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현재_통합_문서" defaultThemeVersion="124226"/>
  <bookViews>
    <workbookView xWindow="-15" yWindow="285" windowWidth="12120" windowHeight="9720" tabRatio="943"/>
  </bookViews>
  <sheets>
    <sheet name="계약내역서" sheetId="133" r:id="rId1"/>
    <sheet name="원가계산서-총괄" sheetId="144" r:id="rId2"/>
    <sheet name="원가계산서-건축" sheetId="137" r:id="rId3"/>
    <sheet name="원가계산서-조경" sheetId="120" r:id="rId4"/>
    <sheet name="원가계산서-기계" sheetId="115" r:id="rId5"/>
    <sheet name="총괄 집계표-전체" sheetId="134" r:id="rId6"/>
    <sheet name="총괄 집계표-SH" sheetId="135" r:id="rId7"/>
    <sheet name="총괄 집계표-재개발" sheetId="136" r:id="rId8"/>
    <sheet name="내역서(건축)-총괄" sheetId="138" r:id="rId9"/>
    <sheet name="내역서(건축)-SH" sheetId="139" r:id="rId10"/>
    <sheet name="내역서(건축)-재개발" sheetId="140" r:id="rId11"/>
    <sheet name="내역서(조경)-총괄" sheetId="121" r:id="rId12"/>
    <sheet name="내역서(조경)-SH" sheetId="122" r:id="rId13"/>
    <sheet name="내역서(조경)-재개발" sheetId="123" r:id="rId14"/>
    <sheet name="내역서(기계)-총괄" sheetId="116" r:id="rId15"/>
    <sheet name="내역서(기계)-SH" sheetId="117" r:id="rId16"/>
    <sheet name="내역서(기계)-재개발" sheetId="118" r:id="rId17"/>
  </sheets>
  <definedNames>
    <definedName name="_xlnm._FilterDatabase" localSheetId="9" hidden="1">'내역서(건축)-SH'!$A$2:$Y$497</definedName>
    <definedName name="_xlnm._FilterDatabase" localSheetId="10" hidden="1">'내역서(건축)-재개발'!$A$2:$Y$497</definedName>
    <definedName name="_xlnm._FilterDatabase" localSheetId="8" hidden="1">'내역서(건축)-총괄'!$A$5:$N$497</definedName>
    <definedName name="_xlnm._FilterDatabase" localSheetId="15" hidden="1">'내역서(기계)-SH'!$A$2:$Y$1036</definedName>
    <definedName name="_xlnm._FilterDatabase" localSheetId="16" hidden="1">'내역서(기계)-재개발'!$A$2:$Y$1036</definedName>
    <definedName name="_xlnm._FilterDatabase" localSheetId="14" hidden="1">'내역서(기계)-총괄'!#REF!</definedName>
    <definedName name="_xlnm.Database" localSheetId="0">#REF!</definedName>
    <definedName name="_xlnm.Database" localSheetId="15">#REF!</definedName>
    <definedName name="_xlnm.Database" localSheetId="16">#REF!</definedName>
    <definedName name="_xlnm.Database" localSheetId="14">#REF!</definedName>
    <definedName name="_xlnm.Database" localSheetId="12">#REF!</definedName>
    <definedName name="_xlnm.Database" localSheetId="13">#REF!</definedName>
    <definedName name="_xlnm.Database" localSheetId="11">#REF!</definedName>
    <definedName name="_xlnm.Database" localSheetId="2">#REF!</definedName>
    <definedName name="_xlnm.Database" localSheetId="4">#REF!</definedName>
    <definedName name="_xlnm.Database" localSheetId="3">#REF!</definedName>
    <definedName name="_xlnm.Database" localSheetId="1">#REF!</definedName>
    <definedName name="_xlnm.Database">#REF!</definedName>
    <definedName name="eksrk2" localSheetId="0">#REF!</definedName>
    <definedName name="eksrk2" localSheetId="15">#REF!</definedName>
    <definedName name="eksrk2" localSheetId="16">#REF!</definedName>
    <definedName name="eksrk2" localSheetId="14">#REF!</definedName>
    <definedName name="eksrk2" localSheetId="12">#REF!</definedName>
    <definedName name="eksrk2" localSheetId="13">#REF!</definedName>
    <definedName name="eksrk2" localSheetId="11">#REF!</definedName>
    <definedName name="eksrk2" localSheetId="2">#REF!</definedName>
    <definedName name="eksrk2" localSheetId="4">#REF!</definedName>
    <definedName name="eksrk2" localSheetId="3">#REF!</definedName>
    <definedName name="eksrk2" localSheetId="1">#REF!</definedName>
    <definedName name="eksrk2">#REF!</definedName>
    <definedName name="_xlnm.Print_Area" localSheetId="0">계약내역서!$A$1:$L$22</definedName>
    <definedName name="_xlnm.Print_Area" localSheetId="9">'내역서(건축)-SH'!$A$1:$Y$497</definedName>
    <definedName name="_xlnm.Print_Area" localSheetId="10">'내역서(건축)-재개발'!$A$1:$Y$497</definedName>
    <definedName name="_xlnm.Print_Area" localSheetId="8">'내역서(건축)-총괄'!$A$1:$Y$497</definedName>
    <definedName name="_xlnm.Print_Area" localSheetId="15">'내역서(기계)-SH'!$A$1:$Y$1036</definedName>
    <definedName name="_xlnm.Print_Area" localSheetId="16">'내역서(기계)-재개발'!$A$1:$Y$1036</definedName>
    <definedName name="_xlnm.Print_Area" localSheetId="14">'내역서(기계)-총괄'!$A$1:$Y$1036</definedName>
    <definedName name="_xlnm.Print_Area" localSheetId="12">'내역서(조경)-SH'!$A$1:$Y$72</definedName>
    <definedName name="_xlnm.Print_Area" localSheetId="13">'내역서(조경)-재개발'!$A$1:$Y$76</definedName>
    <definedName name="_xlnm.Print_Area" localSheetId="11">'내역서(조경)-총괄'!$A$1:$Y$72</definedName>
    <definedName name="_xlnm.Print_Area" localSheetId="2">'원가계산서-건축'!$A$1:$M$33</definedName>
    <definedName name="_xlnm.Print_Area" localSheetId="4">'원가계산서-기계'!$A$1:$M$33</definedName>
    <definedName name="_xlnm.Print_Area" localSheetId="3">'원가계산서-조경'!$A$1:$M$33</definedName>
    <definedName name="_xlnm.Print_Area" localSheetId="1">'원가계산서-총괄'!$A$1:$M$33</definedName>
    <definedName name="_xlnm.Print_Area" localSheetId="5">'총괄 집계표-전체'!$A$1:$Z$31</definedName>
    <definedName name="_xlnm.Print_Titles" localSheetId="9">'내역서(건축)-SH'!$3:$4</definedName>
    <definedName name="_xlnm.Print_Titles" localSheetId="10">'내역서(건축)-재개발'!$3:$4</definedName>
    <definedName name="_xlnm.Print_Titles" localSheetId="8">'내역서(건축)-총괄'!$3:$4</definedName>
    <definedName name="_xlnm.Print_Titles" localSheetId="15">'내역서(기계)-SH'!$1:$4</definedName>
    <definedName name="_xlnm.Print_Titles" localSheetId="16">'내역서(기계)-재개발'!$1:$4</definedName>
    <definedName name="_xlnm.Print_Titles" localSheetId="14">'내역서(기계)-총괄'!$1:$4</definedName>
    <definedName name="_xlnm.Print_Titles" localSheetId="12">'내역서(조경)-SH'!$3:$4</definedName>
    <definedName name="_xlnm.Print_Titles" localSheetId="13">'내역서(조경)-재개발'!$3:$4</definedName>
    <definedName name="_xlnm.Print_Titles" localSheetId="11">'내역서(조경)-총괄'!$3:$4</definedName>
    <definedName name="_xlnm.Print_Titles" localSheetId="6">'총괄 집계표-SH'!$3:$4</definedName>
    <definedName name="_xlnm.Print_Titles" localSheetId="7">'총괄 집계표-재개발'!$3:$4</definedName>
    <definedName name="_xlnm.Print_Titles" localSheetId="5">'총괄 집계표-전체'!$3:$4</definedName>
    <definedName name="_xlnm.Print_Titles">#N/A</definedName>
    <definedName name="재개발" localSheetId="0">#REF!</definedName>
    <definedName name="재개발" localSheetId="2">#REF!</definedName>
    <definedName name="재개발" localSheetId="4">#REF!</definedName>
    <definedName name="재개발" localSheetId="3">#REF!</definedName>
    <definedName name="재개발" localSheetId="1">#REF!</definedName>
    <definedName name="재개발">#REF!</definedName>
  </definedNames>
  <calcPr calcId="145621"/>
</workbook>
</file>

<file path=xl/calcChain.xml><?xml version="1.0" encoding="utf-8"?>
<calcChain xmlns="http://schemas.openxmlformats.org/spreadsheetml/2006/main">
  <c r="G29" i="137" l="1"/>
  <c r="J23" i="120" l="1"/>
  <c r="I25" i="137"/>
  <c r="F31" i="120"/>
  <c r="F32" i="120"/>
  <c r="N487" i="138" l="1"/>
  <c r="D487" i="138"/>
  <c r="F23" i="144" l="1"/>
  <c r="I23" i="144"/>
  <c r="J23" i="144"/>
  <c r="K23" i="144" l="1"/>
  <c r="C23" i="144"/>
  <c r="K24" i="137" l="1"/>
  <c r="K20" i="137"/>
  <c r="K19" i="137"/>
  <c r="K18" i="137"/>
  <c r="K16" i="137"/>
  <c r="K9" i="137"/>
  <c r="K8" i="137"/>
  <c r="T1036" i="118" l="1"/>
  <c r="T1035" i="118"/>
  <c r="T1034" i="118"/>
  <c r="T1033" i="118"/>
  <c r="T1032" i="118"/>
  <c r="T1031" i="118"/>
  <c r="T1030" i="118"/>
  <c r="T1029" i="118"/>
  <c r="T1028" i="118"/>
  <c r="T1027" i="118"/>
  <c r="T1026" i="118"/>
  <c r="T1025" i="118"/>
  <c r="T1024" i="118"/>
  <c r="T1023" i="118"/>
  <c r="T1022" i="118"/>
  <c r="T1021" i="118"/>
  <c r="T1020" i="118"/>
  <c r="T1019" i="118"/>
  <c r="T1018" i="118"/>
  <c r="T1017" i="118"/>
  <c r="T1016" i="118"/>
  <c r="T1015" i="118"/>
  <c r="T1014" i="118"/>
  <c r="T1013" i="118"/>
  <c r="T1012" i="118"/>
  <c r="T1011" i="118"/>
  <c r="T1010" i="118"/>
  <c r="T1009" i="118"/>
  <c r="T1008" i="118"/>
  <c r="T1007" i="118"/>
  <c r="T1006" i="118"/>
  <c r="T1005" i="118"/>
  <c r="T1004" i="118"/>
  <c r="T1003" i="118"/>
  <c r="T1002" i="118"/>
  <c r="T1001" i="118"/>
  <c r="T1000" i="118"/>
  <c r="T999" i="118"/>
  <c r="T998" i="118"/>
  <c r="T997" i="118"/>
  <c r="T996" i="118"/>
  <c r="T995" i="118"/>
  <c r="T994" i="118"/>
  <c r="T993" i="118"/>
  <c r="T992" i="118"/>
  <c r="T991" i="118"/>
  <c r="T990" i="118"/>
  <c r="T989" i="118"/>
  <c r="T988" i="118"/>
  <c r="T987" i="118"/>
  <c r="T986" i="118"/>
  <c r="T985" i="118"/>
  <c r="T984" i="118"/>
  <c r="T983" i="118"/>
  <c r="T982" i="118"/>
  <c r="T981" i="118"/>
  <c r="T980" i="118"/>
  <c r="T979" i="118"/>
  <c r="T978" i="118"/>
  <c r="T977" i="118"/>
  <c r="T976" i="118"/>
  <c r="T975" i="118"/>
  <c r="T974" i="118"/>
  <c r="T973" i="118"/>
  <c r="T972" i="118"/>
  <c r="T971" i="118"/>
  <c r="T970" i="118"/>
  <c r="T969" i="118"/>
  <c r="T968" i="118"/>
  <c r="T967" i="118"/>
  <c r="T966" i="118"/>
  <c r="T965" i="118"/>
  <c r="T964" i="118"/>
  <c r="T963" i="118"/>
  <c r="T962" i="118"/>
  <c r="T961" i="118"/>
  <c r="T960" i="118"/>
  <c r="T959" i="118"/>
  <c r="T958" i="118"/>
  <c r="T957" i="118"/>
  <c r="T956" i="118"/>
  <c r="T955" i="118"/>
  <c r="T954" i="118"/>
  <c r="T953" i="118"/>
  <c r="T952" i="118"/>
  <c r="T951" i="118"/>
  <c r="T950" i="118"/>
  <c r="T949" i="118"/>
  <c r="T948" i="118"/>
  <c r="T947" i="118"/>
  <c r="T946" i="118"/>
  <c r="T945" i="118"/>
  <c r="T944" i="118"/>
  <c r="T943" i="118"/>
  <c r="T942" i="118"/>
  <c r="T941" i="118"/>
  <c r="T940" i="118"/>
  <c r="T939" i="118"/>
  <c r="T938" i="118"/>
  <c r="T937" i="118"/>
  <c r="T936" i="118"/>
  <c r="T935" i="118"/>
  <c r="T934" i="118"/>
  <c r="T933" i="118"/>
  <c r="T932" i="118"/>
  <c r="T931" i="118"/>
  <c r="T930" i="118"/>
  <c r="T929" i="118"/>
  <c r="T928" i="118"/>
  <c r="T927" i="118"/>
  <c r="T926" i="118"/>
  <c r="T925" i="118"/>
  <c r="T924" i="118"/>
  <c r="T923" i="118"/>
  <c r="T922" i="118"/>
  <c r="T921" i="118"/>
  <c r="T920" i="118"/>
  <c r="T919" i="118"/>
  <c r="T918" i="118"/>
  <c r="T917" i="118"/>
  <c r="T916" i="118"/>
  <c r="T915" i="118"/>
  <c r="T914" i="118"/>
  <c r="T913" i="118"/>
  <c r="T912" i="118"/>
  <c r="T911" i="118"/>
  <c r="T910" i="118"/>
  <c r="T909" i="118"/>
  <c r="T908" i="118"/>
  <c r="T907" i="118"/>
  <c r="T906" i="118"/>
  <c r="T905" i="118"/>
  <c r="T904" i="118"/>
  <c r="T903" i="118"/>
  <c r="T902" i="118"/>
  <c r="T901" i="118"/>
  <c r="T900" i="118"/>
  <c r="T899" i="118"/>
  <c r="T898" i="118"/>
  <c r="T897" i="118"/>
  <c r="T896" i="118"/>
  <c r="T895" i="118"/>
  <c r="T894" i="118"/>
  <c r="T893" i="118"/>
  <c r="T892" i="118"/>
  <c r="T891" i="118"/>
  <c r="T890" i="118"/>
  <c r="T889" i="118"/>
  <c r="T888" i="118"/>
  <c r="T887" i="118"/>
  <c r="T886" i="118"/>
  <c r="T885" i="118"/>
  <c r="T884" i="118"/>
  <c r="T883" i="118"/>
  <c r="T882" i="118"/>
  <c r="T881" i="118"/>
  <c r="T880" i="118"/>
  <c r="T879" i="118"/>
  <c r="T878" i="118"/>
  <c r="T877" i="118"/>
  <c r="T876" i="118"/>
  <c r="T875" i="118"/>
  <c r="T874" i="118"/>
  <c r="T873" i="118"/>
  <c r="T872" i="118"/>
  <c r="T871" i="118"/>
  <c r="T870" i="118"/>
  <c r="T869" i="118"/>
  <c r="T868" i="118"/>
  <c r="T867" i="118"/>
  <c r="T866" i="118"/>
  <c r="T865" i="118"/>
  <c r="T864" i="118"/>
  <c r="T863" i="118"/>
  <c r="T862" i="118"/>
  <c r="T861" i="118"/>
  <c r="T860" i="118"/>
  <c r="T859" i="118"/>
  <c r="T858" i="118"/>
  <c r="T857" i="118"/>
  <c r="T856" i="118"/>
  <c r="T855" i="118"/>
  <c r="T854" i="118"/>
  <c r="T853" i="118"/>
  <c r="T852" i="118"/>
  <c r="T851" i="118"/>
  <c r="T850" i="118"/>
  <c r="T849" i="118"/>
  <c r="T848" i="118"/>
  <c r="T847" i="118"/>
  <c r="T846" i="118"/>
  <c r="T845" i="118"/>
  <c r="T844" i="118"/>
  <c r="T843" i="118"/>
  <c r="T842" i="118"/>
  <c r="T841" i="118"/>
  <c r="T840" i="118"/>
  <c r="T839" i="118"/>
  <c r="T838" i="118"/>
  <c r="T837" i="118"/>
  <c r="T836" i="118"/>
  <c r="T835" i="118"/>
  <c r="T834" i="118"/>
  <c r="T833" i="118"/>
  <c r="T832" i="118"/>
  <c r="T831" i="118"/>
  <c r="T830" i="118"/>
  <c r="T829" i="118"/>
  <c r="T828" i="118"/>
  <c r="T827" i="118"/>
  <c r="T826" i="118"/>
  <c r="T825" i="118"/>
  <c r="T824" i="118"/>
  <c r="T823" i="118"/>
  <c r="T822" i="118"/>
  <c r="T821" i="118"/>
  <c r="T820" i="118"/>
  <c r="T819" i="118"/>
  <c r="T818" i="118"/>
  <c r="T817" i="118"/>
  <c r="T816" i="118"/>
  <c r="T815" i="118"/>
  <c r="T814" i="118"/>
  <c r="T813" i="118"/>
  <c r="T812" i="118"/>
  <c r="T811" i="118"/>
  <c r="T810" i="118"/>
  <c r="T809" i="118"/>
  <c r="T808" i="118"/>
  <c r="T807" i="118"/>
  <c r="T806" i="118"/>
  <c r="T805" i="118"/>
  <c r="T804" i="118"/>
  <c r="T803" i="118"/>
  <c r="T802" i="118"/>
  <c r="T801" i="118"/>
  <c r="T800" i="118"/>
  <c r="T799" i="118"/>
  <c r="T798" i="118"/>
  <c r="T797" i="118"/>
  <c r="T796" i="118"/>
  <c r="T795" i="118"/>
  <c r="T794" i="118"/>
  <c r="T793" i="118"/>
  <c r="T792" i="118"/>
  <c r="T791" i="118"/>
  <c r="T790" i="118"/>
  <c r="T789" i="118"/>
  <c r="T788" i="118"/>
  <c r="T787" i="118"/>
  <c r="T786" i="118"/>
  <c r="T785" i="118"/>
  <c r="T784" i="118"/>
  <c r="T783" i="118"/>
  <c r="T782" i="118"/>
  <c r="T781" i="118"/>
  <c r="T780" i="118"/>
  <c r="T779" i="118"/>
  <c r="T778" i="118"/>
  <c r="T777" i="118"/>
  <c r="T776" i="118"/>
  <c r="T775" i="118"/>
  <c r="T774" i="118"/>
  <c r="T773" i="118"/>
  <c r="T772" i="118"/>
  <c r="T771" i="118"/>
  <c r="T770" i="118"/>
  <c r="T769" i="118"/>
  <c r="T768" i="118"/>
  <c r="T767" i="118"/>
  <c r="T766" i="118"/>
  <c r="T765" i="118"/>
  <c r="T764" i="118"/>
  <c r="T763" i="118"/>
  <c r="T762" i="118"/>
  <c r="T761" i="118"/>
  <c r="T760" i="118"/>
  <c r="T759" i="118"/>
  <c r="T758" i="118"/>
  <c r="T757" i="118"/>
  <c r="T756" i="118"/>
  <c r="T755" i="118"/>
  <c r="T754" i="118"/>
  <c r="T753" i="118"/>
  <c r="T752" i="118"/>
  <c r="T751" i="118"/>
  <c r="T750" i="118"/>
  <c r="T749" i="118"/>
  <c r="T748" i="118"/>
  <c r="T747" i="118"/>
  <c r="T746" i="118"/>
  <c r="T745" i="118"/>
  <c r="T744" i="118"/>
  <c r="T743" i="118"/>
  <c r="T742" i="118"/>
  <c r="T741" i="118"/>
  <c r="T740" i="118"/>
  <c r="T739" i="118"/>
  <c r="T738" i="118"/>
  <c r="T737" i="118"/>
  <c r="T736" i="118"/>
  <c r="T735" i="118"/>
  <c r="T734" i="118"/>
  <c r="T733" i="118"/>
  <c r="T732" i="118"/>
  <c r="T731" i="118"/>
  <c r="T730" i="118"/>
  <c r="T729" i="118"/>
  <c r="T728" i="118"/>
  <c r="T727" i="118"/>
  <c r="T726" i="118"/>
  <c r="T725" i="118"/>
  <c r="T724" i="118"/>
  <c r="T723" i="118"/>
  <c r="T722" i="118"/>
  <c r="T721" i="118"/>
  <c r="T720" i="118"/>
  <c r="T719" i="118"/>
  <c r="T718" i="118"/>
  <c r="T717" i="118"/>
  <c r="T716" i="118"/>
  <c r="T715" i="118"/>
  <c r="T714" i="118"/>
  <c r="T713" i="118"/>
  <c r="T712" i="118"/>
  <c r="T711" i="118"/>
  <c r="T710" i="118"/>
  <c r="T709" i="118"/>
  <c r="T708" i="118"/>
  <c r="T707" i="118"/>
  <c r="T706" i="118"/>
  <c r="T705" i="118"/>
  <c r="T704" i="118"/>
  <c r="T703" i="118"/>
  <c r="T702" i="118"/>
  <c r="T701" i="118"/>
  <c r="T700" i="118"/>
  <c r="T699" i="118"/>
  <c r="T698" i="118"/>
  <c r="T697" i="118"/>
  <c r="T696" i="118"/>
  <c r="T695" i="118"/>
  <c r="T694" i="118"/>
  <c r="T693" i="118"/>
  <c r="T692" i="118"/>
  <c r="T691" i="118"/>
  <c r="T690" i="118"/>
  <c r="T689" i="118"/>
  <c r="T688" i="118"/>
  <c r="T687" i="118"/>
  <c r="T686" i="118"/>
  <c r="T685" i="118"/>
  <c r="T684" i="118"/>
  <c r="T683" i="118"/>
  <c r="T682" i="118"/>
  <c r="T681" i="118"/>
  <c r="T680" i="118"/>
  <c r="T679" i="118"/>
  <c r="T678" i="118"/>
  <c r="T677" i="118"/>
  <c r="T676" i="118"/>
  <c r="T675" i="118"/>
  <c r="T674" i="118"/>
  <c r="T673" i="118"/>
  <c r="T672" i="118"/>
  <c r="T671" i="118"/>
  <c r="T670" i="118"/>
  <c r="T669" i="118"/>
  <c r="T668" i="118"/>
  <c r="T667" i="118"/>
  <c r="T666" i="118"/>
  <c r="T665" i="118"/>
  <c r="T664" i="118"/>
  <c r="T663" i="118"/>
  <c r="T662" i="118"/>
  <c r="T661" i="118"/>
  <c r="T660" i="118"/>
  <c r="T659" i="118"/>
  <c r="T658" i="118"/>
  <c r="T657" i="118"/>
  <c r="T656" i="118"/>
  <c r="T655" i="118"/>
  <c r="T654" i="118"/>
  <c r="T653" i="118"/>
  <c r="T652" i="118"/>
  <c r="T651" i="118"/>
  <c r="T650" i="118"/>
  <c r="T649" i="118"/>
  <c r="T648" i="118"/>
  <c r="T647" i="118"/>
  <c r="T646" i="118"/>
  <c r="T645" i="118"/>
  <c r="T644" i="118"/>
  <c r="T643" i="118"/>
  <c r="T642" i="118"/>
  <c r="T641" i="118"/>
  <c r="T640" i="118"/>
  <c r="T639" i="118"/>
  <c r="T638" i="118"/>
  <c r="T637" i="118"/>
  <c r="T636" i="118"/>
  <c r="T635" i="118"/>
  <c r="T634" i="118"/>
  <c r="T633" i="118"/>
  <c r="T632" i="118"/>
  <c r="T631" i="118"/>
  <c r="T630" i="118"/>
  <c r="T629" i="118"/>
  <c r="T628" i="118"/>
  <c r="T627" i="118"/>
  <c r="T626" i="118"/>
  <c r="T625" i="118"/>
  <c r="T624" i="118"/>
  <c r="T623" i="118"/>
  <c r="T622" i="118"/>
  <c r="T621" i="118"/>
  <c r="T620" i="118"/>
  <c r="T619" i="118"/>
  <c r="T618" i="118"/>
  <c r="T617" i="118"/>
  <c r="T616" i="118"/>
  <c r="T615" i="118"/>
  <c r="T614" i="118"/>
  <c r="T613" i="118"/>
  <c r="T612" i="118"/>
  <c r="T611" i="118"/>
  <c r="T610" i="118"/>
  <c r="T609" i="118"/>
  <c r="T608" i="118"/>
  <c r="T607" i="118"/>
  <c r="T606" i="118"/>
  <c r="T605" i="118"/>
  <c r="T604" i="118"/>
  <c r="T603" i="118"/>
  <c r="T602" i="118"/>
  <c r="T601" i="118"/>
  <c r="T600" i="118"/>
  <c r="T599" i="118"/>
  <c r="T598" i="118"/>
  <c r="T597" i="118"/>
  <c r="T596" i="118"/>
  <c r="T595" i="118"/>
  <c r="T594" i="118"/>
  <c r="T593" i="118"/>
  <c r="T592" i="118"/>
  <c r="T591" i="118"/>
  <c r="T590" i="118"/>
  <c r="T589" i="118"/>
  <c r="T588" i="118"/>
  <c r="T587" i="118"/>
  <c r="T586" i="118"/>
  <c r="T585" i="118"/>
  <c r="T584" i="118"/>
  <c r="T583" i="118"/>
  <c r="T582" i="118"/>
  <c r="T581" i="118"/>
  <c r="T580" i="118"/>
  <c r="T579" i="118"/>
  <c r="T578" i="118"/>
  <c r="T577" i="118"/>
  <c r="T576" i="118"/>
  <c r="T575" i="118"/>
  <c r="T574" i="118"/>
  <c r="T573" i="118"/>
  <c r="T572" i="118"/>
  <c r="T571" i="118"/>
  <c r="T570" i="118"/>
  <c r="T569" i="118"/>
  <c r="T568" i="118"/>
  <c r="T567" i="118"/>
  <c r="T566" i="118"/>
  <c r="T565" i="118"/>
  <c r="T564" i="118"/>
  <c r="T563" i="118"/>
  <c r="T562" i="118"/>
  <c r="T561" i="118"/>
  <c r="T560" i="118"/>
  <c r="T559" i="118"/>
  <c r="T558" i="118"/>
  <c r="T557" i="118"/>
  <c r="T556" i="118"/>
  <c r="T555" i="118"/>
  <c r="T554" i="118"/>
  <c r="T553" i="118"/>
  <c r="T552" i="118"/>
  <c r="T551" i="118"/>
  <c r="T550" i="118"/>
  <c r="T549" i="118"/>
  <c r="T548" i="118"/>
  <c r="T547" i="118"/>
  <c r="T546" i="118"/>
  <c r="T545" i="118"/>
  <c r="T544" i="118"/>
  <c r="T543" i="118"/>
  <c r="T542" i="118"/>
  <c r="T541" i="118"/>
  <c r="T540" i="118"/>
  <c r="T539" i="118"/>
  <c r="T538" i="118"/>
  <c r="T537" i="118"/>
  <c r="T536" i="118"/>
  <c r="T535" i="118"/>
  <c r="T534" i="118"/>
  <c r="T533" i="118"/>
  <c r="T532" i="118"/>
  <c r="T531" i="118"/>
  <c r="T530" i="118"/>
  <c r="T529" i="118"/>
  <c r="T528" i="118"/>
  <c r="T527" i="118"/>
  <c r="T526" i="118"/>
  <c r="T525" i="118"/>
  <c r="T524" i="118"/>
  <c r="T523" i="118"/>
  <c r="T522" i="118"/>
  <c r="T521" i="118"/>
  <c r="T520" i="118"/>
  <c r="T519" i="118"/>
  <c r="T518" i="118"/>
  <c r="T517" i="118"/>
  <c r="T516" i="118"/>
  <c r="T515" i="118"/>
  <c r="T514" i="118"/>
  <c r="T513" i="118"/>
  <c r="T512" i="118"/>
  <c r="T511" i="118"/>
  <c r="T510" i="118"/>
  <c r="T509" i="118"/>
  <c r="T508" i="118"/>
  <c r="T507" i="118"/>
  <c r="T506" i="118"/>
  <c r="T505" i="118"/>
  <c r="T504" i="118"/>
  <c r="T503" i="118"/>
  <c r="T502" i="118"/>
  <c r="T501" i="118"/>
  <c r="T500" i="118"/>
  <c r="T499" i="118"/>
  <c r="T498" i="118"/>
  <c r="T497" i="118"/>
  <c r="T496" i="118"/>
  <c r="T495" i="118"/>
  <c r="T494" i="118"/>
  <c r="T493" i="118"/>
  <c r="T492" i="118"/>
  <c r="T491" i="118"/>
  <c r="T490" i="118"/>
  <c r="T489" i="118"/>
  <c r="T488" i="118"/>
  <c r="T487" i="118"/>
  <c r="T486" i="118"/>
  <c r="T485" i="118"/>
  <c r="T484" i="118"/>
  <c r="T483" i="118"/>
  <c r="T482" i="118"/>
  <c r="T481" i="118"/>
  <c r="T480" i="118"/>
  <c r="T479" i="118"/>
  <c r="T478" i="118"/>
  <c r="T477" i="118"/>
  <c r="T476" i="118"/>
  <c r="T475" i="118"/>
  <c r="T474" i="118"/>
  <c r="T473" i="118"/>
  <c r="T472" i="118"/>
  <c r="T471" i="118"/>
  <c r="T470" i="118"/>
  <c r="T469" i="118"/>
  <c r="T468" i="118"/>
  <c r="T467" i="118"/>
  <c r="T466" i="118"/>
  <c r="T465" i="118"/>
  <c r="T464" i="118"/>
  <c r="T463" i="118"/>
  <c r="T462" i="118"/>
  <c r="T461" i="118"/>
  <c r="T460" i="118"/>
  <c r="T459" i="118"/>
  <c r="T458" i="118"/>
  <c r="T457" i="118"/>
  <c r="T456" i="118"/>
  <c r="T455" i="118"/>
  <c r="T454" i="118"/>
  <c r="T453" i="118"/>
  <c r="T452" i="118"/>
  <c r="T451" i="118"/>
  <c r="T450" i="118"/>
  <c r="T449" i="118"/>
  <c r="T448" i="118"/>
  <c r="T447" i="118"/>
  <c r="T446" i="118"/>
  <c r="T445" i="118"/>
  <c r="T444" i="118"/>
  <c r="T443" i="118"/>
  <c r="T442" i="118"/>
  <c r="T441" i="118"/>
  <c r="T440" i="118"/>
  <c r="T439" i="118"/>
  <c r="T438" i="118"/>
  <c r="T437" i="118"/>
  <c r="T436" i="118"/>
  <c r="T435" i="118"/>
  <c r="T434" i="118"/>
  <c r="T433" i="118"/>
  <c r="T432" i="118"/>
  <c r="T431" i="118"/>
  <c r="T430" i="118"/>
  <c r="T429" i="118"/>
  <c r="T428" i="118"/>
  <c r="T427" i="118"/>
  <c r="T426" i="118"/>
  <c r="T425" i="118"/>
  <c r="T424" i="118"/>
  <c r="T423" i="118"/>
  <c r="T422" i="118"/>
  <c r="T421" i="118"/>
  <c r="T420" i="118"/>
  <c r="T419" i="118"/>
  <c r="T418" i="118"/>
  <c r="T417" i="118"/>
  <c r="T416" i="118"/>
  <c r="T415" i="118"/>
  <c r="T414" i="118"/>
  <c r="T413" i="118"/>
  <c r="T412" i="118"/>
  <c r="T411" i="118"/>
  <c r="T410" i="118"/>
  <c r="T409" i="118"/>
  <c r="T408" i="118"/>
  <c r="T407" i="118"/>
  <c r="T406" i="118"/>
  <c r="T405" i="118"/>
  <c r="T404" i="118"/>
  <c r="T403" i="118"/>
  <c r="T402" i="118"/>
  <c r="T401" i="118"/>
  <c r="T400" i="118"/>
  <c r="T399" i="118"/>
  <c r="T398" i="118"/>
  <c r="T397" i="118"/>
  <c r="T396" i="118"/>
  <c r="T395" i="118"/>
  <c r="T394" i="118"/>
  <c r="T393" i="118"/>
  <c r="T392" i="118"/>
  <c r="T391" i="118"/>
  <c r="T390" i="118"/>
  <c r="T389" i="118"/>
  <c r="T388" i="118"/>
  <c r="T387" i="118"/>
  <c r="T386" i="118"/>
  <c r="T385" i="118"/>
  <c r="T384" i="118"/>
  <c r="T383" i="118"/>
  <c r="T382" i="118"/>
  <c r="T381" i="118"/>
  <c r="T380" i="118"/>
  <c r="T379" i="118"/>
  <c r="T378" i="118"/>
  <c r="T377" i="118"/>
  <c r="T376" i="118"/>
  <c r="T375" i="118"/>
  <c r="T374" i="118"/>
  <c r="T373" i="118"/>
  <c r="T372" i="118"/>
  <c r="T371" i="118"/>
  <c r="T370" i="118"/>
  <c r="T369" i="118"/>
  <c r="T368" i="118"/>
  <c r="T367" i="118"/>
  <c r="T366" i="118"/>
  <c r="T365" i="118"/>
  <c r="T364" i="118"/>
  <c r="T363" i="118"/>
  <c r="T362" i="118"/>
  <c r="T361" i="118"/>
  <c r="T360" i="118"/>
  <c r="T359" i="118"/>
  <c r="T358" i="118"/>
  <c r="T357" i="118"/>
  <c r="T356" i="118"/>
  <c r="T355" i="118"/>
  <c r="T354" i="118"/>
  <c r="T353" i="118"/>
  <c r="T352" i="118"/>
  <c r="T351" i="118"/>
  <c r="T350" i="118"/>
  <c r="T349" i="118"/>
  <c r="T348" i="118"/>
  <c r="T347" i="118"/>
  <c r="T346" i="118"/>
  <c r="T345" i="118"/>
  <c r="T344" i="118"/>
  <c r="T343" i="118"/>
  <c r="T342" i="118"/>
  <c r="T341" i="118"/>
  <c r="T340" i="118"/>
  <c r="T339" i="118"/>
  <c r="T338" i="118"/>
  <c r="T337" i="118"/>
  <c r="T336" i="118"/>
  <c r="T335" i="118"/>
  <c r="T334" i="118"/>
  <c r="T333" i="118"/>
  <c r="T332" i="118"/>
  <c r="T331" i="118"/>
  <c r="T330" i="118"/>
  <c r="T329" i="118"/>
  <c r="T328" i="118"/>
  <c r="T327" i="118"/>
  <c r="T326" i="118"/>
  <c r="T325" i="118"/>
  <c r="T324" i="118"/>
  <c r="T323" i="118"/>
  <c r="T322" i="118"/>
  <c r="T321" i="118"/>
  <c r="T320" i="118"/>
  <c r="T319" i="118"/>
  <c r="T318" i="118"/>
  <c r="T317" i="118"/>
  <c r="T316" i="118"/>
  <c r="T315" i="118"/>
  <c r="T314" i="118"/>
  <c r="T313" i="118"/>
  <c r="T312" i="118"/>
  <c r="T311" i="118"/>
  <c r="T310" i="118"/>
  <c r="T309" i="118"/>
  <c r="T308" i="118"/>
  <c r="T307" i="118"/>
  <c r="T306" i="118"/>
  <c r="T305" i="118"/>
  <c r="T304" i="118"/>
  <c r="T303" i="118"/>
  <c r="T302" i="118"/>
  <c r="T301" i="118"/>
  <c r="T300" i="118"/>
  <c r="T299" i="118"/>
  <c r="T298" i="118"/>
  <c r="T297" i="118"/>
  <c r="T296" i="118"/>
  <c r="T295" i="118"/>
  <c r="T294" i="118"/>
  <c r="T293" i="118"/>
  <c r="T292" i="118"/>
  <c r="T291" i="118"/>
  <c r="T290" i="118"/>
  <c r="T289" i="118"/>
  <c r="T288" i="118"/>
  <c r="T287" i="118"/>
  <c r="T286" i="118"/>
  <c r="T285" i="118"/>
  <c r="T284" i="118"/>
  <c r="T283" i="118"/>
  <c r="T282" i="118"/>
  <c r="T281" i="118"/>
  <c r="T280" i="118"/>
  <c r="T279" i="118"/>
  <c r="T278" i="118"/>
  <c r="T277" i="118"/>
  <c r="T276" i="118"/>
  <c r="T275" i="118"/>
  <c r="T274" i="118"/>
  <c r="T273" i="118"/>
  <c r="T272" i="118"/>
  <c r="T271" i="118"/>
  <c r="T270" i="118"/>
  <c r="T269" i="118"/>
  <c r="T268" i="118"/>
  <c r="T267" i="118"/>
  <c r="T266" i="118"/>
  <c r="T265" i="118"/>
  <c r="T264" i="118"/>
  <c r="T263" i="118"/>
  <c r="T262" i="118"/>
  <c r="T261" i="118"/>
  <c r="T260" i="118"/>
  <c r="T259" i="118"/>
  <c r="T258" i="118"/>
  <c r="T257" i="118"/>
  <c r="T256" i="118"/>
  <c r="T255" i="118"/>
  <c r="T254" i="118"/>
  <c r="T253" i="118"/>
  <c r="T252" i="118"/>
  <c r="T251" i="118"/>
  <c r="T250" i="118"/>
  <c r="T249" i="118"/>
  <c r="T248" i="118"/>
  <c r="T247" i="118"/>
  <c r="T246" i="118"/>
  <c r="T245" i="118"/>
  <c r="T244" i="118"/>
  <c r="T243" i="118"/>
  <c r="T242" i="118"/>
  <c r="T241" i="118"/>
  <c r="T240" i="118"/>
  <c r="T239" i="118"/>
  <c r="T238" i="118"/>
  <c r="T237" i="118"/>
  <c r="T236" i="118"/>
  <c r="T235" i="118"/>
  <c r="T234" i="118"/>
  <c r="T233" i="118"/>
  <c r="T232" i="118"/>
  <c r="T231" i="118"/>
  <c r="T230" i="118"/>
  <c r="T229" i="118"/>
  <c r="T228" i="118"/>
  <c r="T227" i="118"/>
  <c r="T226" i="118"/>
  <c r="T225" i="118"/>
  <c r="T224" i="118"/>
  <c r="T223" i="118"/>
  <c r="T222" i="118"/>
  <c r="T221" i="118"/>
  <c r="T220" i="118"/>
  <c r="T219" i="118"/>
  <c r="T218" i="118"/>
  <c r="T217" i="118"/>
  <c r="T216" i="118"/>
  <c r="T215" i="118"/>
  <c r="T214" i="118"/>
  <c r="T213" i="118"/>
  <c r="T212" i="118"/>
  <c r="T211" i="118"/>
  <c r="T210" i="118"/>
  <c r="T209" i="118"/>
  <c r="T208" i="118"/>
  <c r="T207" i="118"/>
  <c r="T206" i="118"/>
  <c r="T205" i="118"/>
  <c r="T204" i="118"/>
  <c r="T203" i="118"/>
  <c r="T202" i="118"/>
  <c r="T201" i="118"/>
  <c r="T200" i="118"/>
  <c r="T199" i="118"/>
  <c r="T198" i="118"/>
  <c r="T197" i="118"/>
  <c r="T196" i="118"/>
  <c r="T195" i="118"/>
  <c r="T194" i="118"/>
  <c r="T193" i="118"/>
  <c r="T192" i="118"/>
  <c r="T191" i="118"/>
  <c r="T190" i="118"/>
  <c r="T189" i="118"/>
  <c r="T188" i="118"/>
  <c r="T187" i="118"/>
  <c r="T186" i="118"/>
  <c r="T185" i="118"/>
  <c r="T184" i="118"/>
  <c r="T183" i="118"/>
  <c r="T182" i="118"/>
  <c r="T181" i="118"/>
  <c r="T180" i="118"/>
  <c r="T179" i="118"/>
  <c r="T178" i="118"/>
  <c r="T177" i="118"/>
  <c r="T176" i="118"/>
  <c r="T175" i="118"/>
  <c r="T174" i="118"/>
  <c r="T173" i="118"/>
  <c r="T172" i="118"/>
  <c r="T171" i="118"/>
  <c r="T170" i="118"/>
  <c r="T169" i="118"/>
  <c r="T168" i="118"/>
  <c r="T167" i="118"/>
  <c r="T166" i="118"/>
  <c r="T165" i="118"/>
  <c r="T164" i="118"/>
  <c r="T163" i="118"/>
  <c r="T162" i="118"/>
  <c r="T161" i="118"/>
  <c r="T160" i="118"/>
  <c r="T159" i="118"/>
  <c r="T158" i="118"/>
  <c r="T157" i="118"/>
  <c r="T156" i="118"/>
  <c r="T155" i="118"/>
  <c r="T154" i="118"/>
  <c r="T153" i="118"/>
  <c r="T152" i="118"/>
  <c r="T151" i="118"/>
  <c r="T150" i="118"/>
  <c r="T149" i="118"/>
  <c r="T148" i="118"/>
  <c r="T147" i="118"/>
  <c r="T146" i="118"/>
  <c r="T145" i="118"/>
  <c r="T144" i="118"/>
  <c r="T143" i="118"/>
  <c r="T142" i="118"/>
  <c r="T141" i="118"/>
  <c r="T140" i="118"/>
  <c r="T139" i="118"/>
  <c r="T138" i="118"/>
  <c r="T137" i="118"/>
  <c r="T136" i="118"/>
  <c r="T135" i="118"/>
  <c r="T134" i="118"/>
  <c r="T133" i="118"/>
  <c r="T132" i="118"/>
  <c r="T131" i="118"/>
  <c r="T130" i="118"/>
  <c r="T129" i="118"/>
  <c r="T128" i="118"/>
  <c r="T127" i="118"/>
  <c r="T126" i="118"/>
  <c r="T125" i="118"/>
  <c r="T124" i="118"/>
  <c r="T123" i="118"/>
  <c r="T122" i="118"/>
  <c r="T121" i="118"/>
  <c r="T120" i="118"/>
  <c r="T119" i="118"/>
  <c r="T118" i="118"/>
  <c r="T117" i="118"/>
  <c r="T116" i="118"/>
  <c r="T115" i="118"/>
  <c r="T114" i="118"/>
  <c r="T113" i="118"/>
  <c r="T112" i="118"/>
  <c r="T111" i="118"/>
  <c r="T110" i="118"/>
  <c r="T109" i="118"/>
  <c r="T108" i="118"/>
  <c r="T107" i="118"/>
  <c r="T106" i="118"/>
  <c r="T105" i="118"/>
  <c r="T104" i="118"/>
  <c r="T103" i="118"/>
  <c r="T102" i="118"/>
  <c r="T101" i="118"/>
  <c r="T100" i="118"/>
  <c r="T99" i="118"/>
  <c r="T98" i="118"/>
  <c r="T97" i="118"/>
  <c r="T96" i="118"/>
  <c r="T95" i="118"/>
  <c r="T94" i="118"/>
  <c r="T93" i="118"/>
  <c r="T92" i="118"/>
  <c r="T91" i="118"/>
  <c r="T90" i="118"/>
  <c r="T89" i="118"/>
  <c r="T88" i="118"/>
  <c r="T87" i="118"/>
  <c r="T86" i="118"/>
  <c r="T85" i="118"/>
  <c r="T84" i="118"/>
  <c r="T83" i="118"/>
  <c r="T82" i="118"/>
  <c r="T81" i="118"/>
  <c r="T80" i="118"/>
  <c r="T79" i="118"/>
  <c r="T78" i="118"/>
  <c r="T77" i="118"/>
  <c r="T76" i="118"/>
  <c r="T75" i="118"/>
  <c r="T74" i="118"/>
  <c r="T73" i="118"/>
  <c r="T72" i="118"/>
  <c r="T71" i="118"/>
  <c r="T70" i="118"/>
  <c r="T69" i="118"/>
  <c r="T68" i="118"/>
  <c r="T67" i="118"/>
  <c r="T66" i="118"/>
  <c r="T65" i="118"/>
  <c r="T64" i="118"/>
  <c r="T63" i="118"/>
  <c r="T62" i="118"/>
  <c r="T61" i="118"/>
  <c r="T60" i="118"/>
  <c r="T59" i="118"/>
  <c r="T58" i="118"/>
  <c r="T57" i="118"/>
  <c r="T56" i="118"/>
  <c r="T55" i="118"/>
  <c r="T54" i="118"/>
  <c r="T53" i="118"/>
  <c r="T52" i="118"/>
  <c r="T51" i="118"/>
  <c r="T50" i="118"/>
  <c r="T49" i="118"/>
  <c r="T48" i="118"/>
  <c r="T47" i="118"/>
  <c r="T46" i="118"/>
  <c r="T45" i="118"/>
  <c r="T44" i="118"/>
  <c r="T43" i="118"/>
  <c r="T42" i="118"/>
  <c r="T41" i="118"/>
  <c r="T40" i="118"/>
  <c r="T39" i="118"/>
  <c r="T38" i="118"/>
  <c r="T37" i="118"/>
  <c r="T36" i="118"/>
  <c r="T35" i="118"/>
  <c r="T34" i="118"/>
  <c r="T33" i="118"/>
  <c r="T32" i="118"/>
  <c r="T31" i="118"/>
  <c r="T30" i="118"/>
  <c r="T29" i="118"/>
  <c r="T28" i="118"/>
  <c r="T27" i="118"/>
  <c r="T26" i="118"/>
  <c r="T25" i="118"/>
  <c r="T24" i="118"/>
  <c r="T23" i="118"/>
  <c r="T22" i="118"/>
  <c r="T21" i="118"/>
  <c r="T20" i="118"/>
  <c r="T19" i="118"/>
  <c r="T18" i="118"/>
  <c r="T17" i="118"/>
  <c r="T16" i="118"/>
  <c r="T15" i="118"/>
  <c r="T14" i="118"/>
  <c r="T13" i="118"/>
  <c r="T12" i="118"/>
  <c r="T7" i="118"/>
  <c r="T6" i="118"/>
  <c r="R1036" i="118"/>
  <c r="R1035" i="118"/>
  <c r="R1034" i="118"/>
  <c r="R1033" i="118"/>
  <c r="R1032" i="118"/>
  <c r="R1031" i="118"/>
  <c r="R1030" i="118"/>
  <c r="R1029" i="118"/>
  <c r="R1028" i="118"/>
  <c r="R1027" i="118"/>
  <c r="R1026" i="118"/>
  <c r="R1025" i="118"/>
  <c r="R1024" i="118"/>
  <c r="R1023" i="118"/>
  <c r="R1022" i="118"/>
  <c r="R1021" i="118"/>
  <c r="R1020" i="118"/>
  <c r="R1019" i="118"/>
  <c r="R1018" i="118"/>
  <c r="R1017" i="118"/>
  <c r="R1016" i="118"/>
  <c r="R1015" i="118"/>
  <c r="R1014" i="118"/>
  <c r="R1013" i="118"/>
  <c r="R1012" i="118"/>
  <c r="R1011" i="118"/>
  <c r="R1010" i="118"/>
  <c r="R1009" i="118"/>
  <c r="R1008" i="118"/>
  <c r="R1007" i="118"/>
  <c r="R1006" i="118"/>
  <c r="R1005" i="118"/>
  <c r="R1004" i="118"/>
  <c r="R1003" i="118"/>
  <c r="R1002" i="118"/>
  <c r="R1001" i="118"/>
  <c r="R1000" i="118"/>
  <c r="R999" i="118"/>
  <c r="R998" i="118"/>
  <c r="R997" i="118"/>
  <c r="R996" i="118"/>
  <c r="R995" i="118"/>
  <c r="R994" i="118"/>
  <c r="R993" i="118"/>
  <c r="R992" i="118"/>
  <c r="R991" i="118"/>
  <c r="R990" i="118"/>
  <c r="R989" i="118"/>
  <c r="R988" i="118"/>
  <c r="R987" i="118"/>
  <c r="R986" i="118"/>
  <c r="R985" i="118"/>
  <c r="R984" i="118"/>
  <c r="R983" i="118"/>
  <c r="R982" i="118"/>
  <c r="R981" i="118"/>
  <c r="R980" i="118"/>
  <c r="R979" i="118"/>
  <c r="R978" i="118"/>
  <c r="R977" i="118"/>
  <c r="R976" i="118"/>
  <c r="R975" i="118"/>
  <c r="R974" i="118"/>
  <c r="R973" i="118"/>
  <c r="R972" i="118"/>
  <c r="R971" i="118"/>
  <c r="R970" i="118"/>
  <c r="R969" i="118"/>
  <c r="R968" i="118"/>
  <c r="R967" i="118"/>
  <c r="R966" i="118"/>
  <c r="R965" i="118"/>
  <c r="R964" i="118"/>
  <c r="R963" i="118"/>
  <c r="R962" i="118"/>
  <c r="R961" i="118"/>
  <c r="R960" i="118"/>
  <c r="R959" i="118"/>
  <c r="R958" i="118"/>
  <c r="R957" i="118"/>
  <c r="R956" i="118"/>
  <c r="R955" i="118"/>
  <c r="R954" i="118"/>
  <c r="R953" i="118"/>
  <c r="R952" i="118"/>
  <c r="R951" i="118"/>
  <c r="R950" i="118"/>
  <c r="R949" i="118"/>
  <c r="R948" i="118"/>
  <c r="R947" i="118"/>
  <c r="R946" i="118"/>
  <c r="R945" i="118"/>
  <c r="R944" i="118"/>
  <c r="R943" i="118"/>
  <c r="R942" i="118"/>
  <c r="R941" i="118"/>
  <c r="R940" i="118"/>
  <c r="R939" i="118"/>
  <c r="R938" i="118"/>
  <c r="R937" i="118"/>
  <c r="R936" i="118"/>
  <c r="R935" i="118"/>
  <c r="R934" i="118"/>
  <c r="R933" i="118"/>
  <c r="R932" i="118"/>
  <c r="R931" i="118"/>
  <c r="R930" i="118"/>
  <c r="R929" i="118"/>
  <c r="R928" i="118"/>
  <c r="R927" i="118"/>
  <c r="R926" i="118"/>
  <c r="R925" i="118"/>
  <c r="R924" i="118"/>
  <c r="R923" i="118"/>
  <c r="R922" i="118"/>
  <c r="R921" i="118"/>
  <c r="R920" i="118"/>
  <c r="R919" i="118"/>
  <c r="R918" i="118"/>
  <c r="R917" i="118"/>
  <c r="R916" i="118"/>
  <c r="R915" i="118"/>
  <c r="R914" i="118"/>
  <c r="R913" i="118"/>
  <c r="R912" i="118"/>
  <c r="R911" i="118"/>
  <c r="R910" i="118"/>
  <c r="R909" i="118"/>
  <c r="R908" i="118"/>
  <c r="R907" i="118"/>
  <c r="R906" i="118"/>
  <c r="R905" i="118"/>
  <c r="R904" i="118"/>
  <c r="R903" i="118"/>
  <c r="R902" i="118"/>
  <c r="R901" i="118"/>
  <c r="R900" i="118"/>
  <c r="R899" i="118"/>
  <c r="R898" i="118"/>
  <c r="R897" i="118"/>
  <c r="R896" i="118"/>
  <c r="R895" i="118"/>
  <c r="R894" i="118"/>
  <c r="R893" i="118"/>
  <c r="R892" i="118"/>
  <c r="R891" i="118"/>
  <c r="R890" i="118"/>
  <c r="R889" i="118"/>
  <c r="R888" i="118"/>
  <c r="R887" i="118"/>
  <c r="R886" i="118"/>
  <c r="R885" i="118"/>
  <c r="R884" i="118"/>
  <c r="R883" i="118"/>
  <c r="R882" i="118"/>
  <c r="R881" i="118"/>
  <c r="R880" i="118"/>
  <c r="R879" i="118"/>
  <c r="R878" i="118"/>
  <c r="R877" i="118"/>
  <c r="R876" i="118"/>
  <c r="R875" i="118"/>
  <c r="R874" i="118"/>
  <c r="R873" i="118"/>
  <c r="R872" i="118"/>
  <c r="R871" i="118"/>
  <c r="R870" i="118"/>
  <c r="R869" i="118"/>
  <c r="R868" i="118"/>
  <c r="R867" i="118"/>
  <c r="R866" i="118"/>
  <c r="R865" i="118"/>
  <c r="R864" i="118"/>
  <c r="R863" i="118"/>
  <c r="R862" i="118"/>
  <c r="R861" i="118"/>
  <c r="R860" i="118"/>
  <c r="R859" i="118"/>
  <c r="R858" i="118"/>
  <c r="R857" i="118"/>
  <c r="R856" i="118"/>
  <c r="R855" i="118"/>
  <c r="R854" i="118"/>
  <c r="R853" i="118"/>
  <c r="R852" i="118"/>
  <c r="R851" i="118"/>
  <c r="R850" i="118"/>
  <c r="R849" i="118"/>
  <c r="R848" i="118"/>
  <c r="R847" i="118"/>
  <c r="R846" i="118"/>
  <c r="R845" i="118"/>
  <c r="R844" i="118"/>
  <c r="R843" i="118"/>
  <c r="R842" i="118"/>
  <c r="R841" i="118"/>
  <c r="R840" i="118"/>
  <c r="R839" i="118"/>
  <c r="R838" i="118"/>
  <c r="R837" i="118"/>
  <c r="R836" i="118"/>
  <c r="R835" i="118"/>
  <c r="R834" i="118"/>
  <c r="R833" i="118"/>
  <c r="R832" i="118"/>
  <c r="R831" i="118"/>
  <c r="R830" i="118"/>
  <c r="R829" i="118"/>
  <c r="R828" i="118"/>
  <c r="R827" i="118"/>
  <c r="R826" i="118"/>
  <c r="R825" i="118"/>
  <c r="R824" i="118"/>
  <c r="R823" i="118"/>
  <c r="R822" i="118"/>
  <c r="R821" i="118"/>
  <c r="R820" i="118"/>
  <c r="R819" i="118"/>
  <c r="R818" i="118"/>
  <c r="R817" i="118"/>
  <c r="R816" i="118"/>
  <c r="R815" i="118"/>
  <c r="R814" i="118"/>
  <c r="R813" i="118"/>
  <c r="R812" i="118"/>
  <c r="R811" i="118"/>
  <c r="R810" i="118"/>
  <c r="R809" i="118"/>
  <c r="R808" i="118"/>
  <c r="R807" i="118"/>
  <c r="R806" i="118"/>
  <c r="R805" i="118"/>
  <c r="R804" i="118"/>
  <c r="R803" i="118"/>
  <c r="R802" i="118"/>
  <c r="R801" i="118"/>
  <c r="R800" i="118"/>
  <c r="R799" i="118"/>
  <c r="R798" i="118"/>
  <c r="R797" i="118"/>
  <c r="R796" i="118"/>
  <c r="R795" i="118"/>
  <c r="R794" i="118"/>
  <c r="R793" i="118"/>
  <c r="R792" i="118"/>
  <c r="R791" i="118"/>
  <c r="R790" i="118"/>
  <c r="R789" i="118"/>
  <c r="R788" i="118"/>
  <c r="R787" i="118"/>
  <c r="R786" i="118"/>
  <c r="R785" i="118"/>
  <c r="R784" i="118"/>
  <c r="R783" i="118"/>
  <c r="R782" i="118"/>
  <c r="R781" i="118"/>
  <c r="R780" i="118"/>
  <c r="R779" i="118"/>
  <c r="R778" i="118"/>
  <c r="R777" i="118"/>
  <c r="R776" i="118"/>
  <c r="R775" i="118"/>
  <c r="R774" i="118"/>
  <c r="R773" i="118"/>
  <c r="R772" i="118"/>
  <c r="R771" i="118"/>
  <c r="R770" i="118"/>
  <c r="R769" i="118"/>
  <c r="R768" i="118"/>
  <c r="R767" i="118"/>
  <c r="R766" i="118"/>
  <c r="R765" i="118"/>
  <c r="R764" i="118"/>
  <c r="R763" i="118"/>
  <c r="R762" i="118"/>
  <c r="R761" i="118"/>
  <c r="R760" i="118"/>
  <c r="R759" i="118"/>
  <c r="R758" i="118"/>
  <c r="R757" i="118"/>
  <c r="R756" i="118"/>
  <c r="R755" i="118"/>
  <c r="R754" i="118"/>
  <c r="R753" i="118"/>
  <c r="R752" i="118"/>
  <c r="R751" i="118"/>
  <c r="R750" i="118"/>
  <c r="R749" i="118"/>
  <c r="R748" i="118"/>
  <c r="R747" i="118"/>
  <c r="R746" i="118"/>
  <c r="R745" i="118"/>
  <c r="R744" i="118"/>
  <c r="R743" i="118"/>
  <c r="R742" i="118"/>
  <c r="R741" i="118"/>
  <c r="R740" i="118"/>
  <c r="R739" i="118"/>
  <c r="R738" i="118"/>
  <c r="R737" i="118"/>
  <c r="R736" i="118"/>
  <c r="R735" i="118"/>
  <c r="R734" i="118"/>
  <c r="R733" i="118"/>
  <c r="R732" i="118"/>
  <c r="R731" i="118"/>
  <c r="R730" i="118"/>
  <c r="R729" i="118"/>
  <c r="R728" i="118"/>
  <c r="R727" i="118"/>
  <c r="R726" i="118"/>
  <c r="R725" i="118"/>
  <c r="R724" i="118"/>
  <c r="R723" i="118"/>
  <c r="R722" i="118"/>
  <c r="R721" i="118"/>
  <c r="R720" i="118"/>
  <c r="R719" i="118"/>
  <c r="R718" i="118"/>
  <c r="R717" i="118"/>
  <c r="R716" i="118"/>
  <c r="R715" i="118"/>
  <c r="R714" i="118"/>
  <c r="R713" i="118"/>
  <c r="R712" i="118"/>
  <c r="R711" i="118"/>
  <c r="R710" i="118"/>
  <c r="R709" i="118"/>
  <c r="R708" i="118"/>
  <c r="R707" i="118"/>
  <c r="R706" i="118"/>
  <c r="R705" i="118"/>
  <c r="R704" i="118"/>
  <c r="R703" i="118"/>
  <c r="R702" i="118"/>
  <c r="R701" i="118"/>
  <c r="R700" i="118"/>
  <c r="R699" i="118"/>
  <c r="R698" i="118"/>
  <c r="R697" i="118"/>
  <c r="R696" i="118"/>
  <c r="R695" i="118"/>
  <c r="R694" i="118"/>
  <c r="R693" i="118"/>
  <c r="R692" i="118"/>
  <c r="R691" i="118"/>
  <c r="R690" i="118"/>
  <c r="R689" i="118"/>
  <c r="R688" i="118"/>
  <c r="R687" i="118"/>
  <c r="R686" i="118"/>
  <c r="R685" i="118"/>
  <c r="R684" i="118"/>
  <c r="R683" i="118"/>
  <c r="R682" i="118"/>
  <c r="R681" i="118"/>
  <c r="R680" i="118"/>
  <c r="R679" i="118"/>
  <c r="R678" i="118"/>
  <c r="R677" i="118"/>
  <c r="R676" i="118"/>
  <c r="R675" i="118"/>
  <c r="R674" i="118"/>
  <c r="R673" i="118"/>
  <c r="R672" i="118"/>
  <c r="R671" i="118"/>
  <c r="R670" i="118"/>
  <c r="R669" i="118"/>
  <c r="R668" i="118"/>
  <c r="R667" i="118"/>
  <c r="R666" i="118"/>
  <c r="R665" i="118"/>
  <c r="R664" i="118"/>
  <c r="R663" i="118"/>
  <c r="R662" i="118"/>
  <c r="R661" i="118"/>
  <c r="R660" i="118"/>
  <c r="R659" i="118"/>
  <c r="R658" i="118"/>
  <c r="R657" i="118"/>
  <c r="R656" i="118"/>
  <c r="R655" i="118"/>
  <c r="R654" i="118"/>
  <c r="R653" i="118"/>
  <c r="R652" i="118"/>
  <c r="R651" i="118"/>
  <c r="R650" i="118"/>
  <c r="R649" i="118"/>
  <c r="R648" i="118"/>
  <c r="R647" i="118"/>
  <c r="R646" i="118"/>
  <c r="R645" i="118"/>
  <c r="R644" i="118"/>
  <c r="R643" i="118"/>
  <c r="R642" i="118"/>
  <c r="R641" i="118"/>
  <c r="R640" i="118"/>
  <c r="R639" i="118"/>
  <c r="R638" i="118"/>
  <c r="R637" i="118"/>
  <c r="R636" i="118"/>
  <c r="R635" i="118"/>
  <c r="R634" i="118"/>
  <c r="R633" i="118"/>
  <c r="R632" i="118"/>
  <c r="R631" i="118"/>
  <c r="R630" i="118"/>
  <c r="R629" i="118"/>
  <c r="R628" i="118"/>
  <c r="R627" i="118"/>
  <c r="R626" i="118"/>
  <c r="R625" i="118"/>
  <c r="R624" i="118"/>
  <c r="R623" i="118"/>
  <c r="R622" i="118"/>
  <c r="R621" i="118"/>
  <c r="R620" i="118"/>
  <c r="R619" i="118"/>
  <c r="R618" i="118"/>
  <c r="R617" i="118"/>
  <c r="R616" i="118"/>
  <c r="R615" i="118"/>
  <c r="R614" i="118"/>
  <c r="R613" i="118"/>
  <c r="R612" i="118"/>
  <c r="R611" i="118"/>
  <c r="R610" i="118"/>
  <c r="R609" i="118"/>
  <c r="R608" i="118"/>
  <c r="R607" i="118"/>
  <c r="R606" i="118"/>
  <c r="R605" i="118"/>
  <c r="R604" i="118"/>
  <c r="R603" i="118"/>
  <c r="R602" i="118"/>
  <c r="R601" i="118"/>
  <c r="R600" i="118"/>
  <c r="R599" i="118"/>
  <c r="R598" i="118"/>
  <c r="R597" i="118"/>
  <c r="R596" i="118"/>
  <c r="R595" i="118"/>
  <c r="R594" i="118"/>
  <c r="R593" i="118"/>
  <c r="R592" i="118"/>
  <c r="R591" i="118"/>
  <c r="R590" i="118"/>
  <c r="R589" i="118"/>
  <c r="R588" i="118"/>
  <c r="R587" i="118"/>
  <c r="R586" i="118"/>
  <c r="R585" i="118"/>
  <c r="R584" i="118"/>
  <c r="R583" i="118"/>
  <c r="R582" i="118"/>
  <c r="R581" i="118"/>
  <c r="R580" i="118"/>
  <c r="R579" i="118"/>
  <c r="R578" i="118"/>
  <c r="R577" i="118"/>
  <c r="R576" i="118"/>
  <c r="R575" i="118"/>
  <c r="R574" i="118"/>
  <c r="R573" i="118"/>
  <c r="R572" i="118"/>
  <c r="R571" i="118"/>
  <c r="R570" i="118"/>
  <c r="R569" i="118"/>
  <c r="R568" i="118"/>
  <c r="R567" i="118"/>
  <c r="R566" i="118"/>
  <c r="R565" i="118"/>
  <c r="R564" i="118"/>
  <c r="R563" i="118"/>
  <c r="R562" i="118"/>
  <c r="R561" i="118"/>
  <c r="R560" i="118"/>
  <c r="R559" i="118"/>
  <c r="R558" i="118"/>
  <c r="R557" i="118"/>
  <c r="R556" i="118"/>
  <c r="R555" i="118"/>
  <c r="R554" i="118"/>
  <c r="R553" i="118"/>
  <c r="R552" i="118"/>
  <c r="R551" i="118"/>
  <c r="R550" i="118"/>
  <c r="R549" i="118"/>
  <c r="R548" i="118"/>
  <c r="R547" i="118"/>
  <c r="R546" i="118"/>
  <c r="R545" i="118"/>
  <c r="R544" i="118"/>
  <c r="R543" i="118"/>
  <c r="R542" i="118"/>
  <c r="R541" i="118"/>
  <c r="R540" i="118"/>
  <c r="R539" i="118"/>
  <c r="R538" i="118"/>
  <c r="R537" i="118"/>
  <c r="R536" i="118"/>
  <c r="R535" i="118"/>
  <c r="R534" i="118"/>
  <c r="R533" i="118"/>
  <c r="R532" i="118"/>
  <c r="R531" i="118"/>
  <c r="R530" i="118"/>
  <c r="R529" i="118"/>
  <c r="R528" i="118"/>
  <c r="R527" i="118"/>
  <c r="R526" i="118"/>
  <c r="R525" i="118"/>
  <c r="R524" i="118"/>
  <c r="R523" i="118"/>
  <c r="R522" i="118"/>
  <c r="R521" i="118"/>
  <c r="R520" i="118"/>
  <c r="R519" i="118"/>
  <c r="R518" i="118"/>
  <c r="R517" i="118"/>
  <c r="R516" i="118"/>
  <c r="R515" i="118"/>
  <c r="R514" i="118"/>
  <c r="R513" i="118"/>
  <c r="R512" i="118"/>
  <c r="R511" i="118"/>
  <c r="R510" i="118"/>
  <c r="R509" i="118"/>
  <c r="R508" i="118"/>
  <c r="R507" i="118"/>
  <c r="R506" i="118"/>
  <c r="R505" i="118"/>
  <c r="R504" i="118"/>
  <c r="R503" i="118"/>
  <c r="R502" i="118"/>
  <c r="R501" i="118"/>
  <c r="R500" i="118"/>
  <c r="R499" i="118"/>
  <c r="R498" i="118"/>
  <c r="R497" i="118"/>
  <c r="R496" i="118"/>
  <c r="R495" i="118"/>
  <c r="R494" i="118"/>
  <c r="R493" i="118"/>
  <c r="R492" i="118"/>
  <c r="R491" i="118"/>
  <c r="R490" i="118"/>
  <c r="R489" i="118"/>
  <c r="R488" i="118"/>
  <c r="R487" i="118"/>
  <c r="R486" i="118"/>
  <c r="R485" i="118"/>
  <c r="R484" i="118"/>
  <c r="R483" i="118"/>
  <c r="R482" i="118"/>
  <c r="R481" i="118"/>
  <c r="R480" i="118"/>
  <c r="R479" i="118"/>
  <c r="R478" i="118"/>
  <c r="R477" i="118"/>
  <c r="R476" i="118"/>
  <c r="R475" i="118"/>
  <c r="R474" i="118"/>
  <c r="R473" i="118"/>
  <c r="R472" i="118"/>
  <c r="R471" i="118"/>
  <c r="R470" i="118"/>
  <c r="R469" i="118"/>
  <c r="R468" i="118"/>
  <c r="R467" i="118"/>
  <c r="R466" i="118"/>
  <c r="R465" i="118"/>
  <c r="R464" i="118"/>
  <c r="R463" i="118"/>
  <c r="R462" i="118"/>
  <c r="R461" i="118"/>
  <c r="R460" i="118"/>
  <c r="R459" i="118"/>
  <c r="R458" i="118"/>
  <c r="R457" i="118"/>
  <c r="R456" i="118"/>
  <c r="R455" i="118"/>
  <c r="R454" i="118"/>
  <c r="R453" i="118"/>
  <c r="R452" i="118"/>
  <c r="R451" i="118"/>
  <c r="R450" i="118"/>
  <c r="R449" i="118"/>
  <c r="R448" i="118"/>
  <c r="R447" i="118"/>
  <c r="R446" i="118"/>
  <c r="R445" i="118"/>
  <c r="R444" i="118"/>
  <c r="R443" i="118"/>
  <c r="R442" i="118"/>
  <c r="R441" i="118"/>
  <c r="R440" i="118"/>
  <c r="R439" i="118"/>
  <c r="R438" i="118"/>
  <c r="R437" i="118"/>
  <c r="R436" i="118"/>
  <c r="R435" i="118"/>
  <c r="R434" i="118"/>
  <c r="R433" i="118"/>
  <c r="R432" i="118"/>
  <c r="R431" i="118"/>
  <c r="R430" i="118"/>
  <c r="R429" i="118"/>
  <c r="R428" i="118"/>
  <c r="R427" i="118"/>
  <c r="R426" i="118"/>
  <c r="R425" i="118"/>
  <c r="R424" i="118"/>
  <c r="R423" i="118"/>
  <c r="R422" i="118"/>
  <c r="R421" i="118"/>
  <c r="R420" i="118"/>
  <c r="R419" i="118"/>
  <c r="R418" i="118"/>
  <c r="R417" i="118"/>
  <c r="R416" i="118"/>
  <c r="R415" i="118"/>
  <c r="R414" i="118"/>
  <c r="R413" i="118"/>
  <c r="R412" i="118"/>
  <c r="R411" i="118"/>
  <c r="R410" i="118"/>
  <c r="R409" i="118"/>
  <c r="R408" i="118"/>
  <c r="R407" i="118"/>
  <c r="R406" i="118"/>
  <c r="R405" i="118"/>
  <c r="R404" i="118"/>
  <c r="R403" i="118"/>
  <c r="R402" i="118"/>
  <c r="R401" i="118"/>
  <c r="R400" i="118"/>
  <c r="R399" i="118"/>
  <c r="R398" i="118"/>
  <c r="R397" i="118"/>
  <c r="R396" i="118"/>
  <c r="R395" i="118"/>
  <c r="R394" i="118"/>
  <c r="R393" i="118"/>
  <c r="R392" i="118"/>
  <c r="R391" i="118"/>
  <c r="R390" i="118"/>
  <c r="R389" i="118"/>
  <c r="R388" i="118"/>
  <c r="R387" i="118"/>
  <c r="R386" i="118"/>
  <c r="R385" i="118"/>
  <c r="R384" i="118"/>
  <c r="R383" i="118"/>
  <c r="R382" i="118"/>
  <c r="R381" i="118"/>
  <c r="R380" i="118"/>
  <c r="R379" i="118"/>
  <c r="R378" i="118"/>
  <c r="R377" i="118"/>
  <c r="R376" i="118"/>
  <c r="R375" i="118"/>
  <c r="R374" i="118"/>
  <c r="R373" i="118"/>
  <c r="R372" i="118"/>
  <c r="R371" i="118"/>
  <c r="R370" i="118"/>
  <c r="R369" i="118"/>
  <c r="R368" i="118"/>
  <c r="R367" i="118"/>
  <c r="R366" i="118"/>
  <c r="R365" i="118"/>
  <c r="R364" i="118"/>
  <c r="R363" i="118"/>
  <c r="R362" i="118"/>
  <c r="R361" i="118"/>
  <c r="R360" i="118"/>
  <c r="R359" i="118"/>
  <c r="R358" i="118"/>
  <c r="R357" i="118"/>
  <c r="R356" i="118"/>
  <c r="R355" i="118"/>
  <c r="R354" i="118"/>
  <c r="R353" i="118"/>
  <c r="R352" i="118"/>
  <c r="R351" i="118"/>
  <c r="R350" i="118"/>
  <c r="R349" i="118"/>
  <c r="R348" i="118"/>
  <c r="R347" i="118"/>
  <c r="R346" i="118"/>
  <c r="R345" i="118"/>
  <c r="R344" i="118"/>
  <c r="R343" i="118"/>
  <c r="R342" i="118"/>
  <c r="R341" i="118"/>
  <c r="R340" i="118"/>
  <c r="R339" i="118"/>
  <c r="R338" i="118"/>
  <c r="R337" i="118"/>
  <c r="R336" i="118"/>
  <c r="R335" i="118"/>
  <c r="R334" i="118"/>
  <c r="R333" i="118"/>
  <c r="R332" i="118"/>
  <c r="R331" i="118"/>
  <c r="R330" i="118"/>
  <c r="R329" i="118"/>
  <c r="R328" i="118"/>
  <c r="R327" i="118"/>
  <c r="R326" i="118"/>
  <c r="R325" i="118"/>
  <c r="R324" i="118"/>
  <c r="R323" i="118"/>
  <c r="R322" i="118"/>
  <c r="R321" i="118"/>
  <c r="R320" i="118"/>
  <c r="R319" i="118"/>
  <c r="R318" i="118"/>
  <c r="R317" i="118"/>
  <c r="R316" i="118"/>
  <c r="R315" i="118"/>
  <c r="R314" i="118"/>
  <c r="R313" i="118"/>
  <c r="R312" i="118"/>
  <c r="R311" i="118"/>
  <c r="R310" i="118"/>
  <c r="R309" i="118"/>
  <c r="R308" i="118"/>
  <c r="R307" i="118"/>
  <c r="R306" i="118"/>
  <c r="R305" i="118"/>
  <c r="R304" i="118"/>
  <c r="R303" i="118"/>
  <c r="R302" i="118"/>
  <c r="R301" i="118"/>
  <c r="R300" i="118"/>
  <c r="R299" i="118"/>
  <c r="R298" i="118"/>
  <c r="R297" i="118"/>
  <c r="R296" i="118"/>
  <c r="R295" i="118"/>
  <c r="R294" i="118"/>
  <c r="R293" i="118"/>
  <c r="R292" i="118"/>
  <c r="R291" i="118"/>
  <c r="R290" i="118"/>
  <c r="R289" i="118"/>
  <c r="R288" i="118"/>
  <c r="R287" i="118"/>
  <c r="R286" i="118"/>
  <c r="R285" i="118"/>
  <c r="R284" i="118"/>
  <c r="R283" i="118"/>
  <c r="R282" i="118"/>
  <c r="R281" i="118"/>
  <c r="R280" i="118"/>
  <c r="R279" i="118"/>
  <c r="R278" i="118"/>
  <c r="R277" i="118"/>
  <c r="R276" i="118"/>
  <c r="R275" i="118"/>
  <c r="R274" i="118"/>
  <c r="R273" i="118"/>
  <c r="R272" i="118"/>
  <c r="R271" i="118"/>
  <c r="R270" i="118"/>
  <c r="R269" i="118"/>
  <c r="R268" i="118"/>
  <c r="R267" i="118"/>
  <c r="R266" i="118"/>
  <c r="R265" i="118"/>
  <c r="R264" i="118"/>
  <c r="R263" i="118"/>
  <c r="R262" i="118"/>
  <c r="R261" i="118"/>
  <c r="R260" i="118"/>
  <c r="R259" i="118"/>
  <c r="R258" i="118"/>
  <c r="R257" i="118"/>
  <c r="R256" i="118"/>
  <c r="R255" i="118"/>
  <c r="R254" i="118"/>
  <c r="R253" i="118"/>
  <c r="R252" i="118"/>
  <c r="R251" i="118"/>
  <c r="R250" i="118"/>
  <c r="R249" i="118"/>
  <c r="R248" i="118"/>
  <c r="R247" i="118"/>
  <c r="R246" i="118"/>
  <c r="R245" i="118"/>
  <c r="R244" i="118"/>
  <c r="R243" i="118"/>
  <c r="R242" i="118"/>
  <c r="R241" i="118"/>
  <c r="R240" i="118"/>
  <c r="R239" i="118"/>
  <c r="R238" i="118"/>
  <c r="R237" i="118"/>
  <c r="R236" i="118"/>
  <c r="R235" i="118"/>
  <c r="R234" i="118"/>
  <c r="R233" i="118"/>
  <c r="R232" i="118"/>
  <c r="R231" i="118"/>
  <c r="R230" i="118"/>
  <c r="R229" i="118"/>
  <c r="R228" i="118"/>
  <c r="R227" i="118"/>
  <c r="R226" i="118"/>
  <c r="R225" i="118"/>
  <c r="R224" i="118"/>
  <c r="R223" i="118"/>
  <c r="R222" i="118"/>
  <c r="R221" i="118"/>
  <c r="R220" i="118"/>
  <c r="R219" i="118"/>
  <c r="R218" i="118"/>
  <c r="R217" i="118"/>
  <c r="R216" i="118"/>
  <c r="R215" i="118"/>
  <c r="R214" i="118"/>
  <c r="R213" i="118"/>
  <c r="R212" i="118"/>
  <c r="R211" i="118"/>
  <c r="R210" i="118"/>
  <c r="R209" i="118"/>
  <c r="R208" i="118"/>
  <c r="R207" i="118"/>
  <c r="R206" i="118"/>
  <c r="R205" i="118"/>
  <c r="R204" i="118"/>
  <c r="R203" i="118"/>
  <c r="R202" i="118"/>
  <c r="R201" i="118"/>
  <c r="R200" i="118"/>
  <c r="R199" i="118"/>
  <c r="R198" i="118"/>
  <c r="R197" i="118"/>
  <c r="R196" i="118"/>
  <c r="R195" i="118"/>
  <c r="R194" i="118"/>
  <c r="R193" i="118"/>
  <c r="R192" i="118"/>
  <c r="R191" i="118"/>
  <c r="R190" i="118"/>
  <c r="R189" i="118"/>
  <c r="R188" i="118"/>
  <c r="R187" i="118"/>
  <c r="R186" i="118"/>
  <c r="R185" i="118"/>
  <c r="R184" i="118"/>
  <c r="R183" i="118"/>
  <c r="R182" i="118"/>
  <c r="R181" i="118"/>
  <c r="R180" i="118"/>
  <c r="R179" i="118"/>
  <c r="R178" i="118"/>
  <c r="R177" i="118"/>
  <c r="R176" i="118"/>
  <c r="R175" i="118"/>
  <c r="R174" i="118"/>
  <c r="R173" i="118"/>
  <c r="R172" i="118"/>
  <c r="R171" i="118"/>
  <c r="R170" i="118"/>
  <c r="R169" i="118"/>
  <c r="R168" i="118"/>
  <c r="R167" i="118"/>
  <c r="R166" i="118"/>
  <c r="R165" i="118"/>
  <c r="R164" i="118"/>
  <c r="R163" i="118"/>
  <c r="R162" i="118"/>
  <c r="R161" i="118"/>
  <c r="R160" i="118"/>
  <c r="R159" i="118"/>
  <c r="R158" i="118"/>
  <c r="R157" i="118"/>
  <c r="R156" i="118"/>
  <c r="R155" i="118"/>
  <c r="R154" i="118"/>
  <c r="R153" i="118"/>
  <c r="R152" i="118"/>
  <c r="R151" i="118"/>
  <c r="R150" i="118"/>
  <c r="R149" i="118"/>
  <c r="R148" i="118"/>
  <c r="R147" i="118"/>
  <c r="R146" i="118"/>
  <c r="R145" i="118"/>
  <c r="R144" i="118"/>
  <c r="R143" i="118"/>
  <c r="R142" i="118"/>
  <c r="R141" i="118"/>
  <c r="R140" i="118"/>
  <c r="R139" i="118"/>
  <c r="R138" i="118"/>
  <c r="R137" i="118"/>
  <c r="R136" i="118"/>
  <c r="R135" i="118"/>
  <c r="R134" i="118"/>
  <c r="R133" i="118"/>
  <c r="R132" i="118"/>
  <c r="R131" i="118"/>
  <c r="R130" i="118"/>
  <c r="R129" i="118"/>
  <c r="R128" i="118"/>
  <c r="R127" i="118"/>
  <c r="R126" i="118"/>
  <c r="R125" i="118"/>
  <c r="R124" i="118"/>
  <c r="R123" i="118"/>
  <c r="R122" i="118"/>
  <c r="R121" i="118"/>
  <c r="R120" i="118"/>
  <c r="R119" i="118"/>
  <c r="R118" i="118"/>
  <c r="R117" i="118"/>
  <c r="R116" i="118"/>
  <c r="R115" i="118"/>
  <c r="R114" i="118"/>
  <c r="R113" i="118"/>
  <c r="R112" i="118"/>
  <c r="R111" i="118"/>
  <c r="R110" i="118"/>
  <c r="R109" i="118"/>
  <c r="R108" i="118"/>
  <c r="R107" i="118"/>
  <c r="R106" i="118"/>
  <c r="R105" i="118"/>
  <c r="R104" i="118"/>
  <c r="R103" i="118"/>
  <c r="R102" i="118"/>
  <c r="R101" i="118"/>
  <c r="R100" i="118"/>
  <c r="R99" i="118"/>
  <c r="R98" i="118"/>
  <c r="R97" i="118"/>
  <c r="R96" i="118"/>
  <c r="R95" i="118"/>
  <c r="R94" i="118"/>
  <c r="R93" i="118"/>
  <c r="R92" i="118"/>
  <c r="R91" i="118"/>
  <c r="R90" i="118"/>
  <c r="R89" i="118"/>
  <c r="R88" i="118"/>
  <c r="R87" i="118"/>
  <c r="R86" i="118"/>
  <c r="R85" i="118"/>
  <c r="R84" i="118"/>
  <c r="R83" i="118"/>
  <c r="R82" i="118"/>
  <c r="R81" i="118"/>
  <c r="R80" i="118"/>
  <c r="R79" i="118"/>
  <c r="R78" i="118"/>
  <c r="R77" i="118"/>
  <c r="R76" i="118"/>
  <c r="R75" i="118"/>
  <c r="R74" i="118"/>
  <c r="R73" i="118"/>
  <c r="R72" i="118"/>
  <c r="R71" i="118"/>
  <c r="R70" i="118"/>
  <c r="R69" i="118"/>
  <c r="R68" i="118"/>
  <c r="R67" i="118"/>
  <c r="R66" i="118"/>
  <c r="R65" i="118"/>
  <c r="R64" i="118"/>
  <c r="R63" i="118"/>
  <c r="R62" i="118"/>
  <c r="R61" i="118"/>
  <c r="R60" i="118"/>
  <c r="R59" i="118"/>
  <c r="R58" i="118"/>
  <c r="R57" i="118"/>
  <c r="R56" i="118"/>
  <c r="R55" i="118"/>
  <c r="R54" i="118"/>
  <c r="R53" i="118"/>
  <c r="R52" i="118"/>
  <c r="R51" i="118"/>
  <c r="R50" i="118"/>
  <c r="R49" i="118"/>
  <c r="R48" i="118"/>
  <c r="R47" i="118"/>
  <c r="R46" i="118"/>
  <c r="R45" i="118"/>
  <c r="R44" i="118"/>
  <c r="R43" i="118"/>
  <c r="R42" i="118"/>
  <c r="R41" i="118"/>
  <c r="R40" i="118"/>
  <c r="R39" i="118"/>
  <c r="R38" i="118"/>
  <c r="R37" i="118"/>
  <c r="R36" i="118"/>
  <c r="R35" i="118"/>
  <c r="R34" i="118"/>
  <c r="R33" i="118"/>
  <c r="R32" i="118"/>
  <c r="R31" i="118"/>
  <c r="R30" i="118"/>
  <c r="R29" i="118"/>
  <c r="R28" i="118"/>
  <c r="R27" i="118"/>
  <c r="R26" i="118"/>
  <c r="R25" i="118"/>
  <c r="R24" i="118"/>
  <c r="R23" i="118"/>
  <c r="R22" i="118"/>
  <c r="R21" i="118"/>
  <c r="R20" i="118"/>
  <c r="R19" i="118"/>
  <c r="R18" i="118"/>
  <c r="R17" i="118"/>
  <c r="R16" i="118"/>
  <c r="R15" i="118"/>
  <c r="R14" i="118"/>
  <c r="R13" i="118"/>
  <c r="R12" i="118"/>
  <c r="R7" i="118"/>
  <c r="R6" i="118"/>
  <c r="P1036" i="118"/>
  <c r="P1035" i="118"/>
  <c r="P1034" i="118"/>
  <c r="P1033" i="118"/>
  <c r="P1032" i="118"/>
  <c r="P1031" i="118"/>
  <c r="P1030" i="118"/>
  <c r="P1029" i="118"/>
  <c r="P1028" i="118"/>
  <c r="P1027" i="118"/>
  <c r="P1026" i="118"/>
  <c r="P1025" i="118"/>
  <c r="P1024" i="118"/>
  <c r="P1023" i="118"/>
  <c r="P1022" i="118"/>
  <c r="P1021" i="118"/>
  <c r="P1020" i="118"/>
  <c r="P1019" i="118"/>
  <c r="P1018" i="118"/>
  <c r="P1017" i="118"/>
  <c r="P1016" i="118"/>
  <c r="P1015" i="118"/>
  <c r="P1014" i="118"/>
  <c r="P1013" i="118"/>
  <c r="P1012" i="118"/>
  <c r="P1011" i="118"/>
  <c r="P1010" i="118"/>
  <c r="P1009" i="118"/>
  <c r="P1008" i="118"/>
  <c r="P1007" i="118"/>
  <c r="P1006" i="118"/>
  <c r="P1005" i="118"/>
  <c r="P1004" i="118"/>
  <c r="P1003" i="118"/>
  <c r="P1002" i="118"/>
  <c r="P1001" i="118"/>
  <c r="P1000" i="118"/>
  <c r="P999" i="118"/>
  <c r="P998" i="118"/>
  <c r="P997" i="118"/>
  <c r="P996" i="118"/>
  <c r="P995" i="118"/>
  <c r="P994" i="118"/>
  <c r="P993" i="118"/>
  <c r="P992" i="118"/>
  <c r="P991" i="118"/>
  <c r="P990" i="118"/>
  <c r="P989" i="118"/>
  <c r="P988" i="118"/>
  <c r="P987" i="118"/>
  <c r="P986" i="118"/>
  <c r="P985" i="118"/>
  <c r="P984" i="118"/>
  <c r="P983" i="118"/>
  <c r="P982" i="118"/>
  <c r="P981" i="118"/>
  <c r="P980" i="118"/>
  <c r="P979" i="118"/>
  <c r="P978" i="118"/>
  <c r="P977" i="118"/>
  <c r="P976" i="118"/>
  <c r="P975" i="118"/>
  <c r="P974" i="118"/>
  <c r="P973" i="118"/>
  <c r="P972" i="118"/>
  <c r="P971" i="118"/>
  <c r="P970" i="118"/>
  <c r="P969" i="118"/>
  <c r="P968" i="118"/>
  <c r="P967" i="118"/>
  <c r="P966" i="118"/>
  <c r="P965" i="118"/>
  <c r="P964" i="118"/>
  <c r="P963" i="118"/>
  <c r="P962" i="118"/>
  <c r="P961" i="118"/>
  <c r="P960" i="118"/>
  <c r="P959" i="118"/>
  <c r="P958" i="118"/>
  <c r="P957" i="118"/>
  <c r="P956" i="118"/>
  <c r="P955" i="118"/>
  <c r="P954" i="118"/>
  <c r="P953" i="118"/>
  <c r="P952" i="118"/>
  <c r="P951" i="118"/>
  <c r="P950" i="118"/>
  <c r="P949" i="118"/>
  <c r="P948" i="118"/>
  <c r="P947" i="118"/>
  <c r="P946" i="118"/>
  <c r="P945" i="118"/>
  <c r="P944" i="118"/>
  <c r="P943" i="118"/>
  <c r="P942" i="118"/>
  <c r="P941" i="118"/>
  <c r="P940" i="118"/>
  <c r="P939" i="118"/>
  <c r="P938" i="118"/>
  <c r="P937" i="118"/>
  <c r="P936" i="118"/>
  <c r="P935" i="118"/>
  <c r="P934" i="118"/>
  <c r="P933" i="118"/>
  <c r="P932" i="118"/>
  <c r="P931" i="118"/>
  <c r="P930" i="118"/>
  <c r="P929" i="118"/>
  <c r="P928" i="118"/>
  <c r="P927" i="118"/>
  <c r="P926" i="118"/>
  <c r="P925" i="118"/>
  <c r="P924" i="118"/>
  <c r="P923" i="118"/>
  <c r="P922" i="118"/>
  <c r="P921" i="118"/>
  <c r="P920" i="118"/>
  <c r="P919" i="118"/>
  <c r="P918" i="118"/>
  <c r="P917" i="118"/>
  <c r="P916" i="118"/>
  <c r="P915" i="118"/>
  <c r="P914" i="118"/>
  <c r="P913" i="118"/>
  <c r="P912" i="118"/>
  <c r="P911" i="118"/>
  <c r="P910" i="118"/>
  <c r="P909" i="118"/>
  <c r="P908" i="118"/>
  <c r="P907" i="118"/>
  <c r="P906" i="118"/>
  <c r="P905" i="118"/>
  <c r="P904" i="118"/>
  <c r="P903" i="118"/>
  <c r="P902" i="118"/>
  <c r="P901" i="118"/>
  <c r="P900" i="118"/>
  <c r="P899" i="118"/>
  <c r="P898" i="118"/>
  <c r="P897" i="118"/>
  <c r="P896" i="118"/>
  <c r="P895" i="118"/>
  <c r="P894" i="118"/>
  <c r="P893" i="118"/>
  <c r="P892" i="118"/>
  <c r="P891" i="118"/>
  <c r="P890" i="118"/>
  <c r="P889" i="118"/>
  <c r="P888" i="118"/>
  <c r="P887" i="118"/>
  <c r="P886" i="118"/>
  <c r="P885" i="118"/>
  <c r="P884" i="118"/>
  <c r="P883" i="118"/>
  <c r="P882" i="118"/>
  <c r="P881" i="118"/>
  <c r="P880" i="118"/>
  <c r="P879" i="118"/>
  <c r="P878" i="118"/>
  <c r="P877" i="118"/>
  <c r="P876" i="118"/>
  <c r="P875" i="118"/>
  <c r="P874" i="118"/>
  <c r="P873" i="118"/>
  <c r="P872" i="118"/>
  <c r="P871" i="118"/>
  <c r="P870" i="118"/>
  <c r="P869" i="118"/>
  <c r="P868" i="118"/>
  <c r="P867" i="118"/>
  <c r="P866" i="118"/>
  <c r="P865" i="118"/>
  <c r="P864" i="118"/>
  <c r="P863" i="118"/>
  <c r="P862" i="118"/>
  <c r="P861" i="118"/>
  <c r="P860" i="118"/>
  <c r="P859" i="118"/>
  <c r="P858" i="118"/>
  <c r="P857" i="118"/>
  <c r="P856" i="118"/>
  <c r="P855" i="118"/>
  <c r="P854" i="118"/>
  <c r="P853" i="118"/>
  <c r="P852" i="118"/>
  <c r="P851" i="118"/>
  <c r="P850" i="118"/>
  <c r="P849" i="118"/>
  <c r="P848" i="118"/>
  <c r="P847" i="118"/>
  <c r="P846" i="118"/>
  <c r="P845" i="118"/>
  <c r="P844" i="118"/>
  <c r="P843" i="118"/>
  <c r="P842" i="118"/>
  <c r="P841" i="118"/>
  <c r="P840" i="118"/>
  <c r="P839" i="118"/>
  <c r="P838" i="118"/>
  <c r="P837" i="118"/>
  <c r="P836" i="118"/>
  <c r="P835" i="118"/>
  <c r="P834" i="118"/>
  <c r="P833" i="118"/>
  <c r="P832" i="118"/>
  <c r="P831" i="118"/>
  <c r="P830" i="118"/>
  <c r="P829" i="118"/>
  <c r="P828" i="118"/>
  <c r="P827" i="118"/>
  <c r="P826" i="118"/>
  <c r="P825" i="118"/>
  <c r="P824" i="118"/>
  <c r="P823" i="118"/>
  <c r="P822" i="118"/>
  <c r="P821" i="118"/>
  <c r="P820" i="118"/>
  <c r="P819" i="118"/>
  <c r="P818" i="118"/>
  <c r="P817" i="118"/>
  <c r="P816" i="118"/>
  <c r="P815" i="118"/>
  <c r="P814" i="118"/>
  <c r="P813" i="118"/>
  <c r="P812" i="118"/>
  <c r="P811" i="118"/>
  <c r="P810" i="118"/>
  <c r="P809" i="118"/>
  <c r="P808" i="118"/>
  <c r="P807" i="118"/>
  <c r="P806" i="118"/>
  <c r="P805" i="118"/>
  <c r="P804" i="118"/>
  <c r="P803" i="118"/>
  <c r="P802" i="118"/>
  <c r="P801" i="118"/>
  <c r="P800" i="118"/>
  <c r="P799" i="118"/>
  <c r="P798" i="118"/>
  <c r="P797" i="118"/>
  <c r="P796" i="118"/>
  <c r="P795" i="118"/>
  <c r="P794" i="118"/>
  <c r="P793" i="118"/>
  <c r="P792" i="118"/>
  <c r="P791" i="118"/>
  <c r="P790" i="118"/>
  <c r="P789" i="118"/>
  <c r="P788" i="118"/>
  <c r="P787" i="118"/>
  <c r="P786" i="118"/>
  <c r="P785" i="118"/>
  <c r="P784" i="118"/>
  <c r="P783" i="118"/>
  <c r="P782" i="118"/>
  <c r="P781" i="118"/>
  <c r="P780" i="118"/>
  <c r="P779" i="118"/>
  <c r="P778" i="118"/>
  <c r="P777" i="118"/>
  <c r="P776" i="118"/>
  <c r="P775" i="118"/>
  <c r="P774" i="118"/>
  <c r="P773" i="118"/>
  <c r="P772" i="118"/>
  <c r="P771" i="118"/>
  <c r="P770" i="118"/>
  <c r="P769" i="118"/>
  <c r="P768" i="118"/>
  <c r="P767" i="118"/>
  <c r="P766" i="118"/>
  <c r="P765" i="118"/>
  <c r="P764" i="118"/>
  <c r="P763" i="118"/>
  <c r="P762" i="118"/>
  <c r="P761" i="118"/>
  <c r="P760" i="118"/>
  <c r="P759" i="118"/>
  <c r="P758" i="118"/>
  <c r="P757" i="118"/>
  <c r="P756" i="118"/>
  <c r="P755" i="118"/>
  <c r="P754" i="118"/>
  <c r="P753" i="118"/>
  <c r="P752" i="118"/>
  <c r="P751" i="118"/>
  <c r="P750" i="118"/>
  <c r="P749" i="118"/>
  <c r="P748" i="118"/>
  <c r="P747" i="118"/>
  <c r="P746" i="118"/>
  <c r="P745" i="118"/>
  <c r="P744" i="118"/>
  <c r="P743" i="118"/>
  <c r="P742" i="118"/>
  <c r="P741" i="118"/>
  <c r="P740" i="118"/>
  <c r="P739" i="118"/>
  <c r="P738" i="118"/>
  <c r="P737" i="118"/>
  <c r="P736" i="118"/>
  <c r="P735" i="118"/>
  <c r="P734" i="118"/>
  <c r="P733" i="118"/>
  <c r="P732" i="118"/>
  <c r="P731" i="118"/>
  <c r="P730" i="118"/>
  <c r="P729" i="118"/>
  <c r="P728" i="118"/>
  <c r="P727" i="118"/>
  <c r="P726" i="118"/>
  <c r="P725" i="118"/>
  <c r="P724" i="118"/>
  <c r="P723" i="118"/>
  <c r="P722" i="118"/>
  <c r="P721" i="118"/>
  <c r="P720" i="118"/>
  <c r="P719" i="118"/>
  <c r="P718" i="118"/>
  <c r="P717" i="118"/>
  <c r="P716" i="118"/>
  <c r="P715" i="118"/>
  <c r="P714" i="118"/>
  <c r="P713" i="118"/>
  <c r="P712" i="118"/>
  <c r="P711" i="118"/>
  <c r="P710" i="118"/>
  <c r="P709" i="118"/>
  <c r="P708" i="118"/>
  <c r="P707" i="118"/>
  <c r="P706" i="118"/>
  <c r="P705" i="118"/>
  <c r="P704" i="118"/>
  <c r="P703" i="118"/>
  <c r="P702" i="118"/>
  <c r="P701" i="118"/>
  <c r="P700" i="118"/>
  <c r="P699" i="118"/>
  <c r="P698" i="118"/>
  <c r="P697" i="118"/>
  <c r="P696" i="118"/>
  <c r="P695" i="118"/>
  <c r="P694" i="118"/>
  <c r="P693" i="118"/>
  <c r="P692" i="118"/>
  <c r="P691" i="118"/>
  <c r="P690" i="118"/>
  <c r="P689" i="118"/>
  <c r="P688" i="118"/>
  <c r="P687" i="118"/>
  <c r="P686" i="118"/>
  <c r="P685" i="118"/>
  <c r="P684" i="118"/>
  <c r="P683" i="118"/>
  <c r="P682" i="118"/>
  <c r="P681" i="118"/>
  <c r="P680" i="118"/>
  <c r="P679" i="118"/>
  <c r="P678" i="118"/>
  <c r="P677" i="118"/>
  <c r="P676" i="118"/>
  <c r="P675" i="118"/>
  <c r="P674" i="118"/>
  <c r="P673" i="118"/>
  <c r="P672" i="118"/>
  <c r="P671" i="118"/>
  <c r="P670" i="118"/>
  <c r="P669" i="118"/>
  <c r="P668" i="118"/>
  <c r="P667" i="118"/>
  <c r="P666" i="118"/>
  <c r="P665" i="118"/>
  <c r="P664" i="118"/>
  <c r="P663" i="118"/>
  <c r="P662" i="118"/>
  <c r="P661" i="118"/>
  <c r="P660" i="118"/>
  <c r="P659" i="118"/>
  <c r="P658" i="118"/>
  <c r="P657" i="118"/>
  <c r="P656" i="118"/>
  <c r="P655" i="118"/>
  <c r="P654" i="118"/>
  <c r="P653" i="118"/>
  <c r="P652" i="118"/>
  <c r="P651" i="118"/>
  <c r="P650" i="118"/>
  <c r="P649" i="118"/>
  <c r="P648" i="118"/>
  <c r="P647" i="118"/>
  <c r="P646" i="118"/>
  <c r="P645" i="118"/>
  <c r="P644" i="118"/>
  <c r="P643" i="118"/>
  <c r="P642" i="118"/>
  <c r="P641" i="118"/>
  <c r="P640" i="118"/>
  <c r="P639" i="118"/>
  <c r="P638" i="118"/>
  <c r="P637" i="118"/>
  <c r="P636" i="118"/>
  <c r="P635" i="118"/>
  <c r="P634" i="118"/>
  <c r="P633" i="118"/>
  <c r="P632" i="118"/>
  <c r="P631" i="118"/>
  <c r="P630" i="118"/>
  <c r="P629" i="118"/>
  <c r="P628" i="118"/>
  <c r="P627" i="118"/>
  <c r="P626" i="118"/>
  <c r="P625" i="118"/>
  <c r="P624" i="118"/>
  <c r="P623" i="118"/>
  <c r="P622" i="118"/>
  <c r="P621" i="118"/>
  <c r="P620" i="118"/>
  <c r="P619" i="118"/>
  <c r="P618" i="118"/>
  <c r="P617" i="118"/>
  <c r="P616" i="118"/>
  <c r="P615" i="118"/>
  <c r="P614" i="118"/>
  <c r="P613" i="118"/>
  <c r="P612" i="118"/>
  <c r="P611" i="118"/>
  <c r="P610" i="118"/>
  <c r="P609" i="118"/>
  <c r="P608" i="118"/>
  <c r="P607" i="118"/>
  <c r="P606" i="118"/>
  <c r="P605" i="118"/>
  <c r="P604" i="118"/>
  <c r="P603" i="118"/>
  <c r="P602" i="118"/>
  <c r="P601" i="118"/>
  <c r="P600" i="118"/>
  <c r="P599" i="118"/>
  <c r="P598" i="118"/>
  <c r="P597" i="118"/>
  <c r="P596" i="118"/>
  <c r="P595" i="118"/>
  <c r="P594" i="118"/>
  <c r="P593" i="118"/>
  <c r="P592" i="118"/>
  <c r="P591" i="118"/>
  <c r="P590" i="118"/>
  <c r="P589" i="118"/>
  <c r="P588" i="118"/>
  <c r="P587" i="118"/>
  <c r="P586" i="118"/>
  <c r="P585" i="118"/>
  <c r="P584" i="118"/>
  <c r="P583" i="118"/>
  <c r="P582" i="118"/>
  <c r="P581" i="118"/>
  <c r="P580" i="118"/>
  <c r="P579" i="118"/>
  <c r="P578" i="118"/>
  <c r="P577" i="118"/>
  <c r="P576" i="118"/>
  <c r="P575" i="118"/>
  <c r="P574" i="118"/>
  <c r="P573" i="118"/>
  <c r="P572" i="118"/>
  <c r="P571" i="118"/>
  <c r="P570" i="118"/>
  <c r="P569" i="118"/>
  <c r="P568" i="118"/>
  <c r="P567" i="118"/>
  <c r="P566" i="118"/>
  <c r="P565" i="118"/>
  <c r="P564" i="118"/>
  <c r="P563" i="118"/>
  <c r="P562" i="118"/>
  <c r="P561" i="118"/>
  <c r="P560" i="118"/>
  <c r="P559" i="118"/>
  <c r="P558" i="118"/>
  <c r="P557" i="118"/>
  <c r="P556" i="118"/>
  <c r="P555" i="118"/>
  <c r="P554" i="118"/>
  <c r="P553" i="118"/>
  <c r="P552" i="118"/>
  <c r="P551" i="118"/>
  <c r="P550" i="118"/>
  <c r="P549" i="118"/>
  <c r="P548" i="118"/>
  <c r="P547" i="118"/>
  <c r="P546" i="118"/>
  <c r="P545" i="118"/>
  <c r="P544" i="118"/>
  <c r="P543" i="118"/>
  <c r="P542" i="118"/>
  <c r="P541" i="118"/>
  <c r="P540" i="118"/>
  <c r="P539" i="118"/>
  <c r="P538" i="118"/>
  <c r="P537" i="118"/>
  <c r="P536" i="118"/>
  <c r="P535" i="118"/>
  <c r="P534" i="118"/>
  <c r="P533" i="118"/>
  <c r="P532" i="118"/>
  <c r="P531" i="118"/>
  <c r="P530" i="118"/>
  <c r="P529" i="118"/>
  <c r="P528" i="118"/>
  <c r="P527" i="118"/>
  <c r="P526" i="118"/>
  <c r="P525" i="118"/>
  <c r="P524" i="118"/>
  <c r="P523" i="118"/>
  <c r="P522" i="118"/>
  <c r="P521" i="118"/>
  <c r="P520" i="118"/>
  <c r="P519" i="118"/>
  <c r="P518" i="118"/>
  <c r="P517" i="118"/>
  <c r="P516" i="118"/>
  <c r="P515" i="118"/>
  <c r="P514" i="118"/>
  <c r="P513" i="118"/>
  <c r="P512" i="118"/>
  <c r="P511" i="118"/>
  <c r="P510" i="118"/>
  <c r="P509" i="118"/>
  <c r="P508" i="118"/>
  <c r="P507" i="118"/>
  <c r="P506" i="118"/>
  <c r="P505" i="118"/>
  <c r="P504" i="118"/>
  <c r="P503" i="118"/>
  <c r="P502" i="118"/>
  <c r="P501" i="118"/>
  <c r="P500" i="118"/>
  <c r="P499" i="118"/>
  <c r="P498" i="118"/>
  <c r="P497" i="118"/>
  <c r="P496" i="118"/>
  <c r="P495" i="118"/>
  <c r="P494" i="118"/>
  <c r="P493" i="118"/>
  <c r="P492" i="118"/>
  <c r="P491" i="118"/>
  <c r="P490" i="118"/>
  <c r="P489" i="118"/>
  <c r="P488" i="118"/>
  <c r="P487" i="118"/>
  <c r="P486" i="118"/>
  <c r="P485" i="118"/>
  <c r="P484" i="118"/>
  <c r="P483" i="118"/>
  <c r="P482" i="118"/>
  <c r="P481" i="118"/>
  <c r="P480" i="118"/>
  <c r="P479" i="118"/>
  <c r="P478" i="118"/>
  <c r="P477" i="118"/>
  <c r="P476" i="118"/>
  <c r="P475" i="118"/>
  <c r="P474" i="118"/>
  <c r="P473" i="118"/>
  <c r="P472" i="118"/>
  <c r="P471" i="118"/>
  <c r="P470" i="118"/>
  <c r="P469" i="118"/>
  <c r="P468" i="118"/>
  <c r="P467" i="118"/>
  <c r="P466" i="118"/>
  <c r="P465" i="118"/>
  <c r="P464" i="118"/>
  <c r="P463" i="118"/>
  <c r="P462" i="118"/>
  <c r="P461" i="118"/>
  <c r="P460" i="118"/>
  <c r="P459" i="118"/>
  <c r="P458" i="118"/>
  <c r="P457" i="118"/>
  <c r="P456" i="118"/>
  <c r="P455" i="118"/>
  <c r="P454" i="118"/>
  <c r="P453" i="118"/>
  <c r="P452" i="118"/>
  <c r="P451" i="118"/>
  <c r="P450" i="118"/>
  <c r="P449" i="118"/>
  <c r="P448" i="118"/>
  <c r="P447" i="118"/>
  <c r="P446" i="118"/>
  <c r="P445" i="118"/>
  <c r="P444" i="118"/>
  <c r="P443" i="118"/>
  <c r="P442" i="118"/>
  <c r="P441" i="118"/>
  <c r="P440" i="118"/>
  <c r="P439" i="118"/>
  <c r="P438" i="118"/>
  <c r="P437" i="118"/>
  <c r="P436" i="118"/>
  <c r="P435" i="118"/>
  <c r="P434" i="118"/>
  <c r="P433" i="118"/>
  <c r="P432" i="118"/>
  <c r="P431" i="118"/>
  <c r="P430" i="118"/>
  <c r="P429" i="118"/>
  <c r="P428" i="118"/>
  <c r="P427" i="118"/>
  <c r="P426" i="118"/>
  <c r="P425" i="118"/>
  <c r="P424" i="118"/>
  <c r="P423" i="118"/>
  <c r="P422" i="118"/>
  <c r="P421" i="118"/>
  <c r="P420" i="118"/>
  <c r="P419" i="118"/>
  <c r="P418" i="118"/>
  <c r="P417" i="118"/>
  <c r="P416" i="118"/>
  <c r="P415" i="118"/>
  <c r="P414" i="118"/>
  <c r="P413" i="118"/>
  <c r="P412" i="118"/>
  <c r="P411" i="118"/>
  <c r="P410" i="118"/>
  <c r="P409" i="118"/>
  <c r="P408" i="118"/>
  <c r="P407" i="118"/>
  <c r="P406" i="118"/>
  <c r="P405" i="118"/>
  <c r="P404" i="118"/>
  <c r="P403" i="118"/>
  <c r="P402" i="118"/>
  <c r="P401" i="118"/>
  <c r="P400" i="118"/>
  <c r="P399" i="118"/>
  <c r="P398" i="118"/>
  <c r="P397" i="118"/>
  <c r="P396" i="118"/>
  <c r="P395" i="118"/>
  <c r="P394" i="118"/>
  <c r="P393" i="118"/>
  <c r="P392" i="118"/>
  <c r="P391" i="118"/>
  <c r="P390" i="118"/>
  <c r="P389" i="118"/>
  <c r="P388" i="118"/>
  <c r="P387" i="118"/>
  <c r="P386" i="118"/>
  <c r="P385" i="118"/>
  <c r="P384" i="118"/>
  <c r="P383" i="118"/>
  <c r="P382" i="118"/>
  <c r="P381" i="118"/>
  <c r="P380" i="118"/>
  <c r="P379" i="118"/>
  <c r="P378" i="118"/>
  <c r="P377" i="118"/>
  <c r="P376" i="118"/>
  <c r="P375" i="118"/>
  <c r="P374" i="118"/>
  <c r="P373" i="118"/>
  <c r="P372" i="118"/>
  <c r="P371" i="118"/>
  <c r="P370" i="118"/>
  <c r="P369" i="118"/>
  <c r="P368" i="118"/>
  <c r="P367" i="118"/>
  <c r="P366" i="118"/>
  <c r="P365" i="118"/>
  <c r="P364" i="118"/>
  <c r="P363" i="118"/>
  <c r="P362" i="118"/>
  <c r="P361" i="118"/>
  <c r="P360" i="118"/>
  <c r="P359" i="118"/>
  <c r="P358" i="118"/>
  <c r="P357" i="118"/>
  <c r="P356" i="118"/>
  <c r="P355" i="118"/>
  <c r="P354" i="118"/>
  <c r="P353" i="118"/>
  <c r="P352" i="118"/>
  <c r="P351" i="118"/>
  <c r="P350" i="118"/>
  <c r="P349" i="118"/>
  <c r="P348" i="118"/>
  <c r="P347" i="118"/>
  <c r="P346" i="118"/>
  <c r="P345" i="118"/>
  <c r="P344" i="118"/>
  <c r="P343" i="118"/>
  <c r="P342" i="118"/>
  <c r="P341" i="118"/>
  <c r="P340" i="118"/>
  <c r="P339" i="118"/>
  <c r="P338" i="118"/>
  <c r="P337" i="118"/>
  <c r="P336" i="118"/>
  <c r="P335" i="118"/>
  <c r="P334" i="118"/>
  <c r="P333" i="118"/>
  <c r="P332" i="118"/>
  <c r="P331" i="118"/>
  <c r="P330" i="118"/>
  <c r="P329" i="118"/>
  <c r="P328" i="118"/>
  <c r="P327" i="118"/>
  <c r="P326" i="118"/>
  <c r="P325" i="118"/>
  <c r="P324" i="118"/>
  <c r="P323" i="118"/>
  <c r="P322" i="118"/>
  <c r="P321" i="118"/>
  <c r="P320" i="118"/>
  <c r="P319" i="118"/>
  <c r="P318" i="118"/>
  <c r="P317" i="118"/>
  <c r="P316" i="118"/>
  <c r="P315" i="118"/>
  <c r="P314" i="118"/>
  <c r="P313" i="118"/>
  <c r="P312" i="118"/>
  <c r="P311" i="118"/>
  <c r="P310" i="118"/>
  <c r="P309" i="118"/>
  <c r="P308" i="118"/>
  <c r="P307" i="118"/>
  <c r="P306" i="118"/>
  <c r="P305" i="118"/>
  <c r="P304" i="118"/>
  <c r="P303" i="118"/>
  <c r="P302" i="118"/>
  <c r="P301" i="118"/>
  <c r="P300" i="118"/>
  <c r="P299" i="118"/>
  <c r="P298" i="118"/>
  <c r="P297" i="118"/>
  <c r="P296" i="118"/>
  <c r="P295" i="118"/>
  <c r="P294" i="118"/>
  <c r="P293" i="118"/>
  <c r="P292" i="118"/>
  <c r="P291" i="118"/>
  <c r="P290" i="118"/>
  <c r="P289" i="118"/>
  <c r="P288" i="118"/>
  <c r="P287" i="118"/>
  <c r="P286" i="118"/>
  <c r="P285" i="118"/>
  <c r="P284" i="118"/>
  <c r="P283" i="118"/>
  <c r="P282" i="118"/>
  <c r="P281" i="118"/>
  <c r="P280" i="118"/>
  <c r="P279" i="118"/>
  <c r="P278" i="118"/>
  <c r="P277" i="118"/>
  <c r="P276" i="118"/>
  <c r="P275" i="118"/>
  <c r="P274" i="118"/>
  <c r="P273" i="118"/>
  <c r="P272" i="118"/>
  <c r="P271" i="118"/>
  <c r="P270" i="118"/>
  <c r="P269" i="118"/>
  <c r="P268" i="118"/>
  <c r="P267" i="118"/>
  <c r="P266" i="118"/>
  <c r="P265" i="118"/>
  <c r="P264" i="118"/>
  <c r="P263" i="118"/>
  <c r="P262" i="118"/>
  <c r="P261" i="118"/>
  <c r="P260" i="118"/>
  <c r="P259" i="118"/>
  <c r="P258" i="118"/>
  <c r="P257" i="118"/>
  <c r="P256" i="118"/>
  <c r="P255" i="118"/>
  <c r="P254" i="118"/>
  <c r="P253" i="118"/>
  <c r="P252" i="118"/>
  <c r="P251" i="118"/>
  <c r="P250" i="118"/>
  <c r="P249" i="118"/>
  <c r="P248" i="118"/>
  <c r="P247" i="118"/>
  <c r="P246" i="118"/>
  <c r="P245" i="118"/>
  <c r="P244" i="118"/>
  <c r="P243" i="118"/>
  <c r="P242" i="118"/>
  <c r="P241" i="118"/>
  <c r="P240" i="118"/>
  <c r="P239" i="118"/>
  <c r="P238" i="118"/>
  <c r="P237" i="118"/>
  <c r="P236" i="118"/>
  <c r="P235" i="118"/>
  <c r="P234" i="118"/>
  <c r="P233" i="118"/>
  <c r="P232" i="118"/>
  <c r="P231" i="118"/>
  <c r="P230" i="118"/>
  <c r="P229" i="118"/>
  <c r="P228" i="118"/>
  <c r="P227" i="118"/>
  <c r="P226" i="118"/>
  <c r="P225" i="118"/>
  <c r="P224" i="118"/>
  <c r="P223" i="118"/>
  <c r="P222" i="118"/>
  <c r="P221" i="118"/>
  <c r="P220" i="118"/>
  <c r="P219" i="118"/>
  <c r="P218" i="118"/>
  <c r="P217" i="118"/>
  <c r="P216" i="118"/>
  <c r="P215" i="118"/>
  <c r="P214" i="118"/>
  <c r="P213" i="118"/>
  <c r="P212" i="118"/>
  <c r="P211" i="118"/>
  <c r="P210" i="118"/>
  <c r="P209" i="118"/>
  <c r="P208" i="118"/>
  <c r="P207" i="118"/>
  <c r="P206" i="118"/>
  <c r="P205" i="118"/>
  <c r="P204" i="118"/>
  <c r="P203" i="118"/>
  <c r="P202" i="118"/>
  <c r="P201" i="118"/>
  <c r="P200" i="118"/>
  <c r="P199" i="118"/>
  <c r="P198" i="118"/>
  <c r="P197" i="118"/>
  <c r="P196" i="118"/>
  <c r="P195" i="118"/>
  <c r="P194" i="118"/>
  <c r="P193" i="118"/>
  <c r="P192" i="118"/>
  <c r="P191" i="118"/>
  <c r="P190" i="118"/>
  <c r="P189" i="118"/>
  <c r="P188" i="118"/>
  <c r="P187" i="118"/>
  <c r="P186" i="118"/>
  <c r="P185" i="118"/>
  <c r="P184" i="118"/>
  <c r="P183" i="118"/>
  <c r="P182" i="118"/>
  <c r="P181" i="118"/>
  <c r="P180" i="118"/>
  <c r="P179" i="118"/>
  <c r="P178" i="118"/>
  <c r="P177" i="118"/>
  <c r="P176" i="118"/>
  <c r="P175" i="118"/>
  <c r="P174" i="118"/>
  <c r="P173" i="118"/>
  <c r="P172" i="118"/>
  <c r="P171" i="118"/>
  <c r="P170" i="118"/>
  <c r="P169" i="118"/>
  <c r="P168" i="118"/>
  <c r="P167" i="118"/>
  <c r="P166" i="118"/>
  <c r="P165" i="118"/>
  <c r="P164" i="118"/>
  <c r="P163" i="118"/>
  <c r="P162" i="118"/>
  <c r="P161" i="118"/>
  <c r="P160" i="118"/>
  <c r="P159" i="118"/>
  <c r="P158" i="118"/>
  <c r="P157" i="118"/>
  <c r="P156" i="118"/>
  <c r="P155" i="118"/>
  <c r="P154" i="118"/>
  <c r="P153" i="118"/>
  <c r="P152" i="118"/>
  <c r="P151" i="118"/>
  <c r="P150" i="118"/>
  <c r="P149" i="118"/>
  <c r="P148" i="118"/>
  <c r="P147" i="118"/>
  <c r="P146" i="118"/>
  <c r="P145" i="118"/>
  <c r="P144" i="118"/>
  <c r="P143" i="118"/>
  <c r="P142" i="118"/>
  <c r="P141" i="118"/>
  <c r="P140" i="118"/>
  <c r="P139" i="118"/>
  <c r="P138" i="118"/>
  <c r="P137" i="118"/>
  <c r="P136" i="118"/>
  <c r="P135" i="118"/>
  <c r="P134" i="118"/>
  <c r="P133" i="118"/>
  <c r="P132" i="118"/>
  <c r="P131" i="118"/>
  <c r="P130" i="118"/>
  <c r="P129" i="118"/>
  <c r="P128" i="118"/>
  <c r="P127" i="118"/>
  <c r="P126" i="118"/>
  <c r="P125" i="118"/>
  <c r="P124" i="118"/>
  <c r="P123" i="118"/>
  <c r="P122" i="118"/>
  <c r="P121" i="118"/>
  <c r="P120" i="118"/>
  <c r="P119" i="118"/>
  <c r="P118" i="118"/>
  <c r="P117" i="118"/>
  <c r="P116" i="118"/>
  <c r="P115" i="118"/>
  <c r="P114" i="118"/>
  <c r="P113" i="118"/>
  <c r="P112" i="118"/>
  <c r="P111" i="118"/>
  <c r="P110" i="118"/>
  <c r="P109" i="118"/>
  <c r="P108" i="118"/>
  <c r="P107" i="118"/>
  <c r="P106" i="118"/>
  <c r="P105" i="118"/>
  <c r="P104" i="118"/>
  <c r="P103" i="118"/>
  <c r="P102" i="118"/>
  <c r="P101" i="118"/>
  <c r="P100" i="118"/>
  <c r="P99" i="118"/>
  <c r="P98" i="118"/>
  <c r="P97" i="118"/>
  <c r="P96" i="118"/>
  <c r="P95" i="118"/>
  <c r="P94" i="118"/>
  <c r="P93" i="118"/>
  <c r="P92" i="118"/>
  <c r="P91" i="118"/>
  <c r="P90" i="118"/>
  <c r="P89" i="118"/>
  <c r="P88" i="118"/>
  <c r="P87" i="118"/>
  <c r="P86" i="118"/>
  <c r="P85" i="118"/>
  <c r="P84" i="118"/>
  <c r="P83" i="118"/>
  <c r="P82" i="118"/>
  <c r="P81" i="118"/>
  <c r="P80" i="118"/>
  <c r="P79" i="118"/>
  <c r="P78" i="118"/>
  <c r="P77" i="118"/>
  <c r="P76" i="118"/>
  <c r="P75" i="118"/>
  <c r="P74" i="118"/>
  <c r="P73" i="118"/>
  <c r="P72" i="118"/>
  <c r="P71" i="118"/>
  <c r="P70" i="118"/>
  <c r="P69" i="118"/>
  <c r="P68" i="118"/>
  <c r="P67" i="118"/>
  <c r="P66" i="118"/>
  <c r="P65" i="118"/>
  <c r="P64" i="118"/>
  <c r="P63" i="118"/>
  <c r="P62" i="118"/>
  <c r="P61" i="118"/>
  <c r="P60" i="118"/>
  <c r="P59" i="118"/>
  <c r="P58" i="118"/>
  <c r="P57" i="118"/>
  <c r="P56" i="118"/>
  <c r="P55" i="118"/>
  <c r="P54" i="118"/>
  <c r="P53" i="118"/>
  <c r="P52" i="118"/>
  <c r="P51" i="118"/>
  <c r="P50" i="118"/>
  <c r="P49" i="118"/>
  <c r="P48" i="118"/>
  <c r="P47" i="118"/>
  <c r="P46" i="118"/>
  <c r="P45" i="118"/>
  <c r="P44" i="118"/>
  <c r="P43" i="118"/>
  <c r="P42" i="118"/>
  <c r="P41" i="118"/>
  <c r="P40" i="118"/>
  <c r="P39" i="118"/>
  <c r="P38" i="118"/>
  <c r="P37" i="118"/>
  <c r="P36" i="118"/>
  <c r="P35" i="118"/>
  <c r="P34" i="118"/>
  <c r="P33" i="118"/>
  <c r="P32" i="118"/>
  <c r="P31" i="118"/>
  <c r="P30" i="118"/>
  <c r="P29" i="118"/>
  <c r="P28" i="118"/>
  <c r="P27" i="118"/>
  <c r="P26" i="118"/>
  <c r="P25" i="118"/>
  <c r="P24" i="118"/>
  <c r="P23" i="118"/>
  <c r="P22" i="118"/>
  <c r="P21" i="118"/>
  <c r="P20" i="118"/>
  <c r="P19" i="118"/>
  <c r="P18" i="118"/>
  <c r="P17" i="118"/>
  <c r="P16" i="118"/>
  <c r="P15" i="118"/>
  <c r="P14" i="118"/>
  <c r="P13" i="118"/>
  <c r="P12" i="118"/>
  <c r="P7" i="118"/>
  <c r="P6" i="118"/>
  <c r="T1036" i="117"/>
  <c r="T1035" i="117"/>
  <c r="T1034" i="117"/>
  <c r="T1033" i="117"/>
  <c r="T1032" i="117"/>
  <c r="T1031" i="117"/>
  <c r="T1030" i="117"/>
  <c r="T1029" i="117"/>
  <c r="T1028" i="117"/>
  <c r="T1027" i="117"/>
  <c r="T1026" i="117"/>
  <c r="T1023" i="117"/>
  <c r="T1022" i="117"/>
  <c r="T1020" i="117"/>
  <c r="T1019" i="117"/>
  <c r="T1018" i="117"/>
  <c r="T1017" i="117"/>
  <c r="T1016" i="117"/>
  <c r="T1015" i="117"/>
  <c r="T1014" i="117"/>
  <c r="T1013" i="117"/>
  <c r="T1012" i="117"/>
  <c r="T1011" i="117"/>
  <c r="T1010" i="117"/>
  <c r="T1009" i="117"/>
  <c r="T1008" i="117"/>
  <c r="T1007" i="117"/>
  <c r="T1006" i="117"/>
  <c r="T1005" i="117"/>
  <c r="T1004" i="117"/>
  <c r="T1003" i="117"/>
  <c r="T1002" i="117"/>
  <c r="T1001" i="117"/>
  <c r="T1000" i="117"/>
  <c r="T999" i="117"/>
  <c r="T998" i="117"/>
  <c r="T997" i="117"/>
  <c r="T996" i="117"/>
  <c r="T995" i="117"/>
  <c r="T994" i="117"/>
  <c r="T993" i="117"/>
  <c r="T992" i="117"/>
  <c r="T991" i="117"/>
  <c r="T990" i="117"/>
  <c r="T989" i="117"/>
  <c r="T988" i="117"/>
  <c r="T987" i="117"/>
  <c r="T986" i="117"/>
  <c r="T985" i="117"/>
  <c r="T984" i="117"/>
  <c r="T983" i="117"/>
  <c r="T982" i="117"/>
  <c r="T981" i="117"/>
  <c r="T980" i="117"/>
  <c r="T979" i="117"/>
  <c r="T978" i="117"/>
  <c r="T977" i="117"/>
  <c r="T976" i="117"/>
  <c r="T975" i="117"/>
  <c r="T974" i="117"/>
  <c r="T973" i="117"/>
  <c r="T972" i="117"/>
  <c r="T971" i="117"/>
  <c r="T970" i="117"/>
  <c r="T969" i="117"/>
  <c r="T968" i="117"/>
  <c r="T967" i="117"/>
  <c r="T966" i="117"/>
  <c r="T965" i="117"/>
  <c r="T964" i="117"/>
  <c r="T963" i="117"/>
  <c r="T962" i="117"/>
  <c r="T961" i="117"/>
  <c r="T960" i="117"/>
  <c r="T959" i="117"/>
  <c r="T958" i="117"/>
  <c r="T957" i="117"/>
  <c r="T956" i="117"/>
  <c r="T955" i="117"/>
  <c r="T954" i="117"/>
  <c r="T953" i="117"/>
  <c r="T952" i="117"/>
  <c r="T951" i="117"/>
  <c r="T950" i="117"/>
  <c r="T949" i="117"/>
  <c r="T948" i="117"/>
  <c r="T947" i="117"/>
  <c r="T946" i="117"/>
  <c r="T945" i="117"/>
  <c r="T944" i="117"/>
  <c r="T943" i="117"/>
  <c r="T942" i="117"/>
  <c r="T941" i="117"/>
  <c r="T940" i="117"/>
  <c r="T939" i="117"/>
  <c r="T938" i="117"/>
  <c r="T937" i="117"/>
  <c r="T936" i="117"/>
  <c r="T935" i="117"/>
  <c r="T934" i="117"/>
  <c r="T933" i="117"/>
  <c r="T932" i="117"/>
  <c r="T931" i="117"/>
  <c r="T930" i="117"/>
  <c r="T929" i="117"/>
  <c r="T928" i="117"/>
  <c r="T927" i="117"/>
  <c r="T926" i="117"/>
  <c r="T925" i="117"/>
  <c r="T924" i="117"/>
  <c r="T923" i="117"/>
  <c r="T922" i="117"/>
  <c r="T921" i="117"/>
  <c r="T920" i="117"/>
  <c r="T919" i="117"/>
  <c r="T918" i="117"/>
  <c r="T917" i="117"/>
  <c r="T916" i="117"/>
  <c r="T915" i="117"/>
  <c r="T914" i="117"/>
  <c r="T913" i="117"/>
  <c r="T912" i="117"/>
  <c r="T911" i="117"/>
  <c r="T910" i="117"/>
  <c r="T909" i="117"/>
  <c r="T908" i="117"/>
  <c r="T907" i="117"/>
  <c r="T906" i="117"/>
  <c r="T905" i="117"/>
  <c r="T904" i="117"/>
  <c r="T903" i="117"/>
  <c r="T902" i="117"/>
  <c r="T901" i="117"/>
  <c r="T900" i="117"/>
  <c r="T899" i="117"/>
  <c r="T898" i="117"/>
  <c r="T897" i="117"/>
  <c r="T896" i="117"/>
  <c r="T895" i="117"/>
  <c r="T894" i="117"/>
  <c r="T893" i="117"/>
  <c r="T892" i="117"/>
  <c r="T891" i="117"/>
  <c r="T890" i="117"/>
  <c r="T889" i="117"/>
  <c r="T888" i="117"/>
  <c r="T887" i="117"/>
  <c r="T886" i="117"/>
  <c r="T885" i="117"/>
  <c r="T884" i="117"/>
  <c r="T883" i="117"/>
  <c r="T882" i="117"/>
  <c r="T881" i="117"/>
  <c r="T880" i="117"/>
  <c r="T879" i="117"/>
  <c r="T878" i="117"/>
  <c r="T877" i="117"/>
  <c r="T876" i="117"/>
  <c r="T875" i="117"/>
  <c r="T874" i="117"/>
  <c r="T873" i="117"/>
  <c r="T872" i="117"/>
  <c r="T871" i="117"/>
  <c r="T870" i="117"/>
  <c r="T869" i="117"/>
  <c r="T868" i="117"/>
  <c r="T867" i="117"/>
  <c r="T866" i="117"/>
  <c r="T865" i="117"/>
  <c r="T864" i="117"/>
  <c r="T863" i="117"/>
  <c r="T862" i="117"/>
  <c r="T861" i="117"/>
  <c r="T860" i="117"/>
  <c r="T859" i="117"/>
  <c r="T858" i="117"/>
  <c r="T857" i="117"/>
  <c r="T856" i="117"/>
  <c r="T855" i="117"/>
  <c r="T854" i="117"/>
  <c r="T853" i="117"/>
  <c r="T852" i="117"/>
  <c r="T851" i="117"/>
  <c r="T850" i="117"/>
  <c r="T849" i="117"/>
  <c r="T848" i="117"/>
  <c r="T847" i="117"/>
  <c r="T846" i="117"/>
  <c r="T845" i="117"/>
  <c r="T844" i="117"/>
  <c r="T843" i="117"/>
  <c r="T842" i="117"/>
  <c r="T841" i="117"/>
  <c r="T840" i="117"/>
  <c r="T839" i="117"/>
  <c r="T838" i="117"/>
  <c r="T837" i="117"/>
  <c r="T836" i="117"/>
  <c r="T835" i="117"/>
  <c r="T834" i="117"/>
  <c r="T833" i="117"/>
  <c r="T832" i="117"/>
  <c r="T831" i="117"/>
  <c r="T830" i="117"/>
  <c r="T829" i="117"/>
  <c r="T828" i="117"/>
  <c r="T827" i="117"/>
  <c r="T826" i="117"/>
  <c r="T825" i="117"/>
  <c r="T824" i="117"/>
  <c r="T823" i="117"/>
  <c r="T822" i="117"/>
  <c r="T821" i="117"/>
  <c r="T820" i="117"/>
  <c r="T819" i="117"/>
  <c r="T818" i="117"/>
  <c r="T817" i="117"/>
  <c r="T816" i="117"/>
  <c r="T815" i="117"/>
  <c r="T814" i="117"/>
  <c r="T813" i="117"/>
  <c r="T812" i="117"/>
  <c r="T811" i="117"/>
  <c r="T810" i="117"/>
  <c r="T809" i="117"/>
  <c r="T808" i="117"/>
  <c r="T807" i="117"/>
  <c r="T806" i="117"/>
  <c r="T805" i="117"/>
  <c r="T804" i="117"/>
  <c r="T803" i="117"/>
  <c r="T802" i="117"/>
  <c r="T801" i="117"/>
  <c r="T800" i="117"/>
  <c r="T799" i="117"/>
  <c r="T798" i="117"/>
  <c r="T797" i="117"/>
  <c r="T796" i="117"/>
  <c r="T795" i="117"/>
  <c r="T794" i="117"/>
  <c r="T793" i="117"/>
  <c r="T792" i="117"/>
  <c r="T791" i="117"/>
  <c r="T790" i="117"/>
  <c r="T789" i="117"/>
  <c r="T788" i="117"/>
  <c r="T787" i="117"/>
  <c r="T786" i="117"/>
  <c r="T785" i="117"/>
  <c r="T784" i="117"/>
  <c r="T783" i="117"/>
  <c r="T782" i="117"/>
  <c r="T781" i="117"/>
  <c r="T780" i="117"/>
  <c r="T779" i="117"/>
  <c r="T778" i="117"/>
  <c r="T777" i="117"/>
  <c r="T776" i="117"/>
  <c r="T775" i="117"/>
  <c r="T774" i="117"/>
  <c r="T773" i="117"/>
  <c r="T772" i="117"/>
  <c r="T771" i="117"/>
  <c r="T770" i="117"/>
  <c r="T769" i="117"/>
  <c r="T768" i="117"/>
  <c r="T767" i="117"/>
  <c r="T766" i="117"/>
  <c r="T765" i="117"/>
  <c r="T764" i="117"/>
  <c r="T763" i="117"/>
  <c r="T762" i="117"/>
  <c r="T761" i="117"/>
  <c r="T760" i="117"/>
  <c r="T759" i="117"/>
  <c r="T758" i="117"/>
  <c r="T757" i="117"/>
  <c r="T756" i="117"/>
  <c r="T755" i="117"/>
  <c r="T754" i="117"/>
  <c r="T753" i="117"/>
  <c r="T752" i="117"/>
  <c r="T751" i="117"/>
  <c r="T750" i="117"/>
  <c r="T749" i="117"/>
  <c r="T748" i="117"/>
  <c r="T747" i="117"/>
  <c r="T746" i="117"/>
  <c r="T745" i="117"/>
  <c r="T744" i="117"/>
  <c r="T743" i="117"/>
  <c r="T742" i="117"/>
  <c r="T741" i="117"/>
  <c r="T740" i="117"/>
  <c r="T739" i="117"/>
  <c r="T738" i="117"/>
  <c r="T737" i="117"/>
  <c r="T736" i="117"/>
  <c r="T735" i="117"/>
  <c r="T734" i="117"/>
  <c r="T733" i="117"/>
  <c r="T732" i="117"/>
  <c r="T731" i="117"/>
  <c r="T730" i="117"/>
  <c r="T729" i="117"/>
  <c r="T728" i="117"/>
  <c r="T727" i="117"/>
  <c r="T726" i="117"/>
  <c r="T725" i="117"/>
  <c r="T724" i="117"/>
  <c r="T723" i="117"/>
  <c r="T722" i="117"/>
  <c r="T721" i="117"/>
  <c r="T720" i="117"/>
  <c r="T719" i="117"/>
  <c r="T718" i="117"/>
  <c r="T717" i="117"/>
  <c r="T716" i="117"/>
  <c r="T715" i="117"/>
  <c r="T714" i="117"/>
  <c r="T713" i="117"/>
  <c r="T712" i="117"/>
  <c r="T711" i="117"/>
  <c r="T710" i="117"/>
  <c r="T709" i="117"/>
  <c r="T708" i="117"/>
  <c r="T707" i="117"/>
  <c r="T706" i="117"/>
  <c r="T705" i="117"/>
  <c r="T704" i="117"/>
  <c r="T703" i="117"/>
  <c r="T702" i="117"/>
  <c r="T701" i="117"/>
  <c r="T700" i="117"/>
  <c r="T699" i="117"/>
  <c r="T698" i="117"/>
  <c r="T697" i="117"/>
  <c r="T696" i="117"/>
  <c r="T695" i="117"/>
  <c r="T694" i="117"/>
  <c r="T693" i="117"/>
  <c r="T692" i="117"/>
  <c r="T691" i="117"/>
  <c r="T690" i="117"/>
  <c r="T689" i="117"/>
  <c r="T688" i="117"/>
  <c r="T687" i="117"/>
  <c r="T686" i="117"/>
  <c r="T685" i="117"/>
  <c r="T684" i="117"/>
  <c r="T683" i="117"/>
  <c r="T682" i="117"/>
  <c r="T681" i="117"/>
  <c r="T680" i="117"/>
  <c r="T679" i="117"/>
  <c r="T678" i="117"/>
  <c r="T677" i="117"/>
  <c r="T676" i="117"/>
  <c r="T675" i="117"/>
  <c r="T674" i="117"/>
  <c r="T673" i="117"/>
  <c r="T672" i="117"/>
  <c r="T671" i="117"/>
  <c r="T670" i="117"/>
  <c r="T669" i="117"/>
  <c r="T668" i="117"/>
  <c r="T667" i="117"/>
  <c r="T666" i="117"/>
  <c r="T665" i="117"/>
  <c r="T664" i="117"/>
  <c r="T663" i="117"/>
  <c r="T662" i="117"/>
  <c r="T661" i="117"/>
  <c r="T660" i="117"/>
  <c r="T659" i="117"/>
  <c r="T658" i="117"/>
  <c r="T657" i="117"/>
  <c r="T656" i="117"/>
  <c r="T655" i="117"/>
  <c r="T654" i="117"/>
  <c r="T653" i="117"/>
  <c r="T652" i="117"/>
  <c r="T651" i="117"/>
  <c r="T650" i="117"/>
  <c r="T649" i="117"/>
  <c r="T648" i="117"/>
  <c r="T647" i="117"/>
  <c r="T646" i="117"/>
  <c r="T645" i="117"/>
  <c r="T644" i="117"/>
  <c r="T643" i="117"/>
  <c r="T642" i="117"/>
  <c r="T641" i="117"/>
  <c r="T640" i="117"/>
  <c r="T639" i="117"/>
  <c r="T638" i="117"/>
  <c r="T637" i="117"/>
  <c r="T636" i="117"/>
  <c r="T635" i="117"/>
  <c r="T634" i="117"/>
  <c r="T633" i="117"/>
  <c r="T632" i="117"/>
  <c r="T631" i="117"/>
  <c r="T630" i="117"/>
  <c r="T629" i="117"/>
  <c r="T628" i="117"/>
  <c r="T627" i="117"/>
  <c r="T626" i="117"/>
  <c r="T625" i="117"/>
  <c r="T624" i="117"/>
  <c r="T623" i="117"/>
  <c r="T622" i="117"/>
  <c r="T621" i="117"/>
  <c r="T620" i="117"/>
  <c r="T619" i="117"/>
  <c r="T618" i="117"/>
  <c r="T617" i="117"/>
  <c r="T616" i="117"/>
  <c r="T615" i="117"/>
  <c r="T614" i="117"/>
  <c r="T613" i="117"/>
  <c r="T612" i="117"/>
  <c r="T611" i="117"/>
  <c r="T610" i="117"/>
  <c r="T609" i="117"/>
  <c r="T608" i="117"/>
  <c r="T607" i="117"/>
  <c r="T606" i="117"/>
  <c r="T605" i="117"/>
  <c r="T604" i="117"/>
  <c r="T603" i="117"/>
  <c r="T602" i="117"/>
  <c r="T601" i="117"/>
  <c r="T600" i="117"/>
  <c r="T599" i="117"/>
  <c r="T598" i="117"/>
  <c r="T597" i="117"/>
  <c r="T596" i="117"/>
  <c r="T595" i="117"/>
  <c r="T594" i="117"/>
  <c r="T593" i="117"/>
  <c r="T592" i="117"/>
  <c r="T591" i="117"/>
  <c r="T590" i="117"/>
  <c r="T589" i="117"/>
  <c r="T588" i="117"/>
  <c r="T587" i="117"/>
  <c r="T586" i="117"/>
  <c r="T585" i="117"/>
  <c r="T584" i="117"/>
  <c r="T583" i="117"/>
  <c r="T582" i="117"/>
  <c r="T581" i="117"/>
  <c r="T580" i="117"/>
  <c r="T579" i="117"/>
  <c r="T578" i="117"/>
  <c r="T577" i="117"/>
  <c r="T576" i="117"/>
  <c r="T575" i="117"/>
  <c r="T574" i="117"/>
  <c r="T573" i="117"/>
  <c r="T572" i="117"/>
  <c r="T571" i="117"/>
  <c r="T570" i="117"/>
  <c r="T569" i="117"/>
  <c r="T568" i="117"/>
  <c r="T567" i="117"/>
  <c r="T566" i="117"/>
  <c r="T565" i="117"/>
  <c r="T564" i="117"/>
  <c r="T563" i="117"/>
  <c r="T562" i="117"/>
  <c r="T561" i="117"/>
  <c r="T560" i="117"/>
  <c r="T559" i="117"/>
  <c r="T558" i="117"/>
  <c r="T557" i="117"/>
  <c r="T556" i="117"/>
  <c r="T555" i="117"/>
  <c r="T554" i="117"/>
  <c r="T553" i="117"/>
  <c r="T552" i="117"/>
  <c r="T551" i="117"/>
  <c r="T550" i="117"/>
  <c r="T549" i="117"/>
  <c r="T548" i="117"/>
  <c r="T547" i="117"/>
  <c r="T546" i="117"/>
  <c r="T545" i="117"/>
  <c r="T544" i="117"/>
  <c r="T543" i="117"/>
  <c r="T542" i="117"/>
  <c r="T541" i="117"/>
  <c r="T540" i="117"/>
  <c r="T539" i="117"/>
  <c r="T538" i="117"/>
  <c r="T537" i="117"/>
  <c r="T536" i="117"/>
  <c r="T535" i="117"/>
  <c r="T534" i="117"/>
  <c r="T533" i="117"/>
  <c r="T532" i="117"/>
  <c r="T531" i="117"/>
  <c r="T530" i="117"/>
  <c r="T529" i="117"/>
  <c r="T528" i="117"/>
  <c r="T527" i="117"/>
  <c r="T526" i="117"/>
  <c r="T525" i="117"/>
  <c r="T524" i="117"/>
  <c r="T523" i="117"/>
  <c r="T522" i="117"/>
  <c r="T521" i="117"/>
  <c r="T520" i="117"/>
  <c r="T519" i="117"/>
  <c r="T518" i="117"/>
  <c r="T517" i="117"/>
  <c r="T516" i="117"/>
  <c r="T515" i="117"/>
  <c r="T514" i="117"/>
  <c r="T513" i="117"/>
  <c r="T512" i="117"/>
  <c r="T511" i="117"/>
  <c r="T510" i="117"/>
  <c r="T509" i="117"/>
  <c r="T508" i="117"/>
  <c r="T507" i="117"/>
  <c r="T506" i="117"/>
  <c r="T505" i="117"/>
  <c r="T504" i="117"/>
  <c r="T503" i="117"/>
  <c r="T502" i="117"/>
  <c r="T501" i="117"/>
  <c r="T500" i="117"/>
  <c r="T499" i="117"/>
  <c r="T498" i="117"/>
  <c r="T497" i="117"/>
  <c r="T496" i="117"/>
  <c r="T495" i="117"/>
  <c r="T494" i="117"/>
  <c r="T493" i="117"/>
  <c r="T492" i="117"/>
  <c r="T491" i="117"/>
  <c r="T490" i="117"/>
  <c r="T489" i="117"/>
  <c r="T488" i="117"/>
  <c r="T487" i="117"/>
  <c r="T486" i="117"/>
  <c r="T485" i="117"/>
  <c r="T484" i="117"/>
  <c r="T483" i="117"/>
  <c r="T482" i="117"/>
  <c r="T481" i="117"/>
  <c r="T480" i="117"/>
  <c r="T479" i="117"/>
  <c r="T478" i="117"/>
  <c r="T477" i="117"/>
  <c r="T476" i="117"/>
  <c r="T475" i="117"/>
  <c r="T474" i="117"/>
  <c r="T473" i="117"/>
  <c r="T472" i="117"/>
  <c r="T471" i="117"/>
  <c r="T470" i="117"/>
  <c r="T469" i="117"/>
  <c r="T468" i="117"/>
  <c r="T467" i="117"/>
  <c r="T466" i="117"/>
  <c r="T465" i="117"/>
  <c r="T464" i="117"/>
  <c r="T463" i="117"/>
  <c r="T462" i="117"/>
  <c r="T461" i="117"/>
  <c r="T460" i="117"/>
  <c r="T459" i="117"/>
  <c r="T458" i="117"/>
  <c r="T457" i="117"/>
  <c r="T456" i="117"/>
  <c r="T455" i="117"/>
  <c r="T454" i="117"/>
  <c r="T453" i="117"/>
  <c r="T452" i="117"/>
  <c r="T451" i="117"/>
  <c r="T450" i="117"/>
  <c r="T449" i="117"/>
  <c r="T448" i="117"/>
  <c r="T447" i="117"/>
  <c r="T446" i="117"/>
  <c r="T445" i="117"/>
  <c r="T444" i="117"/>
  <c r="T443" i="117"/>
  <c r="T442" i="117"/>
  <c r="T441" i="117"/>
  <c r="T440" i="117"/>
  <c r="T439" i="117"/>
  <c r="T438" i="117"/>
  <c r="T437" i="117"/>
  <c r="T436" i="117"/>
  <c r="T435" i="117"/>
  <c r="T434" i="117"/>
  <c r="T433" i="117"/>
  <c r="T432" i="117"/>
  <c r="T431" i="117"/>
  <c r="T430" i="117"/>
  <c r="T429" i="117"/>
  <c r="T428" i="117"/>
  <c r="T427" i="117"/>
  <c r="T426" i="117"/>
  <c r="T425" i="117"/>
  <c r="T424" i="117"/>
  <c r="T423" i="117"/>
  <c r="T422" i="117"/>
  <c r="T421" i="117"/>
  <c r="T420" i="117"/>
  <c r="T419" i="117"/>
  <c r="T418" i="117"/>
  <c r="T417" i="117"/>
  <c r="T416" i="117"/>
  <c r="T415" i="117"/>
  <c r="T414" i="117"/>
  <c r="T413" i="117"/>
  <c r="T412" i="117"/>
  <c r="T411" i="117"/>
  <c r="T410" i="117"/>
  <c r="T409" i="117"/>
  <c r="T408" i="117"/>
  <c r="T407" i="117"/>
  <c r="T406" i="117"/>
  <c r="T405" i="117"/>
  <c r="T404" i="117"/>
  <c r="T403" i="117"/>
  <c r="T402" i="117"/>
  <c r="T401" i="117"/>
  <c r="T400" i="117"/>
  <c r="T399" i="117"/>
  <c r="T398" i="117"/>
  <c r="T397" i="117"/>
  <c r="T396" i="117"/>
  <c r="T395" i="117"/>
  <c r="T394" i="117"/>
  <c r="T393" i="117"/>
  <c r="T392" i="117"/>
  <c r="T391" i="117"/>
  <c r="T390" i="117"/>
  <c r="T389" i="117"/>
  <c r="T388" i="117"/>
  <c r="T387" i="117"/>
  <c r="T386" i="117"/>
  <c r="T385" i="117"/>
  <c r="T384" i="117"/>
  <c r="T383" i="117"/>
  <c r="T382" i="117"/>
  <c r="T381" i="117"/>
  <c r="T380" i="117"/>
  <c r="T379" i="117"/>
  <c r="T378" i="117"/>
  <c r="T377" i="117"/>
  <c r="T376" i="117"/>
  <c r="T375" i="117"/>
  <c r="T374" i="117"/>
  <c r="T373" i="117"/>
  <c r="T372" i="117"/>
  <c r="T371" i="117"/>
  <c r="T370" i="117"/>
  <c r="T369" i="117"/>
  <c r="T368" i="117"/>
  <c r="T367" i="117"/>
  <c r="T366" i="117"/>
  <c r="T365" i="117"/>
  <c r="T364" i="117"/>
  <c r="T363" i="117"/>
  <c r="T362" i="117"/>
  <c r="T361" i="117"/>
  <c r="T360" i="117"/>
  <c r="T359" i="117"/>
  <c r="T358" i="117"/>
  <c r="T357" i="117"/>
  <c r="T356" i="117"/>
  <c r="T355" i="117"/>
  <c r="T354" i="117"/>
  <c r="T353" i="117"/>
  <c r="T352" i="117"/>
  <c r="T351" i="117"/>
  <c r="T350" i="117"/>
  <c r="T349" i="117"/>
  <c r="T348" i="117"/>
  <c r="T347" i="117"/>
  <c r="T346" i="117"/>
  <c r="T345" i="117"/>
  <c r="T344" i="117"/>
  <c r="T343" i="117"/>
  <c r="T342" i="117"/>
  <c r="T341" i="117"/>
  <c r="T340" i="117"/>
  <c r="T339" i="117"/>
  <c r="T338" i="117"/>
  <c r="T337" i="117"/>
  <c r="T336" i="117"/>
  <c r="T335" i="117"/>
  <c r="T334" i="117"/>
  <c r="T333" i="117"/>
  <c r="T332" i="117"/>
  <c r="T331" i="117"/>
  <c r="T330" i="117"/>
  <c r="T329" i="117"/>
  <c r="T328" i="117"/>
  <c r="T327" i="117"/>
  <c r="T326" i="117"/>
  <c r="T325" i="117"/>
  <c r="T324" i="117"/>
  <c r="T323" i="117"/>
  <c r="T322" i="117"/>
  <c r="T321" i="117"/>
  <c r="T320" i="117"/>
  <c r="T319" i="117"/>
  <c r="T318" i="117"/>
  <c r="T317" i="117"/>
  <c r="T316" i="117"/>
  <c r="T315" i="117"/>
  <c r="T314" i="117"/>
  <c r="T313" i="117"/>
  <c r="T312" i="117"/>
  <c r="T311" i="117"/>
  <c r="T310" i="117"/>
  <c r="T309" i="117"/>
  <c r="T308" i="117"/>
  <c r="T307" i="117"/>
  <c r="T306" i="117"/>
  <c r="T305" i="117"/>
  <c r="T304" i="117"/>
  <c r="T303" i="117"/>
  <c r="T302" i="117"/>
  <c r="T301" i="117"/>
  <c r="T300" i="117"/>
  <c r="T299" i="117"/>
  <c r="T298" i="117"/>
  <c r="T297" i="117"/>
  <c r="T296" i="117"/>
  <c r="T295" i="117"/>
  <c r="T294" i="117"/>
  <c r="T293" i="117"/>
  <c r="T292" i="117"/>
  <c r="T291" i="117"/>
  <c r="T290" i="117"/>
  <c r="T289" i="117"/>
  <c r="T288" i="117"/>
  <c r="T287" i="117"/>
  <c r="T286" i="117"/>
  <c r="T285" i="117"/>
  <c r="T284" i="117"/>
  <c r="T283" i="117"/>
  <c r="T282" i="117"/>
  <c r="T281" i="117"/>
  <c r="T280" i="117"/>
  <c r="T279" i="117"/>
  <c r="T278" i="117"/>
  <c r="T277" i="117"/>
  <c r="T276" i="117"/>
  <c r="T275" i="117"/>
  <c r="T274" i="117"/>
  <c r="T273" i="117"/>
  <c r="T272" i="117"/>
  <c r="T271" i="117"/>
  <c r="T270" i="117"/>
  <c r="T269" i="117"/>
  <c r="T268" i="117"/>
  <c r="T267" i="117"/>
  <c r="T266" i="117"/>
  <c r="T265" i="117"/>
  <c r="T264" i="117"/>
  <c r="T263" i="117"/>
  <c r="T262" i="117"/>
  <c r="T261" i="117"/>
  <c r="T260" i="117"/>
  <c r="T259" i="117"/>
  <c r="T258" i="117"/>
  <c r="T257" i="117"/>
  <c r="T256" i="117"/>
  <c r="T255" i="117"/>
  <c r="T254" i="117"/>
  <c r="T253" i="117"/>
  <c r="T252" i="117"/>
  <c r="T251" i="117"/>
  <c r="T250" i="117"/>
  <c r="T249" i="117"/>
  <c r="T248" i="117"/>
  <c r="T247" i="117"/>
  <c r="T246" i="117"/>
  <c r="T245" i="117"/>
  <c r="T244" i="117"/>
  <c r="T243" i="117"/>
  <c r="T242" i="117"/>
  <c r="T241" i="117"/>
  <c r="T240" i="117"/>
  <c r="T239" i="117"/>
  <c r="T238" i="117"/>
  <c r="T237" i="117"/>
  <c r="T236" i="117"/>
  <c r="T235" i="117"/>
  <c r="T234" i="117"/>
  <c r="T233" i="117"/>
  <c r="T232" i="117"/>
  <c r="T231" i="117"/>
  <c r="T230" i="117"/>
  <c r="T229" i="117"/>
  <c r="T228" i="117"/>
  <c r="T227" i="117"/>
  <c r="T226" i="117"/>
  <c r="T225" i="117"/>
  <c r="T224" i="117"/>
  <c r="T223" i="117"/>
  <c r="T222" i="117"/>
  <c r="T221" i="117"/>
  <c r="T220" i="117"/>
  <c r="T219" i="117"/>
  <c r="T218" i="117"/>
  <c r="T217" i="117"/>
  <c r="T216" i="117"/>
  <c r="T215" i="117"/>
  <c r="T214" i="117"/>
  <c r="T213" i="117"/>
  <c r="T212" i="117"/>
  <c r="T211" i="117"/>
  <c r="T210" i="117"/>
  <c r="T209" i="117"/>
  <c r="T208" i="117"/>
  <c r="T207" i="117"/>
  <c r="T206" i="117"/>
  <c r="T205" i="117"/>
  <c r="T204" i="117"/>
  <c r="T203" i="117"/>
  <c r="T202" i="117"/>
  <c r="T201" i="117"/>
  <c r="T200" i="117"/>
  <c r="T199" i="117"/>
  <c r="T198" i="117"/>
  <c r="T197" i="117"/>
  <c r="T196" i="117"/>
  <c r="T195" i="117"/>
  <c r="T194" i="117"/>
  <c r="T193" i="117"/>
  <c r="T192" i="117"/>
  <c r="T191" i="117"/>
  <c r="T190" i="117"/>
  <c r="T189" i="117"/>
  <c r="T188" i="117"/>
  <c r="T187" i="117"/>
  <c r="T186" i="117"/>
  <c r="T185" i="117"/>
  <c r="T184" i="117"/>
  <c r="T183" i="117"/>
  <c r="T182" i="117"/>
  <c r="T181" i="117"/>
  <c r="T180" i="117"/>
  <c r="T179" i="117"/>
  <c r="T178" i="117"/>
  <c r="T177" i="117"/>
  <c r="T176" i="117"/>
  <c r="T175" i="117"/>
  <c r="T174" i="117"/>
  <c r="T173" i="117"/>
  <c r="T172" i="117"/>
  <c r="T171" i="117"/>
  <c r="T170" i="117"/>
  <c r="T169" i="117"/>
  <c r="T168" i="117"/>
  <c r="T167" i="117"/>
  <c r="T166" i="117"/>
  <c r="T165" i="117"/>
  <c r="T164" i="117"/>
  <c r="T163" i="117"/>
  <c r="T162" i="117"/>
  <c r="T161" i="117"/>
  <c r="T160" i="117"/>
  <c r="T159" i="117"/>
  <c r="T158" i="117"/>
  <c r="T157" i="117"/>
  <c r="T156" i="117"/>
  <c r="T155" i="117"/>
  <c r="T154" i="117"/>
  <c r="T153" i="117"/>
  <c r="T152" i="117"/>
  <c r="T151" i="117"/>
  <c r="T150" i="117"/>
  <c r="T149" i="117"/>
  <c r="T148" i="117"/>
  <c r="T147" i="117"/>
  <c r="T146" i="117"/>
  <c r="T145" i="117"/>
  <c r="T144" i="117"/>
  <c r="T143" i="117"/>
  <c r="T142" i="117"/>
  <c r="T141" i="117"/>
  <c r="T140" i="117"/>
  <c r="T139" i="117"/>
  <c r="T138" i="117"/>
  <c r="T137" i="117"/>
  <c r="T136" i="117"/>
  <c r="T135" i="117"/>
  <c r="T134" i="117"/>
  <c r="T133" i="117"/>
  <c r="T132" i="117"/>
  <c r="T131" i="117"/>
  <c r="T130" i="117"/>
  <c r="T129" i="117"/>
  <c r="T128" i="117"/>
  <c r="T127" i="117"/>
  <c r="T126" i="117"/>
  <c r="T125" i="117"/>
  <c r="T124" i="117"/>
  <c r="T123" i="117"/>
  <c r="T122" i="117"/>
  <c r="T121" i="117"/>
  <c r="T120" i="117"/>
  <c r="T119" i="117"/>
  <c r="T118" i="117"/>
  <c r="T117" i="117"/>
  <c r="T116" i="117"/>
  <c r="T115" i="117"/>
  <c r="T114" i="117"/>
  <c r="T113" i="117"/>
  <c r="T112" i="117"/>
  <c r="T111" i="117"/>
  <c r="T110" i="117"/>
  <c r="T109" i="117"/>
  <c r="T108" i="117"/>
  <c r="T107" i="117"/>
  <c r="T106" i="117"/>
  <c r="T105" i="117"/>
  <c r="T104" i="117"/>
  <c r="T103" i="117"/>
  <c r="T102" i="117"/>
  <c r="T101" i="117"/>
  <c r="T100" i="117"/>
  <c r="T99" i="117"/>
  <c r="T98" i="117"/>
  <c r="T97" i="117"/>
  <c r="T96" i="117"/>
  <c r="T95" i="117"/>
  <c r="T94" i="117"/>
  <c r="T93" i="117"/>
  <c r="T92" i="117"/>
  <c r="T91" i="117"/>
  <c r="T90" i="117"/>
  <c r="T89" i="117"/>
  <c r="T88" i="117"/>
  <c r="T87" i="117"/>
  <c r="T86" i="117"/>
  <c r="T85" i="117"/>
  <c r="T84" i="117"/>
  <c r="T83" i="117"/>
  <c r="T82" i="117"/>
  <c r="T81" i="117"/>
  <c r="T80" i="117"/>
  <c r="T79" i="117"/>
  <c r="T78" i="117"/>
  <c r="T77" i="117"/>
  <c r="T76" i="117"/>
  <c r="T75" i="117"/>
  <c r="T74" i="117"/>
  <c r="T73" i="117"/>
  <c r="T69" i="117"/>
  <c r="T66" i="117"/>
  <c r="T65" i="117"/>
  <c r="T64" i="117"/>
  <c r="T63" i="117"/>
  <c r="T62" i="117"/>
  <c r="T61" i="117"/>
  <c r="T60" i="117"/>
  <c r="T59" i="117"/>
  <c r="T58" i="117"/>
  <c r="T57" i="117"/>
  <c r="T56" i="117"/>
  <c r="T55" i="117"/>
  <c r="T54" i="117"/>
  <c r="T53" i="117"/>
  <c r="T52" i="117"/>
  <c r="T51" i="117"/>
  <c r="T50" i="117"/>
  <c r="T49" i="117"/>
  <c r="T48" i="117"/>
  <c r="T47" i="117"/>
  <c r="T46" i="117"/>
  <c r="T45" i="117"/>
  <c r="T44" i="117"/>
  <c r="T43" i="117"/>
  <c r="T42" i="117"/>
  <c r="T41" i="117"/>
  <c r="T40" i="117"/>
  <c r="T39" i="117"/>
  <c r="T38" i="117"/>
  <c r="T37" i="117"/>
  <c r="T36" i="117"/>
  <c r="T35" i="117"/>
  <c r="T34" i="117"/>
  <c r="T33" i="117"/>
  <c r="T32" i="117"/>
  <c r="T31" i="117"/>
  <c r="T30" i="117"/>
  <c r="T29" i="117"/>
  <c r="T28" i="117"/>
  <c r="T27" i="117"/>
  <c r="T26" i="117"/>
  <c r="T25" i="117"/>
  <c r="T24" i="117"/>
  <c r="T23" i="117"/>
  <c r="T22" i="117"/>
  <c r="T21" i="117"/>
  <c r="T20" i="117"/>
  <c r="T19" i="117"/>
  <c r="T18" i="117"/>
  <c r="T17" i="117"/>
  <c r="T16" i="117"/>
  <c r="T15" i="117"/>
  <c r="T14" i="117"/>
  <c r="T13" i="117"/>
  <c r="T12" i="117"/>
  <c r="T7" i="117"/>
  <c r="T6" i="117"/>
  <c r="R1036" i="117"/>
  <c r="R1035" i="117"/>
  <c r="R1034" i="117"/>
  <c r="R1033" i="117"/>
  <c r="R1032" i="117"/>
  <c r="R1031" i="117"/>
  <c r="R1030" i="117"/>
  <c r="R1029" i="117"/>
  <c r="R1028" i="117"/>
  <c r="R1027" i="117"/>
  <c r="R1026" i="117"/>
  <c r="R1023" i="117"/>
  <c r="R1022" i="117"/>
  <c r="R1020" i="117"/>
  <c r="R1019" i="117"/>
  <c r="R1018" i="117"/>
  <c r="R1017" i="117"/>
  <c r="R1016" i="117"/>
  <c r="R1015" i="117"/>
  <c r="R1014" i="117"/>
  <c r="R1013" i="117"/>
  <c r="R1012" i="117"/>
  <c r="R1011" i="117"/>
  <c r="R1010" i="117"/>
  <c r="R1009" i="117"/>
  <c r="R1008" i="117"/>
  <c r="R1007" i="117"/>
  <c r="R1006" i="117"/>
  <c r="R1005" i="117"/>
  <c r="R1004" i="117"/>
  <c r="R1003" i="117"/>
  <c r="R1002" i="117"/>
  <c r="R1001" i="117"/>
  <c r="R1000" i="117"/>
  <c r="R999" i="117"/>
  <c r="R998" i="117"/>
  <c r="R997" i="117"/>
  <c r="R996" i="117"/>
  <c r="R995" i="117"/>
  <c r="R994" i="117"/>
  <c r="R993" i="117"/>
  <c r="R992" i="117"/>
  <c r="R991" i="117"/>
  <c r="R990" i="117"/>
  <c r="R989" i="117"/>
  <c r="R988" i="117"/>
  <c r="R987" i="117"/>
  <c r="R986" i="117"/>
  <c r="R985" i="117"/>
  <c r="R984" i="117"/>
  <c r="R983" i="117"/>
  <c r="R982" i="117"/>
  <c r="R981" i="117"/>
  <c r="R980" i="117"/>
  <c r="R979" i="117"/>
  <c r="R978" i="117"/>
  <c r="R977" i="117"/>
  <c r="R976" i="117"/>
  <c r="R975" i="117"/>
  <c r="R974" i="117"/>
  <c r="R973" i="117"/>
  <c r="R972" i="117"/>
  <c r="R971" i="117"/>
  <c r="R970" i="117"/>
  <c r="R969" i="117"/>
  <c r="R968" i="117"/>
  <c r="R967" i="117"/>
  <c r="R966" i="117"/>
  <c r="R965" i="117"/>
  <c r="R964" i="117"/>
  <c r="R963" i="117"/>
  <c r="R962" i="117"/>
  <c r="R961" i="117"/>
  <c r="R960" i="117"/>
  <c r="R959" i="117"/>
  <c r="R958" i="117"/>
  <c r="R957" i="117"/>
  <c r="R956" i="117"/>
  <c r="R955" i="117"/>
  <c r="R954" i="117"/>
  <c r="R953" i="117"/>
  <c r="R952" i="117"/>
  <c r="R951" i="117"/>
  <c r="R950" i="117"/>
  <c r="R949" i="117"/>
  <c r="R948" i="117"/>
  <c r="R947" i="117"/>
  <c r="R946" i="117"/>
  <c r="R945" i="117"/>
  <c r="R944" i="117"/>
  <c r="R943" i="117"/>
  <c r="R942" i="117"/>
  <c r="R941" i="117"/>
  <c r="R940" i="117"/>
  <c r="R939" i="117"/>
  <c r="R938" i="117"/>
  <c r="R937" i="117"/>
  <c r="R936" i="117"/>
  <c r="R935" i="117"/>
  <c r="R934" i="117"/>
  <c r="R933" i="117"/>
  <c r="R932" i="117"/>
  <c r="R931" i="117"/>
  <c r="R930" i="117"/>
  <c r="R929" i="117"/>
  <c r="R928" i="117"/>
  <c r="R927" i="117"/>
  <c r="R926" i="117"/>
  <c r="R925" i="117"/>
  <c r="R924" i="117"/>
  <c r="R923" i="117"/>
  <c r="R922" i="117"/>
  <c r="R921" i="117"/>
  <c r="R920" i="117"/>
  <c r="R919" i="117"/>
  <c r="R918" i="117"/>
  <c r="R917" i="117"/>
  <c r="R916" i="117"/>
  <c r="R915" i="117"/>
  <c r="R914" i="117"/>
  <c r="R913" i="117"/>
  <c r="R912" i="117"/>
  <c r="R911" i="117"/>
  <c r="R910" i="117"/>
  <c r="R909" i="117"/>
  <c r="R908" i="117"/>
  <c r="R907" i="117"/>
  <c r="R906" i="117"/>
  <c r="R905" i="117"/>
  <c r="R904" i="117"/>
  <c r="R903" i="117"/>
  <c r="R902" i="117"/>
  <c r="R901" i="117"/>
  <c r="R900" i="117"/>
  <c r="R899" i="117"/>
  <c r="R898" i="117"/>
  <c r="R897" i="117"/>
  <c r="R896" i="117"/>
  <c r="R895" i="117"/>
  <c r="R894" i="117"/>
  <c r="R893" i="117"/>
  <c r="R892" i="117"/>
  <c r="R891" i="117"/>
  <c r="R890" i="117"/>
  <c r="R889" i="117"/>
  <c r="R888" i="117"/>
  <c r="R887" i="117"/>
  <c r="R886" i="117"/>
  <c r="R885" i="117"/>
  <c r="R884" i="117"/>
  <c r="R883" i="117"/>
  <c r="R882" i="117"/>
  <c r="R881" i="117"/>
  <c r="R880" i="117"/>
  <c r="R879" i="117"/>
  <c r="R878" i="117"/>
  <c r="R877" i="117"/>
  <c r="R876" i="117"/>
  <c r="R875" i="117"/>
  <c r="R874" i="117"/>
  <c r="R873" i="117"/>
  <c r="R872" i="117"/>
  <c r="R871" i="117"/>
  <c r="R870" i="117"/>
  <c r="R869" i="117"/>
  <c r="R868" i="117"/>
  <c r="R867" i="117"/>
  <c r="R866" i="117"/>
  <c r="R865" i="117"/>
  <c r="R864" i="117"/>
  <c r="R863" i="117"/>
  <c r="R862" i="117"/>
  <c r="R861" i="117"/>
  <c r="R860" i="117"/>
  <c r="R859" i="117"/>
  <c r="R858" i="117"/>
  <c r="R857" i="117"/>
  <c r="R856" i="117"/>
  <c r="R855" i="117"/>
  <c r="R854" i="117"/>
  <c r="R853" i="117"/>
  <c r="R852" i="117"/>
  <c r="R851" i="117"/>
  <c r="R850" i="117"/>
  <c r="R849" i="117"/>
  <c r="R848" i="117"/>
  <c r="R847" i="117"/>
  <c r="R846" i="117"/>
  <c r="R845" i="117"/>
  <c r="R844" i="117"/>
  <c r="R843" i="117"/>
  <c r="R842" i="117"/>
  <c r="R841" i="117"/>
  <c r="R840" i="117"/>
  <c r="R839" i="117"/>
  <c r="R838" i="117"/>
  <c r="R837" i="117"/>
  <c r="R836" i="117"/>
  <c r="R835" i="117"/>
  <c r="R834" i="117"/>
  <c r="R833" i="117"/>
  <c r="R832" i="117"/>
  <c r="R831" i="117"/>
  <c r="R830" i="117"/>
  <c r="R829" i="117"/>
  <c r="R828" i="117"/>
  <c r="R827" i="117"/>
  <c r="R826" i="117"/>
  <c r="R825" i="117"/>
  <c r="R824" i="117"/>
  <c r="R823" i="117"/>
  <c r="R822" i="117"/>
  <c r="R821" i="117"/>
  <c r="R820" i="117"/>
  <c r="R819" i="117"/>
  <c r="R818" i="117"/>
  <c r="R817" i="117"/>
  <c r="R816" i="117"/>
  <c r="R815" i="117"/>
  <c r="R814" i="117"/>
  <c r="R813" i="117"/>
  <c r="R812" i="117"/>
  <c r="R811" i="117"/>
  <c r="R810" i="117"/>
  <c r="R809" i="117"/>
  <c r="R808" i="117"/>
  <c r="R807" i="117"/>
  <c r="R806" i="117"/>
  <c r="R805" i="117"/>
  <c r="R804" i="117"/>
  <c r="R803" i="117"/>
  <c r="R802" i="117"/>
  <c r="R801" i="117"/>
  <c r="R800" i="117"/>
  <c r="R799" i="117"/>
  <c r="R798" i="117"/>
  <c r="R797" i="117"/>
  <c r="R796" i="117"/>
  <c r="R795" i="117"/>
  <c r="R794" i="117"/>
  <c r="R793" i="117"/>
  <c r="R792" i="117"/>
  <c r="R791" i="117"/>
  <c r="R790" i="117"/>
  <c r="R789" i="117"/>
  <c r="R788" i="117"/>
  <c r="R787" i="117"/>
  <c r="R786" i="117"/>
  <c r="R785" i="117"/>
  <c r="R784" i="117"/>
  <c r="R783" i="117"/>
  <c r="R782" i="117"/>
  <c r="R781" i="117"/>
  <c r="R780" i="117"/>
  <c r="R779" i="117"/>
  <c r="R778" i="117"/>
  <c r="R777" i="117"/>
  <c r="R776" i="117"/>
  <c r="R775" i="117"/>
  <c r="R774" i="117"/>
  <c r="R773" i="117"/>
  <c r="R772" i="117"/>
  <c r="R771" i="117"/>
  <c r="R770" i="117"/>
  <c r="R769" i="117"/>
  <c r="R768" i="117"/>
  <c r="R767" i="117"/>
  <c r="R766" i="117"/>
  <c r="R765" i="117"/>
  <c r="R764" i="117"/>
  <c r="R763" i="117"/>
  <c r="R762" i="117"/>
  <c r="R761" i="117"/>
  <c r="R760" i="117"/>
  <c r="R759" i="117"/>
  <c r="R758" i="117"/>
  <c r="R757" i="117"/>
  <c r="R756" i="117"/>
  <c r="R755" i="117"/>
  <c r="R754" i="117"/>
  <c r="R753" i="117"/>
  <c r="R752" i="117"/>
  <c r="R751" i="117"/>
  <c r="R750" i="117"/>
  <c r="R749" i="117"/>
  <c r="R748" i="117"/>
  <c r="R747" i="117"/>
  <c r="R746" i="117"/>
  <c r="R745" i="117"/>
  <c r="R744" i="117"/>
  <c r="R743" i="117"/>
  <c r="R742" i="117"/>
  <c r="R741" i="117"/>
  <c r="R740" i="117"/>
  <c r="R739" i="117"/>
  <c r="R738" i="117"/>
  <c r="R737" i="117"/>
  <c r="R736" i="117"/>
  <c r="R735" i="117"/>
  <c r="R734" i="117"/>
  <c r="R733" i="117"/>
  <c r="R732" i="117"/>
  <c r="R731" i="117"/>
  <c r="R730" i="117"/>
  <c r="R729" i="117"/>
  <c r="R728" i="117"/>
  <c r="R727" i="117"/>
  <c r="R726" i="117"/>
  <c r="R725" i="117"/>
  <c r="R724" i="117"/>
  <c r="R723" i="117"/>
  <c r="R722" i="117"/>
  <c r="R721" i="117"/>
  <c r="R720" i="117"/>
  <c r="R719" i="117"/>
  <c r="R718" i="117"/>
  <c r="R717" i="117"/>
  <c r="R716" i="117"/>
  <c r="R715" i="117"/>
  <c r="R714" i="117"/>
  <c r="R713" i="117"/>
  <c r="R712" i="117"/>
  <c r="R711" i="117"/>
  <c r="R710" i="117"/>
  <c r="R709" i="117"/>
  <c r="R708" i="117"/>
  <c r="R707" i="117"/>
  <c r="R706" i="117"/>
  <c r="R705" i="117"/>
  <c r="R704" i="117"/>
  <c r="R703" i="117"/>
  <c r="R702" i="117"/>
  <c r="R701" i="117"/>
  <c r="R700" i="117"/>
  <c r="R699" i="117"/>
  <c r="R698" i="117"/>
  <c r="R697" i="117"/>
  <c r="R696" i="117"/>
  <c r="R695" i="117"/>
  <c r="R694" i="117"/>
  <c r="R693" i="117"/>
  <c r="R692" i="117"/>
  <c r="R691" i="117"/>
  <c r="R690" i="117"/>
  <c r="R689" i="117"/>
  <c r="R688" i="117"/>
  <c r="R687" i="117"/>
  <c r="R686" i="117"/>
  <c r="R685" i="117"/>
  <c r="R684" i="117"/>
  <c r="R683" i="117"/>
  <c r="R682" i="117"/>
  <c r="R681" i="117"/>
  <c r="R680" i="117"/>
  <c r="R679" i="117"/>
  <c r="R678" i="117"/>
  <c r="R677" i="117"/>
  <c r="R676" i="117"/>
  <c r="R675" i="117"/>
  <c r="R674" i="117"/>
  <c r="R673" i="117"/>
  <c r="R672" i="117"/>
  <c r="R671" i="117"/>
  <c r="R670" i="117"/>
  <c r="R669" i="117"/>
  <c r="R668" i="117"/>
  <c r="R667" i="117"/>
  <c r="R666" i="117"/>
  <c r="R665" i="117"/>
  <c r="R664" i="117"/>
  <c r="R663" i="117"/>
  <c r="R662" i="117"/>
  <c r="R661" i="117"/>
  <c r="R660" i="117"/>
  <c r="R659" i="117"/>
  <c r="R658" i="117"/>
  <c r="R657" i="117"/>
  <c r="R656" i="117"/>
  <c r="R655" i="117"/>
  <c r="R654" i="117"/>
  <c r="R653" i="117"/>
  <c r="R652" i="117"/>
  <c r="R651" i="117"/>
  <c r="R650" i="117"/>
  <c r="R649" i="117"/>
  <c r="R648" i="117"/>
  <c r="R647" i="117"/>
  <c r="R646" i="117"/>
  <c r="R645" i="117"/>
  <c r="R644" i="117"/>
  <c r="R643" i="117"/>
  <c r="R642" i="117"/>
  <c r="R641" i="117"/>
  <c r="R640" i="117"/>
  <c r="R639" i="117"/>
  <c r="R638" i="117"/>
  <c r="R637" i="117"/>
  <c r="R636" i="117"/>
  <c r="R635" i="117"/>
  <c r="R634" i="117"/>
  <c r="R633" i="117"/>
  <c r="R632" i="117"/>
  <c r="R631" i="117"/>
  <c r="R630" i="117"/>
  <c r="R629" i="117"/>
  <c r="R628" i="117"/>
  <c r="R627" i="117"/>
  <c r="R626" i="117"/>
  <c r="R625" i="117"/>
  <c r="R624" i="117"/>
  <c r="R623" i="117"/>
  <c r="R622" i="117"/>
  <c r="R621" i="117"/>
  <c r="R620" i="117"/>
  <c r="R619" i="117"/>
  <c r="R618" i="117"/>
  <c r="R617" i="117"/>
  <c r="R616" i="117"/>
  <c r="R615" i="117"/>
  <c r="R614" i="117"/>
  <c r="R613" i="117"/>
  <c r="R612" i="117"/>
  <c r="R611" i="117"/>
  <c r="R610" i="117"/>
  <c r="R609" i="117"/>
  <c r="R608" i="117"/>
  <c r="R607" i="117"/>
  <c r="R606" i="117"/>
  <c r="R605" i="117"/>
  <c r="R604" i="117"/>
  <c r="R603" i="117"/>
  <c r="R602" i="117"/>
  <c r="R601" i="117"/>
  <c r="R600" i="117"/>
  <c r="R599" i="117"/>
  <c r="R598" i="117"/>
  <c r="R597" i="117"/>
  <c r="R596" i="117"/>
  <c r="R595" i="117"/>
  <c r="R594" i="117"/>
  <c r="R593" i="117"/>
  <c r="R592" i="117"/>
  <c r="R591" i="117"/>
  <c r="R590" i="117"/>
  <c r="R589" i="117"/>
  <c r="R588" i="117"/>
  <c r="R587" i="117"/>
  <c r="R586" i="117"/>
  <c r="R585" i="117"/>
  <c r="R584" i="117"/>
  <c r="R583" i="117"/>
  <c r="R582" i="117"/>
  <c r="R581" i="117"/>
  <c r="R580" i="117"/>
  <c r="R579" i="117"/>
  <c r="R578" i="117"/>
  <c r="R577" i="117"/>
  <c r="R576" i="117"/>
  <c r="R575" i="117"/>
  <c r="R574" i="117"/>
  <c r="R573" i="117"/>
  <c r="R572" i="117"/>
  <c r="R571" i="117"/>
  <c r="R570" i="117"/>
  <c r="R569" i="117"/>
  <c r="R568" i="117"/>
  <c r="R567" i="117"/>
  <c r="R566" i="117"/>
  <c r="R565" i="117"/>
  <c r="R564" i="117"/>
  <c r="R563" i="117"/>
  <c r="R562" i="117"/>
  <c r="R561" i="117"/>
  <c r="R560" i="117"/>
  <c r="R559" i="117"/>
  <c r="R558" i="117"/>
  <c r="R557" i="117"/>
  <c r="R556" i="117"/>
  <c r="R555" i="117"/>
  <c r="R554" i="117"/>
  <c r="R553" i="117"/>
  <c r="R552" i="117"/>
  <c r="R551" i="117"/>
  <c r="R550" i="117"/>
  <c r="R549" i="117"/>
  <c r="R548" i="117"/>
  <c r="R547" i="117"/>
  <c r="R546" i="117"/>
  <c r="R545" i="117"/>
  <c r="R544" i="117"/>
  <c r="R543" i="117"/>
  <c r="R542" i="117"/>
  <c r="R541" i="117"/>
  <c r="R540" i="117"/>
  <c r="R539" i="117"/>
  <c r="R538" i="117"/>
  <c r="R537" i="117"/>
  <c r="R536" i="117"/>
  <c r="R535" i="117"/>
  <c r="R534" i="117"/>
  <c r="R533" i="117"/>
  <c r="R532" i="117"/>
  <c r="R531" i="117"/>
  <c r="R530" i="117"/>
  <c r="R529" i="117"/>
  <c r="R528" i="117"/>
  <c r="R527" i="117"/>
  <c r="R526" i="117"/>
  <c r="R525" i="117"/>
  <c r="R524" i="117"/>
  <c r="R523" i="117"/>
  <c r="R522" i="117"/>
  <c r="R521" i="117"/>
  <c r="R520" i="117"/>
  <c r="R519" i="117"/>
  <c r="R518" i="117"/>
  <c r="R517" i="117"/>
  <c r="R516" i="117"/>
  <c r="R515" i="117"/>
  <c r="R514" i="117"/>
  <c r="R513" i="117"/>
  <c r="R512" i="117"/>
  <c r="R511" i="117"/>
  <c r="R510" i="117"/>
  <c r="R509" i="117"/>
  <c r="R508" i="117"/>
  <c r="R507" i="117"/>
  <c r="R506" i="117"/>
  <c r="R505" i="117"/>
  <c r="R504" i="117"/>
  <c r="R503" i="117"/>
  <c r="R502" i="117"/>
  <c r="R501" i="117"/>
  <c r="R500" i="117"/>
  <c r="R499" i="117"/>
  <c r="R498" i="117"/>
  <c r="R497" i="117"/>
  <c r="R496" i="117"/>
  <c r="R495" i="117"/>
  <c r="R494" i="117"/>
  <c r="R493" i="117"/>
  <c r="R492" i="117"/>
  <c r="R491" i="117"/>
  <c r="R490" i="117"/>
  <c r="R489" i="117"/>
  <c r="R488" i="117"/>
  <c r="R487" i="117"/>
  <c r="R486" i="117"/>
  <c r="R485" i="117"/>
  <c r="R484" i="117"/>
  <c r="R483" i="117"/>
  <c r="R482" i="117"/>
  <c r="R481" i="117"/>
  <c r="R480" i="117"/>
  <c r="R479" i="117"/>
  <c r="R478" i="117"/>
  <c r="R477" i="117"/>
  <c r="R476" i="117"/>
  <c r="R475" i="117"/>
  <c r="R474" i="117"/>
  <c r="R473" i="117"/>
  <c r="R472" i="117"/>
  <c r="R471" i="117"/>
  <c r="R470" i="117"/>
  <c r="R469" i="117"/>
  <c r="R468" i="117"/>
  <c r="R467" i="117"/>
  <c r="R466" i="117"/>
  <c r="R465" i="117"/>
  <c r="R464" i="117"/>
  <c r="R463" i="117"/>
  <c r="R462" i="117"/>
  <c r="R461" i="117"/>
  <c r="R460" i="117"/>
  <c r="R459" i="117"/>
  <c r="R458" i="117"/>
  <c r="R457" i="117"/>
  <c r="R456" i="117"/>
  <c r="R455" i="117"/>
  <c r="R454" i="117"/>
  <c r="R453" i="117"/>
  <c r="R452" i="117"/>
  <c r="R451" i="117"/>
  <c r="R450" i="117"/>
  <c r="R449" i="117"/>
  <c r="R448" i="117"/>
  <c r="R447" i="117"/>
  <c r="R446" i="117"/>
  <c r="R445" i="117"/>
  <c r="R444" i="117"/>
  <c r="R443" i="117"/>
  <c r="R442" i="117"/>
  <c r="R441" i="117"/>
  <c r="R440" i="117"/>
  <c r="R439" i="117"/>
  <c r="R438" i="117"/>
  <c r="R437" i="117"/>
  <c r="R436" i="117"/>
  <c r="R435" i="117"/>
  <c r="R434" i="117"/>
  <c r="R433" i="117"/>
  <c r="R432" i="117"/>
  <c r="R431" i="117"/>
  <c r="R430" i="117"/>
  <c r="R429" i="117"/>
  <c r="R428" i="117"/>
  <c r="R427" i="117"/>
  <c r="R426" i="117"/>
  <c r="R425" i="117"/>
  <c r="R424" i="117"/>
  <c r="R423" i="117"/>
  <c r="R422" i="117"/>
  <c r="R421" i="117"/>
  <c r="R420" i="117"/>
  <c r="R419" i="117"/>
  <c r="R418" i="117"/>
  <c r="R417" i="117"/>
  <c r="R416" i="117"/>
  <c r="R415" i="117"/>
  <c r="R414" i="117"/>
  <c r="R413" i="117"/>
  <c r="R412" i="117"/>
  <c r="R411" i="117"/>
  <c r="R410" i="117"/>
  <c r="R409" i="117"/>
  <c r="R408" i="117"/>
  <c r="R407" i="117"/>
  <c r="R406" i="117"/>
  <c r="R405" i="117"/>
  <c r="R404" i="117"/>
  <c r="R403" i="117"/>
  <c r="R402" i="117"/>
  <c r="R401" i="117"/>
  <c r="R400" i="117"/>
  <c r="R399" i="117"/>
  <c r="R398" i="117"/>
  <c r="R397" i="117"/>
  <c r="R396" i="117"/>
  <c r="R395" i="117"/>
  <c r="R394" i="117"/>
  <c r="R393" i="117"/>
  <c r="R392" i="117"/>
  <c r="R391" i="117"/>
  <c r="R390" i="117"/>
  <c r="R389" i="117"/>
  <c r="R388" i="117"/>
  <c r="R387" i="117"/>
  <c r="R386" i="117"/>
  <c r="R385" i="117"/>
  <c r="R384" i="117"/>
  <c r="R383" i="117"/>
  <c r="R382" i="117"/>
  <c r="R381" i="117"/>
  <c r="R380" i="117"/>
  <c r="R379" i="117"/>
  <c r="R378" i="117"/>
  <c r="R377" i="117"/>
  <c r="R376" i="117"/>
  <c r="R375" i="117"/>
  <c r="R374" i="117"/>
  <c r="R373" i="117"/>
  <c r="R372" i="117"/>
  <c r="R371" i="117"/>
  <c r="R370" i="117"/>
  <c r="R369" i="117"/>
  <c r="R368" i="117"/>
  <c r="R367" i="117"/>
  <c r="R366" i="117"/>
  <c r="R365" i="117"/>
  <c r="R364" i="117"/>
  <c r="R363" i="117"/>
  <c r="R362" i="117"/>
  <c r="R361" i="117"/>
  <c r="R360" i="117"/>
  <c r="R359" i="117"/>
  <c r="R358" i="117"/>
  <c r="R357" i="117"/>
  <c r="R356" i="117"/>
  <c r="R355" i="117"/>
  <c r="R354" i="117"/>
  <c r="R353" i="117"/>
  <c r="R352" i="117"/>
  <c r="R351" i="117"/>
  <c r="R350" i="117"/>
  <c r="R349" i="117"/>
  <c r="R348" i="117"/>
  <c r="R347" i="117"/>
  <c r="R346" i="117"/>
  <c r="R345" i="117"/>
  <c r="R344" i="117"/>
  <c r="R343" i="117"/>
  <c r="R342" i="117"/>
  <c r="R341" i="117"/>
  <c r="R340" i="117"/>
  <c r="R339" i="117"/>
  <c r="R338" i="117"/>
  <c r="R337" i="117"/>
  <c r="R336" i="117"/>
  <c r="R335" i="117"/>
  <c r="R334" i="117"/>
  <c r="R333" i="117"/>
  <c r="R332" i="117"/>
  <c r="R331" i="117"/>
  <c r="R330" i="117"/>
  <c r="R329" i="117"/>
  <c r="R328" i="117"/>
  <c r="R327" i="117"/>
  <c r="R326" i="117"/>
  <c r="R325" i="117"/>
  <c r="R324" i="117"/>
  <c r="R323" i="117"/>
  <c r="R322" i="117"/>
  <c r="R321" i="117"/>
  <c r="R320" i="117"/>
  <c r="R319" i="117"/>
  <c r="R318" i="117"/>
  <c r="R317" i="117"/>
  <c r="R316" i="117"/>
  <c r="R315" i="117"/>
  <c r="R314" i="117"/>
  <c r="R313" i="117"/>
  <c r="R312" i="117"/>
  <c r="R311" i="117"/>
  <c r="R310" i="117"/>
  <c r="R309" i="117"/>
  <c r="R308" i="117"/>
  <c r="R307" i="117"/>
  <c r="R306" i="117"/>
  <c r="R305" i="117"/>
  <c r="R304" i="117"/>
  <c r="R303" i="117"/>
  <c r="R302" i="117"/>
  <c r="R301" i="117"/>
  <c r="R300" i="117"/>
  <c r="R299" i="117"/>
  <c r="R298" i="117"/>
  <c r="R297" i="117"/>
  <c r="R296" i="117"/>
  <c r="R295" i="117"/>
  <c r="R294" i="117"/>
  <c r="R293" i="117"/>
  <c r="R292" i="117"/>
  <c r="R291" i="117"/>
  <c r="R290" i="117"/>
  <c r="R289" i="117"/>
  <c r="R288" i="117"/>
  <c r="R287" i="117"/>
  <c r="R286" i="117"/>
  <c r="R285" i="117"/>
  <c r="R284" i="117"/>
  <c r="R283" i="117"/>
  <c r="R282" i="117"/>
  <c r="R281" i="117"/>
  <c r="R280" i="117"/>
  <c r="R279" i="117"/>
  <c r="R278" i="117"/>
  <c r="R277" i="117"/>
  <c r="R276" i="117"/>
  <c r="R275" i="117"/>
  <c r="R274" i="117"/>
  <c r="R273" i="117"/>
  <c r="R272" i="117"/>
  <c r="R271" i="117"/>
  <c r="R270" i="117"/>
  <c r="R269" i="117"/>
  <c r="R268" i="117"/>
  <c r="R267" i="117"/>
  <c r="R266" i="117"/>
  <c r="R265" i="117"/>
  <c r="R264" i="117"/>
  <c r="R263" i="117"/>
  <c r="R262" i="117"/>
  <c r="R261" i="117"/>
  <c r="R260" i="117"/>
  <c r="R259" i="117"/>
  <c r="R258" i="117"/>
  <c r="R257" i="117"/>
  <c r="R256" i="117"/>
  <c r="R255" i="117"/>
  <c r="R254" i="117"/>
  <c r="R253" i="117"/>
  <c r="R252" i="117"/>
  <c r="R251" i="117"/>
  <c r="R250" i="117"/>
  <c r="R249" i="117"/>
  <c r="R248" i="117"/>
  <c r="R247" i="117"/>
  <c r="R246" i="117"/>
  <c r="R245" i="117"/>
  <c r="R244" i="117"/>
  <c r="R243" i="117"/>
  <c r="R242" i="117"/>
  <c r="R241" i="117"/>
  <c r="R240" i="117"/>
  <c r="R239" i="117"/>
  <c r="R238" i="117"/>
  <c r="R237" i="117"/>
  <c r="R236" i="117"/>
  <c r="R235" i="117"/>
  <c r="R234" i="117"/>
  <c r="R233" i="117"/>
  <c r="R232" i="117"/>
  <c r="R231" i="117"/>
  <c r="R230" i="117"/>
  <c r="R229" i="117"/>
  <c r="R228" i="117"/>
  <c r="R227" i="117"/>
  <c r="R226" i="117"/>
  <c r="R225" i="117"/>
  <c r="R224" i="117"/>
  <c r="R223" i="117"/>
  <c r="R222" i="117"/>
  <c r="R221" i="117"/>
  <c r="R220" i="117"/>
  <c r="R219" i="117"/>
  <c r="R218" i="117"/>
  <c r="R217" i="117"/>
  <c r="R216" i="117"/>
  <c r="R215" i="117"/>
  <c r="R214" i="117"/>
  <c r="R213" i="117"/>
  <c r="R212" i="117"/>
  <c r="R211" i="117"/>
  <c r="R210" i="117"/>
  <c r="R209" i="117"/>
  <c r="R208" i="117"/>
  <c r="R207" i="117"/>
  <c r="R206" i="117"/>
  <c r="R205" i="117"/>
  <c r="R204" i="117"/>
  <c r="R203" i="117"/>
  <c r="R202" i="117"/>
  <c r="R201" i="117"/>
  <c r="R200" i="117"/>
  <c r="R199" i="117"/>
  <c r="R198" i="117"/>
  <c r="R197" i="117"/>
  <c r="R196" i="117"/>
  <c r="R195" i="117"/>
  <c r="R194" i="117"/>
  <c r="R193" i="117"/>
  <c r="R192" i="117"/>
  <c r="R191" i="117"/>
  <c r="R190" i="117"/>
  <c r="R189" i="117"/>
  <c r="R188" i="117"/>
  <c r="R187" i="117"/>
  <c r="R186" i="117"/>
  <c r="R185" i="117"/>
  <c r="R184" i="117"/>
  <c r="R183" i="117"/>
  <c r="R182" i="117"/>
  <c r="R181" i="117"/>
  <c r="R180" i="117"/>
  <c r="R179" i="117"/>
  <c r="R178" i="117"/>
  <c r="R177" i="117"/>
  <c r="R176" i="117"/>
  <c r="R175" i="117"/>
  <c r="R174" i="117"/>
  <c r="R173" i="117"/>
  <c r="R172" i="117"/>
  <c r="R171" i="117"/>
  <c r="R170" i="117"/>
  <c r="R169" i="117"/>
  <c r="R168" i="117"/>
  <c r="R167" i="117"/>
  <c r="R166" i="117"/>
  <c r="R165" i="117"/>
  <c r="R164" i="117"/>
  <c r="R163" i="117"/>
  <c r="R162" i="117"/>
  <c r="R161" i="117"/>
  <c r="R160" i="117"/>
  <c r="R159" i="117"/>
  <c r="R158" i="117"/>
  <c r="R157" i="117"/>
  <c r="R156" i="117"/>
  <c r="R155" i="117"/>
  <c r="R154" i="117"/>
  <c r="R153" i="117"/>
  <c r="R152" i="117"/>
  <c r="R151" i="117"/>
  <c r="R150" i="117"/>
  <c r="R149" i="117"/>
  <c r="R148" i="117"/>
  <c r="R147" i="117"/>
  <c r="R146" i="117"/>
  <c r="R145" i="117"/>
  <c r="R144" i="117"/>
  <c r="R143" i="117"/>
  <c r="R142" i="117"/>
  <c r="R141" i="117"/>
  <c r="R140" i="117"/>
  <c r="R139" i="117"/>
  <c r="R138" i="117"/>
  <c r="R137" i="117"/>
  <c r="R136" i="117"/>
  <c r="R135" i="117"/>
  <c r="R134" i="117"/>
  <c r="R133" i="117"/>
  <c r="R132" i="117"/>
  <c r="R131" i="117"/>
  <c r="R130" i="117"/>
  <c r="R129" i="117"/>
  <c r="R128" i="117"/>
  <c r="R127" i="117"/>
  <c r="R126" i="117"/>
  <c r="R125" i="117"/>
  <c r="R124" i="117"/>
  <c r="R123" i="117"/>
  <c r="R122" i="117"/>
  <c r="R121" i="117"/>
  <c r="R120" i="117"/>
  <c r="R119" i="117"/>
  <c r="R118" i="117"/>
  <c r="R117" i="117"/>
  <c r="R116" i="117"/>
  <c r="R115" i="117"/>
  <c r="R114" i="117"/>
  <c r="R113" i="117"/>
  <c r="R112" i="117"/>
  <c r="R111" i="117"/>
  <c r="R110" i="117"/>
  <c r="R109" i="117"/>
  <c r="R108" i="117"/>
  <c r="R107" i="117"/>
  <c r="R106" i="117"/>
  <c r="R105" i="117"/>
  <c r="R104" i="117"/>
  <c r="R103" i="117"/>
  <c r="R102" i="117"/>
  <c r="R101" i="117"/>
  <c r="R100" i="117"/>
  <c r="R99" i="117"/>
  <c r="R98" i="117"/>
  <c r="R97" i="117"/>
  <c r="R96" i="117"/>
  <c r="R95" i="117"/>
  <c r="R94" i="117"/>
  <c r="R93" i="117"/>
  <c r="R92" i="117"/>
  <c r="R91" i="117"/>
  <c r="R90" i="117"/>
  <c r="R89" i="117"/>
  <c r="R88" i="117"/>
  <c r="R87" i="117"/>
  <c r="R86" i="117"/>
  <c r="R85" i="117"/>
  <c r="R84" i="117"/>
  <c r="R83" i="117"/>
  <c r="R82" i="117"/>
  <c r="R81" i="117"/>
  <c r="R80" i="117"/>
  <c r="R79" i="117"/>
  <c r="R78" i="117"/>
  <c r="R77" i="117"/>
  <c r="R76" i="117"/>
  <c r="R75" i="117"/>
  <c r="R74" i="117"/>
  <c r="R73" i="117"/>
  <c r="R69" i="117"/>
  <c r="R66" i="117"/>
  <c r="R65" i="117"/>
  <c r="R64" i="117"/>
  <c r="R63" i="117"/>
  <c r="R62" i="117"/>
  <c r="R61" i="117"/>
  <c r="R60" i="117"/>
  <c r="R59" i="117"/>
  <c r="R58" i="117"/>
  <c r="R57" i="117"/>
  <c r="R56" i="117"/>
  <c r="R55" i="117"/>
  <c r="R54" i="117"/>
  <c r="R53" i="117"/>
  <c r="R52" i="117"/>
  <c r="R51" i="117"/>
  <c r="R50" i="117"/>
  <c r="R49" i="117"/>
  <c r="R48" i="117"/>
  <c r="R47" i="117"/>
  <c r="R46" i="117"/>
  <c r="R45" i="117"/>
  <c r="R44" i="117"/>
  <c r="R43" i="117"/>
  <c r="R42" i="117"/>
  <c r="R41" i="117"/>
  <c r="R40" i="117"/>
  <c r="R39" i="117"/>
  <c r="R38" i="117"/>
  <c r="R37" i="117"/>
  <c r="R36" i="117"/>
  <c r="R35" i="117"/>
  <c r="R34" i="117"/>
  <c r="R33" i="117"/>
  <c r="R32" i="117"/>
  <c r="R31" i="117"/>
  <c r="R30" i="117"/>
  <c r="R29" i="117"/>
  <c r="R28" i="117"/>
  <c r="R27" i="117"/>
  <c r="R26" i="117"/>
  <c r="R25" i="117"/>
  <c r="R24" i="117"/>
  <c r="R23" i="117"/>
  <c r="R22" i="117"/>
  <c r="R21" i="117"/>
  <c r="R20" i="117"/>
  <c r="R19" i="117"/>
  <c r="R18" i="117"/>
  <c r="R17" i="117"/>
  <c r="R16" i="117"/>
  <c r="R15" i="117"/>
  <c r="R14" i="117"/>
  <c r="R13" i="117"/>
  <c r="R12" i="117"/>
  <c r="R7" i="117"/>
  <c r="R6" i="117"/>
  <c r="P1036" i="117"/>
  <c r="P1035" i="117"/>
  <c r="P1034" i="117"/>
  <c r="P1033" i="117"/>
  <c r="P1032" i="117"/>
  <c r="P1031" i="117"/>
  <c r="P1030" i="117"/>
  <c r="P1029" i="117"/>
  <c r="P1028" i="117"/>
  <c r="P1027" i="117"/>
  <c r="P1026" i="117"/>
  <c r="P1023" i="117"/>
  <c r="P1022" i="117"/>
  <c r="P1020" i="117"/>
  <c r="P1019" i="117"/>
  <c r="P1018" i="117"/>
  <c r="P1017" i="117"/>
  <c r="P1016" i="117"/>
  <c r="P1015" i="117"/>
  <c r="P1014" i="117"/>
  <c r="P1013" i="117"/>
  <c r="P1012" i="117"/>
  <c r="P1011" i="117"/>
  <c r="P1010" i="117"/>
  <c r="P1009" i="117"/>
  <c r="P1008" i="117"/>
  <c r="P1007" i="117"/>
  <c r="P1006" i="117"/>
  <c r="P1005" i="117"/>
  <c r="P1004" i="117"/>
  <c r="P1003" i="117"/>
  <c r="P1002" i="117"/>
  <c r="P1001" i="117"/>
  <c r="P1000" i="117"/>
  <c r="P999" i="117"/>
  <c r="P998" i="117"/>
  <c r="P997" i="117"/>
  <c r="P996" i="117"/>
  <c r="P995" i="117"/>
  <c r="P994" i="117"/>
  <c r="P993" i="117"/>
  <c r="P992" i="117"/>
  <c r="P991" i="117"/>
  <c r="P990" i="117"/>
  <c r="P989" i="117"/>
  <c r="P988" i="117"/>
  <c r="P987" i="117"/>
  <c r="P986" i="117"/>
  <c r="P985" i="117"/>
  <c r="P984" i="117"/>
  <c r="P983" i="117"/>
  <c r="P982" i="117"/>
  <c r="P981" i="117"/>
  <c r="P980" i="117"/>
  <c r="P979" i="117"/>
  <c r="P978" i="117"/>
  <c r="P977" i="117"/>
  <c r="P976" i="117"/>
  <c r="P975" i="117"/>
  <c r="P974" i="117"/>
  <c r="P973" i="117"/>
  <c r="P972" i="117"/>
  <c r="P971" i="117"/>
  <c r="P970" i="117"/>
  <c r="P969" i="117"/>
  <c r="P968" i="117"/>
  <c r="P967" i="117"/>
  <c r="P966" i="117"/>
  <c r="P965" i="117"/>
  <c r="P964" i="117"/>
  <c r="P963" i="117"/>
  <c r="P962" i="117"/>
  <c r="P961" i="117"/>
  <c r="P960" i="117"/>
  <c r="P959" i="117"/>
  <c r="P958" i="117"/>
  <c r="P957" i="117"/>
  <c r="P956" i="117"/>
  <c r="P955" i="117"/>
  <c r="P954" i="117"/>
  <c r="P953" i="117"/>
  <c r="P952" i="117"/>
  <c r="P951" i="117"/>
  <c r="P950" i="117"/>
  <c r="P949" i="117"/>
  <c r="P948" i="117"/>
  <c r="P947" i="117"/>
  <c r="P946" i="117"/>
  <c r="P945" i="117"/>
  <c r="P944" i="117"/>
  <c r="P943" i="117"/>
  <c r="P942" i="117"/>
  <c r="P941" i="117"/>
  <c r="P940" i="117"/>
  <c r="P939" i="117"/>
  <c r="P938" i="117"/>
  <c r="P937" i="117"/>
  <c r="P936" i="117"/>
  <c r="P935" i="117"/>
  <c r="P934" i="117"/>
  <c r="P933" i="117"/>
  <c r="P932" i="117"/>
  <c r="P931" i="117"/>
  <c r="P930" i="117"/>
  <c r="P929" i="117"/>
  <c r="P928" i="117"/>
  <c r="P927" i="117"/>
  <c r="P926" i="117"/>
  <c r="P925" i="117"/>
  <c r="P924" i="117"/>
  <c r="P923" i="117"/>
  <c r="P922" i="117"/>
  <c r="P921" i="117"/>
  <c r="P920" i="117"/>
  <c r="P919" i="117"/>
  <c r="P918" i="117"/>
  <c r="P917" i="117"/>
  <c r="P916" i="117"/>
  <c r="P915" i="117"/>
  <c r="P914" i="117"/>
  <c r="P913" i="117"/>
  <c r="P912" i="117"/>
  <c r="P911" i="117"/>
  <c r="P910" i="117"/>
  <c r="P909" i="117"/>
  <c r="P908" i="117"/>
  <c r="P907" i="117"/>
  <c r="P906" i="117"/>
  <c r="P905" i="117"/>
  <c r="P904" i="117"/>
  <c r="P903" i="117"/>
  <c r="P902" i="117"/>
  <c r="P901" i="117"/>
  <c r="P900" i="117"/>
  <c r="P899" i="117"/>
  <c r="P898" i="117"/>
  <c r="P897" i="117"/>
  <c r="P896" i="117"/>
  <c r="P895" i="117"/>
  <c r="P894" i="117"/>
  <c r="P893" i="117"/>
  <c r="P892" i="117"/>
  <c r="P891" i="117"/>
  <c r="P890" i="117"/>
  <c r="P889" i="117"/>
  <c r="P888" i="117"/>
  <c r="P887" i="117"/>
  <c r="P886" i="117"/>
  <c r="P885" i="117"/>
  <c r="P884" i="117"/>
  <c r="P883" i="117"/>
  <c r="P882" i="117"/>
  <c r="P881" i="117"/>
  <c r="P880" i="117"/>
  <c r="P879" i="117"/>
  <c r="P878" i="117"/>
  <c r="P877" i="117"/>
  <c r="P876" i="117"/>
  <c r="P875" i="117"/>
  <c r="P874" i="117"/>
  <c r="P873" i="117"/>
  <c r="P872" i="117"/>
  <c r="P871" i="117"/>
  <c r="P870" i="117"/>
  <c r="P869" i="117"/>
  <c r="P868" i="117"/>
  <c r="P867" i="117"/>
  <c r="P866" i="117"/>
  <c r="P865" i="117"/>
  <c r="P864" i="117"/>
  <c r="P863" i="117"/>
  <c r="P862" i="117"/>
  <c r="P861" i="117"/>
  <c r="P860" i="117"/>
  <c r="P859" i="117"/>
  <c r="P858" i="117"/>
  <c r="P857" i="117"/>
  <c r="P856" i="117"/>
  <c r="P855" i="117"/>
  <c r="P854" i="117"/>
  <c r="P853" i="117"/>
  <c r="P852" i="117"/>
  <c r="P851" i="117"/>
  <c r="P850" i="117"/>
  <c r="P849" i="117"/>
  <c r="P848" i="117"/>
  <c r="P847" i="117"/>
  <c r="P846" i="117"/>
  <c r="P845" i="117"/>
  <c r="P844" i="117"/>
  <c r="P843" i="117"/>
  <c r="P842" i="117"/>
  <c r="P841" i="117"/>
  <c r="P840" i="117"/>
  <c r="P839" i="117"/>
  <c r="P838" i="117"/>
  <c r="P837" i="117"/>
  <c r="P836" i="117"/>
  <c r="P835" i="117"/>
  <c r="P834" i="117"/>
  <c r="P833" i="117"/>
  <c r="P832" i="117"/>
  <c r="P831" i="117"/>
  <c r="P830" i="117"/>
  <c r="P829" i="117"/>
  <c r="P828" i="117"/>
  <c r="P827" i="117"/>
  <c r="P826" i="117"/>
  <c r="P825" i="117"/>
  <c r="P824" i="117"/>
  <c r="P823" i="117"/>
  <c r="P822" i="117"/>
  <c r="P821" i="117"/>
  <c r="P820" i="117"/>
  <c r="P819" i="117"/>
  <c r="P818" i="117"/>
  <c r="P817" i="117"/>
  <c r="P816" i="117"/>
  <c r="P815" i="117"/>
  <c r="P814" i="117"/>
  <c r="P813" i="117"/>
  <c r="P812" i="117"/>
  <c r="P811" i="117"/>
  <c r="P810" i="117"/>
  <c r="P809" i="117"/>
  <c r="P808" i="117"/>
  <c r="P807" i="117"/>
  <c r="P806" i="117"/>
  <c r="P805" i="117"/>
  <c r="P804" i="117"/>
  <c r="P803" i="117"/>
  <c r="P802" i="117"/>
  <c r="P801" i="117"/>
  <c r="P800" i="117"/>
  <c r="P799" i="117"/>
  <c r="P798" i="117"/>
  <c r="P797" i="117"/>
  <c r="P796" i="117"/>
  <c r="P795" i="117"/>
  <c r="P794" i="117"/>
  <c r="P793" i="117"/>
  <c r="P792" i="117"/>
  <c r="P791" i="117"/>
  <c r="P790" i="117"/>
  <c r="P789" i="117"/>
  <c r="P788" i="117"/>
  <c r="P787" i="117"/>
  <c r="P786" i="117"/>
  <c r="P785" i="117"/>
  <c r="P784" i="117"/>
  <c r="P783" i="117"/>
  <c r="P782" i="117"/>
  <c r="P781" i="117"/>
  <c r="P780" i="117"/>
  <c r="P779" i="117"/>
  <c r="P778" i="117"/>
  <c r="P777" i="117"/>
  <c r="P776" i="117"/>
  <c r="P775" i="117"/>
  <c r="P774" i="117"/>
  <c r="P773" i="117"/>
  <c r="P772" i="117"/>
  <c r="P771" i="117"/>
  <c r="P770" i="117"/>
  <c r="P769" i="117"/>
  <c r="P768" i="117"/>
  <c r="P767" i="117"/>
  <c r="P766" i="117"/>
  <c r="P765" i="117"/>
  <c r="P764" i="117"/>
  <c r="P763" i="117"/>
  <c r="P762" i="117"/>
  <c r="P761" i="117"/>
  <c r="P760" i="117"/>
  <c r="P759" i="117"/>
  <c r="P758" i="117"/>
  <c r="P757" i="117"/>
  <c r="P756" i="117"/>
  <c r="P755" i="117"/>
  <c r="P754" i="117"/>
  <c r="P753" i="117"/>
  <c r="P752" i="117"/>
  <c r="P751" i="117"/>
  <c r="P750" i="117"/>
  <c r="P749" i="117"/>
  <c r="P748" i="117"/>
  <c r="P747" i="117"/>
  <c r="P746" i="117"/>
  <c r="P745" i="117"/>
  <c r="P744" i="117"/>
  <c r="P743" i="117"/>
  <c r="P742" i="117"/>
  <c r="P741" i="117"/>
  <c r="P740" i="117"/>
  <c r="P739" i="117"/>
  <c r="P738" i="117"/>
  <c r="P737" i="117"/>
  <c r="P736" i="117"/>
  <c r="P735" i="117"/>
  <c r="P734" i="117"/>
  <c r="P733" i="117"/>
  <c r="P732" i="117"/>
  <c r="P731" i="117"/>
  <c r="P730" i="117"/>
  <c r="P729" i="117"/>
  <c r="P728" i="117"/>
  <c r="P727" i="117"/>
  <c r="P726" i="117"/>
  <c r="P725" i="117"/>
  <c r="P724" i="117"/>
  <c r="P723" i="117"/>
  <c r="P722" i="117"/>
  <c r="P721" i="117"/>
  <c r="P720" i="117"/>
  <c r="P719" i="117"/>
  <c r="P718" i="117"/>
  <c r="P717" i="117"/>
  <c r="P716" i="117"/>
  <c r="P715" i="117"/>
  <c r="P714" i="117"/>
  <c r="P713" i="117"/>
  <c r="P712" i="117"/>
  <c r="P711" i="117"/>
  <c r="P710" i="117"/>
  <c r="P709" i="117"/>
  <c r="P708" i="117"/>
  <c r="P707" i="117"/>
  <c r="P706" i="117"/>
  <c r="P705" i="117"/>
  <c r="P704" i="117"/>
  <c r="P703" i="117"/>
  <c r="P702" i="117"/>
  <c r="P701" i="117"/>
  <c r="P700" i="117"/>
  <c r="P699" i="117"/>
  <c r="P698" i="117"/>
  <c r="P697" i="117"/>
  <c r="P696" i="117"/>
  <c r="P695" i="117"/>
  <c r="P694" i="117"/>
  <c r="P693" i="117"/>
  <c r="P692" i="117"/>
  <c r="P691" i="117"/>
  <c r="P690" i="117"/>
  <c r="P689" i="117"/>
  <c r="P688" i="117"/>
  <c r="P687" i="117"/>
  <c r="P686" i="117"/>
  <c r="P685" i="117"/>
  <c r="P684" i="117"/>
  <c r="P683" i="117"/>
  <c r="P682" i="117"/>
  <c r="P681" i="117"/>
  <c r="P680" i="117"/>
  <c r="P679" i="117"/>
  <c r="P678" i="117"/>
  <c r="P677" i="117"/>
  <c r="P676" i="117"/>
  <c r="P675" i="117"/>
  <c r="P674" i="117"/>
  <c r="P673" i="117"/>
  <c r="P672" i="117"/>
  <c r="P671" i="117"/>
  <c r="P670" i="117"/>
  <c r="P669" i="117"/>
  <c r="P668" i="117"/>
  <c r="P667" i="117"/>
  <c r="P666" i="117"/>
  <c r="P665" i="117"/>
  <c r="P664" i="117"/>
  <c r="P663" i="117"/>
  <c r="P662" i="117"/>
  <c r="P661" i="117"/>
  <c r="P660" i="117"/>
  <c r="P659" i="117"/>
  <c r="P658" i="117"/>
  <c r="P657" i="117"/>
  <c r="P656" i="117"/>
  <c r="P655" i="117"/>
  <c r="P654" i="117"/>
  <c r="P653" i="117"/>
  <c r="P652" i="117"/>
  <c r="P651" i="117"/>
  <c r="P650" i="117"/>
  <c r="P649" i="117"/>
  <c r="P648" i="117"/>
  <c r="P647" i="117"/>
  <c r="P646" i="117"/>
  <c r="P645" i="117"/>
  <c r="P644" i="117"/>
  <c r="P643" i="117"/>
  <c r="P642" i="117"/>
  <c r="P641" i="117"/>
  <c r="P640" i="117"/>
  <c r="P639" i="117"/>
  <c r="P638" i="117"/>
  <c r="P637" i="117"/>
  <c r="P636" i="117"/>
  <c r="P635" i="117"/>
  <c r="P634" i="117"/>
  <c r="P633" i="117"/>
  <c r="P632" i="117"/>
  <c r="P631" i="117"/>
  <c r="P630" i="117"/>
  <c r="P629" i="117"/>
  <c r="P628" i="117"/>
  <c r="P627" i="117"/>
  <c r="P626" i="117"/>
  <c r="P625" i="117"/>
  <c r="P624" i="117"/>
  <c r="P623" i="117"/>
  <c r="P622" i="117"/>
  <c r="P621" i="117"/>
  <c r="P620" i="117"/>
  <c r="P619" i="117"/>
  <c r="P618" i="117"/>
  <c r="P617" i="117"/>
  <c r="P616" i="117"/>
  <c r="P615" i="117"/>
  <c r="P614" i="117"/>
  <c r="P613" i="117"/>
  <c r="P612" i="117"/>
  <c r="P611" i="117"/>
  <c r="P610" i="117"/>
  <c r="P609" i="117"/>
  <c r="P608" i="117"/>
  <c r="P607" i="117"/>
  <c r="P606" i="117"/>
  <c r="P605" i="117"/>
  <c r="P604" i="117"/>
  <c r="P603" i="117"/>
  <c r="P602" i="117"/>
  <c r="P601" i="117"/>
  <c r="P600" i="117"/>
  <c r="P599" i="117"/>
  <c r="P598" i="117"/>
  <c r="P597" i="117"/>
  <c r="P596" i="117"/>
  <c r="P595" i="117"/>
  <c r="P594" i="117"/>
  <c r="P593" i="117"/>
  <c r="P592" i="117"/>
  <c r="P591" i="117"/>
  <c r="P590" i="117"/>
  <c r="P589" i="117"/>
  <c r="P588" i="117"/>
  <c r="P587" i="117"/>
  <c r="P586" i="117"/>
  <c r="P585" i="117"/>
  <c r="P584" i="117"/>
  <c r="P583" i="117"/>
  <c r="P582" i="117"/>
  <c r="P581" i="117"/>
  <c r="P580" i="117"/>
  <c r="P579" i="117"/>
  <c r="P578" i="117"/>
  <c r="P577" i="117"/>
  <c r="P576" i="117"/>
  <c r="P575" i="117"/>
  <c r="P574" i="117"/>
  <c r="P573" i="117"/>
  <c r="P572" i="117"/>
  <c r="P571" i="117"/>
  <c r="P570" i="117"/>
  <c r="P569" i="117"/>
  <c r="P568" i="117"/>
  <c r="P567" i="117"/>
  <c r="P566" i="117"/>
  <c r="P565" i="117"/>
  <c r="P564" i="117"/>
  <c r="P563" i="117"/>
  <c r="P562" i="117"/>
  <c r="P561" i="117"/>
  <c r="P560" i="117"/>
  <c r="P559" i="117"/>
  <c r="P558" i="117"/>
  <c r="P557" i="117"/>
  <c r="P556" i="117"/>
  <c r="P555" i="117"/>
  <c r="P554" i="117"/>
  <c r="P553" i="117"/>
  <c r="P552" i="117"/>
  <c r="P551" i="117"/>
  <c r="P550" i="117"/>
  <c r="P549" i="117"/>
  <c r="P548" i="117"/>
  <c r="P547" i="117"/>
  <c r="P546" i="117"/>
  <c r="P545" i="117"/>
  <c r="P544" i="117"/>
  <c r="P543" i="117"/>
  <c r="P542" i="117"/>
  <c r="P541" i="117"/>
  <c r="P540" i="117"/>
  <c r="P539" i="117"/>
  <c r="P538" i="117"/>
  <c r="P537" i="117"/>
  <c r="P536" i="117"/>
  <c r="P535" i="117"/>
  <c r="P534" i="117"/>
  <c r="P533" i="117"/>
  <c r="P532" i="117"/>
  <c r="P531" i="117"/>
  <c r="P530" i="117"/>
  <c r="P529" i="117"/>
  <c r="P528" i="117"/>
  <c r="P527" i="117"/>
  <c r="P526" i="117"/>
  <c r="P525" i="117"/>
  <c r="P524" i="117"/>
  <c r="P523" i="117"/>
  <c r="P522" i="117"/>
  <c r="P521" i="117"/>
  <c r="P520" i="117"/>
  <c r="P519" i="117"/>
  <c r="P518" i="117"/>
  <c r="P517" i="117"/>
  <c r="P516" i="117"/>
  <c r="P515" i="117"/>
  <c r="P514" i="117"/>
  <c r="P513" i="117"/>
  <c r="P512" i="117"/>
  <c r="P511" i="117"/>
  <c r="P510" i="117"/>
  <c r="P509" i="117"/>
  <c r="P508" i="117"/>
  <c r="P507" i="117"/>
  <c r="P506" i="117"/>
  <c r="P505" i="117"/>
  <c r="P504" i="117"/>
  <c r="P503" i="117"/>
  <c r="P502" i="117"/>
  <c r="P501" i="117"/>
  <c r="P500" i="117"/>
  <c r="P499" i="117"/>
  <c r="P498" i="117"/>
  <c r="P497" i="117"/>
  <c r="P496" i="117"/>
  <c r="P495" i="117"/>
  <c r="P494" i="117"/>
  <c r="P493" i="117"/>
  <c r="P492" i="117"/>
  <c r="P491" i="117"/>
  <c r="P490" i="117"/>
  <c r="P489" i="117"/>
  <c r="P488" i="117"/>
  <c r="P487" i="117"/>
  <c r="P486" i="117"/>
  <c r="P485" i="117"/>
  <c r="P484" i="117"/>
  <c r="P483" i="117"/>
  <c r="P482" i="117"/>
  <c r="P481" i="117"/>
  <c r="P480" i="117"/>
  <c r="P479" i="117"/>
  <c r="P478" i="117"/>
  <c r="P477" i="117"/>
  <c r="P476" i="117"/>
  <c r="P475" i="117"/>
  <c r="P474" i="117"/>
  <c r="P473" i="117"/>
  <c r="P472" i="117"/>
  <c r="P471" i="117"/>
  <c r="P470" i="117"/>
  <c r="P469" i="117"/>
  <c r="P468" i="117"/>
  <c r="P467" i="117"/>
  <c r="P466" i="117"/>
  <c r="P465" i="117"/>
  <c r="P464" i="117"/>
  <c r="P463" i="117"/>
  <c r="P462" i="117"/>
  <c r="P461" i="117"/>
  <c r="P460" i="117"/>
  <c r="P459" i="117"/>
  <c r="P458" i="117"/>
  <c r="P457" i="117"/>
  <c r="P456" i="117"/>
  <c r="P455" i="117"/>
  <c r="P454" i="117"/>
  <c r="P453" i="117"/>
  <c r="P452" i="117"/>
  <c r="P451" i="117"/>
  <c r="P450" i="117"/>
  <c r="P449" i="117"/>
  <c r="P448" i="117"/>
  <c r="P447" i="117"/>
  <c r="P446" i="117"/>
  <c r="P445" i="117"/>
  <c r="P444" i="117"/>
  <c r="P443" i="117"/>
  <c r="P442" i="117"/>
  <c r="P441" i="117"/>
  <c r="P440" i="117"/>
  <c r="P439" i="117"/>
  <c r="P438" i="117"/>
  <c r="P437" i="117"/>
  <c r="P436" i="117"/>
  <c r="P435" i="117"/>
  <c r="P434" i="117"/>
  <c r="P433" i="117"/>
  <c r="P432" i="117"/>
  <c r="P431" i="117"/>
  <c r="P430" i="117"/>
  <c r="P429" i="117"/>
  <c r="P428" i="117"/>
  <c r="P427" i="117"/>
  <c r="P426" i="117"/>
  <c r="P425" i="117"/>
  <c r="P424" i="117"/>
  <c r="P423" i="117"/>
  <c r="P422" i="117"/>
  <c r="P421" i="117"/>
  <c r="P420" i="117"/>
  <c r="P419" i="117"/>
  <c r="P418" i="117"/>
  <c r="P417" i="117"/>
  <c r="P416" i="117"/>
  <c r="P415" i="117"/>
  <c r="P414" i="117"/>
  <c r="P413" i="117"/>
  <c r="P412" i="117"/>
  <c r="P411" i="117"/>
  <c r="P410" i="117"/>
  <c r="P409" i="117"/>
  <c r="P408" i="117"/>
  <c r="P407" i="117"/>
  <c r="P406" i="117"/>
  <c r="P405" i="117"/>
  <c r="P404" i="117"/>
  <c r="P403" i="117"/>
  <c r="P402" i="117"/>
  <c r="P401" i="117"/>
  <c r="P400" i="117"/>
  <c r="P399" i="117"/>
  <c r="P398" i="117"/>
  <c r="P397" i="117"/>
  <c r="P396" i="117"/>
  <c r="P395" i="117"/>
  <c r="P394" i="117"/>
  <c r="P393" i="117"/>
  <c r="P392" i="117"/>
  <c r="P391" i="117"/>
  <c r="P390" i="117"/>
  <c r="P389" i="117"/>
  <c r="P388" i="117"/>
  <c r="P387" i="117"/>
  <c r="P386" i="117"/>
  <c r="P385" i="117"/>
  <c r="P384" i="117"/>
  <c r="P383" i="117"/>
  <c r="P382" i="117"/>
  <c r="P381" i="117"/>
  <c r="P380" i="117"/>
  <c r="P379" i="117"/>
  <c r="P378" i="117"/>
  <c r="P377" i="117"/>
  <c r="P376" i="117"/>
  <c r="P375" i="117"/>
  <c r="P374" i="117"/>
  <c r="P373" i="117"/>
  <c r="P372" i="117"/>
  <c r="P371" i="117"/>
  <c r="P370" i="117"/>
  <c r="P369" i="117"/>
  <c r="P368" i="117"/>
  <c r="P367" i="117"/>
  <c r="P366" i="117"/>
  <c r="P365" i="117"/>
  <c r="P364" i="117"/>
  <c r="P363" i="117"/>
  <c r="P362" i="117"/>
  <c r="P361" i="117"/>
  <c r="P360" i="117"/>
  <c r="P359" i="117"/>
  <c r="P358" i="117"/>
  <c r="P357" i="117"/>
  <c r="P356" i="117"/>
  <c r="P355" i="117"/>
  <c r="P354" i="117"/>
  <c r="P353" i="117"/>
  <c r="P352" i="117"/>
  <c r="P351" i="117"/>
  <c r="P350" i="117"/>
  <c r="P349" i="117"/>
  <c r="P348" i="117"/>
  <c r="P347" i="117"/>
  <c r="P346" i="117"/>
  <c r="P345" i="117"/>
  <c r="P344" i="117"/>
  <c r="P343" i="117"/>
  <c r="P342" i="117"/>
  <c r="P341" i="117"/>
  <c r="P340" i="117"/>
  <c r="P339" i="117"/>
  <c r="P338" i="117"/>
  <c r="P337" i="117"/>
  <c r="P336" i="117"/>
  <c r="P335" i="117"/>
  <c r="P334" i="117"/>
  <c r="P333" i="117"/>
  <c r="P332" i="117"/>
  <c r="P331" i="117"/>
  <c r="P330" i="117"/>
  <c r="P329" i="117"/>
  <c r="P328" i="117"/>
  <c r="P327" i="117"/>
  <c r="P326" i="117"/>
  <c r="P325" i="117"/>
  <c r="P324" i="117"/>
  <c r="P323" i="117"/>
  <c r="P322" i="117"/>
  <c r="P321" i="117"/>
  <c r="P320" i="117"/>
  <c r="P319" i="117"/>
  <c r="P318" i="117"/>
  <c r="P317" i="117"/>
  <c r="P316" i="117"/>
  <c r="P315" i="117"/>
  <c r="P314" i="117"/>
  <c r="P313" i="117"/>
  <c r="P312" i="117"/>
  <c r="P311" i="117"/>
  <c r="P310" i="117"/>
  <c r="P309" i="117"/>
  <c r="P308" i="117"/>
  <c r="P307" i="117"/>
  <c r="P306" i="117"/>
  <c r="P305" i="117"/>
  <c r="P304" i="117"/>
  <c r="P303" i="117"/>
  <c r="P302" i="117"/>
  <c r="P301" i="117"/>
  <c r="P300" i="117"/>
  <c r="P299" i="117"/>
  <c r="P298" i="117"/>
  <c r="P297" i="117"/>
  <c r="P296" i="117"/>
  <c r="P295" i="117"/>
  <c r="P294" i="117"/>
  <c r="P293" i="117"/>
  <c r="P292" i="117"/>
  <c r="P291" i="117"/>
  <c r="P290" i="117"/>
  <c r="P289" i="117"/>
  <c r="P288" i="117"/>
  <c r="P287" i="117"/>
  <c r="P286" i="117"/>
  <c r="P285" i="117"/>
  <c r="P284" i="117"/>
  <c r="P283" i="117"/>
  <c r="P282" i="117"/>
  <c r="P281" i="117"/>
  <c r="P280" i="117"/>
  <c r="P279" i="117"/>
  <c r="P278" i="117"/>
  <c r="P277" i="117"/>
  <c r="P276" i="117"/>
  <c r="P275" i="117"/>
  <c r="P274" i="117"/>
  <c r="P273" i="117"/>
  <c r="P272" i="117"/>
  <c r="P271" i="117"/>
  <c r="P270" i="117"/>
  <c r="P269" i="117"/>
  <c r="P268" i="117"/>
  <c r="P267" i="117"/>
  <c r="P266" i="117"/>
  <c r="P265" i="117"/>
  <c r="P264" i="117"/>
  <c r="P263" i="117"/>
  <c r="P262" i="117"/>
  <c r="P261" i="117"/>
  <c r="P260" i="117"/>
  <c r="P259" i="117"/>
  <c r="P258" i="117"/>
  <c r="P257" i="117"/>
  <c r="P256" i="117"/>
  <c r="P255" i="117"/>
  <c r="P254" i="117"/>
  <c r="P253" i="117"/>
  <c r="P252" i="117"/>
  <c r="P251" i="117"/>
  <c r="P250" i="117"/>
  <c r="P249" i="117"/>
  <c r="P248" i="117"/>
  <c r="P247" i="117"/>
  <c r="P246" i="117"/>
  <c r="P245" i="117"/>
  <c r="P244" i="117"/>
  <c r="P243" i="117"/>
  <c r="P242" i="117"/>
  <c r="P241" i="117"/>
  <c r="P240" i="117"/>
  <c r="P239" i="117"/>
  <c r="P238" i="117"/>
  <c r="P237" i="117"/>
  <c r="P236" i="117"/>
  <c r="P235" i="117"/>
  <c r="P234" i="117"/>
  <c r="P233" i="117"/>
  <c r="P232" i="117"/>
  <c r="P231" i="117"/>
  <c r="P230" i="117"/>
  <c r="P229" i="117"/>
  <c r="P228" i="117"/>
  <c r="P227" i="117"/>
  <c r="P226" i="117"/>
  <c r="P225" i="117"/>
  <c r="P224" i="117"/>
  <c r="P223" i="117"/>
  <c r="P222" i="117"/>
  <c r="P221" i="117"/>
  <c r="P220" i="117"/>
  <c r="P219" i="117"/>
  <c r="P218" i="117"/>
  <c r="P217" i="117"/>
  <c r="P216" i="117"/>
  <c r="P215" i="117"/>
  <c r="P214" i="117"/>
  <c r="P213" i="117"/>
  <c r="P212" i="117"/>
  <c r="P211" i="117"/>
  <c r="P210" i="117"/>
  <c r="P209" i="117"/>
  <c r="P208" i="117"/>
  <c r="P207" i="117"/>
  <c r="P206" i="117"/>
  <c r="P205" i="117"/>
  <c r="P204" i="117"/>
  <c r="P203" i="117"/>
  <c r="P202" i="117"/>
  <c r="P201" i="117"/>
  <c r="P200" i="117"/>
  <c r="P199" i="117"/>
  <c r="P198" i="117"/>
  <c r="P197" i="117"/>
  <c r="P196" i="117"/>
  <c r="P195" i="117"/>
  <c r="P194" i="117"/>
  <c r="P193" i="117"/>
  <c r="P192" i="117"/>
  <c r="P191" i="117"/>
  <c r="P190" i="117"/>
  <c r="P189" i="117"/>
  <c r="P188" i="117"/>
  <c r="P187" i="117"/>
  <c r="P186" i="117"/>
  <c r="P185" i="117"/>
  <c r="P184" i="117"/>
  <c r="P183" i="117"/>
  <c r="P182" i="117"/>
  <c r="P181" i="117"/>
  <c r="P180" i="117"/>
  <c r="P179" i="117"/>
  <c r="P178" i="117"/>
  <c r="P177" i="117"/>
  <c r="P176" i="117"/>
  <c r="P175" i="117"/>
  <c r="P174" i="117"/>
  <c r="P173" i="117"/>
  <c r="P172" i="117"/>
  <c r="P171" i="117"/>
  <c r="P170" i="117"/>
  <c r="P169" i="117"/>
  <c r="P168" i="117"/>
  <c r="P167" i="117"/>
  <c r="P166" i="117"/>
  <c r="P165" i="117"/>
  <c r="P164" i="117"/>
  <c r="P163" i="117"/>
  <c r="P162" i="117"/>
  <c r="P161" i="117"/>
  <c r="P160" i="117"/>
  <c r="P159" i="117"/>
  <c r="P158" i="117"/>
  <c r="P157" i="117"/>
  <c r="P156" i="117"/>
  <c r="P155" i="117"/>
  <c r="P154" i="117"/>
  <c r="P153" i="117"/>
  <c r="P152" i="117"/>
  <c r="P151" i="117"/>
  <c r="P150" i="117"/>
  <c r="P149" i="117"/>
  <c r="P148" i="117"/>
  <c r="P147" i="117"/>
  <c r="P146" i="117"/>
  <c r="P145" i="117"/>
  <c r="P144" i="117"/>
  <c r="P143" i="117"/>
  <c r="P142" i="117"/>
  <c r="P141" i="117"/>
  <c r="P140" i="117"/>
  <c r="P139" i="117"/>
  <c r="P138" i="117"/>
  <c r="P137" i="117"/>
  <c r="P136" i="117"/>
  <c r="P135" i="117"/>
  <c r="P134" i="117"/>
  <c r="P133" i="117"/>
  <c r="P132" i="117"/>
  <c r="P131" i="117"/>
  <c r="P130" i="117"/>
  <c r="P129" i="117"/>
  <c r="P128" i="117"/>
  <c r="P127" i="117"/>
  <c r="P126" i="117"/>
  <c r="P125" i="117"/>
  <c r="P124" i="117"/>
  <c r="P123" i="117"/>
  <c r="P122" i="117"/>
  <c r="P121" i="117"/>
  <c r="P120" i="117"/>
  <c r="P119" i="117"/>
  <c r="P118" i="117"/>
  <c r="P117" i="117"/>
  <c r="P116" i="117"/>
  <c r="P115" i="117"/>
  <c r="P114" i="117"/>
  <c r="P113" i="117"/>
  <c r="P112" i="117"/>
  <c r="P111" i="117"/>
  <c r="P110" i="117"/>
  <c r="P109" i="117"/>
  <c r="P108" i="117"/>
  <c r="P107" i="117"/>
  <c r="P106" i="117"/>
  <c r="P105" i="117"/>
  <c r="P104" i="117"/>
  <c r="P103" i="117"/>
  <c r="P102" i="117"/>
  <c r="P101" i="117"/>
  <c r="P100" i="117"/>
  <c r="P99" i="117"/>
  <c r="P98" i="117"/>
  <c r="P97" i="117"/>
  <c r="P96" i="117"/>
  <c r="P95" i="117"/>
  <c r="P94" i="117"/>
  <c r="P93" i="117"/>
  <c r="P92" i="117"/>
  <c r="P91" i="117"/>
  <c r="P90" i="117"/>
  <c r="P89" i="117"/>
  <c r="P88" i="117"/>
  <c r="P87" i="117"/>
  <c r="P86" i="117"/>
  <c r="P85" i="117"/>
  <c r="P84" i="117"/>
  <c r="P83" i="117"/>
  <c r="P82" i="117"/>
  <c r="P81" i="117"/>
  <c r="P80" i="117"/>
  <c r="P79" i="117"/>
  <c r="P78" i="117"/>
  <c r="P77" i="117"/>
  <c r="P76" i="117"/>
  <c r="P75" i="117"/>
  <c r="P74" i="117"/>
  <c r="P73" i="117"/>
  <c r="P69" i="117"/>
  <c r="P66" i="117"/>
  <c r="P65" i="117"/>
  <c r="P64" i="117"/>
  <c r="P63" i="117"/>
  <c r="P62" i="117"/>
  <c r="P61" i="117"/>
  <c r="P60" i="117"/>
  <c r="P59" i="117"/>
  <c r="P58" i="117"/>
  <c r="P57" i="117"/>
  <c r="P56" i="117"/>
  <c r="P55" i="117"/>
  <c r="P54" i="117"/>
  <c r="P53" i="117"/>
  <c r="P52" i="117"/>
  <c r="P51" i="117"/>
  <c r="P50" i="117"/>
  <c r="P49" i="117"/>
  <c r="P48" i="117"/>
  <c r="P47" i="117"/>
  <c r="P46" i="117"/>
  <c r="P45" i="117"/>
  <c r="P44" i="117"/>
  <c r="P43" i="117"/>
  <c r="P42" i="117"/>
  <c r="P41" i="117"/>
  <c r="P40" i="117"/>
  <c r="P39" i="117"/>
  <c r="P38" i="117"/>
  <c r="P37" i="117"/>
  <c r="P36" i="117"/>
  <c r="P35" i="117"/>
  <c r="P34" i="117"/>
  <c r="P33" i="117"/>
  <c r="P32" i="117"/>
  <c r="P31" i="117"/>
  <c r="P30" i="117"/>
  <c r="P29" i="117"/>
  <c r="P28" i="117"/>
  <c r="P27" i="117"/>
  <c r="P26" i="117"/>
  <c r="P25" i="117"/>
  <c r="P24" i="117"/>
  <c r="P23" i="117"/>
  <c r="P22" i="117"/>
  <c r="P21" i="117"/>
  <c r="P20" i="117"/>
  <c r="P19" i="117"/>
  <c r="P18" i="117"/>
  <c r="P17" i="117"/>
  <c r="P16" i="117"/>
  <c r="P15" i="117"/>
  <c r="P14" i="117"/>
  <c r="P13" i="117"/>
  <c r="P12" i="117"/>
  <c r="P7" i="117"/>
  <c r="P6" i="117"/>
  <c r="R1025" i="117"/>
  <c r="T1024" i="117"/>
  <c r="R1021" i="117"/>
  <c r="T72" i="117"/>
  <c r="R71" i="117"/>
  <c r="T70" i="117"/>
  <c r="T68" i="117"/>
  <c r="R67" i="117"/>
  <c r="T10" i="117"/>
  <c r="R9" i="117"/>
  <c r="T8" i="117"/>
  <c r="T8" i="118" l="1"/>
  <c r="P8" i="118"/>
  <c r="R8" i="118"/>
  <c r="T10" i="118"/>
  <c r="P10" i="118"/>
  <c r="R10" i="118"/>
  <c r="R9" i="118"/>
  <c r="T9" i="118"/>
  <c r="P9" i="118"/>
  <c r="R11" i="118"/>
  <c r="P11" i="118"/>
  <c r="T11" i="118"/>
  <c r="P68" i="117"/>
  <c r="P10" i="117"/>
  <c r="P70" i="117"/>
  <c r="P9" i="117"/>
  <c r="P67" i="117"/>
  <c r="P71" i="117"/>
  <c r="P1021" i="117"/>
  <c r="P1025" i="117"/>
  <c r="R8" i="117"/>
  <c r="R10" i="117"/>
  <c r="R68" i="117"/>
  <c r="R70" i="117"/>
  <c r="R72" i="117"/>
  <c r="R1024" i="117"/>
  <c r="T9" i="117"/>
  <c r="T67" i="117"/>
  <c r="T71" i="117"/>
  <c r="T1021" i="117"/>
  <c r="T1025" i="117"/>
  <c r="P8" i="117"/>
  <c r="P72" i="117"/>
  <c r="P1024" i="117"/>
  <c r="R11" i="117" l="1"/>
  <c r="R5" i="117" s="1"/>
  <c r="T11" i="117"/>
  <c r="T5" i="117" s="1"/>
  <c r="P11" i="117"/>
  <c r="P5" i="117" s="1"/>
  <c r="N7" i="138" l="1"/>
  <c r="N8" i="138"/>
  <c r="N9" i="138"/>
  <c r="N10" i="138"/>
  <c r="N11" i="138"/>
  <c r="N12" i="138"/>
  <c r="D9" i="120" l="1"/>
  <c r="D8" i="120"/>
  <c r="D8" i="137"/>
  <c r="D9" i="137"/>
  <c r="J8" i="144"/>
  <c r="J9" i="144"/>
  <c r="G8" i="144"/>
  <c r="G9" i="144"/>
  <c r="C16" i="137"/>
  <c r="C18" i="137"/>
  <c r="C19" i="137"/>
  <c r="C20" i="137"/>
  <c r="C24" i="137"/>
  <c r="C8" i="137"/>
  <c r="C9" i="137"/>
  <c r="C8" i="120"/>
  <c r="C9" i="120"/>
  <c r="C16" i="120"/>
  <c r="C18" i="120"/>
  <c r="C19" i="120"/>
  <c r="C20" i="120"/>
  <c r="C24" i="120"/>
  <c r="C8" i="115"/>
  <c r="C9" i="115"/>
  <c r="C16" i="115"/>
  <c r="C18" i="115"/>
  <c r="C19" i="115"/>
  <c r="C20" i="115"/>
  <c r="C24" i="115"/>
  <c r="D9" i="144" l="1"/>
  <c r="D8" i="144"/>
  <c r="D8" i="115" l="1"/>
  <c r="D9" i="115"/>
  <c r="W487" i="138"/>
  <c r="W7" i="139"/>
  <c r="W8" i="139"/>
  <c r="W9" i="139"/>
  <c r="W10" i="139"/>
  <c r="W11" i="139"/>
  <c r="W12" i="139"/>
  <c r="W13" i="139"/>
  <c r="W14" i="139"/>
  <c r="W15" i="139"/>
  <c r="W16" i="139"/>
  <c r="W17" i="139"/>
  <c r="W18" i="139"/>
  <c r="W19" i="139"/>
  <c r="W20" i="139"/>
  <c r="W21" i="139"/>
  <c r="W22" i="139"/>
  <c r="W23" i="139"/>
  <c r="W24" i="139"/>
  <c r="W25" i="139"/>
  <c r="W26" i="139"/>
  <c r="W27" i="139"/>
  <c r="W28" i="139"/>
  <c r="W29" i="139"/>
  <c r="W30" i="139"/>
  <c r="W31" i="139"/>
  <c r="W32" i="139"/>
  <c r="W33" i="139"/>
  <c r="W34" i="139"/>
  <c r="W35" i="139"/>
  <c r="W36" i="139"/>
  <c r="W37" i="139"/>
  <c r="W38" i="139"/>
  <c r="W39" i="139"/>
  <c r="W40" i="139"/>
  <c r="W41" i="139"/>
  <c r="W42" i="139"/>
  <c r="W43" i="139"/>
  <c r="W44" i="139"/>
  <c r="W45" i="139"/>
  <c r="W46" i="139"/>
  <c r="W47" i="139"/>
  <c r="W48" i="139"/>
  <c r="W49" i="139"/>
  <c r="W50" i="139"/>
  <c r="W51" i="139"/>
  <c r="W52" i="139"/>
  <c r="W53" i="139"/>
  <c r="W54" i="139"/>
  <c r="W55" i="139"/>
  <c r="W56" i="139"/>
  <c r="W57" i="139"/>
  <c r="W58" i="139"/>
  <c r="W59" i="139"/>
  <c r="W60" i="139"/>
  <c r="W61" i="139"/>
  <c r="W62" i="139"/>
  <c r="W63" i="139"/>
  <c r="W64" i="139"/>
  <c r="W65" i="139"/>
  <c r="W66" i="139"/>
  <c r="W67" i="139"/>
  <c r="W68" i="139"/>
  <c r="W69" i="139"/>
  <c r="W70" i="139"/>
  <c r="W71" i="139"/>
  <c r="W72" i="139"/>
  <c r="W73" i="139"/>
  <c r="W74" i="139"/>
  <c r="W75" i="139"/>
  <c r="W76" i="139"/>
  <c r="W77" i="139"/>
  <c r="W78" i="139"/>
  <c r="W79" i="139"/>
  <c r="W80" i="139"/>
  <c r="W81" i="139"/>
  <c r="W82" i="139"/>
  <c r="W83" i="139"/>
  <c r="W84" i="139"/>
  <c r="W85" i="139"/>
  <c r="W86" i="139"/>
  <c r="W87" i="139"/>
  <c r="W88" i="139"/>
  <c r="W89" i="139"/>
  <c r="W90" i="139"/>
  <c r="W91" i="139"/>
  <c r="W92" i="139"/>
  <c r="W93" i="139"/>
  <c r="W94" i="139"/>
  <c r="W95" i="139"/>
  <c r="W96" i="139"/>
  <c r="W97" i="139"/>
  <c r="W98" i="139"/>
  <c r="W99" i="139"/>
  <c r="W100" i="139"/>
  <c r="W101" i="139"/>
  <c r="W102" i="139"/>
  <c r="W103" i="139"/>
  <c r="W104" i="139"/>
  <c r="W105" i="139"/>
  <c r="W106" i="139"/>
  <c r="W107" i="139"/>
  <c r="W108" i="139"/>
  <c r="W109" i="139"/>
  <c r="W110" i="139"/>
  <c r="W111" i="139"/>
  <c r="W112" i="139"/>
  <c r="W113" i="139"/>
  <c r="W114" i="139"/>
  <c r="W115" i="139"/>
  <c r="W116" i="139"/>
  <c r="W117" i="139"/>
  <c r="W118" i="139"/>
  <c r="W119" i="139"/>
  <c r="W120" i="139"/>
  <c r="W121" i="139"/>
  <c r="W122" i="139"/>
  <c r="W123" i="139"/>
  <c r="W124" i="139"/>
  <c r="W125" i="139"/>
  <c r="W126" i="139"/>
  <c r="W127" i="139"/>
  <c r="W128" i="139"/>
  <c r="W129" i="139"/>
  <c r="W130" i="139"/>
  <c r="W131" i="139"/>
  <c r="W132" i="139"/>
  <c r="W133" i="139"/>
  <c r="W134" i="139"/>
  <c r="W135" i="139"/>
  <c r="W136" i="139"/>
  <c r="W137" i="139"/>
  <c r="W138" i="139"/>
  <c r="W139" i="139"/>
  <c r="W140" i="139"/>
  <c r="W141" i="139"/>
  <c r="W142" i="139"/>
  <c r="W143" i="139"/>
  <c r="W144" i="139"/>
  <c r="W145" i="139"/>
  <c r="W146" i="139"/>
  <c r="W147" i="139"/>
  <c r="W148" i="139"/>
  <c r="W149" i="139"/>
  <c r="W150" i="139"/>
  <c r="W151" i="139"/>
  <c r="W152" i="139"/>
  <c r="W153" i="139"/>
  <c r="W154" i="139"/>
  <c r="W155" i="139"/>
  <c r="W156" i="139"/>
  <c r="W157" i="139"/>
  <c r="W158" i="139"/>
  <c r="W159" i="139"/>
  <c r="W160" i="139"/>
  <c r="W161" i="139"/>
  <c r="W162" i="139"/>
  <c r="W163" i="139"/>
  <c r="W164" i="139"/>
  <c r="W165" i="139"/>
  <c r="W166" i="139"/>
  <c r="W167" i="139"/>
  <c r="W168" i="139"/>
  <c r="W169" i="139"/>
  <c r="W170" i="139"/>
  <c r="W171" i="139"/>
  <c r="W172" i="139"/>
  <c r="W173" i="139"/>
  <c r="W174" i="139"/>
  <c r="W175" i="139"/>
  <c r="W176" i="139"/>
  <c r="W177" i="139"/>
  <c r="W178" i="139"/>
  <c r="W179" i="139"/>
  <c r="W180" i="139"/>
  <c r="W181" i="139"/>
  <c r="W182" i="139"/>
  <c r="W183" i="139"/>
  <c r="W184" i="139"/>
  <c r="W185" i="139"/>
  <c r="W186" i="139"/>
  <c r="W187" i="139"/>
  <c r="W188" i="139"/>
  <c r="W189" i="139"/>
  <c r="W190" i="139"/>
  <c r="W191" i="139"/>
  <c r="W192" i="139"/>
  <c r="W193" i="139"/>
  <c r="W194" i="139"/>
  <c r="W195" i="139"/>
  <c r="W196" i="139"/>
  <c r="W197" i="139"/>
  <c r="W198" i="139"/>
  <c r="W199" i="139"/>
  <c r="W200" i="139"/>
  <c r="W201" i="139"/>
  <c r="W202" i="139"/>
  <c r="W203" i="139"/>
  <c r="W204" i="139"/>
  <c r="W205" i="139"/>
  <c r="W206" i="139"/>
  <c r="W207" i="139"/>
  <c r="W208" i="139"/>
  <c r="W209" i="139"/>
  <c r="W210" i="139"/>
  <c r="W211" i="139"/>
  <c r="W212" i="139"/>
  <c r="W213" i="139"/>
  <c r="W214" i="139"/>
  <c r="W215" i="139"/>
  <c r="W216" i="139"/>
  <c r="W217" i="139"/>
  <c r="W218" i="139"/>
  <c r="W219" i="139"/>
  <c r="W220" i="139"/>
  <c r="W221" i="139"/>
  <c r="W222" i="139"/>
  <c r="W223" i="139"/>
  <c r="W224" i="139"/>
  <c r="W225" i="139"/>
  <c r="W226" i="139"/>
  <c r="W227" i="139"/>
  <c r="W228" i="139"/>
  <c r="W229" i="139"/>
  <c r="W230" i="139"/>
  <c r="W231" i="139"/>
  <c r="W232" i="139"/>
  <c r="W233" i="139"/>
  <c r="W234" i="139"/>
  <c r="W235" i="139"/>
  <c r="W236" i="139"/>
  <c r="W237" i="139"/>
  <c r="W238" i="139"/>
  <c r="W239" i="139"/>
  <c r="W240" i="139"/>
  <c r="W241" i="139"/>
  <c r="W242" i="139"/>
  <c r="W243" i="139"/>
  <c r="W244" i="139"/>
  <c r="W245" i="139"/>
  <c r="W246" i="139"/>
  <c r="W247" i="139"/>
  <c r="W248" i="139"/>
  <c r="W249" i="139"/>
  <c r="W250" i="139"/>
  <c r="W251" i="139"/>
  <c r="W252" i="139"/>
  <c r="W253" i="139"/>
  <c r="W254" i="139"/>
  <c r="W255" i="139"/>
  <c r="W256" i="139"/>
  <c r="W257" i="139"/>
  <c r="W258" i="139"/>
  <c r="W259" i="139"/>
  <c r="W260" i="139"/>
  <c r="W261" i="139"/>
  <c r="W262" i="139"/>
  <c r="W263" i="139"/>
  <c r="W264" i="139"/>
  <c r="W265" i="139"/>
  <c r="W266" i="139"/>
  <c r="W267" i="139"/>
  <c r="W268" i="139"/>
  <c r="W269" i="139"/>
  <c r="W270" i="139"/>
  <c r="W271" i="139"/>
  <c r="W272" i="139"/>
  <c r="W273" i="139"/>
  <c r="W274" i="139"/>
  <c r="W275" i="139"/>
  <c r="W276" i="139"/>
  <c r="W277" i="139"/>
  <c r="W278" i="139"/>
  <c r="W279" i="139"/>
  <c r="W280" i="139"/>
  <c r="W281" i="139"/>
  <c r="W282" i="139"/>
  <c r="W283" i="139"/>
  <c r="W284" i="139"/>
  <c r="W285" i="139"/>
  <c r="W286" i="139"/>
  <c r="W287" i="139"/>
  <c r="W288" i="139"/>
  <c r="W289" i="139"/>
  <c r="W290" i="139"/>
  <c r="W291" i="139"/>
  <c r="W292" i="139"/>
  <c r="W293" i="139"/>
  <c r="W294" i="139"/>
  <c r="W295" i="139"/>
  <c r="W296" i="139"/>
  <c r="W297" i="139"/>
  <c r="W298" i="139"/>
  <c r="W299" i="139"/>
  <c r="W300" i="139"/>
  <c r="W301" i="139"/>
  <c r="W302" i="139"/>
  <c r="W303" i="139"/>
  <c r="W304" i="139"/>
  <c r="W305" i="139"/>
  <c r="W306" i="139"/>
  <c r="W307" i="139"/>
  <c r="W308" i="139"/>
  <c r="W309" i="139"/>
  <c r="W310" i="139"/>
  <c r="W311" i="139"/>
  <c r="W312" i="139"/>
  <c r="W313" i="139"/>
  <c r="W314" i="139"/>
  <c r="W315" i="139"/>
  <c r="W316" i="139"/>
  <c r="W317" i="139"/>
  <c r="W318" i="139"/>
  <c r="W319" i="139"/>
  <c r="W320" i="139"/>
  <c r="W321" i="139"/>
  <c r="W322" i="139"/>
  <c r="W323" i="139"/>
  <c r="W324" i="139"/>
  <c r="W325" i="139"/>
  <c r="W326" i="139"/>
  <c r="W327" i="139"/>
  <c r="W328" i="139"/>
  <c r="W329" i="139"/>
  <c r="W330" i="139"/>
  <c r="W331" i="139"/>
  <c r="W332" i="139"/>
  <c r="W333" i="139"/>
  <c r="W334" i="139"/>
  <c r="W335" i="139"/>
  <c r="W336" i="139"/>
  <c r="W337" i="139"/>
  <c r="W338" i="139"/>
  <c r="W339" i="139"/>
  <c r="W340" i="139"/>
  <c r="W341" i="139"/>
  <c r="W342" i="139"/>
  <c r="W343" i="139"/>
  <c r="W344" i="139"/>
  <c r="W345" i="139"/>
  <c r="W346" i="139"/>
  <c r="W347" i="139"/>
  <c r="W348" i="139"/>
  <c r="W349" i="139"/>
  <c r="W350" i="139"/>
  <c r="W351" i="139"/>
  <c r="W352" i="139"/>
  <c r="W353" i="139"/>
  <c r="W354" i="139"/>
  <c r="W355" i="139"/>
  <c r="W356" i="139"/>
  <c r="W357" i="139"/>
  <c r="W358" i="139"/>
  <c r="W359" i="139"/>
  <c r="W360" i="139"/>
  <c r="W361" i="139"/>
  <c r="W362" i="139"/>
  <c r="W363" i="139"/>
  <c r="W364" i="139"/>
  <c r="W365" i="139"/>
  <c r="W366" i="139"/>
  <c r="W367" i="139"/>
  <c r="W368" i="139"/>
  <c r="W369" i="139"/>
  <c r="W370" i="139"/>
  <c r="W371" i="139"/>
  <c r="W372" i="139"/>
  <c r="W373" i="139"/>
  <c r="W374" i="139"/>
  <c r="W375" i="139"/>
  <c r="W376" i="139"/>
  <c r="W377" i="139"/>
  <c r="W378" i="139"/>
  <c r="W379" i="139"/>
  <c r="W380" i="139"/>
  <c r="W381" i="139"/>
  <c r="W382" i="139"/>
  <c r="W383" i="139"/>
  <c r="W384" i="139"/>
  <c r="W385" i="139"/>
  <c r="W386" i="139"/>
  <c r="W387" i="139"/>
  <c r="W388" i="139"/>
  <c r="W389" i="139"/>
  <c r="W390" i="139"/>
  <c r="W391" i="139"/>
  <c r="W392" i="139"/>
  <c r="W393" i="139"/>
  <c r="W394" i="139"/>
  <c r="W395" i="139"/>
  <c r="W396" i="139"/>
  <c r="W397" i="139"/>
  <c r="W398" i="139"/>
  <c r="W399" i="139"/>
  <c r="W400" i="139"/>
  <c r="W401" i="139"/>
  <c r="W402" i="139"/>
  <c r="W403" i="139"/>
  <c r="W404" i="139"/>
  <c r="W405" i="139"/>
  <c r="W406" i="139"/>
  <c r="W407" i="139"/>
  <c r="W408" i="139"/>
  <c r="W409" i="139"/>
  <c r="W410" i="139"/>
  <c r="W411" i="139"/>
  <c r="W412" i="139"/>
  <c r="W413" i="139"/>
  <c r="W414" i="139"/>
  <c r="W415" i="139"/>
  <c r="W416" i="139"/>
  <c r="W417" i="139"/>
  <c r="W418" i="139"/>
  <c r="W419" i="139"/>
  <c r="W420" i="139"/>
  <c r="W421" i="139"/>
  <c r="W422" i="139"/>
  <c r="W423" i="139"/>
  <c r="W424" i="139"/>
  <c r="W425" i="139"/>
  <c r="W426" i="139"/>
  <c r="W427" i="139"/>
  <c r="W428" i="139"/>
  <c r="W429" i="139"/>
  <c r="W430" i="139"/>
  <c r="W431" i="139"/>
  <c r="W432" i="139"/>
  <c r="W433" i="139"/>
  <c r="W434" i="139"/>
  <c r="W435" i="139"/>
  <c r="W436" i="139"/>
  <c r="W437" i="139"/>
  <c r="W438" i="139"/>
  <c r="W439" i="139"/>
  <c r="W440" i="139"/>
  <c r="W441" i="139"/>
  <c r="W442" i="139"/>
  <c r="W443" i="139"/>
  <c r="W444" i="139"/>
  <c r="W445" i="139"/>
  <c r="W446" i="139"/>
  <c r="W447" i="139"/>
  <c r="W448" i="139"/>
  <c r="W449" i="139"/>
  <c r="W450" i="139"/>
  <c r="W451" i="139"/>
  <c r="W452" i="139"/>
  <c r="W453" i="139"/>
  <c r="W454" i="139"/>
  <c r="W455" i="139"/>
  <c r="W456" i="139"/>
  <c r="W457" i="139"/>
  <c r="W458" i="139"/>
  <c r="W459" i="139"/>
  <c r="W460" i="139"/>
  <c r="W461" i="139"/>
  <c r="W462" i="139"/>
  <c r="W463" i="139"/>
  <c r="W464" i="139"/>
  <c r="W465" i="139"/>
  <c r="W466" i="139"/>
  <c r="W467" i="139"/>
  <c r="W468" i="139"/>
  <c r="W469" i="139"/>
  <c r="W470" i="139"/>
  <c r="W471" i="139"/>
  <c r="W472" i="139"/>
  <c r="W473" i="139"/>
  <c r="W474" i="139"/>
  <c r="W475" i="139"/>
  <c r="W476" i="139"/>
  <c r="W477" i="139"/>
  <c r="W478" i="139"/>
  <c r="W479" i="139"/>
  <c r="W480" i="139"/>
  <c r="W481" i="139"/>
  <c r="W482" i="139"/>
  <c r="W483" i="139"/>
  <c r="W484" i="139"/>
  <c r="W485" i="139"/>
  <c r="W486" i="139"/>
  <c r="W487" i="139"/>
  <c r="W488" i="139"/>
  <c r="W489" i="139"/>
  <c r="W490" i="139"/>
  <c r="W491" i="139"/>
  <c r="W492" i="139"/>
  <c r="W493" i="139"/>
  <c r="W494" i="139"/>
  <c r="W495" i="139"/>
  <c r="W496" i="139"/>
  <c r="W497" i="139"/>
  <c r="W6" i="139"/>
  <c r="W7" i="140"/>
  <c r="W8" i="140"/>
  <c r="W9" i="140"/>
  <c r="W10" i="140"/>
  <c r="W11" i="140"/>
  <c r="W12" i="140"/>
  <c r="W13" i="140"/>
  <c r="W14" i="140"/>
  <c r="W15" i="140"/>
  <c r="W16" i="140"/>
  <c r="W17" i="140"/>
  <c r="W18" i="140"/>
  <c r="W19" i="140"/>
  <c r="W20" i="140"/>
  <c r="W21" i="140"/>
  <c r="W22" i="140"/>
  <c r="W23" i="140"/>
  <c r="W24" i="140"/>
  <c r="W25" i="140"/>
  <c r="W26" i="140"/>
  <c r="W27" i="140"/>
  <c r="W28" i="140"/>
  <c r="W29" i="140"/>
  <c r="W30" i="140"/>
  <c r="W31" i="140"/>
  <c r="W32" i="140"/>
  <c r="W33" i="140"/>
  <c r="W34" i="140"/>
  <c r="W35" i="140"/>
  <c r="W36" i="140"/>
  <c r="W37" i="140"/>
  <c r="W38" i="140"/>
  <c r="W39" i="140"/>
  <c r="W40" i="140"/>
  <c r="W41" i="140"/>
  <c r="W42" i="140"/>
  <c r="W43" i="140"/>
  <c r="W44" i="140"/>
  <c r="W45" i="140"/>
  <c r="W46" i="140"/>
  <c r="W47" i="140"/>
  <c r="W48" i="140"/>
  <c r="W49" i="140"/>
  <c r="W50" i="140"/>
  <c r="W51" i="140"/>
  <c r="W52" i="140"/>
  <c r="W53" i="140"/>
  <c r="W54" i="140"/>
  <c r="W55" i="140"/>
  <c r="W56" i="140"/>
  <c r="W57" i="140"/>
  <c r="W58" i="140"/>
  <c r="W59" i="140"/>
  <c r="W60" i="140"/>
  <c r="W61" i="140"/>
  <c r="W62" i="140"/>
  <c r="W63" i="140"/>
  <c r="W64" i="140"/>
  <c r="W65" i="140"/>
  <c r="W66" i="140"/>
  <c r="W67" i="140"/>
  <c r="W68" i="140"/>
  <c r="W69" i="140"/>
  <c r="W70" i="140"/>
  <c r="W71" i="140"/>
  <c r="W72" i="140"/>
  <c r="W73" i="140"/>
  <c r="W74" i="140"/>
  <c r="W75" i="140"/>
  <c r="W76" i="140"/>
  <c r="W77" i="140"/>
  <c r="W78" i="140"/>
  <c r="W79" i="140"/>
  <c r="W80" i="140"/>
  <c r="W81" i="140"/>
  <c r="W82" i="140"/>
  <c r="W83" i="140"/>
  <c r="W84" i="140"/>
  <c r="W85" i="140"/>
  <c r="W86" i="140"/>
  <c r="W87" i="140"/>
  <c r="W88" i="140"/>
  <c r="W89" i="140"/>
  <c r="W90" i="140"/>
  <c r="W91" i="140"/>
  <c r="W92" i="140"/>
  <c r="W93" i="140"/>
  <c r="W94" i="140"/>
  <c r="W95" i="140"/>
  <c r="W96" i="140"/>
  <c r="W97" i="140"/>
  <c r="W98" i="140"/>
  <c r="W99" i="140"/>
  <c r="W100" i="140"/>
  <c r="W101" i="140"/>
  <c r="W102" i="140"/>
  <c r="W103" i="140"/>
  <c r="W104" i="140"/>
  <c r="W105" i="140"/>
  <c r="W106" i="140"/>
  <c r="W107" i="140"/>
  <c r="W108" i="140"/>
  <c r="W109" i="140"/>
  <c r="W110" i="140"/>
  <c r="W111" i="140"/>
  <c r="W112" i="140"/>
  <c r="W113" i="140"/>
  <c r="W114" i="140"/>
  <c r="W115" i="140"/>
  <c r="W116" i="140"/>
  <c r="W117" i="140"/>
  <c r="W118" i="140"/>
  <c r="W119" i="140"/>
  <c r="W120" i="140"/>
  <c r="W121" i="140"/>
  <c r="W122" i="140"/>
  <c r="W123" i="140"/>
  <c r="W124" i="140"/>
  <c r="W125" i="140"/>
  <c r="W126" i="140"/>
  <c r="W127" i="140"/>
  <c r="W128" i="140"/>
  <c r="W129" i="140"/>
  <c r="W130" i="140"/>
  <c r="W131" i="140"/>
  <c r="W132" i="140"/>
  <c r="W133" i="140"/>
  <c r="W134" i="140"/>
  <c r="W135" i="140"/>
  <c r="W136" i="140"/>
  <c r="W137" i="140"/>
  <c r="W138" i="140"/>
  <c r="W139" i="140"/>
  <c r="W140" i="140"/>
  <c r="W141" i="140"/>
  <c r="W142" i="140"/>
  <c r="W143" i="140"/>
  <c r="W144" i="140"/>
  <c r="W145" i="140"/>
  <c r="W146" i="140"/>
  <c r="W147" i="140"/>
  <c r="W148" i="140"/>
  <c r="W149" i="140"/>
  <c r="W150" i="140"/>
  <c r="W151" i="140"/>
  <c r="W152" i="140"/>
  <c r="W153" i="140"/>
  <c r="W154" i="140"/>
  <c r="W155" i="140"/>
  <c r="W156" i="140"/>
  <c r="W157" i="140"/>
  <c r="W158" i="140"/>
  <c r="W159" i="140"/>
  <c r="W160" i="140"/>
  <c r="W161" i="140"/>
  <c r="W162" i="140"/>
  <c r="W163" i="140"/>
  <c r="W164" i="140"/>
  <c r="W165" i="140"/>
  <c r="W166" i="140"/>
  <c r="W167" i="140"/>
  <c r="W168" i="140"/>
  <c r="W169" i="140"/>
  <c r="W170" i="140"/>
  <c r="W171" i="140"/>
  <c r="W172" i="140"/>
  <c r="W173" i="140"/>
  <c r="W174" i="140"/>
  <c r="W175" i="140"/>
  <c r="W176" i="140"/>
  <c r="W177" i="140"/>
  <c r="W178" i="140"/>
  <c r="W179" i="140"/>
  <c r="W180" i="140"/>
  <c r="W181" i="140"/>
  <c r="W182" i="140"/>
  <c r="W183" i="140"/>
  <c r="W184" i="140"/>
  <c r="W185" i="140"/>
  <c r="W186" i="140"/>
  <c r="W187" i="140"/>
  <c r="W188" i="140"/>
  <c r="W189" i="140"/>
  <c r="W190" i="140"/>
  <c r="W191" i="140"/>
  <c r="W192" i="140"/>
  <c r="W193" i="140"/>
  <c r="W194" i="140"/>
  <c r="W195" i="140"/>
  <c r="W196" i="140"/>
  <c r="W197" i="140"/>
  <c r="W198" i="140"/>
  <c r="W199" i="140"/>
  <c r="W200" i="140"/>
  <c r="W201" i="140"/>
  <c r="W202" i="140"/>
  <c r="W203" i="140"/>
  <c r="W204" i="140"/>
  <c r="W205" i="140"/>
  <c r="W206" i="140"/>
  <c r="W207" i="140"/>
  <c r="W208" i="140"/>
  <c r="W209" i="140"/>
  <c r="W210" i="140"/>
  <c r="W211" i="140"/>
  <c r="W212" i="140"/>
  <c r="W213" i="140"/>
  <c r="W214" i="140"/>
  <c r="W215" i="140"/>
  <c r="W216" i="140"/>
  <c r="W217" i="140"/>
  <c r="W218" i="140"/>
  <c r="W219" i="140"/>
  <c r="W220" i="140"/>
  <c r="W221" i="140"/>
  <c r="W222" i="140"/>
  <c r="W223" i="140"/>
  <c r="W224" i="140"/>
  <c r="W225" i="140"/>
  <c r="W226" i="140"/>
  <c r="W227" i="140"/>
  <c r="W228" i="140"/>
  <c r="W229" i="140"/>
  <c r="W230" i="140"/>
  <c r="W231" i="140"/>
  <c r="W232" i="140"/>
  <c r="W233" i="140"/>
  <c r="W234" i="140"/>
  <c r="W235" i="140"/>
  <c r="W236" i="140"/>
  <c r="W237" i="140"/>
  <c r="W238" i="140"/>
  <c r="W239" i="140"/>
  <c r="W240" i="140"/>
  <c r="W241" i="140"/>
  <c r="W242" i="140"/>
  <c r="W243" i="140"/>
  <c r="W244" i="140"/>
  <c r="W245" i="140"/>
  <c r="W246" i="140"/>
  <c r="W247" i="140"/>
  <c r="W248" i="140"/>
  <c r="W249" i="140"/>
  <c r="W250" i="140"/>
  <c r="W251" i="140"/>
  <c r="W252" i="140"/>
  <c r="W253" i="140"/>
  <c r="W254" i="140"/>
  <c r="W255" i="140"/>
  <c r="W256" i="140"/>
  <c r="W257" i="140"/>
  <c r="W258" i="140"/>
  <c r="W259" i="140"/>
  <c r="W260" i="140"/>
  <c r="W261" i="140"/>
  <c r="W262" i="140"/>
  <c r="W263" i="140"/>
  <c r="W264" i="140"/>
  <c r="W265" i="140"/>
  <c r="W266" i="140"/>
  <c r="W267" i="140"/>
  <c r="W268" i="140"/>
  <c r="W269" i="140"/>
  <c r="W270" i="140"/>
  <c r="W271" i="140"/>
  <c r="W272" i="140"/>
  <c r="W273" i="140"/>
  <c r="W274" i="140"/>
  <c r="W275" i="140"/>
  <c r="W276" i="140"/>
  <c r="W277" i="140"/>
  <c r="W278" i="140"/>
  <c r="W279" i="140"/>
  <c r="W280" i="140"/>
  <c r="W281" i="140"/>
  <c r="W282" i="140"/>
  <c r="W283" i="140"/>
  <c r="W284" i="140"/>
  <c r="W285" i="140"/>
  <c r="W286" i="140"/>
  <c r="W287" i="140"/>
  <c r="W288" i="140"/>
  <c r="W289" i="140"/>
  <c r="W290" i="140"/>
  <c r="W291" i="140"/>
  <c r="W292" i="140"/>
  <c r="W293" i="140"/>
  <c r="W294" i="140"/>
  <c r="W295" i="140"/>
  <c r="W296" i="140"/>
  <c r="W297" i="140"/>
  <c r="W298" i="140"/>
  <c r="W299" i="140"/>
  <c r="W300" i="140"/>
  <c r="W301" i="140"/>
  <c r="W302" i="140"/>
  <c r="W303" i="140"/>
  <c r="W304" i="140"/>
  <c r="W305" i="140"/>
  <c r="W306" i="140"/>
  <c r="W307" i="140"/>
  <c r="W308" i="140"/>
  <c r="W309" i="140"/>
  <c r="W310" i="140"/>
  <c r="W311" i="140"/>
  <c r="W312" i="140"/>
  <c r="W313" i="140"/>
  <c r="W314" i="140"/>
  <c r="W315" i="140"/>
  <c r="W316" i="140"/>
  <c r="W317" i="140"/>
  <c r="W318" i="140"/>
  <c r="W319" i="140"/>
  <c r="W320" i="140"/>
  <c r="W321" i="140"/>
  <c r="W322" i="140"/>
  <c r="W323" i="140"/>
  <c r="W324" i="140"/>
  <c r="W325" i="140"/>
  <c r="W326" i="140"/>
  <c r="W327" i="140"/>
  <c r="W328" i="140"/>
  <c r="W329" i="140"/>
  <c r="W330" i="140"/>
  <c r="W331" i="140"/>
  <c r="W332" i="140"/>
  <c r="W333" i="140"/>
  <c r="W334" i="140"/>
  <c r="W335" i="140"/>
  <c r="W336" i="140"/>
  <c r="W337" i="140"/>
  <c r="W338" i="140"/>
  <c r="W339" i="140"/>
  <c r="W340" i="140"/>
  <c r="W341" i="140"/>
  <c r="W342" i="140"/>
  <c r="W343" i="140"/>
  <c r="W344" i="140"/>
  <c r="W345" i="140"/>
  <c r="W346" i="140"/>
  <c r="W347" i="140"/>
  <c r="W348" i="140"/>
  <c r="W349" i="140"/>
  <c r="W350" i="140"/>
  <c r="W351" i="140"/>
  <c r="W352" i="140"/>
  <c r="W353" i="140"/>
  <c r="W354" i="140"/>
  <c r="W355" i="140"/>
  <c r="W356" i="140"/>
  <c r="W357" i="140"/>
  <c r="W358" i="140"/>
  <c r="W359" i="140"/>
  <c r="W360" i="140"/>
  <c r="W361" i="140"/>
  <c r="W362" i="140"/>
  <c r="W363" i="140"/>
  <c r="W364" i="140"/>
  <c r="W365" i="140"/>
  <c r="W366" i="140"/>
  <c r="W367" i="140"/>
  <c r="W368" i="140"/>
  <c r="W369" i="140"/>
  <c r="W370" i="140"/>
  <c r="W371" i="140"/>
  <c r="W372" i="140"/>
  <c r="W373" i="140"/>
  <c r="W374" i="140"/>
  <c r="W375" i="140"/>
  <c r="W376" i="140"/>
  <c r="W377" i="140"/>
  <c r="W378" i="140"/>
  <c r="W379" i="140"/>
  <c r="W380" i="140"/>
  <c r="W381" i="140"/>
  <c r="W382" i="140"/>
  <c r="W383" i="140"/>
  <c r="W384" i="140"/>
  <c r="W385" i="140"/>
  <c r="W386" i="140"/>
  <c r="W387" i="140"/>
  <c r="W388" i="140"/>
  <c r="W389" i="140"/>
  <c r="W390" i="140"/>
  <c r="W391" i="140"/>
  <c r="W392" i="140"/>
  <c r="W393" i="140"/>
  <c r="W394" i="140"/>
  <c r="W395" i="140"/>
  <c r="W396" i="140"/>
  <c r="W397" i="140"/>
  <c r="W398" i="140"/>
  <c r="W399" i="140"/>
  <c r="W400" i="140"/>
  <c r="W401" i="140"/>
  <c r="W402" i="140"/>
  <c r="W403" i="140"/>
  <c r="W404" i="140"/>
  <c r="W405" i="140"/>
  <c r="W406" i="140"/>
  <c r="W407" i="140"/>
  <c r="W408" i="140"/>
  <c r="W409" i="140"/>
  <c r="W410" i="140"/>
  <c r="W411" i="140"/>
  <c r="W412" i="140"/>
  <c r="W413" i="140"/>
  <c r="W414" i="140"/>
  <c r="W415" i="140"/>
  <c r="W416" i="140"/>
  <c r="W417" i="140"/>
  <c r="W418" i="140"/>
  <c r="W419" i="140"/>
  <c r="W420" i="140"/>
  <c r="W421" i="140"/>
  <c r="W422" i="140"/>
  <c r="W423" i="140"/>
  <c r="W424" i="140"/>
  <c r="W425" i="140"/>
  <c r="W426" i="140"/>
  <c r="W427" i="140"/>
  <c r="W428" i="140"/>
  <c r="W429" i="140"/>
  <c r="W430" i="140"/>
  <c r="W431" i="140"/>
  <c r="W432" i="140"/>
  <c r="W433" i="140"/>
  <c r="W434" i="140"/>
  <c r="W435" i="140"/>
  <c r="W436" i="140"/>
  <c r="W437" i="140"/>
  <c r="W438" i="140"/>
  <c r="W439" i="140"/>
  <c r="W440" i="140"/>
  <c r="W441" i="140"/>
  <c r="W442" i="140"/>
  <c r="W443" i="140"/>
  <c r="W444" i="140"/>
  <c r="W445" i="140"/>
  <c r="W446" i="140"/>
  <c r="W447" i="140"/>
  <c r="W448" i="140"/>
  <c r="W449" i="140"/>
  <c r="W450" i="140"/>
  <c r="W451" i="140"/>
  <c r="W452" i="140"/>
  <c r="W453" i="140"/>
  <c r="W454" i="140"/>
  <c r="W455" i="140"/>
  <c r="W456" i="140"/>
  <c r="W457" i="140"/>
  <c r="W458" i="140"/>
  <c r="W459" i="140"/>
  <c r="W460" i="140"/>
  <c r="W461" i="140"/>
  <c r="W462" i="140"/>
  <c r="W463" i="140"/>
  <c r="W464" i="140"/>
  <c r="W465" i="140"/>
  <c r="W466" i="140"/>
  <c r="W467" i="140"/>
  <c r="W468" i="140"/>
  <c r="W469" i="140"/>
  <c r="W470" i="140"/>
  <c r="W471" i="140"/>
  <c r="W472" i="140"/>
  <c r="W473" i="140"/>
  <c r="W474" i="140"/>
  <c r="W475" i="140"/>
  <c r="W476" i="140"/>
  <c r="W477" i="140"/>
  <c r="W478" i="140"/>
  <c r="W479" i="140"/>
  <c r="W480" i="140"/>
  <c r="W481" i="140"/>
  <c r="W482" i="140"/>
  <c r="W483" i="140"/>
  <c r="W484" i="140"/>
  <c r="W485" i="140"/>
  <c r="W486" i="140"/>
  <c r="W487" i="140"/>
  <c r="W488" i="140"/>
  <c r="W489" i="140"/>
  <c r="W490" i="140"/>
  <c r="W491" i="140"/>
  <c r="W492" i="140"/>
  <c r="W493" i="140"/>
  <c r="W494" i="140"/>
  <c r="W495" i="140"/>
  <c r="W496" i="140"/>
  <c r="W497" i="140"/>
  <c r="W6" i="140"/>
  <c r="W7" i="122"/>
  <c r="W8" i="122"/>
  <c r="W9" i="122"/>
  <c r="W10" i="122"/>
  <c r="W11" i="122"/>
  <c r="W12" i="122"/>
  <c r="W13" i="122"/>
  <c r="W14" i="122"/>
  <c r="W15" i="122"/>
  <c r="W16" i="122"/>
  <c r="W17" i="122"/>
  <c r="W18" i="122"/>
  <c r="W19" i="122"/>
  <c r="W20" i="122"/>
  <c r="W21" i="122"/>
  <c r="W22" i="122"/>
  <c r="W23" i="122"/>
  <c r="W24" i="122"/>
  <c r="W25" i="122"/>
  <c r="W26" i="122"/>
  <c r="W27" i="122"/>
  <c r="W28" i="122"/>
  <c r="W29" i="122"/>
  <c r="W30" i="122"/>
  <c r="W31" i="122"/>
  <c r="W32" i="122"/>
  <c r="W33" i="122"/>
  <c r="W34" i="122"/>
  <c r="W35" i="122"/>
  <c r="W36" i="122"/>
  <c r="W37" i="122"/>
  <c r="W38" i="122"/>
  <c r="W39" i="122"/>
  <c r="W40" i="122"/>
  <c r="W41" i="122"/>
  <c r="W42" i="122"/>
  <c r="W43" i="122"/>
  <c r="W44" i="122"/>
  <c r="W45" i="122"/>
  <c r="W46" i="122"/>
  <c r="W47" i="122"/>
  <c r="W48" i="122"/>
  <c r="W49" i="122"/>
  <c r="W50" i="122"/>
  <c r="W51" i="122"/>
  <c r="W52" i="122"/>
  <c r="W53" i="122"/>
  <c r="W54" i="122"/>
  <c r="W55" i="122"/>
  <c r="W56" i="122"/>
  <c r="W57" i="122"/>
  <c r="W58" i="122"/>
  <c r="W59" i="122"/>
  <c r="W60" i="122"/>
  <c r="W61" i="122"/>
  <c r="W62" i="122"/>
  <c r="W63" i="122"/>
  <c r="W64" i="122"/>
  <c r="W65" i="122"/>
  <c r="W66" i="122"/>
  <c r="W67" i="122"/>
  <c r="W68" i="122"/>
  <c r="W69" i="122"/>
  <c r="W70" i="122"/>
  <c r="W71" i="122"/>
  <c r="W72" i="122"/>
  <c r="W6" i="122"/>
  <c r="W7" i="123"/>
  <c r="W8" i="123"/>
  <c r="W9" i="123"/>
  <c r="W10" i="123"/>
  <c r="W11" i="123"/>
  <c r="W12" i="123"/>
  <c r="W13" i="123"/>
  <c r="W14" i="123"/>
  <c r="W15" i="123"/>
  <c r="W16" i="123"/>
  <c r="W17" i="123"/>
  <c r="W18" i="123"/>
  <c r="W19" i="123"/>
  <c r="W20" i="123"/>
  <c r="W21" i="123"/>
  <c r="W22" i="123"/>
  <c r="W23" i="123"/>
  <c r="W24" i="123"/>
  <c r="W25" i="123"/>
  <c r="W26" i="123"/>
  <c r="W27" i="123"/>
  <c r="W28" i="123"/>
  <c r="W29" i="123"/>
  <c r="W30" i="123"/>
  <c r="W31" i="123"/>
  <c r="W32" i="123"/>
  <c r="W33" i="123"/>
  <c r="W34" i="123"/>
  <c r="W35" i="123"/>
  <c r="W36" i="123"/>
  <c r="W37" i="123"/>
  <c r="W38" i="123"/>
  <c r="W39" i="123"/>
  <c r="W40" i="123"/>
  <c r="W41" i="123"/>
  <c r="W42" i="123"/>
  <c r="W43" i="123"/>
  <c r="W44" i="123"/>
  <c r="W45" i="123"/>
  <c r="W46" i="123"/>
  <c r="W47" i="123"/>
  <c r="W48" i="123"/>
  <c r="W49" i="123"/>
  <c r="W50" i="123"/>
  <c r="W51" i="123"/>
  <c r="W52" i="123"/>
  <c r="W53" i="123"/>
  <c r="W54" i="123"/>
  <c r="W55" i="123"/>
  <c r="W56" i="123"/>
  <c r="W57" i="123"/>
  <c r="W58" i="123"/>
  <c r="W59" i="123"/>
  <c r="W60" i="123"/>
  <c r="W61" i="123"/>
  <c r="W62" i="123"/>
  <c r="W63" i="123"/>
  <c r="W64" i="123"/>
  <c r="W65" i="123"/>
  <c r="W66" i="123"/>
  <c r="W67" i="123"/>
  <c r="W68" i="123"/>
  <c r="W69" i="123"/>
  <c r="W70" i="123"/>
  <c r="W71" i="123"/>
  <c r="W72" i="123"/>
  <c r="W73" i="123"/>
  <c r="W74" i="123"/>
  <c r="W75" i="123"/>
  <c r="W76" i="123"/>
  <c r="W6" i="123"/>
  <c r="W7" i="117"/>
  <c r="W8" i="117"/>
  <c r="W9" i="117"/>
  <c r="W10" i="117"/>
  <c r="W11" i="117"/>
  <c r="W12" i="117"/>
  <c r="W13" i="117"/>
  <c r="W14" i="117"/>
  <c r="W15" i="117"/>
  <c r="W16" i="117"/>
  <c r="W17" i="117"/>
  <c r="W18" i="117"/>
  <c r="W19" i="117"/>
  <c r="W20" i="117"/>
  <c r="W21" i="117"/>
  <c r="W22" i="117"/>
  <c r="W23" i="117"/>
  <c r="W24" i="117"/>
  <c r="W25" i="117"/>
  <c r="W26" i="117"/>
  <c r="W27" i="117"/>
  <c r="W28" i="117"/>
  <c r="W29" i="117"/>
  <c r="W30" i="117"/>
  <c r="W31" i="117"/>
  <c r="W32" i="117"/>
  <c r="W33" i="117"/>
  <c r="W34" i="117"/>
  <c r="W35" i="117"/>
  <c r="W36" i="117"/>
  <c r="W37" i="117"/>
  <c r="W38" i="117"/>
  <c r="W39" i="117"/>
  <c r="W40" i="117"/>
  <c r="W41" i="117"/>
  <c r="W42" i="117"/>
  <c r="W43" i="117"/>
  <c r="W44" i="117"/>
  <c r="W45" i="117"/>
  <c r="W46" i="117"/>
  <c r="W47" i="117"/>
  <c r="W48" i="117"/>
  <c r="W49" i="117"/>
  <c r="W50" i="117"/>
  <c r="W51" i="117"/>
  <c r="W52" i="117"/>
  <c r="W53" i="117"/>
  <c r="W54" i="117"/>
  <c r="W55" i="117"/>
  <c r="W56" i="117"/>
  <c r="W57" i="117"/>
  <c r="W58" i="117"/>
  <c r="W59" i="117"/>
  <c r="W60" i="117"/>
  <c r="W61" i="117"/>
  <c r="W62" i="117"/>
  <c r="W63" i="117"/>
  <c r="W64" i="117"/>
  <c r="W65" i="117"/>
  <c r="W66" i="117"/>
  <c r="W67" i="117"/>
  <c r="W68" i="117"/>
  <c r="W69" i="117"/>
  <c r="W70" i="117"/>
  <c r="W71" i="117"/>
  <c r="W72" i="117"/>
  <c r="W73" i="117"/>
  <c r="W74" i="117"/>
  <c r="W75" i="117"/>
  <c r="W76" i="117"/>
  <c r="W77" i="117"/>
  <c r="W78" i="117"/>
  <c r="W79" i="117"/>
  <c r="W80" i="117"/>
  <c r="W81" i="117"/>
  <c r="W82" i="117"/>
  <c r="W83" i="117"/>
  <c r="W84" i="117"/>
  <c r="W85" i="117"/>
  <c r="W86" i="117"/>
  <c r="W87" i="117"/>
  <c r="W88" i="117"/>
  <c r="W89" i="117"/>
  <c r="W90" i="117"/>
  <c r="W91" i="117"/>
  <c r="W92" i="117"/>
  <c r="W93" i="117"/>
  <c r="W94" i="117"/>
  <c r="W95" i="117"/>
  <c r="W96" i="117"/>
  <c r="W97" i="117"/>
  <c r="W98" i="117"/>
  <c r="W99" i="117"/>
  <c r="W100" i="117"/>
  <c r="W101" i="117"/>
  <c r="W102" i="117"/>
  <c r="W103" i="117"/>
  <c r="W104" i="117"/>
  <c r="W105" i="117"/>
  <c r="W106" i="117"/>
  <c r="W107" i="117"/>
  <c r="W108" i="117"/>
  <c r="W109" i="117"/>
  <c r="W110" i="117"/>
  <c r="W111" i="117"/>
  <c r="W112" i="117"/>
  <c r="W113" i="117"/>
  <c r="W114" i="117"/>
  <c r="W115" i="117"/>
  <c r="W116" i="117"/>
  <c r="W117" i="117"/>
  <c r="W118" i="117"/>
  <c r="W119" i="117"/>
  <c r="W120" i="117"/>
  <c r="W121" i="117"/>
  <c r="W122" i="117"/>
  <c r="W123" i="117"/>
  <c r="W124" i="117"/>
  <c r="W125" i="117"/>
  <c r="W126" i="117"/>
  <c r="W127" i="117"/>
  <c r="W128" i="117"/>
  <c r="W129" i="117"/>
  <c r="W130" i="117"/>
  <c r="W131" i="117"/>
  <c r="W132" i="117"/>
  <c r="W133" i="117"/>
  <c r="W134" i="117"/>
  <c r="W135" i="117"/>
  <c r="W136" i="117"/>
  <c r="W137" i="117"/>
  <c r="W138" i="117"/>
  <c r="W139" i="117"/>
  <c r="W140" i="117"/>
  <c r="W141" i="117"/>
  <c r="W142" i="117"/>
  <c r="W143" i="117"/>
  <c r="W144" i="117"/>
  <c r="W145" i="117"/>
  <c r="W146" i="117"/>
  <c r="W147" i="117"/>
  <c r="W148" i="117"/>
  <c r="W149" i="117"/>
  <c r="W150" i="117"/>
  <c r="W151" i="117"/>
  <c r="W152" i="117"/>
  <c r="W153" i="117"/>
  <c r="W154" i="117"/>
  <c r="W155" i="117"/>
  <c r="W156" i="117"/>
  <c r="W157" i="117"/>
  <c r="W158" i="117"/>
  <c r="W159" i="117"/>
  <c r="W160" i="117"/>
  <c r="W161" i="117"/>
  <c r="W162" i="117"/>
  <c r="W163" i="117"/>
  <c r="W164" i="117"/>
  <c r="W165" i="117"/>
  <c r="W166" i="117"/>
  <c r="W167" i="117"/>
  <c r="W168" i="117"/>
  <c r="W169" i="117"/>
  <c r="W170" i="117"/>
  <c r="W171" i="117"/>
  <c r="W172" i="117"/>
  <c r="W173" i="117"/>
  <c r="W174" i="117"/>
  <c r="W175" i="117"/>
  <c r="W176" i="117"/>
  <c r="W177" i="117"/>
  <c r="W178" i="117"/>
  <c r="W179" i="117"/>
  <c r="W180" i="117"/>
  <c r="W181" i="117"/>
  <c r="W182" i="117"/>
  <c r="W183" i="117"/>
  <c r="W184" i="117"/>
  <c r="W185" i="117"/>
  <c r="W186" i="117"/>
  <c r="W187" i="117"/>
  <c r="W188" i="117"/>
  <c r="W189" i="117"/>
  <c r="W190" i="117"/>
  <c r="W191" i="117"/>
  <c r="W192" i="117"/>
  <c r="W193" i="117"/>
  <c r="W194" i="117"/>
  <c r="W195" i="117"/>
  <c r="W196" i="117"/>
  <c r="W197" i="117"/>
  <c r="W198" i="117"/>
  <c r="W199" i="117"/>
  <c r="W200" i="117"/>
  <c r="W201" i="117"/>
  <c r="W202" i="117"/>
  <c r="W203" i="117"/>
  <c r="W204" i="117"/>
  <c r="W205" i="117"/>
  <c r="W206" i="117"/>
  <c r="W207" i="117"/>
  <c r="W208" i="117"/>
  <c r="W209" i="117"/>
  <c r="W210" i="117"/>
  <c r="W211" i="117"/>
  <c r="W212" i="117"/>
  <c r="W213" i="117"/>
  <c r="W214" i="117"/>
  <c r="W215" i="117"/>
  <c r="W216" i="117"/>
  <c r="W217" i="117"/>
  <c r="W218" i="117"/>
  <c r="W219" i="117"/>
  <c r="W220" i="117"/>
  <c r="W221" i="117"/>
  <c r="W222" i="117"/>
  <c r="W223" i="117"/>
  <c r="W224" i="117"/>
  <c r="W225" i="117"/>
  <c r="W226" i="117"/>
  <c r="W227" i="117"/>
  <c r="W228" i="117"/>
  <c r="W229" i="117"/>
  <c r="W230" i="117"/>
  <c r="W231" i="117"/>
  <c r="W232" i="117"/>
  <c r="W233" i="117"/>
  <c r="W234" i="117"/>
  <c r="W235" i="117"/>
  <c r="W236" i="117"/>
  <c r="W237" i="117"/>
  <c r="W238" i="117"/>
  <c r="W239" i="117"/>
  <c r="W240" i="117"/>
  <c r="W241" i="117"/>
  <c r="W242" i="117"/>
  <c r="W243" i="117"/>
  <c r="W244" i="117"/>
  <c r="W245" i="117"/>
  <c r="W246" i="117"/>
  <c r="W247" i="117"/>
  <c r="W248" i="117"/>
  <c r="W249" i="117"/>
  <c r="W250" i="117"/>
  <c r="W251" i="117"/>
  <c r="W252" i="117"/>
  <c r="W253" i="117"/>
  <c r="W254" i="117"/>
  <c r="W255" i="117"/>
  <c r="W256" i="117"/>
  <c r="W257" i="117"/>
  <c r="W258" i="117"/>
  <c r="W259" i="117"/>
  <c r="W260" i="117"/>
  <c r="W261" i="117"/>
  <c r="W262" i="117"/>
  <c r="W263" i="117"/>
  <c r="W264" i="117"/>
  <c r="W265" i="117"/>
  <c r="W266" i="117"/>
  <c r="W267" i="117"/>
  <c r="W268" i="117"/>
  <c r="W269" i="117"/>
  <c r="W270" i="117"/>
  <c r="W271" i="117"/>
  <c r="W272" i="117"/>
  <c r="W273" i="117"/>
  <c r="W274" i="117"/>
  <c r="W275" i="117"/>
  <c r="W276" i="117"/>
  <c r="W277" i="117"/>
  <c r="W278" i="117"/>
  <c r="W279" i="117"/>
  <c r="W280" i="117"/>
  <c r="W281" i="117"/>
  <c r="W282" i="117"/>
  <c r="W283" i="117"/>
  <c r="W284" i="117"/>
  <c r="W285" i="117"/>
  <c r="W286" i="117"/>
  <c r="W287" i="117"/>
  <c r="W288" i="117"/>
  <c r="W289" i="117"/>
  <c r="W290" i="117"/>
  <c r="W291" i="117"/>
  <c r="W292" i="117"/>
  <c r="W293" i="117"/>
  <c r="W294" i="117"/>
  <c r="W295" i="117"/>
  <c r="W296" i="117"/>
  <c r="W297" i="117"/>
  <c r="W298" i="117"/>
  <c r="W299" i="117"/>
  <c r="W300" i="117"/>
  <c r="W301" i="117"/>
  <c r="W302" i="117"/>
  <c r="W303" i="117"/>
  <c r="W304" i="117"/>
  <c r="W305" i="117"/>
  <c r="W306" i="117"/>
  <c r="W307" i="117"/>
  <c r="W308" i="117"/>
  <c r="W309" i="117"/>
  <c r="W310" i="117"/>
  <c r="W311" i="117"/>
  <c r="W312" i="117"/>
  <c r="W313" i="117"/>
  <c r="W314" i="117"/>
  <c r="W315" i="117"/>
  <c r="W316" i="117"/>
  <c r="W317" i="117"/>
  <c r="W318" i="117"/>
  <c r="W319" i="117"/>
  <c r="W320" i="117"/>
  <c r="W321" i="117"/>
  <c r="W322" i="117"/>
  <c r="W323" i="117"/>
  <c r="W324" i="117"/>
  <c r="W325" i="117"/>
  <c r="W326" i="117"/>
  <c r="W327" i="117"/>
  <c r="W328" i="117"/>
  <c r="W329" i="117"/>
  <c r="W330" i="117"/>
  <c r="W331" i="117"/>
  <c r="W332" i="117"/>
  <c r="W333" i="117"/>
  <c r="W334" i="117"/>
  <c r="W335" i="117"/>
  <c r="W336" i="117"/>
  <c r="W337" i="117"/>
  <c r="W338" i="117"/>
  <c r="W339" i="117"/>
  <c r="W340" i="117"/>
  <c r="W341" i="117"/>
  <c r="W342" i="117"/>
  <c r="W343" i="117"/>
  <c r="W344" i="117"/>
  <c r="W345" i="117"/>
  <c r="W346" i="117"/>
  <c r="W347" i="117"/>
  <c r="W348" i="117"/>
  <c r="W349" i="117"/>
  <c r="W350" i="117"/>
  <c r="W351" i="117"/>
  <c r="W352" i="117"/>
  <c r="W353" i="117"/>
  <c r="W354" i="117"/>
  <c r="W355" i="117"/>
  <c r="W356" i="117"/>
  <c r="W357" i="117"/>
  <c r="W358" i="117"/>
  <c r="W359" i="117"/>
  <c r="W360" i="117"/>
  <c r="W361" i="117"/>
  <c r="W362" i="117"/>
  <c r="W363" i="117"/>
  <c r="W364" i="117"/>
  <c r="W365" i="117"/>
  <c r="W366" i="117"/>
  <c r="W367" i="117"/>
  <c r="W368" i="117"/>
  <c r="W369" i="117"/>
  <c r="W370" i="117"/>
  <c r="W371" i="117"/>
  <c r="W372" i="117"/>
  <c r="W373" i="117"/>
  <c r="W374" i="117"/>
  <c r="W375" i="117"/>
  <c r="W376" i="117"/>
  <c r="W377" i="117"/>
  <c r="W378" i="117"/>
  <c r="W379" i="117"/>
  <c r="W380" i="117"/>
  <c r="W381" i="117"/>
  <c r="W382" i="117"/>
  <c r="W383" i="117"/>
  <c r="W384" i="117"/>
  <c r="W385" i="117"/>
  <c r="W386" i="117"/>
  <c r="W387" i="117"/>
  <c r="W388" i="117"/>
  <c r="W389" i="117"/>
  <c r="W390" i="117"/>
  <c r="W391" i="117"/>
  <c r="W392" i="117"/>
  <c r="W393" i="117"/>
  <c r="W394" i="117"/>
  <c r="W395" i="117"/>
  <c r="W396" i="117"/>
  <c r="W397" i="117"/>
  <c r="W398" i="117"/>
  <c r="W399" i="117"/>
  <c r="W400" i="117"/>
  <c r="W401" i="117"/>
  <c r="W402" i="117"/>
  <c r="W403" i="117"/>
  <c r="W404" i="117"/>
  <c r="W405" i="117"/>
  <c r="W406" i="117"/>
  <c r="W407" i="117"/>
  <c r="W408" i="117"/>
  <c r="W409" i="117"/>
  <c r="W410" i="117"/>
  <c r="W411" i="117"/>
  <c r="W412" i="117"/>
  <c r="W413" i="117"/>
  <c r="W414" i="117"/>
  <c r="W415" i="117"/>
  <c r="W416" i="117"/>
  <c r="W417" i="117"/>
  <c r="W418" i="117"/>
  <c r="W419" i="117"/>
  <c r="W420" i="117"/>
  <c r="W421" i="117"/>
  <c r="W422" i="117"/>
  <c r="W423" i="117"/>
  <c r="W424" i="117"/>
  <c r="W425" i="117"/>
  <c r="W426" i="117"/>
  <c r="W427" i="117"/>
  <c r="W428" i="117"/>
  <c r="W429" i="117"/>
  <c r="W430" i="117"/>
  <c r="W431" i="117"/>
  <c r="W432" i="117"/>
  <c r="W433" i="117"/>
  <c r="W434" i="117"/>
  <c r="W435" i="117"/>
  <c r="W436" i="117"/>
  <c r="W437" i="117"/>
  <c r="W438" i="117"/>
  <c r="W439" i="117"/>
  <c r="W440" i="117"/>
  <c r="W441" i="117"/>
  <c r="W442" i="117"/>
  <c r="W443" i="117"/>
  <c r="W444" i="117"/>
  <c r="W445" i="117"/>
  <c r="W446" i="117"/>
  <c r="W447" i="117"/>
  <c r="W448" i="117"/>
  <c r="W449" i="117"/>
  <c r="W450" i="117"/>
  <c r="W451" i="117"/>
  <c r="W452" i="117"/>
  <c r="W453" i="117"/>
  <c r="W454" i="117"/>
  <c r="W455" i="117"/>
  <c r="W456" i="117"/>
  <c r="W457" i="117"/>
  <c r="W458" i="117"/>
  <c r="W459" i="117"/>
  <c r="W460" i="117"/>
  <c r="W461" i="117"/>
  <c r="W462" i="117"/>
  <c r="W463" i="117"/>
  <c r="W464" i="117"/>
  <c r="W465" i="117"/>
  <c r="W466" i="117"/>
  <c r="W467" i="117"/>
  <c r="W468" i="117"/>
  <c r="W469" i="117"/>
  <c r="W470" i="117"/>
  <c r="W471" i="117"/>
  <c r="W472" i="117"/>
  <c r="W473" i="117"/>
  <c r="W474" i="117"/>
  <c r="W475" i="117"/>
  <c r="W476" i="117"/>
  <c r="W477" i="117"/>
  <c r="W478" i="117"/>
  <c r="W479" i="117"/>
  <c r="W480" i="117"/>
  <c r="W481" i="117"/>
  <c r="W482" i="117"/>
  <c r="W483" i="117"/>
  <c r="W484" i="117"/>
  <c r="W485" i="117"/>
  <c r="W486" i="117"/>
  <c r="W487" i="117"/>
  <c r="W488" i="117"/>
  <c r="W489" i="117"/>
  <c r="W490" i="117"/>
  <c r="W491" i="117"/>
  <c r="W492" i="117"/>
  <c r="W493" i="117"/>
  <c r="W494" i="117"/>
  <c r="W495" i="117"/>
  <c r="W496" i="117"/>
  <c r="W497" i="117"/>
  <c r="W498" i="117"/>
  <c r="W499" i="117"/>
  <c r="W500" i="117"/>
  <c r="W501" i="117"/>
  <c r="W502" i="117"/>
  <c r="W503" i="117"/>
  <c r="W504" i="117"/>
  <c r="W505" i="117"/>
  <c r="W506" i="117"/>
  <c r="W507" i="117"/>
  <c r="W508" i="117"/>
  <c r="W509" i="117"/>
  <c r="W510" i="117"/>
  <c r="W511" i="117"/>
  <c r="W512" i="117"/>
  <c r="W513" i="117"/>
  <c r="W514" i="117"/>
  <c r="W515" i="117"/>
  <c r="W516" i="117"/>
  <c r="W517" i="117"/>
  <c r="W518" i="117"/>
  <c r="W519" i="117"/>
  <c r="W520" i="117"/>
  <c r="W521" i="117"/>
  <c r="W522" i="117"/>
  <c r="W523" i="117"/>
  <c r="W524" i="117"/>
  <c r="W525" i="117"/>
  <c r="W526" i="117"/>
  <c r="W527" i="117"/>
  <c r="W528" i="117"/>
  <c r="W529" i="117"/>
  <c r="W530" i="117"/>
  <c r="W531" i="117"/>
  <c r="W532" i="117"/>
  <c r="W533" i="117"/>
  <c r="W534" i="117"/>
  <c r="W535" i="117"/>
  <c r="W536" i="117"/>
  <c r="W537" i="117"/>
  <c r="W538" i="117"/>
  <c r="W539" i="117"/>
  <c r="W540" i="117"/>
  <c r="W541" i="117"/>
  <c r="W542" i="117"/>
  <c r="W543" i="117"/>
  <c r="W544" i="117"/>
  <c r="W545" i="117"/>
  <c r="W546" i="117"/>
  <c r="W547" i="117"/>
  <c r="W548" i="117"/>
  <c r="W549" i="117"/>
  <c r="W550" i="117"/>
  <c r="W551" i="117"/>
  <c r="W552" i="117"/>
  <c r="W553" i="117"/>
  <c r="W554" i="117"/>
  <c r="W555" i="117"/>
  <c r="W556" i="117"/>
  <c r="W557" i="117"/>
  <c r="W558" i="117"/>
  <c r="W559" i="117"/>
  <c r="W560" i="117"/>
  <c r="W561" i="117"/>
  <c r="W562" i="117"/>
  <c r="W563" i="117"/>
  <c r="W564" i="117"/>
  <c r="W565" i="117"/>
  <c r="W566" i="117"/>
  <c r="W567" i="117"/>
  <c r="W568" i="117"/>
  <c r="W569" i="117"/>
  <c r="W570" i="117"/>
  <c r="W571" i="117"/>
  <c r="W572" i="117"/>
  <c r="W573" i="117"/>
  <c r="W574" i="117"/>
  <c r="W575" i="117"/>
  <c r="W576" i="117"/>
  <c r="W577" i="117"/>
  <c r="W578" i="117"/>
  <c r="W579" i="117"/>
  <c r="W580" i="117"/>
  <c r="W581" i="117"/>
  <c r="W582" i="117"/>
  <c r="W583" i="117"/>
  <c r="W584" i="117"/>
  <c r="W585" i="117"/>
  <c r="W586" i="117"/>
  <c r="W587" i="117"/>
  <c r="W588" i="117"/>
  <c r="W589" i="117"/>
  <c r="W590" i="117"/>
  <c r="W591" i="117"/>
  <c r="W592" i="117"/>
  <c r="W593" i="117"/>
  <c r="W594" i="117"/>
  <c r="W595" i="117"/>
  <c r="W596" i="117"/>
  <c r="W597" i="117"/>
  <c r="W598" i="117"/>
  <c r="W599" i="117"/>
  <c r="W600" i="117"/>
  <c r="W601" i="117"/>
  <c r="W602" i="117"/>
  <c r="W603" i="117"/>
  <c r="W604" i="117"/>
  <c r="W605" i="117"/>
  <c r="W606" i="117"/>
  <c r="W607" i="117"/>
  <c r="W608" i="117"/>
  <c r="W609" i="117"/>
  <c r="W610" i="117"/>
  <c r="W611" i="117"/>
  <c r="W612" i="117"/>
  <c r="W613" i="117"/>
  <c r="W614" i="117"/>
  <c r="W615" i="117"/>
  <c r="W616" i="117"/>
  <c r="W617" i="117"/>
  <c r="W618" i="117"/>
  <c r="W619" i="117"/>
  <c r="W620" i="117"/>
  <c r="W621" i="117"/>
  <c r="W622" i="117"/>
  <c r="W623" i="117"/>
  <c r="W624" i="117"/>
  <c r="W625" i="117"/>
  <c r="W626" i="117"/>
  <c r="W627" i="117"/>
  <c r="W628" i="117"/>
  <c r="W629" i="117"/>
  <c r="W630" i="117"/>
  <c r="W631" i="117"/>
  <c r="W632" i="117"/>
  <c r="W633" i="117"/>
  <c r="W634" i="117"/>
  <c r="W635" i="117"/>
  <c r="W636" i="117"/>
  <c r="W637" i="117"/>
  <c r="W638" i="117"/>
  <c r="W639" i="117"/>
  <c r="W640" i="117"/>
  <c r="W641" i="117"/>
  <c r="W642" i="117"/>
  <c r="W643" i="117"/>
  <c r="W644" i="117"/>
  <c r="W645" i="117"/>
  <c r="W646" i="117"/>
  <c r="W647" i="117"/>
  <c r="W648" i="117"/>
  <c r="W649" i="117"/>
  <c r="W650" i="117"/>
  <c r="W651" i="117"/>
  <c r="W652" i="117"/>
  <c r="W653" i="117"/>
  <c r="W654" i="117"/>
  <c r="W655" i="117"/>
  <c r="W656" i="117"/>
  <c r="W657" i="117"/>
  <c r="W658" i="117"/>
  <c r="W659" i="117"/>
  <c r="W660" i="117"/>
  <c r="W661" i="117"/>
  <c r="W662" i="117"/>
  <c r="W663" i="117"/>
  <c r="W664" i="117"/>
  <c r="W665" i="117"/>
  <c r="W666" i="117"/>
  <c r="W667" i="117"/>
  <c r="W668" i="117"/>
  <c r="W669" i="117"/>
  <c r="W670" i="117"/>
  <c r="W671" i="117"/>
  <c r="W672" i="117"/>
  <c r="W673" i="117"/>
  <c r="W674" i="117"/>
  <c r="W675" i="117"/>
  <c r="W676" i="117"/>
  <c r="W677" i="117"/>
  <c r="W678" i="117"/>
  <c r="W679" i="117"/>
  <c r="W680" i="117"/>
  <c r="W681" i="117"/>
  <c r="W682" i="117"/>
  <c r="W683" i="117"/>
  <c r="W684" i="117"/>
  <c r="W685" i="117"/>
  <c r="W686" i="117"/>
  <c r="W687" i="117"/>
  <c r="W688" i="117"/>
  <c r="W689" i="117"/>
  <c r="W690" i="117"/>
  <c r="W691" i="117"/>
  <c r="W692" i="117"/>
  <c r="W693" i="117"/>
  <c r="W694" i="117"/>
  <c r="W695" i="117"/>
  <c r="W696" i="117"/>
  <c r="W697" i="117"/>
  <c r="W698" i="117"/>
  <c r="W699" i="117"/>
  <c r="W700" i="117"/>
  <c r="W701" i="117"/>
  <c r="W702" i="117"/>
  <c r="W703" i="117"/>
  <c r="W704" i="117"/>
  <c r="W705" i="117"/>
  <c r="W706" i="117"/>
  <c r="W707" i="117"/>
  <c r="W708" i="117"/>
  <c r="W709" i="117"/>
  <c r="W710" i="117"/>
  <c r="W711" i="117"/>
  <c r="W712" i="117"/>
  <c r="W713" i="117"/>
  <c r="W714" i="117"/>
  <c r="W715" i="117"/>
  <c r="W716" i="117"/>
  <c r="W717" i="117"/>
  <c r="W718" i="117"/>
  <c r="W719" i="117"/>
  <c r="W720" i="117"/>
  <c r="W721" i="117"/>
  <c r="W722" i="117"/>
  <c r="W723" i="117"/>
  <c r="W724" i="117"/>
  <c r="W725" i="117"/>
  <c r="W726" i="117"/>
  <c r="W727" i="117"/>
  <c r="W728" i="117"/>
  <c r="W729" i="117"/>
  <c r="W730" i="117"/>
  <c r="W731" i="117"/>
  <c r="W732" i="117"/>
  <c r="W733" i="117"/>
  <c r="W734" i="117"/>
  <c r="W735" i="117"/>
  <c r="W736" i="117"/>
  <c r="W737" i="117"/>
  <c r="W738" i="117"/>
  <c r="W739" i="117"/>
  <c r="W740" i="117"/>
  <c r="W741" i="117"/>
  <c r="W742" i="117"/>
  <c r="W743" i="117"/>
  <c r="W744" i="117"/>
  <c r="W745" i="117"/>
  <c r="W746" i="117"/>
  <c r="W747" i="117"/>
  <c r="W748" i="117"/>
  <c r="W749" i="117"/>
  <c r="W750" i="117"/>
  <c r="W751" i="117"/>
  <c r="W752" i="117"/>
  <c r="W753" i="117"/>
  <c r="W754" i="117"/>
  <c r="W755" i="117"/>
  <c r="W756" i="117"/>
  <c r="W757" i="117"/>
  <c r="W758" i="117"/>
  <c r="W759" i="117"/>
  <c r="W760" i="117"/>
  <c r="W761" i="117"/>
  <c r="W762" i="117"/>
  <c r="W763" i="117"/>
  <c r="W764" i="117"/>
  <c r="W765" i="117"/>
  <c r="W766" i="117"/>
  <c r="W767" i="117"/>
  <c r="W768" i="117"/>
  <c r="W769" i="117"/>
  <c r="W770" i="117"/>
  <c r="W771" i="117"/>
  <c r="W772" i="117"/>
  <c r="W773" i="117"/>
  <c r="W774" i="117"/>
  <c r="W775" i="117"/>
  <c r="W776" i="117"/>
  <c r="W777" i="117"/>
  <c r="W778" i="117"/>
  <c r="W779" i="117"/>
  <c r="W780" i="117"/>
  <c r="W781" i="117"/>
  <c r="W782" i="117"/>
  <c r="W783" i="117"/>
  <c r="W784" i="117"/>
  <c r="W785" i="117"/>
  <c r="W786" i="117"/>
  <c r="W787" i="117"/>
  <c r="W788" i="117"/>
  <c r="W789" i="117"/>
  <c r="W790" i="117"/>
  <c r="W791" i="117"/>
  <c r="W792" i="117"/>
  <c r="W793" i="117"/>
  <c r="W794" i="117"/>
  <c r="W795" i="117"/>
  <c r="W796" i="117"/>
  <c r="W797" i="117"/>
  <c r="W798" i="117"/>
  <c r="W799" i="117"/>
  <c r="W800" i="117"/>
  <c r="W801" i="117"/>
  <c r="W802" i="117"/>
  <c r="W803" i="117"/>
  <c r="W804" i="117"/>
  <c r="W805" i="117"/>
  <c r="W806" i="117"/>
  <c r="W807" i="117"/>
  <c r="W808" i="117"/>
  <c r="W809" i="117"/>
  <c r="W810" i="117"/>
  <c r="W811" i="117"/>
  <c r="W812" i="117"/>
  <c r="W813" i="117"/>
  <c r="W814" i="117"/>
  <c r="W815" i="117"/>
  <c r="W816" i="117"/>
  <c r="W817" i="117"/>
  <c r="W818" i="117"/>
  <c r="W819" i="117"/>
  <c r="W820" i="117"/>
  <c r="W821" i="117"/>
  <c r="W822" i="117"/>
  <c r="W823" i="117"/>
  <c r="W824" i="117"/>
  <c r="W825" i="117"/>
  <c r="W826" i="117"/>
  <c r="W827" i="117"/>
  <c r="W828" i="117"/>
  <c r="W829" i="117"/>
  <c r="W830" i="117"/>
  <c r="W831" i="117"/>
  <c r="W832" i="117"/>
  <c r="W833" i="117"/>
  <c r="W834" i="117"/>
  <c r="W835" i="117"/>
  <c r="W836" i="117"/>
  <c r="W837" i="117"/>
  <c r="W838" i="117"/>
  <c r="W839" i="117"/>
  <c r="W840" i="117"/>
  <c r="W841" i="117"/>
  <c r="W842" i="117"/>
  <c r="W843" i="117"/>
  <c r="W844" i="117"/>
  <c r="W845" i="117"/>
  <c r="W846" i="117"/>
  <c r="W847" i="117"/>
  <c r="W848" i="117"/>
  <c r="W849" i="117"/>
  <c r="W850" i="117"/>
  <c r="W851" i="117"/>
  <c r="W852" i="117"/>
  <c r="W853" i="117"/>
  <c r="W854" i="117"/>
  <c r="W855" i="117"/>
  <c r="W856" i="117"/>
  <c r="W857" i="117"/>
  <c r="W858" i="117"/>
  <c r="W859" i="117"/>
  <c r="W860" i="117"/>
  <c r="W861" i="117"/>
  <c r="W862" i="117"/>
  <c r="W863" i="117"/>
  <c r="W864" i="117"/>
  <c r="W865" i="117"/>
  <c r="W866" i="117"/>
  <c r="W867" i="117"/>
  <c r="W868" i="117"/>
  <c r="W869" i="117"/>
  <c r="W870" i="117"/>
  <c r="W871" i="117"/>
  <c r="W872" i="117"/>
  <c r="W873" i="117"/>
  <c r="W874" i="117"/>
  <c r="W875" i="117"/>
  <c r="W876" i="117"/>
  <c r="W877" i="117"/>
  <c r="W878" i="117"/>
  <c r="W879" i="117"/>
  <c r="W880" i="117"/>
  <c r="W881" i="117"/>
  <c r="W882" i="117"/>
  <c r="W883" i="117"/>
  <c r="W884" i="117"/>
  <c r="W885" i="117"/>
  <c r="W886" i="117"/>
  <c r="W887" i="117"/>
  <c r="W888" i="117"/>
  <c r="W889" i="117"/>
  <c r="W890" i="117"/>
  <c r="W891" i="117"/>
  <c r="W892" i="117"/>
  <c r="W893" i="117"/>
  <c r="W894" i="117"/>
  <c r="W895" i="117"/>
  <c r="W896" i="117"/>
  <c r="W897" i="117"/>
  <c r="W898" i="117"/>
  <c r="W899" i="117"/>
  <c r="W900" i="117"/>
  <c r="W901" i="117"/>
  <c r="W902" i="117"/>
  <c r="W903" i="117"/>
  <c r="W904" i="117"/>
  <c r="W905" i="117"/>
  <c r="W906" i="117"/>
  <c r="W907" i="117"/>
  <c r="W908" i="117"/>
  <c r="W909" i="117"/>
  <c r="W910" i="117"/>
  <c r="W911" i="117"/>
  <c r="W912" i="117"/>
  <c r="W913" i="117"/>
  <c r="W914" i="117"/>
  <c r="W915" i="117"/>
  <c r="W916" i="117"/>
  <c r="W917" i="117"/>
  <c r="W918" i="117"/>
  <c r="W919" i="117"/>
  <c r="W920" i="117"/>
  <c r="W921" i="117"/>
  <c r="W922" i="117"/>
  <c r="W923" i="117"/>
  <c r="W924" i="117"/>
  <c r="W925" i="117"/>
  <c r="W926" i="117"/>
  <c r="W927" i="117"/>
  <c r="W928" i="117"/>
  <c r="W929" i="117"/>
  <c r="W930" i="117"/>
  <c r="W931" i="117"/>
  <c r="W932" i="117"/>
  <c r="W933" i="117"/>
  <c r="W934" i="117"/>
  <c r="W935" i="117"/>
  <c r="W936" i="117"/>
  <c r="W937" i="117"/>
  <c r="W938" i="117"/>
  <c r="W939" i="117"/>
  <c r="W940" i="117"/>
  <c r="W941" i="117"/>
  <c r="W942" i="117"/>
  <c r="W943" i="117"/>
  <c r="W944" i="117"/>
  <c r="W945" i="117"/>
  <c r="W946" i="117"/>
  <c r="W947" i="117"/>
  <c r="W948" i="117"/>
  <c r="W949" i="117"/>
  <c r="W950" i="117"/>
  <c r="W951" i="117"/>
  <c r="W952" i="117"/>
  <c r="W953" i="117"/>
  <c r="W954" i="117"/>
  <c r="W955" i="117"/>
  <c r="W956" i="117"/>
  <c r="W957" i="117"/>
  <c r="W958" i="117"/>
  <c r="W959" i="117"/>
  <c r="W960" i="117"/>
  <c r="W961" i="117"/>
  <c r="W962" i="117"/>
  <c r="W963" i="117"/>
  <c r="W964" i="117"/>
  <c r="W965" i="117"/>
  <c r="W966" i="117"/>
  <c r="W967" i="117"/>
  <c r="W968" i="117"/>
  <c r="W969" i="117"/>
  <c r="W970" i="117"/>
  <c r="W971" i="117"/>
  <c r="W972" i="117"/>
  <c r="W973" i="117"/>
  <c r="W974" i="117"/>
  <c r="W975" i="117"/>
  <c r="W976" i="117"/>
  <c r="W977" i="117"/>
  <c r="W978" i="117"/>
  <c r="W979" i="117"/>
  <c r="W980" i="117"/>
  <c r="W981" i="117"/>
  <c r="W982" i="117"/>
  <c r="W983" i="117"/>
  <c r="W984" i="117"/>
  <c r="W985" i="117"/>
  <c r="W986" i="117"/>
  <c r="W987" i="117"/>
  <c r="W988" i="117"/>
  <c r="W989" i="117"/>
  <c r="W990" i="117"/>
  <c r="W991" i="117"/>
  <c r="W992" i="117"/>
  <c r="W993" i="117"/>
  <c r="W994" i="117"/>
  <c r="W995" i="117"/>
  <c r="W996" i="117"/>
  <c r="W997" i="117"/>
  <c r="W998" i="117"/>
  <c r="W999" i="117"/>
  <c r="W1000" i="117"/>
  <c r="W1001" i="117"/>
  <c r="W1002" i="117"/>
  <c r="W1003" i="117"/>
  <c r="W1004" i="117"/>
  <c r="W1005" i="117"/>
  <c r="W1006" i="117"/>
  <c r="W1007" i="117"/>
  <c r="W1008" i="117"/>
  <c r="W1009" i="117"/>
  <c r="W1010" i="117"/>
  <c r="W1011" i="117"/>
  <c r="W1012" i="117"/>
  <c r="W1013" i="117"/>
  <c r="W1014" i="117"/>
  <c r="W1015" i="117"/>
  <c r="W1016" i="117"/>
  <c r="W1017" i="117"/>
  <c r="W1018" i="117"/>
  <c r="W1019" i="117"/>
  <c r="W1020" i="117"/>
  <c r="W1021" i="117"/>
  <c r="W1022" i="117"/>
  <c r="W1023" i="117"/>
  <c r="W1024" i="117"/>
  <c r="W1025" i="117"/>
  <c r="W1026" i="117"/>
  <c r="W1027" i="117"/>
  <c r="W1028" i="117"/>
  <c r="W1029" i="117"/>
  <c r="W1030" i="117"/>
  <c r="W1031" i="117"/>
  <c r="W1032" i="117"/>
  <c r="W1033" i="117"/>
  <c r="W1034" i="117"/>
  <c r="W1035" i="117"/>
  <c r="W1036" i="117"/>
  <c r="W6" i="117"/>
  <c r="W7" i="118"/>
  <c r="W8" i="118"/>
  <c r="W9" i="118"/>
  <c r="W10" i="118"/>
  <c r="W11" i="118"/>
  <c r="W12" i="118"/>
  <c r="W13" i="118"/>
  <c r="W14" i="118"/>
  <c r="W15" i="118"/>
  <c r="W16" i="118"/>
  <c r="W17" i="118"/>
  <c r="W18" i="118"/>
  <c r="W19" i="118"/>
  <c r="W20" i="118"/>
  <c r="W21" i="118"/>
  <c r="W22" i="118"/>
  <c r="W23" i="118"/>
  <c r="W24" i="118"/>
  <c r="W25" i="118"/>
  <c r="W26" i="118"/>
  <c r="W27" i="118"/>
  <c r="W28" i="118"/>
  <c r="W29" i="118"/>
  <c r="W30" i="118"/>
  <c r="W31" i="118"/>
  <c r="W32" i="118"/>
  <c r="W33" i="118"/>
  <c r="W34" i="118"/>
  <c r="W35" i="118"/>
  <c r="W36" i="118"/>
  <c r="W37" i="118"/>
  <c r="W38" i="118"/>
  <c r="W39" i="118"/>
  <c r="W40" i="118"/>
  <c r="W41" i="118"/>
  <c r="W42" i="118"/>
  <c r="W43" i="118"/>
  <c r="W44" i="118"/>
  <c r="W45" i="118"/>
  <c r="W46" i="118"/>
  <c r="W47" i="118"/>
  <c r="W48" i="118"/>
  <c r="W49" i="118"/>
  <c r="W50" i="118"/>
  <c r="W51" i="118"/>
  <c r="W52" i="118"/>
  <c r="W53" i="118"/>
  <c r="W54" i="118"/>
  <c r="W55" i="118"/>
  <c r="W56" i="118"/>
  <c r="W57" i="118"/>
  <c r="W58" i="118"/>
  <c r="W59" i="118"/>
  <c r="W60" i="118"/>
  <c r="W61" i="118"/>
  <c r="W62" i="118"/>
  <c r="W63" i="118"/>
  <c r="W64" i="118"/>
  <c r="W65" i="118"/>
  <c r="W66" i="118"/>
  <c r="W67" i="118"/>
  <c r="W68" i="118"/>
  <c r="W69" i="118"/>
  <c r="W70" i="118"/>
  <c r="W71" i="118"/>
  <c r="W72" i="118"/>
  <c r="W73" i="118"/>
  <c r="W74" i="118"/>
  <c r="W75" i="118"/>
  <c r="W76" i="118"/>
  <c r="W77" i="118"/>
  <c r="W78" i="118"/>
  <c r="W79" i="118"/>
  <c r="W80" i="118"/>
  <c r="W81" i="118"/>
  <c r="W82" i="118"/>
  <c r="W83" i="118"/>
  <c r="W84" i="118"/>
  <c r="W85" i="118"/>
  <c r="W86" i="118"/>
  <c r="W87" i="118"/>
  <c r="W88" i="118"/>
  <c r="W89" i="118"/>
  <c r="W90" i="118"/>
  <c r="W91" i="118"/>
  <c r="W92" i="118"/>
  <c r="W93" i="118"/>
  <c r="W94" i="118"/>
  <c r="W95" i="118"/>
  <c r="W96" i="118"/>
  <c r="W97" i="118"/>
  <c r="W98" i="118"/>
  <c r="W99" i="118"/>
  <c r="W100" i="118"/>
  <c r="W101" i="118"/>
  <c r="W102" i="118"/>
  <c r="W103" i="118"/>
  <c r="W104" i="118"/>
  <c r="W105" i="118"/>
  <c r="W106" i="118"/>
  <c r="W107" i="118"/>
  <c r="W108" i="118"/>
  <c r="W109" i="118"/>
  <c r="W110" i="118"/>
  <c r="W111" i="118"/>
  <c r="W112" i="118"/>
  <c r="W113" i="118"/>
  <c r="W114" i="118"/>
  <c r="W115" i="118"/>
  <c r="W116" i="118"/>
  <c r="W117" i="118"/>
  <c r="W118" i="118"/>
  <c r="W119" i="118"/>
  <c r="W120" i="118"/>
  <c r="W121" i="118"/>
  <c r="W122" i="118"/>
  <c r="W123" i="118"/>
  <c r="W124" i="118"/>
  <c r="W125" i="118"/>
  <c r="W126" i="118"/>
  <c r="W127" i="118"/>
  <c r="W128" i="118"/>
  <c r="W129" i="118"/>
  <c r="W130" i="118"/>
  <c r="W131" i="118"/>
  <c r="W132" i="118"/>
  <c r="W133" i="118"/>
  <c r="W134" i="118"/>
  <c r="W135" i="118"/>
  <c r="W136" i="118"/>
  <c r="W137" i="118"/>
  <c r="W138" i="118"/>
  <c r="W139" i="118"/>
  <c r="W140" i="118"/>
  <c r="W141" i="118"/>
  <c r="W142" i="118"/>
  <c r="W143" i="118"/>
  <c r="W144" i="118"/>
  <c r="W145" i="118"/>
  <c r="W146" i="118"/>
  <c r="W147" i="118"/>
  <c r="W148" i="118"/>
  <c r="W149" i="118"/>
  <c r="W150" i="118"/>
  <c r="W151" i="118"/>
  <c r="W152" i="118"/>
  <c r="W153" i="118"/>
  <c r="W154" i="118"/>
  <c r="W155" i="118"/>
  <c r="W156" i="118"/>
  <c r="W157" i="118"/>
  <c r="W158" i="118"/>
  <c r="W159" i="118"/>
  <c r="W160" i="118"/>
  <c r="W161" i="118"/>
  <c r="W162" i="118"/>
  <c r="W163" i="118"/>
  <c r="W164" i="118"/>
  <c r="W165" i="118"/>
  <c r="W166" i="118"/>
  <c r="W167" i="118"/>
  <c r="W168" i="118"/>
  <c r="W169" i="118"/>
  <c r="W170" i="118"/>
  <c r="W171" i="118"/>
  <c r="W172" i="118"/>
  <c r="W173" i="118"/>
  <c r="W174" i="118"/>
  <c r="W175" i="118"/>
  <c r="W176" i="118"/>
  <c r="W177" i="118"/>
  <c r="W178" i="118"/>
  <c r="W179" i="118"/>
  <c r="W180" i="118"/>
  <c r="W181" i="118"/>
  <c r="W182" i="118"/>
  <c r="W183" i="118"/>
  <c r="W184" i="118"/>
  <c r="W185" i="118"/>
  <c r="W186" i="118"/>
  <c r="W187" i="118"/>
  <c r="W188" i="118"/>
  <c r="W189" i="118"/>
  <c r="W190" i="118"/>
  <c r="W191" i="118"/>
  <c r="W192" i="118"/>
  <c r="W193" i="118"/>
  <c r="W194" i="118"/>
  <c r="W195" i="118"/>
  <c r="W196" i="118"/>
  <c r="W197" i="118"/>
  <c r="W198" i="118"/>
  <c r="W199" i="118"/>
  <c r="W200" i="118"/>
  <c r="W201" i="118"/>
  <c r="W202" i="118"/>
  <c r="W203" i="118"/>
  <c r="W204" i="118"/>
  <c r="W205" i="118"/>
  <c r="W206" i="118"/>
  <c r="W207" i="118"/>
  <c r="W208" i="118"/>
  <c r="W209" i="118"/>
  <c r="W210" i="118"/>
  <c r="W211" i="118"/>
  <c r="W212" i="118"/>
  <c r="W213" i="118"/>
  <c r="W214" i="118"/>
  <c r="W215" i="118"/>
  <c r="W216" i="118"/>
  <c r="W217" i="118"/>
  <c r="W218" i="118"/>
  <c r="W219" i="118"/>
  <c r="W220" i="118"/>
  <c r="W221" i="118"/>
  <c r="W222" i="118"/>
  <c r="W223" i="118"/>
  <c r="W224" i="118"/>
  <c r="W225" i="118"/>
  <c r="W226" i="118"/>
  <c r="W227" i="118"/>
  <c r="W228" i="118"/>
  <c r="W229" i="118"/>
  <c r="W230" i="118"/>
  <c r="W231" i="118"/>
  <c r="W232" i="118"/>
  <c r="W233" i="118"/>
  <c r="W234" i="118"/>
  <c r="W235" i="118"/>
  <c r="W236" i="118"/>
  <c r="W237" i="118"/>
  <c r="W238" i="118"/>
  <c r="W239" i="118"/>
  <c r="W240" i="118"/>
  <c r="W241" i="118"/>
  <c r="W242" i="118"/>
  <c r="W243" i="118"/>
  <c r="W244" i="118"/>
  <c r="W245" i="118"/>
  <c r="W246" i="118"/>
  <c r="W247" i="118"/>
  <c r="W248" i="118"/>
  <c r="W249" i="118"/>
  <c r="W250" i="118"/>
  <c r="W251" i="118"/>
  <c r="W252" i="118"/>
  <c r="W253" i="118"/>
  <c r="W254" i="118"/>
  <c r="W255" i="118"/>
  <c r="W256" i="118"/>
  <c r="W257" i="118"/>
  <c r="W258" i="118"/>
  <c r="W259" i="118"/>
  <c r="W260" i="118"/>
  <c r="W261" i="118"/>
  <c r="W262" i="118"/>
  <c r="W263" i="118"/>
  <c r="W264" i="118"/>
  <c r="W265" i="118"/>
  <c r="W266" i="118"/>
  <c r="W267" i="118"/>
  <c r="W268" i="118"/>
  <c r="W269" i="118"/>
  <c r="W270" i="118"/>
  <c r="W271" i="118"/>
  <c r="W272" i="118"/>
  <c r="W273" i="118"/>
  <c r="W274" i="118"/>
  <c r="W275" i="118"/>
  <c r="W276" i="118"/>
  <c r="W277" i="118"/>
  <c r="W278" i="118"/>
  <c r="W279" i="118"/>
  <c r="W280" i="118"/>
  <c r="W281" i="118"/>
  <c r="W282" i="118"/>
  <c r="W283" i="118"/>
  <c r="W284" i="118"/>
  <c r="W285" i="118"/>
  <c r="W286" i="118"/>
  <c r="W287" i="118"/>
  <c r="W288" i="118"/>
  <c r="W289" i="118"/>
  <c r="W290" i="118"/>
  <c r="W291" i="118"/>
  <c r="W292" i="118"/>
  <c r="W293" i="118"/>
  <c r="W294" i="118"/>
  <c r="W295" i="118"/>
  <c r="W296" i="118"/>
  <c r="W297" i="118"/>
  <c r="W298" i="118"/>
  <c r="W299" i="118"/>
  <c r="W300" i="118"/>
  <c r="W301" i="118"/>
  <c r="W302" i="118"/>
  <c r="W303" i="118"/>
  <c r="W304" i="118"/>
  <c r="W305" i="118"/>
  <c r="W306" i="118"/>
  <c r="W307" i="118"/>
  <c r="W308" i="118"/>
  <c r="W309" i="118"/>
  <c r="W310" i="118"/>
  <c r="W311" i="118"/>
  <c r="W312" i="118"/>
  <c r="W313" i="118"/>
  <c r="W314" i="118"/>
  <c r="W315" i="118"/>
  <c r="W316" i="118"/>
  <c r="W317" i="118"/>
  <c r="W318" i="118"/>
  <c r="W319" i="118"/>
  <c r="W320" i="118"/>
  <c r="W321" i="118"/>
  <c r="W322" i="118"/>
  <c r="W323" i="118"/>
  <c r="W324" i="118"/>
  <c r="W325" i="118"/>
  <c r="W326" i="118"/>
  <c r="W327" i="118"/>
  <c r="W328" i="118"/>
  <c r="W329" i="118"/>
  <c r="W330" i="118"/>
  <c r="W331" i="118"/>
  <c r="W332" i="118"/>
  <c r="W333" i="118"/>
  <c r="W334" i="118"/>
  <c r="W335" i="118"/>
  <c r="W336" i="118"/>
  <c r="W337" i="118"/>
  <c r="W338" i="118"/>
  <c r="W339" i="118"/>
  <c r="W340" i="118"/>
  <c r="W341" i="118"/>
  <c r="W342" i="118"/>
  <c r="W343" i="118"/>
  <c r="W344" i="118"/>
  <c r="W345" i="118"/>
  <c r="W346" i="118"/>
  <c r="W347" i="118"/>
  <c r="W348" i="118"/>
  <c r="W349" i="118"/>
  <c r="W350" i="118"/>
  <c r="W351" i="118"/>
  <c r="W352" i="118"/>
  <c r="W353" i="118"/>
  <c r="W354" i="118"/>
  <c r="W355" i="118"/>
  <c r="W356" i="118"/>
  <c r="W357" i="118"/>
  <c r="W358" i="118"/>
  <c r="W359" i="118"/>
  <c r="W360" i="118"/>
  <c r="W361" i="118"/>
  <c r="W362" i="118"/>
  <c r="W363" i="118"/>
  <c r="W364" i="118"/>
  <c r="W365" i="118"/>
  <c r="W366" i="118"/>
  <c r="W367" i="118"/>
  <c r="W368" i="118"/>
  <c r="W369" i="118"/>
  <c r="W370" i="118"/>
  <c r="W371" i="118"/>
  <c r="W372" i="118"/>
  <c r="W373" i="118"/>
  <c r="W374" i="118"/>
  <c r="W375" i="118"/>
  <c r="W376" i="118"/>
  <c r="W377" i="118"/>
  <c r="W378" i="118"/>
  <c r="W379" i="118"/>
  <c r="W380" i="118"/>
  <c r="W381" i="118"/>
  <c r="W382" i="118"/>
  <c r="W383" i="118"/>
  <c r="W384" i="118"/>
  <c r="W385" i="118"/>
  <c r="W386" i="118"/>
  <c r="W387" i="118"/>
  <c r="W388" i="118"/>
  <c r="W389" i="118"/>
  <c r="W390" i="118"/>
  <c r="W391" i="118"/>
  <c r="W392" i="118"/>
  <c r="W393" i="118"/>
  <c r="W394" i="118"/>
  <c r="W395" i="118"/>
  <c r="W396" i="118"/>
  <c r="W397" i="118"/>
  <c r="W398" i="118"/>
  <c r="W399" i="118"/>
  <c r="W400" i="118"/>
  <c r="W401" i="118"/>
  <c r="W402" i="118"/>
  <c r="W403" i="118"/>
  <c r="W404" i="118"/>
  <c r="W405" i="118"/>
  <c r="W406" i="118"/>
  <c r="W407" i="118"/>
  <c r="W408" i="118"/>
  <c r="W409" i="118"/>
  <c r="W410" i="118"/>
  <c r="W411" i="118"/>
  <c r="W412" i="118"/>
  <c r="W413" i="118"/>
  <c r="W414" i="118"/>
  <c r="W415" i="118"/>
  <c r="W416" i="118"/>
  <c r="W417" i="118"/>
  <c r="W418" i="118"/>
  <c r="W419" i="118"/>
  <c r="W420" i="118"/>
  <c r="W421" i="118"/>
  <c r="W422" i="118"/>
  <c r="W423" i="118"/>
  <c r="W424" i="118"/>
  <c r="W425" i="118"/>
  <c r="W426" i="118"/>
  <c r="W427" i="118"/>
  <c r="W428" i="118"/>
  <c r="W429" i="118"/>
  <c r="W430" i="118"/>
  <c r="W431" i="118"/>
  <c r="W432" i="118"/>
  <c r="W433" i="118"/>
  <c r="W434" i="118"/>
  <c r="W435" i="118"/>
  <c r="W436" i="118"/>
  <c r="W437" i="118"/>
  <c r="W438" i="118"/>
  <c r="W439" i="118"/>
  <c r="W440" i="118"/>
  <c r="W441" i="118"/>
  <c r="W442" i="118"/>
  <c r="W443" i="118"/>
  <c r="W444" i="118"/>
  <c r="W445" i="118"/>
  <c r="W446" i="118"/>
  <c r="W447" i="118"/>
  <c r="W448" i="118"/>
  <c r="W449" i="118"/>
  <c r="W450" i="118"/>
  <c r="W451" i="118"/>
  <c r="W452" i="118"/>
  <c r="W453" i="118"/>
  <c r="W454" i="118"/>
  <c r="W455" i="118"/>
  <c r="W456" i="118"/>
  <c r="W457" i="118"/>
  <c r="W458" i="118"/>
  <c r="W459" i="118"/>
  <c r="W460" i="118"/>
  <c r="W461" i="118"/>
  <c r="W462" i="118"/>
  <c r="W463" i="118"/>
  <c r="W464" i="118"/>
  <c r="W465" i="118"/>
  <c r="W466" i="118"/>
  <c r="W467" i="118"/>
  <c r="W468" i="118"/>
  <c r="W469" i="118"/>
  <c r="W470" i="118"/>
  <c r="W471" i="118"/>
  <c r="W472" i="118"/>
  <c r="W473" i="118"/>
  <c r="W474" i="118"/>
  <c r="W475" i="118"/>
  <c r="W476" i="118"/>
  <c r="W477" i="118"/>
  <c r="W478" i="118"/>
  <c r="W479" i="118"/>
  <c r="W480" i="118"/>
  <c r="W481" i="118"/>
  <c r="W482" i="118"/>
  <c r="W483" i="118"/>
  <c r="W484" i="118"/>
  <c r="W485" i="118"/>
  <c r="W486" i="118"/>
  <c r="W487" i="118"/>
  <c r="W488" i="118"/>
  <c r="W489" i="118"/>
  <c r="W490" i="118"/>
  <c r="W491" i="118"/>
  <c r="W492" i="118"/>
  <c r="W493" i="118"/>
  <c r="W494" i="118"/>
  <c r="W495" i="118"/>
  <c r="W496" i="118"/>
  <c r="W497" i="118"/>
  <c r="W498" i="118"/>
  <c r="W499" i="118"/>
  <c r="W500" i="118"/>
  <c r="W501" i="118"/>
  <c r="W502" i="118"/>
  <c r="W503" i="118"/>
  <c r="W504" i="118"/>
  <c r="W505" i="118"/>
  <c r="W506" i="118"/>
  <c r="W507" i="118"/>
  <c r="W508" i="118"/>
  <c r="W509" i="118"/>
  <c r="W510" i="118"/>
  <c r="W511" i="118"/>
  <c r="W512" i="118"/>
  <c r="W513" i="118"/>
  <c r="W514" i="118"/>
  <c r="W515" i="118"/>
  <c r="W516" i="118"/>
  <c r="W517" i="118"/>
  <c r="W518" i="118"/>
  <c r="W519" i="118"/>
  <c r="W520" i="118"/>
  <c r="W521" i="118"/>
  <c r="W522" i="118"/>
  <c r="W523" i="118"/>
  <c r="W524" i="118"/>
  <c r="W525" i="118"/>
  <c r="W526" i="118"/>
  <c r="W527" i="118"/>
  <c r="W528" i="118"/>
  <c r="W529" i="118"/>
  <c r="W530" i="118"/>
  <c r="W531" i="118"/>
  <c r="W532" i="118"/>
  <c r="W533" i="118"/>
  <c r="W534" i="118"/>
  <c r="W535" i="118"/>
  <c r="W536" i="118"/>
  <c r="W537" i="118"/>
  <c r="W538" i="118"/>
  <c r="W539" i="118"/>
  <c r="W540" i="118"/>
  <c r="W541" i="118"/>
  <c r="W542" i="118"/>
  <c r="W543" i="118"/>
  <c r="W544" i="118"/>
  <c r="W545" i="118"/>
  <c r="W546" i="118"/>
  <c r="W547" i="118"/>
  <c r="W548" i="118"/>
  <c r="W549" i="118"/>
  <c r="W550" i="118"/>
  <c r="W551" i="118"/>
  <c r="W552" i="118"/>
  <c r="W553" i="118"/>
  <c r="W554" i="118"/>
  <c r="W555" i="118"/>
  <c r="W556" i="118"/>
  <c r="W557" i="118"/>
  <c r="W558" i="118"/>
  <c r="W559" i="118"/>
  <c r="W560" i="118"/>
  <c r="W561" i="118"/>
  <c r="W562" i="118"/>
  <c r="W563" i="118"/>
  <c r="W564" i="118"/>
  <c r="W565" i="118"/>
  <c r="W566" i="118"/>
  <c r="W567" i="118"/>
  <c r="W568" i="118"/>
  <c r="W569" i="118"/>
  <c r="W570" i="118"/>
  <c r="W571" i="118"/>
  <c r="W572" i="118"/>
  <c r="W573" i="118"/>
  <c r="W574" i="118"/>
  <c r="W575" i="118"/>
  <c r="W576" i="118"/>
  <c r="W577" i="118"/>
  <c r="W578" i="118"/>
  <c r="W579" i="118"/>
  <c r="W580" i="118"/>
  <c r="W581" i="118"/>
  <c r="W582" i="118"/>
  <c r="W583" i="118"/>
  <c r="W584" i="118"/>
  <c r="W585" i="118"/>
  <c r="W586" i="118"/>
  <c r="W587" i="118"/>
  <c r="W588" i="118"/>
  <c r="W589" i="118"/>
  <c r="W590" i="118"/>
  <c r="W591" i="118"/>
  <c r="W592" i="118"/>
  <c r="W593" i="118"/>
  <c r="W594" i="118"/>
  <c r="W595" i="118"/>
  <c r="W596" i="118"/>
  <c r="W597" i="118"/>
  <c r="W598" i="118"/>
  <c r="W599" i="118"/>
  <c r="W600" i="118"/>
  <c r="W601" i="118"/>
  <c r="W602" i="118"/>
  <c r="W603" i="118"/>
  <c r="W604" i="118"/>
  <c r="W605" i="118"/>
  <c r="W606" i="118"/>
  <c r="W607" i="118"/>
  <c r="W608" i="118"/>
  <c r="W609" i="118"/>
  <c r="W610" i="118"/>
  <c r="W611" i="118"/>
  <c r="W612" i="118"/>
  <c r="W613" i="118"/>
  <c r="W614" i="118"/>
  <c r="W615" i="118"/>
  <c r="W616" i="118"/>
  <c r="W617" i="118"/>
  <c r="W618" i="118"/>
  <c r="W619" i="118"/>
  <c r="W620" i="118"/>
  <c r="W621" i="118"/>
  <c r="W622" i="118"/>
  <c r="W623" i="118"/>
  <c r="W624" i="118"/>
  <c r="W625" i="118"/>
  <c r="W626" i="118"/>
  <c r="W627" i="118"/>
  <c r="W628" i="118"/>
  <c r="W629" i="118"/>
  <c r="W630" i="118"/>
  <c r="W631" i="118"/>
  <c r="W632" i="118"/>
  <c r="W633" i="118"/>
  <c r="W634" i="118"/>
  <c r="W635" i="118"/>
  <c r="W636" i="118"/>
  <c r="W637" i="118"/>
  <c r="W638" i="118"/>
  <c r="W639" i="118"/>
  <c r="W640" i="118"/>
  <c r="W641" i="118"/>
  <c r="W642" i="118"/>
  <c r="W643" i="118"/>
  <c r="W644" i="118"/>
  <c r="W645" i="118"/>
  <c r="W646" i="118"/>
  <c r="W647" i="118"/>
  <c r="W648" i="118"/>
  <c r="W649" i="118"/>
  <c r="W650" i="118"/>
  <c r="W651" i="118"/>
  <c r="W652" i="118"/>
  <c r="W653" i="118"/>
  <c r="W654" i="118"/>
  <c r="W655" i="118"/>
  <c r="W656" i="118"/>
  <c r="W657" i="118"/>
  <c r="W658" i="118"/>
  <c r="W659" i="118"/>
  <c r="W660" i="118"/>
  <c r="W661" i="118"/>
  <c r="W662" i="118"/>
  <c r="W663" i="118"/>
  <c r="W664" i="118"/>
  <c r="W665" i="118"/>
  <c r="W666" i="118"/>
  <c r="W667" i="118"/>
  <c r="W668" i="118"/>
  <c r="W669" i="118"/>
  <c r="W670" i="118"/>
  <c r="W671" i="118"/>
  <c r="W672" i="118"/>
  <c r="W673" i="118"/>
  <c r="W674" i="118"/>
  <c r="W675" i="118"/>
  <c r="W676" i="118"/>
  <c r="W677" i="118"/>
  <c r="W678" i="118"/>
  <c r="W679" i="118"/>
  <c r="W680" i="118"/>
  <c r="W681" i="118"/>
  <c r="W682" i="118"/>
  <c r="W683" i="118"/>
  <c r="W684" i="118"/>
  <c r="W685" i="118"/>
  <c r="W686" i="118"/>
  <c r="W687" i="118"/>
  <c r="W688" i="118"/>
  <c r="W689" i="118"/>
  <c r="W690" i="118"/>
  <c r="W691" i="118"/>
  <c r="W692" i="118"/>
  <c r="W693" i="118"/>
  <c r="W694" i="118"/>
  <c r="W695" i="118"/>
  <c r="W696" i="118"/>
  <c r="W697" i="118"/>
  <c r="W698" i="118"/>
  <c r="W699" i="118"/>
  <c r="W700" i="118"/>
  <c r="W701" i="118"/>
  <c r="W702" i="118"/>
  <c r="W703" i="118"/>
  <c r="W704" i="118"/>
  <c r="W705" i="118"/>
  <c r="W706" i="118"/>
  <c r="W707" i="118"/>
  <c r="W708" i="118"/>
  <c r="W709" i="118"/>
  <c r="W710" i="118"/>
  <c r="W711" i="118"/>
  <c r="W712" i="118"/>
  <c r="W713" i="118"/>
  <c r="W714" i="118"/>
  <c r="W715" i="118"/>
  <c r="W716" i="118"/>
  <c r="W717" i="118"/>
  <c r="W718" i="118"/>
  <c r="W719" i="118"/>
  <c r="W720" i="118"/>
  <c r="W721" i="118"/>
  <c r="W722" i="118"/>
  <c r="W723" i="118"/>
  <c r="W724" i="118"/>
  <c r="W725" i="118"/>
  <c r="W726" i="118"/>
  <c r="W727" i="118"/>
  <c r="W728" i="118"/>
  <c r="W729" i="118"/>
  <c r="W730" i="118"/>
  <c r="W731" i="118"/>
  <c r="W732" i="118"/>
  <c r="W733" i="118"/>
  <c r="W734" i="118"/>
  <c r="W735" i="118"/>
  <c r="W736" i="118"/>
  <c r="W737" i="118"/>
  <c r="W738" i="118"/>
  <c r="W739" i="118"/>
  <c r="W740" i="118"/>
  <c r="W741" i="118"/>
  <c r="W742" i="118"/>
  <c r="W743" i="118"/>
  <c r="W744" i="118"/>
  <c r="W745" i="118"/>
  <c r="W746" i="118"/>
  <c r="W747" i="118"/>
  <c r="W748" i="118"/>
  <c r="W749" i="118"/>
  <c r="W750" i="118"/>
  <c r="W751" i="118"/>
  <c r="W752" i="118"/>
  <c r="W753" i="118"/>
  <c r="W754" i="118"/>
  <c r="W755" i="118"/>
  <c r="W756" i="118"/>
  <c r="W757" i="118"/>
  <c r="W758" i="118"/>
  <c r="W759" i="118"/>
  <c r="W760" i="118"/>
  <c r="W761" i="118"/>
  <c r="W762" i="118"/>
  <c r="W763" i="118"/>
  <c r="W764" i="118"/>
  <c r="W765" i="118"/>
  <c r="W766" i="118"/>
  <c r="W767" i="118"/>
  <c r="W768" i="118"/>
  <c r="W769" i="118"/>
  <c r="W770" i="118"/>
  <c r="W771" i="118"/>
  <c r="W772" i="118"/>
  <c r="W773" i="118"/>
  <c r="W774" i="118"/>
  <c r="W775" i="118"/>
  <c r="W776" i="118"/>
  <c r="W777" i="118"/>
  <c r="W778" i="118"/>
  <c r="W779" i="118"/>
  <c r="W780" i="118"/>
  <c r="W781" i="118"/>
  <c r="W782" i="118"/>
  <c r="W783" i="118"/>
  <c r="W784" i="118"/>
  <c r="W785" i="118"/>
  <c r="W786" i="118"/>
  <c r="W787" i="118"/>
  <c r="W788" i="118"/>
  <c r="W789" i="118"/>
  <c r="W790" i="118"/>
  <c r="W791" i="118"/>
  <c r="W792" i="118"/>
  <c r="W793" i="118"/>
  <c r="W794" i="118"/>
  <c r="W795" i="118"/>
  <c r="W796" i="118"/>
  <c r="W797" i="118"/>
  <c r="W798" i="118"/>
  <c r="W799" i="118"/>
  <c r="W800" i="118"/>
  <c r="W801" i="118"/>
  <c r="W802" i="118"/>
  <c r="W803" i="118"/>
  <c r="W804" i="118"/>
  <c r="W805" i="118"/>
  <c r="W806" i="118"/>
  <c r="W807" i="118"/>
  <c r="W808" i="118"/>
  <c r="W809" i="118"/>
  <c r="W810" i="118"/>
  <c r="W811" i="118"/>
  <c r="W812" i="118"/>
  <c r="W813" i="118"/>
  <c r="W814" i="118"/>
  <c r="W815" i="118"/>
  <c r="W816" i="118"/>
  <c r="W817" i="118"/>
  <c r="W818" i="118"/>
  <c r="W819" i="118"/>
  <c r="W820" i="118"/>
  <c r="W821" i="118"/>
  <c r="W822" i="118"/>
  <c r="W823" i="118"/>
  <c r="W824" i="118"/>
  <c r="W825" i="118"/>
  <c r="W826" i="118"/>
  <c r="W827" i="118"/>
  <c r="W828" i="118"/>
  <c r="W829" i="118"/>
  <c r="W830" i="118"/>
  <c r="W831" i="118"/>
  <c r="W832" i="118"/>
  <c r="W833" i="118"/>
  <c r="W834" i="118"/>
  <c r="W835" i="118"/>
  <c r="W836" i="118"/>
  <c r="W837" i="118"/>
  <c r="W838" i="118"/>
  <c r="W839" i="118"/>
  <c r="W840" i="118"/>
  <c r="W841" i="118"/>
  <c r="W842" i="118"/>
  <c r="W843" i="118"/>
  <c r="W844" i="118"/>
  <c r="W845" i="118"/>
  <c r="W846" i="118"/>
  <c r="W847" i="118"/>
  <c r="W848" i="118"/>
  <c r="W849" i="118"/>
  <c r="W850" i="118"/>
  <c r="W851" i="118"/>
  <c r="W852" i="118"/>
  <c r="W853" i="118"/>
  <c r="W854" i="118"/>
  <c r="W855" i="118"/>
  <c r="W856" i="118"/>
  <c r="W857" i="118"/>
  <c r="W858" i="118"/>
  <c r="W859" i="118"/>
  <c r="W860" i="118"/>
  <c r="W861" i="118"/>
  <c r="W862" i="118"/>
  <c r="W863" i="118"/>
  <c r="W864" i="118"/>
  <c r="W865" i="118"/>
  <c r="W866" i="118"/>
  <c r="W867" i="118"/>
  <c r="W868" i="118"/>
  <c r="W869" i="118"/>
  <c r="W870" i="118"/>
  <c r="W871" i="118"/>
  <c r="W872" i="118"/>
  <c r="W873" i="118"/>
  <c r="W874" i="118"/>
  <c r="W875" i="118"/>
  <c r="W876" i="118"/>
  <c r="W877" i="118"/>
  <c r="W878" i="118"/>
  <c r="W879" i="118"/>
  <c r="W880" i="118"/>
  <c r="W881" i="118"/>
  <c r="W882" i="118"/>
  <c r="W883" i="118"/>
  <c r="W884" i="118"/>
  <c r="W885" i="118"/>
  <c r="W886" i="118"/>
  <c r="W887" i="118"/>
  <c r="W888" i="118"/>
  <c r="W889" i="118"/>
  <c r="W890" i="118"/>
  <c r="W891" i="118"/>
  <c r="W892" i="118"/>
  <c r="W893" i="118"/>
  <c r="W894" i="118"/>
  <c r="W895" i="118"/>
  <c r="W896" i="118"/>
  <c r="W897" i="118"/>
  <c r="W898" i="118"/>
  <c r="W899" i="118"/>
  <c r="W900" i="118"/>
  <c r="W901" i="118"/>
  <c r="W902" i="118"/>
  <c r="W903" i="118"/>
  <c r="W904" i="118"/>
  <c r="W905" i="118"/>
  <c r="W906" i="118"/>
  <c r="W907" i="118"/>
  <c r="W908" i="118"/>
  <c r="W909" i="118"/>
  <c r="W910" i="118"/>
  <c r="W911" i="118"/>
  <c r="W912" i="118"/>
  <c r="W913" i="118"/>
  <c r="W914" i="118"/>
  <c r="W915" i="118"/>
  <c r="W916" i="118"/>
  <c r="W917" i="118"/>
  <c r="W918" i="118"/>
  <c r="W919" i="118"/>
  <c r="W920" i="118"/>
  <c r="W921" i="118"/>
  <c r="W922" i="118"/>
  <c r="W923" i="118"/>
  <c r="W924" i="118"/>
  <c r="W925" i="118"/>
  <c r="W926" i="118"/>
  <c r="W927" i="118"/>
  <c r="W928" i="118"/>
  <c r="W929" i="118"/>
  <c r="W930" i="118"/>
  <c r="W931" i="118"/>
  <c r="W932" i="118"/>
  <c r="W933" i="118"/>
  <c r="W934" i="118"/>
  <c r="W935" i="118"/>
  <c r="W936" i="118"/>
  <c r="W937" i="118"/>
  <c r="W938" i="118"/>
  <c r="W939" i="118"/>
  <c r="W940" i="118"/>
  <c r="W941" i="118"/>
  <c r="W942" i="118"/>
  <c r="W943" i="118"/>
  <c r="W944" i="118"/>
  <c r="W945" i="118"/>
  <c r="W946" i="118"/>
  <c r="W947" i="118"/>
  <c r="W948" i="118"/>
  <c r="W949" i="118"/>
  <c r="W950" i="118"/>
  <c r="W951" i="118"/>
  <c r="W952" i="118"/>
  <c r="W953" i="118"/>
  <c r="W954" i="118"/>
  <c r="W955" i="118"/>
  <c r="W956" i="118"/>
  <c r="W957" i="118"/>
  <c r="W958" i="118"/>
  <c r="W959" i="118"/>
  <c r="W960" i="118"/>
  <c r="W961" i="118"/>
  <c r="W962" i="118"/>
  <c r="W963" i="118"/>
  <c r="W964" i="118"/>
  <c r="W965" i="118"/>
  <c r="W966" i="118"/>
  <c r="W967" i="118"/>
  <c r="W968" i="118"/>
  <c r="W969" i="118"/>
  <c r="W970" i="118"/>
  <c r="W971" i="118"/>
  <c r="W972" i="118"/>
  <c r="W973" i="118"/>
  <c r="W974" i="118"/>
  <c r="W975" i="118"/>
  <c r="W976" i="118"/>
  <c r="W977" i="118"/>
  <c r="W978" i="118"/>
  <c r="W979" i="118"/>
  <c r="W980" i="118"/>
  <c r="W981" i="118"/>
  <c r="W982" i="118"/>
  <c r="W983" i="118"/>
  <c r="W984" i="118"/>
  <c r="W985" i="118"/>
  <c r="W986" i="118"/>
  <c r="W987" i="118"/>
  <c r="W988" i="118"/>
  <c r="W989" i="118"/>
  <c r="W990" i="118"/>
  <c r="W991" i="118"/>
  <c r="W992" i="118"/>
  <c r="W993" i="118"/>
  <c r="W994" i="118"/>
  <c r="W995" i="118"/>
  <c r="W996" i="118"/>
  <c r="W997" i="118"/>
  <c r="W998" i="118"/>
  <c r="W999" i="118"/>
  <c r="W1000" i="118"/>
  <c r="W1001" i="118"/>
  <c r="W1002" i="118"/>
  <c r="W1003" i="118"/>
  <c r="W1004" i="118"/>
  <c r="W1005" i="118"/>
  <c r="W1006" i="118"/>
  <c r="W1007" i="118"/>
  <c r="W1008" i="118"/>
  <c r="W1009" i="118"/>
  <c r="W1010" i="118"/>
  <c r="W1011" i="118"/>
  <c r="W1012" i="118"/>
  <c r="W1013" i="118"/>
  <c r="W1014" i="118"/>
  <c r="W1015" i="118"/>
  <c r="W1016" i="118"/>
  <c r="W1017" i="118"/>
  <c r="W1018" i="118"/>
  <c r="W1019" i="118"/>
  <c r="W1020" i="118"/>
  <c r="W1021" i="118"/>
  <c r="W1022" i="118"/>
  <c r="W1023" i="118"/>
  <c r="W1024" i="118"/>
  <c r="W1025" i="118"/>
  <c r="W1026" i="118"/>
  <c r="W1027" i="118"/>
  <c r="W1028" i="118"/>
  <c r="W1029" i="118"/>
  <c r="W1030" i="118"/>
  <c r="W1031" i="118"/>
  <c r="W1032" i="118"/>
  <c r="W1033" i="118"/>
  <c r="W1034" i="118"/>
  <c r="W1035" i="118"/>
  <c r="W1036" i="118"/>
  <c r="W6" i="118"/>
  <c r="U1036" i="118"/>
  <c r="U1035" i="118"/>
  <c r="U1034" i="118"/>
  <c r="U1033" i="118"/>
  <c r="U1032" i="118"/>
  <c r="U1031" i="118"/>
  <c r="U1030" i="118"/>
  <c r="U1029" i="118"/>
  <c r="U1028" i="118"/>
  <c r="U1027" i="118"/>
  <c r="U1026" i="118"/>
  <c r="V1026" i="118"/>
  <c r="U1025" i="118"/>
  <c r="U1024" i="118"/>
  <c r="U1023" i="118"/>
  <c r="U1022" i="118"/>
  <c r="U1021" i="118"/>
  <c r="V1021" i="118"/>
  <c r="U1020" i="118"/>
  <c r="V1020" i="118"/>
  <c r="U1019" i="118"/>
  <c r="U1018" i="118"/>
  <c r="U1017" i="118"/>
  <c r="U1016" i="118"/>
  <c r="U1015" i="118"/>
  <c r="U1014" i="118"/>
  <c r="U1013" i="118"/>
  <c r="V1013" i="118"/>
  <c r="U1012" i="118"/>
  <c r="V1011" i="118"/>
  <c r="U1011" i="118"/>
  <c r="U1010" i="118"/>
  <c r="V1010" i="118"/>
  <c r="U1009" i="118"/>
  <c r="U1008" i="118"/>
  <c r="U1007" i="118"/>
  <c r="U1006" i="118"/>
  <c r="V1006" i="118"/>
  <c r="U1005" i="118"/>
  <c r="U1004" i="118"/>
  <c r="U1003" i="118"/>
  <c r="U1002" i="118"/>
  <c r="U1001" i="118"/>
  <c r="U1000" i="118"/>
  <c r="U999" i="118"/>
  <c r="U998" i="118"/>
  <c r="U997" i="118"/>
  <c r="U996" i="118"/>
  <c r="U995" i="118"/>
  <c r="U994" i="118"/>
  <c r="V994" i="118"/>
  <c r="U993" i="118"/>
  <c r="U992" i="118"/>
  <c r="U991" i="118"/>
  <c r="U990" i="118"/>
  <c r="V990" i="118"/>
  <c r="U989" i="118"/>
  <c r="V989" i="118"/>
  <c r="U988" i="118"/>
  <c r="V988" i="118"/>
  <c r="U987" i="118"/>
  <c r="U986" i="118"/>
  <c r="U985" i="118"/>
  <c r="U984" i="118"/>
  <c r="U983" i="118"/>
  <c r="U982" i="118"/>
  <c r="V982" i="118"/>
  <c r="U981" i="118"/>
  <c r="V981" i="118"/>
  <c r="U980" i="118"/>
  <c r="U979" i="118"/>
  <c r="U978" i="118"/>
  <c r="U977" i="118"/>
  <c r="V977" i="118"/>
  <c r="U976" i="118"/>
  <c r="U975" i="118"/>
  <c r="U974" i="118"/>
  <c r="U973" i="118"/>
  <c r="U972" i="118"/>
  <c r="U971" i="118"/>
  <c r="V971" i="118"/>
  <c r="U970" i="118"/>
  <c r="U969" i="118"/>
  <c r="V969" i="118"/>
  <c r="U968" i="118"/>
  <c r="U967" i="118"/>
  <c r="V967" i="118"/>
  <c r="U966" i="118"/>
  <c r="U965" i="118"/>
  <c r="U964" i="118"/>
  <c r="U963" i="118"/>
  <c r="U962" i="118"/>
  <c r="U961" i="118"/>
  <c r="V961" i="118"/>
  <c r="U960" i="118"/>
  <c r="U959" i="118"/>
  <c r="U958" i="118"/>
  <c r="U957" i="118"/>
  <c r="U956" i="118"/>
  <c r="U955" i="118"/>
  <c r="U954" i="118"/>
  <c r="U953" i="118"/>
  <c r="V953" i="118"/>
  <c r="U952" i="118"/>
  <c r="U951" i="118"/>
  <c r="U950" i="118"/>
  <c r="U949" i="118"/>
  <c r="U948" i="118"/>
  <c r="U947" i="118"/>
  <c r="V947" i="118"/>
  <c r="U946" i="118"/>
  <c r="U945" i="118"/>
  <c r="U944" i="118"/>
  <c r="U943" i="118"/>
  <c r="U942" i="118"/>
  <c r="U941" i="118"/>
  <c r="U940" i="118"/>
  <c r="U939" i="118"/>
  <c r="U938" i="118"/>
  <c r="U937" i="118"/>
  <c r="U936" i="118"/>
  <c r="U935" i="118"/>
  <c r="U934" i="118"/>
  <c r="U933" i="118"/>
  <c r="U932" i="118"/>
  <c r="U931" i="118"/>
  <c r="U930" i="118"/>
  <c r="U929" i="118"/>
  <c r="U928" i="118"/>
  <c r="U927" i="118"/>
  <c r="U926" i="118"/>
  <c r="U925" i="118"/>
  <c r="U924" i="118"/>
  <c r="U923" i="118"/>
  <c r="U922" i="118"/>
  <c r="U921" i="118"/>
  <c r="U920" i="118"/>
  <c r="U919" i="118"/>
  <c r="U918" i="118"/>
  <c r="U917" i="118"/>
  <c r="U916" i="118"/>
  <c r="U915" i="118"/>
  <c r="U914" i="118"/>
  <c r="U913" i="118"/>
  <c r="U912" i="118"/>
  <c r="U911" i="118"/>
  <c r="U910" i="118"/>
  <c r="U909" i="118"/>
  <c r="V909" i="118"/>
  <c r="U908" i="118"/>
  <c r="U907" i="118"/>
  <c r="U906" i="118"/>
  <c r="U905" i="118"/>
  <c r="U904" i="118"/>
  <c r="U903" i="118"/>
  <c r="U902" i="118"/>
  <c r="U901" i="118"/>
  <c r="U900" i="118"/>
  <c r="U899" i="118"/>
  <c r="U898" i="118"/>
  <c r="U897" i="118"/>
  <c r="U896" i="118"/>
  <c r="U895" i="118"/>
  <c r="V895" i="118"/>
  <c r="U894" i="118"/>
  <c r="U893" i="118"/>
  <c r="U892" i="118"/>
  <c r="V892" i="118"/>
  <c r="U891" i="118"/>
  <c r="U890" i="118"/>
  <c r="U889" i="118"/>
  <c r="U888" i="118"/>
  <c r="V888" i="118"/>
  <c r="U887" i="118"/>
  <c r="U886" i="118"/>
  <c r="U885" i="118"/>
  <c r="U884" i="118"/>
  <c r="V884" i="118"/>
  <c r="U883" i="118"/>
  <c r="U882" i="118"/>
  <c r="U881" i="118"/>
  <c r="U880" i="118"/>
  <c r="U879" i="118"/>
  <c r="U878" i="118"/>
  <c r="U877" i="118"/>
  <c r="V877" i="118"/>
  <c r="U876" i="118"/>
  <c r="U875" i="118"/>
  <c r="U874" i="118"/>
  <c r="U873" i="118"/>
  <c r="U872" i="118"/>
  <c r="U871" i="118"/>
  <c r="U870" i="118"/>
  <c r="U869" i="118"/>
  <c r="U868" i="118"/>
  <c r="U867" i="118"/>
  <c r="U866" i="118"/>
  <c r="U865" i="118"/>
  <c r="U864" i="118"/>
  <c r="U863" i="118"/>
  <c r="U862" i="118"/>
  <c r="U861" i="118"/>
  <c r="U860" i="118"/>
  <c r="V860" i="118"/>
  <c r="U859" i="118"/>
  <c r="U858" i="118"/>
  <c r="U857" i="118"/>
  <c r="U856" i="118"/>
  <c r="U855" i="118"/>
  <c r="U854" i="118"/>
  <c r="U853" i="118"/>
  <c r="U852" i="118"/>
  <c r="U851" i="118"/>
  <c r="U850" i="118"/>
  <c r="U849" i="118"/>
  <c r="U848" i="118"/>
  <c r="U847" i="118"/>
  <c r="U846" i="118"/>
  <c r="U845" i="118"/>
  <c r="U844" i="118"/>
  <c r="U843" i="118"/>
  <c r="U842" i="118"/>
  <c r="V842" i="118"/>
  <c r="U841" i="118"/>
  <c r="U840" i="118"/>
  <c r="U839" i="118"/>
  <c r="U838" i="118"/>
  <c r="U837" i="118"/>
  <c r="U836" i="118"/>
  <c r="U835" i="118"/>
  <c r="U834" i="118"/>
  <c r="U833" i="118"/>
  <c r="U832" i="118"/>
  <c r="U831" i="118"/>
  <c r="U830" i="118"/>
  <c r="U829" i="118"/>
  <c r="V829" i="118"/>
  <c r="U828" i="118"/>
  <c r="U827" i="118"/>
  <c r="U826" i="118"/>
  <c r="U825" i="118"/>
  <c r="V825" i="118"/>
  <c r="U824" i="118"/>
  <c r="U823" i="118"/>
  <c r="U822" i="118"/>
  <c r="U821" i="118"/>
  <c r="V821" i="118"/>
  <c r="V820" i="118"/>
  <c r="U820" i="118"/>
  <c r="U819" i="118"/>
  <c r="V819" i="118"/>
  <c r="V818" i="118"/>
  <c r="U818" i="118"/>
  <c r="U817" i="118"/>
  <c r="U816" i="118"/>
  <c r="U815" i="118"/>
  <c r="U814" i="118"/>
  <c r="U813" i="118"/>
  <c r="V813" i="118"/>
  <c r="U812" i="118"/>
  <c r="U811" i="118"/>
  <c r="U810" i="118"/>
  <c r="U809" i="118"/>
  <c r="U808" i="118"/>
  <c r="U807" i="118"/>
  <c r="V807" i="118"/>
  <c r="U806" i="118"/>
  <c r="U805" i="118"/>
  <c r="V805" i="118"/>
  <c r="U804" i="118"/>
  <c r="V804" i="118"/>
  <c r="U803" i="118"/>
  <c r="U802" i="118"/>
  <c r="U801" i="118"/>
  <c r="U800" i="118"/>
  <c r="U799" i="118"/>
  <c r="U798" i="118"/>
  <c r="U797" i="118"/>
  <c r="U796" i="118"/>
  <c r="V796" i="118"/>
  <c r="U795" i="118"/>
  <c r="U794" i="118"/>
  <c r="V794" i="118"/>
  <c r="U793" i="118"/>
  <c r="U792" i="118"/>
  <c r="V792" i="118"/>
  <c r="U791" i="118"/>
  <c r="U790" i="118"/>
  <c r="V790" i="118"/>
  <c r="U789" i="118"/>
  <c r="U788" i="118"/>
  <c r="V788" i="118"/>
  <c r="U787" i="118"/>
  <c r="U786" i="118"/>
  <c r="V786" i="118"/>
  <c r="U785" i="118"/>
  <c r="U784" i="118"/>
  <c r="V784" i="118"/>
  <c r="U783" i="118"/>
  <c r="U782" i="118"/>
  <c r="U781" i="118"/>
  <c r="U780" i="118"/>
  <c r="U779" i="118"/>
  <c r="U778" i="118"/>
  <c r="V778" i="118"/>
  <c r="U777" i="118"/>
  <c r="U776" i="118"/>
  <c r="U775" i="118"/>
  <c r="U774" i="118"/>
  <c r="U773" i="118"/>
  <c r="U772" i="118"/>
  <c r="V772" i="118"/>
  <c r="U771" i="118"/>
  <c r="U770" i="118"/>
  <c r="V770" i="118"/>
  <c r="U769" i="118"/>
  <c r="U768" i="118"/>
  <c r="U767" i="118"/>
  <c r="U766" i="118"/>
  <c r="U765" i="118"/>
  <c r="V765" i="118"/>
  <c r="U764" i="118"/>
  <c r="U763" i="118"/>
  <c r="U762" i="118"/>
  <c r="V762" i="118"/>
  <c r="U761" i="118"/>
  <c r="U760" i="118"/>
  <c r="U759" i="118"/>
  <c r="U758" i="118"/>
  <c r="U757" i="118"/>
  <c r="U756" i="118"/>
  <c r="U755" i="118"/>
  <c r="V754" i="118"/>
  <c r="U754" i="118"/>
  <c r="U753" i="118"/>
  <c r="V753" i="118"/>
  <c r="U752" i="118"/>
  <c r="V752" i="118"/>
  <c r="U751" i="118"/>
  <c r="U750" i="118"/>
  <c r="U749" i="118"/>
  <c r="U748" i="118"/>
  <c r="V748" i="118"/>
  <c r="U747" i="118"/>
  <c r="U746" i="118"/>
  <c r="V746" i="118"/>
  <c r="U745" i="118"/>
  <c r="V745" i="118"/>
  <c r="U744" i="118"/>
  <c r="V744" i="118"/>
  <c r="U743" i="118"/>
  <c r="U742" i="118"/>
  <c r="V742" i="118"/>
  <c r="U741" i="118"/>
  <c r="V741" i="118"/>
  <c r="U740" i="118"/>
  <c r="V740" i="118"/>
  <c r="U739" i="118"/>
  <c r="V739" i="118"/>
  <c r="U738" i="118"/>
  <c r="U737" i="118"/>
  <c r="U736" i="118"/>
  <c r="U735" i="118"/>
  <c r="U734" i="118"/>
  <c r="U733" i="118"/>
  <c r="V733" i="118"/>
  <c r="U732" i="118"/>
  <c r="V732" i="118"/>
  <c r="U731" i="118"/>
  <c r="U730" i="118"/>
  <c r="U729" i="118"/>
  <c r="U728" i="118"/>
  <c r="U727" i="118"/>
  <c r="V727" i="118"/>
  <c r="U726" i="118"/>
  <c r="U725" i="118"/>
  <c r="U724" i="118"/>
  <c r="U723" i="118"/>
  <c r="U722" i="118"/>
  <c r="U721" i="118"/>
  <c r="U720" i="118"/>
  <c r="U719" i="118"/>
  <c r="U718" i="118"/>
  <c r="U717" i="118"/>
  <c r="U716" i="118"/>
  <c r="U715" i="118"/>
  <c r="V714" i="118"/>
  <c r="U714" i="118"/>
  <c r="U713" i="118"/>
  <c r="U712" i="118"/>
  <c r="U711" i="118"/>
  <c r="U710" i="118"/>
  <c r="U709" i="118"/>
  <c r="U708" i="118"/>
  <c r="U707" i="118"/>
  <c r="U706" i="118"/>
  <c r="U705" i="118"/>
  <c r="U704" i="118"/>
  <c r="U703" i="118"/>
  <c r="U702" i="118"/>
  <c r="V701" i="118"/>
  <c r="U701" i="118"/>
  <c r="U700" i="118"/>
  <c r="V700" i="118"/>
  <c r="U699" i="118"/>
  <c r="U698" i="118"/>
  <c r="U697" i="118"/>
  <c r="V697" i="118"/>
  <c r="U696" i="118"/>
  <c r="U695" i="118"/>
  <c r="U694" i="118"/>
  <c r="U693" i="118"/>
  <c r="V693" i="118"/>
  <c r="U692" i="118"/>
  <c r="V692" i="118"/>
  <c r="U691" i="118"/>
  <c r="U690" i="118"/>
  <c r="U689" i="118"/>
  <c r="U688" i="118"/>
  <c r="U687" i="118"/>
  <c r="U686" i="118"/>
  <c r="U685" i="118"/>
  <c r="U684" i="118"/>
  <c r="U683" i="118"/>
  <c r="U682" i="118"/>
  <c r="U681" i="118"/>
  <c r="U680" i="118"/>
  <c r="U679" i="118"/>
  <c r="U678" i="118"/>
  <c r="V677" i="118"/>
  <c r="U677" i="118"/>
  <c r="U676" i="118"/>
  <c r="U675" i="118"/>
  <c r="U674" i="118"/>
  <c r="U673" i="118"/>
  <c r="U672" i="118"/>
  <c r="U671" i="118"/>
  <c r="V671" i="118"/>
  <c r="U670" i="118"/>
  <c r="U669" i="118"/>
  <c r="V668" i="118"/>
  <c r="U668" i="118"/>
  <c r="U667" i="118"/>
  <c r="U666" i="118"/>
  <c r="V666" i="118"/>
  <c r="U665" i="118"/>
  <c r="U664" i="118"/>
  <c r="V664" i="118"/>
  <c r="U663" i="118"/>
  <c r="U662" i="118"/>
  <c r="V662" i="118"/>
  <c r="U661" i="118"/>
  <c r="U660" i="118"/>
  <c r="V660" i="118"/>
  <c r="U659" i="118"/>
  <c r="U658" i="118"/>
  <c r="V658" i="118"/>
  <c r="U657" i="118"/>
  <c r="V657" i="118"/>
  <c r="U656" i="118"/>
  <c r="V656" i="118"/>
  <c r="U655" i="118"/>
  <c r="U654" i="118"/>
  <c r="U653" i="118"/>
  <c r="V653" i="118"/>
  <c r="U652" i="118"/>
  <c r="U651" i="118"/>
  <c r="V650" i="118"/>
  <c r="U650" i="118"/>
  <c r="U649" i="118"/>
  <c r="V649" i="118"/>
  <c r="U648" i="118"/>
  <c r="U647" i="118"/>
  <c r="U646" i="118"/>
  <c r="U645" i="118"/>
  <c r="V645" i="118"/>
  <c r="U644" i="118"/>
  <c r="U643" i="118"/>
  <c r="U642" i="118"/>
  <c r="U641" i="118"/>
  <c r="U640" i="118"/>
  <c r="U639" i="118"/>
  <c r="U638" i="118"/>
  <c r="U637" i="118"/>
  <c r="V637" i="118"/>
  <c r="U636" i="118"/>
  <c r="U635" i="118"/>
  <c r="U634" i="118"/>
  <c r="U633" i="118"/>
  <c r="U632" i="118"/>
  <c r="U631" i="118"/>
  <c r="U630" i="118"/>
  <c r="U629" i="118"/>
  <c r="V629" i="118"/>
  <c r="V628" i="118"/>
  <c r="U628" i="118"/>
  <c r="U627" i="118"/>
  <c r="U626" i="118"/>
  <c r="V626" i="118"/>
  <c r="U625" i="118"/>
  <c r="V625" i="118"/>
  <c r="U624" i="118"/>
  <c r="V624" i="118"/>
  <c r="U623" i="118"/>
  <c r="U622" i="118"/>
  <c r="U621" i="118"/>
  <c r="U620" i="118"/>
  <c r="V620" i="118"/>
  <c r="U619" i="118"/>
  <c r="U618" i="118"/>
  <c r="V618" i="118"/>
  <c r="U617" i="118"/>
  <c r="V617" i="118"/>
  <c r="U616" i="118"/>
  <c r="V616" i="118"/>
  <c r="U615" i="118"/>
  <c r="U614" i="118"/>
  <c r="V614" i="118"/>
  <c r="V613" i="118"/>
  <c r="U613" i="118"/>
  <c r="U612" i="118"/>
  <c r="V612" i="118"/>
  <c r="U611" i="118"/>
  <c r="U610" i="118"/>
  <c r="U609" i="118"/>
  <c r="U608" i="118"/>
  <c r="U607" i="118"/>
  <c r="V607" i="118"/>
  <c r="U606" i="118"/>
  <c r="U605" i="118"/>
  <c r="U604" i="118"/>
  <c r="U603" i="118"/>
  <c r="U602" i="118"/>
  <c r="U601" i="118"/>
  <c r="U600" i="118"/>
  <c r="U599" i="118"/>
  <c r="U598" i="118"/>
  <c r="U597" i="118"/>
  <c r="U596" i="118"/>
  <c r="U595" i="118"/>
  <c r="U594" i="118"/>
  <c r="U593" i="118"/>
  <c r="U592" i="118"/>
  <c r="U591" i="118"/>
  <c r="U590" i="118"/>
  <c r="U589" i="118"/>
  <c r="U588" i="118"/>
  <c r="U587" i="118"/>
  <c r="U586" i="118"/>
  <c r="U585" i="118"/>
  <c r="U584" i="118"/>
  <c r="U583" i="118"/>
  <c r="U582" i="118"/>
  <c r="U581" i="118"/>
  <c r="U580" i="118"/>
  <c r="U579" i="118"/>
  <c r="U578" i="118"/>
  <c r="V578" i="118"/>
  <c r="U577" i="118"/>
  <c r="U576" i="118"/>
  <c r="U575" i="118"/>
  <c r="U574" i="118"/>
  <c r="U573" i="118"/>
  <c r="V573" i="118"/>
  <c r="U572" i="118"/>
  <c r="U571" i="118"/>
  <c r="U570" i="118"/>
  <c r="U569" i="118"/>
  <c r="V569" i="118"/>
  <c r="U568" i="118"/>
  <c r="U567" i="118"/>
  <c r="U566" i="118"/>
  <c r="U565" i="118"/>
  <c r="V564" i="118"/>
  <c r="U564" i="118"/>
  <c r="U563" i="118"/>
  <c r="V563" i="118"/>
  <c r="V562" i="118"/>
  <c r="U562" i="118"/>
  <c r="U561" i="118"/>
  <c r="V561" i="118"/>
  <c r="U560" i="118"/>
  <c r="V560" i="118"/>
  <c r="U559" i="118"/>
  <c r="U558" i="118"/>
  <c r="U557" i="118"/>
  <c r="U556" i="118"/>
  <c r="V556" i="118"/>
  <c r="U555" i="118"/>
  <c r="U554" i="118"/>
  <c r="V554" i="118"/>
  <c r="U553" i="118"/>
  <c r="V553" i="118"/>
  <c r="U552" i="118"/>
  <c r="V552" i="118"/>
  <c r="U551" i="118"/>
  <c r="U550" i="118"/>
  <c r="V550" i="118"/>
  <c r="U549" i="118"/>
  <c r="V549" i="118"/>
  <c r="U548" i="118"/>
  <c r="V548" i="118"/>
  <c r="U547" i="118"/>
  <c r="U546" i="118"/>
  <c r="U545" i="118"/>
  <c r="U544" i="118"/>
  <c r="U543" i="118"/>
  <c r="U542" i="118"/>
  <c r="U541" i="118"/>
  <c r="U540" i="118"/>
  <c r="V540" i="118"/>
  <c r="U539" i="118"/>
  <c r="U538" i="118"/>
  <c r="U537" i="118"/>
  <c r="U536" i="118"/>
  <c r="U535" i="118"/>
  <c r="U534" i="118"/>
  <c r="U533" i="118"/>
  <c r="U532" i="118"/>
  <c r="U531" i="118"/>
  <c r="U530" i="118"/>
  <c r="V530" i="118"/>
  <c r="U529" i="118"/>
  <c r="U528" i="118"/>
  <c r="U527" i="118"/>
  <c r="U526" i="118"/>
  <c r="V525" i="118"/>
  <c r="U525" i="118"/>
  <c r="U524" i="118"/>
  <c r="U523" i="118"/>
  <c r="U522" i="118"/>
  <c r="U521" i="118"/>
  <c r="U520" i="118"/>
  <c r="V520" i="118"/>
  <c r="U519" i="118"/>
  <c r="U518" i="118"/>
  <c r="V518" i="118"/>
  <c r="U517" i="118"/>
  <c r="U516" i="118"/>
  <c r="U515" i="118"/>
  <c r="U514" i="118"/>
  <c r="U513" i="118"/>
  <c r="U512" i="118"/>
  <c r="U511" i="118"/>
  <c r="V511" i="118"/>
  <c r="U510" i="118"/>
  <c r="U509" i="118"/>
  <c r="V509" i="118"/>
  <c r="U508" i="118"/>
  <c r="U507" i="118"/>
  <c r="U506" i="118"/>
  <c r="U505" i="118"/>
  <c r="U504" i="118"/>
  <c r="V504" i="118"/>
  <c r="U503" i="118"/>
  <c r="U502" i="118"/>
  <c r="V502" i="118"/>
  <c r="U501" i="118"/>
  <c r="V501" i="118"/>
  <c r="U500" i="118"/>
  <c r="V500" i="118"/>
  <c r="U499" i="118"/>
  <c r="V499" i="118"/>
  <c r="U498" i="118"/>
  <c r="U497" i="118"/>
  <c r="U496" i="118"/>
  <c r="V496" i="118"/>
  <c r="U495" i="118"/>
  <c r="U494" i="118"/>
  <c r="V494" i="118"/>
  <c r="U493" i="118"/>
  <c r="V493" i="118"/>
  <c r="U492" i="118"/>
  <c r="U491" i="118"/>
  <c r="U490" i="118"/>
  <c r="U489" i="118"/>
  <c r="U488" i="118"/>
  <c r="U487" i="118"/>
  <c r="U486" i="118"/>
  <c r="U485" i="118"/>
  <c r="V485" i="118"/>
  <c r="U484" i="118"/>
  <c r="U483" i="118"/>
  <c r="U482" i="118"/>
  <c r="U481" i="118"/>
  <c r="U480" i="118"/>
  <c r="U479" i="118"/>
  <c r="U478" i="118"/>
  <c r="V477" i="118"/>
  <c r="U477" i="118"/>
  <c r="U476" i="118"/>
  <c r="U475" i="118"/>
  <c r="V475" i="118"/>
  <c r="U474" i="118"/>
  <c r="U473" i="118"/>
  <c r="U472" i="118"/>
  <c r="U471" i="118"/>
  <c r="U470" i="118"/>
  <c r="U469" i="118"/>
  <c r="U468" i="118"/>
  <c r="U467" i="118"/>
  <c r="U466" i="118"/>
  <c r="U465" i="118"/>
  <c r="U464" i="118"/>
  <c r="U463" i="118"/>
  <c r="U462" i="118"/>
  <c r="U461" i="118"/>
  <c r="V461" i="118"/>
  <c r="U460" i="118"/>
  <c r="U459" i="118"/>
  <c r="V459" i="118"/>
  <c r="U458" i="118"/>
  <c r="U457" i="118"/>
  <c r="U456" i="118"/>
  <c r="V456" i="118"/>
  <c r="U455" i="118"/>
  <c r="U454" i="118"/>
  <c r="U453" i="118"/>
  <c r="V453" i="118"/>
  <c r="U452" i="118"/>
  <c r="U451" i="118"/>
  <c r="U450" i="118"/>
  <c r="U449" i="118"/>
  <c r="U448" i="118"/>
  <c r="U447" i="118"/>
  <c r="U446" i="118"/>
  <c r="U445" i="118"/>
  <c r="V445" i="118"/>
  <c r="U444" i="118"/>
  <c r="U443" i="118"/>
  <c r="U442" i="118"/>
  <c r="U441" i="118"/>
  <c r="U440" i="118"/>
  <c r="U439" i="118"/>
  <c r="U438" i="118"/>
  <c r="U437" i="118"/>
  <c r="V437" i="118"/>
  <c r="U436" i="118"/>
  <c r="U435" i="118"/>
  <c r="U434" i="118"/>
  <c r="U433" i="118"/>
  <c r="U432" i="118"/>
  <c r="U431" i="118"/>
  <c r="U430" i="118"/>
  <c r="U429" i="118"/>
  <c r="U428" i="118"/>
  <c r="U427" i="118"/>
  <c r="U426" i="118"/>
  <c r="U425" i="118"/>
  <c r="U424" i="118"/>
  <c r="V424" i="118"/>
  <c r="U423" i="118"/>
  <c r="U422" i="118"/>
  <c r="U421" i="118"/>
  <c r="U420" i="118"/>
  <c r="U419" i="118"/>
  <c r="U418" i="118"/>
  <c r="V418" i="118"/>
  <c r="U417" i="118"/>
  <c r="U416" i="118"/>
  <c r="V416" i="118"/>
  <c r="U415" i="118"/>
  <c r="U414" i="118"/>
  <c r="U413" i="118"/>
  <c r="V413" i="118"/>
  <c r="U412" i="118"/>
  <c r="U411" i="118"/>
  <c r="U410" i="118"/>
  <c r="U409" i="118"/>
  <c r="U408" i="118"/>
  <c r="U407" i="118"/>
  <c r="V407" i="118"/>
  <c r="U406" i="118"/>
  <c r="U405" i="118"/>
  <c r="V405" i="118"/>
  <c r="U404" i="118"/>
  <c r="U403" i="118"/>
  <c r="U402" i="118"/>
  <c r="U401" i="118"/>
  <c r="U400" i="118"/>
  <c r="V400" i="118"/>
  <c r="U399" i="118"/>
  <c r="U398" i="118"/>
  <c r="U397" i="118"/>
  <c r="U396" i="118"/>
  <c r="U395" i="118"/>
  <c r="U394" i="118"/>
  <c r="U393" i="118"/>
  <c r="U392" i="118"/>
  <c r="V392" i="118"/>
  <c r="U391" i="118"/>
  <c r="U390" i="118"/>
  <c r="U389" i="118"/>
  <c r="V389" i="118"/>
  <c r="U388" i="118"/>
  <c r="U387" i="118"/>
  <c r="U386" i="118"/>
  <c r="U385" i="118"/>
  <c r="U384" i="118"/>
  <c r="U383" i="118"/>
  <c r="U382" i="118"/>
  <c r="U381" i="118"/>
  <c r="V381" i="118"/>
  <c r="U380" i="118"/>
  <c r="U379" i="118"/>
  <c r="U378" i="118"/>
  <c r="U377" i="118"/>
  <c r="U376" i="118"/>
  <c r="U375" i="118"/>
  <c r="U374" i="118"/>
  <c r="U373" i="118"/>
  <c r="U372" i="118"/>
  <c r="U371" i="118"/>
  <c r="U370" i="118"/>
  <c r="U369" i="118"/>
  <c r="U368" i="118"/>
  <c r="V368" i="118"/>
  <c r="U367" i="118"/>
  <c r="U366" i="118"/>
  <c r="U365" i="118"/>
  <c r="U364" i="118"/>
  <c r="V364" i="118"/>
  <c r="U363" i="118"/>
  <c r="U362" i="118"/>
  <c r="U361" i="118"/>
  <c r="U360" i="118"/>
  <c r="U359" i="118"/>
  <c r="U358" i="118"/>
  <c r="U357" i="118"/>
  <c r="U356" i="118"/>
  <c r="U355" i="118"/>
  <c r="U354" i="118"/>
  <c r="U353" i="118"/>
  <c r="U352" i="118"/>
  <c r="U351" i="118"/>
  <c r="U350" i="118"/>
  <c r="U349" i="118"/>
  <c r="V349" i="118"/>
  <c r="U348" i="118"/>
  <c r="U347" i="118"/>
  <c r="U346" i="118"/>
  <c r="U345" i="118"/>
  <c r="V345" i="118"/>
  <c r="U344" i="118"/>
  <c r="U343" i="118"/>
  <c r="U342" i="118"/>
  <c r="U341" i="118"/>
  <c r="U340" i="118"/>
  <c r="V340" i="118"/>
  <c r="U339" i="118"/>
  <c r="U338" i="118"/>
  <c r="U337" i="118"/>
  <c r="U336" i="118"/>
  <c r="U335" i="118"/>
  <c r="U334" i="118"/>
  <c r="V334" i="118"/>
  <c r="U333" i="118"/>
  <c r="U332" i="118"/>
  <c r="V332" i="118"/>
  <c r="U331" i="118"/>
  <c r="U330" i="118"/>
  <c r="U329" i="118"/>
  <c r="U328" i="118"/>
  <c r="U327" i="118"/>
  <c r="U326" i="118"/>
  <c r="U325" i="118"/>
  <c r="U324" i="118"/>
  <c r="U323" i="118"/>
  <c r="U322" i="118"/>
  <c r="U321" i="118"/>
  <c r="U320" i="118"/>
  <c r="U319" i="118"/>
  <c r="U318" i="118"/>
  <c r="U317" i="118"/>
  <c r="U316" i="118"/>
  <c r="V316" i="118"/>
  <c r="U315" i="118"/>
  <c r="U314" i="118"/>
  <c r="U313" i="118"/>
  <c r="U312" i="118"/>
  <c r="V312" i="118"/>
  <c r="U311" i="118"/>
  <c r="V311" i="118"/>
  <c r="U310" i="118"/>
  <c r="U309" i="118"/>
  <c r="U308" i="118"/>
  <c r="V308" i="118"/>
  <c r="U307" i="118"/>
  <c r="U306" i="118"/>
  <c r="U305" i="118"/>
  <c r="V305" i="118"/>
  <c r="U304" i="118"/>
  <c r="V304" i="118"/>
  <c r="U303" i="118"/>
  <c r="U302" i="118"/>
  <c r="U301" i="118"/>
  <c r="U300" i="118"/>
  <c r="U299" i="118"/>
  <c r="U298" i="118"/>
  <c r="U297" i="118"/>
  <c r="U296" i="118"/>
  <c r="U295" i="118"/>
  <c r="V295" i="118"/>
  <c r="U294" i="118"/>
  <c r="U293" i="118"/>
  <c r="U292" i="118"/>
  <c r="U291" i="118"/>
  <c r="U290" i="118"/>
  <c r="U289" i="118"/>
  <c r="U288" i="118"/>
  <c r="U287" i="118"/>
  <c r="V287" i="118"/>
  <c r="U286" i="118"/>
  <c r="U285" i="118"/>
  <c r="V285" i="118"/>
  <c r="U284" i="118"/>
  <c r="U283" i="118"/>
  <c r="V283" i="118"/>
  <c r="U282" i="118"/>
  <c r="V282" i="118"/>
  <c r="U281" i="118"/>
  <c r="U280" i="118"/>
  <c r="U279" i="118"/>
  <c r="V279" i="118"/>
  <c r="U278" i="118"/>
  <c r="U277" i="118"/>
  <c r="V277" i="118"/>
  <c r="U276" i="118"/>
  <c r="U275" i="118"/>
  <c r="V275" i="118"/>
  <c r="U274" i="118"/>
  <c r="U273" i="118"/>
  <c r="U272" i="118"/>
  <c r="U271" i="118"/>
  <c r="U270" i="118"/>
  <c r="U269" i="118"/>
  <c r="U268" i="118"/>
  <c r="U267" i="118"/>
  <c r="U266" i="118"/>
  <c r="U265" i="118"/>
  <c r="U264" i="118"/>
  <c r="U263" i="118"/>
  <c r="U262" i="118"/>
  <c r="U261" i="118"/>
  <c r="U260" i="118"/>
  <c r="U259" i="118"/>
  <c r="U258" i="118"/>
  <c r="U257" i="118"/>
  <c r="U256" i="118"/>
  <c r="U255" i="118"/>
  <c r="V255" i="118"/>
  <c r="U254" i="118"/>
  <c r="U253" i="118"/>
  <c r="V253" i="118"/>
  <c r="U252" i="118"/>
  <c r="U251" i="118"/>
  <c r="V251" i="118"/>
  <c r="U250" i="118"/>
  <c r="U249" i="118"/>
  <c r="U248" i="118"/>
  <c r="U247" i="118"/>
  <c r="U246" i="118"/>
  <c r="U245" i="118"/>
  <c r="U244" i="118"/>
  <c r="U243" i="118"/>
  <c r="U242" i="118"/>
  <c r="U241" i="118"/>
  <c r="U240" i="118"/>
  <c r="U239" i="118"/>
  <c r="U238" i="118"/>
  <c r="U237" i="118"/>
  <c r="U236" i="118"/>
  <c r="U235" i="118"/>
  <c r="U234" i="118"/>
  <c r="U233" i="118"/>
  <c r="U232" i="118"/>
  <c r="U231" i="118"/>
  <c r="V231" i="118"/>
  <c r="U230" i="118"/>
  <c r="U229" i="118"/>
  <c r="V229" i="118"/>
  <c r="U228" i="118"/>
  <c r="U227" i="118"/>
  <c r="V227" i="118"/>
  <c r="U226" i="118"/>
  <c r="V226" i="118"/>
  <c r="U225" i="118"/>
  <c r="U224" i="118"/>
  <c r="U223" i="118"/>
  <c r="V223" i="118"/>
  <c r="U222" i="118"/>
  <c r="U221" i="118"/>
  <c r="V221" i="118"/>
  <c r="U220" i="118"/>
  <c r="U219" i="118"/>
  <c r="V219" i="118"/>
  <c r="U218" i="118"/>
  <c r="U217" i="118"/>
  <c r="U216" i="118"/>
  <c r="U215" i="118"/>
  <c r="V215" i="118"/>
  <c r="U214" i="118"/>
  <c r="U213" i="118"/>
  <c r="V213" i="118"/>
  <c r="U212" i="118"/>
  <c r="U211" i="118"/>
  <c r="V211" i="118"/>
  <c r="U210" i="118"/>
  <c r="V210" i="118"/>
  <c r="U209" i="118"/>
  <c r="U208" i="118"/>
  <c r="U207" i="118"/>
  <c r="V207" i="118"/>
  <c r="U206" i="118"/>
  <c r="U205" i="118"/>
  <c r="U204" i="118"/>
  <c r="U203" i="118"/>
  <c r="V203" i="118"/>
  <c r="U202" i="118"/>
  <c r="U201" i="118"/>
  <c r="U200" i="118"/>
  <c r="U199" i="118"/>
  <c r="U198" i="118"/>
  <c r="U197" i="118"/>
  <c r="U196" i="118"/>
  <c r="U195" i="118"/>
  <c r="U194" i="118"/>
  <c r="U193" i="118"/>
  <c r="U192" i="118"/>
  <c r="U191" i="118"/>
  <c r="V191" i="118"/>
  <c r="U190" i="118"/>
  <c r="U189" i="118"/>
  <c r="V189" i="118"/>
  <c r="U188" i="118"/>
  <c r="U187" i="118"/>
  <c r="V187" i="118"/>
  <c r="U186" i="118"/>
  <c r="U185" i="118"/>
  <c r="U184" i="118"/>
  <c r="U183" i="118"/>
  <c r="U182" i="118"/>
  <c r="U181" i="118"/>
  <c r="U180" i="118"/>
  <c r="U179" i="118"/>
  <c r="U178" i="118"/>
  <c r="U177" i="118"/>
  <c r="U176" i="118"/>
  <c r="U175" i="118"/>
  <c r="U174" i="118"/>
  <c r="U173" i="118"/>
  <c r="U172" i="118"/>
  <c r="U171" i="118"/>
  <c r="U170" i="118"/>
  <c r="U169" i="118"/>
  <c r="U168" i="118"/>
  <c r="U167" i="118"/>
  <c r="V167" i="118"/>
  <c r="U166" i="118"/>
  <c r="U165" i="118"/>
  <c r="U164" i="118"/>
  <c r="U163" i="118"/>
  <c r="U162" i="118"/>
  <c r="V162" i="118"/>
  <c r="U161" i="118"/>
  <c r="U160" i="118"/>
  <c r="U159" i="118"/>
  <c r="U158" i="118"/>
  <c r="U157" i="118"/>
  <c r="U156" i="118"/>
  <c r="U155" i="118"/>
  <c r="U154" i="118"/>
  <c r="U153" i="118"/>
  <c r="U152" i="118"/>
  <c r="U151" i="118"/>
  <c r="V151" i="118"/>
  <c r="U150" i="118"/>
  <c r="U149" i="118"/>
  <c r="V149" i="118"/>
  <c r="U148" i="118"/>
  <c r="U147" i="118"/>
  <c r="V147" i="118"/>
  <c r="U146" i="118"/>
  <c r="V146" i="118"/>
  <c r="U145" i="118"/>
  <c r="U144" i="118"/>
  <c r="U143" i="118"/>
  <c r="V143" i="118"/>
  <c r="U142" i="118"/>
  <c r="U141" i="118"/>
  <c r="U140" i="118"/>
  <c r="U139" i="118"/>
  <c r="U138" i="118"/>
  <c r="U137" i="118"/>
  <c r="U136" i="118"/>
  <c r="U135" i="118"/>
  <c r="U134" i="118"/>
  <c r="U133" i="118"/>
  <c r="U132" i="118"/>
  <c r="U131" i="118"/>
  <c r="U130" i="118"/>
  <c r="V130" i="118"/>
  <c r="U129" i="118"/>
  <c r="U128" i="118"/>
  <c r="U127" i="118"/>
  <c r="V127" i="118"/>
  <c r="U126" i="118"/>
  <c r="U125" i="118"/>
  <c r="V125" i="118"/>
  <c r="U124" i="118"/>
  <c r="U123" i="118"/>
  <c r="V123" i="118"/>
  <c r="U122" i="118"/>
  <c r="U121" i="118"/>
  <c r="U120" i="118"/>
  <c r="U119" i="118"/>
  <c r="U118" i="118"/>
  <c r="U117" i="118"/>
  <c r="U116" i="118"/>
  <c r="U115" i="118"/>
  <c r="U114" i="118"/>
  <c r="U113" i="118"/>
  <c r="U112" i="118"/>
  <c r="U111" i="118"/>
  <c r="V111" i="118"/>
  <c r="U110" i="118"/>
  <c r="U109" i="118"/>
  <c r="V109" i="118"/>
  <c r="U108" i="118"/>
  <c r="U107" i="118"/>
  <c r="V107" i="118"/>
  <c r="U106" i="118"/>
  <c r="V106" i="118"/>
  <c r="U105" i="118"/>
  <c r="U104" i="118"/>
  <c r="U103" i="118"/>
  <c r="V103" i="118"/>
  <c r="U102" i="118"/>
  <c r="U101" i="118"/>
  <c r="U100" i="118"/>
  <c r="U99" i="118"/>
  <c r="U98" i="118"/>
  <c r="V98" i="118"/>
  <c r="U97" i="118"/>
  <c r="U96" i="118"/>
  <c r="U95" i="118"/>
  <c r="U94" i="118"/>
  <c r="U93" i="118"/>
  <c r="U92" i="118"/>
  <c r="U91" i="118"/>
  <c r="U90" i="118"/>
  <c r="U89" i="118"/>
  <c r="U88" i="118"/>
  <c r="U87" i="118"/>
  <c r="V87" i="118"/>
  <c r="U86" i="118"/>
  <c r="U85" i="118"/>
  <c r="V85" i="118"/>
  <c r="U84" i="118"/>
  <c r="U83" i="118"/>
  <c r="V83" i="118"/>
  <c r="U82" i="118"/>
  <c r="V82" i="118"/>
  <c r="U81" i="118"/>
  <c r="U80" i="118"/>
  <c r="U79" i="118"/>
  <c r="V79" i="118"/>
  <c r="U78" i="118"/>
  <c r="U77" i="118"/>
  <c r="U76" i="118"/>
  <c r="U75" i="118"/>
  <c r="U74" i="118"/>
  <c r="U73" i="118"/>
  <c r="U72" i="118"/>
  <c r="U71" i="118"/>
  <c r="V71" i="118"/>
  <c r="U70" i="118"/>
  <c r="U69" i="118"/>
  <c r="U68" i="118"/>
  <c r="U67" i="118"/>
  <c r="U66" i="118"/>
  <c r="U65" i="118"/>
  <c r="U64" i="118"/>
  <c r="U63" i="118"/>
  <c r="U62" i="118"/>
  <c r="U61" i="118"/>
  <c r="U60" i="118"/>
  <c r="U59" i="118"/>
  <c r="U58" i="118"/>
  <c r="U57" i="118"/>
  <c r="U56" i="118"/>
  <c r="U55" i="118"/>
  <c r="V55" i="118"/>
  <c r="U54" i="118"/>
  <c r="U53" i="118"/>
  <c r="U52" i="118"/>
  <c r="U51" i="118"/>
  <c r="U50" i="118"/>
  <c r="U49" i="118"/>
  <c r="U48" i="118"/>
  <c r="U47" i="118"/>
  <c r="U46" i="118"/>
  <c r="U45" i="118"/>
  <c r="U44" i="118"/>
  <c r="U43" i="118"/>
  <c r="U42" i="118"/>
  <c r="U41" i="118"/>
  <c r="U40" i="118"/>
  <c r="U39" i="118"/>
  <c r="U38" i="118"/>
  <c r="U37" i="118"/>
  <c r="U36" i="118"/>
  <c r="U35" i="118"/>
  <c r="U34" i="118"/>
  <c r="U33" i="118"/>
  <c r="U32" i="118"/>
  <c r="U31" i="118"/>
  <c r="U30" i="118"/>
  <c r="U29" i="118"/>
  <c r="U28" i="118"/>
  <c r="U27" i="118"/>
  <c r="U26" i="118"/>
  <c r="U25" i="118"/>
  <c r="U24" i="118"/>
  <c r="U23" i="118"/>
  <c r="U22" i="118"/>
  <c r="U21" i="118"/>
  <c r="U20" i="118"/>
  <c r="U19" i="118"/>
  <c r="U18" i="118"/>
  <c r="U17" i="118"/>
  <c r="U16" i="118"/>
  <c r="U15" i="118"/>
  <c r="V15" i="118"/>
  <c r="U14" i="118"/>
  <c r="U13" i="118"/>
  <c r="U12" i="118"/>
  <c r="U11" i="118"/>
  <c r="U10" i="118"/>
  <c r="U9" i="118"/>
  <c r="V9" i="118"/>
  <c r="U8" i="118"/>
  <c r="U7" i="118"/>
  <c r="U6" i="118"/>
  <c r="U1036" i="117"/>
  <c r="U1035" i="117"/>
  <c r="U1034" i="117"/>
  <c r="U1033" i="117"/>
  <c r="U1032" i="117"/>
  <c r="U1031" i="117"/>
  <c r="U1030" i="117"/>
  <c r="U1029" i="117"/>
  <c r="U1028" i="117"/>
  <c r="U1027" i="117"/>
  <c r="U1026" i="117"/>
  <c r="U1025" i="117"/>
  <c r="U1024" i="117"/>
  <c r="U1023" i="117"/>
  <c r="U1022" i="117"/>
  <c r="U1021" i="117"/>
  <c r="U1020" i="117"/>
  <c r="U1019" i="117"/>
  <c r="U1018" i="117"/>
  <c r="U1017" i="117"/>
  <c r="U1016" i="117"/>
  <c r="U1015" i="117"/>
  <c r="U1014" i="117"/>
  <c r="U1013" i="117"/>
  <c r="U1012" i="117"/>
  <c r="U1011" i="117"/>
  <c r="U1010" i="117"/>
  <c r="U1009" i="117"/>
  <c r="U1008" i="117"/>
  <c r="U1007" i="117"/>
  <c r="U1006" i="117"/>
  <c r="U1005" i="117"/>
  <c r="U1004" i="117"/>
  <c r="U1003" i="117"/>
  <c r="U1002" i="117"/>
  <c r="U1001" i="117"/>
  <c r="U1000" i="117"/>
  <c r="U999" i="117"/>
  <c r="U998" i="117"/>
  <c r="U997" i="117"/>
  <c r="U996" i="117"/>
  <c r="U995" i="117"/>
  <c r="U994" i="117"/>
  <c r="U993" i="117"/>
  <c r="U992" i="117"/>
  <c r="U991" i="117"/>
  <c r="U990" i="117"/>
  <c r="U989" i="117"/>
  <c r="U988" i="117"/>
  <c r="U987" i="117"/>
  <c r="U986" i="117"/>
  <c r="U985" i="117"/>
  <c r="U984" i="117"/>
  <c r="U983" i="117"/>
  <c r="U982" i="117"/>
  <c r="U981" i="117"/>
  <c r="U980" i="117"/>
  <c r="U979" i="117"/>
  <c r="U978" i="117"/>
  <c r="U977" i="117"/>
  <c r="U976" i="117"/>
  <c r="U975" i="117"/>
  <c r="U974" i="117"/>
  <c r="U973" i="117"/>
  <c r="U972" i="117"/>
  <c r="U971" i="117"/>
  <c r="U970" i="117"/>
  <c r="U969" i="117"/>
  <c r="U968" i="117"/>
  <c r="U967" i="117"/>
  <c r="U966" i="117"/>
  <c r="U965" i="117"/>
  <c r="U964" i="117"/>
  <c r="U963" i="117"/>
  <c r="U962" i="117"/>
  <c r="U961" i="117"/>
  <c r="U960" i="117"/>
  <c r="U959" i="117"/>
  <c r="U958" i="117"/>
  <c r="U957" i="117"/>
  <c r="U956" i="117"/>
  <c r="U955" i="117"/>
  <c r="U954" i="117"/>
  <c r="U953" i="117"/>
  <c r="U952" i="117"/>
  <c r="U951" i="117"/>
  <c r="U950" i="117"/>
  <c r="U949" i="117"/>
  <c r="U948" i="117"/>
  <c r="U947" i="117"/>
  <c r="U946" i="117"/>
  <c r="U945" i="117"/>
  <c r="U944" i="117"/>
  <c r="U943" i="117"/>
  <c r="U942" i="117"/>
  <c r="U941" i="117"/>
  <c r="U940" i="117"/>
  <c r="U939" i="117"/>
  <c r="U938" i="117"/>
  <c r="U937" i="117"/>
  <c r="U936" i="117"/>
  <c r="U935" i="117"/>
  <c r="U934" i="117"/>
  <c r="U933" i="117"/>
  <c r="U932" i="117"/>
  <c r="U931" i="117"/>
  <c r="U930" i="117"/>
  <c r="U929" i="117"/>
  <c r="U928" i="117"/>
  <c r="U927" i="117"/>
  <c r="U926" i="117"/>
  <c r="U925" i="117"/>
  <c r="U924" i="117"/>
  <c r="U923" i="117"/>
  <c r="U922" i="117"/>
  <c r="U921" i="117"/>
  <c r="U920" i="117"/>
  <c r="U919" i="117"/>
  <c r="U918" i="117"/>
  <c r="U917" i="117"/>
  <c r="U916" i="117"/>
  <c r="U915" i="117"/>
  <c r="U914" i="117"/>
  <c r="U913" i="117"/>
  <c r="U912" i="117"/>
  <c r="U911" i="117"/>
  <c r="U910" i="117"/>
  <c r="U909" i="117"/>
  <c r="U908" i="117"/>
  <c r="U907" i="117"/>
  <c r="U906" i="117"/>
  <c r="U905" i="117"/>
  <c r="U904" i="117"/>
  <c r="U903" i="117"/>
  <c r="U902" i="117"/>
  <c r="U901" i="117"/>
  <c r="U900" i="117"/>
  <c r="U899" i="117"/>
  <c r="U898" i="117"/>
  <c r="U897" i="117"/>
  <c r="U896" i="117"/>
  <c r="U895" i="117"/>
  <c r="U894" i="117"/>
  <c r="U893" i="117"/>
  <c r="U892" i="117"/>
  <c r="U891" i="117"/>
  <c r="U890" i="117"/>
  <c r="U889" i="117"/>
  <c r="U888" i="117"/>
  <c r="U887" i="117"/>
  <c r="U886" i="117"/>
  <c r="U885" i="117"/>
  <c r="U884" i="117"/>
  <c r="U883" i="117"/>
  <c r="U882" i="117"/>
  <c r="U881" i="117"/>
  <c r="U880" i="117"/>
  <c r="U879" i="117"/>
  <c r="U878" i="117"/>
  <c r="U877" i="117"/>
  <c r="U876" i="117"/>
  <c r="U875" i="117"/>
  <c r="U874" i="117"/>
  <c r="U873" i="117"/>
  <c r="U872" i="117"/>
  <c r="U871" i="117"/>
  <c r="U870" i="117"/>
  <c r="U869" i="117"/>
  <c r="U868" i="117"/>
  <c r="U867" i="117"/>
  <c r="U866" i="117"/>
  <c r="U865" i="117"/>
  <c r="U864" i="117"/>
  <c r="U863" i="117"/>
  <c r="U862" i="117"/>
  <c r="U861" i="117"/>
  <c r="U860" i="117"/>
  <c r="U859" i="117"/>
  <c r="U858" i="117"/>
  <c r="U857" i="117"/>
  <c r="U856" i="117"/>
  <c r="U855" i="117"/>
  <c r="U854" i="117"/>
  <c r="U853" i="117"/>
  <c r="U852" i="117"/>
  <c r="U851" i="117"/>
  <c r="U850" i="117"/>
  <c r="U849" i="117"/>
  <c r="U848" i="117"/>
  <c r="U847" i="117"/>
  <c r="U846" i="117"/>
  <c r="U845" i="117"/>
  <c r="U844" i="117"/>
  <c r="U843" i="117"/>
  <c r="U842" i="117"/>
  <c r="U841" i="117"/>
  <c r="U840" i="117"/>
  <c r="U839" i="117"/>
  <c r="U838" i="117"/>
  <c r="U837" i="117"/>
  <c r="U836" i="117"/>
  <c r="U835" i="117"/>
  <c r="U834" i="117"/>
  <c r="U833" i="117"/>
  <c r="U832" i="117"/>
  <c r="U831" i="117"/>
  <c r="U830" i="117"/>
  <c r="U829" i="117"/>
  <c r="U828" i="117"/>
  <c r="U827" i="117"/>
  <c r="U826" i="117"/>
  <c r="U825" i="117"/>
  <c r="U824" i="117"/>
  <c r="U823" i="117"/>
  <c r="U822" i="117"/>
  <c r="U821" i="117"/>
  <c r="U820" i="117"/>
  <c r="U819" i="117"/>
  <c r="U818" i="117"/>
  <c r="U817" i="117"/>
  <c r="U816" i="117"/>
  <c r="U815" i="117"/>
  <c r="U814" i="117"/>
  <c r="U813" i="117"/>
  <c r="U812" i="117"/>
  <c r="U811" i="117"/>
  <c r="U810" i="117"/>
  <c r="U809" i="117"/>
  <c r="U808" i="117"/>
  <c r="U807" i="117"/>
  <c r="U806" i="117"/>
  <c r="U805" i="117"/>
  <c r="U804" i="117"/>
  <c r="U803" i="117"/>
  <c r="U802" i="117"/>
  <c r="U801" i="117"/>
  <c r="U800" i="117"/>
  <c r="U799" i="117"/>
  <c r="U798" i="117"/>
  <c r="U797" i="117"/>
  <c r="U796" i="117"/>
  <c r="U795" i="117"/>
  <c r="U794" i="117"/>
  <c r="U793" i="117"/>
  <c r="V793" i="117"/>
  <c r="U792" i="117"/>
  <c r="U791" i="117"/>
  <c r="U790" i="117"/>
  <c r="U789" i="117"/>
  <c r="U788" i="117"/>
  <c r="U787" i="117"/>
  <c r="U786" i="117"/>
  <c r="U785" i="117"/>
  <c r="U784" i="117"/>
  <c r="U783" i="117"/>
  <c r="U782" i="117"/>
  <c r="U781" i="117"/>
  <c r="U780" i="117"/>
  <c r="U779" i="117"/>
  <c r="U778" i="117"/>
  <c r="U777" i="117"/>
  <c r="U776" i="117"/>
  <c r="U775" i="117"/>
  <c r="U774" i="117"/>
  <c r="U773" i="117"/>
  <c r="U772" i="117"/>
  <c r="U771" i="117"/>
  <c r="U770" i="117"/>
  <c r="U769" i="117"/>
  <c r="U768" i="117"/>
  <c r="U767" i="117"/>
  <c r="U766" i="117"/>
  <c r="U765" i="117"/>
  <c r="U764" i="117"/>
  <c r="U763" i="117"/>
  <c r="U762" i="117"/>
  <c r="U761" i="117"/>
  <c r="U760" i="117"/>
  <c r="U759" i="117"/>
  <c r="U758" i="117"/>
  <c r="U757" i="117"/>
  <c r="U756" i="117"/>
  <c r="U755" i="117"/>
  <c r="U754" i="117"/>
  <c r="U753" i="117"/>
  <c r="U752" i="117"/>
  <c r="U751" i="117"/>
  <c r="U750" i="117"/>
  <c r="U749" i="117"/>
  <c r="U748" i="117"/>
  <c r="U747" i="117"/>
  <c r="U746" i="117"/>
  <c r="U745" i="117"/>
  <c r="U744" i="117"/>
  <c r="U743" i="117"/>
  <c r="U742" i="117"/>
  <c r="U741" i="117"/>
  <c r="U740" i="117"/>
  <c r="U739" i="117"/>
  <c r="U738" i="117"/>
  <c r="U737" i="117"/>
  <c r="U736" i="117"/>
  <c r="U735" i="117"/>
  <c r="U734" i="117"/>
  <c r="U733" i="117"/>
  <c r="U732" i="117"/>
  <c r="U731" i="117"/>
  <c r="U730" i="117"/>
  <c r="U729" i="117"/>
  <c r="U728" i="117"/>
  <c r="U727" i="117"/>
  <c r="U726" i="117"/>
  <c r="U725" i="117"/>
  <c r="U724" i="117"/>
  <c r="U723" i="117"/>
  <c r="U722" i="117"/>
  <c r="U721" i="117"/>
  <c r="U720" i="117"/>
  <c r="U719" i="117"/>
  <c r="U718" i="117"/>
  <c r="U717" i="117"/>
  <c r="U716" i="117"/>
  <c r="U715" i="117"/>
  <c r="U714" i="117"/>
  <c r="U713" i="117"/>
  <c r="U712" i="117"/>
  <c r="U711" i="117"/>
  <c r="U710" i="117"/>
  <c r="U709" i="117"/>
  <c r="U708" i="117"/>
  <c r="U707" i="117"/>
  <c r="U706" i="117"/>
  <c r="U705" i="117"/>
  <c r="U704" i="117"/>
  <c r="U703" i="117"/>
  <c r="U702" i="117"/>
  <c r="U701" i="117"/>
  <c r="U700" i="117"/>
  <c r="U699" i="117"/>
  <c r="U698" i="117"/>
  <c r="U697" i="117"/>
  <c r="V697" i="117"/>
  <c r="U696" i="117"/>
  <c r="U695" i="117"/>
  <c r="U694" i="117"/>
  <c r="U693" i="117"/>
  <c r="U692" i="117"/>
  <c r="U691" i="117"/>
  <c r="U690" i="117"/>
  <c r="U689" i="117"/>
  <c r="U688" i="117"/>
  <c r="U687" i="117"/>
  <c r="U686" i="117"/>
  <c r="U685" i="117"/>
  <c r="U684" i="117"/>
  <c r="U683" i="117"/>
  <c r="U682" i="117"/>
  <c r="U681" i="117"/>
  <c r="U680" i="117"/>
  <c r="U679" i="117"/>
  <c r="U678" i="117"/>
  <c r="U677" i="117"/>
  <c r="U676" i="117"/>
  <c r="U675" i="117"/>
  <c r="U674" i="117"/>
  <c r="U673" i="117"/>
  <c r="U672" i="117"/>
  <c r="U671" i="117"/>
  <c r="U670" i="117"/>
  <c r="U669" i="117"/>
  <c r="U668" i="117"/>
  <c r="U667" i="117"/>
  <c r="U666" i="117"/>
  <c r="U665" i="117"/>
  <c r="V665" i="117"/>
  <c r="U664" i="117"/>
  <c r="U663" i="117"/>
  <c r="U662" i="117"/>
  <c r="U661" i="117"/>
  <c r="U660" i="117"/>
  <c r="U659" i="117"/>
  <c r="U658" i="117"/>
  <c r="U657" i="117"/>
  <c r="U656" i="117"/>
  <c r="U655" i="117"/>
  <c r="U654" i="117"/>
  <c r="U653" i="117"/>
  <c r="U652" i="117"/>
  <c r="U651" i="117"/>
  <c r="U650" i="117"/>
  <c r="U649" i="117"/>
  <c r="U648" i="117"/>
  <c r="U647" i="117"/>
  <c r="U646" i="117"/>
  <c r="U645" i="117"/>
  <c r="U644" i="117"/>
  <c r="U643" i="117"/>
  <c r="U642" i="117"/>
  <c r="U641" i="117"/>
  <c r="U640" i="117"/>
  <c r="U639" i="117"/>
  <c r="U638" i="117"/>
  <c r="U637" i="117"/>
  <c r="U636" i="117"/>
  <c r="U635" i="117"/>
  <c r="U634" i="117"/>
  <c r="U633" i="117"/>
  <c r="U632" i="117"/>
  <c r="U631" i="117"/>
  <c r="U630" i="117"/>
  <c r="U629" i="117"/>
  <c r="U628" i="117"/>
  <c r="U627" i="117"/>
  <c r="U626" i="117"/>
  <c r="U625" i="117"/>
  <c r="U624" i="117"/>
  <c r="U623" i="117"/>
  <c r="U622" i="117"/>
  <c r="U621" i="117"/>
  <c r="U620" i="117"/>
  <c r="U619" i="117"/>
  <c r="U618" i="117"/>
  <c r="U617" i="117"/>
  <c r="U616" i="117"/>
  <c r="U615" i="117"/>
  <c r="U614" i="117"/>
  <c r="U613" i="117"/>
  <c r="U612" i="117"/>
  <c r="U611" i="117"/>
  <c r="U610" i="117"/>
  <c r="U609" i="117"/>
  <c r="U608" i="117"/>
  <c r="U607" i="117"/>
  <c r="U606" i="117"/>
  <c r="U605" i="117"/>
  <c r="U604" i="117"/>
  <c r="U603" i="117"/>
  <c r="U602" i="117"/>
  <c r="U601" i="117"/>
  <c r="U600" i="117"/>
  <c r="U599" i="117"/>
  <c r="U598" i="117"/>
  <c r="U597" i="117"/>
  <c r="U596" i="117"/>
  <c r="U595" i="117"/>
  <c r="U594" i="117"/>
  <c r="U593" i="117"/>
  <c r="U592" i="117"/>
  <c r="U591" i="117"/>
  <c r="U590" i="117"/>
  <c r="U589" i="117"/>
  <c r="U588" i="117"/>
  <c r="U587" i="117"/>
  <c r="U586" i="117"/>
  <c r="U585" i="117"/>
  <c r="U584" i="117"/>
  <c r="U583" i="117"/>
  <c r="U582" i="117"/>
  <c r="U581" i="117"/>
  <c r="U580" i="117"/>
  <c r="U579" i="117"/>
  <c r="U578" i="117"/>
  <c r="U577" i="117"/>
  <c r="U576" i="117"/>
  <c r="U575" i="117"/>
  <c r="U574" i="117"/>
  <c r="U573" i="117"/>
  <c r="U572" i="117"/>
  <c r="U571" i="117"/>
  <c r="U570" i="117"/>
  <c r="U569" i="117"/>
  <c r="U568" i="117"/>
  <c r="U567" i="117"/>
  <c r="U566" i="117"/>
  <c r="U565" i="117"/>
  <c r="U564" i="117"/>
  <c r="U563" i="117"/>
  <c r="U562" i="117"/>
  <c r="U561" i="117"/>
  <c r="U560" i="117"/>
  <c r="U559" i="117"/>
  <c r="U558" i="117"/>
  <c r="U557" i="117"/>
  <c r="U556" i="117"/>
  <c r="U555" i="117"/>
  <c r="U554" i="117"/>
  <c r="U553" i="117"/>
  <c r="U552" i="117"/>
  <c r="U551" i="117"/>
  <c r="U550" i="117"/>
  <c r="U549" i="117"/>
  <c r="U548" i="117"/>
  <c r="U547" i="117"/>
  <c r="U546" i="117"/>
  <c r="U545" i="117"/>
  <c r="U544" i="117"/>
  <c r="U543" i="117"/>
  <c r="U542" i="117"/>
  <c r="U541" i="117"/>
  <c r="U540" i="117"/>
  <c r="U539" i="117"/>
  <c r="U538" i="117"/>
  <c r="U537" i="117"/>
  <c r="V537" i="117"/>
  <c r="U536" i="117"/>
  <c r="U535" i="117"/>
  <c r="U534" i="117"/>
  <c r="U533" i="117"/>
  <c r="U532" i="117"/>
  <c r="U531" i="117"/>
  <c r="U530" i="117"/>
  <c r="U529" i="117"/>
  <c r="U528" i="117"/>
  <c r="U527" i="117"/>
  <c r="U526" i="117"/>
  <c r="U525" i="117"/>
  <c r="U524" i="117"/>
  <c r="U523" i="117"/>
  <c r="U522" i="117"/>
  <c r="U521" i="117"/>
  <c r="U520" i="117"/>
  <c r="U519" i="117"/>
  <c r="U518" i="117"/>
  <c r="U517" i="117"/>
  <c r="U516" i="117"/>
  <c r="U515" i="117"/>
  <c r="U514" i="117"/>
  <c r="U513" i="117"/>
  <c r="U512" i="117"/>
  <c r="U511" i="117"/>
  <c r="U510" i="117"/>
  <c r="U509" i="117"/>
  <c r="U508" i="117"/>
  <c r="U507" i="117"/>
  <c r="U506" i="117"/>
  <c r="U505" i="117"/>
  <c r="U504" i="117"/>
  <c r="U503" i="117"/>
  <c r="U502" i="117"/>
  <c r="U501" i="117"/>
  <c r="U500" i="117"/>
  <c r="U499" i="117"/>
  <c r="U498" i="117"/>
  <c r="U497" i="117"/>
  <c r="U496" i="117"/>
  <c r="U495" i="117"/>
  <c r="U494" i="117"/>
  <c r="U493" i="117"/>
  <c r="U492" i="117"/>
  <c r="U491" i="117"/>
  <c r="U490" i="117"/>
  <c r="U489" i="117"/>
  <c r="U488" i="117"/>
  <c r="U487" i="117"/>
  <c r="U486" i="117"/>
  <c r="U485" i="117"/>
  <c r="U484" i="117"/>
  <c r="U483" i="117"/>
  <c r="U482" i="117"/>
  <c r="U481" i="117"/>
  <c r="U480" i="117"/>
  <c r="U479" i="117"/>
  <c r="U478" i="117"/>
  <c r="U477" i="117"/>
  <c r="U476" i="117"/>
  <c r="U475" i="117"/>
  <c r="U474" i="117"/>
  <c r="U473" i="117"/>
  <c r="U472" i="117"/>
  <c r="U471" i="117"/>
  <c r="U470" i="117"/>
  <c r="U469" i="117"/>
  <c r="U468" i="117"/>
  <c r="U467" i="117"/>
  <c r="U466" i="117"/>
  <c r="U465" i="117"/>
  <c r="U464" i="117"/>
  <c r="U463" i="117"/>
  <c r="U462" i="117"/>
  <c r="U461" i="117"/>
  <c r="U460" i="117"/>
  <c r="U459" i="117"/>
  <c r="U458" i="117"/>
  <c r="U457" i="117"/>
  <c r="U456" i="117"/>
  <c r="U455" i="117"/>
  <c r="U454" i="117"/>
  <c r="U453" i="117"/>
  <c r="U452" i="117"/>
  <c r="U451" i="117"/>
  <c r="U450" i="117"/>
  <c r="U449" i="117"/>
  <c r="U448" i="117"/>
  <c r="U447" i="117"/>
  <c r="U446" i="117"/>
  <c r="U445" i="117"/>
  <c r="U444" i="117"/>
  <c r="U443" i="117"/>
  <c r="U442" i="117"/>
  <c r="U441" i="117"/>
  <c r="V441" i="117"/>
  <c r="U440" i="117"/>
  <c r="U439" i="117"/>
  <c r="U438" i="117"/>
  <c r="U437" i="117"/>
  <c r="U436" i="117"/>
  <c r="U435" i="117"/>
  <c r="U434" i="117"/>
  <c r="U433" i="117"/>
  <c r="U432" i="117"/>
  <c r="U431" i="117"/>
  <c r="U430" i="117"/>
  <c r="V430" i="117"/>
  <c r="U429" i="117"/>
  <c r="U428" i="117"/>
  <c r="U427" i="117"/>
  <c r="U426" i="117"/>
  <c r="U425" i="117"/>
  <c r="U424" i="117"/>
  <c r="U423" i="117"/>
  <c r="U422" i="117"/>
  <c r="U421" i="117"/>
  <c r="U420" i="117"/>
  <c r="U419" i="117"/>
  <c r="U418" i="117"/>
  <c r="U417" i="117"/>
  <c r="U416" i="117"/>
  <c r="U415" i="117"/>
  <c r="U414" i="117"/>
  <c r="U413" i="117"/>
  <c r="U412" i="117"/>
  <c r="U411" i="117"/>
  <c r="U410" i="117"/>
  <c r="U409" i="117"/>
  <c r="U408" i="117"/>
  <c r="U407" i="117"/>
  <c r="U406" i="117"/>
  <c r="U405" i="117"/>
  <c r="U404" i="117"/>
  <c r="U403" i="117"/>
  <c r="U402" i="117"/>
  <c r="U401" i="117"/>
  <c r="U400" i="117"/>
  <c r="U399" i="117"/>
  <c r="U398" i="117"/>
  <c r="U397" i="117"/>
  <c r="U396" i="117"/>
  <c r="U395" i="117"/>
  <c r="U394" i="117"/>
  <c r="U393" i="117"/>
  <c r="U392" i="117"/>
  <c r="U391" i="117"/>
  <c r="U390" i="117"/>
  <c r="U389" i="117"/>
  <c r="U388" i="117"/>
  <c r="U387" i="117"/>
  <c r="U386" i="117"/>
  <c r="U385" i="117"/>
  <c r="U384" i="117"/>
  <c r="U383" i="117"/>
  <c r="U382" i="117"/>
  <c r="U381" i="117"/>
  <c r="U380" i="117"/>
  <c r="U379" i="117"/>
  <c r="U378" i="117"/>
  <c r="U377" i="117"/>
  <c r="U376" i="117"/>
  <c r="U375" i="117"/>
  <c r="U374" i="117"/>
  <c r="U373" i="117"/>
  <c r="U372" i="117"/>
  <c r="U371" i="117"/>
  <c r="U370" i="117"/>
  <c r="U369" i="117"/>
  <c r="U368" i="117"/>
  <c r="U367" i="117"/>
  <c r="U366" i="117"/>
  <c r="U365" i="117"/>
  <c r="U364" i="117"/>
  <c r="U363" i="117"/>
  <c r="U362" i="117"/>
  <c r="U361" i="117"/>
  <c r="U360" i="117"/>
  <c r="U359" i="117"/>
  <c r="U358" i="117"/>
  <c r="U357" i="117"/>
  <c r="U356" i="117"/>
  <c r="U355" i="117"/>
  <c r="U354" i="117"/>
  <c r="U353" i="117"/>
  <c r="U352" i="117"/>
  <c r="U351" i="117"/>
  <c r="U350" i="117"/>
  <c r="U349" i="117"/>
  <c r="U348" i="117"/>
  <c r="U347" i="117"/>
  <c r="U346" i="117"/>
  <c r="U345" i="117"/>
  <c r="U344" i="117"/>
  <c r="U343" i="117"/>
  <c r="U342" i="117"/>
  <c r="U341" i="117"/>
  <c r="U340" i="117"/>
  <c r="U339" i="117"/>
  <c r="U338" i="117"/>
  <c r="U337" i="117"/>
  <c r="U336" i="117"/>
  <c r="U335" i="117"/>
  <c r="U334" i="117"/>
  <c r="U333" i="117"/>
  <c r="U332" i="117"/>
  <c r="U331" i="117"/>
  <c r="U330" i="117"/>
  <c r="U329" i="117"/>
  <c r="U328" i="117"/>
  <c r="U327" i="117"/>
  <c r="U326" i="117"/>
  <c r="U325" i="117"/>
  <c r="U324" i="117"/>
  <c r="U323" i="117"/>
  <c r="U322" i="117"/>
  <c r="U321" i="117"/>
  <c r="U320" i="117"/>
  <c r="U319" i="117"/>
  <c r="U318" i="117"/>
  <c r="U317" i="117"/>
  <c r="U316" i="117"/>
  <c r="U315" i="117"/>
  <c r="U314" i="117"/>
  <c r="U313" i="117"/>
  <c r="U312" i="117"/>
  <c r="U311" i="117"/>
  <c r="U310" i="117"/>
  <c r="U309" i="117"/>
  <c r="U308" i="117"/>
  <c r="U307" i="117"/>
  <c r="U306" i="117"/>
  <c r="U305" i="117"/>
  <c r="U304" i="117"/>
  <c r="U303" i="117"/>
  <c r="U302" i="117"/>
  <c r="U301" i="117"/>
  <c r="U300" i="117"/>
  <c r="U299" i="117"/>
  <c r="U298" i="117"/>
  <c r="U297" i="117"/>
  <c r="V297" i="117"/>
  <c r="U296" i="117"/>
  <c r="U295" i="117"/>
  <c r="U294" i="117"/>
  <c r="V294" i="117"/>
  <c r="U293" i="117"/>
  <c r="U292" i="117"/>
  <c r="U291" i="117"/>
  <c r="U290" i="117"/>
  <c r="U289" i="117"/>
  <c r="U288" i="117"/>
  <c r="U287" i="117"/>
  <c r="U286" i="117"/>
  <c r="U285" i="117"/>
  <c r="U284" i="117"/>
  <c r="U283" i="117"/>
  <c r="U282" i="117"/>
  <c r="U281" i="117"/>
  <c r="U280" i="117"/>
  <c r="U279" i="117"/>
  <c r="U278" i="117"/>
  <c r="U277" i="117"/>
  <c r="U276" i="117"/>
  <c r="U275" i="117"/>
  <c r="U274" i="117"/>
  <c r="U273" i="117"/>
  <c r="U272" i="117"/>
  <c r="U271" i="117"/>
  <c r="U270" i="117"/>
  <c r="U269" i="117"/>
  <c r="U268" i="117"/>
  <c r="U267" i="117"/>
  <c r="U266" i="117"/>
  <c r="U265" i="117"/>
  <c r="U264" i="117"/>
  <c r="U263" i="117"/>
  <c r="U262" i="117"/>
  <c r="U261" i="117"/>
  <c r="U260" i="117"/>
  <c r="U259" i="117"/>
  <c r="U258" i="117"/>
  <c r="U257" i="117"/>
  <c r="U256" i="117"/>
  <c r="U255" i="117"/>
  <c r="U254" i="117"/>
  <c r="U253" i="117"/>
  <c r="U252" i="117"/>
  <c r="U251" i="117"/>
  <c r="U250" i="117"/>
  <c r="U249" i="117"/>
  <c r="U248" i="117"/>
  <c r="U247" i="117"/>
  <c r="U246" i="117"/>
  <c r="U245" i="117"/>
  <c r="U244" i="117"/>
  <c r="U243" i="117"/>
  <c r="U242" i="117"/>
  <c r="U241" i="117"/>
  <c r="U240" i="117"/>
  <c r="U239" i="117"/>
  <c r="U238" i="117"/>
  <c r="U237" i="117"/>
  <c r="U236" i="117"/>
  <c r="U235" i="117"/>
  <c r="U234" i="117"/>
  <c r="U233" i="117"/>
  <c r="U232" i="117"/>
  <c r="U231" i="117"/>
  <c r="U230" i="117"/>
  <c r="U229" i="117"/>
  <c r="U228" i="117"/>
  <c r="U227" i="117"/>
  <c r="U226" i="117"/>
  <c r="U225" i="117"/>
  <c r="U224" i="117"/>
  <c r="U223" i="117"/>
  <c r="U222" i="117"/>
  <c r="U221" i="117"/>
  <c r="U220" i="117"/>
  <c r="U219" i="117"/>
  <c r="U218" i="117"/>
  <c r="U217" i="117"/>
  <c r="U216" i="117"/>
  <c r="U215" i="117"/>
  <c r="U214" i="117"/>
  <c r="U213" i="117"/>
  <c r="U212" i="117"/>
  <c r="U211" i="117"/>
  <c r="U210" i="117"/>
  <c r="U209" i="117"/>
  <c r="U208" i="117"/>
  <c r="U207" i="117"/>
  <c r="U206" i="117"/>
  <c r="U205" i="117"/>
  <c r="U204" i="117"/>
  <c r="U203" i="117"/>
  <c r="U202" i="117"/>
  <c r="U201" i="117"/>
  <c r="U200" i="117"/>
  <c r="U199" i="117"/>
  <c r="U198" i="117"/>
  <c r="U197" i="117"/>
  <c r="U196" i="117"/>
  <c r="U195" i="117"/>
  <c r="U194" i="117"/>
  <c r="U193" i="117"/>
  <c r="U192" i="117"/>
  <c r="U191" i="117"/>
  <c r="U190" i="117"/>
  <c r="U189" i="117"/>
  <c r="U188" i="117"/>
  <c r="U187" i="117"/>
  <c r="U186" i="117"/>
  <c r="U185" i="117"/>
  <c r="U184" i="117"/>
  <c r="U183" i="117"/>
  <c r="U182" i="117"/>
  <c r="U181" i="117"/>
  <c r="U180" i="117"/>
  <c r="U179" i="117"/>
  <c r="U178" i="117"/>
  <c r="U177" i="117"/>
  <c r="U176" i="117"/>
  <c r="U175" i="117"/>
  <c r="U174" i="117"/>
  <c r="V174" i="117"/>
  <c r="U173" i="117"/>
  <c r="U172" i="117"/>
  <c r="U171" i="117"/>
  <c r="U170" i="117"/>
  <c r="U169" i="117"/>
  <c r="U168" i="117"/>
  <c r="U167" i="117"/>
  <c r="U166" i="117"/>
  <c r="U165" i="117"/>
  <c r="U164" i="117"/>
  <c r="U163" i="117"/>
  <c r="U162" i="117"/>
  <c r="U161" i="117"/>
  <c r="U160" i="117"/>
  <c r="U159" i="117"/>
  <c r="U158" i="117"/>
  <c r="U157" i="117"/>
  <c r="U156" i="117"/>
  <c r="U155" i="117"/>
  <c r="U154" i="117"/>
  <c r="U153" i="117"/>
  <c r="V153" i="117"/>
  <c r="U152" i="117"/>
  <c r="U151" i="117"/>
  <c r="U150" i="117"/>
  <c r="U149" i="117"/>
  <c r="U148" i="117"/>
  <c r="U147" i="117"/>
  <c r="U146" i="117"/>
  <c r="U145" i="117"/>
  <c r="U144" i="117"/>
  <c r="U143" i="117"/>
  <c r="U142" i="117"/>
  <c r="U141" i="117"/>
  <c r="U140" i="117"/>
  <c r="U139" i="117"/>
  <c r="U138" i="117"/>
  <c r="U137" i="117"/>
  <c r="U136" i="117"/>
  <c r="U135" i="117"/>
  <c r="U134" i="117"/>
  <c r="U133" i="117"/>
  <c r="U132" i="117"/>
  <c r="U131" i="117"/>
  <c r="U130" i="117"/>
  <c r="U129" i="117"/>
  <c r="U128" i="117"/>
  <c r="U127" i="117"/>
  <c r="U126" i="117"/>
  <c r="U125" i="117"/>
  <c r="U124" i="117"/>
  <c r="U123" i="117"/>
  <c r="U122" i="117"/>
  <c r="U121" i="117"/>
  <c r="U120" i="117"/>
  <c r="U119" i="117"/>
  <c r="U118" i="117"/>
  <c r="U117" i="117"/>
  <c r="U116" i="117"/>
  <c r="U115" i="117"/>
  <c r="U114" i="117"/>
  <c r="U113" i="117"/>
  <c r="U112" i="117"/>
  <c r="U111" i="117"/>
  <c r="U110" i="117"/>
  <c r="U109" i="117"/>
  <c r="U108" i="117"/>
  <c r="U107" i="117"/>
  <c r="U106" i="117"/>
  <c r="U105" i="117"/>
  <c r="U104" i="117"/>
  <c r="U103" i="117"/>
  <c r="U102" i="117"/>
  <c r="U101" i="117"/>
  <c r="U100" i="117"/>
  <c r="U99" i="117"/>
  <c r="U98" i="117"/>
  <c r="U97" i="117"/>
  <c r="U96" i="117"/>
  <c r="U95" i="117"/>
  <c r="U94" i="117"/>
  <c r="U93" i="117"/>
  <c r="U92" i="117"/>
  <c r="U91" i="117"/>
  <c r="U90" i="117"/>
  <c r="U89" i="117"/>
  <c r="U88" i="117"/>
  <c r="U87" i="117"/>
  <c r="U86" i="117"/>
  <c r="U85" i="117"/>
  <c r="U84" i="117"/>
  <c r="U83" i="117"/>
  <c r="U82" i="117"/>
  <c r="U81" i="117"/>
  <c r="U80" i="117"/>
  <c r="U79" i="117"/>
  <c r="U78" i="117"/>
  <c r="U77" i="117"/>
  <c r="U76" i="117"/>
  <c r="U75" i="117"/>
  <c r="U74" i="117"/>
  <c r="U73" i="117"/>
  <c r="U72" i="117"/>
  <c r="U71" i="117"/>
  <c r="U70" i="117"/>
  <c r="U69" i="117"/>
  <c r="U68" i="117"/>
  <c r="U67" i="117"/>
  <c r="U66" i="117"/>
  <c r="U65" i="117"/>
  <c r="U64" i="117"/>
  <c r="U63" i="117"/>
  <c r="U62" i="117"/>
  <c r="U61" i="117"/>
  <c r="U60" i="117"/>
  <c r="U59" i="117"/>
  <c r="U58" i="117"/>
  <c r="U57" i="117"/>
  <c r="U56" i="117"/>
  <c r="U55" i="117"/>
  <c r="U54" i="117"/>
  <c r="U53" i="117"/>
  <c r="U52" i="117"/>
  <c r="U51" i="117"/>
  <c r="U50" i="117"/>
  <c r="U49" i="117"/>
  <c r="U48" i="117"/>
  <c r="U47" i="117"/>
  <c r="U46" i="117"/>
  <c r="U45" i="117"/>
  <c r="U44" i="117"/>
  <c r="U43" i="117"/>
  <c r="U42" i="117"/>
  <c r="U41" i="117"/>
  <c r="U40" i="117"/>
  <c r="U39" i="117"/>
  <c r="U38" i="117"/>
  <c r="U37" i="117"/>
  <c r="U36" i="117"/>
  <c r="U35" i="117"/>
  <c r="U34" i="117"/>
  <c r="U33" i="117"/>
  <c r="U32" i="117"/>
  <c r="U31" i="117"/>
  <c r="U30" i="117"/>
  <c r="U29" i="117"/>
  <c r="U28" i="117"/>
  <c r="U27" i="117"/>
  <c r="U26" i="117"/>
  <c r="U25" i="117"/>
  <c r="U24" i="117"/>
  <c r="U23" i="117"/>
  <c r="U22" i="117"/>
  <c r="U21" i="117"/>
  <c r="U20" i="117"/>
  <c r="U19" i="117"/>
  <c r="U18" i="117"/>
  <c r="U17" i="117"/>
  <c r="U16" i="117"/>
  <c r="U15" i="117"/>
  <c r="U14" i="117"/>
  <c r="U13" i="117"/>
  <c r="U12" i="117"/>
  <c r="U11" i="117"/>
  <c r="U10" i="117"/>
  <c r="U9" i="117"/>
  <c r="U8" i="117"/>
  <c r="U7" i="117"/>
  <c r="U6" i="117"/>
  <c r="U1036" i="116"/>
  <c r="N1036" i="116"/>
  <c r="U1035" i="116"/>
  <c r="N1035" i="116"/>
  <c r="U1034" i="116"/>
  <c r="N1034" i="116"/>
  <c r="U1033" i="116"/>
  <c r="N1033" i="116"/>
  <c r="U1032" i="116"/>
  <c r="N1032" i="116"/>
  <c r="U1031" i="116"/>
  <c r="N1031" i="116"/>
  <c r="U1030" i="116"/>
  <c r="N1030" i="116"/>
  <c r="U1029" i="116"/>
  <c r="N1029" i="116"/>
  <c r="U1028" i="116"/>
  <c r="N1028" i="116"/>
  <c r="U1027" i="116"/>
  <c r="N1027" i="116"/>
  <c r="U1026" i="116"/>
  <c r="N1026" i="116"/>
  <c r="U1025" i="116"/>
  <c r="N1025" i="116"/>
  <c r="U1024" i="116"/>
  <c r="N1024" i="116"/>
  <c r="U1023" i="116"/>
  <c r="N1023" i="116"/>
  <c r="U1022" i="116"/>
  <c r="N1022" i="116"/>
  <c r="U1021" i="116"/>
  <c r="N1021" i="116"/>
  <c r="U1020" i="116"/>
  <c r="N1020" i="116"/>
  <c r="U1019" i="116"/>
  <c r="N1019" i="116"/>
  <c r="U1018" i="116"/>
  <c r="N1018" i="116"/>
  <c r="U1017" i="116"/>
  <c r="N1017" i="116"/>
  <c r="U1016" i="116"/>
  <c r="N1016" i="116"/>
  <c r="U1015" i="116"/>
  <c r="N1015" i="116"/>
  <c r="U1014" i="116"/>
  <c r="N1014" i="116"/>
  <c r="U1013" i="116"/>
  <c r="N1013" i="116"/>
  <c r="U1012" i="116"/>
  <c r="N1012" i="116"/>
  <c r="U1011" i="116"/>
  <c r="N1011" i="116"/>
  <c r="U1010" i="116"/>
  <c r="N1010" i="116"/>
  <c r="U1009" i="116"/>
  <c r="N1009" i="116"/>
  <c r="U1008" i="116"/>
  <c r="N1008" i="116"/>
  <c r="U1007" i="116"/>
  <c r="N1007" i="116"/>
  <c r="U1006" i="116"/>
  <c r="N1006" i="116"/>
  <c r="U1005" i="116"/>
  <c r="N1005" i="116"/>
  <c r="U1004" i="116"/>
  <c r="N1004" i="116"/>
  <c r="U1003" i="116"/>
  <c r="N1003" i="116"/>
  <c r="U1002" i="116"/>
  <c r="N1002" i="116"/>
  <c r="U1001" i="116"/>
  <c r="N1001" i="116"/>
  <c r="U1000" i="116"/>
  <c r="N1000" i="116"/>
  <c r="U999" i="116"/>
  <c r="N999" i="116"/>
  <c r="U998" i="116"/>
  <c r="N998" i="116"/>
  <c r="U997" i="116"/>
  <c r="N997" i="116"/>
  <c r="U996" i="116"/>
  <c r="N996" i="116"/>
  <c r="U995" i="116"/>
  <c r="N995" i="116"/>
  <c r="U994" i="116"/>
  <c r="N994" i="116"/>
  <c r="U993" i="116"/>
  <c r="N993" i="116"/>
  <c r="U992" i="116"/>
  <c r="N992" i="116"/>
  <c r="U991" i="116"/>
  <c r="N991" i="116"/>
  <c r="U990" i="116"/>
  <c r="N990" i="116"/>
  <c r="U989" i="116"/>
  <c r="N989" i="116"/>
  <c r="U988" i="116"/>
  <c r="N988" i="116"/>
  <c r="U987" i="116"/>
  <c r="N987" i="116"/>
  <c r="U986" i="116"/>
  <c r="N986" i="116"/>
  <c r="U985" i="116"/>
  <c r="N985" i="116"/>
  <c r="U984" i="116"/>
  <c r="N984" i="116"/>
  <c r="U983" i="116"/>
  <c r="N983" i="116"/>
  <c r="U982" i="116"/>
  <c r="N982" i="116"/>
  <c r="U981" i="116"/>
  <c r="N981" i="116"/>
  <c r="U980" i="116"/>
  <c r="N980" i="116"/>
  <c r="U979" i="116"/>
  <c r="N979" i="116"/>
  <c r="U978" i="116"/>
  <c r="N978" i="116"/>
  <c r="U977" i="116"/>
  <c r="N977" i="116"/>
  <c r="U976" i="116"/>
  <c r="N976" i="116"/>
  <c r="U975" i="116"/>
  <c r="N975" i="116"/>
  <c r="U974" i="116"/>
  <c r="N974" i="116"/>
  <c r="U973" i="116"/>
  <c r="N973" i="116"/>
  <c r="U972" i="116"/>
  <c r="N972" i="116"/>
  <c r="U971" i="116"/>
  <c r="N971" i="116"/>
  <c r="U970" i="116"/>
  <c r="N970" i="116"/>
  <c r="U969" i="116"/>
  <c r="N969" i="116"/>
  <c r="U968" i="116"/>
  <c r="N968" i="116"/>
  <c r="U967" i="116"/>
  <c r="N967" i="116"/>
  <c r="U966" i="116"/>
  <c r="N966" i="116"/>
  <c r="U965" i="116"/>
  <c r="N965" i="116"/>
  <c r="U964" i="116"/>
  <c r="N964" i="116"/>
  <c r="U963" i="116"/>
  <c r="N963" i="116"/>
  <c r="U962" i="116"/>
  <c r="N962" i="116"/>
  <c r="U961" i="116"/>
  <c r="N961" i="116"/>
  <c r="U960" i="116"/>
  <c r="N960" i="116"/>
  <c r="U959" i="116"/>
  <c r="N959" i="116"/>
  <c r="U958" i="116"/>
  <c r="N958" i="116"/>
  <c r="U957" i="116"/>
  <c r="N957" i="116"/>
  <c r="U956" i="116"/>
  <c r="N956" i="116"/>
  <c r="U955" i="116"/>
  <c r="N955" i="116"/>
  <c r="U954" i="116"/>
  <c r="N954" i="116"/>
  <c r="U953" i="116"/>
  <c r="N953" i="116"/>
  <c r="U952" i="116"/>
  <c r="N952" i="116"/>
  <c r="U951" i="116"/>
  <c r="N951" i="116"/>
  <c r="U950" i="116"/>
  <c r="N950" i="116"/>
  <c r="U949" i="116"/>
  <c r="N949" i="116"/>
  <c r="U948" i="116"/>
  <c r="N948" i="116"/>
  <c r="U947" i="116"/>
  <c r="N947" i="116"/>
  <c r="U946" i="116"/>
  <c r="N946" i="116"/>
  <c r="U945" i="116"/>
  <c r="N945" i="116"/>
  <c r="U944" i="116"/>
  <c r="N944" i="116"/>
  <c r="U943" i="116"/>
  <c r="N943" i="116"/>
  <c r="U942" i="116"/>
  <c r="N942" i="116"/>
  <c r="U941" i="116"/>
  <c r="N941" i="116"/>
  <c r="U940" i="116"/>
  <c r="N940" i="116"/>
  <c r="U939" i="116"/>
  <c r="N939" i="116"/>
  <c r="U938" i="116"/>
  <c r="N938" i="116"/>
  <c r="U937" i="116"/>
  <c r="N937" i="116"/>
  <c r="U936" i="116"/>
  <c r="N936" i="116"/>
  <c r="U935" i="116"/>
  <c r="N935" i="116"/>
  <c r="U934" i="116"/>
  <c r="N934" i="116"/>
  <c r="U933" i="116"/>
  <c r="N933" i="116"/>
  <c r="U932" i="116"/>
  <c r="N932" i="116"/>
  <c r="U931" i="116"/>
  <c r="N931" i="116"/>
  <c r="U930" i="116"/>
  <c r="N930" i="116"/>
  <c r="U929" i="116"/>
  <c r="N929" i="116"/>
  <c r="U928" i="116"/>
  <c r="N928" i="116"/>
  <c r="U927" i="116"/>
  <c r="N927" i="116"/>
  <c r="U926" i="116"/>
  <c r="N926" i="116"/>
  <c r="U925" i="116"/>
  <c r="N925" i="116"/>
  <c r="U924" i="116"/>
  <c r="N924" i="116"/>
  <c r="U923" i="116"/>
  <c r="N923" i="116"/>
  <c r="U922" i="116"/>
  <c r="N922" i="116"/>
  <c r="U921" i="116"/>
  <c r="N921" i="116"/>
  <c r="U920" i="116"/>
  <c r="N920" i="116"/>
  <c r="U919" i="116"/>
  <c r="N919" i="116"/>
  <c r="U918" i="116"/>
  <c r="N918" i="116"/>
  <c r="U917" i="116"/>
  <c r="N917" i="116"/>
  <c r="U916" i="116"/>
  <c r="N916" i="116"/>
  <c r="U915" i="116"/>
  <c r="N915" i="116"/>
  <c r="U914" i="116"/>
  <c r="N914" i="116"/>
  <c r="U913" i="116"/>
  <c r="N913" i="116"/>
  <c r="U912" i="116"/>
  <c r="N912" i="116"/>
  <c r="U911" i="116"/>
  <c r="N911" i="116"/>
  <c r="U910" i="116"/>
  <c r="N910" i="116"/>
  <c r="U909" i="116"/>
  <c r="N909" i="116"/>
  <c r="U908" i="116"/>
  <c r="N908" i="116"/>
  <c r="U907" i="116"/>
  <c r="N907" i="116"/>
  <c r="U906" i="116"/>
  <c r="N906" i="116"/>
  <c r="U905" i="116"/>
  <c r="N905" i="116"/>
  <c r="U904" i="116"/>
  <c r="N904" i="116"/>
  <c r="U903" i="116"/>
  <c r="N903" i="116"/>
  <c r="U902" i="116"/>
  <c r="N902" i="116"/>
  <c r="U901" i="116"/>
  <c r="N901" i="116"/>
  <c r="U900" i="116"/>
  <c r="N900" i="116"/>
  <c r="U899" i="116"/>
  <c r="N899" i="116"/>
  <c r="U898" i="116"/>
  <c r="N898" i="116"/>
  <c r="U897" i="116"/>
  <c r="N897" i="116"/>
  <c r="U896" i="116"/>
  <c r="N896" i="116"/>
  <c r="U895" i="116"/>
  <c r="N895" i="116"/>
  <c r="U894" i="116"/>
  <c r="N894" i="116"/>
  <c r="U893" i="116"/>
  <c r="N893" i="116"/>
  <c r="U892" i="116"/>
  <c r="N892" i="116"/>
  <c r="U891" i="116"/>
  <c r="N891" i="116"/>
  <c r="U890" i="116"/>
  <c r="N890" i="116"/>
  <c r="U889" i="116"/>
  <c r="N889" i="116"/>
  <c r="U888" i="116"/>
  <c r="N888" i="116"/>
  <c r="U887" i="116"/>
  <c r="N887" i="116"/>
  <c r="U886" i="116"/>
  <c r="N886" i="116"/>
  <c r="U885" i="116"/>
  <c r="N885" i="116"/>
  <c r="U884" i="116"/>
  <c r="N884" i="116"/>
  <c r="U883" i="116"/>
  <c r="N883" i="116"/>
  <c r="U882" i="116"/>
  <c r="N882" i="116"/>
  <c r="U881" i="116"/>
  <c r="N881" i="116"/>
  <c r="U880" i="116"/>
  <c r="N880" i="116"/>
  <c r="U879" i="116"/>
  <c r="N879" i="116"/>
  <c r="U878" i="116"/>
  <c r="N878" i="116"/>
  <c r="U877" i="116"/>
  <c r="N877" i="116"/>
  <c r="U876" i="116"/>
  <c r="N876" i="116"/>
  <c r="U875" i="116"/>
  <c r="N875" i="116"/>
  <c r="U874" i="116"/>
  <c r="N874" i="116"/>
  <c r="U873" i="116"/>
  <c r="N873" i="116"/>
  <c r="U872" i="116"/>
  <c r="N872" i="116"/>
  <c r="U871" i="116"/>
  <c r="N871" i="116"/>
  <c r="U870" i="116"/>
  <c r="N870" i="116"/>
  <c r="U869" i="116"/>
  <c r="N869" i="116"/>
  <c r="U868" i="116"/>
  <c r="N868" i="116"/>
  <c r="U867" i="116"/>
  <c r="N867" i="116"/>
  <c r="U866" i="116"/>
  <c r="N866" i="116"/>
  <c r="U865" i="116"/>
  <c r="N865" i="116"/>
  <c r="U864" i="116"/>
  <c r="N864" i="116"/>
  <c r="U863" i="116"/>
  <c r="N863" i="116"/>
  <c r="U862" i="116"/>
  <c r="N862" i="116"/>
  <c r="U861" i="116"/>
  <c r="N861" i="116"/>
  <c r="U860" i="116"/>
  <c r="N860" i="116"/>
  <c r="U859" i="116"/>
  <c r="N859" i="116"/>
  <c r="U858" i="116"/>
  <c r="N858" i="116"/>
  <c r="U857" i="116"/>
  <c r="N857" i="116"/>
  <c r="U856" i="116"/>
  <c r="N856" i="116"/>
  <c r="U855" i="116"/>
  <c r="N855" i="116"/>
  <c r="U854" i="116"/>
  <c r="N854" i="116"/>
  <c r="U853" i="116"/>
  <c r="N853" i="116"/>
  <c r="U852" i="116"/>
  <c r="N852" i="116"/>
  <c r="U851" i="116"/>
  <c r="N851" i="116"/>
  <c r="U850" i="116"/>
  <c r="N850" i="116"/>
  <c r="U849" i="116"/>
  <c r="N849" i="116"/>
  <c r="U848" i="116"/>
  <c r="N848" i="116"/>
  <c r="U847" i="116"/>
  <c r="N847" i="116"/>
  <c r="U846" i="116"/>
  <c r="N846" i="116"/>
  <c r="U845" i="116"/>
  <c r="N845" i="116"/>
  <c r="U844" i="116"/>
  <c r="N844" i="116"/>
  <c r="U843" i="116"/>
  <c r="N843" i="116"/>
  <c r="U842" i="116"/>
  <c r="N842" i="116"/>
  <c r="U841" i="116"/>
  <c r="N841" i="116"/>
  <c r="U840" i="116"/>
  <c r="N840" i="116"/>
  <c r="U839" i="116"/>
  <c r="N839" i="116"/>
  <c r="U838" i="116"/>
  <c r="N838" i="116"/>
  <c r="U837" i="116"/>
  <c r="N837" i="116"/>
  <c r="U836" i="116"/>
  <c r="N836" i="116"/>
  <c r="U835" i="116"/>
  <c r="N835" i="116"/>
  <c r="U834" i="116"/>
  <c r="N834" i="116"/>
  <c r="U833" i="116"/>
  <c r="N833" i="116"/>
  <c r="U832" i="116"/>
  <c r="N832" i="116"/>
  <c r="U831" i="116"/>
  <c r="N831" i="116"/>
  <c r="U830" i="116"/>
  <c r="N830" i="116"/>
  <c r="U829" i="116"/>
  <c r="N829" i="116"/>
  <c r="U828" i="116"/>
  <c r="N828" i="116"/>
  <c r="U827" i="116"/>
  <c r="N827" i="116"/>
  <c r="U826" i="116"/>
  <c r="N826" i="116"/>
  <c r="U825" i="116"/>
  <c r="N825" i="116"/>
  <c r="U824" i="116"/>
  <c r="N824" i="116"/>
  <c r="U823" i="116"/>
  <c r="N823" i="116"/>
  <c r="U822" i="116"/>
  <c r="N822" i="116"/>
  <c r="U821" i="116"/>
  <c r="N821" i="116"/>
  <c r="U820" i="116"/>
  <c r="N820" i="116"/>
  <c r="U819" i="116"/>
  <c r="N819" i="116"/>
  <c r="U818" i="116"/>
  <c r="N818" i="116"/>
  <c r="U817" i="116"/>
  <c r="N817" i="116"/>
  <c r="U816" i="116"/>
  <c r="N816" i="116"/>
  <c r="U815" i="116"/>
  <c r="N815" i="116"/>
  <c r="U814" i="116"/>
  <c r="N814" i="116"/>
  <c r="U813" i="116"/>
  <c r="N813" i="116"/>
  <c r="U812" i="116"/>
  <c r="N812" i="116"/>
  <c r="U811" i="116"/>
  <c r="N811" i="116"/>
  <c r="U810" i="116"/>
  <c r="N810" i="116"/>
  <c r="U809" i="116"/>
  <c r="N809" i="116"/>
  <c r="U808" i="116"/>
  <c r="N808" i="116"/>
  <c r="U807" i="116"/>
  <c r="N807" i="116"/>
  <c r="U806" i="116"/>
  <c r="N806" i="116"/>
  <c r="U805" i="116"/>
  <c r="N805" i="116"/>
  <c r="U804" i="116"/>
  <c r="N804" i="116"/>
  <c r="U803" i="116"/>
  <c r="N803" i="116"/>
  <c r="U802" i="116"/>
  <c r="N802" i="116"/>
  <c r="U801" i="116"/>
  <c r="N801" i="116"/>
  <c r="U800" i="116"/>
  <c r="N800" i="116"/>
  <c r="U799" i="116"/>
  <c r="N799" i="116"/>
  <c r="U798" i="116"/>
  <c r="N798" i="116"/>
  <c r="U797" i="116"/>
  <c r="N797" i="116"/>
  <c r="U796" i="116"/>
  <c r="N796" i="116"/>
  <c r="U795" i="116"/>
  <c r="N795" i="116"/>
  <c r="U794" i="116"/>
  <c r="N794" i="116"/>
  <c r="U793" i="116"/>
  <c r="N793" i="116"/>
  <c r="U792" i="116"/>
  <c r="N792" i="116"/>
  <c r="U791" i="116"/>
  <c r="N791" i="116"/>
  <c r="U790" i="116"/>
  <c r="N790" i="116"/>
  <c r="U789" i="116"/>
  <c r="N789" i="116"/>
  <c r="U788" i="116"/>
  <c r="N788" i="116"/>
  <c r="U787" i="116"/>
  <c r="N787" i="116"/>
  <c r="U786" i="116"/>
  <c r="N786" i="116"/>
  <c r="U785" i="116"/>
  <c r="N785" i="116"/>
  <c r="U784" i="116"/>
  <c r="N784" i="116"/>
  <c r="U783" i="116"/>
  <c r="N783" i="116"/>
  <c r="U782" i="116"/>
  <c r="N782" i="116"/>
  <c r="U781" i="116"/>
  <c r="N781" i="116"/>
  <c r="U780" i="116"/>
  <c r="N780" i="116"/>
  <c r="U779" i="116"/>
  <c r="N779" i="116"/>
  <c r="U778" i="116"/>
  <c r="N778" i="116"/>
  <c r="U777" i="116"/>
  <c r="N777" i="116"/>
  <c r="U776" i="116"/>
  <c r="N776" i="116"/>
  <c r="U775" i="116"/>
  <c r="N775" i="116"/>
  <c r="U774" i="116"/>
  <c r="N774" i="116"/>
  <c r="U773" i="116"/>
  <c r="N773" i="116"/>
  <c r="U772" i="116"/>
  <c r="N772" i="116"/>
  <c r="U771" i="116"/>
  <c r="N771" i="116"/>
  <c r="U770" i="116"/>
  <c r="N770" i="116"/>
  <c r="U769" i="116"/>
  <c r="N769" i="116"/>
  <c r="U768" i="116"/>
  <c r="N768" i="116"/>
  <c r="U767" i="116"/>
  <c r="N767" i="116"/>
  <c r="U766" i="116"/>
  <c r="N766" i="116"/>
  <c r="U765" i="116"/>
  <c r="N765" i="116"/>
  <c r="U764" i="116"/>
  <c r="N764" i="116"/>
  <c r="U763" i="116"/>
  <c r="N763" i="116"/>
  <c r="U762" i="116"/>
  <c r="N762" i="116"/>
  <c r="U761" i="116"/>
  <c r="N761" i="116"/>
  <c r="U760" i="116"/>
  <c r="N760" i="116"/>
  <c r="U759" i="116"/>
  <c r="N759" i="116"/>
  <c r="U758" i="116"/>
  <c r="N758" i="116"/>
  <c r="U757" i="116"/>
  <c r="N757" i="116"/>
  <c r="U756" i="116"/>
  <c r="N756" i="116"/>
  <c r="U755" i="116"/>
  <c r="N755" i="116"/>
  <c r="U754" i="116"/>
  <c r="N754" i="116"/>
  <c r="U753" i="116"/>
  <c r="N753" i="116"/>
  <c r="U752" i="116"/>
  <c r="N752" i="116"/>
  <c r="U751" i="116"/>
  <c r="N751" i="116"/>
  <c r="U750" i="116"/>
  <c r="N750" i="116"/>
  <c r="U749" i="116"/>
  <c r="N749" i="116"/>
  <c r="U748" i="116"/>
  <c r="N748" i="116"/>
  <c r="U747" i="116"/>
  <c r="N747" i="116"/>
  <c r="U746" i="116"/>
  <c r="N746" i="116"/>
  <c r="U745" i="116"/>
  <c r="N745" i="116"/>
  <c r="U744" i="116"/>
  <c r="N744" i="116"/>
  <c r="U743" i="116"/>
  <c r="N743" i="116"/>
  <c r="U742" i="116"/>
  <c r="N742" i="116"/>
  <c r="U741" i="116"/>
  <c r="N741" i="116"/>
  <c r="U740" i="116"/>
  <c r="N740" i="116"/>
  <c r="U739" i="116"/>
  <c r="N739" i="116"/>
  <c r="U738" i="116"/>
  <c r="N738" i="116"/>
  <c r="U737" i="116"/>
  <c r="N737" i="116"/>
  <c r="U736" i="116"/>
  <c r="N736" i="116"/>
  <c r="U735" i="116"/>
  <c r="N735" i="116"/>
  <c r="U734" i="116"/>
  <c r="N734" i="116"/>
  <c r="U733" i="116"/>
  <c r="N733" i="116"/>
  <c r="U732" i="116"/>
  <c r="N732" i="116"/>
  <c r="U731" i="116"/>
  <c r="N731" i="116"/>
  <c r="U730" i="116"/>
  <c r="N730" i="116"/>
  <c r="U729" i="116"/>
  <c r="N729" i="116"/>
  <c r="U728" i="116"/>
  <c r="N728" i="116"/>
  <c r="U727" i="116"/>
  <c r="N727" i="116"/>
  <c r="U726" i="116"/>
  <c r="N726" i="116"/>
  <c r="U725" i="116"/>
  <c r="N725" i="116"/>
  <c r="U724" i="116"/>
  <c r="N724" i="116"/>
  <c r="U723" i="116"/>
  <c r="N723" i="116"/>
  <c r="U722" i="116"/>
  <c r="N722" i="116"/>
  <c r="U721" i="116"/>
  <c r="N721" i="116"/>
  <c r="U720" i="116"/>
  <c r="N720" i="116"/>
  <c r="U719" i="116"/>
  <c r="N719" i="116"/>
  <c r="U718" i="116"/>
  <c r="N718" i="116"/>
  <c r="U717" i="116"/>
  <c r="N717" i="116"/>
  <c r="U716" i="116"/>
  <c r="N716" i="116"/>
  <c r="U715" i="116"/>
  <c r="N715" i="116"/>
  <c r="U714" i="116"/>
  <c r="N714" i="116"/>
  <c r="U713" i="116"/>
  <c r="N713" i="116"/>
  <c r="U712" i="116"/>
  <c r="N712" i="116"/>
  <c r="U711" i="116"/>
  <c r="N711" i="116"/>
  <c r="U710" i="116"/>
  <c r="N710" i="116"/>
  <c r="U709" i="116"/>
  <c r="N709" i="116"/>
  <c r="U708" i="116"/>
  <c r="N708" i="116"/>
  <c r="U707" i="116"/>
  <c r="N707" i="116"/>
  <c r="U706" i="116"/>
  <c r="N706" i="116"/>
  <c r="U705" i="116"/>
  <c r="N705" i="116"/>
  <c r="U704" i="116"/>
  <c r="N704" i="116"/>
  <c r="U703" i="116"/>
  <c r="N703" i="116"/>
  <c r="U702" i="116"/>
  <c r="N702" i="116"/>
  <c r="U701" i="116"/>
  <c r="N701" i="116"/>
  <c r="U700" i="116"/>
  <c r="N700" i="116"/>
  <c r="U699" i="116"/>
  <c r="N699" i="116"/>
  <c r="U698" i="116"/>
  <c r="N698" i="116"/>
  <c r="U697" i="116"/>
  <c r="N697" i="116"/>
  <c r="U696" i="116"/>
  <c r="N696" i="116"/>
  <c r="U695" i="116"/>
  <c r="N695" i="116"/>
  <c r="U694" i="116"/>
  <c r="N694" i="116"/>
  <c r="U693" i="116"/>
  <c r="N693" i="116"/>
  <c r="U692" i="116"/>
  <c r="N692" i="116"/>
  <c r="U691" i="116"/>
  <c r="N691" i="116"/>
  <c r="U690" i="116"/>
  <c r="N690" i="116"/>
  <c r="U689" i="116"/>
  <c r="N689" i="116"/>
  <c r="U688" i="116"/>
  <c r="N688" i="116"/>
  <c r="U687" i="116"/>
  <c r="N687" i="116"/>
  <c r="U686" i="116"/>
  <c r="N686" i="116"/>
  <c r="U685" i="116"/>
  <c r="N685" i="116"/>
  <c r="U684" i="116"/>
  <c r="N684" i="116"/>
  <c r="U683" i="116"/>
  <c r="N683" i="116"/>
  <c r="U682" i="116"/>
  <c r="N682" i="116"/>
  <c r="U681" i="116"/>
  <c r="N681" i="116"/>
  <c r="U680" i="116"/>
  <c r="N680" i="116"/>
  <c r="U679" i="116"/>
  <c r="N679" i="116"/>
  <c r="U678" i="116"/>
  <c r="N678" i="116"/>
  <c r="U677" i="116"/>
  <c r="N677" i="116"/>
  <c r="U676" i="116"/>
  <c r="N676" i="116"/>
  <c r="U675" i="116"/>
  <c r="N675" i="116"/>
  <c r="U674" i="116"/>
  <c r="N674" i="116"/>
  <c r="U673" i="116"/>
  <c r="N673" i="116"/>
  <c r="U672" i="116"/>
  <c r="N672" i="116"/>
  <c r="U671" i="116"/>
  <c r="N671" i="116"/>
  <c r="U670" i="116"/>
  <c r="N670" i="116"/>
  <c r="U669" i="116"/>
  <c r="N669" i="116"/>
  <c r="U668" i="116"/>
  <c r="N668" i="116"/>
  <c r="U667" i="116"/>
  <c r="N667" i="116"/>
  <c r="U666" i="116"/>
  <c r="N666" i="116"/>
  <c r="U665" i="116"/>
  <c r="N665" i="116"/>
  <c r="U664" i="116"/>
  <c r="N664" i="116"/>
  <c r="U663" i="116"/>
  <c r="N663" i="116"/>
  <c r="U662" i="116"/>
  <c r="N662" i="116"/>
  <c r="U661" i="116"/>
  <c r="N661" i="116"/>
  <c r="U660" i="116"/>
  <c r="N660" i="116"/>
  <c r="U659" i="116"/>
  <c r="N659" i="116"/>
  <c r="U658" i="116"/>
  <c r="N658" i="116"/>
  <c r="U657" i="116"/>
  <c r="N657" i="116"/>
  <c r="U656" i="116"/>
  <c r="N656" i="116"/>
  <c r="U655" i="116"/>
  <c r="N655" i="116"/>
  <c r="U654" i="116"/>
  <c r="N654" i="116"/>
  <c r="U653" i="116"/>
  <c r="N653" i="116"/>
  <c r="U652" i="116"/>
  <c r="N652" i="116"/>
  <c r="U651" i="116"/>
  <c r="N651" i="116"/>
  <c r="U650" i="116"/>
  <c r="N650" i="116"/>
  <c r="U649" i="116"/>
  <c r="N649" i="116"/>
  <c r="U648" i="116"/>
  <c r="N648" i="116"/>
  <c r="U647" i="116"/>
  <c r="N647" i="116"/>
  <c r="U646" i="116"/>
  <c r="N646" i="116"/>
  <c r="U645" i="116"/>
  <c r="N645" i="116"/>
  <c r="U644" i="116"/>
  <c r="N644" i="116"/>
  <c r="U643" i="116"/>
  <c r="N643" i="116"/>
  <c r="U642" i="116"/>
  <c r="N642" i="116"/>
  <c r="U641" i="116"/>
  <c r="N641" i="116"/>
  <c r="U640" i="116"/>
  <c r="N640" i="116"/>
  <c r="U639" i="116"/>
  <c r="N639" i="116"/>
  <c r="U638" i="116"/>
  <c r="N638" i="116"/>
  <c r="U637" i="116"/>
  <c r="N637" i="116"/>
  <c r="U636" i="116"/>
  <c r="N636" i="116"/>
  <c r="U635" i="116"/>
  <c r="N635" i="116"/>
  <c r="U634" i="116"/>
  <c r="N634" i="116"/>
  <c r="U633" i="116"/>
  <c r="N633" i="116"/>
  <c r="U632" i="116"/>
  <c r="N632" i="116"/>
  <c r="U631" i="116"/>
  <c r="N631" i="116"/>
  <c r="U630" i="116"/>
  <c r="N630" i="116"/>
  <c r="U629" i="116"/>
  <c r="N629" i="116"/>
  <c r="U628" i="116"/>
  <c r="N628" i="116"/>
  <c r="U627" i="116"/>
  <c r="N627" i="116"/>
  <c r="U626" i="116"/>
  <c r="N626" i="116"/>
  <c r="U625" i="116"/>
  <c r="N625" i="116"/>
  <c r="U624" i="116"/>
  <c r="N624" i="116"/>
  <c r="U623" i="116"/>
  <c r="N623" i="116"/>
  <c r="U622" i="116"/>
  <c r="N622" i="116"/>
  <c r="U621" i="116"/>
  <c r="N621" i="116"/>
  <c r="U620" i="116"/>
  <c r="N620" i="116"/>
  <c r="U619" i="116"/>
  <c r="N619" i="116"/>
  <c r="U618" i="116"/>
  <c r="N618" i="116"/>
  <c r="U617" i="116"/>
  <c r="N617" i="116"/>
  <c r="U616" i="116"/>
  <c r="N616" i="116"/>
  <c r="U615" i="116"/>
  <c r="N615" i="116"/>
  <c r="U614" i="116"/>
  <c r="N614" i="116"/>
  <c r="U613" i="116"/>
  <c r="N613" i="116"/>
  <c r="U612" i="116"/>
  <c r="N612" i="116"/>
  <c r="U611" i="116"/>
  <c r="N611" i="116"/>
  <c r="U610" i="116"/>
  <c r="N610" i="116"/>
  <c r="U609" i="116"/>
  <c r="N609" i="116"/>
  <c r="U608" i="116"/>
  <c r="N608" i="116"/>
  <c r="U607" i="116"/>
  <c r="N607" i="116"/>
  <c r="U606" i="116"/>
  <c r="N606" i="116"/>
  <c r="U605" i="116"/>
  <c r="N605" i="116"/>
  <c r="U604" i="116"/>
  <c r="N604" i="116"/>
  <c r="U603" i="116"/>
  <c r="N603" i="116"/>
  <c r="U602" i="116"/>
  <c r="N602" i="116"/>
  <c r="U601" i="116"/>
  <c r="N601" i="116"/>
  <c r="U600" i="116"/>
  <c r="N600" i="116"/>
  <c r="U599" i="116"/>
  <c r="N599" i="116"/>
  <c r="U598" i="116"/>
  <c r="N598" i="116"/>
  <c r="U597" i="116"/>
  <c r="N597" i="116"/>
  <c r="U596" i="116"/>
  <c r="N596" i="116"/>
  <c r="U595" i="116"/>
  <c r="N595" i="116"/>
  <c r="U594" i="116"/>
  <c r="N594" i="116"/>
  <c r="U593" i="116"/>
  <c r="N593" i="116"/>
  <c r="U592" i="116"/>
  <c r="N592" i="116"/>
  <c r="U591" i="116"/>
  <c r="N591" i="116"/>
  <c r="U590" i="116"/>
  <c r="N590" i="116"/>
  <c r="U589" i="116"/>
  <c r="N589" i="116"/>
  <c r="U588" i="116"/>
  <c r="N588" i="116"/>
  <c r="U587" i="116"/>
  <c r="N587" i="116"/>
  <c r="U586" i="116"/>
  <c r="N586" i="116"/>
  <c r="U585" i="116"/>
  <c r="N585" i="116"/>
  <c r="U584" i="116"/>
  <c r="N584" i="116"/>
  <c r="U583" i="116"/>
  <c r="N583" i="116"/>
  <c r="U582" i="116"/>
  <c r="N582" i="116"/>
  <c r="U581" i="116"/>
  <c r="N581" i="116"/>
  <c r="U580" i="116"/>
  <c r="N580" i="116"/>
  <c r="U579" i="116"/>
  <c r="N579" i="116"/>
  <c r="U578" i="116"/>
  <c r="N578" i="116"/>
  <c r="U577" i="116"/>
  <c r="N577" i="116"/>
  <c r="U576" i="116"/>
  <c r="N576" i="116"/>
  <c r="U575" i="116"/>
  <c r="N575" i="116"/>
  <c r="U574" i="116"/>
  <c r="N574" i="116"/>
  <c r="U573" i="116"/>
  <c r="N573" i="116"/>
  <c r="U572" i="116"/>
  <c r="N572" i="116"/>
  <c r="U571" i="116"/>
  <c r="N571" i="116"/>
  <c r="U570" i="116"/>
  <c r="N570" i="116"/>
  <c r="U569" i="116"/>
  <c r="N569" i="116"/>
  <c r="U568" i="116"/>
  <c r="N568" i="116"/>
  <c r="U567" i="116"/>
  <c r="N567" i="116"/>
  <c r="U566" i="116"/>
  <c r="N566" i="116"/>
  <c r="U565" i="116"/>
  <c r="N565" i="116"/>
  <c r="U564" i="116"/>
  <c r="N564" i="116"/>
  <c r="U563" i="116"/>
  <c r="N563" i="116"/>
  <c r="U562" i="116"/>
  <c r="N562" i="116"/>
  <c r="U561" i="116"/>
  <c r="N561" i="116"/>
  <c r="U560" i="116"/>
  <c r="N560" i="116"/>
  <c r="U559" i="116"/>
  <c r="N559" i="116"/>
  <c r="U558" i="116"/>
  <c r="N558" i="116"/>
  <c r="U557" i="116"/>
  <c r="N557" i="116"/>
  <c r="U556" i="116"/>
  <c r="N556" i="116"/>
  <c r="U555" i="116"/>
  <c r="N555" i="116"/>
  <c r="U554" i="116"/>
  <c r="N554" i="116"/>
  <c r="U553" i="116"/>
  <c r="N553" i="116"/>
  <c r="U552" i="116"/>
  <c r="N552" i="116"/>
  <c r="U551" i="116"/>
  <c r="N551" i="116"/>
  <c r="U550" i="116"/>
  <c r="N550" i="116"/>
  <c r="U549" i="116"/>
  <c r="N549" i="116"/>
  <c r="U548" i="116"/>
  <c r="N548" i="116"/>
  <c r="U547" i="116"/>
  <c r="N547" i="116"/>
  <c r="U546" i="116"/>
  <c r="N546" i="116"/>
  <c r="U545" i="116"/>
  <c r="N545" i="116"/>
  <c r="U544" i="116"/>
  <c r="N544" i="116"/>
  <c r="U543" i="116"/>
  <c r="N543" i="116"/>
  <c r="U542" i="116"/>
  <c r="N542" i="116"/>
  <c r="U541" i="116"/>
  <c r="N541" i="116"/>
  <c r="U540" i="116"/>
  <c r="N540" i="116"/>
  <c r="U539" i="116"/>
  <c r="N539" i="116"/>
  <c r="U538" i="116"/>
  <c r="N538" i="116"/>
  <c r="U537" i="116"/>
  <c r="N537" i="116"/>
  <c r="U536" i="116"/>
  <c r="N536" i="116"/>
  <c r="U535" i="116"/>
  <c r="N535" i="116"/>
  <c r="U534" i="116"/>
  <c r="N534" i="116"/>
  <c r="U533" i="116"/>
  <c r="N533" i="116"/>
  <c r="U532" i="116"/>
  <c r="N532" i="116"/>
  <c r="U531" i="116"/>
  <c r="N531" i="116"/>
  <c r="U530" i="116"/>
  <c r="N530" i="116"/>
  <c r="U529" i="116"/>
  <c r="N529" i="116"/>
  <c r="U528" i="116"/>
  <c r="N528" i="116"/>
  <c r="U527" i="116"/>
  <c r="N527" i="116"/>
  <c r="U526" i="116"/>
  <c r="N526" i="116"/>
  <c r="U525" i="116"/>
  <c r="N525" i="116"/>
  <c r="U524" i="116"/>
  <c r="N524" i="116"/>
  <c r="U523" i="116"/>
  <c r="N523" i="116"/>
  <c r="U522" i="116"/>
  <c r="N522" i="116"/>
  <c r="U521" i="116"/>
  <c r="N521" i="116"/>
  <c r="U520" i="116"/>
  <c r="N520" i="116"/>
  <c r="U519" i="116"/>
  <c r="N519" i="116"/>
  <c r="U518" i="116"/>
  <c r="N518" i="116"/>
  <c r="U517" i="116"/>
  <c r="N517" i="116"/>
  <c r="U516" i="116"/>
  <c r="N516" i="116"/>
  <c r="U515" i="116"/>
  <c r="N515" i="116"/>
  <c r="U514" i="116"/>
  <c r="N514" i="116"/>
  <c r="U513" i="116"/>
  <c r="N513" i="116"/>
  <c r="U512" i="116"/>
  <c r="N512" i="116"/>
  <c r="U511" i="116"/>
  <c r="N511" i="116"/>
  <c r="U510" i="116"/>
  <c r="N510" i="116"/>
  <c r="U509" i="116"/>
  <c r="N509" i="116"/>
  <c r="U508" i="116"/>
  <c r="N508" i="116"/>
  <c r="U507" i="116"/>
  <c r="N507" i="116"/>
  <c r="U506" i="116"/>
  <c r="N506" i="116"/>
  <c r="U505" i="116"/>
  <c r="N505" i="116"/>
  <c r="U504" i="116"/>
  <c r="N504" i="116"/>
  <c r="U503" i="116"/>
  <c r="N503" i="116"/>
  <c r="U502" i="116"/>
  <c r="N502" i="116"/>
  <c r="U501" i="116"/>
  <c r="N501" i="116"/>
  <c r="U500" i="116"/>
  <c r="N500" i="116"/>
  <c r="U499" i="116"/>
  <c r="N499" i="116"/>
  <c r="U498" i="116"/>
  <c r="N498" i="116"/>
  <c r="U497" i="116"/>
  <c r="N497" i="116"/>
  <c r="U496" i="116"/>
  <c r="N496" i="116"/>
  <c r="U495" i="116"/>
  <c r="N495" i="116"/>
  <c r="U494" i="116"/>
  <c r="N494" i="116"/>
  <c r="U493" i="116"/>
  <c r="N493" i="116"/>
  <c r="U492" i="116"/>
  <c r="N492" i="116"/>
  <c r="U491" i="116"/>
  <c r="N491" i="116"/>
  <c r="U490" i="116"/>
  <c r="N490" i="116"/>
  <c r="U489" i="116"/>
  <c r="N489" i="116"/>
  <c r="U488" i="116"/>
  <c r="N488" i="116"/>
  <c r="U487" i="116"/>
  <c r="N487" i="116"/>
  <c r="U486" i="116"/>
  <c r="N486" i="116"/>
  <c r="U485" i="116"/>
  <c r="N485" i="116"/>
  <c r="U484" i="116"/>
  <c r="N484" i="116"/>
  <c r="U483" i="116"/>
  <c r="N483" i="116"/>
  <c r="U482" i="116"/>
  <c r="N482" i="116"/>
  <c r="U481" i="116"/>
  <c r="N481" i="116"/>
  <c r="U480" i="116"/>
  <c r="N480" i="116"/>
  <c r="U479" i="116"/>
  <c r="N479" i="116"/>
  <c r="U478" i="116"/>
  <c r="N478" i="116"/>
  <c r="U477" i="116"/>
  <c r="N477" i="116"/>
  <c r="U476" i="116"/>
  <c r="N476" i="116"/>
  <c r="U475" i="116"/>
  <c r="N475" i="116"/>
  <c r="U474" i="116"/>
  <c r="N474" i="116"/>
  <c r="U473" i="116"/>
  <c r="N473" i="116"/>
  <c r="U472" i="116"/>
  <c r="N472" i="116"/>
  <c r="U471" i="116"/>
  <c r="N471" i="116"/>
  <c r="U470" i="116"/>
  <c r="N470" i="116"/>
  <c r="U469" i="116"/>
  <c r="N469" i="116"/>
  <c r="U468" i="116"/>
  <c r="N468" i="116"/>
  <c r="U467" i="116"/>
  <c r="N467" i="116"/>
  <c r="U466" i="116"/>
  <c r="N466" i="116"/>
  <c r="U465" i="116"/>
  <c r="N465" i="116"/>
  <c r="U464" i="116"/>
  <c r="N464" i="116"/>
  <c r="U463" i="116"/>
  <c r="N463" i="116"/>
  <c r="U462" i="116"/>
  <c r="N462" i="116"/>
  <c r="U461" i="116"/>
  <c r="N461" i="116"/>
  <c r="U460" i="116"/>
  <c r="N460" i="116"/>
  <c r="U459" i="116"/>
  <c r="N459" i="116"/>
  <c r="U458" i="116"/>
  <c r="N458" i="116"/>
  <c r="U457" i="116"/>
  <c r="N457" i="116"/>
  <c r="U456" i="116"/>
  <c r="N456" i="116"/>
  <c r="U455" i="116"/>
  <c r="N455" i="116"/>
  <c r="U454" i="116"/>
  <c r="N454" i="116"/>
  <c r="U453" i="116"/>
  <c r="N453" i="116"/>
  <c r="U452" i="116"/>
  <c r="N452" i="116"/>
  <c r="U451" i="116"/>
  <c r="N451" i="116"/>
  <c r="U450" i="116"/>
  <c r="N450" i="116"/>
  <c r="U449" i="116"/>
  <c r="N449" i="116"/>
  <c r="U448" i="116"/>
  <c r="N448" i="116"/>
  <c r="U447" i="116"/>
  <c r="N447" i="116"/>
  <c r="U446" i="116"/>
  <c r="N446" i="116"/>
  <c r="U445" i="116"/>
  <c r="N445" i="116"/>
  <c r="U444" i="116"/>
  <c r="N444" i="116"/>
  <c r="U443" i="116"/>
  <c r="N443" i="116"/>
  <c r="U442" i="116"/>
  <c r="N442" i="116"/>
  <c r="U441" i="116"/>
  <c r="N441" i="116"/>
  <c r="U440" i="116"/>
  <c r="N440" i="116"/>
  <c r="U439" i="116"/>
  <c r="N439" i="116"/>
  <c r="U438" i="116"/>
  <c r="N438" i="116"/>
  <c r="U437" i="116"/>
  <c r="N437" i="116"/>
  <c r="U436" i="116"/>
  <c r="N436" i="116"/>
  <c r="U435" i="116"/>
  <c r="N435" i="116"/>
  <c r="U434" i="116"/>
  <c r="N434" i="116"/>
  <c r="U433" i="116"/>
  <c r="N433" i="116"/>
  <c r="U432" i="116"/>
  <c r="N432" i="116"/>
  <c r="U431" i="116"/>
  <c r="N431" i="116"/>
  <c r="U430" i="116"/>
  <c r="N430" i="116"/>
  <c r="U429" i="116"/>
  <c r="N429" i="116"/>
  <c r="U428" i="116"/>
  <c r="N428" i="116"/>
  <c r="U427" i="116"/>
  <c r="N427" i="116"/>
  <c r="U426" i="116"/>
  <c r="N426" i="116"/>
  <c r="U425" i="116"/>
  <c r="N425" i="116"/>
  <c r="U424" i="116"/>
  <c r="N424" i="116"/>
  <c r="U423" i="116"/>
  <c r="N423" i="116"/>
  <c r="U422" i="116"/>
  <c r="N422" i="116"/>
  <c r="U421" i="116"/>
  <c r="N421" i="116"/>
  <c r="U420" i="116"/>
  <c r="N420" i="116"/>
  <c r="U419" i="116"/>
  <c r="N419" i="116"/>
  <c r="U418" i="116"/>
  <c r="N418" i="116"/>
  <c r="U417" i="116"/>
  <c r="N417" i="116"/>
  <c r="U416" i="116"/>
  <c r="N416" i="116"/>
  <c r="U415" i="116"/>
  <c r="N415" i="116"/>
  <c r="U414" i="116"/>
  <c r="N414" i="116"/>
  <c r="U413" i="116"/>
  <c r="N413" i="116"/>
  <c r="U412" i="116"/>
  <c r="N412" i="116"/>
  <c r="U411" i="116"/>
  <c r="N411" i="116"/>
  <c r="U410" i="116"/>
  <c r="N410" i="116"/>
  <c r="U409" i="116"/>
  <c r="N409" i="116"/>
  <c r="U408" i="116"/>
  <c r="N408" i="116"/>
  <c r="U407" i="116"/>
  <c r="N407" i="116"/>
  <c r="U406" i="116"/>
  <c r="N406" i="116"/>
  <c r="U405" i="116"/>
  <c r="N405" i="116"/>
  <c r="U404" i="116"/>
  <c r="N404" i="116"/>
  <c r="U403" i="116"/>
  <c r="N403" i="116"/>
  <c r="U402" i="116"/>
  <c r="N402" i="116"/>
  <c r="U401" i="116"/>
  <c r="N401" i="116"/>
  <c r="U400" i="116"/>
  <c r="N400" i="116"/>
  <c r="U399" i="116"/>
  <c r="N399" i="116"/>
  <c r="U398" i="116"/>
  <c r="N398" i="116"/>
  <c r="U397" i="116"/>
  <c r="N397" i="116"/>
  <c r="U396" i="116"/>
  <c r="N396" i="116"/>
  <c r="U395" i="116"/>
  <c r="N395" i="116"/>
  <c r="U394" i="116"/>
  <c r="N394" i="116"/>
  <c r="U393" i="116"/>
  <c r="N393" i="116"/>
  <c r="U392" i="116"/>
  <c r="N392" i="116"/>
  <c r="U391" i="116"/>
  <c r="N391" i="116"/>
  <c r="U390" i="116"/>
  <c r="N390" i="116"/>
  <c r="U389" i="116"/>
  <c r="N389" i="116"/>
  <c r="U388" i="116"/>
  <c r="N388" i="116"/>
  <c r="U387" i="116"/>
  <c r="N387" i="116"/>
  <c r="U386" i="116"/>
  <c r="N386" i="116"/>
  <c r="U385" i="116"/>
  <c r="N385" i="116"/>
  <c r="U384" i="116"/>
  <c r="N384" i="116"/>
  <c r="U383" i="116"/>
  <c r="N383" i="116"/>
  <c r="U382" i="116"/>
  <c r="N382" i="116"/>
  <c r="U381" i="116"/>
  <c r="N381" i="116"/>
  <c r="U380" i="116"/>
  <c r="N380" i="116"/>
  <c r="U379" i="116"/>
  <c r="N379" i="116"/>
  <c r="U378" i="116"/>
  <c r="N378" i="116"/>
  <c r="U377" i="116"/>
  <c r="N377" i="116"/>
  <c r="U376" i="116"/>
  <c r="N376" i="116"/>
  <c r="U375" i="116"/>
  <c r="N375" i="116"/>
  <c r="U374" i="116"/>
  <c r="N374" i="116"/>
  <c r="U373" i="116"/>
  <c r="N373" i="116"/>
  <c r="U372" i="116"/>
  <c r="N372" i="116"/>
  <c r="U371" i="116"/>
  <c r="N371" i="116"/>
  <c r="U370" i="116"/>
  <c r="N370" i="116"/>
  <c r="U369" i="116"/>
  <c r="N369" i="116"/>
  <c r="U368" i="116"/>
  <c r="N368" i="116"/>
  <c r="U367" i="116"/>
  <c r="N367" i="116"/>
  <c r="U366" i="116"/>
  <c r="N366" i="116"/>
  <c r="U365" i="116"/>
  <c r="N365" i="116"/>
  <c r="U364" i="116"/>
  <c r="N364" i="116"/>
  <c r="U363" i="116"/>
  <c r="N363" i="116"/>
  <c r="U362" i="116"/>
  <c r="N362" i="116"/>
  <c r="U361" i="116"/>
  <c r="N361" i="116"/>
  <c r="U360" i="116"/>
  <c r="N360" i="116"/>
  <c r="U359" i="116"/>
  <c r="N359" i="116"/>
  <c r="U358" i="116"/>
  <c r="N358" i="116"/>
  <c r="U357" i="116"/>
  <c r="N357" i="116"/>
  <c r="U356" i="116"/>
  <c r="N356" i="116"/>
  <c r="U355" i="116"/>
  <c r="N355" i="116"/>
  <c r="U354" i="116"/>
  <c r="N354" i="116"/>
  <c r="U353" i="116"/>
  <c r="N353" i="116"/>
  <c r="U352" i="116"/>
  <c r="N352" i="116"/>
  <c r="U351" i="116"/>
  <c r="N351" i="116"/>
  <c r="U350" i="116"/>
  <c r="N350" i="116"/>
  <c r="U349" i="116"/>
  <c r="N349" i="116"/>
  <c r="U348" i="116"/>
  <c r="N348" i="116"/>
  <c r="U347" i="116"/>
  <c r="N347" i="116"/>
  <c r="U346" i="116"/>
  <c r="N346" i="116"/>
  <c r="U345" i="116"/>
  <c r="N345" i="116"/>
  <c r="U344" i="116"/>
  <c r="N344" i="116"/>
  <c r="U343" i="116"/>
  <c r="N343" i="116"/>
  <c r="U342" i="116"/>
  <c r="N342" i="116"/>
  <c r="U341" i="116"/>
  <c r="N341" i="116"/>
  <c r="U340" i="116"/>
  <c r="N340" i="116"/>
  <c r="U339" i="116"/>
  <c r="N339" i="116"/>
  <c r="U338" i="116"/>
  <c r="N338" i="116"/>
  <c r="U337" i="116"/>
  <c r="N337" i="116"/>
  <c r="U336" i="116"/>
  <c r="N336" i="116"/>
  <c r="U335" i="116"/>
  <c r="N335" i="116"/>
  <c r="U334" i="116"/>
  <c r="N334" i="116"/>
  <c r="U333" i="116"/>
  <c r="N333" i="116"/>
  <c r="U332" i="116"/>
  <c r="N332" i="116"/>
  <c r="U331" i="116"/>
  <c r="N331" i="116"/>
  <c r="U330" i="116"/>
  <c r="N330" i="116"/>
  <c r="U329" i="116"/>
  <c r="N329" i="116"/>
  <c r="U328" i="116"/>
  <c r="N328" i="116"/>
  <c r="U327" i="116"/>
  <c r="N327" i="116"/>
  <c r="U326" i="116"/>
  <c r="N326" i="116"/>
  <c r="U325" i="116"/>
  <c r="N325" i="116"/>
  <c r="U324" i="116"/>
  <c r="N324" i="116"/>
  <c r="U323" i="116"/>
  <c r="N323" i="116"/>
  <c r="U322" i="116"/>
  <c r="N322" i="116"/>
  <c r="U321" i="116"/>
  <c r="N321" i="116"/>
  <c r="U320" i="116"/>
  <c r="N320" i="116"/>
  <c r="U319" i="116"/>
  <c r="N319" i="116"/>
  <c r="U318" i="116"/>
  <c r="N318" i="116"/>
  <c r="U317" i="116"/>
  <c r="N317" i="116"/>
  <c r="U316" i="116"/>
  <c r="N316" i="116"/>
  <c r="U315" i="116"/>
  <c r="N315" i="116"/>
  <c r="U314" i="116"/>
  <c r="N314" i="116"/>
  <c r="U313" i="116"/>
  <c r="N313" i="116"/>
  <c r="U312" i="116"/>
  <c r="N312" i="116"/>
  <c r="U311" i="116"/>
  <c r="N311" i="116"/>
  <c r="U310" i="116"/>
  <c r="N310" i="116"/>
  <c r="U309" i="116"/>
  <c r="N309" i="116"/>
  <c r="U308" i="116"/>
  <c r="N308" i="116"/>
  <c r="U307" i="116"/>
  <c r="N307" i="116"/>
  <c r="U306" i="116"/>
  <c r="N306" i="116"/>
  <c r="U305" i="116"/>
  <c r="N305" i="116"/>
  <c r="U304" i="116"/>
  <c r="N304" i="116"/>
  <c r="U303" i="116"/>
  <c r="N303" i="116"/>
  <c r="U302" i="116"/>
  <c r="N302" i="116"/>
  <c r="U301" i="116"/>
  <c r="N301" i="116"/>
  <c r="U300" i="116"/>
  <c r="N300" i="116"/>
  <c r="U299" i="116"/>
  <c r="N299" i="116"/>
  <c r="U298" i="116"/>
  <c r="N298" i="116"/>
  <c r="U297" i="116"/>
  <c r="N297" i="116"/>
  <c r="U296" i="116"/>
  <c r="N296" i="116"/>
  <c r="U295" i="116"/>
  <c r="N295" i="116"/>
  <c r="U294" i="116"/>
  <c r="N294" i="116"/>
  <c r="U293" i="116"/>
  <c r="N293" i="116"/>
  <c r="U292" i="116"/>
  <c r="N292" i="116"/>
  <c r="U291" i="116"/>
  <c r="N291" i="116"/>
  <c r="U290" i="116"/>
  <c r="N290" i="116"/>
  <c r="U289" i="116"/>
  <c r="N289" i="116"/>
  <c r="U288" i="116"/>
  <c r="N288" i="116"/>
  <c r="U287" i="116"/>
  <c r="N287" i="116"/>
  <c r="U286" i="116"/>
  <c r="N286" i="116"/>
  <c r="U285" i="116"/>
  <c r="N285" i="116"/>
  <c r="U284" i="116"/>
  <c r="N284" i="116"/>
  <c r="U283" i="116"/>
  <c r="N283" i="116"/>
  <c r="U282" i="116"/>
  <c r="N282" i="116"/>
  <c r="U281" i="116"/>
  <c r="N281" i="116"/>
  <c r="U280" i="116"/>
  <c r="N280" i="116"/>
  <c r="U279" i="116"/>
  <c r="N279" i="116"/>
  <c r="U278" i="116"/>
  <c r="N278" i="116"/>
  <c r="U277" i="116"/>
  <c r="N277" i="116"/>
  <c r="U276" i="116"/>
  <c r="N276" i="116"/>
  <c r="U275" i="116"/>
  <c r="N275" i="116"/>
  <c r="U274" i="116"/>
  <c r="N274" i="116"/>
  <c r="U273" i="116"/>
  <c r="N273" i="116"/>
  <c r="U272" i="116"/>
  <c r="N272" i="116"/>
  <c r="U271" i="116"/>
  <c r="N271" i="116"/>
  <c r="U270" i="116"/>
  <c r="N270" i="116"/>
  <c r="U269" i="116"/>
  <c r="N269" i="116"/>
  <c r="U268" i="116"/>
  <c r="N268" i="116"/>
  <c r="U267" i="116"/>
  <c r="N267" i="116"/>
  <c r="U266" i="116"/>
  <c r="N266" i="116"/>
  <c r="U265" i="116"/>
  <c r="N265" i="116"/>
  <c r="U264" i="116"/>
  <c r="N264" i="116"/>
  <c r="U263" i="116"/>
  <c r="N263" i="116"/>
  <c r="U262" i="116"/>
  <c r="N262" i="116"/>
  <c r="U261" i="116"/>
  <c r="N261" i="116"/>
  <c r="U260" i="116"/>
  <c r="N260" i="116"/>
  <c r="U259" i="116"/>
  <c r="N259" i="116"/>
  <c r="U258" i="116"/>
  <c r="N258" i="116"/>
  <c r="U257" i="116"/>
  <c r="N257" i="116"/>
  <c r="U256" i="116"/>
  <c r="N256" i="116"/>
  <c r="U255" i="116"/>
  <c r="N255" i="116"/>
  <c r="U254" i="116"/>
  <c r="N254" i="116"/>
  <c r="U253" i="116"/>
  <c r="N253" i="116"/>
  <c r="U252" i="116"/>
  <c r="N252" i="116"/>
  <c r="U251" i="116"/>
  <c r="N251" i="116"/>
  <c r="U250" i="116"/>
  <c r="N250" i="116"/>
  <c r="U249" i="116"/>
  <c r="N249" i="116"/>
  <c r="U248" i="116"/>
  <c r="N248" i="116"/>
  <c r="U247" i="116"/>
  <c r="N247" i="116"/>
  <c r="U246" i="116"/>
  <c r="N246" i="116"/>
  <c r="U245" i="116"/>
  <c r="N245" i="116"/>
  <c r="U244" i="116"/>
  <c r="N244" i="116"/>
  <c r="U243" i="116"/>
  <c r="N243" i="116"/>
  <c r="U242" i="116"/>
  <c r="N242" i="116"/>
  <c r="U241" i="116"/>
  <c r="N241" i="116"/>
  <c r="U240" i="116"/>
  <c r="N240" i="116"/>
  <c r="U239" i="116"/>
  <c r="N239" i="116"/>
  <c r="U238" i="116"/>
  <c r="N238" i="116"/>
  <c r="U237" i="116"/>
  <c r="N237" i="116"/>
  <c r="U236" i="116"/>
  <c r="N236" i="116"/>
  <c r="U235" i="116"/>
  <c r="N235" i="116"/>
  <c r="U234" i="116"/>
  <c r="N234" i="116"/>
  <c r="U233" i="116"/>
  <c r="N233" i="116"/>
  <c r="U232" i="116"/>
  <c r="N232" i="116"/>
  <c r="U231" i="116"/>
  <c r="N231" i="116"/>
  <c r="U230" i="116"/>
  <c r="N230" i="116"/>
  <c r="U229" i="116"/>
  <c r="N229" i="116"/>
  <c r="U228" i="116"/>
  <c r="N228" i="116"/>
  <c r="U227" i="116"/>
  <c r="N227" i="116"/>
  <c r="U226" i="116"/>
  <c r="N226" i="116"/>
  <c r="U225" i="116"/>
  <c r="N225" i="116"/>
  <c r="U224" i="116"/>
  <c r="N224" i="116"/>
  <c r="U223" i="116"/>
  <c r="N223" i="116"/>
  <c r="U222" i="116"/>
  <c r="N222" i="116"/>
  <c r="U221" i="116"/>
  <c r="N221" i="116"/>
  <c r="U220" i="116"/>
  <c r="N220" i="116"/>
  <c r="U219" i="116"/>
  <c r="N219" i="116"/>
  <c r="U218" i="116"/>
  <c r="N218" i="116"/>
  <c r="U217" i="116"/>
  <c r="N217" i="116"/>
  <c r="U216" i="116"/>
  <c r="N216" i="116"/>
  <c r="U215" i="116"/>
  <c r="N215" i="116"/>
  <c r="U214" i="116"/>
  <c r="N214" i="116"/>
  <c r="U213" i="116"/>
  <c r="N213" i="116"/>
  <c r="U212" i="116"/>
  <c r="N212" i="116"/>
  <c r="U211" i="116"/>
  <c r="N211" i="116"/>
  <c r="U210" i="116"/>
  <c r="N210" i="116"/>
  <c r="U209" i="116"/>
  <c r="N209" i="116"/>
  <c r="U208" i="116"/>
  <c r="N208" i="116"/>
  <c r="U207" i="116"/>
  <c r="N207" i="116"/>
  <c r="U206" i="116"/>
  <c r="N206" i="116"/>
  <c r="U205" i="116"/>
  <c r="N205" i="116"/>
  <c r="U204" i="116"/>
  <c r="N204" i="116"/>
  <c r="U203" i="116"/>
  <c r="N203" i="116"/>
  <c r="U202" i="116"/>
  <c r="N202" i="116"/>
  <c r="U201" i="116"/>
  <c r="N201" i="116"/>
  <c r="U200" i="116"/>
  <c r="N200" i="116"/>
  <c r="U199" i="116"/>
  <c r="N199" i="116"/>
  <c r="U198" i="116"/>
  <c r="N198" i="116"/>
  <c r="U197" i="116"/>
  <c r="N197" i="116"/>
  <c r="U196" i="116"/>
  <c r="N196" i="116"/>
  <c r="U195" i="116"/>
  <c r="N195" i="116"/>
  <c r="U194" i="116"/>
  <c r="N194" i="116"/>
  <c r="U193" i="116"/>
  <c r="N193" i="116"/>
  <c r="U192" i="116"/>
  <c r="N192" i="116"/>
  <c r="U191" i="116"/>
  <c r="N191" i="116"/>
  <c r="U190" i="116"/>
  <c r="N190" i="116"/>
  <c r="U189" i="116"/>
  <c r="N189" i="116"/>
  <c r="U188" i="116"/>
  <c r="N188" i="116"/>
  <c r="U187" i="116"/>
  <c r="N187" i="116"/>
  <c r="U186" i="116"/>
  <c r="N186" i="116"/>
  <c r="U185" i="116"/>
  <c r="N185" i="116"/>
  <c r="U184" i="116"/>
  <c r="N184" i="116"/>
  <c r="U183" i="116"/>
  <c r="N183" i="116"/>
  <c r="U182" i="116"/>
  <c r="N182" i="116"/>
  <c r="U181" i="116"/>
  <c r="N181" i="116"/>
  <c r="U180" i="116"/>
  <c r="N180" i="116"/>
  <c r="U179" i="116"/>
  <c r="N179" i="116"/>
  <c r="U178" i="116"/>
  <c r="N178" i="116"/>
  <c r="U177" i="116"/>
  <c r="N177" i="116"/>
  <c r="U176" i="116"/>
  <c r="N176" i="116"/>
  <c r="U175" i="116"/>
  <c r="N175" i="116"/>
  <c r="U174" i="116"/>
  <c r="N174" i="116"/>
  <c r="U173" i="116"/>
  <c r="N173" i="116"/>
  <c r="U172" i="116"/>
  <c r="N172" i="116"/>
  <c r="U171" i="116"/>
  <c r="N171" i="116"/>
  <c r="U170" i="116"/>
  <c r="N170" i="116"/>
  <c r="U169" i="116"/>
  <c r="N169" i="116"/>
  <c r="U168" i="116"/>
  <c r="N168" i="116"/>
  <c r="U167" i="116"/>
  <c r="N167" i="116"/>
  <c r="U166" i="116"/>
  <c r="N166" i="116"/>
  <c r="U165" i="116"/>
  <c r="N165" i="116"/>
  <c r="U164" i="116"/>
  <c r="N164" i="116"/>
  <c r="U163" i="116"/>
  <c r="N163" i="116"/>
  <c r="U162" i="116"/>
  <c r="N162" i="116"/>
  <c r="U161" i="116"/>
  <c r="N161" i="116"/>
  <c r="U160" i="116"/>
  <c r="N160" i="116"/>
  <c r="U159" i="116"/>
  <c r="N159" i="116"/>
  <c r="U158" i="116"/>
  <c r="N158" i="116"/>
  <c r="U157" i="116"/>
  <c r="N157" i="116"/>
  <c r="U156" i="116"/>
  <c r="N156" i="116"/>
  <c r="U155" i="116"/>
  <c r="N155" i="116"/>
  <c r="U154" i="116"/>
  <c r="N154" i="116"/>
  <c r="U153" i="116"/>
  <c r="N153" i="116"/>
  <c r="U152" i="116"/>
  <c r="N152" i="116"/>
  <c r="U151" i="116"/>
  <c r="N151" i="116"/>
  <c r="U150" i="116"/>
  <c r="N150" i="116"/>
  <c r="U149" i="116"/>
  <c r="N149" i="116"/>
  <c r="U148" i="116"/>
  <c r="N148" i="116"/>
  <c r="U147" i="116"/>
  <c r="N147" i="116"/>
  <c r="U146" i="116"/>
  <c r="N146" i="116"/>
  <c r="U145" i="116"/>
  <c r="N145" i="116"/>
  <c r="U144" i="116"/>
  <c r="N144" i="116"/>
  <c r="U143" i="116"/>
  <c r="N143" i="116"/>
  <c r="U142" i="116"/>
  <c r="N142" i="116"/>
  <c r="U141" i="116"/>
  <c r="N141" i="116"/>
  <c r="U140" i="116"/>
  <c r="N140" i="116"/>
  <c r="U139" i="116"/>
  <c r="N139" i="116"/>
  <c r="U138" i="116"/>
  <c r="N138" i="116"/>
  <c r="U137" i="116"/>
  <c r="N137" i="116"/>
  <c r="U136" i="116"/>
  <c r="N136" i="116"/>
  <c r="U135" i="116"/>
  <c r="N135" i="116"/>
  <c r="U134" i="116"/>
  <c r="N134" i="116"/>
  <c r="U133" i="116"/>
  <c r="N133" i="116"/>
  <c r="U132" i="116"/>
  <c r="N132" i="116"/>
  <c r="U131" i="116"/>
  <c r="N131" i="116"/>
  <c r="U130" i="116"/>
  <c r="N130" i="116"/>
  <c r="U129" i="116"/>
  <c r="N129" i="116"/>
  <c r="U128" i="116"/>
  <c r="N128" i="116"/>
  <c r="U127" i="116"/>
  <c r="N127" i="116"/>
  <c r="U126" i="116"/>
  <c r="N126" i="116"/>
  <c r="U125" i="116"/>
  <c r="N125" i="116"/>
  <c r="U124" i="116"/>
  <c r="N124" i="116"/>
  <c r="U123" i="116"/>
  <c r="N123" i="116"/>
  <c r="U122" i="116"/>
  <c r="N122" i="116"/>
  <c r="U121" i="116"/>
  <c r="N121" i="116"/>
  <c r="U120" i="116"/>
  <c r="N120" i="116"/>
  <c r="U119" i="116"/>
  <c r="N119" i="116"/>
  <c r="U118" i="116"/>
  <c r="N118" i="116"/>
  <c r="U117" i="116"/>
  <c r="N117" i="116"/>
  <c r="U116" i="116"/>
  <c r="N116" i="116"/>
  <c r="U115" i="116"/>
  <c r="N115" i="116"/>
  <c r="U114" i="116"/>
  <c r="N114" i="116"/>
  <c r="U113" i="116"/>
  <c r="N113" i="116"/>
  <c r="U112" i="116"/>
  <c r="N112" i="116"/>
  <c r="U111" i="116"/>
  <c r="N111" i="116"/>
  <c r="U110" i="116"/>
  <c r="N110" i="116"/>
  <c r="U109" i="116"/>
  <c r="N109" i="116"/>
  <c r="U108" i="116"/>
  <c r="N108" i="116"/>
  <c r="U107" i="116"/>
  <c r="N107" i="116"/>
  <c r="U106" i="116"/>
  <c r="N106" i="116"/>
  <c r="U105" i="116"/>
  <c r="N105" i="116"/>
  <c r="U104" i="116"/>
  <c r="N104" i="116"/>
  <c r="U103" i="116"/>
  <c r="N103" i="116"/>
  <c r="U102" i="116"/>
  <c r="N102" i="116"/>
  <c r="U101" i="116"/>
  <c r="N101" i="116"/>
  <c r="U100" i="116"/>
  <c r="N100" i="116"/>
  <c r="U99" i="116"/>
  <c r="N99" i="116"/>
  <c r="U98" i="116"/>
  <c r="N98" i="116"/>
  <c r="U97" i="116"/>
  <c r="N97" i="116"/>
  <c r="U96" i="116"/>
  <c r="N96" i="116"/>
  <c r="U95" i="116"/>
  <c r="N95" i="116"/>
  <c r="U94" i="116"/>
  <c r="N94" i="116"/>
  <c r="U93" i="116"/>
  <c r="N93" i="116"/>
  <c r="U92" i="116"/>
  <c r="N92" i="116"/>
  <c r="U91" i="116"/>
  <c r="N91" i="116"/>
  <c r="U90" i="116"/>
  <c r="N90" i="116"/>
  <c r="U89" i="116"/>
  <c r="N89" i="116"/>
  <c r="U88" i="116"/>
  <c r="N88" i="116"/>
  <c r="U87" i="116"/>
  <c r="N87" i="116"/>
  <c r="U86" i="116"/>
  <c r="N86" i="116"/>
  <c r="U85" i="116"/>
  <c r="N85" i="116"/>
  <c r="U84" i="116"/>
  <c r="N84" i="116"/>
  <c r="U83" i="116"/>
  <c r="N83" i="116"/>
  <c r="U82" i="116"/>
  <c r="N82" i="116"/>
  <c r="U81" i="116"/>
  <c r="N81" i="116"/>
  <c r="U80" i="116"/>
  <c r="N80" i="116"/>
  <c r="U79" i="116"/>
  <c r="N79" i="116"/>
  <c r="U78" i="116"/>
  <c r="N78" i="116"/>
  <c r="U77" i="116"/>
  <c r="N77" i="116"/>
  <c r="U76" i="116"/>
  <c r="N76" i="116"/>
  <c r="U75" i="116"/>
  <c r="N75" i="116"/>
  <c r="U74" i="116"/>
  <c r="N74" i="116"/>
  <c r="U73" i="116"/>
  <c r="N73" i="116"/>
  <c r="U72" i="116"/>
  <c r="N72" i="116"/>
  <c r="U71" i="116"/>
  <c r="N71" i="116"/>
  <c r="U70" i="116"/>
  <c r="N70" i="116"/>
  <c r="U69" i="116"/>
  <c r="N69" i="116"/>
  <c r="U68" i="116"/>
  <c r="N68" i="116"/>
  <c r="U67" i="116"/>
  <c r="N67" i="116"/>
  <c r="U66" i="116"/>
  <c r="N66" i="116"/>
  <c r="U65" i="116"/>
  <c r="N65" i="116"/>
  <c r="U64" i="116"/>
  <c r="N64" i="116"/>
  <c r="U63" i="116"/>
  <c r="N63" i="116"/>
  <c r="U62" i="116"/>
  <c r="N62" i="116"/>
  <c r="U61" i="116"/>
  <c r="N61" i="116"/>
  <c r="U60" i="116"/>
  <c r="N60" i="116"/>
  <c r="U59" i="116"/>
  <c r="N59" i="116"/>
  <c r="U58" i="116"/>
  <c r="N58" i="116"/>
  <c r="U57" i="116"/>
  <c r="N57" i="116"/>
  <c r="U56" i="116"/>
  <c r="N56" i="116"/>
  <c r="U55" i="116"/>
  <c r="N55" i="116"/>
  <c r="U54" i="116"/>
  <c r="N54" i="116"/>
  <c r="U53" i="116"/>
  <c r="N53" i="116"/>
  <c r="U52" i="116"/>
  <c r="N52" i="116"/>
  <c r="U51" i="116"/>
  <c r="N51" i="116"/>
  <c r="U50" i="116"/>
  <c r="N50" i="116"/>
  <c r="U49" i="116"/>
  <c r="N49" i="116"/>
  <c r="U48" i="116"/>
  <c r="N48" i="116"/>
  <c r="U47" i="116"/>
  <c r="N47" i="116"/>
  <c r="U46" i="116"/>
  <c r="N46" i="116"/>
  <c r="U45" i="116"/>
  <c r="N45" i="116"/>
  <c r="U44" i="116"/>
  <c r="N44" i="116"/>
  <c r="U43" i="116"/>
  <c r="N43" i="116"/>
  <c r="U42" i="116"/>
  <c r="N42" i="116"/>
  <c r="U41" i="116"/>
  <c r="N41" i="116"/>
  <c r="U40" i="116"/>
  <c r="N40" i="116"/>
  <c r="U39" i="116"/>
  <c r="N39" i="116"/>
  <c r="U38" i="116"/>
  <c r="N38" i="116"/>
  <c r="U37" i="116"/>
  <c r="N37" i="116"/>
  <c r="U36" i="116"/>
  <c r="N36" i="116"/>
  <c r="U35" i="116"/>
  <c r="N35" i="116"/>
  <c r="U34" i="116"/>
  <c r="N34" i="116"/>
  <c r="U33" i="116"/>
  <c r="N33" i="116"/>
  <c r="U32" i="116"/>
  <c r="N32" i="116"/>
  <c r="U31" i="116"/>
  <c r="N31" i="116"/>
  <c r="U30" i="116"/>
  <c r="N30" i="116"/>
  <c r="U29" i="116"/>
  <c r="N29" i="116"/>
  <c r="U28" i="116"/>
  <c r="N28" i="116"/>
  <c r="U27" i="116"/>
  <c r="N27" i="116"/>
  <c r="U26" i="116"/>
  <c r="N26" i="116"/>
  <c r="U25" i="116"/>
  <c r="N25" i="116"/>
  <c r="U24" i="116"/>
  <c r="N24" i="116"/>
  <c r="U23" i="116"/>
  <c r="N23" i="116"/>
  <c r="U22" i="116"/>
  <c r="N22" i="116"/>
  <c r="U21" i="116"/>
  <c r="N21" i="116"/>
  <c r="U20" i="116"/>
  <c r="N20" i="116"/>
  <c r="U19" i="116"/>
  <c r="N19" i="116"/>
  <c r="U18" i="116"/>
  <c r="N18" i="116"/>
  <c r="U17" i="116"/>
  <c r="N17" i="116"/>
  <c r="U16" i="116"/>
  <c r="N16" i="116"/>
  <c r="U15" i="116"/>
  <c r="N15" i="116"/>
  <c r="U14" i="116"/>
  <c r="N14" i="116"/>
  <c r="U13" i="116"/>
  <c r="N13" i="116"/>
  <c r="U12" i="116"/>
  <c r="N12" i="116"/>
  <c r="U11" i="116"/>
  <c r="N11" i="116"/>
  <c r="U10" i="116"/>
  <c r="N10" i="116"/>
  <c r="U9" i="116"/>
  <c r="N9" i="116"/>
  <c r="U8" i="116"/>
  <c r="N8" i="116"/>
  <c r="U7" i="116"/>
  <c r="N7" i="116"/>
  <c r="U6" i="116"/>
  <c r="N6" i="116"/>
  <c r="U76" i="123"/>
  <c r="T76" i="123"/>
  <c r="R76" i="123"/>
  <c r="P76" i="123"/>
  <c r="U75" i="123"/>
  <c r="T75" i="123"/>
  <c r="R75" i="123"/>
  <c r="P75" i="123"/>
  <c r="U74" i="123"/>
  <c r="T74" i="123"/>
  <c r="R74" i="123"/>
  <c r="P74" i="123"/>
  <c r="U73" i="123"/>
  <c r="T73" i="123"/>
  <c r="R73" i="123"/>
  <c r="P73" i="123"/>
  <c r="U72" i="123"/>
  <c r="T72" i="123"/>
  <c r="R72" i="123"/>
  <c r="P72" i="123"/>
  <c r="U71" i="123"/>
  <c r="T71" i="123"/>
  <c r="R71" i="123"/>
  <c r="P71" i="123"/>
  <c r="U70" i="123"/>
  <c r="T70" i="123"/>
  <c r="R70" i="123"/>
  <c r="P70" i="123"/>
  <c r="U69" i="123"/>
  <c r="T69" i="123"/>
  <c r="R69" i="123"/>
  <c r="P69" i="123"/>
  <c r="U68" i="123"/>
  <c r="T68" i="123"/>
  <c r="R68" i="123"/>
  <c r="P68" i="123"/>
  <c r="U67" i="123"/>
  <c r="T67" i="123"/>
  <c r="R67" i="123"/>
  <c r="P67" i="123"/>
  <c r="U66" i="123"/>
  <c r="T66" i="123"/>
  <c r="R66" i="123"/>
  <c r="P66" i="123"/>
  <c r="U65" i="123"/>
  <c r="T65" i="123"/>
  <c r="R65" i="123"/>
  <c r="P65" i="123"/>
  <c r="U64" i="123"/>
  <c r="T64" i="123"/>
  <c r="R64" i="123"/>
  <c r="P64" i="123"/>
  <c r="U63" i="123"/>
  <c r="T63" i="123"/>
  <c r="R63" i="123"/>
  <c r="P63" i="123"/>
  <c r="U62" i="123"/>
  <c r="T62" i="123"/>
  <c r="R62" i="123"/>
  <c r="P62" i="123"/>
  <c r="U61" i="123"/>
  <c r="T61" i="123"/>
  <c r="R61" i="123"/>
  <c r="P61" i="123"/>
  <c r="U60" i="123"/>
  <c r="T60" i="123"/>
  <c r="R60" i="123"/>
  <c r="P60" i="123"/>
  <c r="U59" i="123"/>
  <c r="T59" i="123"/>
  <c r="R59" i="123"/>
  <c r="P59" i="123"/>
  <c r="U58" i="123"/>
  <c r="T58" i="123"/>
  <c r="R58" i="123"/>
  <c r="P58" i="123"/>
  <c r="U57" i="123"/>
  <c r="T57" i="123"/>
  <c r="R57" i="123"/>
  <c r="P57" i="123"/>
  <c r="U56" i="123"/>
  <c r="T56" i="123"/>
  <c r="R56" i="123"/>
  <c r="P56" i="123"/>
  <c r="U55" i="123"/>
  <c r="T55" i="123"/>
  <c r="R55" i="123"/>
  <c r="P55" i="123"/>
  <c r="U54" i="123"/>
  <c r="T54" i="123"/>
  <c r="R54" i="123"/>
  <c r="P54" i="123"/>
  <c r="U53" i="123"/>
  <c r="T53" i="123"/>
  <c r="R53" i="123"/>
  <c r="P53" i="123"/>
  <c r="U52" i="123"/>
  <c r="T52" i="123"/>
  <c r="R52" i="123"/>
  <c r="P52" i="123"/>
  <c r="U51" i="123"/>
  <c r="T51" i="123"/>
  <c r="R51" i="123"/>
  <c r="P51" i="123"/>
  <c r="U50" i="123"/>
  <c r="T50" i="123"/>
  <c r="R50" i="123"/>
  <c r="P50" i="123"/>
  <c r="U49" i="123"/>
  <c r="T49" i="123"/>
  <c r="R49" i="123"/>
  <c r="P49" i="123"/>
  <c r="U48" i="123"/>
  <c r="T48" i="123"/>
  <c r="R48" i="123"/>
  <c r="P48" i="123"/>
  <c r="U47" i="123"/>
  <c r="T47" i="123"/>
  <c r="R47" i="123"/>
  <c r="P47" i="123"/>
  <c r="U46" i="123"/>
  <c r="T46" i="123"/>
  <c r="R46" i="123"/>
  <c r="P46" i="123"/>
  <c r="U45" i="123"/>
  <c r="T45" i="123"/>
  <c r="R45" i="123"/>
  <c r="P45" i="123"/>
  <c r="U44" i="123"/>
  <c r="T44" i="123"/>
  <c r="R44" i="123"/>
  <c r="P44" i="123"/>
  <c r="U43" i="123"/>
  <c r="T43" i="123"/>
  <c r="R43" i="123"/>
  <c r="P43" i="123"/>
  <c r="U42" i="123"/>
  <c r="T42" i="123"/>
  <c r="R42" i="123"/>
  <c r="P42" i="123"/>
  <c r="U41" i="123"/>
  <c r="T41" i="123"/>
  <c r="R41" i="123"/>
  <c r="P41" i="123"/>
  <c r="U40" i="123"/>
  <c r="T40" i="123"/>
  <c r="R40" i="123"/>
  <c r="P40" i="123"/>
  <c r="U39" i="123"/>
  <c r="T39" i="123"/>
  <c r="R39" i="123"/>
  <c r="P39" i="123"/>
  <c r="U38" i="123"/>
  <c r="T38" i="123"/>
  <c r="R38" i="123"/>
  <c r="P38" i="123"/>
  <c r="U37" i="123"/>
  <c r="T37" i="123"/>
  <c r="R37" i="123"/>
  <c r="P37" i="123"/>
  <c r="U36" i="123"/>
  <c r="T36" i="123"/>
  <c r="R36" i="123"/>
  <c r="P36" i="123"/>
  <c r="U35" i="123"/>
  <c r="T35" i="123"/>
  <c r="R35" i="123"/>
  <c r="P35" i="123"/>
  <c r="U34" i="123"/>
  <c r="T34" i="123"/>
  <c r="R34" i="123"/>
  <c r="P34" i="123"/>
  <c r="U33" i="123"/>
  <c r="T33" i="123"/>
  <c r="R33" i="123"/>
  <c r="P33" i="123"/>
  <c r="U32" i="123"/>
  <c r="T32" i="123"/>
  <c r="R32" i="123"/>
  <c r="P32" i="123"/>
  <c r="U31" i="123"/>
  <c r="T31" i="123"/>
  <c r="R31" i="123"/>
  <c r="P31" i="123"/>
  <c r="U30" i="123"/>
  <c r="T30" i="123"/>
  <c r="R30" i="123"/>
  <c r="P30" i="123"/>
  <c r="U29" i="123"/>
  <c r="T29" i="123"/>
  <c r="R29" i="123"/>
  <c r="P29" i="123"/>
  <c r="U28" i="123"/>
  <c r="T28" i="123"/>
  <c r="R28" i="123"/>
  <c r="P28" i="123"/>
  <c r="U27" i="123"/>
  <c r="T27" i="123"/>
  <c r="R27" i="123"/>
  <c r="P27" i="123"/>
  <c r="U26" i="123"/>
  <c r="T26" i="123"/>
  <c r="R26" i="123"/>
  <c r="P26" i="123"/>
  <c r="U25" i="123"/>
  <c r="T25" i="123"/>
  <c r="R25" i="123"/>
  <c r="P25" i="123"/>
  <c r="U24" i="123"/>
  <c r="T24" i="123"/>
  <c r="R24" i="123"/>
  <c r="P24" i="123"/>
  <c r="U23" i="123"/>
  <c r="T23" i="123"/>
  <c r="R23" i="123"/>
  <c r="P23" i="123"/>
  <c r="U22" i="123"/>
  <c r="T22" i="123"/>
  <c r="R22" i="123"/>
  <c r="P22" i="123"/>
  <c r="U21" i="123"/>
  <c r="T21" i="123"/>
  <c r="R21" i="123"/>
  <c r="P21" i="123"/>
  <c r="U20" i="123"/>
  <c r="T20" i="123"/>
  <c r="R20" i="123"/>
  <c r="P20" i="123"/>
  <c r="U19" i="123"/>
  <c r="T19" i="123"/>
  <c r="R19" i="123"/>
  <c r="P19" i="123"/>
  <c r="U18" i="123"/>
  <c r="T18" i="123"/>
  <c r="R18" i="123"/>
  <c r="P18" i="123"/>
  <c r="U17" i="123"/>
  <c r="T17" i="123"/>
  <c r="R17" i="123"/>
  <c r="P17" i="123"/>
  <c r="U16" i="123"/>
  <c r="T16" i="123"/>
  <c r="R16" i="123"/>
  <c r="P16" i="123"/>
  <c r="U15" i="123"/>
  <c r="T15" i="123"/>
  <c r="R15" i="123"/>
  <c r="P15" i="123"/>
  <c r="U14" i="123"/>
  <c r="T14" i="123"/>
  <c r="R14" i="123"/>
  <c r="P14" i="123"/>
  <c r="U13" i="123"/>
  <c r="T13" i="123"/>
  <c r="R13" i="123"/>
  <c r="P13" i="123"/>
  <c r="U12" i="123"/>
  <c r="T12" i="123"/>
  <c r="R12" i="123"/>
  <c r="P12" i="123"/>
  <c r="U11" i="123"/>
  <c r="T11" i="123"/>
  <c r="R11" i="123"/>
  <c r="P11" i="123"/>
  <c r="U10" i="123"/>
  <c r="T10" i="123"/>
  <c r="R10" i="123"/>
  <c r="P10" i="123"/>
  <c r="U9" i="123"/>
  <c r="T9" i="123"/>
  <c r="R9" i="123"/>
  <c r="P9" i="123"/>
  <c r="U8" i="123"/>
  <c r="T8" i="123"/>
  <c r="R8" i="123"/>
  <c r="P8" i="123"/>
  <c r="U7" i="123"/>
  <c r="T7" i="123"/>
  <c r="R7" i="123"/>
  <c r="P7" i="123"/>
  <c r="U6" i="123"/>
  <c r="T6" i="123"/>
  <c r="R6" i="123"/>
  <c r="P6" i="123"/>
  <c r="U72" i="122"/>
  <c r="T72" i="122"/>
  <c r="R72" i="122"/>
  <c r="P72" i="122"/>
  <c r="U71" i="122"/>
  <c r="T71" i="122"/>
  <c r="R71" i="122"/>
  <c r="P71" i="122"/>
  <c r="U70" i="122"/>
  <c r="T70" i="122"/>
  <c r="R70" i="122"/>
  <c r="P70" i="122"/>
  <c r="U69" i="122"/>
  <c r="T69" i="122"/>
  <c r="R69" i="122"/>
  <c r="P69" i="122"/>
  <c r="U68" i="122"/>
  <c r="T68" i="122"/>
  <c r="R68" i="122"/>
  <c r="P68" i="122"/>
  <c r="U67" i="122"/>
  <c r="T67" i="122"/>
  <c r="R67" i="122"/>
  <c r="P67" i="122"/>
  <c r="U66" i="122"/>
  <c r="T66" i="122"/>
  <c r="R66" i="122"/>
  <c r="P66" i="122"/>
  <c r="U65" i="122"/>
  <c r="T65" i="122"/>
  <c r="R65" i="122"/>
  <c r="P65" i="122"/>
  <c r="U64" i="122"/>
  <c r="T64" i="122"/>
  <c r="R64" i="122"/>
  <c r="P64" i="122"/>
  <c r="U63" i="122"/>
  <c r="T63" i="122"/>
  <c r="R63" i="122"/>
  <c r="P63" i="122"/>
  <c r="U62" i="122"/>
  <c r="T62" i="122"/>
  <c r="R62" i="122"/>
  <c r="P62" i="122"/>
  <c r="U61" i="122"/>
  <c r="T61" i="122"/>
  <c r="R61" i="122"/>
  <c r="P61" i="122"/>
  <c r="U60" i="122"/>
  <c r="T60" i="122"/>
  <c r="R60" i="122"/>
  <c r="P60" i="122"/>
  <c r="U59" i="122"/>
  <c r="T59" i="122"/>
  <c r="R59" i="122"/>
  <c r="P59" i="122"/>
  <c r="U58" i="122"/>
  <c r="T58" i="122"/>
  <c r="R58" i="122"/>
  <c r="P58" i="122"/>
  <c r="U57" i="122"/>
  <c r="T57" i="122"/>
  <c r="R57" i="122"/>
  <c r="P57" i="122"/>
  <c r="U56" i="122"/>
  <c r="T56" i="122"/>
  <c r="R56" i="122"/>
  <c r="P56" i="122"/>
  <c r="U55" i="122"/>
  <c r="T55" i="122"/>
  <c r="R55" i="122"/>
  <c r="P55" i="122"/>
  <c r="U54" i="122"/>
  <c r="T54" i="122"/>
  <c r="R54" i="122"/>
  <c r="P54" i="122"/>
  <c r="U53" i="122"/>
  <c r="T53" i="122"/>
  <c r="R53" i="122"/>
  <c r="P53" i="122"/>
  <c r="U52" i="122"/>
  <c r="T52" i="122"/>
  <c r="R52" i="122"/>
  <c r="P52" i="122"/>
  <c r="U51" i="122"/>
  <c r="T51" i="122"/>
  <c r="R51" i="122"/>
  <c r="P51" i="122"/>
  <c r="U50" i="122"/>
  <c r="T50" i="122"/>
  <c r="R50" i="122"/>
  <c r="P50" i="122"/>
  <c r="U49" i="122"/>
  <c r="T49" i="122"/>
  <c r="R49" i="122"/>
  <c r="P49" i="122"/>
  <c r="U48" i="122"/>
  <c r="T48" i="122"/>
  <c r="R48" i="122"/>
  <c r="P48" i="122"/>
  <c r="U47" i="122"/>
  <c r="T47" i="122"/>
  <c r="R47" i="122"/>
  <c r="P47" i="122"/>
  <c r="U46" i="122"/>
  <c r="T46" i="122"/>
  <c r="R46" i="122"/>
  <c r="P46" i="122"/>
  <c r="U45" i="122"/>
  <c r="T45" i="122"/>
  <c r="R45" i="122"/>
  <c r="P45" i="122"/>
  <c r="U44" i="122"/>
  <c r="T44" i="122"/>
  <c r="R44" i="122"/>
  <c r="P44" i="122"/>
  <c r="U43" i="122"/>
  <c r="T43" i="122"/>
  <c r="R43" i="122"/>
  <c r="P43" i="122"/>
  <c r="U42" i="122"/>
  <c r="T42" i="122"/>
  <c r="R42" i="122"/>
  <c r="P42" i="122"/>
  <c r="U41" i="122"/>
  <c r="T41" i="122"/>
  <c r="R41" i="122"/>
  <c r="P41" i="122"/>
  <c r="U40" i="122"/>
  <c r="T40" i="122"/>
  <c r="R40" i="122"/>
  <c r="P40" i="122"/>
  <c r="U39" i="122"/>
  <c r="T39" i="122"/>
  <c r="R39" i="122"/>
  <c r="P39" i="122"/>
  <c r="U38" i="122"/>
  <c r="T38" i="122"/>
  <c r="R38" i="122"/>
  <c r="P38" i="122"/>
  <c r="U37" i="122"/>
  <c r="T37" i="122"/>
  <c r="R37" i="122"/>
  <c r="P37" i="122"/>
  <c r="U36" i="122"/>
  <c r="T36" i="122"/>
  <c r="R36" i="122"/>
  <c r="P36" i="122"/>
  <c r="U35" i="122"/>
  <c r="T35" i="122"/>
  <c r="R35" i="122"/>
  <c r="P35" i="122"/>
  <c r="U34" i="122"/>
  <c r="T34" i="122"/>
  <c r="R34" i="122"/>
  <c r="P34" i="122"/>
  <c r="U33" i="122"/>
  <c r="T33" i="122"/>
  <c r="R33" i="122"/>
  <c r="P33" i="122"/>
  <c r="U32" i="122"/>
  <c r="T32" i="122"/>
  <c r="R32" i="122"/>
  <c r="P32" i="122"/>
  <c r="U31" i="122"/>
  <c r="T31" i="122"/>
  <c r="R31" i="122"/>
  <c r="P31" i="122"/>
  <c r="U30" i="122"/>
  <c r="T30" i="122"/>
  <c r="R30" i="122"/>
  <c r="P30" i="122"/>
  <c r="U29" i="122"/>
  <c r="T29" i="122"/>
  <c r="R29" i="122"/>
  <c r="P29" i="122"/>
  <c r="U28" i="122"/>
  <c r="T28" i="122"/>
  <c r="R28" i="122"/>
  <c r="P28" i="122"/>
  <c r="U27" i="122"/>
  <c r="T27" i="122"/>
  <c r="R27" i="122"/>
  <c r="P27" i="122"/>
  <c r="U26" i="122"/>
  <c r="T26" i="122"/>
  <c r="R26" i="122"/>
  <c r="P26" i="122"/>
  <c r="U25" i="122"/>
  <c r="T25" i="122"/>
  <c r="R25" i="122"/>
  <c r="P25" i="122"/>
  <c r="U24" i="122"/>
  <c r="T24" i="122"/>
  <c r="R24" i="122"/>
  <c r="P24" i="122"/>
  <c r="U23" i="122"/>
  <c r="T23" i="122"/>
  <c r="R23" i="122"/>
  <c r="P23" i="122"/>
  <c r="U22" i="122"/>
  <c r="T22" i="122"/>
  <c r="R22" i="122"/>
  <c r="P22" i="122"/>
  <c r="U21" i="122"/>
  <c r="T21" i="122"/>
  <c r="R21" i="122"/>
  <c r="P21" i="122"/>
  <c r="U20" i="122"/>
  <c r="T20" i="122"/>
  <c r="R20" i="122"/>
  <c r="P20" i="122"/>
  <c r="U19" i="122"/>
  <c r="T19" i="122"/>
  <c r="R19" i="122"/>
  <c r="P19" i="122"/>
  <c r="U18" i="122"/>
  <c r="T18" i="122"/>
  <c r="R18" i="122"/>
  <c r="P18" i="122"/>
  <c r="U17" i="122"/>
  <c r="T17" i="122"/>
  <c r="R17" i="122"/>
  <c r="P17" i="122"/>
  <c r="U16" i="122"/>
  <c r="T16" i="122"/>
  <c r="R16" i="122"/>
  <c r="P16" i="122"/>
  <c r="U15" i="122"/>
  <c r="T15" i="122"/>
  <c r="R15" i="122"/>
  <c r="P15" i="122"/>
  <c r="U14" i="122"/>
  <c r="T14" i="122"/>
  <c r="R14" i="122"/>
  <c r="P14" i="122"/>
  <c r="U13" i="122"/>
  <c r="T13" i="122"/>
  <c r="R13" i="122"/>
  <c r="P13" i="122"/>
  <c r="U12" i="122"/>
  <c r="T12" i="122"/>
  <c r="R12" i="122"/>
  <c r="P12" i="122"/>
  <c r="U11" i="122"/>
  <c r="T11" i="122"/>
  <c r="R11" i="122"/>
  <c r="P11" i="122"/>
  <c r="U10" i="122"/>
  <c r="T10" i="122"/>
  <c r="R10" i="122"/>
  <c r="P10" i="122"/>
  <c r="U9" i="122"/>
  <c r="T9" i="122"/>
  <c r="R9" i="122"/>
  <c r="P9" i="122"/>
  <c r="U8" i="122"/>
  <c r="T8" i="122"/>
  <c r="R8" i="122"/>
  <c r="P8" i="122"/>
  <c r="U7" i="122"/>
  <c r="T7" i="122"/>
  <c r="R7" i="122"/>
  <c r="P7" i="122"/>
  <c r="U6" i="122"/>
  <c r="T6" i="122"/>
  <c r="R6" i="122"/>
  <c r="P6" i="122"/>
  <c r="U72" i="121"/>
  <c r="N72" i="121"/>
  <c r="U71" i="121"/>
  <c r="N71" i="121"/>
  <c r="P71" i="121" s="1"/>
  <c r="U70" i="121"/>
  <c r="N70" i="121"/>
  <c r="T70" i="121" s="1"/>
  <c r="U69" i="121"/>
  <c r="N69" i="121"/>
  <c r="T69" i="121" s="1"/>
  <c r="U68" i="121"/>
  <c r="N68" i="121"/>
  <c r="T68" i="121" s="1"/>
  <c r="U67" i="121"/>
  <c r="N67" i="121"/>
  <c r="T67" i="121" s="1"/>
  <c r="U66" i="121"/>
  <c r="N66" i="121"/>
  <c r="T66" i="121" s="1"/>
  <c r="U65" i="121"/>
  <c r="N65" i="121"/>
  <c r="R65" i="121" s="1"/>
  <c r="U64" i="121"/>
  <c r="N64" i="121"/>
  <c r="T64" i="121" s="1"/>
  <c r="U63" i="121"/>
  <c r="N63" i="121"/>
  <c r="P63" i="121" s="1"/>
  <c r="U62" i="121"/>
  <c r="N62" i="121"/>
  <c r="T62" i="121" s="1"/>
  <c r="U61" i="121"/>
  <c r="N61" i="121"/>
  <c r="R61" i="121" s="1"/>
  <c r="U60" i="121"/>
  <c r="N60" i="121"/>
  <c r="U59" i="121"/>
  <c r="N59" i="121"/>
  <c r="T59" i="121" s="1"/>
  <c r="U58" i="121"/>
  <c r="N58" i="121"/>
  <c r="T58" i="121" s="1"/>
  <c r="U57" i="121"/>
  <c r="N57" i="121"/>
  <c r="U56" i="121"/>
  <c r="N56" i="121"/>
  <c r="U55" i="121"/>
  <c r="N55" i="121"/>
  <c r="T55" i="121" s="1"/>
  <c r="U54" i="121"/>
  <c r="N54" i="121"/>
  <c r="T54" i="121" s="1"/>
  <c r="U53" i="121"/>
  <c r="N53" i="121"/>
  <c r="R53" i="121" s="1"/>
  <c r="U52" i="121"/>
  <c r="N52" i="121"/>
  <c r="T52" i="121" s="1"/>
  <c r="U51" i="121"/>
  <c r="N51" i="121"/>
  <c r="P51" i="121" s="1"/>
  <c r="U50" i="121"/>
  <c r="N50" i="121"/>
  <c r="T50" i="121" s="1"/>
  <c r="U49" i="121"/>
  <c r="N49" i="121"/>
  <c r="R49" i="121" s="1"/>
  <c r="U48" i="121"/>
  <c r="N48" i="121"/>
  <c r="P48" i="121" s="1"/>
  <c r="U47" i="121"/>
  <c r="N47" i="121"/>
  <c r="T47" i="121" s="1"/>
  <c r="U46" i="121"/>
  <c r="N46" i="121"/>
  <c r="T46" i="121" s="1"/>
  <c r="U45" i="121"/>
  <c r="N45" i="121"/>
  <c r="U44" i="121"/>
  <c r="N44" i="121"/>
  <c r="P44" i="121" s="1"/>
  <c r="U43" i="121"/>
  <c r="N43" i="121"/>
  <c r="T43" i="121" s="1"/>
  <c r="U42" i="121"/>
  <c r="N42" i="121"/>
  <c r="T42" i="121" s="1"/>
  <c r="U41" i="121"/>
  <c r="N41" i="121"/>
  <c r="T41" i="121" s="1"/>
  <c r="U40" i="121"/>
  <c r="N40" i="121"/>
  <c r="P40" i="121" s="1"/>
  <c r="U39" i="121"/>
  <c r="N39" i="121"/>
  <c r="P39" i="121" s="1"/>
  <c r="U38" i="121"/>
  <c r="N38" i="121"/>
  <c r="R38" i="121" s="1"/>
  <c r="U37" i="121"/>
  <c r="N37" i="121"/>
  <c r="T37" i="121" s="1"/>
  <c r="U36" i="121"/>
  <c r="N36" i="121"/>
  <c r="P36" i="121" s="1"/>
  <c r="U35" i="121"/>
  <c r="N35" i="121"/>
  <c r="R35" i="121" s="1"/>
  <c r="U34" i="121"/>
  <c r="N34" i="121"/>
  <c r="R34" i="121" s="1"/>
  <c r="U33" i="121"/>
  <c r="N33" i="121"/>
  <c r="R33" i="121" s="1"/>
  <c r="U32" i="121"/>
  <c r="N32" i="121"/>
  <c r="R32" i="121" s="1"/>
  <c r="U31" i="121"/>
  <c r="N31" i="121"/>
  <c r="R31" i="121" s="1"/>
  <c r="U30" i="121"/>
  <c r="N30" i="121"/>
  <c r="P30" i="121" s="1"/>
  <c r="U29" i="121"/>
  <c r="N29" i="121"/>
  <c r="R29" i="121" s="1"/>
  <c r="U28" i="121"/>
  <c r="N28" i="121"/>
  <c r="P28" i="121" s="1"/>
  <c r="U27" i="121"/>
  <c r="N27" i="121"/>
  <c r="R27" i="121" s="1"/>
  <c r="U26" i="121"/>
  <c r="N26" i="121"/>
  <c r="P26" i="121" s="1"/>
  <c r="U25" i="121"/>
  <c r="N25" i="121"/>
  <c r="R25" i="121" s="1"/>
  <c r="U24" i="121"/>
  <c r="N24" i="121"/>
  <c r="P24" i="121" s="1"/>
  <c r="U23" i="121"/>
  <c r="N23" i="121"/>
  <c r="R23" i="121" s="1"/>
  <c r="U22" i="121"/>
  <c r="N22" i="121"/>
  <c r="T22" i="121" s="1"/>
  <c r="U21" i="121"/>
  <c r="N21" i="121"/>
  <c r="R21" i="121" s="1"/>
  <c r="U20" i="121"/>
  <c r="N20" i="121"/>
  <c r="T20" i="121" s="1"/>
  <c r="U19" i="121"/>
  <c r="N19" i="121"/>
  <c r="R19" i="121" s="1"/>
  <c r="U18" i="121"/>
  <c r="N18" i="121"/>
  <c r="T18" i="121" s="1"/>
  <c r="U17" i="121"/>
  <c r="N17" i="121"/>
  <c r="R17" i="121" s="1"/>
  <c r="U16" i="121"/>
  <c r="N16" i="121"/>
  <c r="T16" i="121" s="1"/>
  <c r="U15" i="121"/>
  <c r="N15" i="121"/>
  <c r="R15" i="121" s="1"/>
  <c r="U14" i="121"/>
  <c r="N14" i="121"/>
  <c r="T14" i="121" s="1"/>
  <c r="U13" i="121"/>
  <c r="N13" i="121"/>
  <c r="R13" i="121" s="1"/>
  <c r="U12" i="121"/>
  <c r="N12" i="121"/>
  <c r="T12" i="121" s="1"/>
  <c r="U11" i="121"/>
  <c r="N11" i="121"/>
  <c r="R11" i="121" s="1"/>
  <c r="U10" i="121"/>
  <c r="N10" i="121"/>
  <c r="T10" i="121" s="1"/>
  <c r="U9" i="121"/>
  <c r="N9" i="121"/>
  <c r="R9" i="121" s="1"/>
  <c r="U8" i="121"/>
  <c r="N8" i="121"/>
  <c r="T8" i="121" s="1"/>
  <c r="U7" i="121"/>
  <c r="N7" i="121"/>
  <c r="R7" i="121" s="1"/>
  <c r="U6" i="121"/>
  <c r="N6" i="121"/>
  <c r="T6" i="121" s="1"/>
  <c r="U497" i="140"/>
  <c r="T497" i="140"/>
  <c r="R497" i="140"/>
  <c r="P497" i="140"/>
  <c r="U496" i="140"/>
  <c r="T496" i="140"/>
  <c r="R496" i="140"/>
  <c r="P496" i="140"/>
  <c r="U495" i="140"/>
  <c r="T495" i="140"/>
  <c r="R495" i="140"/>
  <c r="P495" i="140"/>
  <c r="U494" i="140"/>
  <c r="T494" i="140"/>
  <c r="R494" i="140"/>
  <c r="P494" i="140"/>
  <c r="U493" i="140"/>
  <c r="T493" i="140"/>
  <c r="R493" i="140"/>
  <c r="P493" i="140"/>
  <c r="U492" i="140"/>
  <c r="T492" i="140"/>
  <c r="R492" i="140"/>
  <c r="P492" i="140"/>
  <c r="U491" i="140"/>
  <c r="T491" i="140"/>
  <c r="R491" i="140"/>
  <c r="P491" i="140"/>
  <c r="U490" i="140"/>
  <c r="T490" i="140"/>
  <c r="R490" i="140"/>
  <c r="P490" i="140"/>
  <c r="U489" i="140"/>
  <c r="T489" i="140"/>
  <c r="R489" i="140"/>
  <c r="P489" i="140"/>
  <c r="U488" i="140"/>
  <c r="T488" i="140"/>
  <c r="R488" i="140"/>
  <c r="P488" i="140"/>
  <c r="U487" i="140"/>
  <c r="T487" i="140"/>
  <c r="R487" i="140"/>
  <c r="P487" i="140"/>
  <c r="U486" i="140"/>
  <c r="T486" i="140"/>
  <c r="R486" i="140"/>
  <c r="P486" i="140"/>
  <c r="U485" i="140"/>
  <c r="T485" i="140"/>
  <c r="R485" i="140"/>
  <c r="P485" i="140"/>
  <c r="U484" i="140"/>
  <c r="T484" i="140"/>
  <c r="R484" i="140"/>
  <c r="P484" i="140"/>
  <c r="U483" i="140"/>
  <c r="T483" i="140"/>
  <c r="R483" i="140"/>
  <c r="P483" i="140"/>
  <c r="U482" i="140"/>
  <c r="T482" i="140"/>
  <c r="R482" i="140"/>
  <c r="P482" i="140"/>
  <c r="U481" i="140"/>
  <c r="T481" i="140"/>
  <c r="R481" i="140"/>
  <c r="P481" i="140"/>
  <c r="U480" i="140"/>
  <c r="T480" i="140"/>
  <c r="R480" i="140"/>
  <c r="P480" i="140"/>
  <c r="U479" i="140"/>
  <c r="T479" i="140"/>
  <c r="R479" i="140"/>
  <c r="P479" i="140"/>
  <c r="U478" i="140"/>
  <c r="T478" i="140"/>
  <c r="R478" i="140"/>
  <c r="P478" i="140"/>
  <c r="U477" i="140"/>
  <c r="T477" i="140"/>
  <c r="R477" i="140"/>
  <c r="P477" i="140"/>
  <c r="U476" i="140"/>
  <c r="T476" i="140"/>
  <c r="R476" i="140"/>
  <c r="P476" i="140"/>
  <c r="U475" i="140"/>
  <c r="T475" i="140"/>
  <c r="R475" i="140"/>
  <c r="P475" i="140"/>
  <c r="U474" i="140"/>
  <c r="T474" i="140"/>
  <c r="R474" i="140"/>
  <c r="P474" i="140"/>
  <c r="U473" i="140"/>
  <c r="T473" i="140"/>
  <c r="R473" i="140"/>
  <c r="P473" i="140"/>
  <c r="U472" i="140"/>
  <c r="T472" i="140"/>
  <c r="R472" i="140"/>
  <c r="P472" i="140"/>
  <c r="U471" i="140"/>
  <c r="T471" i="140"/>
  <c r="R471" i="140"/>
  <c r="P471" i="140"/>
  <c r="U470" i="140"/>
  <c r="T470" i="140"/>
  <c r="R470" i="140"/>
  <c r="P470" i="140"/>
  <c r="U469" i="140"/>
  <c r="T469" i="140"/>
  <c r="R469" i="140"/>
  <c r="P469" i="140"/>
  <c r="U468" i="140"/>
  <c r="T468" i="140"/>
  <c r="R468" i="140"/>
  <c r="P468" i="140"/>
  <c r="U467" i="140"/>
  <c r="T467" i="140"/>
  <c r="R467" i="140"/>
  <c r="P467" i="140"/>
  <c r="U466" i="140"/>
  <c r="T466" i="140"/>
  <c r="R466" i="140"/>
  <c r="P466" i="140"/>
  <c r="U465" i="140"/>
  <c r="T465" i="140"/>
  <c r="R465" i="140"/>
  <c r="P465" i="140"/>
  <c r="U464" i="140"/>
  <c r="T464" i="140"/>
  <c r="R464" i="140"/>
  <c r="P464" i="140"/>
  <c r="U463" i="140"/>
  <c r="T463" i="140"/>
  <c r="R463" i="140"/>
  <c r="P463" i="140"/>
  <c r="U462" i="140"/>
  <c r="T462" i="140"/>
  <c r="R462" i="140"/>
  <c r="P462" i="140"/>
  <c r="U461" i="140"/>
  <c r="T461" i="140"/>
  <c r="R461" i="140"/>
  <c r="P461" i="140"/>
  <c r="U460" i="140"/>
  <c r="T460" i="140"/>
  <c r="R460" i="140"/>
  <c r="P460" i="140"/>
  <c r="U459" i="140"/>
  <c r="T459" i="140"/>
  <c r="R459" i="140"/>
  <c r="P459" i="140"/>
  <c r="U458" i="140"/>
  <c r="T458" i="140"/>
  <c r="R458" i="140"/>
  <c r="P458" i="140"/>
  <c r="U457" i="140"/>
  <c r="T457" i="140"/>
  <c r="R457" i="140"/>
  <c r="P457" i="140"/>
  <c r="U456" i="140"/>
  <c r="T456" i="140"/>
  <c r="R456" i="140"/>
  <c r="P456" i="140"/>
  <c r="U455" i="140"/>
  <c r="T455" i="140"/>
  <c r="R455" i="140"/>
  <c r="P455" i="140"/>
  <c r="U454" i="140"/>
  <c r="T454" i="140"/>
  <c r="R454" i="140"/>
  <c r="P454" i="140"/>
  <c r="U453" i="140"/>
  <c r="T453" i="140"/>
  <c r="R453" i="140"/>
  <c r="P453" i="140"/>
  <c r="U452" i="140"/>
  <c r="T452" i="140"/>
  <c r="R452" i="140"/>
  <c r="P452" i="140"/>
  <c r="U451" i="140"/>
  <c r="T451" i="140"/>
  <c r="R451" i="140"/>
  <c r="P451" i="140"/>
  <c r="U450" i="140"/>
  <c r="T450" i="140"/>
  <c r="R450" i="140"/>
  <c r="P450" i="140"/>
  <c r="U449" i="140"/>
  <c r="T449" i="140"/>
  <c r="R449" i="140"/>
  <c r="P449" i="140"/>
  <c r="U448" i="140"/>
  <c r="T448" i="140"/>
  <c r="R448" i="140"/>
  <c r="P448" i="140"/>
  <c r="U447" i="140"/>
  <c r="T447" i="140"/>
  <c r="R447" i="140"/>
  <c r="P447" i="140"/>
  <c r="U446" i="140"/>
  <c r="T446" i="140"/>
  <c r="R446" i="140"/>
  <c r="P446" i="140"/>
  <c r="U445" i="140"/>
  <c r="T445" i="140"/>
  <c r="R445" i="140"/>
  <c r="P445" i="140"/>
  <c r="U444" i="140"/>
  <c r="T444" i="140"/>
  <c r="R444" i="140"/>
  <c r="P444" i="140"/>
  <c r="U443" i="140"/>
  <c r="T443" i="140"/>
  <c r="R443" i="140"/>
  <c r="P443" i="140"/>
  <c r="U442" i="140"/>
  <c r="T442" i="140"/>
  <c r="R442" i="140"/>
  <c r="P442" i="140"/>
  <c r="U441" i="140"/>
  <c r="T441" i="140"/>
  <c r="R441" i="140"/>
  <c r="P441" i="140"/>
  <c r="U440" i="140"/>
  <c r="T440" i="140"/>
  <c r="R440" i="140"/>
  <c r="P440" i="140"/>
  <c r="U439" i="140"/>
  <c r="T439" i="140"/>
  <c r="R439" i="140"/>
  <c r="P439" i="140"/>
  <c r="U438" i="140"/>
  <c r="T438" i="140"/>
  <c r="R438" i="140"/>
  <c r="P438" i="140"/>
  <c r="U437" i="140"/>
  <c r="T437" i="140"/>
  <c r="R437" i="140"/>
  <c r="P437" i="140"/>
  <c r="U436" i="140"/>
  <c r="T436" i="140"/>
  <c r="R436" i="140"/>
  <c r="P436" i="140"/>
  <c r="U435" i="140"/>
  <c r="T435" i="140"/>
  <c r="R435" i="140"/>
  <c r="P435" i="140"/>
  <c r="U434" i="140"/>
  <c r="T434" i="140"/>
  <c r="R434" i="140"/>
  <c r="P434" i="140"/>
  <c r="U433" i="140"/>
  <c r="T433" i="140"/>
  <c r="R433" i="140"/>
  <c r="P433" i="140"/>
  <c r="U432" i="140"/>
  <c r="T432" i="140"/>
  <c r="R432" i="140"/>
  <c r="P432" i="140"/>
  <c r="U431" i="140"/>
  <c r="T431" i="140"/>
  <c r="R431" i="140"/>
  <c r="P431" i="140"/>
  <c r="U430" i="140"/>
  <c r="T430" i="140"/>
  <c r="R430" i="140"/>
  <c r="P430" i="140"/>
  <c r="U429" i="140"/>
  <c r="T429" i="140"/>
  <c r="R429" i="140"/>
  <c r="P429" i="140"/>
  <c r="U428" i="140"/>
  <c r="T428" i="140"/>
  <c r="R428" i="140"/>
  <c r="P428" i="140"/>
  <c r="U427" i="140"/>
  <c r="T427" i="140"/>
  <c r="R427" i="140"/>
  <c r="P427" i="140"/>
  <c r="U426" i="140"/>
  <c r="T426" i="140"/>
  <c r="R426" i="140"/>
  <c r="P426" i="140"/>
  <c r="U425" i="140"/>
  <c r="T425" i="140"/>
  <c r="R425" i="140"/>
  <c r="P425" i="140"/>
  <c r="U424" i="140"/>
  <c r="T424" i="140"/>
  <c r="R424" i="140"/>
  <c r="P424" i="140"/>
  <c r="U423" i="140"/>
  <c r="T423" i="140"/>
  <c r="R423" i="140"/>
  <c r="P423" i="140"/>
  <c r="U422" i="140"/>
  <c r="T422" i="140"/>
  <c r="R422" i="140"/>
  <c r="P422" i="140"/>
  <c r="U421" i="140"/>
  <c r="T421" i="140"/>
  <c r="R421" i="140"/>
  <c r="P421" i="140"/>
  <c r="U420" i="140"/>
  <c r="T420" i="140"/>
  <c r="R420" i="140"/>
  <c r="P420" i="140"/>
  <c r="U419" i="140"/>
  <c r="T419" i="140"/>
  <c r="R419" i="140"/>
  <c r="P419" i="140"/>
  <c r="U418" i="140"/>
  <c r="T418" i="140"/>
  <c r="R418" i="140"/>
  <c r="P418" i="140"/>
  <c r="U417" i="140"/>
  <c r="T417" i="140"/>
  <c r="R417" i="140"/>
  <c r="P417" i="140"/>
  <c r="U416" i="140"/>
  <c r="T416" i="140"/>
  <c r="R416" i="140"/>
  <c r="P416" i="140"/>
  <c r="U415" i="140"/>
  <c r="T415" i="140"/>
  <c r="R415" i="140"/>
  <c r="P415" i="140"/>
  <c r="U414" i="140"/>
  <c r="T414" i="140"/>
  <c r="R414" i="140"/>
  <c r="P414" i="140"/>
  <c r="U413" i="140"/>
  <c r="T413" i="140"/>
  <c r="R413" i="140"/>
  <c r="P413" i="140"/>
  <c r="U412" i="140"/>
  <c r="T412" i="140"/>
  <c r="R412" i="140"/>
  <c r="P412" i="140"/>
  <c r="U411" i="140"/>
  <c r="T411" i="140"/>
  <c r="R411" i="140"/>
  <c r="P411" i="140"/>
  <c r="U410" i="140"/>
  <c r="T410" i="140"/>
  <c r="R410" i="140"/>
  <c r="P410" i="140"/>
  <c r="U409" i="140"/>
  <c r="T409" i="140"/>
  <c r="R409" i="140"/>
  <c r="P409" i="140"/>
  <c r="U408" i="140"/>
  <c r="T408" i="140"/>
  <c r="R408" i="140"/>
  <c r="P408" i="140"/>
  <c r="U407" i="140"/>
  <c r="T407" i="140"/>
  <c r="R407" i="140"/>
  <c r="P407" i="140"/>
  <c r="U406" i="140"/>
  <c r="T406" i="140"/>
  <c r="R406" i="140"/>
  <c r="P406" i="140"/>
  <c r="U405" i="140"/>
  <c r="T405" i="140"/>
  <c r="R405" i="140"/>
  <c r="P405" i="140"/>
  <c r="U404" i="140"/>
  <c r="T404" i="140"/>
  <c r="R404" i="140"/>
  <c r="P404" i="140"/>
  <c r="U403" i="140"/>
  <c r="T403" i="140"/>
  <c r="R403" i="140"/>
  <c r="P403" i="140"/>
  <c r="U402" i="140"/>
  <c r="T402" i="140"/>
  <c r="R402" i="140"/>
  <c r="P402" i="140"/>
  <c r="U401" i="140"/>
  <c r="T401" i="140"/>
  <c r="R401" i="140"/>
  <c r="P401" i="140"/>
  <c r="U400" i="140"/>
  <c r="T400" i="140"/>
  <c r="R400" i="140"/>
  <c r="P400" i="140"/>
  <c r="U399" i="140"/>
  <c r="T399" i="140"/>
  <c r="R399" i="140"/>
  <c r="P399" i="140"/>
  <c r="U398" i="140"/>
  <c r="T398" i="140"/>
  <c r="R398" i="140"/>
  <c r="P398" i="140"/>
  <c r="U397" i="140"/>
  <c r="T397" i="140"/>
  <c r="R397" i="140"/>
  <c r="P397" i="140"/>
  <c r="U396" i="140"/>
  <c r="T396" i="140"/>
  <c r="R396" i="140"/>
  <c r="P396" i="140"/>
  <c r="U395" i="140"/>
  <c r="T395" i="140"/>
  <c r="R395" i="140"/>
  <c r="P395" i="140"/>
  <c r="U394" i="140"/>
  <c r="T394" i="140"/>
  <c r="R394" i="140"/>
  <c r="P394" i="140"/>
  <c r="U393" i="140"/>
  <c r="T393" i="140"/>
  <c r="R393" i="140"/>
  <c r="P393" i="140"/>
  <c r="U392" i="140"/>
  <c r="T392" i="140"/>
  <c r="R392" i="140"/>
  <c r="P392" i="140"/>
  <c r="U391" i="140"/>
  <c r="T391" i="140"/>
  <c r="R391" i="140"/>
  <c r="P391" i="140"/>
  <c r="U390" i="140"/>
  <c r="T390" i="140"/>
  <c r="R390" i="140"/>
  <c r="P390" i="140"/>
  <c r="U389" i="140"/>
  <c r="T389" i="140"/>
  <c r="R389" i="140"/>
  <c r="P389" i="140"/>
  <c r="U388" i="140"/>
  <c r="T388" i="140"/>
  <c r="R388" i="140"/>
  <c r="P388" i="140"/>
  <c r="U387" i="140"/>
  <c r="T387" i="140"/>
  <c r="R387" i="140"/>
  <c r="P387" i="140"/>
  <c r="U386" i="140"/>
  <c r="T386" i="140"/>
  <c r="R386" i="140"/>
  <c r="P386" i="140"/>
  <c r="U385" i="140"/>
  <c r="T385" i="140"/>
  <c r="R385" i="140"/>
  <c r="P385" i="140"/>
  <c r="U384" i="140"/>
  <c r="T384" i="140"/>
  <c r="R384" i="140"/>
  <c r="P384" i="140"/>
  <c r="U383" i="140"/>
  <c r="T383" i="140"/>
  <c r="R383" i="140"/>
  <c r="P383" i="140"/>
  <c r="U382" i="140"/>
  <c r="T382" i="140"/>
  <c r="R382" i="140"/>
  <c r="P382" i="140"/>
  <c r="U381" i="140"/>
  <c r="T381" i="140"/>
  <c r="R381" i="140"/>
  <c r="P381" i="140"/>
  <c r="U380" i="140"/>
  <c r="T380" i="140"/>
  <c r="R380" i="140"/>
  <c r="P380" i="140"/>
  <c r="U379" i="140"/>
  <c r="T379" i="140"/>
  <c r="R379" i="140"/>
  <c r="P379" i="140"/>
  <c r="U378" i="140"/>
  <c r="T378" i="140"/>
  <c r="R378" i="140"/>
  <c r="P378" i="140"/>
  <c r="U377" i="140"/>
  <c r="T377" i="140"/>
  <c r="R377" i="140"/>
  <c r="P377" i="140"/>
  <c r="U376" i="140"/>
  <c r="T376" i="140"/>
  <c r="R376" i="140"/>
  <c r="P376" i="140"/>
  <c r="U375" i="140"/>
  <c r="T375" i="140"/>
  <c r="R375" i="140"/>
  <c r="P375" i="140"/>
  <c r="U374" i="140"/>
  <c r="T374" i="140"/>
  <c r="R374" i="140"/>
  <c r="P374" i="140"/>
  <c r="U373" i="140"/>
  <c r="T373" i="140"/>
  <c r="R373" i="140"/>
  <c r="P373" i="140"/>
  <c r="U372" i="140"/>
  <c r="T372" i="140"/>
  <c r="R372" i="140"/>
  <c r="P372" i="140"/>
  <c r="U371" i="140"/>
  <c r="T371" i="140"/>
  <c r="R371" i="140"/>
  <c r="P371" i="140"/>
  <c r="U370" i="140"/>
  <c r="T370" i="140"/>
  <c r="R370" i="140"/>
  <c r="P370" i="140"/>
  <c r="U369" i="140"/>
  <c r="T369" i="140"/>
  <c r="R369" i="140"/>
  <c r="P369" i="140"/>
  <c r="U368" i="140"/>
  <c r="T368" i="140"/>
  <c r="R368" i="140"/>
  <c r="P368" i="140"/>
  <c r="U367" i="140"/>
  <c r="T367" i="140"/>
  <c r="R367" i="140"/>
  <c r="P367" i="140"/>
  <c r="U366" i="140"/>
  <c r="T366" i="140"/>
  <c r="R366" i="140"/>
  <c r="P366" i="140"/>
  <c r="U365" i="140"/>
  <c r="T365" i="140"/>
  <c r="R365" i="140"/>
  <c r="P365" i="140"/>
  <c r="U364" i="140"/>
  <c r="T364" i="140"/>
  <c r="R364" i="140"/>
  <c r="P364" i="140"/>
  <c r="U363" i="140"/>
  <c r="T363" i="140"/>
  <c r="R363" i="140"/>
  <c r="P363" i="140"/>
  <c r="U362" i="140"/>
  <c r="T362" i="140"/>
  <c r="R362" i="140"/>
  <c r="P362" i="140"/>
  <c r="U361" i="140"/>
  <c r="T361" i="140"/>
  <c r="R361" i="140"/>
  <c r="P361" i="140"/>
  <c r="U360" i="140"/>
  <c r="T360" i="140"/>
  <c r="R360" i="140"/>
  <c r="P360" i="140"/>
  <c r="U359" i="140"/>
  <c r="T359" i="140"/>
  <c r="R359" i="140"/>
  <c r="P359" i="140"/>
  <c r="U358" i="140"/>
  <c r="T358" i="140"/>
  <c r="R358" i="140"/>
  <c r="P358" i="140"/>
  <c r="U357" i="140"/>
  <c r="T357" i="140"/>
  <c r="R357" i="140"/>
  <c r="P357" i="140"/>
  <c r="U356" i="140"/>
  <c r="T356" i="140"/>
  <c r="R356" i="140"/>
  <c r="P356" i="140"/>
  <c r="U355" i="140"/>
  <c r="T355" i="140"/>
  <c r="R355" i="140"/>
  <c r="P355" i="140"/>
  <c r="U354" i="140"/>
  <c r="T354" i="140"/>
  <c r="R354" i="140"/>
  <c r="P354" i="140"/>
  <c r="U353" i="140"/>
  <c r="T353" i="140"/>
  <c r="R353" i="140"/>
  <c r="P353" i="140"/>
  <c r="U352" i="140"/>
  <c r="T352" i="140"/>
  <c r="R352" i="140"/>
  <c r="P352" i="140"/>
  <c r="U351" i="140"/>
  <c r="T351" i="140"/>
  <c r="R351" i="140"/>
  <c r="P351" i="140"/>
  <c r="U350" i="140"/>
  <c r="T350" i="140"/>
  <c r="R350" i="140"/>
  <c r="P350" i="140"/>
  <c r="U349" i="140"/>
  <c r="T349" i="140"/>
  <c r="R349" i="140"/>
  <c r="P349" i="140"/>
  <c r="U348" i="140"/>
  <c r="T348" i="140"/>
  <c r="R348" i="140"/>
  <c r="P348" i="140"/>
  <c r="U347" i="140"/>
  <c r="T347" i="140"/>
  <c r="R347" i="140"/>
  <c r="P347" i="140"/>
  <c r="U346" i="140"/>
  <c r="T346" i="140"/>
  <c r="R346" i="140"/>
  <c r="P346" i="140"/>
  <c r="U345" i="140"/>
  <c r="T345" i="140"/>
  <c r="R345" i="140"/>
  <c r="P345" i="140"/>
  <c r="U344" i="140"/>
  <c r="T344" i="140"/>
  <c r="R344" i="140"/>
  <c r="P344" i="140"/>
  <c r="U343" i="140"/>
  <c r="T343" i="140"/>
  <c r="R343" i="140"/>
  <c r="P343" i="140"/>
  <c r="U342" i="140"/>
  <c r="T342" i="140"/>
  <c r="R342" i="140"/>
  <c r="P342" i="140"/>
  <c r="U341" i="140"/>
  <c r="T341" i="140"/>
  <c r="R341" i="140"/>
  <c r="P341" i="140"/>
  <c r="U340" i="140"/>
  <c r="T340" i="140"/>
  <c r="R340" i="140"/>
  <c r="P340" i="140"/>
  <c r="U339" i="140"/>
  <c r="T339" i="140"/>
  <c r="R339" i="140"/>
  <c r="P339" i="140"/>
  <c r="U338" i="140"/>
  <c r="T338" i="140"/>
  <c r="R338" i="140"/>
  <c r="P338" i="140"/>
  <c r="U337" i="140"/>
  <c r="T337" i="140"/>
  <c r="R337" i="140"/>
  <c r="P337" i="140"/>
  <c r="U336" i="140"/>
  <c r="T336" i="140"/>
  <c r="R336" i="140"/>
  <c r="P336" i="140"/>
  <c r="U335" i="140"/>
  <c r="T335" i="140"/>
  <c r="R335" i="140"/>
  <c r="P335" i="140"/>
  <c r="U334" i="140"/>
  <c r="T334" i="140"/>
  <c r="R334" i="140"/>
  <c r="P334" i="140"/>
  <c r="U333" i="140"/>
  <c r="T333" i="140"/>
  <c r="R333" i="140"/>
  <c r="P333" i="140"/>
  <c r="U332" i="140"/>
  <c r="T332" i="140"/>
  <c r="R332" i="140"/>
  <c r="P332" i="140"/>
  <c r="U331" i="140"/>
  <c r="T331" i="140"/>
  <c r="R331" i="140"/>
  <c r="P331" i="140"/>
  <c r="U330" i="140"/>
  <c r="T330" i="140"/>
  <c r="R330" i="140"/>
  <c r="P330" i="140"/>
  <c r="U329" i="140"/>
  <c r="T329" i="140"/>
  <c r="R329" i="140"/>
  <c r="P329" i="140"/>
  <c r="U328" i="140"/>
  <c r="T328" i="140"/>
  <c r="R328" i="140"/>
  <c r="P328" i="140"/>
  <c r="U327" i="140"/>
  <c r="T327" i="140"/>
  <c r="R327" i="140"/>
  <c r="P327" i="140"/>
  <c r="U326" i="140"/>
  <c r="T326" i="140"/>
  <c r="R326" i="140"/>
  <c r="P326" i="140"/>
  <c r="U325" i="140"/>
  <c r="T325" i="140"/>
  <c r="R325" i="140"/>
  <c r="P325" i="140"/>
  <c r="U324" i="140"/>
  <c r="T324" i="140"/>
  <c r="R324" i="140"/>
  <c r="P324" i="140"/>
  <c r="U323" i="140"/>
  <c r="T323" i="140"/>
  <c r="R323" i="140"/>
  <c r="P323" i="140"/>
  <c r="U322" i="140"/>
  <c r="T322" i="140"/>
  <c r="R322" i="140"/>
  <c r="P322" i="140"/>
  <c r="U321" i="140"/>
  <c r="T321" i="140"/>
  <c r="R321" i="140"/>
  <c r="P321" i="140"/>
  <c r="U320" i="140"/>
  <c r="T320" i="140"/>
  <c r="R320" i="140"/>
  <c r="P320" i="140"/>
  <c r="U319" i="140"/>
  <c r="T319" i="140"/>
  <c r="R319" i="140"/>
  <c r="P319" i="140"/>
  <c r="U318" i="140"/>
  <c r="T318" i="140"/>
  <c r="R318" i="140"/>
  <c r="P318" i="140"/>
  <c r="U317" i="140"/>
  <c r="T317" i="140"/>
  <c r="R317" i="140"/>
  <c r="P317" i="140"/>
  <c r="U316" i="140"/>
  <c r="T316" i="140"/>
  <c r="R316" i="140"/>
  <c r="P316" i="140"/>
  <c r="U315" i="140"/>
  <c r="T315" i="140"/>
  <c r="R315" i="140"/>
  <c r="P315" i="140"/>
  <c r="U314" i="140"/>
  <c r="T314" i="140"/>
  <c r="R314" i="140"/>
  <c r="P314" i="140"/>
  <c r="U313" i="140"/>
  <c r="T313" i="140"/>
  <c r="R313" i="140"/>
  <c r="P313" i="140"/>
  <c r="U312" i="140"/>
  <c r="T312" i="140"/>
  <c r="R312" i="140"/>
  <c r="P312" i="140"/>
  <c r="U311" i="140"/>
  <c r="T311" i="140"/>
  <c r="R311" i="140"/>
  <c r="P311" i="140"/>
  <c r="U310" i="140"/>
  <c r="T310" i="140"/>
  <c r="R310" i="140"/>
  <c r="P310" i="140"/>
  <c r="U309" i="140"/>
  <c r="T309" i="140"/>
  <c r="R309" i="140"/>
  <c r="P309" i="140"/>
  <c r="U308" i="140"/>
  <c r="T308" i="140"/>
  <c r="R308" i="140"/>
  <c r="P308" i="140"/>
  <c r="U307" i="140"/>
  <c r="T307" i="140"/>
  <c r="R307" i="140"/>
  <c r="P307" i="140"/>
  <c r="U306" i="140"/>
  <c r="T306" i="140"/>
  <c r="R306" i="140"/>
  <c r="P306" i="140"/>
  <c r="U305" i="140"/>
  <c r="T305" i="140"/>
  <c r="R305" i="140"/>
  <c r="P305" i="140"/>
  <c r="U304" i="140"/>
  <c r="T304" i="140"/>
  <c r="R304" i="140"/>
  <c r="P304" i="140"/>
  <c r="U303" i="140"/>
  <c r="T303" i="140"/>
  <c r="R303" i="140"/>
  <c r="P303" i="140"/>
  <c r="U302" i="140"/>
  <c r="T302" i="140"/>
  <c r="R302" i="140"/>
  <c r="P302" i="140"/>
  <c r="U301" i="140"/>
  <c r="T301" i="140"/>
  <c r="R301" i="140"/>
  <c r="P301" i="140"/>
  <c r="U300" i="140"/>
  <c r="T300" i="140"/>
  <c r="R300" i="140"/>
  <c r="P300" i="140"/>
  <c r="U299" i="140"/>
  <c r="T299" i="140"/>
  <c r="R299" i="140"/>
  <c r="P299" i="140"/>
  <c r="U298" i="140"/>
  <c r="T298" i="140"/>
  <c r="R298" i="140"/>
  <c r="P298" i="140"/>
  <c r="U297" i="140"/>
  <c r="T297" i="140"/>
  <c r="R297" i="140"/>
  <c r="P297" i="140"/>
  <c r="U296" i="140"/>
  <c r="T296" i="140"/>
  <c r="R296" i="140"/>
  <c r="P296" i="140"/>
  <c r="U295" i="140"/>
  <c r="T295" i="140"/>
  <c r="R295" i="140"/>
  <c r="P295" i="140"/>
  <c r="U294" i="140"/>
  <c r="T294" i="140"/>
  <c r="R294" i="140"/>
  <c r="P294" i="140"/>
  <c r="U293" i="140"/>
  <c r="T293" i="140"/>
  <c r="R293" i="140"/>
  <c r="P293" i="140"/>
  <c r="U292" i="140"/>
  <c r="T292" i="140"/>
  <c r="R292" i="140"/>
  <c r="P292" i="140"/>
  <c r="U291" i="140"/>
  <c r="T291" i="140"/>
  <c r="R291" i="140"/>
  <c r="P291" i="140"/>
  <c r="U290" i="140"/>
  <c r="T290" i="140"/>
  <c r="R290" i="140"/>
  <c r="P290" i="140"/>
  <c r="U289" i="140"/>
  <c r="T289" i="140"/>
  <c r="R289" i="140"/>
  <c r="P289" i="140"/>
  <c r="U288" i="140"/>
  <c r="T288" i="140"/>
  <c r="R288" i="140"/>
  <c r="P288" i="140"/>
  <c r="U287" i="140"/>
  <c r="T287" i="140"/>
  <c r="R287" i="140"/>
  <c r="P287" i="140"/>
  <c r="U286" i="140"/>
  <c r="T286" i="140"/>
  <c r="R286" i="140"/>
  <c r="P286" i="140"/>
  <c r="U285" i="140"/>
  <c r="T285" i="140"/>
  <c r="R285" i="140"/>
  <c r="P285" i="140"/>
  <c r="U284" i="140"/>
  <c r="T284" i="140"/>
  <c r="R284" i="140"/>
  <c r="P284" i="140"/>
  <c r="U283" i="140"/>
  <c r="T283" i="140"/>
  <c r="R283" i="140"/>
  <c r="P283" i="140"/>
  <c r="U282" i="140"/>
  <c r="T282" i="140"/>
  <c r="R282" i="140"/>
  <c r="P282" i="140"/>
  <c r="U281" i="140"/>
  <c r="T281" i="140"/>
  <c r="R281" i="140"/>
  <c r="P281" i="140"/>
  <c r="U280" i="140"/>
  <c r="T280" i="140"/>
  <c r="R280" i="140"/>
  <c r="P280" i="140"/>
  <c r="U279" i="140"/>
  <c r="T279" i="140"/>
  <c r="R279" i="140"/>
  <c r="P279" i="140"/>
  <c r="U278" i="140"/>
  <c r="T278" i="140"/>
  <c r="R278" i="140"/>
  <c r="P278" i="140"/>
  <c r="U277" i="140"/>
  <c r="T277" i="140"/>
  <c r="R277" i="140"/>
  <c r="P277" i="140"/>
  <c r="U276" i="140"/>
  <c r="T276" i="140"/>
  <c r="R276" i="140"/>
  <c r="P276" i="140"/>
  <c r="U275" i="140"/>
  <c r="T275" i="140"/>
  <c r="R275" i="140"/>
  <c r="P275" i="140"/>
  <c r="U274" i="140"/>
  <c r="T274" i="140"/>
  <c r="R274" i="140"/>
  <c r="P274" i="140"/>
  <c r="U273" i="140"/>
  <c r="T273" i="140"/>
  <c r="R273" i="140"/>
  <c r="P273" i="140"/>
  <c r="U272" i="140"/>
  <c r="T272" i="140"/>
  <c r="R272" i="140"/>
  <c r="P272" i="140"/>
  <c r="U271" i="140"/>
  <c r="T271" i="140"/>
  <c r="R271" i="140"/>
  <c r="P271" i="140"/>
  <c r="U270" i="140"/>
  <c r="T270" i="140"/>
  <c r="R270" i="140"/>
  <c r="P270" i="140"/>
  <c r="U269" i="140"/>
  <c r="T269" i="140"/>
  <c r="R269" i="140"/>
  <c r="P269" i="140"/>
  <c r="U268" i="140"/>
  <c r="T268" i="140"/>
  <c r="R268" i="140"/>
  <c r="P268" i="140"/>
  <c r="U267" i="140"/>
  <c r="T267" i="140"/>
  <c r="R267" i="140"/>
  <c r="P267" i="140"/>
  <c r="U266" i="140"/>
  <c r="T266" i="140"/>
  <c r="R266" i="140"/>
  <c r="P266" i="140"/>
  <c r="U265" i="140"/>
  <c r="T265" i="140"/>
  <c r="R265" i="140"/>
  <c r="P265" i="140"/>
  <c r="U264" i="140"/>
  <c r="T264" i="140"/>
  <c r="R264" i="140"/>
  <c r="P264" i="140"/>
  <c r="U263" i="140"/>
  <c r="T263" i="140"/>
  <c r="R263" i="140"/>
  <c r="P263" i="140"/>
  <c r="U262" i="140"/>
  <c r="T262" i="140"/>
  <c r="R262" i="140"/>
  <c r="P262" i="140"/>
  <c r="U261" i="140"/>
  <c r="T261" i="140"/>
  <c r="R261" i="140"/>
  <c r="P261" i="140"/>
  <c r="U260" i="140"/>
  <c r="T260" i="140"/>
  <c r="R260" i="140"/>
  <c r="P260" i="140"/>
  <c r="U259" i="140"/>
  <c r="T259" i="140"/>
  <c r="R259" i="140"/>
  <c r="P259" i="140"/>
  <c r="U258" i="140"/>
  <c r="T258" i="140"/>
  <c r="R258" i="140"/>
  <c r="P258" i="140"/>
  <c r="U257" i="140"/>
  <c r="T257" i="140"/>
  <c r="R257" i="140"/>
  <c r="P257" i="140"/>
  <c r="U256" i="140"/>
  <c r="T256" i="140"/>
  <c r="R256" i="140"/>
  <c r="P256" i="140"/>
  <c r="U255" i="140"/>
  <c r="T255" i="140"/>
  <c r="R255" i="140"/>
  <c r="P255" i="140"/>
  <c r="U254" i="140"/>
  <c r="T254" i="140"/>
  <c r="R254" i="140"/>
  <c r="P254" i="140"/>
  <c r="U253" i="140"/>
  <c r="T253" i="140"/>
  <c r="R253" i="140"/>
  <c r="P253" i="140"/>
  <c r="U252" i="140"/>
  <c r="T252" i="140"/>
  <c r="R252" i="140"/>
  <c r="P252" i="140"/>
  <c r="U251" i="140"/>
  <c r="T251" i="140"/>
  <c r="R251" i="140"/>
  <c r="P251" i="140"/>
  <c r="U250" i="140"/>
  <c r="T250" i="140"/>
  <c r="R250" i="140"/>
  <c r="P250" i="140"/>
  <c r="U249" i="140"/>
  <c r="T249" i="140"/>
  <c r="R249" i="140"/>
  <c r="P249" i="140"/>
  <c r="U248" i="140"/>
  <c r="T248" i="140"/>
  <c r="R248" i="140"/>
  <c r="P248" i="140"/>
  <c r="U247" i="140"/>
  <c r="T247" i="140"/>
  <c r="R247" i="140"/>
  <c r="P247" i="140"/>
  <c r="U246" i="140"/>
  <c r="T246" i="140"/>
  <c r="R246" i="140"/>
  <c r="P246" i="140"/>
  <c r="U245" i="140"/>
  <c r="T245" i="140"/>
  <c r="R245" i="140"/>
  <c r="P245" i="140"/>
  <c r="U244" i="140"/>
  <c r="T244" i="140"/>
  <c r="R244" i="140"/>
  <c r="P244" i="140"/>
  <c r="U243" i="140"/>
  <c r="T243" i="140"/>
  <c r="R243" i="140"/>
  <c r="P243" i="140"/>
  <c r="U242" i="140"/>
  <c r="T242" i="140"/>
  <c r="R242" i="140"/>
  <c r="P242" i="140"/>
  <c r="U241" i="140"/>
  <c r="T241" i="140"/>
  <c r="R241" i="140"/>
  <c r="P241" i="140"/>
  <c r="U240" i="140"/>
  <c r="T240" i="140"/>
  <c r="R240" i="140"/>
  <c r="P240" i="140"/>
  <c r="U239" i="140"/>
  <c r="T239" i="140"/>
  <c r="R239" i="140"/>
  <c r="P239" i="140"/>
  <c r="U238" i="140"/>
  <c r="T238" i="140"/>
  <c r="R238" i="140"/>
  <c r="P238" i="140"/>
  <c r="U237" i="140"/>
  <c r="T237" i="140"/>
  <c r="R237" i="140"/>
  <c r="P237" i="140"/>
  <c r="U236" i="140"/>
  <c r="T236" i="140"/>
  <c r="R236" i="140"/>
  <c r="P236" i="140"/>
  <c r="U235" i="140"/>
  <c r="T235" i="140"/>
  <c r="R235" i="140"/>
  <c r="P235" i="140"/>
  <c r="U234" i="140"/>
  <c r="T234" i="140"/>
  <c r="R234" i="140"/>
  <c r="P234" i="140"/>
  <c r="U233" i="140"/>
  <c r="T233" i="140"/>
  <c r="R233" i="140"/>
  <c r="P233" i="140"/>
  <c r="U232" i="140"/>
  <c r="T232" i="140"/>
  <c r="R232" i="140"/>
  <c r="P232" i="140"/>
  <c r="U231" i="140"/>
  <c r="T231" i="140"/>
  <c r="R231" i="140"/>
  <c r="P231" i="140"/>
  <c r="U230" i="140"/>
  <c r="T230" i="140"/>
  <c r="R230" i="140"/>
  <c r="P230" i="140"/>
  <c r="U229" i="140"/>
  <c r="T229" i="140"/>
  <c r="R229" i="140"/>
  <c r="P229" i="140"/>
  <c r="U228" i="140"/>
  <c r="T228" i="140"/>
  <c r="R228" i="140"/>
  <c r="P228" i="140"/>
  <c r="U227" i="140"/>
  <c r="T227" i="140"/>
  <c r="R227" i="140"/>
  <c r="P227" i="140"/>
  <c r="U226" i="140"/>
  <c r="T226" i="140"/>
  <c r="R226" i="140"/>
  <c r="P226" i="140"/>
  <c r="U225" i="140"/>
  <c r="T225" i="140"/>
  <c r="R225" i="140"/>
  <c r="P225" i="140"/>
  <c r="U224" i="140"/>
  <c r="T224" i="140"/>
  <c r="R224" i="140"/>
  <c r="P224" i="140"/>
  <c r="U223" i="140"/>
  <c r="T223" i="140"/>
  <c r="R223" i="140"/>
  <c r="P223" i="140"/>
  <c r="U222" i="140"/>
  <c r="T222" i="140"/>
  <c r="R222" i="140"/>
  <c r="P222" i="140"/>
  <c r="U221" i="140"/>
  <c r="T221" i="140"/>
  <c r="R221" i="140"/>
  <c r="P221" i="140"/>
  <c r="U220" i="140"/>
  <c r="T220" i="140"/>
  <c r="R220" i="140"/>
  <c r="P220" i="140"/>
  <c r="U219" i="140"/>
  <c r="T219" i="140"/>
  <c r="R219" i="140"/>
  <c r="P219" i="140"/>
  <c r="U218" i="140"/>
  <c r="T218" i="140"/>
  <c r="R218" i="140"/>
  <c r="P218" i="140"/>
  <c r="U217" i="140"/>
  <c r="T217" i="140"/>
  <c r="R217" i="140"/>
  <c r="P217" i="140"/>
  <c r="U216" i="140"/>
  <c r="T216" i="140"/>
  <c r="R216" i="140"/>
  <c r="P216" i="140"/>
  <c r="U215" i="140"/>
  <c r="T215" i="140"/>
  <c r="R215" i="140"/>
  <c r="P215" i="140"/>
  <c r="U214" i="140"/>
  <c r="T214" i="140"/>
  <c r="R214" i="140"/>
  <c r="P214" i="140"/>
  <c r="U213" i="140"/>
  <c r="T213" i="140"/>
  <c r="R213" i="140"/>
  <c r="P213" i="140"/>
  <c r="U212" i="140"/>
  <c r="T212" i="140"/>
  <c r="R212" i="140"/>
  <c r="P212" i="140"/>
  <c r="U211" i="140"/>
  <c r="T211" i="140"/>
  <c r="R211" i="140"/>
  <c r="P211" i="140"/>
  <c r="U210" i="140"/>
  <c r="T210" i="140"/>
  <c r="R210" i="140"/>
  <c r="P210" i="140"/>
  <c r="U209" i="140"/>
  <c r="T209" i="140"/>
  <c r="R209" i="140"/>
  <c r="P209" i="140"/>
  <c r="U208" i="140"/>
  <c r="T208" i="140"/>
  <c r="R208" i="140"/>
  <c r="P208" i="140"/>
  <c r="U207" i="140"/>
  <c r="T207" i="140"/>
  <c r="R207" i="140"/>
  <c r="P207" i="140"/>
  <c r="U206" i="140"/>
  <c r="T206" i="140"/>
  <c r="R206" i="140"/>
  <c r="P206" i="140"/>
  <c r="U205" i="140"/>
  <c r="T205" i="140"/>
  <c r="R205" i="140"/>
  <c r="P205" i="140"/>
  <c r="U204" i="140"/>
  <c r="T204" i="140"/>
  <c r="R204" i="140"/>
  <c r="P204" i="140"/>
  <c r="U203" i="140"/>
  <c r="T203" i="140"/>
  <c r="R203" i="140"/>
  <c r="P203" i="140"/>
  <c r="U202" i="140"/>
  <c r="T202" i="140"/>
  <c r="R202" i="140"/>
  <c r="P202" i="140"/>
  <c r="U201" i="140"/>
  <c r="T201" i="140"/>
  <c r="R201" i="140"/>
  <c r="P201" i="140"/>
  <c r="U200" i="140"/>
  <c r="T200" i="140"/>
  <c r="R200" i="140"/>
  <c r="P200" i="140"/>
  <c r="U199" i="140"/>
  <c r="T199" i="140"/>
  <c r="R199" i="140"/>
  <c r="P199" i="140"/>
  <c r="U198" i="140"/>
  <c r="T198" i="140"/>
  <c r="R198" i="140"/>
  <c r="P198" i="140"/>
  <c r="U197" i="140"/>
  <c r="T197" i="140"/>
  <c r="R197" i="140"/>
  <c r="P197" i="140"/>
  <c r="U196" i="140"/>
  <c r="T196" i="140"/>
  <c r="R196" i="140"/>
  <c r="P196" i="140"/>
  <c r="U195" i="140"/>
  <c r="T195" i="140"/>
  <c r="R195" i="140"/>
  <c r="P195" i="140"/>
  <c r="U194" i="140"/>
  <c r="T194" i="140"/>
  <c r="R194" i="140"/>
  <c r="P194" i="140"/>
  <c r="U193" i="140"/>
  <c r="T193" i="140"/>
  <c r="R193" i="140"/>
  <c r="P193" i="140"/>
  <c r="U192" i="140"/>
  <c r="T192" i="140"/>
  <c r="R192" i="140"/>
  <c r="P192" i="140"/>
  <c r="U191" i="140"/>
  <c r="T191" i="140"/>
  <c r="R191" i="140"/>
  <c r="P191" i="140"/>
  <c r="U190" i="140"/>
  <c r="T190" i="140"/>
  <c r="R190" i="140"/>
  <c r="P190" i="140"/>
  <c r="U189" i="140"/>
  <c r="T189" i="140"/>
  <c r="R189" i="140"/>
  <c r="P189" i="140"/>
  <c r="U188" i="140"/>
  <c r="T188" i="140"/>
  <c r="R188" i="140"/>
  <c r="P188" i="140"/>
  <c r="U187" i="140"/>
  <c r="T187" i="140"/>
  <c r="R187" i="140"/>
  <c r="P187" i="140"/>
  <c r="U186" i="140"/>
  <c r="T186" i="140"/>
  <c r="R186" i="140"/>
  <c r="P186" i="140"/>
  <c r="U185" i="140"/>
  <c r="T185" i="140"/>
  <c r="R185" i="140"/>
  <c r="P185" i="140"/>
  <c r="U184" i="140"/>
  <c r="T184" i="140"/>
  <c r="R184" i="140"/>
  <c r="P184" i="140"/>
  <c r="U183" i="140"/>
  <c r="T183" i="140"/>
  <c r="R183" i="140"/>
  <c r="P183" i="140"/>
  <c r="U182" i="140"/>
  <c r="T182" i="140"/>
  <c r="R182" i="140"/>
  <c r="P182" i="140"/>
  <c r="U181" i="140"/>
  <c r="T181" i="140"/>
  <c r="R181" i="140"/>
  <c r="P181" i="140"/>
  <c r="U180" i="140"/>
  <c r="T180" i="140"/>
  <c r="R180" i="140"/>
  <c r="P180" i="140"/>
  <c r="U179" i="140"/>
  <c r="T179" i="140"/>
  <c r="R179" i="140"/>
  <c r="P179" i="140"/>
  <c r="U178" i="140"/>
  <c r="T178" i="140"/>
  <c r="R178" i="140"/>
  <c r="P178" i="140"/>
  <c r="U177" i="140"/>
  <c r="T177" i="140"/>
  <c r="R177" i="140"/>
  <c r="P177" i="140"/>
  <c r="U176" i="140"/>
  <c r="T176" i="140"/>
  <c r="R176" i="140"/>
  <c r="P176" i="140"/>
  <c r="U175" i="140"/>
  <c r="T175" i="140"/>
  <c r="R175" i="140"/>
  <c r="P175" i="140"/>
  <c r="U174" i="140"/>
  <c r="T174" i="140"/>
  <c r="R174" i="140"/>
  <c r="P174" i="140"/>
  <c r="U173" i="140"/>
  <c r="T173" i="140"/>
  <c r="R173" i="140"/>
  <c r="P173" i="140"/>
  <c r="U172" i="140"/>
  <c r="T172" i="140"/>
  <c r="R172" i="140"/>
  <c r="P172" i="140"/>
  <c r="U171" i="140"/>
  <c r="T171" i="140"/>
  <c r="R171" i="140"/>
  <c r="P171" i="140"/>
  <c r="U170" i="140"/>
  <c r="T170" i="140"/>
  <c r="R170" i="140"/>
  <c r="P170" i="140"/>
  <c r="U169" i="140"/>
  <c r="T169" i="140"/>
  <c r="R169" i="140"/>
  <c r="P169" i="140"/>
  <c r="U168" i="140"/>
  <c r="T168" i="140"/>
  <c r="R168" i="140"/>
  <c r="P168" i="140"/>
  <c r="U167" i="140"/>
  <c r="T167" i="140"/>
  <c r="R167" i="140"/>
  <c r="P167" i="140"/>
  <c r="U166" i="140"/>
  <c r="T166" i="140"/>
  <c r="R166" i="140"/>
  <c r="P166" i="140"/>
  <c r="U165" i="140"/>
  <c r="T165" i="140"/>
  <c r="R165" i="140"/>
  <c r="P165" i="140"/>
  <c r="U164" i="140"/>
  <c r="T164" i="140"/>
  <c r="R164" i="140"/>
  <c r="P164" i="140"/>
  <c r="U163" i="140"/>
  <c r="T163" i="140"/>
  <c r="R163" i="140"/>
  <c r="P163" i="140"/>
  <c r="U162" i="140"/>
  <c r="T162" i="140"/>
  <c r="R162" i="140"/>
  <c r="P162" i="140"/>
  <c r="U161" i="140"/>
  <c r="T161" i="140"/>
  <c r="R161" i="140"/>
  <c r="P161" i="140"/>
  <c r="U160" i="140"/>
  <c r="T160" i="140"/>
  <c r="R160" i="140"/>
  <c r="P160" i="140"/>
  <c r="U159" i="140"/>
  <c r="T159" i="140"/>
  <c r="R159" i="140"/>
  <c r="P159" i="140"/>
  <c r="U158" i="140"/>
  <c r="T158" i="140"/>
  <c r="R158" i="140"/>
  <c r="P158" i="140"/>
  <c r="U157" i="140"/>
  <c r="T157" i="140"/>
  <c r="R157" i="140"/>
  <c r="P157" i="140"/>
  <c r="U156" i="140"/>
  <c r="T156" i="140"/>
  <c r="R156" i="140"/>
  <c r="P156" i="140"/>
  <c r="U155" i="140"/>
  <c r="T155" i="140"/>
  <c r="R155" i="140"/>
  <c r="P155" i="140"/>
  <c r="U154" i="140"/>
  <c r="T154" i="140"/>
  <c r="R154" i="140"/>
  <c r="P154" i="140"/>
  <c r="U153" i="140"/>
  <c r="T153" i="140"/>
  <c r="R153" i="140"/>
  <c r="P153" i="140"/>
  <c r="U152" i="140"/>
  <c r="T152" i="140"/>
  <c r="R152" i="140"/>
  <c r="P152" i="140"/>
  <c r="U151" i="140"/>
  <c r="T151" i="140"/>
  <c r="R151" i="140"/>
  <c r="P151" i="140"/>
  <c r="U150" i="140"/>
  <c r="T150" i="140"/>
  <c r="R150" i="140"/>
  <c r="P150" i="140"/>
  <c r="U149" i="140"/>
  <c r="T149" i="140"/>
  <c r="R149" i="140"/>
  <c r="P149" i="140"/>
  <c r="U148" i="140"/>
  <c r="T148" i="140"/>
  <c r="R148" i="140"/>
  <c r="P148" i="140"/>
  <c r="U147" i="140"/>
  <c r="T147" i="140"/>
  <c r="R147" i="140"/>
  <c r="P147" i="140"/>
  <c r="U146" i="140"/>
  <c r="T146" i="140"/>
  <c r="R146" i="140"/>
  <c r="P146" i="140"/>
  <c r="U145" i="140"/>
  <c r="T145" i="140"/>
  <c r="R145" i="140"/>
  <c r="P145" i="140"/>
  <c r="U144" i="140"/>
  <c r="T144" i="140"/>
  <c r="R144" i="140"/>
  <c r="P144" i="140"/>
  <c r="U143" i="140"/>
  <c r="T143" i="140"/>
  <c r="R143" i="140"/>
  <c r="P143" i="140"/>
  <c r="U142" i="140"/>
  <c r="T142" i="140"/>
  <c r="R142" i="140"/>
  <c r="P142" i="140"/>
  <c r="U141" i="140"/>
  <c r="T141" i="140"/>
  <c r="R141" i="140"/>
  <c r="P141" i="140"/>
  <c r="U140" i="140"/>
  <c r="T140" i="140"/>
  <c r="R140" i="140"/>
  <c r="P140" i="140"/>
  <c r="U139" i="140"/>
  <c r="T139" i="140"/>
  <c r="R139" i="140"/>
  <c r="P139" i="140"/>
  <c r="U138" i="140"/>
  <c r="T138" i="140"/>
  <c r="R138" i="140"/>
  <c r="P138" i="140"/>
  <c r="U137" i="140"/>
  <c r="T137" i="140"/>
  <c r="R137" i="140"/>
  <c r="P137" i="140"/>
  <c r="U136" i="140"/>
  <c r="T136" i="140"/>
  <c r="R136" i="140"/>
  <c r="P136" i="140"/>
  <c r="U135" i="140"/>
  <c r="T135" i="140"/>
  <c r="R135" i="140"/>
  <c r="P135" i="140"/>
  <c r="U134" i="140"/>
  <c r="T134" i="140"/>
  <c r="R134" i="140"/>
  <c r="P134" i="140"/>
  <c r="U133" i="140"/>
  <c r="T133" i="140"/>
  <c r="R133" i="140"/>
  <c r="P133" i="140"/>
  <c r="U132" i="140"/>
  <c r="T132" i="140"/>
  <c r="R132" i="140"/>
  <c r="P132" i="140"/>
  <c r="U131" i="140"/>
  <c r="T131" i="140"/>
  <c r="R131" i="140"/>
  <c r="P131" i="140"/>
  <c r="U130" i="140"/>
  <c r="T130" i="140"/>
  <c r="R130" i="140"/>
  <c r="P130" i="140"/>
  <c r="U129" i="140"/>
  <c r="T129" i="140"/>
  <c r="R129" i="140"/>
  <c r="P129" i="140"/>
  <c r="U128" i="140"/>
  <c r="T128" i="140"/>
  <c r="R128" i="140"/>
  <c r="P128" i="140"/>
  <c r="U127" i="140"/>
  <c r="T127" i="140"/>
  <c r="R127" i="140"/>
  <c r="P127" i="140"/>
  <c r="U126" i="140"/>
  <c r="T126" i="140"/>
  <c r="R126" i="140"/>
  <c r="P126" i="140"/>
  <c r="U125" i="140"/>
  <c r="T125" i="140"/>
  <c r="R125" i="140"/>
  <c r="P125" i="140"/>
  <c r="U124" i="140"/>
  <c r="T124" i="140"/>
  <c r="R124" i="140"/>
  <c r="P124" i="140"/>
  <c r="U123" i="140"/>
  <c r="T123" i="140"/>
  <c r="R123" i="140"/>
  <c r="P123" i="140"/>
  <c r="U122" i="140"/>
  <c r="T122" i="140"/>
  <c r="R122" i="140"/>
  <c r="P122" i="140"/>
  <c r="U121" i="140"/>
  <c r="T121" i="140"/>
  <c r="R121" i="140"/>
  <c r="P121" i="140"/>
  <c r="U120" i="140"/>
  <c r="T120" i="140"/>
  <c r="R120" i="140"/>
  <c r="P120" i="140"/>
  <c r="U119" i="140"/>
  <c r="T119" i="140"/>
  <c r="R119" i="140"/>
  <c r="P119" i="140"/>
  <c r="U118" i="140"/>
  <c r="T118" i="140"/>
  <c r="R118" i="140"/>
  <c r="P118" i="140"/>
  <c r="U117" i="140"/>
  <c r="T117" i="140"/>
  <c r="R117" i="140"/>
  <c r="P117" i="140"/>
  <c r="U116" i="140"/>
  <c r="T116" i="140"/>
  <c r="R116" i="140"/>
  <c r="P116" i="140"/>
  <c r="U115" i="140"/>
  <c r="T115" i="140"/>
  <c r="R115" i="140"/>
  <c r="P115" i="140"/>
  <c r="U114" i="140"/>
  <c r="T114" i="140"/>
  <c r="R114" i="140"/>
  <c r="P114" i="140"/>
  <c r="U113" i="140"/>
  <c r="T113" i="140"/>
  <c r="R113" i="140"/>
  <c r="P113" i="140"/>
  <c r="U112" i="140"/>
  <c r="T112" i="140"/>
  <c r="R112" i="140"/>
  <c r="P112" i="140"/>
  <c r="U111" i="140"/>
  <c r="T111" i="140"/>
  <c r="R111" i="140"/>
  <c r="P111" i="140"/>
  <c r="U110" i="140"/>
  <c r="T110" i="140"/>
  <c r="R110" i="140"/>
  <c r="P110" i="140"/>
  <c r="U109" i="140"/>
  <c r="T109" i="140"/>
  <c r="R109" i="140"/>
  <c r="P109" i="140"/>
  <c r="U108" i="140"/>
  <c r="T108" i="140"/>
  <c r="R108" i="140"/>
  <c r="P108" i="140"/>
  <c r="U107" i="140"/>
  <c r="T107" i="140"/>
  <c r="R107" i="140"/>
  <c r="P107" i="140"/>
  <c r="U106" i="140"/>
  <c r="T106" i="140"/>
  <c r="R106" i="140"/>
  <c r="P106" i="140"/>
  <c r="U105" i="140"/>
  <c r="T105" i="140"/>
  <c r="R105" i="140"/>
  <c r="P105" i="140"/>
  <c r="U104" i="140"/>
  <c r="T104" i="140"/>
  <c r="R104" i="140"/>
  <c r="P104" i="140"/>
  <c r="U103" i="140"/>
  <c r="T103" i="140"/>
  <c r="R103" i="140"/>
  <c r="P103" i="140"/>
  <c r="U102" i="140"/>
  <c r="T102" i="140"/>
  <c r="R102" i="140"/>
  <c r="P102" i="140"/>
  <c r="U101" i="140"/>
  <c r="T101" i="140"/>
  <c r="R101" i="140"/>
  <c r="P101" i="140"/>
  <c r="U100" i="140"/>
  <c r="T100" i="140"/>
  <c r="R100" i="140"/>
  <c r="P100" i="140"/>
  <c r="U99" i="140"/>
  <c r="T99" i="140"/>
  <c r="R99" i="140"/>
  <c r="P99" i="140"/>
  <c r="U98" i="140"/>
  <c r="T98" i="140"/>
  <c r="R98" i="140"/>
  <c r="P98" i="140"/>
  <c r="U97" i="140"/>
  <c r="T97" i="140"/>
  <c r="R97" i="140"/>
  <c r="P97" i="140"/>
  <c r="U96" i="140"/>
  <c r="T96" i="140"/>
  <c r="R96" i="140"/>
  <c r="P96" i="140"/>
  <c r="U95" i="140"/>
  <c r="T95" i="140"/>
  <c r="R95" i="140"/>
  <c r="P95" i="140"/>
  <c r="U94" i="140"/>
  <c r="T94" i="140"/>
  <c r="R94" i="140"/>
  <c r="P94" i="140"/>
  <c r="U93" i="140"/>
  <c r="T93" i="140"/>
  <c r="R93" i="140"/>
  <c r="P93" i="140"/>
  <c r="U92" i="140"/>
  <c r="T92" i="140"/>
  <c r="R92" i="140"/>
  <c r="P92" i="140"/>
  <c r="U91" i="140"/>
  <c r="T91" i="140"/>
  <c r="R91" i="140"/>
  <c r="P91" i="140"/>
  <c r="U90" i="140"/>
  <c r="T90" i="140"/>
  <c r="R90" i="140"/>
  <c r="P90" i="140"/>
  <c r="U89" i="140"/>
  <c r="T89" i="140"/>
  <c r="R89" i="140"/>
  <c r="P89" i="140"/>
  <c r="U88" i="140"/>
  <c r="T88" i="140"/>
  <c r="R88" i="140"/>
  <c r="P88" i="140"/>
  <c r="U87" i="140"/>
  <c r="T87" i="140"/>
  <c r="R87" i="140"/>
  <c r="P87" i="140"/>
  <c r="U86" i="140"/>
  <c r="T86" i="140"/>
  <c r="R86" i="140"/>
  <c r="P86" i="140"/>
  <c r="U85" i="140"/>
  <c r="T85" i="140"/>
  <c r="R85" i="140"/>
  <c r="P85" i="140"/>
  <c r="U84" i="140"/>
  <c r="T84" i="140"/>
  <c r="R84" i="140"/>
  <c r="P84" i="140"/>
  <c r="U83" i="140"/>
  <c r="T83" i="140"/>
  <c r="R83" i="140"/>
  <c r="P83" i="140"/>
  <c r="U82" i="140"/>
  <c r="T82" i="140"/>
  <c r="R82" i="140"/>
  <c r="P82" i="140"/>
  <c r="U81" i="140"/>
  <c r="T81" i="140"/>
  <c r="R81" i="140"/>
  <c r="P81" i="140"/>
  <c r="U80" i="140"/>
  <c r="T80" i="140"/>
  <c r="R80" i="140"/>
  <c r="P80" i="140"/>
  <c r="U79" i="140"/>
  <c r="T79" i="140"/>
  <c r="R79" i="140"/>
  <c r="P79" i="140"/>
  <c r="U78" i="140"/>
  <c r="T78" i="140"/>
  <c r="R78" i="140"/>
  <c r="P78" i="140"/>
  <c r="U77" i="140"/>
  <c r="T77" i="140"/>
  <c r="R77" i="140"/>
  <c r="P77" i="140"/>
  <c r="U76" i="140"/>
  <c r="T76" i="140"/>
  <c r="R76" i="140"/>
  <c r="P76" i="140"/>
  <c r="U75" i="140"/>
  <c r="T75" i="140"/>
  <c r="R75" i="140"/>
  <c r="P75" i="140"/>
  <c r="U74" i="140"/>
  <c r="T74" i="140"/>
  <c r="R74" i="140"/>
  <c r="P74" i="140"/>
  <c r="U73" i="140"/>
  <c r="T73" i="140"/>
  <c r="R73" i="140"/>
  <c r="P73" i="140"/>
  <c r="U72" i="140"/>
  <c r="T72" i="140"/>
  <c r="R72" i="140"/>
  <c r="P72" i="140"/>
  <c r="U71" i="140"/>
  <c r="T71" i="140"/>
  <c r="R71" i="140"/>
  <c r="P71" i="140"/>
  <c r="U70" i="140"/>
  <c r="T70" i="140"/>
  <c r="R70" i="140"/>
  <c r="P70" i="140"/>
  <c r="U69" i="140"/>
  <c r="T69" i="140"/>
  <c r="R69" i="140"/>
  <c r="P69" i="140"/>
  <c r="U68" i="140"/>
  <c r="T68" i="140"/>
  <c r="R68" i="140"/>
  <c r="P68" i="140"/>
  <c r="U67" i="140"/>
  <c r="T67" i="140"/>
  <c r="R67" i="140"/>
  <c r="P67" i="140"/>
  <c r="U66" i="140"/>
  <c r="T66" i="140"/>
  <c r="R66" i="140"/>
  <c r="P66" i="140"/>
  <c r="U65" i="140"/>
  <c r="T65" i="140"/>
  <c r="R65" i="140"/>
  <c r="P65" i="140"/>
  <c r="U64" i="140"/>
  <c r="T64" i="140"/>
  <c r="R64" i="140"/>
  <c r="P64" i="140"/>
  <c r="U63" i="140"/>
  <c r="T63" i="140"/>
  <c r="R63" i="140"/>
  <c r="P63" i="140"/>
  <c r="U62" i="140"/>
  <c r="T62" i="140"/>
  <c r="R62" i="140"/>
  <c r="P62" i="140"/>
  <c r="U61" i="140"/>
  <c r="T61" i="140"/>
  <c r="R61" i="140"/>
  <c r="P61" i="140"/>
  <c r="U60" i="140"/>
  <c r="T60" i="140"/>
  <c r="R60" i="140"/>
  <c r="P60" i="140"/>
  <c r="U59" i="140"/>
  <c r="T59" i="140"/>
  <c r="R59" i="140"/>
  <c r="P59" i="140"/>
  <c r="U58" i="140"/>
  <c r="T58" i="140"/>
  <c r="R58" i="140"/>
  <c r="P58" i="140"/>
  <c r="U57" i="140"/>
  <c r="T57" i="140"/>
  <c r="R57" i="140"/>
  <c r="P57" i="140"/>
  <c r="U56" i="140"/>
  <c r="T56" i="140"/>
  <c r="R56" i="140"/>
  <c r="P56" i="140"/>
  <c r="U55" i="140"/>
  <c r="T55" i="140"/>
  <c r="R55" i="140"/>
  <c r="P55" i="140"/>
  <c r="U54" i="140"/>
  <c r="T54" i="140"/>
  <c r="R54" i="140"/>
  <c r="P54" i="140"/>
  <c r="U53" i="140"/>
  <c r="T53" i="140"/>
  <c r="R53" i="140"/>
  <c r="P53" i="140"/>
  <c r="U52" i="140"/>
  <c r="T52" i="140"/>
  <c r="R52" i="140"/>
  <c r="P52" i="140"/>
  <c r="U51" i="140"/>
  <c r="T51" i="140"/>
  <c r="R51" i="140"/>
  <c r="P51" i="140"/>
  <c r="U50" i="140"/>
  <c r="T50" i="140"/>
  <c r="R50" i="140"/>
  <c r="P50" i="140"/>
  <c r="U49" i="140"/>
  <c r="T49" i="140"/>
  <c r="R49" i="140"/>
  <c r="P49" i="140"/>
  <c r="U48" i="140"/>
  <c r="T48" i="140"/>
  <c r="R48" i="140"/>
  <c r="P48" i="140"/>
  <c r="U47" i="140"/>
  <c r="T47" i="140"/>
  <c r="R47" i="140"/>
  <c r="P47" i="140"/>
  <c r="U46" i="140"/>
  <c r="T46" i="140"/>
  <c r="R46" i="140"/>
  <c r="P46" i="140"/>
  <c r="U45" i="140"/>
  <c r="T45" i="140"/>
  <c r="R45" i="140"/>
  <c r="P45" i="140"/>
  <c r="U44" i="140"/>
  <c r="T44" i="140"/>
  <c r="R44" i="140"/>
  <c r="P44" i="140"/>
  <c r="U43" i="140"/>
  <c r="T43" i="140"/>
  <c r="R43" i="140"/>
  <c r="P43" i="140"/>
  <c r="U42" i="140"/>
  <c r="T42" i="140"/>
  <c r="R42" i="140"/>
  <c r="P42" i="140"/>
  <c r="U41" i="140"/>
  <c r="T41" i="140"/>
  <c r="R41" i="140"/>
  <c r="P41" i="140"/>
  <c r="U40" i="140"/>
  <c r="T40" i="140"/>
  <c r="R40" i="140"/>
  <c r="P40" i="140"/>
  <c r="U39" i="140"/>
  <c r="T39" i="140"/>
  <c r="R39" i="140"/>
  <c r="P39" i="140"/>
  <c r="U38" i="140"/>
  <c r="T38" i="140"/>
  <c r="R38" i="140"/>
  <c r="P38" i="140"/>
  <c r="U37" i="140"/>
  <c r="T37" i="140"/>
  <c r="R37" i="140"/>
  <c r="P37" i="140"/>
  <c r="U36" i="140"/>
  <c r="T36" i="140"/>
  <c r="R36" i="140"/>
  <c r="P36" i="140"/>
  <c r="U35" i="140"/>
  <c r="T35" i="140"/>
  <c r="R35" i="140"/>
  <c r="P35" i="140"/>
  <c r="U34" i="140"/>
  <c r="T34" i="140"/>
  <c r="R34" i="140"/>
  <c r="P34" i="140"/>
  <c r="U33" i="140"/>
  <c r="T33" i="140"/>
  <c r="R33" i="140"/>
  <c r="P33" i="140"/>
  <c r="U32" i="140"/>
  <c r="T32" i="140"/>
  <c r="R32" i="140"/>
  <c r="P32" i="140"/>
  <c r="U31" i="140"/>
  <c r="T31" i="140"/>
  <c r="R31" i="140"/>
  <c r="P31" i="140"/>
  <c r="U30" i="140"/>
  <c r="T30" i="140"/>
  <c r="R30" i="140"/>
  <c r="P30" i="140"/>
  <c r="U29" i="140"/>
  <c r="T29" i="140"/>
  <c r="R29" i="140"/>
  <c r="P29" i="140"/>
  <c r="U28" i="140"/>
  <c r="T28" i="140"/>
  <c r="R28" i="140"/>
  <c r="P28" i="140"/>
  <c r="U27" i="140"/>
  <c r="T27" i="140"/>
  <c r="R27" i="140"/>
  <c r="P27" i="140"/>
  <c r="U26" i="140"/>
  <c r="T26" i="140"/>
  <c r="R26" i="140"/>
  <c r="P26" i="140"/>
  <c r="U25" i="140"/>
  <c r="T25" i="140"/>
  <c r="R25" i="140"/>
  <c r="P25" i="140"/>
  <c r="U24" i="140"/>
  <c r="T24" i="140"/>
  <c r="R24" i="140"/>
  <c r="P24" i="140"/>
  <c r="U23" i="140"/>
  <c r="T23" i="140"/>
  <c r="R23" i="140"/>
  <c r="P23" i="140"/>
  <c r="U22" i="140"/>
  <c r="T22" i="140"/>
  <c r="R22" i="140"/>
  <c r="P22" i="140"/>
  <c r="U21" i="140"/>
  <c r="T21" i="140"/>
  <c r="R21" i="140"/>
  <c r="P21" i="140"/>
  <c r="U20" i="140"/>
  <c r="T20" i="140"/>
  <c r="R20" i="140"/>
  <c r="P20" i="140"/>
  <c r="U19" i="140"/>
  <c r="T19" i="140"/>
  <c r="R19" i="140"/>
  <c r="P19" i="140"/>
  <c r="U18" i="140"/>
  <c r="T18" i="140"/>
  <c r="R18" i="140"/>
  <c r="P18" i="140"/>
  <c r="U17" i="140"/>
  <c r="T17" i="140"/>
  <c r="R17" i="140"/>
  <c r="P17" i="140"/>
  <c r="U16" i="140"/>
  <c r="T16" i="140"/>
  <c r="R16" i="140"/>
  <c r="P16" i="140"/>
  <c r="U15" i="140"/>
  <c r="T15" i="140"/>
  <c r="R15" i="140"/>
  <c r="P15" i="140"/>
  <c r="U14" i="140"/>
  <c r="T14" i="140"/>
  <c r="R14" i="140"/>
  <c r="P14" i="140"/>
  <c r="U13" i="140"/>
  <c r="T13" i="140"/>
  <c r="R13" i="140"/>
  <c r="P13" i="140"/>
  <c r="U12" i="140"/>
  <c r="T12" i="140"/>
  <c r="R12" i="140"/>
  <c r="P12" i="140"/>
  <c r="U11" i="140"/>
  <c r="T11" i="140"/>
  <c r="R11" i="140"/>
  <c r="P11" i="140"/>
  <c r="U10" i="140"/>
  <c r="T10" i="140"/>
  <c r="R10" i="140"/>
  <c r="P10" i="140"/>
  <c r="U9" i="140"/>
  <c r="T9" i="140"/>
  <c r="R9" i="140"/>
  <c r="P9" i="140"/>
  <c r="U8" i="140"/>
  <c r="T8" i="140"/>
  <c r="R8" i="140"/>
  <c r="P8" i="140"/>
  <c r="U7" i="140"/>
  <c r="T7" i="140"/>
  <c r="R7" i="140"/>
  <c r="P7" i="140"/>
  <c r="U6" i="140"/>
  <c r="T6" i="140"/>
  <c r="R6" i="140"/>
  <c r="P6" i="140"/>
  <c r="U497" i="139"/>
  <c r="T497" i="139"/>
  <c r="R497" i="139"/>
  <c r="P497" i="139"/>
  <c r="U496" i="139"/>
  <c r="T496" i="139"/>
  <c r="R496" i="139"/>
  <c r="P496" i="139"/>
  <c r="U495" i="139"/>
  <c r="T495" i="139"/>
  <c r="R495" i="139"/>
  <c r="P495" i="139"/>
  <c r="U494" i="139"/>
  <c r="T494" i="139"/>
  <c r="R494" i="139"/>
  <c r="P494" i="139"/>
  <c r="U493" i="139"/>
  <c r="T493" i="139"/>
  <c r="R493" i="139"/>
  <c r="P493" i="139"/>
  <c r="U492" i="139"/>
  <c r="T492" i="139"/>
  <c r="R492" i="139"/>
  <c r="P492" i="139"/>
  <c r="U491" i="139"/>
  <c r="T491" i="139"/>
  <c r="R491" i="139"/>
  <c r="P491" i="139"/>
  <c r="U490" i="139"/>
  <c r="T490" i="139"/>
  <c r="R490" i="139"/>
  <c r="P490" i="139"/>
  <c r="U489" i="139"/>
  <c r="T489" i="139"/>
  <c r="R489" i="139"/>
  <c r="P489" i="139"/>
  <c r="U488" i="139"/>
  <c r="T488" i="139"/>
  <c r="R488" i="139"/>
  <c r="P488" i="139"/>
  <c r="U487" i="139"/>
  <c r="T487" i="139"/>
  <c r="R487" i="139"/>
  <c r="P487" i="139"/>
  <c r="U486" i="139"/>
  <c r="T486" i="139"/>
  <c r="R486" i="139"/>
  <c r="P486" i="139"/>
  <c r="U485" i="139"/>
  <c r="T485" i="139"/>
  <c r="R485" i="139"/>
  <c r="P485" i="139"/>
  <c r="U484" i="139"/>
  <c r="T484" i="139"/>
  <c r="R484" i="139"/>
  <c r="P484" i="139"/>
  <c r="U483" i="139"/>
  <c r="T483" i="139"/>
  <c r="R483" i="139"/>
  <c r="P483" i="139"/>
  <c r="U482" i="139"/>
  <c r="T482" i="139"/>
  <c r="R482" i="139"/>
  <c r="P482" i="139"/>
  <c r="U481" i="139"/>
  <c r="T481" i="139"/>
  <c r="R481" i="139"/>
  <c r="P481" i="139"/>
  <c r="U480" i="139"/>
  <c r="T480" i="139"/>
  <c r="R480" i="139"/>
  <c r="P480" i="139"/>
  <c r="U479" i="139"/>
  <c r="T479" i="139"/>
  <c r="R479" i="139"/>
  <c r="P479" i="139"/>
  <c r="U478" i="139"/>
  <c r="T478" i="139"/>
  <c r="R478" i="139"/>
  <c r="P478" i="139"/>
  <c r="U477" i="139"/>
  <c r="T477" i="139"/>
  <c r="R477" i="139"/>
  <c r="P477" i="139"/>
  <c r="U476" i="139"/>
  <c r="T476" i="139"/>
  <c r="R476" i="139"/>
  <c r="P476" i="139"/>
  <c r="U475" i="139"/>
  <c r="T475" i="139"/>
  <c r="R475" i="139"/>
  <c r="P475" i="139"/>
  <c r="U474" i="139"/>
  <c r="T474" i="139"/>
  <c r="R474" i="139"/>
  <c r="P474" i="139"/>
  <c r="U473" i="139"/>
  <c r="T473" i="139"/>
  <c r="R473" i="139"/>
  <c r="P473" i="139"/>
  <c r="U472" i="139"/>
  <c r="T472" i="139"/>
  <c r="R472" i="139"/>
  <c r="P472" i="139"/>
  <c r="U471" i="139"/>
  <c r="T471" i="139"/>
  <c r="R471" i="139"/>
  <c r="P471" i="139"/>
  <c r="U470" i="139"/>
  <c r="T470" i="139"/>
  <c r="R470" i="139"/>
  <c r="P470" i="139"/>
  <c r="U469" i="139"/>
  <c r="T469" i="139"/>
  <c r="R469" i="139"/>
  <c r="P469" i="139"/>
  <c r="U468" i="139"/>
  <c r="T468" i="139"/>
  <c r="R468" i="139"/>
  <c r="P468" i="139"/>
  <c r="U467" i="139"/>
  <c r="T467" i="139"/>
  <c r="R467" i="139"/>
  <c r="P467" i="139"/>
  <c r="U466" i="139"/>
  <c r="T466" i="139"/>
  <c r="R466" i="139"/>
  <c r="P466" i="139"/>
  <c r="U465" i="139"/>
  <c r="T465" i="139"/>
  <c r="R465" i="139"/>
  <c r="P465" i="139"/>
  <c r="U464" i="139"/>
  <c r="T464" i="139"/>
  <c r="R464" i="139"/>
  <c r="P464" i="139"/>
  <c r="U463" i="139"/>
  <c r="T463" i="139"/>
  <c r="R463" i="139"/>
  <c r="P463" i="139"/>
  <c r="U462" i="139"/>
  <c r="T462" i="139"/>
  <c r="R462" i="139"/>
  <c r="P462" i="139"/>
  <c r="U461" i="139"/>
  <c r="T461" i="139"/>
  <c r="R461" i="139"/>
  <c r="P461" i="139"/>
  <c r="U460" i="139"/>
  <c r="T460" i="139"/>
  <c r="R460" i="139"/>
  <c r="P460" i="139"/>
  <c r="U459" i="139"/>
  <c r="T459" i="139"/>
  <c r="R459" i="139"/>
  <c r="P459" i="139"/>
  <c r="U458" i="139"/>
  <c r="T458" i="139"/>
  <c r="R458" i="139"/>
  <c r="P458" i="139"/>
  <c r="U457" i="139"/>
  <c r="T457" i="139"/>
  <c r="R457" i="139"/>
  <c r="P457" i="139"/>
  <c r="U456" i="139"/>
  <c r="T456" i="139"/>
  <c r="R456" i="139"/>
  <c r="P456" i="139"/>
  <c r="U455" i="139"/>
  <c r="T455" i="139"/>
  <c r="R455" i="139"/>
  <c r="P455" i="139"/>
  <c r="U454" i="139"/>
  <c r="T454" i="139"/>
  <c r="R454" i="139"/>
  <c r="P454" i="139"/>
  <c r="U453" i="139"/>
  <c r="T453" i="139"/>
  <c r="R453" i="139"/>
  <c r="P453" i="139"/>
  <c r="U452" i="139"/>
  <c r="T452" i="139"/>
  <c r="R452" i="139"/>
  <c r="P452" i="139"/>
  <c r="U451" i="139"/>
  <c r="T451" i="139"/>
  <c r="R451" i="139"/>
  <c r="P451" i="139"/>
  <c r="U450" i="139"/>
  <c r="T450" i="139"/>
  <c r="R450" i="139"/>
  <c r="P450" i="139"/>
  <c r="U449" i="139"/>
  <c r="T449" i="139"/>
  <c r="R449" i="139"/>
  <c r="P449" i="139"/>
  <c r="U448" i="139"/>
  <c r="T448" i="139"/>
  <c r="R448" i="139"/>
  <c r="P448" i="139"/>
  <c r="U447" i="139"/>
  <c r="T447" i="139"/>
  <c r="R447" i="139"/>
  <c r="P447" i="139"/>
  <c r="U446" i="139"/>
  <c r="T446" i="139"/>
  <c r="R446" i="139"/>
  <c r="P446" i="139"/>
  <c r="U445" i="139"/>
  <c r="T445" i="139"/>
  <c r="R445" i="139"/>
  <c r="P445" i="139"/>
  <c r="U444" i="139"/>
  <c r="T444" i="139"/>
  <c r="R444" i="139"/>
  <c r="P444" i="139"/>
  <c r="U443" i="139"/>
  <c r="T443" i="139"/>
  <c r="R443" i="139"/>
  <c r="P443" i="139"/>
  <c r="U442" i="139"/>
  <c r="T442" i="139"/>
  <c r="R442" i="139"/>
  <c r="P442" i="139"/>
  <c r="U441" i="139"/>
  <c r="T441" i="139"/>
  <c r="R441" i="139"/>
  <c r="P441" i="139"/>
  <c r="U440" i="139"/>
  <c r="T440" i="139"/>
  <c r="R440" i="139"/>
  <c r="P440" i="139"/>
  <c r="U439" i="139"/>
  <c r="T439" i="139"/>
  <c r="R439" i="139"/>
  <c r="P439" i="139"/>
  <c r="U438" i="139"/>
  <c r="T438" i="139"/>
  <c r="R438" i="139"/>
  <c r="P438" i="139"/>
  <c r="U437" i="139"/>
  <c r="T437" i="139"/>
  <c r="R437" i="139"/>
  <c r="P437" i="139"/>
  <c r="U436" i="139"/>
  <c r="T436" i="139"/>
  <c r="R436" i="139"/>
  <c r="P436" i="139"/>
  <c r="U435" i="139"/>
  <c r="T435" i="139"/>
  <c r="R435" i="139"/>
  <c r="P435" i="139"/>
  <c r="U434" i="139"/>
  <c r="T434" i="139"/>
  <c r="R434" i="139"/>
  <c r="P434" i="139"/>
  <c r="U433" i="139"/>
  <c r="T433" i="139"/>
  <c r="R433" i="139"/>
  <c r="P433" i="139"/>
  <c r="U432" i="139"/>
  <c r="T432" i="139"/>
  <c r="R432" i="139"/>
  <c r="P432" i="139"/>
  <c r="U431" i="139"/>
  <c r="T431" i="139"/>
  <c r="R431" i="139"/>
  <c r="P431" i="139"/>
  <c r="U430" i="139"/>
  <c r="T430" i="139"/>
  <c r="R430" i="139"/>
  <c r="P430" i="139"/>
  <c r="U429" i="139"/>
  <c r="T429" i="139"/>
  <c r="R429" i="139"/>
  <c r="P429" i="139"/>
  <c r="U428" i="139"/>
  <c r="T428" i="139"/>
  <c r="R428" i="139"/>
  <c r="P428" i="139"/>
  <c r="U427" i="139"/>
  <c r="T427" i="139"/>
  <c r="R427" i="139"/>
  <c r="P427" i="139"/>
  <c r="U426" i="139"/>
  <c r="T426" i="139"/>
  <c r="R426" i="139"/>
  <c r="P426" i="139"/>
  <c r="U425" i="139"/>
  <c r="T425" i="139"/>
  <c r="R425" i="139"/>
  <c r="P425" i="139"/>
  <c r="U424" i="139"/>
  <c r="T424" i="139"/>
  <c r="R424" i="139"/>
  <c r="P424" i="139"/>
  <c r="U423" i="139"/>
  <c r="T423" i="139"/>
  <c r="R423" i="139"/>
  <c r="P423" i="139"/>
  <c r="U422" i="139"/>
  <c r="T422" i="139"/>
  <c r="R422" i="139"/>
  <c r="P422" i="139"/>
  <c r="U421" i="139"/>
  <c r="T421" i="139"/>
  <c r="R421" i="139"/>
  <c r="P421" i="139"/>
  <c r="U420" i="139"/>
  <c r="T420" i="139"/>
  <c r="R420" i="139"/>
  <c r="P420" i="139"/>
  <c r="U419" i="139"/>
  <c r="T419" i="139"/>
  <c r="R419" i="139"/>
  <c r="P419" i="139"/>
  <c r="U418" i="139"/>
  <c r="T418" i="139"/>
  <c r="R418" i="139"/>
  <c r="P418" i="139"/>
  <c r="U417" i="139"/>
  <c r="T417" i="139"/>
  <c r="R417" i="139"/>
  <c r="P417" i="139"/>
  <c r="U416" i="139"/>
  <c r="T416" i="139"/>
  <c r="R416" i="139"/>
  <c r="P416" i="139"/>
  <c r="U415" i="139"/>
  <c r="T415" i="139"/>
  <c r="R415" i="139"/>
  <c r="P415" i="139"/>
  <c r="U414" i="139"/>
  <c r="T414" i="139"/>
  <c r="R414" i="139"/>
  <c r="P414" i="139"/>
  <c r="U413" i="139"/>
  <c r="T413" i="139"/>
  <c r="R413" i="139"/>
  <c r="P413" i="139"/>
  <c r="U412" i="139"/>
  <c r="T412" i="139"/>
  <c r="R412" i="139"/>
  <c r="P412" i="139"/>
  <c r="U411" i="139"/>
  <c r="T411" i="139"/>
  <c r="R411" i="139"/>
  <c r="P411" i="139"/>
  <c r="U410" i="139"/>
  <c r="T410" i="139"/>
  <c r="R410" i="139"/>
  <c r="P410" i="139"/>
  <c r="U409" i="139"/>
  <c r="T409" i="139"/>
  <c r="R409" i="139"/>
  <c r="P409" i="139"/>
  <c r="U408" i="139"/>
  <c r="T408" i="139"/>
  <c r="R408" i="139"/>
  <c r="P408" i="139"/>
  <c r="U407" i="139"/>
  <c r="T407" i="139"/>
  <c r="R407" i="139"/>
  <c r="P407" i="139"/>
  <c r="U406" i="139"/>
  <c r="T406" i="139"/>
  <c r="R406" i="139"/>
  <c r="P406" i="139"/>
  <c r="U405" i="139"/>
  <c r="T405" i="139"/>
  <c r="R405" i="139"/>
  <c r="P405" i="139"/>
  <c r="U404" i="139"/>
  <c r="T404" i="139"/>
  <c r="R404" i="139"/>
  <c r="P404" i="139"/>
  <c r="U403" i="139"/>
  <c r="T403" i="139"/>
  <c r="R403" i="139"/>
  <c r="P403" i="139"/>
  <c r="U402" i="139"/>
  <c r="T402" i="139"/>
  <c r="R402" i="139"/>
  <c r="P402" i="139"/>
  <c r="U401" i="139"/>
  <c r="T401" i="139"/>
  <c r="R401" i="139"/>
  <c r="P401" i="139"/>
  <c r="U400" i="139"/>
  <c r="T400" i="139"/>
  <c r="R400" i="139"/>
  <c r="P400" i="139"/>
  <c r="U399" i="139"/>
  <c r="T399" i="139"/>
  <c r="R399" i="139"/>
  <c r="P399" i="139"/>
  <c r="U398" i="139"/>
  <c r="T398" i="139"/>
  <c r="R398" i="139"/>
  <c r="P398" i="139"/>
  <c r="U397" i="139"/>
  <c r="T397" i="139"/>
  <c r="R397" i="139"/>
  <c r="P397" i="139"/>
  <c r="U396" i="139"/>
  <c r="T396" i="139"/>
  <c r="R396" i="139"/>
  <c r="P396" i="139"/>
  <c r="U395" i="139"/>
  <c r="T395" i="139"/>
  <c r="R395" i="139"/>
  <c r="P395" i="139"/>
  <c r="U394" i="139"/>
  <c r="T394" i="139"/>
  <c r="R394" i="139"/>
  <c r="P394" i="139"/>
  <c r="U393" i="139"/>
  <c r="T393" i="139"/>
  <c r="R393" i="139"/>
  <c r="P393" i="139"/>
  <c r="U392" i="139"/>
  <c r="T392" i="139"/>
  <c r="R392" i="139"/>
  <c r="P392" i="139"/>
  <c r="U391" i="139"/>
  <c r="T391" i="139"/>
  <c r="R391" i="139"/>
  <c r="P391" i="139"/>
  <c r="U390" i="139"/>
  <c r="T390" i="139"/>
  <c r="R390" i="139"/>
  <c r="P390" i="139"/>
  <c r="U389" i="139"/>
  <c r="T389" i="139"/>
  <c r="R389" i="139"/>
  <c r="P389" i="139"/>
  <c r="U388" i="139"/>
  <c r="T388" i="139"/>
  <c r="R388" i="139"/>
  <c r="P388" i="139"/>
  <c r="U387" i="139"/>
  <c r="T387" i="139"/>
  <c r="R387" i="139"/>
  <c r="P387" i="139"/>
  <c r="U386" i="139"/>
  <c r="T386" i="139"/>
  <c r="R386" i="139"/>
  <c r="P386" i="139"/>
  <c r="U385" i="139"/>
  <c r="T385" i="139"/>
  <c r="R385" i="139"/>
  <c r="P385" i="139"/>
  <c r="U384" i="139"/>
  <c r="T384" i="139"/>
  <c r="R384" i="139"/>
  <c r="P384" i="139"/>
  <c r="U383" i="139"/>
  <c r="T383" i="139"/>
  <c r="R383" i="139"/>
  <c r="P383" i="139"/>
  <c r="U382" i="139"/>
  <c r="T382" i="139"/>
  <c r="R382" i="139"/>
  <c r="P382" i="139"/>
  <c r="U381" i="139"/>
  <c r="T381" i="139"/>
  <c r="R381" i="139"/>
  <c r="P381" i="139"/>
  <c r="U380" i="139"/>
  <c r="T380" i="139"/>
  <c r="R380" i="139"/>
  <c r="P380" i="139"/>
  <c r="U379" i="139"/>
  <c r="T379" i="139"/>
  <c r="R379" i="139"/>
  <c r="P379" i="139"/>
  <c r="U378" i="139"/>
  <c r="T378" i="139"/>
  <c r="R378" i="139"/>
  <c r="P378" i="139"/>
  <c r="U377" i="139"/>
  <c r="T377" i="139"/>
  <c r="R377" i="139"/>
  <c r="P377" i="139"/>
  <c r="U376" i="139"/>
  <c r="T376" i="139"/>
  <c r="R376" i="139"/>
  <c r="P376" i="139"/>
  <c r="U375" i="139"/>
  <c r="T375" i="139"/>
  <c r="R375" i="139"/>
  <c r="P375" i="139"/>
  <c r="U374" i="139"/>
  <c r="T374" i="139"/>
  <c r="R374" i="139"/>
  <c r="P374" i="139"/>
  <c r="U373" i="139"/>
  <c r="T373" i="139"/>
  <c r="R373" i="139"/>
  <c r="P373" i="139"/>
  <c r="U372" i="139"/>
  <c r="T372" i="139"/>
  <c r="R372" i="139"/>
  <c r="P372" i="139"/>
  <c r="U371" i="139"/>
  <c r="T371" i="139"/>
  <c r="R371" i="139"/>
  <c r="P371" i="139"/>
  <c r="U370" i="139"/>
  <c r="T370" i="139"/>
  <c r="R370" i="139"/>
  <c r="P370" i="139"/>
  <c r="U369" i="139"/>
  <c r="T369" i="139"/>
  <c r="R369" i="139"/>
  <c r="P369" i="139"/>
  <c r="U368" i="139"/>
  <c r="T368" i="139"/>
  <c r="R368" i="139"/>
  <c r="P368" i="139"/>
  <c r="U367" i="139"/>
  <c r="T367" i="139"/>
  <c r="R367" i="139"/>
  <c r="P367" i="139"/>
  <c r="U366" i="139"/>
  <c r="T366" i="139"/>
  <c r="R366" i="139"/>
  <c r="P366" i="139"/>
  <c r="U365" i="139"/>
  <c r="T365" i="139"/>
  <c r="R365" i="139"/>
  <c r="P365" i="139"/>
  <c r="U364" i="139"/>
  <c r="T364" i="139"/>
  <c r="R364" i="139"/>
  <c r="P364" i="139"/>
  <c r="U363" i="139"/>
  <c r="T363" i="139"/>
  <c r="R363" i="139"/>
  <c r="P363" i="139"/>
  <c r="U362" i="139"/>
  <c r="T362" i="139"/>
  <c r="R362" i="139"/>
  <c r="P362" i="139"/>
  <c r="U361" i="139"/>
  <c r="T361" i="139"/>
  <c r="R361" i="139"/>
  <c r="P361" i="139"/>
  <c r="U360" i="139"/>
  <c r="T360" i="139"/>
  <c r="R360" i="139"/>
  <c r="P360" i="139"/>
  <c r="U359" i="139"/>
  <c r="T359" i="139"/>
  <c r="R359" i="139"/>
  <c r="P359" i="139"/>
  <c r="U358" i="139"/>
  <c r="T358" i="139"/>
  <c r="R358" i="139"/>
  <c r="P358" i="139"/>
  <c r="U357" i="139"/>
  <c r="T357" i="139"/>
  <c r="R357" i="139"/>
  <c r="P357" i="139"/>
  <c r="U356" i="139"/>
  <c r="T356" i="139"/>
  <c r="R356" i="139"/>
  <c r="P356" i="139"/>
  <c r="U355" i="139"/>
  <c r="T355" i="139"/>
  <c r="R355" i="139"/>
  <c r="P355" i="139"/>
  <c r="U354" i="139"/>
  <c r="T354" i="139"/>
  <c r="R354" i="139"/>
  <c r="P354" i="139"/>
  <c r="U353" i="139"/>
  <c r="T353" i="139"/>
  <c r="R353" i="139"/>
  <c r="P353" i="139"/>
  <c r="U352" i="139"/>
  <c r="T352" i="139"/>
  <c r="R352" i="139"/>
  <c r="P352" i="139"/>
  <c r="U351" i="139"/>
  <c r="T351" i="139"/>
  <c r="R351" i="139"/>
  <c r="P351" i="139"/>
  <c r="U350" i="139"/>
  <c r="T350" i="139"/>
  <c r="R350" i="139"/>
  <c r="P350" i="139"/>
  <c r="U349" i="139"/>
  <c r="T349" i="139"/>
  <c r="R349" i="139"/>
  <c r="P349" i="139"/>
  <c r="U348" i="139"/>
  <c r="T348" i="139"/>
  <c r="R348" i="139"/>
  <c r="P348" i="139"/>
  <c r="U347" i="139"/>
  <c r="T347" i="139"/>
  <c r="R347" i="139"/>
  <c r="P347" i="139"/>
  <c r="U346" i="139"/>
  <c r="T346" i="139"/>
  <c r="R346" i="139"/>
  <c r="P346" i="139"/>
  <c r="U345" i="139"/>
  <c r="T345" i="139"/>
  <c r="R345" i="139"/>
  <c r="P345" i="139"/>
  <c r="U344" i="139"/>
  <c r="T344" i="139"/>
  <c r="R344" i="139"/>
  <c r="P344" i="139"/>
  <c r="U343" i="139"/>
  <c r="T343" i="139"/>
  <c r="R343" i="139"/>
  <c r="P343" i="139"/>
  <c r="U342" i="139"/>
  <c r="T342" i="139"/>
  <c r="R342" i="139"/>
  <c r="P342" i="139"/>
  <c r="U341" i="139"/>
  <c r="T341" i="139"/>
  <c r="R341" i="139"/>
  <c r="P341" i="139"/>
  <c r="U340" i="139"/>
  <c r="T340" i="139"/>
  <c r="R340" i="139"/>
  <c r="P340" i="139"/>
  <c r="U339" i="139"/>
  <c r="T339" i="139"/>
  <c r="R339" i="139"/>
  <c r="P339" i="139"/>
  <c r="U338" i="139"/>
  <c r="T338" i="139"/>
  <c r="R338" i="139"/>
  <c r="P338" i="139"/>
  <c r="U337" i="139"/>
  <c r="T337" i="139"/>
  <c r="R337" i="139"/>
  <c r="P337" i="139"/>
  <c r="U336" i="139"/>
  <c r="T336" i="139"/>
  <c r="R336" i="139"/>
  <c r="P336" i="139"/>
  <c r="U335" i="139"/>
  <c r="T335" i="139"/>
  <c r="R335" i="139"/>
  <c r="P335" i="139"/>
  <c r="U334" i="139"/>
  <c r="T334" i="139"/>
  <c r="R334" i="139"/>
  <c r="P334" i="139"/>
  <c r="U333" i="139"/>
  <c r="T333" i="139"/>
  <c r="R333" i="139"/>
  <c r="P333" i="139"/>
  <c r="U332" i="139"/>
  <c r="T332" i="139"/>
  <c r="R332" i="139"/>
  <c r="P332" i="139"/>
  <c r="U331" i="139"/>
  <c r="T331" i="139"/>
  <c r="R331" i="139"/>
  <c r="P331" i="139"/>
  <c r="U330" i="139"/>
  <c r="T330" i="139"/>
  <c r="R330" i="139"/>
  <c r="P330" i="139"/>
  <c r="U329" i="139"/>
  <c r="T329" i="139"/>
  <c r="R329" i="139"/>
  <c r="P329" i="139"/>
  <c r="U328" i="139"/>
  <c r="T328" i="139"/>
  <c r="R328" i="139"/>
  <c r="P328" i="139"/>
  <c r="U327" i="139"/>
  <c r="T327" i="139"/>
  <c r="R327" i="139"/>
  <c r="P327" i="139"/>
  <c r="U326" i="139"/>
  <c r="T326" i="139"/>
  <c r="R326" i="139"/>
  <c r="P326" i="139"/>
  <c r="U325" i="139"/>
  <c r="T325" i="139"/>
  <c r="R325" i="139"/>
  <c r="P325" i="139"/>
  <c r="U324" i="139"/>
  <c r="T324" i="139"/>
  <c r="R324" i="139"/>
  <c r="P324" i="139"/>
  <c r="U323" i="139"/>
  <c r="T323" i="139"/>
  <c r="R323" i="139"/>
  <c r="P323" i="139"/>
  <c r="U322" i="139"/>
  <c r="T322" i="139"/>
  <c r="R322" i="139"/>
  <c r="P322" i="139"/>
  <c r="U321" i="139"/>
  <c r="T321" i="139"/>
  <c r="R321" i="139"/>
  <c r="P321" i="139"/>
  <c r="U320" i="139"/>
  <c r="T320" i="139"/>
  <c r="R320" i="139"/>
  <c r="P320" i="139"/>
  <c r="U319" i="139"/>
  <c r="T319" i="139"/>
  <c r="R319" i="139"/>
  <c r="P319" i="139"/>
  <c r="U318" i="139"/>
  <c r="T318" i="139"/>
  <c r="R318" i="139"/>
  <c r="P318" i="139"/>
  <c r="U317" i="139"/>
  <c r="T317" i="139"/>
  <c r="R317" i="139"/>
  <c r="P317" i="139"/>
  <c r="U316" i="139"/>
  <c r="T316" i="139"/>
  <c r="R316" i="139"/>
  <c r="P316" i="139"/>
  <c r="U315" i="139"/>
  <c r="T315" i="139"/>
  <c r="R315" i="139"/>
  <c r="P315" i="139"/>
  <c r="U314" i="139"/>
  <c r="T314" i="139"/>
  <c r="R314" i="139"/>
  <c r="P314" i="139"/>
  <c r="U313" i="139"/>
  <c r="T313" i="139"/>
  <c r="R313" i="139"/>
  <c r="P313" i="139"/>
  <c r="U312" i="139"/>
  <c r="T312" i="139"/>
  <c r="R312" i="139"/>
  <c r="P312" i="139"/>
  <c r="U311" i="139"/>
  <c r="T311" i="139"/>
  <c r="R311" i="139"/>
  <c r="P311" i="139"/>
  <c r="U310" i="139"/>
  <c r="T310" i="139"/>
  <c r="R310" i="139"/>
  <c r="P310" i="139"/>
  <c r="U309" i="139"/>
  <c r="T309" i="139"/>
  <c r="R309" i="139"/>
  <c r="P309" i="139"/>
  <c r="U308" i="139"/>
  <c r="T308" i="139"/>
  <c r="R308" i="139"/>
  <c r="P308" i="139"/>
  <c r="U307" i="139"/>
  <c r="T307" i="139"/>
  <c r="R307" i="139"/>
  <c r="P307" i="139"/>
  <c r="U306" i="139"/>
  <c r="T306" i="139"/>
  <c r="R306" i="139"/>
  <c r="P306" i="139"/>
  <c r="U305" i="139"/>
  <c r="T305" i="139"/>
  <c r="R305" i="139"/>
  <c r="P305" i="139"/>
  <c r="U304" i="139"/>
  <c r="T304" i="139"/>
  <c r="R304" i="139"/>
  <c r="P304" i="139"/>
  <c r="U303" i="139"/>
  <c r="T303" i="139"/>
  <c r="R303" i="139"/>
  <c r="P303" i="139"/>
  <c r="U302" i="139"/>
  <c r="T302" i="139"/>
  <c r="R302" i="139"/>
  <c r="P302" i="139"/>
  <c r="U301" i="139"/>
  <c r="T301" i="139"/>
  <c r="R301" i="139"/>
  <c r="P301" i="139"/>
  <c r="U300" i="139"/>
  <c r="T300" i="139"/>
  <c r="R300" i="139"/>
  <c r="P300" i="139"/>
  <c r="U299" i="139"/>
  <c r="T299" i="139"/>
  <c r="R299" i="139"/>
  <c r="P299" i="139"/>
  <c r="U298" i="139"/>
  <c r="T298" i="139"/>
  <c r="R298" i="139"/>
  <c r="P298" i="139"/>
  <c r="U297" i="139"/>
  <c r="T297" i="139"/>
  <c r="R297" i="139"/>
  <c r="P297" i="139"/>
  <c r="U296" i="139"/>
  <c r="T296" i="139"/>
  <c r="R296" i="139"/>
  <c r="P296" i="139"/>
  <c r="U295" i="139"/>
  <c r="T295" i="139"/>
  <c r="R295" i="139"/>
  <c r="P295" i="139"/>
  <c r="U294" i="139"/>
  <c r="T294" i="139"/>
  <c r="R294" i="139"/>
  <c r="P294" i="139"/>
  <c r="U293" i="139"/>
  <c r="T293" i="139"/>
  <c r="R293" i="139"/>
  <c r="P293" i="139"/>
  <c r="U292" i="139"/>
  <c r="T292" i="139"/>
  <c r="R292" i="139"/>
  <c r="P292" i="139"/>
  <c r="U291" i="139"/>
  <c r="T291" i="139"/>
  <c r="R291" i="139"/>
  <c r="P291" i="139"/>
  <c r="U290" i="139"/>
  <c r="T290" i="139"/>
  <c r="R290" i="139"/>
  <c r="P290" i="139"/>
  <c r="U289" i="139"/>
  <c r="T289" i="139"/>
  <c r="R289" i="139"/>
  <c r="P289" i="139"/>
  <c r="U288" i="139"/>
  <c r="T288" i="139"/>
  <c r="R288" i="139"/>
  <c r="P288" i="139"/>
  <c r="U287" i="139"/>
  <c r="T287" i="139"/>
  <c r="R287" i="139"/>
  <c r="P287" i="139"/>
  <c r="U286" i="139"/>
  <c r="T286" i="139"/>
  <c r="R286" i="139"/>
  <c r="P286" i="139"/>
  <c r="U285" i="139"/>
  <c r="T285" i="139"/>
  <c r="R285" i="139"/>
  <c r="P285" i="139"/>
  <c r="U284" i="139"/>
  <c r="T284" i="139"/>
  <c r="R284" i="139"/>
  <c r="P284" i="139"/>
  <c r="U283" i="139"/>
  <c r="T283" i="139"/>
  <c r="R283" i="139"/>
  <c r="P283" i="139"/>
  <c r="U282" i="139"/>
  <c r="T282" i="139"/>
  <c r="R282" i="139"/>
  <c r="P282" i="139"/>
  <c r="U281" i="139"/>
  <c r="T281" i="139"/>
  <c r="R281" i="139"/>
  <c r="P281" i="139"/>
  <c r="U280" i="139"/>
  <c r="T280" i="139"/>
  <c r="R280" i="139"/>
  <c r="P280" i="139"/>
  <c r="U279" i="139"/>
  <c r="T279" i="139"/>
  <c r="R279" i="139"/>
  <c r="P279" i="139"/>
  <c r="U278" i="139"/>
  <c r="T278" i="139"/>
  <c r="R278" i="139"/>
  <c r="P278" i="139"/>
  <c r="U277" i="139"/>
  <c r="T277" i="139"/>
  <c r="R277" i="139"/>
  <c r="P277" i="139"/>
  <c r="U276" i="139"/>
  <c r="T276" i="139"/>
  <c r="R276" i="139"/>
  <c r="P276" i="139"/>
  <c r="U275" i="139"/>
  <c r="T275" i="139"/>
  <c r="R275" i="139"/>
  <c r="P275" i="139"/>
  <c r="U274" i="139"/>
  <c r="T274" i="139"/>
  <c r="R274" i="139"/>
  <c r="P274" i="139"/>
  <c r="U273" i="139"/>
  <c r="T273" i="139"/>
  <c r="R273" i="139"/>
  <c r="P273" i="139"/>
  <c r="U272" i="139"/>
  <c r="T272" i="139"/>
  <c r="R272" i="139"/>
  <c r="P272" i="139"/>
  <c r="U271" i="139"/>
  <c r="T271" i="139"/>
  <c r="R271" i="139"/>
  <c r="P271" i="139"/>
  <c r="U270" i="139"/>
  <c r="T270" i="139"/>
  <c r="R270" i="139"/>
  <c r="P270" i="139"/>
  <c r="U269" i="139"/>
  <c r="T269" i="139"/>
  <c r="R269" i="139"/>
  <c r="P269" i="139"/>
  <c r="U268" i="139"/>
  <c r="T268" i="139"/>
  <c r="R268" i="139"/>
  <c r="P268" i="139"/>
  <c r="U267" i="139"/>
  <c r="T267" i="139"/>
  <c r="R267" i="139"/>
  <c r="P267" i="139"/>
  <c r="U266" i="139"/>
  <c r="T266" i="139"/>
  <c r="R266" i="139"/>
  <c r="P266" i="139"/>
  <c r="U265" i="139"/>
  <c r="T265" i="139"/>
  <c r="R265" i="139"/>
  <c r="P265" i="139"/>
  <c r="U264" i="139"/>
  <c r="T264" i="139"/>
  <c r="R264" i="139"/>
  <c r="P264" i="139"/>
  <c r="U263" i="139"/>
  <c r="T263" i="139"/>
  <c r="R263" i="139"/>
  <c r="P263" i="139"/>
  <c r="U262" i="139"/>
  <c r="T262" i="139"/>
  <c r="R262" i="139"/>
  <c r="P262" i="139"/>
  <c r="U261" i="139"/>
  <c r="T261" i="139"/>
  <c r="R261" i="139"/>
  <c r="P261" i="139"/>
  <c r="U260" i="139"/>
  <c r="T260" i="139"/>
  <c r="R260" i="139"/>
  <c r="P260" i="139"/>
  <c r="U259" i="139"/>
  <c r="T259" i="139"/>
  <c r="R259" i="139"/>
  <c r="P259" i="139"/>
  <c r="U258" i="139"/>
  <c r="T258" i="139"/>
  <c r="R258" i="139"/>
  <c r="P258" i="139"/>
  <c r="U257" i="139"/>
  <c r="T257" i="139"/>
  <c r="R257" i="139"/>
  <c r="P257" i="139"/>
  <c r="U256" i="139"/>
  <c r="T256" i="139"/>
  <c r="R256" i="139"/>
  <c r="P256" i="139"/>
  <c r="U255" i="139"/>
  <c r="T255" i="139"/>
  <c r="R255" i="139"/>
  <c r="P255" i="139"/>
  <c r="U254" i="139"/>
  <c r="T254" i="139"/>
  <c r="R254" i="139"/>
  <c r="P254" i="139"/>
  <c r="U253" i="139"/>
  <c r="T253" i="139"/>
  <c r="R253" i="139"/>
  <c r="P253" i="139"/>
  <c r="U252" i="139"/>
  <c r="T252" i="139"/>
  <c r="R252" i="139"/>
  <c r="P252" i="139"/>
  <c r="U251" i="139"/>
  <c r="T251" i="139"/>
  <c r="R251" i="139"/>
  <c r="P251" i="139"/>
  <c r="U250" i="139"/>
  <c r="T250" i="139"/>
  <c r="R250" i="139"/>
  <c r="P250" i="139"/>
  <c r="U249" i="139"/>
  <c r="T249" i="139"/>
  <c r="R249" i="139"/>
  <c r="P249" i="139"/>
  <c r="U248" i="139"/>
  <c r="T248" i="139"/>
  <c r="R248" i="139"/>
  <c r="P248" i="139"/>
  <c r="U247" i="139"/>
  <c r="T247" i="139"/>
  <c r="R247" i="139"/>
  <c r="P247" i="139"/>
  <c r="U246" i="139"/>
  <c r="T246" i="139"/>
  <c r="R246" i="139"/>
  <c r="P246" i="139"/>
  <c r="U245" i="139"/>
  <c r="T245" i="139"/>
  <c r="R245" i="139"/>
  <c r="P245" i="139"/>
  <c r="U244" i="139"/>
  <c r="T244" i="139"/>
  <c r="R244" i="139"/>
  <c r="P244" i="139"/>
  <c r="U243" i="139"/>
  <c r="T243" i="139"/>
  <c r="R243" i="139"/>
  <c r="P243" i="139"/>
  <c r="U242" i="139"/>
  <c r="T242" i="139"/>
  <c r="R242" i="139"/>
  <c r="P242" i="139"/>
  <c r="U241" i="139"/>
  <c r="T241" i="139"/>
  <c r="R241" i="139"/>
  <c r="P241" i="139"/>
  <c r="U240" i="139"/>
  <c r="T240" i="139"/>
  <c r="R240" i="139"/>
  <c r="P240" i="139"/>
  <c r="U239" i="139"/>
  <c r="T239" i="139"/>
  <c r="R239" i="139"/>
  <c r="P239" i="139"/>
  <c r="U238" i="139"/>
  <c r="T238" i="139"/>
  <c r="R238" i="139"/>
  <c r="P238" i="139"/>
  <c r="U237" i="139"/>
  <c r="T237" i="139"/>
  <c r="R237" i="139"/>
  <c r="P237" i="139"/>
  <c r="U236" i="139"/>
  <c r="T236" i="139"/>
  <c r="R236" i="139"/>
  <c r="P236" i="139"/>
  <c r="U235" i="139"/>
  <c r="T235" i="139"/>
  <c r="R235" i="139"/>
  <c r="P235" i="139"/>
  <c r="U234" i="139"/>
  <c r="T234" i="139"/>
  <c r="R234" i="139"/>
  <c r="P234" i="139"/>
  <c r="U233" i="139"/>
  <c r="T233" i="139"/>
  <c r="R233" i="139"/>
  <c r="P233" i="139"/>
  <c r="U232" i="139"/>
  <c r="T232" i="139"/>
  <c r="R232" i="139"/>
  <c r="P232" i="139"/>
  <c r="U231" i="139"/>
  <c r="T231" i="139"/>
  <c r="R231" i="139"/>
  <c r="P231" i="139"/>
  <c r="U230" i="139"/>
  <c r="T230" i="139"/>
  <c r="R230" i="139"/>
  <c r="P230" i="139"/>
  <c r="U229" i="139"/>
  <c r="T229" i="139"/>
  <c r="R229" i="139"/>
  <c r="P229" i="139"/>
  <c r="U228" i="139"/>
  <c r="T228" i="139"/>
  <c r="R228" i="139"/>
  <c r="P228" i="139"/>
  <c r="U227" i="139"/>
  <c r="T227" i="139"/>
  <c r="R227" i="139"/>
  <c r="P227" i="139"/>
  <c r="U226" i="139"/>
  <c r="T226" i="139"/>
  <c r="R226" i="139"/>
  <c r="P226" i="139"/>
  <c r="U225" i="139"/>
  <c r="T225" i="139"/>
  <c r="R225" i="139"/>
  <c r="P225" i="139"/>
  <c r="U224" i="139"/>
  <c r="T224" i="139"/>
  <c r="R224" i="139"/>
  <c r="P224" i="139"/>
  <c r="U223" i="139"/>
  <c r="T223" i="139"/>
  <c r="R223" i="139"/>
  <c r="P223" i="139"/>
  <c r="U222" i="139"/>
  <c r="T222" i="139"/>
  <c r="R222" i="139"/>
  <c r="P222" i="139"/>
  <c r="U221" i="139"/>
  <c r="T221" i="139"/>
  <c r="R221" i="139"/>
  <c r="P221" i="139"/>
  <c r="U220" i="139"/>
  <c r="T220" i="139"/>
  <c r="R220" i="139"/>
  <c r="P220" i="139"/>
  <c r="U219" i="139"/>
  <c r="T219" i="139"/>
  <c r="R219" i="139"/>
  <c r="P219" i="139"/>
  <c r="U218" i="139"/>
  <c r="T218" i="139"/>
  <c r="R218" i="139"/>
  <c r="P218" i="139"/>
  <c r="U217" i="139"/>
  <c r="T217" i="139"/>
  <c r="R217" i="139"/>
  <c r="P217" i="139"/>
  <c r="U216" i="139"/>
  <c r="T216" i="139"/>
  <c r="R216" i="139"/>
  <c r="P216" i="139"/>
  <c r="U215" i="139"/>
  <c r="T215" i="139"/>
  <c r="R215" i="139"/>
  <c r="P215" i="139"/>
  <c r="U214" i="139"/>
  <c r="T214" i="139"/>
  <c r="R214" i="139"/>
  <c r="P214" i="139"/>
  <c r="U213" i="139"/>
  <c r="T213" i="139"/>
  <c r="R213" i="139"/>
  <c r="P213" i="139"/>
  <c r="U212" i="139"/>
  <c r="T212" i="139"/>
  <c r="R212" i="139"/>
  <c r="P212" i="139"/>
  <c r="U211" i="139"/>
  <c r="T211" i="139"/>
  <c r="R211" i="139"/>
  <c r="P211" i="139"/>
  <c r="U210" i="139"/>
  <c r="T210" i="139"/>
  <c r="R210" i="139"/>
  <c r="P210" i="139"/>
  <c r="U209" i="139"/>
  <c r="T209" i="139"/>
  <c r="R209" i="139"/>
  <c r="P209" i="139"/>
  <c r="U208" i="139"/>
  <c r="T208" i="139"/>
  <c r="R208" i="139"/>
  <c r="P208" i="139"/>
  <c r="U207" i="139"/>
  <c r="T207" i="139"/>
  <c r="R207" i="139"/>
  <c r="P207" i="139"/>
  <c r="U206" i="139"/>
  <c r="T206" i="139"/>
  <c r="R206" i="139"/>
  <c r="P206" i="139"/>
  <c r="U205" i="139"/>
  <c r="T205" i="139"/>
  <c r="R205" i="139"/>
  <c r="P205" i="139"/>
  <c r="U204" i="139"/>
  <c r="T204" i="139"/>
  <c r="R204" i="139"/>
  <c r="P204" i="139"/>
  <c r="U203" i="139"/>
  <c r="T203" i="139"/>
  <c r="R203" i="139"/>
  <c r="P203" i="139"/>
  <c r="U202" i="139"/>
  <c r="T202" i="139"/>
  <c r="R202" i="139"/>
  <c r="P202" i="139"/>
  <c r="U201" i="139"/>
  <c r="T201" i="139"/>
  <c r="R201" i="139"/>
  <c r="P201" i="139"/>
  <c r="U200" i="139"/>
  <c r="T200" i="139"/>
  <c r="R200" i="139"/>
  <c r="P200" i="139"/>
  <c r="U199" i="139"/>
  <c r="T199" i="139"/>
  <c r="R199" i="139"/>
  <c r="P199" i="139"/>
  <c r="U198" i="139"/>
  <c r="T198" i="139"/>
  <c r="R198" i="139"/>
  <c r="P198" i="139"/>
  <c r="U197" i="139"/>
  <c r="T197" i="139"/>
  <c r="R197" i="139"/>
  <c r="P197" i="139"/>
  <c r="U196" i="139"/>
  <c r="T196" i="139"/>
  <c r="R196" i="139"/>
  <c r="P196" i="139"/>
  <c r="U195" i="139"/>
  <c r="T195" i="139"/>
  <c r="R195" i="139"/>
  <c r="P195" i="139"/>
  <c r="U194" i="139"/>
  <c r="T194" i="139"/>
  <c r="R194" i="139"/>
  <c r="P194" i="139"/>
  <c r="U193" i="139"/>
  <c r="T193" i="139"/>
  <c r="R193" i="139"/>
  <c r="P193" i="139"/>
  <c r="U192" i="139"/>
  <c r="T192" i="139"/>
  <c r="R192" i="139"/>
  <c r="P192" i="139"/>
  <c r="U191" i="139"/>
  <c r="T191" i="139"/>
  <c r="R191" i="139"/>
  <c r="P191" i="139"/>
  <c r="U190" i="139"/>
  <c r="T190" i="139"/>
  <c r="R190" i="139"/>
  <c r="P190" i="139"/>
  <c r="U189" i="139"/>
  <c r="T189" i="139"/>
  <c r="R189" i="139"/>
  <c r="P189" i="139"/>
  <c r="U188" i="139"/>
  <c r="T188" i="139"/>
  <c r="R188" i="139"/>
  <c r="P188" i="139"/>
  <c r="U187" i="139"/>
  <c r="T187" i="139"/>
  <c r="R187" i="139"/>
  <c r="P187" i="139"/>
  <c r="U186" i="139"/>
  <c r="T186" i="139"/>
  <c r="R186" i="139"/>
  <c r="P186" i="139"/>
  <c r="U185" i="139"/>
  <c r="T185" i="139"/>
  <c r="R185" i="139"/>
  <c r="P185" i="139"/>
  <c r="U184" i="139"/>
  <c r="T184" i="139"/>
  <c r="R184" i="139"/>
  <c r="P184" i="139"/>
  <c r="U183" i="139"/>
  <c r="T183" i="139"/>
  <c r="R183" i="139"/>
  <c r="P183" i="139"/>
  <c r="U182" i="139"/>
  <c r="T182" i="139"/>
  <c r="R182" i="139"/>
  <c r="P182" i="139"/>
  <c r="U181" i="139"/>
  <c r="T181" i="139"/>
  <c r="R181" i="139"/>
  <c r="P181" i="139"/>
  <c r="U180" i="139"/>
  <c r="T180" i="139"/>
  <c r="R180" i="139"/>
  <c r="P180" i="139"/>
  <c r="U179" i="139"/>
  <c r="T179" i="139"/>
  <c r="R179" i="139"/>
  <c r="P179" i="139"/>
  <c r="U178" i="139"/>
  <c r="T178" i="139"/>
  <c r="R178" i="139"/>
  <c r="P178" i="139"/>
  <c r="U177" i="139"/>
  <c r="T177" i="139"/>
  <c r="R177" i="139"/>
  <c r="P177" i="139"/>
  <c r="U176" i="139"/>
  <c r="T176" i="139"/>
  <c r="R176" i="139"/>
  <c r="P176" i="139"/>
  <c r="U175" i="139"/>
  <c r="T175" i="139"/>
  <c r="R175" i="139"/>
  <c r="P175" i="139"/>
  <c r="U174" i="139"/>
  <c r="T174" i="139"/>
  <c r="R174" i="139"/>
  <c r="P174" i="139"/>
  <c r="U173" i="139"/>
  <c r="T173" i="139"/>
  <c r="R173" i="139"/>
  <c r="P173" i="139"/>
  <c r="U172" i="139"/>
  <c r="T172" i="139"/>
  <c r="R172" i="139"/>
  <c r="P172" i="139"/>
  <c r="U171" i="139"/>
  <c r="T171" i="139"/>
  <c r="R171" i="139"/>
  <c r="P171" i="139"/>
  <c r="U170" i="139"/>
  <c r="T170" i="139"/>
  <c r="R170" i="139"/>
  <c r="P170" i="139"/>
  <c r="U169" i="139"/>
  <c r="T169" i="139"/>
  <c r="R169" i="139"/>
  <c r="P169" i="139"/>
  <c r="U168" i="139"/>
  <c r="T168" i="139"/>
  <c r="R168" i="139"/>
  <c r="P168" i="139"/>
  <c r="U167" i="139"/>
  <c r="T167" i="139"/>
  <c r="R167" i="139"/>
  <c r="P167" i="139"/>
  <c r="U166" i="139"/>
  <c r="T166" i="139"/>
  <c r="R166" i="139"/>
  <c r="P166" i="139"/>
  <c r="U165" i="139"/>
  <c r="T165" i="139"/>
  <c r="R165" i="139"/>
  <c r="P165" i="139"/>
  <c r="U164" i="139"/>
  <c r="T164" i="139"/>
  <c r="R164" i="139"/>
  <c r="P164" i="139"/>
  <c r="U163" i="139"/>
  <c r="T163" i="139"/>
  <c r="R163" i="139"/>
  <c r="P163" i="139"/>
  <c r="U162" i="139"/>
  <c r="T162" i="139"/>
  <c r="R162" i="139"/>
  <c r="P162" i="139"/>
  <c r="U161" i="139"/>
  <c r="T161" i="139"/>
  <c r="R161" i="139"/>
  <c r="P161" i="139"/>
  <c r="U160" i="139"/>
  <c r="T160" i="139"/>
  <c r="R160" i="139"/>
  <c r="P160" i="139"/>
  <c r="U159" i="139"/>
  <c r="T159" i="139"/>
  <c r="R159" i="139"/>
  <c r="P159" i="139"/>
  <c r="U158" i="139"/>
  <c r="T158" i="139"/>
  <c r="R158" i="139"/>
  <c r="P158" i="139"/>
  <c r="U157" i="139"/>
  <c r="T157" i="139"/>
  <c r="R157" i="139"/>
  <c r="P157" i="139"/>
  <c r="U156" i="139"/>
  <c r="T156" i="139"/>
  <c r="R156" i="139"/>
  <c r="P156" i="139"/>
  <c r="U155" i="139"/>
  <c r="T155" i="139"/>
  <c r="R155" i="139"/>
  <c r="P155" i="139"/>
  <c r="U154" i="139"/>
  <c r="T154" i="139"/>
  <c r="R154" i="139"/>
  <c r="P154" i="139"/>
  <c r="U153" i="139"/>
  <c r="T153" i="139"/>
  <c r="R153" i="139"/>
  <c r="P153" i="139"/>
  <c r="U152" i="139"/>
  <c r="T152" i="139"/>
  <c r="R152" i="139"/>
  <c r="P152" i="139"/>
  <c r="U151" i="139"/>
  <c r="T151" i="139"/>
  <c r="R151" i="139"/>
  <c r="P151" i="139"/>
  <c r="U150" i="139"/>
  <c r="T150" i="139"/>
  <c r="R150" i="139"/>
  <c r="P150" i="139"/>
  <c r="U149" i="139"/>
  <c r="T149" i="139"/>
  <c r="R149" i="139"/>
  <c r="P149" i="139"/>
  <c r="U148" i="139"/>
  <c r="T148" i="139"/>
  <c r="R148" i="139"/>
  <c r="P148" i="139"/>
  <c r="U147" i="139"/>
  <c r="T147" i="139"/>
  <c r="R147" i="139"/>
  <c r="P147" i="139"/>
  <c r="U146" i="139"/>
  <c r="T146" i="139"/>
  <c r="R146" i="139"/>
  <c r="P146" i="139"/>
  <c r="U145" i="139"/>
  <c r="T145" i="139"/>
  <c r="R145" i="139"/>
  <c r="P145" i="139"/>
  <c r="U144" i="139"/>
  <c r="T144" i="139"/>
  <c r="R144" i="139"/>
  <c r="P144" i="139"/>
  <c r="U143" i="139"/>
  <c r="T143" i="139"/>
  <c r="R143" i="139"/>
  <c r="P143" i="139"/>
  <c r="U142" i="139"/>
  <c r="T142" i="139"/>
  <c r="R142" i="139"/>
  <c r="P142" i="139"/>
  <c r="U141" i="139"/>
  <c r="T141" i="139"/>
  <c r="R141" i="139"/>
  <c r="P141" i="139"/>
  <c r="U140" i="139"/>
  <c r="T140" i="139"/>
  <c r="R140" i="139"/>
  <c r="P140" i="139"/>
  <c r="U139" i="139"/>
  <c r="T139" i="139"/>
  <c r="R139" i="139"/>
  <c r="P139" i="139"/>
  <c r="U138" i="139"/>
  <c r="T138" i="139"/>
  <c r="R138" i="139"/>
  <c r="P138" i="139"/>
  <c r="U137" i="139"/>
  <c r="T137" i="139"/>
  <c r="R137" i="139"/>
  <c r="P137" i="139"/>
  <c r="U136" i="139"/>
  <c r="T136" i="139"/>
  <c r="R136" i="139"/>
  <c r="P136" i="139"/>
  <c r="U135" i="139"/>
  <c r="T135" i="139"/>
  <c r="R135" i="139"/>
  <c r="P135" i="139"/>
  <c r="U134" i="139"/>
  <c r="T134" i="139"/>
  <c r="R134" i="139"/>
  <c r="P134" i="139"/>
  <c r="U133" i="139"/>
  <c r="T133" i="139"/>
  <c r="R133" i="139"/>
  <c r="P133" i="139"/>
  <c r="U132" i="139"/>
  <c r="T132" i="139"/>
  <c r="R132" i="139"/>
  <c r="P132" i="139"/>
  <c r="U131" i="139"/>
  <c r="T131" i="139"/>
  <c r="R131" i="139"/>
  <c r="P131" i="139"/>
  <c r="U130" i="139"/>
  <c r="T130" i="139"/>
  <c r="R130" i="139"/>
  <c r="P130" i="139"/>
  <c r="U129" i="139"/>
  <c r="T129" i="139"/>
  <c r="R129" i="139"/>
  <c r="P129" i="139"/>
  <c r="U128" i="139"/>
  <c r="T128" i="139"/>
  <c r="R128" i="139"/>
  <c r="P128" i="139"/>
  <c r="U127" i="139"/>
  <c r="T127" i="139"/>
  <c r="R127" i="139"/>
  <c r="P127" i="139"/>
  <c r="U126" i="139"/>
  <c r="T126" i="139"/>
  <c r="R126" i="139"/>
  <c r="P126" i="139"/>
  <c r="U125" i="139"/>
  <c r="T125" i="139"/>
  <c r="R125" i="139"/>
  <c r="P125" i="139"/>
  <c r="U124" i="139"/>
  <c r="T124" i="139"/>
  <c r="R124" i="139"/>
  <c r="P124" i="139"/>
  <c r="U123" i="139"/>
  <c r="T123" i="139"/>
  <c r="R123" i="139"/>
  <c r="P123" i="139"/>
  <c r="U122" i="139"/>
  <c r="T122" i="139"/>
  <c r="R122" i="139"/>
  <c r="P122" i="139"/>
  <c r="U121" i="139"/>
  <c r="T121" i="139"/>
  <c r="R121" i="139"/>
  <c r="P121" i="139"/>
  <c r="U120" i="139"/>
  <c r="T120" i="139"/>
  <c r="R120" i="139"/>
  <c r="P120" i="139"/>
  <c r="U119" i="139"/>
  <c r="T119" i="139"/>
  <c r="R119" i="139"/>
  <c r="P119" i="139"/>
  <c r="U118" i="139"/>
  <c r="T118" i="139"/>
  <c r="R118" i="139"/>
  <c r="P118" i="139"/>
  <c r="U117" i="139"/>
  <c r="T117" i="139"/>
  <c r="R117" i="139"/>
  <c r="P117" i="139"/>
  <c r="U116" i="139"/>
  <c r="T116" i="139"/>
  <c r="R116" i="139"/>
  <c r="P116" i="139"/>
  <c r="U115" i="139"/>
  <c r="T115" i="139"/>
  <c r="R115" i="139"/>
  <c r="P115" i="139"/>
  <c r="U114" i="139"/>
  <c r="T114" i="139"/>
  <c r="R114" i="139"/>
  <c r="P114" i="139"/>
  <c r="U113" i="139"/>
  <c r="T113" i="139"/>
  <c r="R113" i="139"/>
  <c r="P113" i="139"/>
  <c r="U112" i="139"/>
  <c r="T112" i="139"/>
  <c r="R112" i="139"/>
  <c r="P112" i="139"/>
  <c r="U111" i="139"/>
  <c r="T111" i="139"/>
  <c r="R111" i="139"/>
  <c r="P111" i="139"/>
  <c r="U110" i="139"/>
  <c r="T110" i="139"/>
  <c r="R110" i="139"/>
  <c r="P110" i="139"/>
  <c r="U109" i="139"/>
  <c r="T109" i="139"/>
  <c r="R109" i="139"/>
  <c r="P109" i="139"/>
  <c r="U108" i="139"/>
  <c r="T108" i="139"/>
  <c r="R108" i="139"/>
  <c r="P108" i="139"/>
  <c r="U107" i="139"/>
  <c r="T107" i="139"/>
  <c r="R107" i="139"/>
  <c r="P107" i="139"/>
  <c r="U106" i="139"/>
  <c r="T106" i="139"/>
  <c r="R106" i="139"/>
  <c r="P106" i="139"/>
  <c r="U105" i="139"/>
  <c r="T105" i="139"/>
  <c r="R105" i="139"/>
  <c r="P105" i="139"/>
  <c r="U104" i="139"/>
  <c r="T104" i="139"/>
  <c r="R104" i="139"/>
  <c r="P104" i="139"/>
  <c r="U103" i="139"/>
  <c r="T103" i="139"/>
  <c r="R103" i="139"/>
  <c r="P103" i="139"/>
  <c r="U102" i="139"/>
  <c r="T102" i="139"/>
  <c r="R102" i="139"/>
  <c r="P102" i="139"/>
  <c r="U101" i="139"/>
  <c r="T101" i="139"/>
  <c r="R101" i="139"/>
  <c r="P101" i="139"/>
  <c r="U100" i="139"/>
  <c r="T100" i="139"/>
  <c r="R100" i="139"/>
  <c r="P100" i="139"/>
  <c r="U99" i="139"/>
  <c r="T99" i="139"/>
  <c r="R99" i="139"/>
  <c r="P99" i="139"/>
  <c r="U98" i="139"/>
  <c r="T98" i="139"/>
  <c r="R98" i="139"/>
  <c r="P98" i="139"/>
  <c r="U97" i="139"/>
  <c r="T97" i="139"/>
  <c r="R97" i="139"/>
  <c r="P97" i="139"/>
  <c r="U96" i="139"/>
  <c r="T96" i="139"/>
  <c r="R96" i="139"/>
  <c r="P96" i="139"/>
  <c r="U95" i="139"/>
  <c r="T95" i="139"/>
  <c r="R95" i="139"/>
  <c r="P95" i="139"/>
  <c r="U94" i="139"/>
  <c r="T94" i="139"/>
  <c r="R94" i="139"/>
  <c r="P94" i="139"/>
  <c r="U93" i="139"/>
  <c r="T93" i="139"/>
  <c r="R93" i="139"/>
  <c r="P93" i="139"/>
  <c r="U92" i="139"/>
  <c r="T92" i="139"/>
  <c r="R92" i="139"/>
  <c r="P92" i="139"/>
  <c r="U91" i="139"/>
  <c r="T91" i="139"/>
  <c r="R91" i="139"/>
  <c r="P91" i="139"/>
  <c r="U90" i="139"/>
  <c r="T90" i="139"/>
  <c r="R90" i="139"/>
  <c r="P90" i="139"/>
  <c r="U89" i="139"/>
  <c r="T89" i="139"/>
  <c r="R89" i="139"/>
  <c r="P89" i="139"/>
  <c r="U88" i="139"/>
  <c r="T88" i="139"/>
  <c r="R88" i="139"/>
  <c r="P88" i="139"/>
  <c r="U87" i="139"/>
  <c r="T87" i="139"/>
  <c r="R87" i="139"/>
  <c r="P87" i="139"/>
  <c r="U86" i="139"/>
  <c r="T86" i="139"/>
  <c r="R86" i="139"/>
  <c r="P86" i="139"/>
  <c r="U85" i="139"/>
  <c r="T85" i="139"/>
  <c r="R85" i="139"/>
  <c r="P85" i="139"/>
  <c r="U84" i="139"/>
  <c r="T84" i="139"/>
  <c r="R84" i="139"/>
  <c r="P84" i="139"/>
  <c r="U83" i="139"/>
  <c r="T83" i="139"/>
  <c r="R83" i="139"/>
  <c r="P83" i="139"/>
  <c r="U82" i="139"/>
  <c r="T82" i="139"/>
  <c r="R82" i="139"/>
  <c r="P82" i="139"/>
  <c r="U81" i="139"/>
  <c r="T81" i="139"/>
  <c r="R81" i="139"/>
  <c r="P81" i="139"/>
  <c r="U80" i="139"/>
  <c r="T80" i="139"/>
  <c r="R80" i="139"/>
  <c r="P80" i="139"/>
  <c r="U79" i="139"/>
  <c r="T79" i="139"/>
  <c r="R79" i="139"/>
  <c r="P79" i="139"/>
  <c r="U78" i="139"/>
  <c r="T78" i="139"/>
  <c r="R78" i="139"/>
  <c r="P78" i="139"/>
  <c r="U77" i="139"/>
  <c r="T77" i="139"/>
  <c r="R77" i="139"/>
  <c r="P77" i="139"/>
  <c r="U76" i="139"/>
  <c r="T76" i="139"/>
  <c r="R76" i="139"/>
  <c r="P76" i="139"/>
  <c r="U75" i="139"/>
  <c r="T75" i="139"/>
  <c r="R75" i="139"/>
  <c r="P75" i="139"/>
  <c r="U74" i="139"/>
  <c r="T74" i="139"/>
  <c r="R74" i="139"/>
  <c r="P74" i="139"/>
  <c r="U73" i="139"/>
  <c r="T73" i="139"/>
  <c r="R73" i="139"/>
  <c r="P73" i="139"/>
  <c r="U72" i="139"/>
  <c r="T72" i="139"/>
  <c r="R72" i="139"/>
  <c r="P72" i="139"/>
  <c r="U71" i="139"/>
  <c r="T71" i="139"/>
  <c r="R71" i="139"/>
  <c r="P71" i="139"/>
  <c r="U70" i="139"/>
  <c r="T70" i="139"/>
  <c r="R70" i="139"/>
  <c r="P70" i="139"/>
  <c r="U69" i="139"/>
  <c r="T69" i="139"/>
  <c r="R69" i="139"/>
  <c r="P69" i="139"/>
  <c r="U68" i="139"/>
  <c r="T68" i="139"/>
  <c r="R68" i="139"/>
  <c r="P68" i="139"/>
  <c r="U67" i="139"/>
  <c r="T67" i="139"/>
  <c r="R67" i="139"/>
  <c r="P67" i="139"/>
  <c r="U66" i="139"/>
  <c r="T66" i="139"/>
  <c r="R66" i="139"/>
  <c r="P66" i="139"/>
  <c r="U65" i="139"/>
  <c r="T65" i="139"/>
  <c r="R65" i="139"/>
  <c r="P65" i="139"/>
  <c r="U64" i="139"/>
  <c r="T64" i="139"/>
  <c r="R64" i="139"/>
  <c r="P64" i="139"/>
  <c r="U63" i="139"/>
  <c r="T63" i="139"/>
  <c r="R63" i="139"/>
  <c r="P63" i="139"/>
  <c r="U62" i="139"/>
  <c r="T62" i="139"/>
  <c r="R62" i="139"/>
  <c r="P62" i="139"/>
  <c r="U61" i="139"/>
  <c r="T61" i="139"/>
  <c r="R61" i="139"/>
  <c r="P61" i="139"/>
  <c r="U60" i="139"/>
  <c r="T60" i="139"/>
  <c r="R60" i="139"/>
  <c r="P60" i="139"/>
  <c r="U59" i="139"/>
  <c r="T59" i="139"/>
  <c r="R59" i="139"/>
  <c r="P59" i="139"/>
  <c r="U58" i="139"/>
  <c r="T58" i="139"/>
  <c r="R58" i="139"/>
  <c r="P58" i="139"/>
  <c r="U57" i="139"/>
  <c r="T57" i="139"/>
  <c r="R57" i="139"/>
  <c r="P57" i="139"/>
  <c r="U56" i="139"/>
  <c r="T56" i="139"/>
  <c r="R56" i="139"/>
  <c r="P56" i="139"/>
  <c r="U55" i="139"/>
  <c r="T55" i="139"/>
  <c r="R55" i="139"/>
  <c r="P55" i="139"/>
  <c r="U54" i="139"/>
  <c r="T54" i="139"/>
  <c r="R54" i="139"/>
  <c r="P54" i="139"/>
  <c r="U53" i="139"/>
  <c r="T53" i="139"/>
  <c r="R53" i="139"/>
  <c r="P53" i="139"/>
  <c r="U52" i="139"/>
  <c r="T52" i="139"/>
  <c r="R52" i="139"/>
  <c r="P52" i="139"/>
  <c r="U51" i="139"/>
  <c r="T51" i="139"/>
  <c r="R51" i="139"/>
  <c r="P51" i="139"/>
  <c r="U50" i="139"/>
  <c r="T50" i="139"/>
  <c r="R50" i="139"/>
  <c r="P50" i="139"/>
  <c r="U49" i="139"/>
  <c r="T49" i="139"/>
  <c r="R49" i="139"/>
  <c r="P49" i="139"/>
  <c r="U48" i="139"/>
  <c r="T48" i="139"/>
  <c r="R48" i="139"/>
  <c r="P48" i="139"/>
  <c r="U47" i="139"/>
  <c r="T47" i="139"/>
  <c r="R47" i="139"/>
  <c r="P47" i="139"/>
  <c r="U46" i="139"/>
  <c r="T46" i="139"/>
  <c r="R46" i="139"/>
  <c r="P46" i="139"/>
  <c r="U45" i="139"/>
  <c r="T45" i="139"/>
  <c r="R45" i="139"/>
  <c r="P45" i="139"/>
  <c r="U44" i="139"/>
  <c r="T44" i="139"/>
  <c r="R44" i="139"/>
  <c r="P44" i="139"/>
  <c r="U43" i="139"/>
  <c r="T43" i="139"/>
  <c r="R43" i="139"/>
  <c r="P43" i="139"/>
  <c r="U42" i="139"/>
  <c r="T42" i="139"/>
  <c r="R42" i="139"/>
  <c r="P42" i="139"/>
  <c r="U41" i="139"/>
  <c r="T41" i="139"/>
  <c r="R41" i="139"/>
  <c r="P41" i="139"/>
  <c r="U40" i="139"/>
  <c r="T40" i="139"/>
  <c r="R40" i="139"/>
  <c r="P40" i="139"/>
  <c r="U39" i="139"/>
  <c r="T39" i="139"/>
  <c r="R39" i="139"/>
  <c r="P39" i="139"/>
  <c r="U38" i="139"/>
  <c r="T38" i="139"/>
  <c r="R38" i="139"/>
  <c r="P38" i="139"/>
  <c r="U37" i="139"/>
  <c r="T37" i="139"/>
  <c r="R37" i="139"/>
  <c r="P37" i="139"/>
  <c r="U36" i="139"/>
  <c r="T36" i="139"/>
  <c r="R36" i="139"/>
  <c r="P36" i="139"/>
  <c r="U35" i="139"/>
  <c r="T35" i="139"/>
  <c r="R35" i="139"/>
  <c r="P35" i="139"/>
  <c r="U34" i="139"/>
  <c r="T34" i="139"/>
  <c r="R34" i="139"/>
  <c r="P34" i="139"/>
  <c r="U33" i="139"/>
  <c r="T33" i="139"/>
  <c r="R33" i="139"/>
  <c r="P33" i="139"/>
  <c r="U32" i="139"/>
  <c r="T32" i="139"/>
  <c r="R32" i="139"/>
  <c r="P32" i="139"/>
  <c r="U31" i="139"/>
  <c r="T31" i="139"/>
  <c r="R31" i="139"/>
  <c r="P31" i="139"/>
  <c r="U30" i="139"/>
  <c r="T30" i="139"/>
  <c r="R30" i="139"/>
  <c r="P30" i="139"/>
  <c r="U29" i="139"/>
  <c r="T29" i="139"/>
  <c r="R29" i="139"/>
  <c r="P29" i="139"/>
  <c r="U28" i="139"/>
  <c r="T28" i="139"/>
  <c r="R28" i="139"/>
  <c r="P28" i="139"/>
  <c r="U27" i="139"/>
  <c r="T27" i="139"/>
  <c r="R27" i="139"/>
  <c r="P27" i="139"/>
  <c r="U26" i="139"/>
  <c r="T26" i="139"/>
  <c r="R26" i="139"/>
  <c r="P26" i="139"/>
  <c r="U25" i="139"/>
  <c r="T25" i="139"/>
  <c r="R25" i="139"/>
  <c r="P25" i="139"/>
  <c r="U24" i="139"/>
  <c r="T24" i="139"/>
  <c r="R24" i="139"/>
  <c r="P24" i="139"/>
  <c r="U23" i="139"/>
  <c r="T23" i="139"/>
  <c r="R23" i="139"/>
  <c r="P23" i="139"/>
  <c r="U22" i="139"/>
  <c r="T22" i="139"/>
  <c r="R22" i="139"/>
  <c r="P22" i="139"/>
  <c r="U21" i="139"/>
  <c r="T21" i="139"/>
  <c r="R21" i="139"/>
  <c r="P21" i="139"/>
  <c r="U20" i="139"/>
  <c r="T20" i="139"/>
  <c r="R20" i="139"/>
  <c r="P20" i="139"/>
  <c r="U19" i="139"/>
  <c r="T19" i="139"/>
  <c r="R19" i="139"/>
  <c r="P19" i="139"/>
  <c r="U18" i="139"/>
  <c r="T18" i="139"/>
  <c r="R18" i="139"/>
  <c r="P18" i="139"/>
  <c r="U17" i="139"/>
  <c r="T17" i="139"/>
  <c r="R17" i="139"/>
  <c r="P17" i="139"/>
  <c r="U16" i="139"/>
  <c r="T16" i="139"/>
  <c r="R16" i="139"/>
  <c r="P16" i="139"/>
  <c r="U15" i="139"/>
  <c r="T15" i="139"/>
  <c r="R15" i="139"/>
  <c r="P15" i="139"/>
  <c r="U14" i="139"/>
  <c r="T14" i="139"/>
  <c r="R14" i="139"/>
  <c r="P14" i="139"/>
  <c r="U13" i="139"/>
  <c r="T13" i="139"/>
  <c r="R13" i="139"/>
  <c r="P13" i="139"/>
  <c r="U12" i="139"/>
  <c r="T12" i="139"/>
  <c r="R12" i="139"/>
  <c r="P12" i="139"/>
  <c r="U11" i="139"/>
  <c r="T11" i="139"/>
  <c r="R11" i="139"/>
  <c r="P11" i="139"/>
  <c r="U10" i="139"/>
  <c r="T10" i="139"/>
  <c r="R10" i="139"/>
  <c r="P10" i="139"/>
  <c r="U9" i="139"/>
  <c r="T9" i="139"/>
  <c r="R9" i="139"/>
  <c r="P9" i="139"/>
  <c r="U8" i="139"/>
  <c r="T8" i="139"/>
  <c r="R8" i="139"/>
  <c r="P8" i="139"/>
  <c r="U7" i="139"/>
  <c r="T7" i="139"/>
  <c r="R7" i="139"/>
  <c r="P7" i="139"/>
  <c r="U6" i="139"/>
  <c r="T6" i="139"/>
  <c r="R6" i="139"/>
  <c r="P6" i="139"/>
  <c r="U497" i="138"/>
  <c r="N497" i="138"/>
  <c r="U496" i="138"/>
  <c r="N496" i="138"/>
  <c r="U495" i="138"/>
  <c r="N495" i="138"/>
  <c r="U494" i="138"/>
  <c r="N494" i="138"/>
  <c r="U493" i="138"/>
  <c r="N493" i="138"/>
  <c r="U492" i="138"/>
  <c r="N492" i="138"/>
  <c r="U491" i="138"/>
  <c r="N491" i="138"/>
  <c r="R491" i="138" s="1"/>
  <c r="U490" i="138"/>
  <c r="N490" i="138"/>
  <c r="U489" i="138"/>
  <c r="N489" i="138"/>
  <c r="P489" i="138" s="1"/>
  <c r="U488" i="138"/>
  <c r="N488" i="138"/>
  <c r="U487" i="138"/>
  <c r="T487" i="138"/>
  <c r="R487" i="138"/>
  <c r="P487" i="138"/>
  <c r="U486" i="138"/>
  <c r="N486" i="138"/>
  <c r="R486" i="138" s="1"/>
  <c r="U485" i="138"/>
  <c r="N485" i="138"/>
  <c r="P485" i="138" s="1"/>
  <c r="U484" i="138"/>
  <c r="N484" i="138"/>
  <c r="T484" i="138" s="1"/>
  <c r="U483" i="138"/>
  <c r="N483" i="138"/>
  <c r="P483" i="138" s="1"/>
  <c r="U482" i="138"/>
  <c r="N482" i="138"/>
  <c r="R482" i="138" s="1"/>
  <c r="U481" i="138"/>
  <c r="N481" i="138"/>
  <c r="T481" i="138" s="1"/>
  <c r="U480" i="138"/>
  <c r="N480" i="138"/>
  <c r="T480" i="138" s="1"/>
  <c r="U479" i="138"/>
  <c r="N479" i="138"/>
  <c r="P479" i="138" s="1"/>
  <c r="U478" i="138"/>
  <c r="N478" i="138"/>
  <c r="T478" i="138" s="1"/>
  <c r="U477" i="138"/>
  <c r="N477" i="138"/>
  <c r="T477" i="138" s="1"/>
  <c r="U476" i="138"/>
  <c r="N476" i="138"/>
  <c r="R476" i="138" s="1"/>
  <c r="U475" i="138"/>
  <c r="N475" i="138"/>
  <c r="U474" i="138"/>
  <c r="N474" i="138"/>
  <c r="T474" i="138" s="1"/>
  <c r="U473" i="138"/>
  <c r="N473" i="138"/>
  <c r="U472" i="138"/>
  <c r="N472" i="138"/>
  <c r="T472" i="138" s="1"/>
  <c r="U471" i="138"/>
  <c r="N471" i="138"/>
  <c r="U470" i="138"/>
  <c r="N470" i="138"/>
  <c r="T470" i="138" s="1"/>
  <c r="U469" i="138"/>
  <c r="N469" i="138"/>
  <c r="U468" i="138"/>
  <c r="N468" i="138"/>
  <c r="T468" i="138" s="1"/>
  <c r="U467" i="138"/>
  <c r="N467" i="138"/>
  <c r="U466" i="138"/>
  <c r="N466" i="138"/>
  <c r="T466" i="138" s="1"/>
  <c r="U465" i="138"/>
  <c r="N465" i="138"/>
  <c r="U464" i="138"/>
  <c r="N464" i="138"/>
  <c r="U463" i="138"/>
  <c r="N463" i="138"/>
  <c r="U462" i="138"/>
  <c r="N462" i="138"/>
  <c r="T462" i="138" s="1"/>
  <c r="U461" i="138"/>
  <c r="N461" i="138"/>
  <c r="U460" i="138"/>
  <c r="N460" i="138"/>
  <c r="T460" i="138" s="1"/>
  <c r="U459" i="138"/>
  <c r="N459" i="138"/>
  <c r="U458" i="138"/>
  <c r="N458" i="138"/>
  <c r="T458" i="138" s="1"/>
  <c r="U457" i="138"/>
  <c r="N457" i="138"/>
  <c r="U456" i="138"/>
  <c r="N456" i="138"/>
  <c r="T456" i="138" s="1"/>
  <c r="U455" i="138"/>
  <c r="N455" i="138"/>
  <c r="U454" i="138"/>
  <c r="N454" i="138"/>
  <c r="T454" i="138" s="1"/>
  <c r="U453" i="138"/>
  <c r="N453" i="138"/>
  <c r="U452" i="138"/>
  <c r="N452" i="138"/>
  <c r="T452" i="138" s="1"/>
  <c r="U451" i="138"/>
  <c r="N451" i="138"/>
  <c r="U450" i="138"/>
  <c r="N450" i="138"/>
  <c r="T450" i="138" s="1"/>
  <c r="U449" i="138"/>
  <c r="N449" i="138"/>
  <c r="U448" i="138"/>
  <c r="N448" i="138"/>
  <c r="R448" i="138" s="1"/>
  <c r="U447" i="138"/>
  <c r="N447" i="138"/>
  <c r="U446" i="138"/>
  <c r="N446" i="138"/>
  <c r="T446" i="138" s="1"/>
  <c r="U445" i="138"/>
  <c r="N445" i="138"/>
  <c r="U444" i="138"/>
  <c r="N444" i="138"/>
  <c r="R444" i="138" s="1"/>
  <c r="U443" i="138"/>
  <c r="N443" i="138"/>
  <c r="U442" i="138"/>
  <c r="N442" i="138"/>
  <c r="T442" i="138" s="1"/>
  <c r="U441" i="138"/>
  <c r="N441" i="138"/>
  <c r="P441" i="138" s="1"/>
  <c r="U440" i="138"/>
  <c r="N440" i="138"/>
  <c r="R440" i="138" s="1"/>
  <c r="U439" i="138"/>
  <c r="N439" i="138"/>
  <c r="U438" i="138"/>
  <c r="N438" i="138"/>
  <c r="U437" i="138"/>
  <c r="N437" i="138"/>
  <c r="T437" i="138" s="1"/>
  <c r="U436" i="138"/>
  <c r="N436" i="138"/>
  <c r="T436" i="138" s="1"/>
  <c r="U435" i="138"/>
  <c r="N435" i="138"/>
  <c r="U434" i="138"/>
  <c r="N434" i="138"/>
  <c r="U433" i="138"/>
  <c r="N433" i="138"/>
  <c r="T433" i="138" s="1"/>
  <c r="U432" i="138"/>
  <c r="N432" i="138"/>
  <c r="P432" i="138" s="1"/>
  <c r="U431" i="138"/>
  <c r="N431" i="138"/>
  <c r="U430" i="138"/>
  <c r="N430" i="138"/>
  <c r="U429" i="138"/>
  <c r="N429" i="138"/>
  <c r="U428" i="138"/>
  <c r="N428" i="138"/>
  <c r="T428" i="138" s="1"/>
  <c r="U427" i="138"/>
  <c r="N427" i="138"/>
  <c r="U426" i="138"/>
  <c r="N426" i="138"/>
  <c r="T426" i="138" s="1"/>
  <c r="U425" i="138"/>
  <c r="N425" i="138"/>
  <c r="U424" i="138"/>
  <c r="N424" i="138"/>
  <c r="U423" i="138"/>
  <c r="N423" i="138"/>
  <c r="U422" i="138"/>
  <c r="N422" i="138"/>
  <c r="T422" i="138" s="1"/>
  <c r="U421" i="138"/>
  <c r="N421" i="138"/>
  <c r="T421" i="138" s="1"/>
  <c r="U420" i="138"/>
  <c r="N420" i="138"/>
  <c r="R420" i="138" s="1"/>
  <c r="U419" i="138"/>
  <c r="N419" i="138"/>
  <c r="U418" i="138"/>
  <c r="N418" i="138"/>
  <c r="T418" i="138" s="1"/>
  <c r="U417" i="138"/>
  <c r="N417" i="138"/>
  <c r="P417" i="138" s="1"/>
  <c r="U416" i="138"/>
  <c r="N416" i="138"/>
  <c r="T416" i="138" s="1"/>
  <c r="U415" i="138"/>
  <c r="N415" i="138"/>
  <c r="U414" i="138"/>
  <c r="N414" i="138"/>
  <c r="R414" i="138" s="1"/>
  <c r="U413" i="138"/>
  <c r="N413" i="138"/>
  <c r="U412" i="138"/>
  <c r="N412" i="138"/>
  <c r="P412" i="138" s="1"/>
  <c r="U411" i="138"/>
  <c r="N411" i="138"/>
  <c r="P411" i="138" s="1"/>
  <c r="U410" i="138"/>
  <c r="N410" i="138"/>
  <c r="U409" i="138"/>
  <c r="N409" i="138"/>
  <c r="U408" i="138"/>
  <c r="N408" i="138"/>
  <c r="U407" i="138"/>
  <c r="N407" i="138"/>
  <c r="U406" i="138"/>
  <c r="N406" i="138"/>
  <c r="T406" i="138" s="1"/>
  <c r="U405" i="138"/>
  <c r="N405" i="138"/>
  <c r="T405" i="138" s="1"/>
  <c r="U404" i="138"/>
  <c r="N404" i="138"/>
  <c r="T404" i="138" s="1"/>
  <c r="U403" i="138"/>
  <c r="N403" i="138"/>
  <c r="U402" i="138"/>
  <c r="N402" i="138"/>
  <c r="R402" i="138" s="1"/>
  <c r="U401" i="138"/>
  <c r="N401" i="138"/>
  <c r="P401" i="138" s="1"/>
  <c r="U400" i="138"/>
  <c r="N400" i="138"/>
  <c r="U399" i="138"/>
  <c r="N399" i="138"/>
  <c r="U398" i="138"/>
  <c r="N398" i="138"/>
  <c r="U397" i="138"/>
  <c r="N397" i="138"/>
  <c r="U396" i="138"/>
  <c r="N396" i="138"/>
  <c r="U395" i="138"/>
  <c r="N395" i="138"/>
  <c r="U394" i="138"/>
  <c r="N394" i="138"/>
  <c r="R394" i="138" s="1"/>
  <c r="U393" i="138"/>
  <c r="N393" i="138"/>
  <c r="U392" i="138"/>
  <c r="N392" i="138"/>
  <c r="U391" i="138"/>
  <c r="N391" i="138"/>
  <c r="U390" i="138"/>
  <c r="N390" i="138"/>
  <c r="U389" i="138"/>
  <c r="N389" i="138"/>
  <c r="P389" i="138" s="1"/>
  <c r="U388" i="138"/>
  <c r="N388" i="138"/>
  <c r="U387" i="138"/>
  <c r="N387" i="138"/>
  <c r="U386" i="138"/>
  <c r="N386" i="138"/>
  <c r="U385" i="138"/>
  <c r="N385" i="138"/>
  <c r="T385" i="138" s="1"/>
  <c r="U384" i="138"/>
  <c r="N384" i="138"/>
  <c r="U383" i="138"/>
  <c r="N383" i="138"/>
  <c r="U382" i="138"/>
  <c r="N382" i="138"/>
  <c r="R382" i="138" s="1"/>
  <c r="U381" i="138"/>
  <c r="N381" i="138"/>
  <c r="T381" i="138" s="1"/>
  <c r="U380" i="138"/>
  <c r="N380" i="138"/>
  <c r="U379" i="138"/>
  <c r="N379" i="138"/>
  <c r="U378" i="138"/>
  <c r="N378" i="138"/>
  <c r="U377" i="138"/>
  <c r="N377" i="138"/>
  <c r="U376" i="138"/>
  <c r="N376" i="138"/>
  <c r="U375" i="138"/>
  <c r="N375" i="138"/>
  <c r="U374" i="138"/>
  <c r="N374" i="138"/>
  <c r="U373" i="138"/>
  <c r="N373" i="138"/>
  <c r="T373" i="138" s="1"/>
  <c r="U372" i="138"/>
  <c r="N372" i="138"/>
  <c r="U371" i="138"/>
  <c r="N371" i="138"/>
  <c r="U370" i="138"/>
  <c r="N370" i="138"/>
  <c r="U369" i="138"/>
  <c r="N369" i="138"/>
  <c r="T369" i="138" s="1"/>
  <c r="U368" i="138"/>
  <c r="N368" i="138"/>
  <c r="U367" i="138"/>
  <c r="N367" i="138"/>
  <c r="U366" i="138"/>
  <c r="N366" i="138"/>
  <c r="P366" i="138" s="1"/>
  <c r="U365" i="138"/>
  <c r="N365" i="138"/>
  <c r="T365" i="138" s="1"/>
  <c r="U364" i="138"/>
  <c r="N364" i="138"/>
  <c r="U363" i="138"/>
  <c r="N363" i="138"/>
  <c r="U362" i="138"/>
  <c r="N362" i="138"/>
  <c r="P362" i="138" s="1"/>
  <c r="U361" i="138"/>
  <c r="N361" i="138"/>
  <c r="U360" i="138"/>
  <c r="N360" i="138"/>
  <c r="U359" i="138"/>
  <c r="N359" i="138"/>
  <c r="U358" i="138"/>
  <c r="N358" i="138"/>
  <c r="P358" i="138" s="1"/>
  <c r="U357" i="138"/>
  <c r="N357" i="138"/>
  <c r="R357" i="138" s="1"/>
  <c r="U356" i="138"/>
  <c r="N356" i="138"/>
  <c r="U355" i="138"/>
  <c r="N355" i="138"/>
  <c r="U354" i="138"/>
  <c r="N354" i="138"/>
  <c r="U353" i="138"/>
  <c r="N353" i="138"/>
  <c r="P353" i="138" s="1"/>
  <c r="U352" i="138"/>
  <c r="N352" i="138"/>
  <c r="U351" i="138"/>
  <c r="N351" i="138"/>
  <c r="U350" i="138"/>
  <c r="N350" i="138"/>
  <c r="U349" i="138"/>
  <c r="N349" i="138"/>
  <c r="U348" i="138"/>
  <c r="N348" i="138"/>
  <c r="U347" i="138"/>
  <c r="N347" i="138"/>
  <c r="U346" i="138"/>
  <c r="N346" i="138"/>
  <c r="U345" i="138"/>
  <c r="N345" i="138"/>
  <c r="U344" i="138"/>
  <c r="N344" i="138"/>
  <c r="U343" i="138"/>
  <c r="N343" i="138"/>
  <c r="U342" i="138"/>
  <c r="N342" i="138"/>
  <c r="U341" i="138"/>
  <c r="N341" i="138"/>
  <c r="U340" i="138"/>
  <c r="N340" i="138"/>
  <c r="U339" i="138"/>
  <c r="N339" i="138"/>
  <c r="U338" i="138"/>
  <c r="N338" i="138"/>
  <c r="U337" i="138"/>
  <c r="N337" i="138"/>
  <c r="U336" i="138"/>
  <c r="N336" i="138"/>
  <c r="U335" i="138"/>
  <c r="N335" i="138"/>
  <c r="U334" i="138"/>
  <c r="N334" i="138"/>
  <c r="U333" i="138"/>
  <c r="N333" i="138"/>
  <c r="U332" i="138"/>
  <c r="N332" i="138"/>
  <c r="U331" i="138"/>
  <c r="N331" i="138"/>
  <c r="U330" i="138"/>
  <c r="N330" i="138"/>
  <c r="U329" i="138"/>
  <c r="N329" i="138"/>
  <c r="U328" i="138"/>
  <c r="N328" i="138"/>
  <c r="U327" i="138"/>
  <c r="N327" i="138"/>
  <c r="U326" i="138"/>
  <c r="N326" i="138"/>
  <c r="U325" i="138"/>
  <c r="N325" i="138"/>
  <c r="U324" i="138"/>
  <c r="N324" i="138"/>
  <c r="U323" i="138"/>
  <c r="N323" i="138"/>
  <c r="U322" i="138"/>
  <c r="N322" i="138"/>
  <c r="U321" i="138"/>
  <c r="N321" i="138"/>
  <c r="U320" i="138"/>
  <c r="N320" i="138"/>
  <c r="U319" i="138"/>
  <c r="N319" i="138"/>
  <c r="U318" i="138"/>
  <c r="N318" i="138"/>
  <c r="U317" i="138"/>
  <c r="N317" i="138"/>
  <c r="U316" i="138"/>
  <c r="N316" i="138"/>
  <c r="U315" i="138"/>
  <c r="N315" i="138"/>
  <c r="U314" i="138"/>
  <c r="N314" i="138"/>
  <c r="U313" i="138"/>
  <c r="N313" i="138"/>
  <c r="U312" i="138"/>
  <c r="N312" i="138"/>
  <c r="U311" i="138"/>
  <c r="N311" i="138"/>
  <c r="U310" i="138"/>
  <c r="N310" i="138"/>
  <c r="U309" i="138"/>
  <c r="N309" i="138"/>
  <c r="U308" i="138"/>
  <c r="N308" i="138"/>
  <c r="U307" i="138"/>
  <c r="N307" i="138"/>
  <c r="U306" i="138"/>
  <c r="N306" i="138"/>
  <c r="U305" i="138"/>
  <c r="N305" i="138"/>
  <c r="U304" i="138"/>
  <c r="N304" i="138"/>
  <c r="U303" i="138"/>
  <c r="N303" i="138"/>
  <c r="U302" i="138"/>
  <c r="N302" i="138"/>
  <c r="U301" i="138"/>
  <c r="N301" i="138"/>
  <c r="U300" i="138"/>
  <c r="N300" i="138"/>
  <c r="U299" i="138"/>
  <c r="N299" i="138"/>
  <c r="U298" i="138"/>
  <c r="N298" i="138"/>
  <c r="U297" i="138"/>
  <c r="N297" i="138"/>
  <c r="U296" i="138"/>
  <c r="N296" i="138"/>
  <c r="P296" i="138" s="1"/>
  <c r="U295" i="138"/>
  <c r="N295" i="138"/>
  <c r="U294" i="138"/>
  <c r="N294" i="138"/>
  <c r="U293" i="138"/>
  <c r="N293" i="138"/>
  <c r="U292" i="138"/>
  <c r="N292" i="138"/>
  <c r="U291" i="138"/>
  <c r="N291" i="138"/>
  <c r="U290" i="138"/>
  <c r="N290" i="138"/>
  <c r="U289" i="138"/>
  <c r="N289" i="138"/>
  <c r="U288" i="138"/>
  <c r="N288" i="138"/>
  <c r="U287" i="138"/>
  <c r="N287" i="138"/>
  <c r="U286" i="138"/>
  <c r="N286" i="138"/>
  <c r="U285" i="138"/>
  <c r="N285" i="138"/>
  <c r="U284" i="138"/>
  <c r="N284" i="138"/>
  <c r="U283" i="138"/>
  <c r="N283" i="138"/>
  <c r="U282" i="138"/>
  <c r="N282" i="138"/>
  <c r="U281" i="138"/>
  <c r="N281" i="138"/>
  <c r="U280" i="138"/>
  <c r="N280" i="138"/>
  <c r="U279" i="138"/>
  <c r="N279" i="138"/>
  <c r="U278" i="138"/>
  <c r="N278" i="138"/>
  <c r="U277" i="138"/>
  <c r="N277" i="138"/>
  <c r="U276" i="138"/>
  <c r="N276" i="138"/>
  <c r="U275" i="138"/>
  <c r="N275" i="138"/>
  <c r="U274" i="138"/>
  <c r="N274" i="138"/>
  <c r="U273" i="138"/>
  <c r="N273" i="138"/>
  <c r="U272" i="138"/>
  <c r="N272" i="138"/>
  <c r="U271" i="138"/>
  <c r="N271" i="138"/>
  <c r="U270" i="138"/>
  <c r="N270" i="138"/>
  <c r="U269" i="138"/>
  <c r="N269" i="138"/>
  <c r="U268" i="138"/>
  <c r="N268" i="138"/>
  <c r="U267" i="138"/>
  <c r="N267" i="138"/>
  <c r="U266" i="138"/>
  <c r="N266" i="138"/>
  <c r="U265" i="138"/>
  <c r="N265" i="138"/>
  <c r="U264" i="138"/>
  <c r="N264" i="138"/>
  <c r="U263" i="138"/>
  <c r="N263" i="138"/>
  <c r="U262" i="138"/>
  <c r="N262" i="138"/>
  <c r="U261" i="138"/>
  <c r="N261" i="138"/>
  <c r="U260" i="138"/>
  <c r="N260" i="138"/>
  <c r="U259" i="138"/>
  <c r="N259" i="138"/>
  <c r="U258" i="138"/>
  <c r="N258" i="138"/>
  <c r="U257" i="138"/>
  <c r="N257" i="138"/>
  <c r="U256" i="138"/>
  <c r="N256" i="138"/>
  <c r="U255" i="138"/>
  <c r="N255" i="138"/>
  <c r="U254" i="138"/>
  <c r="N254" i="138"/>
  <c r="U253" i="138"/>
  <c r="N253" i="138"/>
  <c r="U252" i="138"/>
  <c r="N252" i="138"/>
  <c r="U251" i="138"/>
  <c r="N251" i="138"/>
  <c r="U250" i="138"/>
  <c r="N250" i="138"/>
  <c r="U249" i="138"/>
  <c r="N249" i="138"/>
  <c r="U248" i="138"/>
  <c r="N248" i="138"/>
  <c r="U247" i="138"/>
  <c r="N247" i="138"/>
  <c r="U246" i="138"/>
  <c r="N246" i="138"/>
  <c r="U245" i="138"/>
  <c r="N245" i="138"/>
  <c r="U244" i="138"/>
  <c r="N244" i="138"/>
  <c r="U243" i="138"/>
  <c r="N243" i="138"/>
  <c r="U242" i="138"/>
  <c r="N242" i="138"/>
  <c r="U241" i="138"/>
  <c r="N241" i="138"/>
  <c r="U240" i="138"/>
  <c r="N240" i="138"/>
  <c r="U239" i="138"/>
  <c r="N239" i="138"/>
  <c r="U238" i="138"/>
  <c r="N238" i="138"/>
  <c r="U237" i="138"/>
  <c r="N237" i="138"/>
  <c r="U236" i="138"/>
  <c r="N236" i="138"/>
  <c r="U235" i="138"/>
  <c r="N235" i="138"/>
  <c r="U234" i="138"/>
  <c r="N234" i="138"/>
  <c r="U233" i="138"/>
  <c r="N233" i="138"/>
  <c r="U232" i="138"/>
  <c r="N232" i="138"/>
  <c r="U231" i="138"/>
  <c r="N231" i="138"/>
  <c r="U230" i="138"/>
  <c r="N230" i="138"/>
  <c r="U229" i="138"/>
  <c r="N229" i="138"/>
  <c r="U228" i="138"/>
  <c r="N228" i="138"/>
  <c r="U227" i="138"/>
  <c r="N227" i="138"/>
  <c r="U226" i="138"/>
  <c r="N226" i="138"/>
  <c r="U225" i="138"/>
  <c r="N225" i="138"/>
  <c r="U224" i="138"/>
  <c r="N224" i="138"/>
  <c r="U223" i="138"/>
  <c r="N223" i="138"/>
  <c r="U222" i="138"/>
  <c r="N222" i="138"/>
  <c r="U221" i="138"/>
  <c r="N221" i="138"/>
  <c r="U220" i="138"/>
  <c r="N220" i="138"/>
  <c r="U219" i="138"/>
  <c r="N219" i="138"/>
  <c r="U218" i="138"/>
  <c r="N218" i="138"/>
  <c r="U217" i="138"/>
  <c r="N217" i="138"/>
  <c r="U216" i="138"/>
  <c r="N216" i="138"/>
  <c r="U215" i="138"/>
  <c r="N215" i="138"/>
  <c r="U214" i="138"/>
  <c r="N214" i="138"/>
  <c r="U213" i="138"/>
  <c r="N213" i="138"/>
  <c r="U212" i="138"/>
  <c r="N212" i="138"/>
  <c r="U211" i="138"/>
  <c r="N211" i="138"/>
  <c r="U210" i="138"/>
  <c r="N210" i="138"/>
  <c r="U209" i="138"/>
  <c r="N209" i="138"/>
  <c r="U208" i="138"/>
  <c r="N208" i="138"/>
  <c r="U207" i="138"/>
  <c r="N207" i="138"/>
  <c r="U206" i="138"/>
  <c r="N206" i="138"/>
  <c r="U205" i="138"/>
  <c r="N205" i="138"/>
  <c r="U204" i="138"/>
  <c r="N204" i="138"/>
  <c r="U203" i="138"/>
  <c r="N203" i="138"/>
  <c r="U202" i="138"/>
  <c r="N202" i="138"/>
  <c r="U201" i="138"/>
  <c r="N201" i="138"/>
  <c r="U200" i="138"/>
  <c r="N200" i="138"/>
  <c r="U199" i="138"/>
  <c r="N199" i="138"/>
  <c r="U198" i="138"/>
  <c r="N198" i="138"/>
  <c r="U197" i="138"/>
  <c r="N197" i="138"/>
  <c r="U196" i="138"/>
  <c r="N196" i="138"/>
  <c r="U195" i="138"/>
  <c r="N195" i="138"/>
  <c r="U194" i="138"/>
  <c r="N194" i="138"/>
  <c r="U193" i="138"/>
  <c r="N193" i="138"/>
  <c r="U192" i="138"/>
  <c r="N192" i="138"/>
  <c r="U191" i="138"/>
  <c r="N191" i="138"/>
  <c r="U190" i="138"/>
  <c r="N190" i="138"/>
  <c r="U189" i="138"/>
  <c r="N189" i="138"/>
  <c r="U188" i="138"/>
  <c r="N188" i="138"/>
  <c r="U187" i="138"/>
  <c r="N187" i="138"/>
  <c r="U186" i="138"/>
  <c r="N186" i="138"/>
  <c r="U185" i="138"/>
  <c r="N185" i="138"/>
  <c r="U184" i="138"/>
  <c r="N184" i="138"/>
  <c r="U183" i="138"/>
  <c r="N183" i="138"/>
  <c r="U182" i="138"/>
  <c r="N182" i="138"/>
  <c r="U181" i="138"/>
  <c r="N181" i="138"/>
  <c r="U180" i="138"/>
  <c r="N180" i="138"/>
  <c r="U179" i="138"/>
  <c r="N179" i="138"/>
  <c r="U178" i="138"/>
  <c r="N178" i="138"/>
  <c r="U177" i="138"/>
  <c r="N177" i="138"/>
  <c r="U176" i="138"/>
  <c r="N176" i="138"/>
  <c r="U175" i="138"/>
  <c r="N175" i="138"/>
  <c r="U174" i="138"/>
  <c r="N174" i="138"/>
  <c r="U173" i="138"/>
  <c r="N173" i="138"/>
  <c r="U172" i="138"/>
  <c r="N172" i="138"/>
  <c r="U171" i="138"/>
  <c r="N171" i="138"/>
  <c r="U170" i="138"/>
  <c r="N170" i="138"/>
  <c r="U169" i="138"/>
  <c r="N169" i="138"/>
  <c r="U168" i="138"/>
  <c r="N168" i="138"/>
  <c r="U167" i="138"/>
  <c r="N167" i="138"/>
  <c r="U166" i="138"/>
  <c r="N166" i="138"/>
  <c r="U165" i="138"/>
  <c r="N165" i="138"/>
  <c r="U164" i="138"/>
  <c r="N164" i="138"/>
  <c r="U163" i="138"/>
  <c r="N163" i="138"/>
  <c r="U162" i="138"/>
  <c r="N162" i="138"/>
  <c r="U161" i="138"/>
  <c r="N161" i="138"/>
  <c r="U160" i="138"/>
  <c r="N160" i="138"/>
  <c r="U159" i="138"/>
  <c r="N159" i="138"/>
  <c r="U158" i="138"/>
  <c r="N158" i="138"/>
  <c r="U157" i="138"/>
  <c r="N157" i="138"/>
  <c r="U156" i="138"/>
  <c r="N156" i="138"/>
  <c r="U155" i="138"/>
  <c r="N155" i="138"/>
  <c r="U154" i="138"/>
  <c r="N154" i="138"/>
  <c r="U153" i="138"/>
  <c r="N153" i="138"/>
  <c r="U152" i="138"/>
  <c r="N152" i="138"/>
  <c r="U151" i="138"/>
  <c r="N151" i="138"/>
  <c r="U150" i="138"/>
  <c r="N150" i="138"/>
  <c r="U149" i="138"/>
  <c r="N149" i="138"/>
  <c r="U148" i="138"/>
  <c r="N148" i="138"/>
  <c r="U147" i="138"/>
  <c r="N147" i="138"/>
  <c r="U146" i="138"/>
  <c r="N146" i="138"/>
  <c r="T146" i="138" s="1"/>
  <c r="U145" i="138"/>
  <c r="N145" i="138"/>
  <c r="U144" i="138"/>
  <c r="N144" i="138"/>
  <c r="U143" i="138"/>
  <c r="N143" i="138"/>
  <c r="U142" i="138"/>
  <c r="N142" i="138"/>
  <c r="U141" i="138"/>
  <c r="N141" i="138"/>
  <c r="U140" i="138"/>
  <c r="N140" i="138"/>
  <c r="U139" i="138"/>
  <c r="N139" i="138"/>
  <c r="U138" i="138"/>
  <c r="N138" i="138"/>
  <c r="U137" i="138"/>
  <c r="N137" i="138"/>
  <c r="U136" i="138"/>
  <c r="N136" i="138"/>
  <c r="U135" i="138"/>
  <c r="N135" i="138"/>
  <c r="U134" i="138"/>
  <c r="N134" i="138"/>
  <c r="U133" i="138"/>
  <c r="N133" i="138"/>
  <c r="U132" i="138"/>
  <c r="N132" i="138"/>
  <c r="U131" i="138"/>
  <c r="N131" i="138"/>
  <c r="U130" i="138"/>
  <c r="N130" i="138"/>
  <c r="U129" i="138"/>
  <c r="N129" i="138"/>
  <c r="U128" i="138"/>
  <c r="N128" i="138"/>
  <c r="U127" i="138"/>
  <c r="N127" i="138"/>
  <c r="U126" i="138"/>
  <c r="N126" i="138"/>
  <c r="U125" i="138"/>
  <c r="N125" i="138"/>
  <c r="U124" i="138"/>
  <c r="N124" i="138"/>
  <c r="U123" i="138"/>
  <c r="N123" i="138"/>
  <c r="U122" i="138"/>
  <c r="N122" i="138"/>
  <c r="U121" i="138"/>
  <c r="N121" i="138"/>
  <c r="U120" i="138"/>
  <c r="N120" i="138"/>
  <c r="U119" i="138"/>
  <c r="N119" i="138"/>
  <c r="U118" i="138"/>
  <c r="N118" i="138"/>
  <c r="U117" i="138"/>
  <c r="N117" i="138"/>
  <c r="U116" i="138"/>
  <c r="N116" i="138"/>
  <c r="U115" i="138"/>
  <c r="N115" i="138"/>
  <c r="U114" i="138"/>
  <c r="N114" i="138"/>
  <c r="U113" i="138"/>
  <c r="N113" i="138"/>
  <c r="U112" i="138"/>
  <c r="N112" i="138"/>
  <c r="U111" i="138"/>
  <c r="N111" i="138"/>
  <c r="U110" i="138"/>
  <c r="N110" i="138"/>
  <c r="U109" i="138"/>
  <c r="N109" i="138"/>
  <c r="U108" i="138"/>
  <c r="N108" i="138"/>
  <c r="U107" i="138"/>
  <c r="N107" i="138"/>
  <c r="U106" i="138"/>
  <c r="N106" i="138"/>
  <c r="U105" i="138"/>
  <c r="N105" i="138"/>
  <c r="U104" i="138"/>
  <c r="N104" i="138"/>
  <c r="U103" i="138"/>
  <c r="N103" i="138"/>
  <c r="U102" i="138"/>
  <c r="N102" i="138"/>
  <c r="U101" i="138"/>
  <c r="N101" i="138"/>
  <c r="U100" i="138"/>
  <c r="N100" i="138"/>
  <c r="U99" i="138"/>
  <c r="N99" i="138"/>
  <c r="U98" i="138"/>
  <c r="N98" i="138"/>
  <c r="U97" i="138"/>
  <c r="N97" i="138"/>
  <c r="U96" i="138"/>
  <c r="N96" i="138"/>
  <c r="U95" i="138"/>
  <c r="N95" i="138"/>
  <c r="U94" i="138"/>
  <c r="N94" i="138"/>
  <c r="U93" i="138"/>
  <c r="N93" i="138"/>
  <c r="U92" i="138"/>
  <c r="N92" i="138"/>
  <c r="U91" i="138"/>
  <c r="N91" i="138"/>
  <c r="U90" i="138"/>
  <c r="N90" i="138"/>
  <c r="U89" i="138"/>
  <c r="N89" i="138"/>
  <c r="U88" i="138"/>
  <c r="N88" i="138"/>
  <c r="U87" i="138"/>
  <c r="N87" i="138"/>
  <c r="U86" i="138"/>
  <c r="N86" i="138"/>
  <c r="U85" i="138"/>
  <c r="N85" i="138"/>
  <c r="U84" i="138"/>
  <c r="N84" i="138"/>
  <c r="U83" i="138"/>
  <c r="N83" i="138"/>
  <c r="U82" i="138"/>
  <c r="N82" i="138"/>
  <c r="U81" i="138"/>
  <c r="N81" i="138"/>
  <c r="U80" i="138"/>
  <c r="N80" i="138"/>
  <c r="U79" i="138"/>
  <c r="N79" i="138"/>
  <c r="U78" i="138"/>
  <c r="N78" i="138"/>
  <c r="U77" i="138"/>
  <c r="N77" i="138"/>
  <c r="U76" i="138"/>
  <c r="N76" i="138"/>
  <c r="U75" i="138"/>
  <c r="N75" i="138"/>
  <c r="U74" i="138"/>
  <c r="N74" i="138"/>
  <c r="U73" i="138"/>
  <c r="N73" i="138"/>
  <c r="U72" i="138"/>
  <c r="N72" i="138"/>
  <c r="U71" i="138"/>
  <c r="N71" i="138"/>
  <c r="U70" i="138"/>
  <c r="N70" i="138"/>
  <c r="U69" i="138"/>
  <c r="N69" i="138"/>
  <c r="U68" i="138"/>
  <c r="N68" i="138"/>
  <c r="U67" i="138"/>
  <c r="N67" i="138"/>
  <c r="U66" i="138"/>
  <c r="N66" i="138"/>
  <c r="U65" i="138"/>
  <c r="N65" i="138"/>
  <c r="U64" i="138"/>
  <c r="N64" i="138"/>
  <c r="U63" i="138"/>
  <c r="N63" i="138"/>
  <c r="U62" i="138"/>
  <c r="N62" i="138"/>
  <c r="U61" i="138"/>
  <c r="N61" i="138"/>
  <c r="U60" i="138"/>
  <c r="N60" i="138"/>
  <c r="U59" i="138"/>
  <c r="N59" i="138"/>
  <c r="U58" i="138"/>
  <c r="N58" i="138"/>
  <c r="U57" i="138"/>
  <c r="N57" i="138"/>
  <c r="U56" i="138"/>
  <c r="N56" i="138"/>
  <c r="U55" i="138"/>
  <c r="N55" i="138"/>
  <c r="U54" i="138"/>
  <c r="N54" i="138"/>
  <c r="U53" i="138"/>
  <c r="N53" i="138"/>
  <c r="U52" i="138"/>
  <c r="N52" i="138"/>
  <c r="U51" i="138"/>
  <c r="N51" i="138"/>
  <c r="U50" i="138"/>
  <c r="N50" i="138"/>
  <c r="U49" i="138"/>
  <c r="N49" i="138"/>
  <c r="U48" i="138"/>
  <c r="N48" i="138"/>
  <c r="U47" i="138"/>
  <c r="N47" i="138"/>
  <c r="U46" i="138"/>
  <c r="N46" i="138"/>
  <c r="U45" i="138"/>
  <c r="N45" i="138"/>
  <c r="U44" i="138"/>
  <c r="N44" i="138"/>
  <c r="U43" i="138"/>
  <c r="N43" i="138"/>
  <c r="U42" i="138"/>
  <c r="N42" i="138"/>
  <c r="U41" i="138"/>
  <c r="N41" i="138"/>
  <c r="U40" i="138"/>
  <c r="N40" i="138"/>
  <c r="U39" i="138"/>
  <c r="N39" i="138"/>
  <c r="U38" i="138"/>
  <c r="N38" i="138"/>
  <c r="U37" i="138"/>
  <c r="N37" i="138"/>
  <c r="U36" i="138"/>
  <c r="N36" i="138"/>
  <c r="U35" i="138"/>
  <c r="N35" i="138"/>
  <c r="U34" i="138"/>
  <c r="N34" i="138"/>
  <c r="U33" i="138"/>
  <c r="N33" i="138"/>
  <c r="U32" i="138"/>
  <c r="N32" i="138"/>
  <c r="U31" i="138"/>
  <c r="N31" i="138"/>
  <c r="U30" i="138"/>
  <c r="N30" i="138"/>
  <c r="U29" i="138"/>
  <c r="N29" i="138"/>
  <c r="U28" i="138"/>
  <c r="N28" i="138"/>
  <c r="U27" i="138"/>
  <c r="N27" i="138"/>
  <c r="U26" i="138"/>
  <c r="N26" i="138"/>
  <c r="U25" i="138"/>
  <c r="N25" i="138"/>
  <c r="U24" i="138"/>
  <c r="N24" i="138"/>
  <c r="U23" i="138"/>
  <c r="N23" i="138"/>
  <c r="U22" i="138"/>
  <c r="N22" i="138"/>
  <c r="U21" i="138"/>
  <c r="N21" i="138"/>
  <c r="U20" i="138"/>
  <c r="N20" i="138"/>
  <c r="U19" i="138"/>
  <c r="N19" i="138"/>
  <c r="U18" i="138"/>
  <c r="N18" i="138"/>
  <c r="U17" i="138"/>
  <c r="N17" i="138"/>
  <c r="U16" i="138"/>
  <c r="N16" i="138"/>
  <c r="U15" i="138"/>
  <c r="N15" i="138"/>
  <c r="U14" i="138"/>
  <c r="N14" i="138"/>
  <c r="U13" i="138"/>
  <c r="N13" i="138"/>
  <c r="U12" i="138"/>
  <c r="R12" i="138"/>
  <c r="U11" i="138"/>
  <c r="P11" i="138"/>
  <c r="R11" i="138"/>
  <c r="U10" i="138"/>
  <c r="U9" i="138"/>
  <c r="U8" i="138"/>
  <c r="U7" i="138"/>
  <c r="U6" i="138"/>
  <c r="N6" i="138"/>
  <c r="K9" i="115"/>
  <c r="K8" i="115"/>
  <c r="H9" i="115"/>
  <c r="H8" i="115"/>
  <c r="K9" i="120"/>
  <c r="K8" i="120"/>
  <c r="H9" i="120"/>
  <c r="H8" i="120"/>
  <c r="H9" i="137"/>
  <c r="H8" i="137"/>
  <c r="V447" i="140" l="1"/>
  <c r="V471" i="140"/>
  <c r="V486" i="140"/>
  <c r="V495" i="140"/>
  <c r="V12" i="122"/>
  <c r="V21" i="122"/>
  <c r="V24" i="122"/>
  <c r="V30" i="122"/>
  <c r="V45" i="122"/>
  <c r="V54" i="122"/>
  <c r="V60" i="122"/>
  <c r="V69" i="122"/>
  <c r="V40" i="123"/>
  <c r="V49" i="123"/>
  <c r="V52" i="123"/>
  <c r="V64" i="123"/>
  <c r="V70" i="123"/>
  <c r="V76" i="123"/>
  <c r="V12" i="123"/>
  <c r="V36" i="140"/>
  <c r="V63" i="140"/>
  <c r="V66" i="140"/>
  <c r="V156" i="140"/>
  <c r="V162" i="140"/>
  <c r="V273" i="140"/>
  <c r="V276" i="140"/>
  <c r="V342" i="140"/>
  <c r="V375" i="140"/>
  <c r="V390" i="140"/>
  <c r="V399" i="140"/>
  <c r="V423" i="140"/>
  <c r="V474" i="140"/>
  <c r="V32" i="140"/>
  <c r="V44" i="140"/>
  <c r="V68" i="140"/>
  <c r="V275" i="140"/>
  <c r="V383" i="140"/>
  <c r="V407" i="140"/>
  <c r="V422" i="140"/>
  <c r="V431" i="140"/>
  <c r="V476" i="140"/>
  <c r="V479" i="140"/>
  <c r="V482" i="140"/>
  <c r="V494" i="140"/>
  <c r="E8" i="115"/>
  <c r="V54" i="139"/>
  <c r="V495" i="139"/>
  <c r="V110" i="139"/>
  <c r="V494" i="139"/>
  <c r="V497" i="139"/>
  <c r="V17" i="122"/>
  <c r="V20" i="122"/>
  <c r="V29" i="122"/>
  <c r="V32" i="122"/>
  <c r="V41" i="122"/>
  <c r="V44" i="122"/>
  <c r="V53" i="122"/>
  <c r="V56" i="122"/>
  <c r="V62" i="122"/>
  <c r="V36" i="123"/>
  <c r="V39" i="123"/>
  <c r="V51" i="123"/>
  <c r="V60" i="123"/>
  <c r="T13" i="121"/>
  <c r="V13" i="122"/>
  <c r="V19" i="122"/>
  <c r="V22" i="122"/>
  <c r="V28" i="122"/>
  <c r="V37" i="122"/>
  <c r="V52" i="122"/>
  <c r="V61" i="122"/>
  <c r="V38" i="123"/>
  <c r="V44" i="123"/>
  <c r="V47" i="123"/>
  <c r="V68" i="123"/>
  <c r="V71" i="123"/>
  <c r="V46" i="139"/>
  <c r="V31" i="140"/>
  <c r="V34" i="140"/>
  <c r="V52" i="140"/>
  <c r="V64" i="140"/>
  <c r="V76" i="140"/>
  <c r="V148" i="140"/>
  <c r="V151" i="140"/>
  <c r="V160" i="140"/>
  <c r="V172" i="140"/>
  <c r="V268" i="140"/>
  <c r="V271" i="140"/>
  <c r="V334" i="140"/>
  <c r="V358" i="140"/>
  <c r="V367" i="140"/>
  <c r="V439" i="140"/>
  <c r="V463" i="140"/>
  <c r="V472" i="140"/>
  <c r="V478" i="140"/>
  <c r="V484" i="140"/>
  <c r="T6" i="116"/>
  <c r="R6" i="116"/>
  <c r="P6" i="116"/>
  <c r="T7" i="116"/>
  <c r="R7" i="116"/>
  <c r="P7" i="116"/>
  <c r="T12" i="116"/>
  <c r="R12" i="116"/>
  <c r="P12" i="116"/>
  <c r="T13" i="116"/>
  <c r="R13" i="116"/>
  <c r="P13" i="116"/>
  <c r="T14" i="116"/>
  <c r="R14" i="116"/>
  <c r="P14" i="116"/>
  <c r="T15" i="116"/>
  <c r="R15" i="116"/>
  <c r="P15" i="116"/>
  <c r="T16" i="116"/>
  <c r="R16" i="116"/>
  <c r="P16" i="116"/>
  <c r="T17" i="116"/>
  <c r="R17" i="116"/>
  <c r="P17" i="116"/>
  <c r="T18" i="116"/>
  <c r="R18" i="116"/>
  <c r="P18" i="116"/>
  <c r="T19" i="116"/>
  <c r="R19" i="116"/>
  <c r="P19" i="116"/>
  <c r="T20" i="116"/>
  <c r="R20" i="116"/>
  <c r="P20" i="116"/>
  <c r="T21" i="116"/>
  <c r="R21" i="116"/>
  <c r="P21" i="116"/>
  <c r="T22" i="116"/>
  <c r="R22" i="116"/>
  <c r="P22" i="116"/>
  <c r="T23" i="116"/>
  <c r="R23" i="116"/>
  <c r="P23" i="116"/>
  <c r="T24" i="116"/>
  <c r="R24" i="116"/>
  <c r="P24" i="116"/>
  <c r="T25" i="116"/>
  <c r="R25" i="116"/>
  <c r="P25" i="116"/>
  <c r="T26" i="116"/>
  <c r="R26" i="116"/>
  <c r="P26" i="116"/>
  <c r="T27" i="116"/>
  <c r="R27" i="116"/>
  <c r="P27" i="116"/>
  <c r="T28" i="116"/>
  <c r="R28" i="116"/>
  <c r="P28" i="116"/>
  <c r="T29" i="116"/>
  <c r="R29" i="116"/>
  <c r="P29" i="116"/>
  <c r="T30" i="116"/>
  <c r="R30" i="116"/>
  <c r="P30" i="116"/>
  <c r="T31" i="116"/>
  <c r="R31" i="116"/>
  <c r="P31" i="116"/>
  <c r="T32" i="116"/>
  <c r="R32" i="116"/>
  <c r="P32" i="116"/>
  <c r="T33" i="116"/>
  <c r="R33" i="116"/>
  <c r="P33" i="116"/>
  <c r="T34" i="116"/>
  <c r="R34" i="116"/>
  <c r="P34" i="116"/>
  <c r="T35" i="116"/>
  <c r="R35" i="116"/>
  <c r="P35" i="116"/>
  <c r="T36" i="116"/>
  <c r="R36" i="116"/>
  <c r="P36" i="116"/>
  <c r="T37" i="116"/>
  <c r="R37" i="116"/>
  <c r="P37" i="116"/>
  <c r="T38" i="116"/>
  <c r="R38" i="116"/>
  <c r="P38" i="116"/>
  <c r="T39" i="116"/>
  <c r="R39" i="116"/>
  <c r="P39" i="116"/>
  <c r="T40" i="116"/>
  <c r="R40" i="116"/>
  <c r="P40" i="116"/>
  <c r="T41" i="116"/>
  <c r="R41" i="116"/>
  <c r="P41" i="116"/>
  <c r="T42" i="116"/>
  <c r="R42" i="116"/>
  <c r="P42" i="116"/>
  <c r="T43" i="116"/>
  <c r="R43" i="116"/>
  <c r="P43" i="116"/>
  <c r="T44" i="116"/>
  <c r="R44" i="116"/>
  <c r="P44" i="116"/>
  <c r="T45" i="116"/>
  <c r="R45" i="116"/>
  <c r="P45" i="116"/>
  <c r="T46" i="116"/>
  <c r="R46" i="116"/>
  <c r="P46" i="116"/>
  <c r="T47" i="116"/>
  <c r="R47" i="116"/>
  <c r="P47" i="116"/>
  <c r="T48" i="116"/>
  <c r="R48" i="116"/>
  <c r="P48" i="116"/>
  <c r="T49" i="116"/>
  <c r="R49" i="116"/>
  <c r="P49" i="116"/>
  <c r="T50" i="116"/>
  <c r="R50" i="116"/>
  <c r="P50" i="116"/>
  <c r="T51" i="116"/>
  <c r="R51" i="116"/>
  <c r="P51" i="116"/>
  <c r="T52" i="116"/>
  <c r="R52" i="116"/>
  <c r="P52" i="116"/>
  <c r="T53" i="116"/>
  <c r="R53" i="116"/>
  <c r="P53" i="116"/>
  <c r="T54" i="116"/>
  <c r="R54" i="116"/>
  <c r="P54" i="116"/>
  <c r="T55" i="116"/>
  <c r="R55" i="116"/>
  <c r="P55" i="116"/>
  <c r="T56" i="116"/>
  <c r="R56" i="116"/>
  <c r="P56" i="116"/>
  <c r="T57" i="116"/>
  <c r="R57" i="116"/>
  <c r="P57" i="116"/>
  <c r="T58" i="116"/>
  <c r="R58" i="116"/>
  <c r="P58" i="116"/>
  <c r="T59" i="116"/>
  <c r="R59" i="116"/>
  <c r="P59" i="116"/>
  <c r="T60" i="116"/>
  <c r="R60" i="116"/>
  <c r="P60" i="116"/>
  <c r="T61" i="116"/>
  <c r="R61" i="116"/>
  <c r="P61" i="116"/>
  <c r="T62" i="116"/>
  <c r="R62" i="116"/>
  <c r="P62" i="116"/>
  <c r="T63" i="116"/>
  <c r="R63" i="116"/>
  <c r="P63" i="116"/>
  <c r="T64" i="116"/>
  <c r="R64" i="116"/>
  <c r="P64" i="116"/>
  <c r="T65" i="116"/>
  <c r="R65" i="116"/>
  <c r="P65" i="116"/>
  <c r="T66" i="116"/>
  <c r="R66" i="116"/>
  <c r="P66" i="116"/>
  <c r="T69" i="116"/>
  <c r="R69" i="116"/>
  <c r="P69" i="116"/>
  <c r="T73" i="116"/>
  <c r="R73" i="116"/>
  <c r="P73" i="116"/>
  <c r="T74" i="116"/>
  <c r="R74" i="116"/>
  <c r="P74" i="116"/>
  <c r="T75" i="116"/>
  <c r="R75" i="116"/>
  <c r="P75" i="116"/>
  <c r="T76" i="116"/>
  <c r="R76" i="116"/>
  <c r="P76" i="116"/>
  <c r="T77" i="116"/>
  <c r="R77" i="116"/>
  <c r="P77" i="116"/>
  <c r="T78" i="116"/>
  <c r="R78" i="116"/>
  <c r="P78" i="116"/>
  <c r="T79" i="116"/>
  <c r="R79" i="116"/>
  <c r="P79" i="116"/>
  <c r="T80" i="116"/>
  <c r="R80" i="116"/>
  <c r="P80" i="116"/>
  <c r="T81" i="116"/>
  <c r="R81" i="116"/>
  <c r="P81" i="116"/>
  <c r="T82" i="116"/>
  <c r="R82" i="116"/>
  <c r="P82" i="116"/>
  <c r="T83" i="116"/>
  <c r="R83" i="116"/>
  <c r="P83" i="116"/>
  <c r="T84" i="116"/>
  <c r="R84" i="116"/>
  <c r="P84" i="116"/>
  <c r="T85" i="116"/>
  <c r="R85" i="116"/>
  <c r="P85" i="116"/>
  <c r="T86" i="116"/>
  <c r="R86" i="116"/>
  <c r="P86" i="116"/>
  <c r="T87" i="116"/>
  <c r="R87" i="116"/>
  <c r="P87" i="116"/>
  <c r="T88" i="116"/>
  <c r="R88" i="116"/>
  <c r="P88" i="116"/>
  <c r="T89" i="116"/>
  <c r="R89" i="116"/>
  <c r="P89" i="116"/>
  <c r="T90" i="116"/>
  <c r="R90" i="116"/>
  <c r="P90" i="116"/>
  <c r="T91" i="116"/>
  <c r="R91" i="116"/>
  <c r="P91" i="116"/>
  <c r="T92" i="116"/>
  <c r="R92" i="116"/>
  <c r="P92" i="116"/>
  <c r="T93" i="116"/>
  <c r="R93" i="116"/>
  <c r="P93" i="116"/>
  <c r="T94" i="116"/>
  <c r="R94" i="116"/>
  <c r="P94" i="116"/>
  <c r="T95" i="116"/>
  <c r="R95" i="116"/>
  <c r="P95" i="116"/>
  <c r="T96" i="116"/>
  <c r="R96" i="116"/>
  <c r="P96" i="116"/>
  <c r="T97" i="116"/>
  <c r="R97" i="116"/>
  <c r="P97" i="116"/>
  <c r="T98" i="116"/>
  <c r="R98" i="116"/>
  <c r="P98" i="116"/>
  <c r="T99" i="116"/>
  <c r="R99" i="116"/>
  <c r="P99" i="116"/>
  <c r="T100" i="116"/>
  <c r="R100" i="116"/>
  <c r="P100" i="116"/>
  <c r="T101" i="116"/>
  <c r="R101" i="116"/>
  <c r="P101" i="116"/>
  <c r="T102" i="116"/>
  <c r="R102" i="116"/>
  <c r="P102" i="116"/>
  <c r="T103" i="116"/>
  <c r="R103" i="116"/>
  <c r="P103" i="116"/>
  <c r="T104" i="116"/>
  <c r="R104" i="116"/>
  <c r="P104" i="116"/>
  <c r="T105" i="116"/>
  <c r="R105" i="116"/>
  <c r="P105" i="116"/>
  <c r="T106" i="116"/>
  <c r="R106" i="116"/>
  <c r="P106" i="116"/>
  <c r="T107" i="116"/>
  <c r="R107" i="116"/>
  <c r="P107" i="116"/>
  <c r="T108" i="116"/>
  <c r="R108" i="116"/>
  <c r="P108" i="116"/>
  <c r="T109" i="116"/>
  <c r="R109" i="116"/>
  <c r="P109" i="116"/>
  <c r="T110" i="116"/>
  <c r="R110" i="116"/>
  <c r="P110" i="116"/>
  <c r="T111" i="116"/>
  <c r="R111" i="116"/>
  <c r="P111" i="116"/>
  <c r="T112" i="116"/>
  <c r="R112" i="116"/>
  <c r="P112" i="116"/>
  <c r="T113" i="116"/>
  <c r="R113" i="116"/>
  <c r="P113" i="116"/>
  <c r="T114" i="116"/>
  <c r="R114" i="116"/>
  <c r="P114" i="116"/>
  <c r="T115" i="116"/>
  <c r="R115" i="116"/>
  <c r="P115" i="116"/>
  <c r="T116" i="116"/>
  <c r="R116" i="116"/>
  <c r="P116" i="116"/>
  <c r="T117" i="116"/>
  <c r="R117" i="116"/>
  <c r="P117" i="116"/>
  <c r="T118" i="116"/>
  <c r="R118" i="116"/>
  <c r="P118" i="116"/>
  <c r="T119" i="116"/>
  <c r="R119" i="116"/>
  <c r="P119" i="116"/>
  <c r="T120" i="116"/>
  <c r="R120" i="116"/>
  <c r="P120" i="116"/>
  <c r="T121" i="116"/>
  <c r="R121" i="116"/>
  <c r="P121" i="116"/>
  <c r="T122" i="116"/>
  <c r="R122" i="116"/>
  <c r="P122" i="116"/>
  <c r="T123" i="116"/>
  <c r="R123" i="116"/>
  <c r="P123" i="116"/>
  <c r="T124" i="116"/>
  <c r="R124" i="116"/>
  <c r="P124" i="116"/>
  <c r="T125" i="116"/>
  <c r="R125" i="116"/>
  <c r="P125" i="116"/>
  <c r="T126" i="116"/>
  <c r="R126" i="116"/>
  <c r="P126" i="116"/>
  <c r="T127" i="116"/>
  <c r="R127" i="116"/>
  <c r="P127" i="116"/>
  <c r="T128" i="116"/>
  <c r="R128" i="116"/>
  <c r="P128" i="116"/>
  <c r="T129" i="116"/>
  <c r="R129" i="116"/>
  <c r="P129" i="116"/>
  <c r="T130" i="116"/>
  <c r="R130" i="116"/>
  <c r="P130" i="116"/>
  <c r="T131" i="116"/>
  <c r="R131" i="116"/>
  <c r="P131" i="116"/>
  <c r="T132" i="116"/>
  <c r="R132" i="116"/>
  <c r="P132" i="116"/>
  <c r="T133" i="116"/>
  <c r="R133" i="116"/>
  <c r="P133" i="116"/>
  <c r="T134" i="116"/>
  <c r="R134" i="116"/>
  <c r="P134" i="116"/>
  <c r="T135" i="116"/>
  <c r="R135" i="116"/>
  <c r="P135" i="116"/>
  <c r="T136" i="116"/>
  <c r="R136" i="116"/>
  <c r="P136" i="116"/>
  <c r="T137" i="116"/>
  <c r="R137" i="116"/>
  <c r="P137" i="116"/>
  <c r="T138" i="116"/>
  <c r="R138" i="116"/>
  <c r="P138" i="116"/>
  <c r="T139" i="116"/>
  <c r="R139" i="116"/>
  <c r="P139" i="116"/>
  <c r="T140" i="116"/>
  <c r="R140" i="116"/>
  <c r="P140" i="116"/>
  <c r="T141" i="116"/>
  <c r="R141" i="116"/>
  <c r="P141" i="116"/>
  <c r="T142" i="116"/>
  <c r="R142" i="116"/>
  <c r="P142" i="116"/>
  <c r="T143" i="116"/>
  <c r="R143" i="116"/>
  <c r="P143" i="116"/>
  <c r="T144" i="116"/>
  <c r="R144" i="116"/>
  <c r="P144" i="116"/>
  <c r="T145" i="116"/>
  <c r="R145" i="116"/>
  <c r="P145" i="116"/>
  <c r="T146" i="116"/>
  <c r="R146" i="116"/>
  <c r="P146" i="116"/>
  <c r="T147" i="116"/>
  <c r="R147" i="116"/>
  <c r="P147" i="116"/>
  <c r="T148" i="116"/>
  <c r="R148" i="116"/>
  <c r="P148" i="116"/>
  <c r="T149" i="116"/>
  <c r="R149" i="116"/>
  <c r="P149" i="116"/>
  <c r="T150" i="116"/>
  <c r="R150" i="116"/>
  <c r="P150" i="116"/>
  <c r="T151" i="116"/>
  <c r="R151" i="116"/>
  <c r="P151" i="116"/>
  <c r="T152" i="116"/>
  <c r="R152" i="116"/>
  <c r="P152" i="116"/>
  <c r="T153" i="116"/>
  <c r="R153" i="116"/>
  <c r="P153" i="116"/>
  <c r="T154" i="116"/>
  <c r="R154" i="116"/>
  <c r="P154" i="116"/>
  <c r="T155" i="116"/>
  <c r="R155" i="116"/>
  <c r="P155" i="116"/>
  <c r="T156" i="116"/>
  <c r="R156" i="116"/>
  <c r="P156" i="116"/>
  <c r="T157" i="116"/>
  <c r="R157" i="116"/>
  <c r="P157" i="116"/>
  <c r="T158" i="116"/>
  <c r="R158" i="116"/>
  <c r="P158" i="116"/>
  <c r="T159" i="116"/>
  <c r="R159" i="116"/>
  <c r="P159" i="116"/>
  <c r="T160" i="116"/>
  <c r="R160" i="116"/>
  <c r="P160" i="116"/>
  <c r="T161" i="116"/>
  <c r="R161" i="116"/>
  <c r="P161" i="116"/>
  <c r="T162" i="116"/>
  <c r="R162" i="116"/>
  <c r="P162" i="116"/>
  <c r="T163" i="116"/>
  <c r="R163" i="116"/>
  <c r="P163" i="116"/>
  <c r="T164" i="116"/>
  <c r="R164" i="116"/>
  <c r="P164" i="116"/>
  <c r="T165" i="116"/>
  <c r="R165" i="116"/>
  <c r="P165" i="116"/>
  <c r="T166" i="116"/>
  <c r="R166" i="116"/>
  <c r="P166" i="116"/>
  <c r="T167" i="116"/>
  <c r="R167" i="116"/>
  <c r="P167" i="116"/>
  <c r="T168" i="116"/>
  <c r="R168" i="116"/>
  <c r="P168" i="116"/>
  <c r="T169" i="116"/>
  <c r="R169" i="116"/>
  <c r="P169" i="116"/>
  <c r="T170" i="116"/>
  <c r="R170" i="116"/>
  <c r="P170" i="116"/>
  <c r="T171" i="116"/>
  <c r="R171" i="116"/>
  <c r="P171" i="116"/>
  <c r="T172" i="116"/>
  <c r="R172" i="116"/>
  <c r="P172" i="116"/>
  <c r="T173" i="116"/>
  <c r="R173" i="116"/>
  <c r="P173" i="116"/>
  <c r="T174" i="116"/>
  <c r="R174" i="116"/>
  <c r="P174" i="116"/>
  <c r="T175" i="116"/>
  <c r="R175" i="116"/>
  <c r="P175" i="116"/>
  <c r="T176" i="116"/>
  <c r="R176" i="116"/>
  <c r="P176" i="116"/>
  <c r="T177" i="116"/>
  <c r="R177" i="116"/>
  <c r="P177" i="116"/>
  <c r="T178" i="116"/>
  <c r="R178" i="116"/>
  <c r="P178" i="116"/>
  <c r="T179" i="116"/>
  <c r="R179" i="116"/>
  <c r="P179" i="116"/>
  <c r="T180" i="116"/>
  <c r="R180" i="116"/>
  <c r="P180" i="116"/>
  <c r="T181" i="116"/>
  <c r="R181" i="116"/>
  <c r="P181" i="116"/>
  <c r="T182" i="116"/>
  <c r="R182" i="116"/>
  <c r="P182" i="116"/>
  <c r="T183" i="116"/>
  <c r="R183" i="116"/>
  <c r="P183" i="116"/>
  <c r="T184" i="116"/>
  <c r="R184" i="116"/>
  <c r="P184" i="116"/>
  <c r="T185" i="116"/>
  <c r="R185" i="116"/>
  <c r="P185" i="116"/>
  <c r="T186" i="116"/>
  <c r="R186" i="116"/>
  <c r="P186" i="116"/>
  <c r="T187" i="116"/>
  <c r="R187" i="116"/>
  <c r="P187" i="116"/>
  <c r="T188" i="116"/>
  <c r="R188" i="116"/>
  <c r="P188" i="116"/>
  <c r="T189" i="116"/>
  <c r="R189" i="116"/>
  <c r="P189" i="116"/>
  <c r="T190" i="116"/>
  <c r="R190" i="116"/>
  <c r="P190" i="116"/>
  <c r="T191" i="116"/>
  <c r="R191" i="116"/>
  <c r="P191" i="116"/>
  <c r="T192" i="116"/>
  <c r="R192" i="116"/>
  <c r="P192" i="116"/>
  <c r="T193" i="116"/>
  <c r="R193" i="116"/>
  <c r="P193" i="116"/>
  <c r="T194" i="116"/>
  <c r="R194" i="116"/>
  <c r="P194" i="116"/>
  <c r="T195" i="116"/>
  <c r="R195" i="116"/>
  <c r="P195" i="116"/>
  <c r="T196" i="116"/>
  <c r="R196" i="116"/>
  <c r="P196" i="116"/>
  <c r="T197" i="116"/>
  <c r="R197" i="116"/>
  <c r="P197" i="116"/>
  <c r="T198" i="116"/>
  <c r="R198" i="116"/>
  <c r="P198" i="116"/>
  <c r="T199" i="116"/>
  <c r="R199" i="116"/>
  <c r="P199" i="116"/>
  <c r="T200" i="116"/>
  <c r="R200" i="116"/>
  <c r="P200" i="116"/>
  <c r="T201" i="116"/>
  <c r="R201" i="116"/>
  <c r="P201" i="116"/>
  <c r="T202" i="116"/>
  <c r="R202" i="116"/>
  <c r="P202" i="116"/>
  <c r="T203" i="116"/>
  <c r="R203" i="116"/>
  <c r="P203" i="116"/>
  <c r="T204" i="116"/>
  <c r="R204" i="116"/>
  <c r="P204" i="116"/>
  <c r="T205" i="116"/>
  <c r="R205" i="116"/>
  <c r="P205" i="116"/>
  <c r="T206" i="116"/>
  <c r="R206" i="116"/>
  <c r="P206" i="116"/>
  <c r="T207" i="116"/>
  <c r="R207" i="116"/>
  <c r="P207" i="116"/>
  <c r="T208" i="116"/>
  <c r="R208" i="116"/>
  <c r="P208" i="116"/>
  <c r="T209" i="116"/>
  <c r="R209" i="116"/>
  <c r="P209" i="116"/>
  <c r="T210" i="116"/>
  <c r="R210" i="116"/>
  <c r="P210" i="116"/>
  <c r="T211" i="116"/>
  <c r="R211" i="116"/>
  <c r="P211" i="116"/>
  <c r="T212" i="116"/>
  <c r="R212" i="116"/>
  <c r="P212" i="116"/>
  <c r="T213" i="116"/>
  <c r="R213" i="116"/>
  <c r="P213" i="116"/>
  <c r="T214" i="116"/>
  <c r="R214" i="116"/>
  <c r="P214" i="116"/>
  <c r="T215" i="116"/>
  <c r="R215" i="116"/>
  <c r="P215" i="116"/>
  <c r="T216" i="116"/>
  <c r="R216" i="116"/>
  <c r="P216" i="116"/>
  <c r="T217" i="116"/>
  <c r="R217" i="116"/>
  <c r="P217" i="116"/>
  <c r="T218" i="116"/>
  <c r="R218" i="116"/>
  <c r="P218" i="116"/>
  <c r="T219" i="116"/>
  <c r="R219" i="116"/>
  <c r="P219" i="116"/>
  <c r="T220" i="116"/>
  <c r="R220" i="116"/>
  <c r="P220" i="116"/>
  <c r="T221" i="116"/>
  <c r="R221" i="116"/>
  <c r="P221" i="116"/>
  <c r="T222" i="116"/>
  <c r="R222" i="116"/>
  <c r="P222" i="116"/>
  <c r="T223" i="116"/>
  <c r="R223" i="116"/>
  <c r="P223" i="116"/>
  <c r="T224" i="116"/>
  <c r="R224" i="116"/>
  <c r="P224" i="116"/>
  <c r="T225" i="116"/>
  <c r="R225" i="116"/>
  <c r="P225" i="116"/>
  <c r="T226" i="116"/>
  <c r="R226" i="116"/>
  <c r="P226" i="116"/>
  <c r="T227" i="116"/>
  <c r="R227" i="116"/>
  <c r="P227" i="116"/>
  <c r="T228" i="116"/>
  <c r="R228" i="116"/>
  <c r="P228" i="116"/>
  <c r="T229" i="116"/>
  <c r="R229" i="116"/>
  <c r="P229" i="116"/>
  <c r="T230" i="116"/>
  <c r="R230" i="116"/>
  <c r="P230" i="116"/>
  <c r="T231" i="116"/>
  <c r="R231" i="116"/>
  <c r="P231" i="116"/>
  <c r="T232" i="116"/>
  <c r="R232" i="116"/>
  <c r="P232" i="116"/>
  <c r="T233" i="116"/>
  <c r="R233" i="116"/>
  <c r="P233" i="116"/>
  <c r="T234" i="116"/>
  <c r="R234" i="116"/>
  <c r="P234" i="116"/>
  <c r="T235" i="116"/>
  <c r="R235" i="116"/>
  <c r="P235" i="116"/>
  <c r="T236" i="116"/>
  <c r="R236" i="116"/>
  <c r="P236" i="116"/>
  <c r="T237" i="116"/>
  <c r="R237" i="116"/>
  <c r="P237" i="116"/>
  <c r="T238" i="116"/>
  <c r="R238" i="116"/>
  <c r="P238" i="116"/>
  <c r="T239" i="116"/>
  <c r="R239" i="116"/>
  <c r="P239" i="116"/>
  <c r="T240" i="116"/>
  <c r="R240" i="116"/>
  <c r="P240" i="116"/>
  <c r="T241" i="116"/>
  <c r="R241" i="116"/>
  <c r="P241" i="116"/>
  <c r="T242" i="116"/>
  <c r="R242" i="116"/>
  <c r="P242" i="116"/>
  <c r="T243" i="116"/>
  <c r="R243" i="116"/>
  <c r="P243" i="116"/>
  <c r="T244" i="116"/>
  <c r="R244" i="116"/>
  <c r="P244" i="116"/>
  <c r="T245" i="116"/>
  <c r="R245" i="116"/>
  <c r="P245" i="116"/>
  <c r="T246" i="116"/>
  <c r="R246" i="116"/>
  <c r="P246" i="116"/>
  <c r="T247" i="116"/>
  <c r="R247" i="116"/>
  <c r="P247" i="116"/>
  <c r="T248" i="116"/>
  <c r="R248" i="116"/>
  <c r="P248" i="116"/>
  <c r="T249" i="116"/>
  <c r="R249" i="116"/>
  <c r="P249" i="116"/>
  <c r="T250" i="116"/>
  <c r="R250" i="116"/>
  <c r="P250" i="116"/>
  <c r="T251" i="116"/>
  <c r="R251" i="116"/>
  <c r="P251" i="116"/>
  <c r="T252" i="116"/>
  <c r="R252" i="116"/>
  <c r="P252" i="116"/>
  <c r="T253" i="116"/>
  <c r="R253" i="116"/>
  <c r="P253" i="116"/>
  <c r="T254" i="116"/>
  <c r="R254" i="116"/>
  <c r="P254" i="116"/>
  <c r="T255" i="116"/>
  <c r="R255" i="116"/>
  <c r="P255" i="116"/>
  <c r="T256" i="116"/>
  <c r="R256" i="116"/>
  <c r="P256" i="116"/>
  <c r="T257" i="116"/>
  <c r="R257" i="116"/>
  <c r="P257" i="116"/>
  <c r="T258" i="116"/>
  <c r="R258" i="116"/>
  <c r="P258" i="116"/>
  <c r="T259" i="116"/>
  <c r="R259" i="116"/>
  <c r="P259" i="116"/>
  <c r="T260" i="116"/>
  <c r="R260" i="116"/>
  <c r="P260" i="116"/>
  <c r="T261" i="116"/>
  <c r="R261" i="116"/>
  <c r="P261" i="116"/>
  <c r="T262" i="116"/>
  <c r="R262" i="116"/>
  <c r="P262" i="116"/>
  <c r="T263" i="116"/>
  <c r="R263" i="116"/>
  <c r="P263" i="116"/>
  <c r="T264" i="116"/>
  <c r="R264" i="116"/>
  <c r="P264" i="116"/>
  <c r="T265" i="116"/>
  <c r="R265" i="116"/>
  <c r="P265" i="116"/>
  <c r="T266" i="116"/>
  <c r="R266" i="116"/>
  <c r="P266" i="116"/>
  <c r="T267" i="116"/>
  <c r="R267" i="116"/>
  <c r="P267" i="116"/>
  <c r="T268" i="116"/>
  <c r="R268" i="116"/>
  <c r="P268" i="116"/>
  <c r="T269" i="116"/>
  <c r="R269" i="116"/>
  <c r="P269" i="116"/>
  <c r="T270" i="116"/>
  <c r="R270" i="116"/>
  <c r="P270" i="116"/>
  <c r="T271" i="116"/>
  <c r="R271" i="116"/>
  <c r="P271" i="116"/>
  <c r="T272" i="116"/>
  <c r="R272" i="116"/>
  <c r="P272" i="116"/>
  <c r="T273" i="116"/>
  <c r="R273" i="116"/>
  <c r="P273" i="116"/>
  <c r="T274" i="116"/>
  <c r="R274" i="116"/>
  <c r="P274" i="116"/>
  <c r="T275" i="116"/>
  <c r="R275" i="116"/>
  <c r="P275" i="116"/>
  <c r="T276" i="116"/>
  <c r="R276" i="116"/>
  <c r="P276" i="116"/>
  <c r="T277" i="116"/>
  <c r="R277" i="116"/>
  <c r="P277" i="116"/>
  <c r="T278" i="116"/>
  <c r="R278" i="116"/>
  <c r="P278" i="116"/>
  <c r="T279" i="116"/>
  <c r="R279" i="116"/>
  <c r="P279" i="116"/>
  <c r="T280" i="116"/>
  <c r="R280" i="116"/>
  <c r="P280" i="116"/>
  <c r="T281" i="116"/>
  <c r="R281" i="116"/>
  <c r="P281" i="116"/>
  <c r="T282" i="116"/>
  <c r="R282" i="116"/>
  <c r="P282" i="116"/>
  <c r="T283" i="116"/>
  <c r="R283" i="116"/>
  <c r="P283" i="116"/>
  <c r="T284" i="116"/>
  <c r="R284" i="116"/>
  <c r="P284" i="116"/>
  <c r="T285" i="116"/>
  <c r="R285" i="116"/>
  <c r="P285" i="116"/>
  <c r="T286" i="116"/>
  <c r="R286" i="116"/>
  <c r="P286" i="116"/>
  <c r="T287" i="116"/>
  <c r="R287" i="116"/>
  <c r="P287" i="116"/>
  <c r="T288" i="116"/>
  <c r="R288" i="116"/>
  <c r="P288" i="116"/>
  <c r="T289" i="116"/>
  <c r="R289" i="116"/>
  <c r="P289" i="116"/>
  <c r="T290" i="116"/>
  <c r="R290" i="116"/>
  <c r="P290" i="116"/>
  <c r="T291" i="116"/>
  <c r="R291" i="116"/>
  <c r="P291" i="116"/>
  <c r="T292" i="116"/>
  <c r="R292" i="116"/>
  <c r="P292" i="116"/>
  <c r="T293" i="116"/>
  <c r="R293" i="116"/>
  <c r="P293" i="116"/>
  <c r="T294" i="116"/>
  <c r="R294" i="116"/>
  <c r="P294" i="116"/>
  <c r="T295" i="116"/>
  <c r="R295" i="116"/>
  <c r="P295" i="116"/>
  <c r="T296" i="116"/>
  <c r="R296" i="116"/>
  <c r="P296" i="116"/>
  <c r="T297" i="116"/>
  <c r="R297" i="116"/>
  <c r="P297" i="116"/>
  <c r="T298" i="116"/>
  <c r="R298" i="116"/>
  <c r="P298" i="116"/>
  <c r="T299" i="116"/>
  <c r="R299" i="116"/>
  <c r="P299" i="116"/>
  <c r="T300" i="116"/>
  <c r="R300" i="116"/>
  <c r="P300" i="116"/>
  <c r="T301" i="116"/>
  <c r="R301" i="116"/>
  <c r="P301" i="116"/>
  <c r="T302" i="116"/>
  <c r="R302" i="116"/>
  <c r="P302" i="116"/>
  <c r="T303" i="116"/>
  <c r="R303" i="116"/>
  <c r="P303" i="116"/>
  <c r="T304" i="116"/>
  <c r="R304" i="116"/>
  <c r="P304" i="116"/>
  <c r="T305" i="116"/>
  <c r="R305" i="116"/>
  <c r="P305" i="116"/>
  <c r="T306" i="116"/>
  <c r="R306" i="116"/>
  <c r="P306" i="116"/>
  <c r="T307" i="116"/>
  <c r="R307" i="116"/>
  <c r="P307" i="116"/>
  <c r="T308" i="116"/>
  <c r="R308" i="116"/>
  <c r="P308" i="116"/>
  <c r="T309" i="116"/>
  <c r="R309" i="116"/>
  <c r="P309" i="116"/>
  <c r="T310" i="116"/>
  <c r="R310" i="116"/>
  <c r="P310" i="116"/>
  <c r="T311" i="116"/>
  <c r="R311" i="116"/>
  <c r="P311" i="116"/>
  <c r="T312" i="116"/>
  <c r="R312" i="116"/>
  <c r="P312" i="116"/>
  <c r="T313" i="116"/>
  <c r="R313" i="116"/>
  <c r="P313" i="116"/>
  <c r="T314" i="116"/>
  <c r="R314" i="116"/>
  <c r="P314" i="116"/>
  <c r="T315" i="116"/>
  <c r="R315" i="116"/>
  <c r="P315" i="116"/>
  <c r="T316" i="116"/>
  <c r="R316" i="116"/>
  <c r="P316" i="116"/>
  <c r="T317" i="116"/>
  <c r="R317" i="116"/>
  <c r="P317" i="116"/>
  <c r="T318" i="116"/>
  <c r="R318" i="116"/>
  <c r="P318" i="116"/>
  <c r="T319" i="116"/>
  <c r="R319" i="116"/>
  <c r="P319" i="116"/>
  <c r="T320" i="116"/>
  <c r="R320" i="116"/>
  <c r="P320" i="116"/>
  <c r="T321" i="116"/>
  <c r="R321" i="116"/>
  <c r="P321" i="116"/>
  <c r="T322" i="116"/>
  <c r="R322" i="116"/>
  <c r="P322" i="116"/>
  <c r="T323" i="116"/>
  <c r="R323" i="116"/>
  <c r="P323" i="116"/>
  <c r="T324" i="116"/>
  <c r="R324" i="116"/>
  <c r="P324" i="116"/>
  <c r="T325" i="116"/>
  <c r="R325" i="116"/>
  <c r="P325" i="116"/>
  <c r="T326" i="116"/>
  <c r="R326" i="116"/>
  <c r="P326" i="116"/>
  <c r="T327" i="116"/>
  <c r="R327" i="116"/>
  <c r="P327" i="116"/>
  <c r="T328" i="116"/>
  <c r="R328" i="116"/>
  <c r="P328" i="116"/>
  <c r="T329" i="116"/>
  <c r="R329" i="116"/>
  <c r="P329" i="116"/>
  <c r="T330" i="116"/>
  <c r="R330" i="116"/>
  <c r="P330" i="116"/>
  <c r="T331" i="116"/>
  <c r="R331" i="116"/>
  <c r="P331" i="116"/>
  <c r="T332" i="116"/>
  <c r="R332" i="116"/>
  <c r="P332" i="116"/>
  <c r="T333" i="116"/>
  <c r="R333" i="116"/>
  <c r="P333" i="116"/>
  <c r="T334" i="116"/>
  <c r="R334" i="116"/>
  <c r="P334" i="116"/>
  <c r="T335" i="116"/>
  <c r="R335" i="116"/>
  <c r="P335" i="116"/>
  <c r="T336" i="116"/>
  <c r="R336" i="116"/>
  <c r="P336" i="116"/>
  <c r="T337" i="116"/>
  <c r="R337" i="116"/>
  <c r="P337" i="116"/>
  <c r="T338" i="116"/>
  <c r="R338" i="116"/>
  <c r="P338" i="116"/>
  <c r="T339" i="116"/>
  <c r="R339" i="116"/>
  <c r="P339" i="116"/>
  <c r="T340" i="116"/>
  <c r="R340" i="116"/>
  <c r="P340" i="116"/>
  <c r="T341" i="116"/>
  <c r="R341" i="116"/>
  <c r="P341" i="116"/>
  <c r="T342" i="116"/>
  <c r="R342" i="116"/>
  <c r="P342" i="116"/>
  <c r="T343" i="116"/>
  <c r="R343" i="116"/>
  <c r="P343" i="116"/>
  <c r="T344" i="116"/>
  <c r="R344" i="116"/>
  <c r="P344" i="116"/>
  <c r="T345" i="116"/>
  <c r="R345" i="116"/>
  <c r="P345" i="116"/>
  <c r="T346" i="116"/>
  <c r="R346" i="116"/>
  <c r="P346" i="116"/>
  <c r="T347" i="116"/>
  <c r="R347" i="116"/>
  <c r="P347" i="116"/>
  <c r="T348" i="116"/>
  <c r="R348" i="116"/>
  <c r="P348" i="116"/>
  <c r="T349" i="116"/>
  <c r="R349" i="116"/>
  <c r="P349" i="116"/>
  <c r="T350" i="116"/>
  <c r="R350" i="116"/>
  <c r="P350" i="116"/>
  <c r="T351" i="116"/>
  <c r="R351" i="116"/>
  <c r="P351" i="116"/>
  <c r="T352" i="116"/>
  <c r="R352" i="116"/>
  <c r="P352" i="116"/>
  <c r="T353" i="116"/>
  <c r="R353" i="116"/>
  <c r="P353" i="116"/>
  <c r="T354" i="116"/>
  <c r="R354" i="116"/>
  <c r="P354" i="116"/>
  <c r="T355" i="116"/>
  <c r="R355" i="116"/>
  <c r="P355" i="116"/>
  <c r="T356" i="116"/>
  <c r="R356" i="116"/>
  <c r="P356" i="116"/>
  <c r="T357" i="116"/>
  <c r="R357" i="116"/>
  <c r="P357" i="116"/>
  <c r="T358" i="116"/>
  <c r="R358" i="116"/>
  <c r="P358" i="116"/>
  <c r="T359" i="116"/>
  <c r="R359" i="116"/>
  <c r="P359" i="116"/>
  <c r="T360" i="116"/>
  <c r="R360" i="116"/>
  <c r="P360" i="116"/>
  <c r="T361" i="116"/>
  <c r="R361" i="116"/>
  <c r="P361" i="116"/>
  <c r="T362" i="116"/>
  <c r="R362" i="116"/>
  <c r="P362" i="116"/>
  <c r="T363" i="116"/>
  <c r="R363" i="116"/>
  <c r="P363" i="116"/>
  <c r="T364" i="116"/>
  <c r="R364" i="116"/>
  <c r="P364" i="116"/>
  <c r="T365" i="116"/>
  <c r="R365" i="116"/>
  <c r="P365" i="116"/>
  <c r="T366" i="116"/>
  <c r="R366" i="116"/>
  <c r="P366" i="116"/>
  <c r="T367" i="116"/>
  <c r="R367" i="116"/>
  <c r="P367" i="116"/>
  <c r="T368" i="116"/>
  <c r="R368" i="116"/>
  <c r="P368" i="116"/>
  <c r="T369" i="116"/>
  <c r="R369" i="116"/>
  <c r="P369" i="116"/>
  <c r="T370" i="116"/>
  <c r="R370" i="116"/>
  <c r="P370" i="116"/>
  <c r="T371" i="116"/>
  <c r="R371" i="116"/>
  <c r="P371" i="116"/>
  <c r="T372" i="116"/>
  <c r="R372" i="116"/>
  <c r="P372" i="116"/>
  <c r="T373" i="116"/>
  <c r="R373" i="116"/>
  <c r="P373" i="116"/>
  <c r="T374" i="116"/>
  <c r="R374" i="116"/>
  <c r="P374" i="116"/>
  <c r="T375" i="116"/>
  <c r="R375" i="116"/>
  <c r="P375" i="116"/>
  <c r="T376" i="116"/>
  <c r="R376" i="116"/>
  <c r="P376" i="116"/>
  <c r="T377" i="116"/>
  <c r="R377" i="116"/>
  <c r="P377" i="116"/>
  <c r="T378" i="116"/>
  <c r="R378" i="116"/>
  <c r="P378" i="116"/>
  <c r="T379" i="116"/>
  <c r="R379" i="116"/>
  <c r="P379" i="116"/>
  <c r="T380" i="116"/>
  <c r="R380" i="116"/>
  <c r="P380" i="116"/>
  <c r="T381" i="116"/>
  <c r="R381" i="116"/>
  <c r="P381" i="116"/>
  <c r="T382" i="116"/>
  <c r="R382" i="116"/>
  <c r="P382" i="116"/>
  <c r="T383" i="116"/>
  <c r="R383" i="116"/>
  <c r="P383" i="116"/>
  <c r="T384" i="116"/>
  <c r="R384" i="116"/>
  <c r="P384" i="116"/>
  <c r="T385" i="116"/>
  <c r="R385" i="116"/>
  <c r="P385" i="116"/>
  <c r="T386" i="116"/>
  <c r="R386" i="116"/>
  <c r="P386" i="116"/>
  <c r="T387" i="116"/>
  <c r="R387" i="116"/>
  <c r="P387" i="116"/>
  <c r="T388" i="116"/>
  <c r="R388" i="116"/>
  <c r="P388" i="116"/>
  <c r="T389" i="116"/>
  <c r="R389" i="116"/>
  <c r="P389" i="116"/>
  <c r="T390" i="116"/>
  <c r="R390" i="116"/>
  <c r="P390" i="116"/>
  <c r="T391" i="116"/>
  <c r="R391" i="116"/>
  <c r="P391" i="116"/>
  <c r="T392" i="116"/>
  <c r="R392" i="116"/>
  <c r="P392" i="116"/>
  <c r="T393" i="116"/>
  <c r="R393" i="116"/>
  <c r="P393" i="116"/>
  <c r="T394" i="116"/>
  <c r="R394" i="116"/>
  <c r="P394" i="116"/>
  <c r="T395" i="116"/>
  <c r="R395" i="116"/>
  <c r="P395" i="116"/>
  <c r="T396" i="116"/>
  <c r="R396" i="116"/>
  <c r="P396" i="116"/>
  <c r="T397" i="116"/>
  <c r="R397" i="116"/>
  <c r="P397" i="116"/>
  <c r="T398" i="116"/>
  <c r="R398" i="116"/>
  <c r="P398" i="116"/>
  <c r="T399" i="116"/>
  <c r="R399" i="116"/>
  <c r="P399" i="116"/>
  <c r="T400" i="116"/>
  <c r="R400" i="116"/>
  <c r="P400" i="116"/>
  <c r="T401" i="116"/>
  <c r="R401" i="116"/>
  <c r="P401" i="116"/>
  <c r="T402" i="116"/>
  <c r="R402" i="116"/>
  <c r="P402" i="116"/>
  <c r="T403" i="116"/>
  <c r="R403" i="116"/>
  <c r="P403" i="116"/>
  <c r="T404" i="116"/>
  <c r="R404" i="116"/>
  <c r="P404" i="116"/>
  <c r="T405" i="116"/>
  <c r="R405" i="116"/>
  <c r="P405" i="116"/>
  <c r="T406" i="116"/>
  <c r="R406" i="116"/>
  <c r="P406" i="116"/>
  <c r="T407" i="116"/>
  <c r="R407" i="116"/>
  <c r="P407" i="116"/>
  <c r="T408" i="116"/>
  <c r="R408" i="116"/>
  <c r="P408" i="116"/>
  <c r="T409" i="116"/>
  <c r="R409" i="116"/>
  <c r="P409" i="116"/>
  <c r="T410" i="116"/>
  <c r="R410" i="116"/>
  <c r="P410" i="116"/>
  <c r="T411" i="116"/>
  <c r="R411" i="116"/>
  <c r="P411" i="116"/>
  <c r="T412" i="116"/>
  <c r="R412" i="116"/>
  <c r="P412" i="116"/>
  <c r="T413" i="116"/>
  <c r="R413" i="116"/>
  <c r="P413" i="116"/>
  <c r="T414" i="116"/>
  <c r="R414" i="116"/>
  <c r="P414" i="116"/>
  <c r="T415" i="116"/>
  <c r="R415" i="116"/>
  <c r="P415" i="116"/>
  <c r="T416" i="116"/>
  <c r="R416" i="116"/>
  <c r="P416" i="116"/>
  <c r="T417" i="116"/>
  <c r="R417" i="116"/>
  <c r="P417" i="116"/>
  <c r="T418" i="116"/>
  <c r="R418" i="116"/>
  <c r="P418" i="116"/>
  <c r="T419" i="116"/>
  <c r="R419" i="116"/>
  <c r="P419" i="116"/>
  <c r="T420" i="116"/>
  <c r="R420" i="116"/>
  <c r="P420" i="116"/>
  <c r="T421" i="116"/>
  <c r="R421" i="116"/>
  <c r="P421" i="116"/>
  <c r="T422" i="116"/>
  <c r="R422" i="116"/>
  <c r="P422" i="116"/>
  <c r="T423" i="116"/>
  <c r="R423" i="116"/>
  <c r="P423" i="116"/>
  <c r="T424" i="116"/>
  <c r="R424" i="116"/>
  <c r="P424" i="116"/>
  <c r="T425" i="116"/>
  <c r="R425" i="116"/>
  <c r="P425" i="116"/>
  <c r="T426" i="116"/>
  <c r="R426" i="116"/>
  <c r="P426" i="116"/>
  <c r="T427" i="116"/>
  <c r="R427" i="116"/>
  <c r="P427" i="116"/>
  <c r="T428" i="116"/>
  <c r="R428" i="116"/>
  <c r="P428" i="116"/>
  <c r="T429" i="116"/>
  <c r="R429" i="116"/>
  <c r="P429" i="116"/>
  <c r="T430" i="116"/>
  <c r="R430" i="116"/>
  <c r="P430" i="116"/>
  <c r="T431" i="116"/>
  <c r="R431" i="116"/>
  <c r="P431" i="116"/>
  <c r="T432" i="116"/>
  <c r="R432" i="116"/>
  <c r="P432" i="116"/>
  <c r="T433" i="116"/>
  <c r="R433" i="116"/>
  <c r="P433" i="116"/>
  <c r="T434" i="116"/>
  <c r="R434" i="116"/>
  <c r="P434" i="116"/>
  <c r="T435" i="116"/>
  <c r="R435" i="116"/>
  <c r="P435" i="116"/>
  <c r="T436" i="116"/>
  <c r="R436" i="116"/>
  <c r="P436" i="116"/>
  <c r="T437" i="116"/>
  <c r="R437" i="116"/>
  <c r="P437" i="116"/>
  <c r="T438" i="116"/>
  <c r="R438" i="116"/>
  <c r="P438" i="116"/>
  <c r="T439" i="116"/>
  <c r="R439" i="116"/>
  <c r="P439" i="116"/>
  <c r="T440" i="116"/>
  <c r="R440" i="116"/>
  <c r="P440" i="116"/>
  <c r="T441" i="116"/>
  <c r="R441" i="116"/>
  <c r="P441" i="116"/>
  <c r="T442" i="116"/>
  <c r="R442" i="116"/>
  <c r="P442" i="116"/>
  <c r="T444" i="116"/>
  <c r="R444" i="116"/>
  <c r="P444" i="116"/>
  <c r="T445" i="116"/>
  <c r="R445" i="116"/>
  <c r="P445" i="116"/>
  <c r="T446" i="116"/>
  <c r="R446" i="116"/>
  <c r="P446" i="116"/>
  <c r="T447" i="116"/>
  <c r="R447" i="116"/>
  <c r="P447" i="116"/>
  <c r="T448" i="116"/>
  <c r="R448" i="116"/>
  <c r="P448" i="116"/>
  <c r="T449" i="116"/>
  <c r="R449" i="116"/>
  <c r="P449" i="116"/>
  <c r="T450" i="116"/>
  <c r="R450" i="116"/>
  <c r="P450" i="116"/>
  <c r="T451" i="116"/>
  <c r="R451" i="116"/>
  <c r="P451" i="116"/>
  <c r="T452" i="116"/>
  <c r="R452" i="116"/>
  <c r="P452" i="116"/>
  <c r="T453" i="116"/>
  <c r="R453" i="116"/>
  <c r="P453" i="116"/>
  <c r="T454" i="116"/>
  <c r="R454" i="116"/>
  <c r="P454" i="116"/>
  <c r="T455" i="116"/>
  <c r="R455" i="116"/>
  <c r="P455" i="116"/>
  <c r="T456" i="116"/>
  <c r="R456" i="116"/>
  <c r="P456" i="116"/>
  <c r="T457" i="116"/>
  <c r="R457" i="116"/>
  <c r="P457" i="116"/>
  <c r="T458" i="116"/>
  <c r="R458" i="116"/>
  <c r="P458" i="116"/>
  <c r="T459" i="116"/>
  <c r="R459" i="116"/>
  <c r="P459" i="116"/>
  <c r="T460" i="116"/>
  <c r="R460" i="116"/>
  <c r="P460" i="116"/>
  <c r="T461" i="116"/>
  <c r="R461" i="116"/>
  <c r="P461" i="116"/>
  <c r="T462" i="116"/>
  <c r="R462" i="116"/>
  <c r="P462" i="116"/>
  <c r="T463" i="116"/>
  <c r="R463" i="116"/>
  <c r="P463" i="116"/>
  <c r="T464" i="116"/>
  <c r="R464" i="116"/>
  <c r="P464" i="116"/>
  <c r="T465" i="116"/>
  <c r="R465" i="116"/>
  <c r="P465" i="116"/>
  <c r="T466" i="116"/>
  <c r="R466" i="116"/>
  <c r="P466" i="116"/>
  <c r="T467" i="116"/>
  <c r="R467" i="116"/>
  <c r="P467" i="116"/>
  <c r="T468" i="116"/>
  <c r="R468" i="116"/>
  <c r="P468" i="116"/>
  <c r="T469" i="116"/>
  <c r="R469" i="116"/>
  <c r="P469" i="116"/>
  <c r="T470" i="116"/>
  <c r="R470" i="116"/>
  <c r="P470" i="116"/>
  <c r="T471" i="116"/>
  <c r="R471" i="116"/>
  <c r="P471" i="116"/>
  <c r="T472" i="116"/>
  <c r="R472" i="116"/>
  <c r="P472" i="116"/>
  <c r="T473" i="116"/>
  <c r="R473" i="116"/>
  <c r="P473" i="116"/>
  <c r="T474" i="116"/>
  <c r="R474" i="116"/>
  <c r="P474" i="116"/>
  <c r="T475" i="116"/>
  <c r="R475" i="116"/>
  <c r="P475" i="116"/>
  <c r="T476" i="116"/>
  <c r="R476" i="116"/>
  <c r="P476" i="116"/>
  <c r="T477" i="116"/>
  <c r="R477" i="116"/>
  <c r="P477" i="116"/>
  <c r="T478" i="116"/>
  <c r="R478" i="116"/>
  <c r="P478" i="116"/>
  <c r="T479" i="116"/>
  <c r="R479" i="116"/>
  <c r="P479" i="116"/>
  <c r="T480" i="116"/>
  <c r="R480" i="116"/>
  <c r="P480" i="116"/>
  <c r="T481" i="116"/>
  <c r="R481" i="116"/>
  <c r="P481" i="116"/>
  <c r="T482" i="116"/>
  <c r="R482" i="116"/>
  <c r="P482" i="116"/>
  <c r="T483" i="116"/>
  <c r="R483" i="116"/>
  <c r="P483" i="116"/>
  <c r="T484" i="116"/>
  <c r="R484" i="116"/>
  <c r="P484" i="116"/>
  <c r="T485" i="116"/>
  <c r="R485" i="116"/>
  <c r="P485" i="116"/>
  <c r="T486" i="116"/>
  <c r="R486" i="116"/>
  <c r="P486" i="116"/>
  <c r="T487" i="116"/>
  <c r="R487" i="116"/>
  <c r="P487" i="116"/>
  <c r="T488" i="116"/>
  <c r="R488" i="116"/>
  <c r="P488" i="116"/>
  <c r="T489" i="116"/>
  <c r="R489" i="116"/>
  <c r="P489" i="116"/>
  <c r="T490" i="116"/>
  <c r="R490" i="116"/>
  <c r="P490" i="116"/>
  <c r="T491" i="116"/>
  <c r="R491" i="116"/>
  <c r="P491" i="116"/>
  <c r="T492" i="116"/>
  <c r="R492" i="116"/>
  <c r="P492" i="116"/>
  <c r="T493" i="116"/>
  <c r="R493" i="116"/>
  <c r="P493" i="116"/>
  <c r="T494" i="116"/>
  <c r="R494" i="116"/>
  <c r="P494" i="116"/>
  <c r="T495" i="116"/>
  <c r="R495" i="116"/>
  <c r="P495" i="116"/>
  <c r="T496" i="116"/>
  <c r="R496" i="116"/>
  <c r="P496" i="116"/>
  <c r="T497" i="116"/>
  <c r="R497" i="116"/>
  <c r="P497" i="116"/>
  <c r="T498" i="116"/>
  <c r="R498" i="116"/>
  <c r="P498" i="116"/>
  <c r="T499" i="116"/>
  <c r="R499" i="116"/>
  <c r="P499" i="116"/>
  <c r="T500" i="116"/>
  <c r="R500" i="116"/>
  <c r="P500" i="116"/>
  <c r="T501" i="116"/>
  <c r="R501" i="116"/>
  <c r="P501" i="116"/>
  <c r="T502" i="116"/>
  <c r="R502" i="116"/>
  <c r="P502" i="116"/>
  <c r="T503" i="116"/>
  <c r="R503" i="116"/>
  <c r="P503" i="116"/>
  <c r="T504" i="116"/>
  <c r="R504" i="116"/>
  <c r="P504" i="116"/>
  <c r="T505" i="116"/>
  <c r="R505" i="116"/>
  <c r="P505" i="116"/>
  <c r="T506" i="116"/>
  <c r="R506" i="116"/>
  <c r="P506" i="116"/>
  <c r="T507" i="116"/>
  <c r="R507" i="116"/>
  <c r="P507" i="116"/>
  <c r="T508" i="116"/>
  <c r="R508" i="116"/>
  <c r="P508" i="116"/>
  <c r="T509" i="116"/>
  <c r="R509" i="116"/>
  <c r="P509" i="116"/>
  <c r="T510" i="116"/>
  <c r="R510" i="116"/>
  <c r="P510" i="116"/>
  <c r="T511" i="116"/>
  <c r="R511" i="116"/>
  <c r="P511" i="116"/>
  <c r="T512" i="116"/>
  <c r="R512" i="116"/>
  <c r="P512" i="116"/>
  <c r="T513" i="116"/>
  <c r="R513" i="116"/>
  <c r="P513" i="116"/>
  <c r="T514" i="116"/>
  <c r="R514" i="116"/>
  <c r="P514" i="116"/>
  <c r="T515" i="116"/>
  <c r="R515" i="116"/>
  <c r="P515" i="116"/>
  <c r="T516" i="116"/>
  <c r="R516" i="116"/>
  <c r="P516" i="116"/>
  <c r="T517" i="116"/>
  <c r="R517" i="116"/>
  <c r="P517" i="116"/>
  <c r="T518" i="116"/>
  <c r="R518" i="116"/>
  <c r="P518" i="116"/>
  <c r="T519" i="116"/>
  <c r="R519" i="116"/>
  <c r="P519" i="116"/>
  <c r="T520" i="116"/>
  <c r="R520" i="116"/>
  <c r="P520" i="116"/>
  <c r="T521" i="116"/>
  <c r="R521" i="116"/>
  <c r="P521" i="116"/>
  <c r="T522" i="116"/>
  <c r="R522" i="116"/>
  <c r="P522" i="116"/>
  <c r="T523" i="116"/>
  <c r="R523" i="116"/>
  <c r="P523" i="116"/>
  <c r="T524" i="116"/>
  <c r="R524" i="116"/>
  <c r="P524" i="116"/>
  <c r="T525" i="116"/>
  <c r="R525" i="116"/>
  <c r="P525" i="116"/>
  <c r="T526" i="116"/>
  <c r="R526" i="116"/>
  <c r="P526" i="116"/>
  <c r="T527" i="116"/>
  <c r="R527" i="116"/>
  <c r="P527" i="116"/>
  <c r="T528" i="116"/>
  <c r="R528" i="116"/>
  <c r="P528" i="116"/>
  <c r="T529" i="116"/>
  <c r="R529" i="116"/>
  <c r="P529" i="116"/>
  <c r="T530" i="116"/>
  <c r="R530" i="116"/>
  <c r="P530" i="116"/>
  <c r="T531" i="116"/>
  <c r="R531" i="116"/>
  <c r="P531" i="116"/>
  <c r="T532" i="116"/>
  <c r="R532" i="116"/>
  <c r="P532" i="116"/>
  <c r="T533" i="116"/>
  <c r="R533" i="116"/>
  <c r="P533" i="116"/>
  <c r="T534" i="116"/>
  <c r="R534" i="116"/>
  <c r="P534" i="116"/>
  <c r="T535" i="116"/>
  <c r="R535" i="116"/>
  <c r="P535" i="116"/>
  <c r="T536" i="116"/>
  <c r="R536" i="116"/>
  <c r="P536" i="116"/>
  <c r="T537" i="116"/>
  <c r="R537" i="116"/>
  <c r="P537" i="116"/>
  <c r="T538" i="116"/>
  <c r="R538" i="116"/>
  <c r="P538" i="116"/>
  <c r="T539" i="116"/>
  <c r="R539" i="116"/>
  <c r="P539" i="116"/>
  <c r="T540" i="116"/>
  <c r="R540" i="116"/>
  <c r="P540" i="116"/>
  <c r="T541" i="116"/>
  <c r="R541" i="116"/>
  <c r="P541" i="116"/>
  <c r="T542" i="116"/>
  <c r="R542" i="116"/>
  <c r="P542" i="116"/>
  <c r="T543" i="116"/>
  <c r="R543" i="116"/>
  <c r="P543" i="116"/>
  <c r="T544" i="116"/>
  <c r="R544" i="116"/>
  <c r="P544" i="116"/>
  <c r="T545" i="116"/>
  <c r="R545" i="116"/>
  <c r="P545" i="116"/>
  <c r="T546" i="116"/>
  <c r="R546" i="116"/>
  <c r="P546" i="116"/>
  <c r="T547" i="116"/>
  <c r="R547" i="116"/>
  <c r="P547" i="116"/>
  <c r="T548" i="116"/>
  <c r="R548" i="116"/>
  <c r="P548" i="116"/>
  <c r="T549" i="116"/>
  <c r="R549" i="116"/>
  <c r="P549" i="116"/>
  <c r="T550" i="116"/>
  <c r="R550" i="116"/>
  <c r="P550" i="116"/>
  <c r="T551" i="116"/>
  <c r="R551" i="116"/>
  <c r="P551" i="116"/>
  <c r="T552" i="116"/>
  <c r="R552" i="116"/>
  <c r="P552" i="116"/>
  <c r="T553" i="116"/>
  <c r="R553" i="116"/>
  <c r="P553" i="116"/>
  <c r="T554" i="116"/>
  <c r="R554" i="116"/>
  <c r="P554" i="116"/>
  <c r="T555" i="116"/>
  <c r="R555" i="116"/>
  <c r="P555" i="116"/>
  <c r="T556" i="116"/>
  <c r="R556" i="116"/>
  <c r="P556" i="116"/>
  <c r="T557" i="116"/>
  <c r="R557" i="116"/>
  <c r="P557" i="116"/>
  <c r="T558" i="116"/>
  <c r="R558" i="116"/>
  <c r="P558" i="116"/>
  <c r="T559" i="116"/>
  <c r="R559" i="116"/>
  <c r="P559" i="116"/>
  <c r="T560" i="116"/>
  <c r="R560" i="116"/>
  <c r="P560" i="116"/>
  <c r="T561" i="116"/>
  <c r="R561" i="116"/>
  <c r="P561" i="116"/>
  <c r="T562" i="116"/>
  <c r="R562" i="116"/>
  <c r="P562" i="116"/>
  <c r="T563" i="116"/>
  <c r="R563" i="116"/>
  <c r="P563" i="116"/>
  <c r="T564" i="116"/>
  <c r="R564" i="116"/>
  <c r="P564" i="116"/>
  <c r="T565" i="116"/>
  <c r="R565" i="116"/>
  <c r="P565" i="116"/>
  <c r="T566" i="116"/>
  <c r="R566" i="116"/>
  <c r="P566" i="116"/>
  <c r="T567" i="116"/>
  <c r="R567" i="116"/>
  <c r="P567" i="116"/>
  <c r="T568" i="116"/>
  <c r="R568" i="116"/>
  <c r="P568" i="116"/>
  <c r="T569" i="116"/>
  <c r="R569" i="116"/>
  <c r="P569" i="116"/>
  <c r="T570" i="116"/>
  <c r="R570" i="116"/>
  <c r="P570" i="116"/>
  <c r="T571" i="116"/>
  <c r="R571" i="116"/>
  <c r="P571" i="116"/>
  <c r="T572" i="116"/>
  <c r="R572" i="116"/>
  <c r="P572" i="116"/>
  <c r="T573" i="116"/>
  <c r="R573" i="116"/>
  <c r="P573" i="116"/>
  <c r="T574" i="116"/>
  <c r="R574" i="116"/>
  <c r="P574" i="116"/>
  <c r="T575" i="116"/>
  <c r="R575" i="116"/>
  <c r="P575" i="116"/>
  <c r="T576" i="116"/>
  <c r="R576" i="116"/>
  <c r="P576" i="116"/>
  <c r="T577" i="116"/>
  <c r="R577" i="116"/>
  <c r="P577" i="116"/>
  <c r="T578" i="116"/>
  <c r="R578" i="116"/>
  <c r="P578" i="116"/>
  <c r="T579" i="116"/>
  <c r="R579" i="116"/>
  <c r="P579" i="116"/>
  <c r="T580" i="116"/>
  <c r="R580" i="116"/>
  <c r="P580" i="116"/>
  <c r="T581" i="116"/>
  <c r="R581" i="116"/>
  <c r="P581" i="116"/>
  <c r="T582" i="116"/>
  <c r="R582" i="116"/>
  <c r="P582" i="116"/>
  <c r="T583" i="116"/>
  <c r="R583" i="116"/>
  <c r="P583" i="116"/>
  <c r="T584" i="116"/>
  <c r="R584" i="116"/>
  <c r="P584" i="116"/>
  <c r="T585" i="116"/>
  <c r="R585" i="116"/>
  <c r="P585" i="116"/>
  <c r="T586" i="116"/>
  <c r="R586" i="116"/>
  <c r="P586" i="116"/>
  <c r="T587" i="116"/>
  <c r="R587" i="116"/>
  <c r="P587" i="116"/>
  <c r="T588" i="116"/>
  <c r="R588" i="116"/>
  <c r="P588" i="116"/>
  <c r="T589" i="116"/>
  <c r="R589" i="116"/>
  <c r="P589" i="116"/>
  <c r="T590" i="116"/>
  <c r="R590" i="116"/>
  <c r="P590" i="116"/>
  <c r="T591" i="116"/>
  <c r="R591" i="116"/>
  <c r="P591" i="116"/>
  <c r="T592" i="116"/>
  <c r="R592" i="116"/>
  <c r="P592" i="116"/>
  <c r="T593" i="116"/>
  <c r="R593" i="116"/>
  <c r="P593" i="116"/>
  <c r="T594" i="116"/>
  <c r="R594" i="116"/>
  <c r="P594" i="116"/>
  <c r="T595" i="116"/>
  <c r="R595" i="116"/>
  <c r="P595" i="116"/>
  <c r="T596" i="116"/>
  <c r="R596" i="116"/>
  <c r="P596" i="116"/>
  <c r="T597" i="116"/>
  <c r="R597" i="116"/>
  <c r="P597" i="116"/>
  <c r="T598" i="116"/>
  <c r="R598" i="116"/>
  <c r="P598" i="116"/>
  <c r="T599" i="116"/>
  <c r="R599" i="116"/>
  <c r="P599" i="116"/>
  <c r="T600" i="116"/>
  <c r="R600" i="116"/>
  <c r="P600" i="116"/>
  <c r="T601" i="116"/>
  <c r="R601" i="116"/>
  <c r="P601" i="116"/>
  <c r="T602" i="116"/>
  <c r="R602" i="116"/>
  <c r="P602" i="116"/>
  <c r="T603" i="116"/>
  <c r="R603" i="116"/>
  <c r="P603" i="116"/>
  <c r="T604" i="116"/>
  <c r="R604" i="116"/>
  <c r="P604" i="116"/>
  <c r="T605" i="116"/>
  <c r="R605" i="116"/>
  <c r="P605" i="116"/>
  <c r="T606" i="116"/>
  <c r="R606" i="116"/>
  <c r="P606" i="116"/>
  <c r="T607" i="116"/>
  <c r="R607" i="116"/>
  <c r="P607" i="116"/>
  <c r="T608" i="116"/>
  <c r="R608" i="116"/>
  <c r="P608" i="116"/>
  <c r="T609" i="116"/>
  <c r="R609" i="116"/>
  <c r="P609" i="116"/>
  <c r="T610" i="116"/>
  <c r="R610" i="116"/>
  <c r="P610" i="116"/>
  <c r="T611" i="116"/>
  <c r="R611" i="116"/>
  <c r="P611" i="116"/>
  <c r="T612" i="116"/>
  <c r="R612" i="116"/>
  <c r="P612" i="116"/>
  <c r="T613" i="116"/>
  <c r="R613" i="116"/>
  <c r="P613" i="116"/>
  <c r="T614" i="116"/>
  <c r="R614" i="116"/>
  <c r="P614" i="116"/>
  <c r="T615" i="116"/>
  <c r="R615" i="116"/>
  <c r="P615" i="116"/>
  <c r="T616" i="116"/>
  <c r="R616" i="116"/>
  <c r="P616" i="116"/>
  <c r="T617" i="116"/>
  <c r="R617" i="116"/>
  <c r="P617" i="116"/>
  <c r="T618" i="116"/>
  <c r="R618" i="116"/>
  <c r="P618" i="116"/>
  <c r="T619" i="116"/>
  <c r="R619" i="116"/>
  <c r="P619" i="116"/>
  <c r="T620" i="116"/>
  <c r="R620" i="116"/>
  <c r="P620" i="116"/>
  <c r="T621" i="116"/>
  <c r="R621" i="116"/>
  <c r="P621" i="116"/>
  <c r="T622" i="116"/>
  <c r="R622" i="116"/>
  <c r="P622" i="116"/>
  <c r="T623" i="116"/>
  <c r="R623" i="116"/>
  <c r="P623" i="116"/>
  <c r="T624" i="116"/>
  <c r="R624" i="116"/>
  <c r="P624" i="116"/>
  <c r="T625" i="116"/>
  <c r="R625" i="116"/>
  <c r="P625" i="116"/>
  <c r="T626" i="116"/>
  <c r="R626" i="116"/>
  <c r="P626" i="116"/>
  <c r="T627" i="116"/>
  <c r="R627" i="116"/>
  <c r="P627" i="116"/>
  <c r="T628" i="116"/>
  <c r="R628" i="116"/>
  <c r="P628" i="116"/>
  <c r="T629" i="116"/>
  <c r="R629" i="116"/>
  <c r="P629" i="116"/>
  <c r="T630" i="116"/>
  <c r="R630" i="116"/>
  <c r="P630" i="116"/>
  <c r="T631" i="116"/>
  <c r="R631" i="116"/>
  <c r="P631" i="116"/>
  <c r="T632" i="116"/>
  <c r="R632" i="116"/>
  <c r="P632" i="116"/>
  <c r="T633" i="116"/>
  <c r="R633" i="116"/>
  <c r="P633" i="116"/>
  <c r="T634" i="116"/>
  <c r="R634" i="116"/>
  <c r="P634" i="116"/>
  <c r="T635" i="116"/>
  <c r="R635" i="116"/>
  <c r="P635" i="116"/>
  <c r="T636" i="116"/>
  <c r="R636" i="116"/>
  <c r="P636" i="116"/>
  <c r="T637" i="116"/>
  <c r="R637" i="116"/>
  <c r="P637" i="116"/>
  <c r="T638" i="116"/>
  <c r="R638" i="116"/>
  <c r="P638" i="116"/>
  <c r="T639" i="116"/>
  <c r="R639" i="116"/>
  <c r="P639" i="116"/>
  <c r="T640" i="116"/>
  <c r="R640" i="116"/>
  <c r="P640" i="116"/>
  <c r="T641" i="116"/>
  <c r="R641" i="116"/>
  <c r="P641" i="116"/>
  <c r="T642" i="116"/>
  <c r="R642" i="116"/>
  <c r="P642" i="116"/>
  <c r="T643" i="116"/>
  <c r="R643" i="116"/>
  <c r="P643" i="116"/>
  <c r="T644" i="116"/>
  <c r="R644" i="116"/>
  <c r="P644" i="116"/>
  <c r="T645" i="116"/>
  <c r="R645" i="116"/>
  <c r="P645" i="116"/>
  <c r="T646" i="116"/>
  <c r="R646" i="116"/>
  <c r="P646" i="116"/>
  <c r="T647" i="116"/>
  <c r="R647" i="116"/>
  <c r="P647" i="116"/>
  <c r="T648" i="116"/>
  <c r="R648" i="116"/>
  <c r="P648" i="116"/>
  <c r="T649" i="116"/>
  <c r="R649" i="116"/>
  <c r="P649" i="116"/>
  <c r="T650" i="116"/>
  <c r="R650" i="116"/>
  <c r="P650" i="116"/>
  <c r="T651" i="116"/>
  <c r="R651" i="116"/>
  <c r="P651" i="116"/>
  <c r="T652" i="116"/>
  <c r="R652" i="116"/>
  <c r="P652" i="116"/>
  <c r="T653" i="116"/>
  <c r="R653" i="116"/>
  <c r="P653" i="116"/>
  <c r="T654" i="116"/>
  <c r="R654" i="116"/>
  <c r="P654" i="116"/>
  <c r="T655" i="116"/>
  <c r="R655" i="116"/>
  <c r="P655" i="116"/>
  <c r="T656" i="116"/>
  <c r="R656" i="116"/>
  <c r="P656" i="116"/>
  <c r="T657" i="116"/>
  <c r="R657" i="116"/>
  <c r="P657" i="116"/>
  <c r="T658" i="116"/>
  <c r="R658" i="116"/>
  <c r="P658" i="116"/>
  <c r="T659" i="116"/>
  <c r="R659" i="116"/>
  <c r="P659" i="116"/>
  <c r="T660" i="116"/>
  <c r="R660" i="116"/>
  <c r="P660" i="116"/>
  <c r="T661" i="116"/>
  <c r="R661" i="116"/>
  <c r="P661" i="116"/>
  <c r="T662" i="116"/>
  <c r="R662" i="116"/>
  <c r="P662" i="116"/>
  <c r="T663" i="116"/>
  <c r="R663" i="116"/>
  <c r="P663" i="116"/>
  <c r="T664" i="116"/>
  <c r="R664" i="116"/>
  <c r="P664" i="116"/>
  <c r="T665" i="116"/>
  <c r="R665" i="116"/>
  <c r="P665" i="116"/>
  <c r="T666" i="116"/>
  <c r="R666" i="116"/>
  <c r="P666" i="116"/>
  <c r="T667" i="116"/>
  <c r="R667" i="116"/>
  <c r="P667" i="116"/>
  <c r="T668" i="116"/>
  <c r="R668" i="116"/>
  <c r="P668" i="116"/>
  <c r="T669" i="116"/>
  <c r="R669" i="116"/>
  <c r="P669" i="116"/>
  <c r="T670" i="116"/>
  <c r="R670" i="116"/>
  <c r="P670" i="116"/>
  <c r="T671" i="116"/>
  <c r="R671" i="116"/>
  <c r="P671" i="116"/>
  <c r="T672" i="116"/>
  <c r="R672" i="116"/>
  <c r="P672" i="116"/>
  <c r="T673" i="116"/>
  <c r="R673" i="116"/>
  <c r="P673" i="116"/>
  <c r="T674" i="116"/>
  <c r="R674" i="116"/>
  <c r="P674" i="116"/>
  <c r="T675" i="116"/>
  <c r="R675" i="116"/>
  <c r="P675" i="116"/>
  <c r="T676" i="116"/>
  <c r="R676" i="116"/>
  <c r="P676" i="116"/>
  <c r="T677" i="116"/>
  <c r="R677" i="116"/>
  <c r="P677" i="116"/>
  <c r="T678" i="116"/>
  <c r="R678" i="116"/>
  <c r="P678" i="116"/>
  <c r="T679" i="116"/>
  <c r="R679" i="116"/>
  <c r="P679" i="116"/>
  <c r="T680" i="116"/>
  <c r="R680" i="116"/>
  <c r="P680" i="116"/>
  <c r="T681" i="116"/>
  <c r="R681" i="116"/>
  <c r="P681" i="116"/>
  <c r="T682" i="116"/>
  <c r="R682" i="116"/>
  <c r="P682" i="116"/>
  <c r="T683" i="116"/>
  <c r="R683" i="116"/>
  <c r="P683" i="116"/>
  <c r="T684" i="116"/>
  <c r="R684" i="116"/>
  <c r="P684" i="116"/>
  <c r="T685" i="116"/>
  <c r="R685" i="116"/>
  <c r="P685" i="116"/>
  <c r="T686" i="116"/>
  <c r="R686" i="116"/>
  <c r="P686" i="116"/>
  <c r="T687" i="116"/>
  <c r="R687" i="116"/>
  <c r="P687" i="116"/>
  <c r="T688" i="116"/>
  <c r="R688" i="116"/>
  <c r="P688" i="116"/>
  <c r="T689" i="116"/>
  <c r="R689" i="116"/>
  <c r="P689" i="116"/>
  <c r="T690" i="116"/>
  <c r="R690" i="116"/>
  <c r="P690" i="116"/>
  <c r="T691" i="116"/>
  <c r="R691" i="116"/>
  <c r="P691" i="116"/>
  <c r="T692" i="116"/>
  <c r="R692" i="116"/>
  <c r="P692" i="116"/>
  <c r="T693" i="116"/>
  <c r="R693" i="116"/>
  <c r="P693" i="116"/>
  <c r="T694" i="116"/>
  <c r="R694" i="116"/>
  <c r="P694" i="116"/>
  <c r="T695" i="116"/>
  <c r="R695" i="116"/>
  <c r="P695" i="116"/>
  <c r="T696" i="116"/>
  <c r="R696" i="116"/>
  <c r="P696" i="116"/>
  <c r="T697" i="116"/>
  <c r="R697" i="116"/>
  <c r="P697" i="116"/>
  <c r="T698" i="116"/>
  <c r="R698" i="116"/>
  <c r="P698" i="116"/>
  <c r="T699" i="116"/>
  <c r="R699" i="116"/>
  <c r="P699" i="116"/>
  <c r="T700" i="116"/>
  <c r="R700" i="116"/>
  <c r="P700" i="116"/>
  <c r="T701" i="116"/>
  <c r="R701" i="116"/>
  <c r="P701" i="116"/>
  <c r="T702" i="116"/>
  <c r="R702" i="116"/>
  <c r="P702" i="116"/>
  <c r="T703" i="116"/>
  <c r="R703" i="116"/>
  <c r="P703" i="116"/>
  <c r="T704" i="116"/>
  <c r="R704" i="116"/>
  <c r="P704" i="116"/>
  <c r="T705" i="116"/>
  <c r="R705" i="116"/>
  <c r="P705" i="116"/>
  <c r="T706" i="116"/>
  <c r="R706" i="116"/>
  <c r="P706" i="116"/>
  <c r="T707" i="116"/>
  <c r="R707" i="116"/>
  <c r="P707" i="116"/>
  <c r="T708" i="116"/>
  <c r="R708" i="116"/>
  <c r="P708" i="116"/>
  <c r="T709" i="116"/>
  <c r="R709" i="116"/>
  <c r="P709" i="116"/>
  <c r="T710" i="116"/>
  <c r="R710" i="116"/>
  <c r="P710" i="116"/>
  <c r="T711" i="116"/>
  <c r="R711" i="116"/>
  <c r="P711" i="116"/>
  <c r="T712" i="116"/>
  <c r="R712" i="116"/>
  <c r="P712" i="116"/>
  <c r="T713" i="116"/>
  <c r="R713" i="116"/>
  <c r="P713" i="116"/>
  <c r="T714" i="116"/>
  <c r="R714" i="116"/>
  <c r="P714" i="116"/>
  <c r="T715" i="116"/>
  <c r="R715" i="116"/>
  <c r="P715" i="116"/>
  <c r="T716" i="116"/>
  <c r="R716" i="116"/>
  <c r="P716" i="116"/>
  <c r="T717" i="116"/>
  <c r="R717" i="116"/>
  <c r="P717" i="116"/>
  <c r="T718" i="116"/>
  <c r="R718" i="116"/>
  <c r="P718" i="116"/>
  <c r="T719" i="116"/>
  <c r="R719" i="116"/>
  <c r="P719" i="116"/>
  <c r="T720" i="116"/>
  <c r="R720" i="116"/>
  <c r="P720" i="116"/>
  <c r="T721" i="116"/>
  <c r="R721" i="116"/>
  <c r="P721" i="116"/>
  <c r="T722" i="116"/>
  <c r="R722" i="116"/>
  <c r="P722" i="116"/>
  <c r="T723" i="116"/>
  <c r="R723" i="116"/>
  <c r="P723" i="116"/>
  <c r="T724" i="116"/>
  <c r="R724" i="116"/>
  <c r="P724" i="116"/>
  <c r="T725" i="116"/>
  <c r="R725" i="116"/>
  <c r="P725" i="116"/>
  <c r="T726" i="116"/>
  <c r="R726" i="116"/>
  <c r="P726" i="116"/>
  <c r="T727" i="116"/>
  <c r="R727" i="116"/>
  <c r="P727" i="116"/>
  <c r="T728" i="116"/>
  <c r="R728" i="116"/>
  <c r="P728" i="116"/>
  <c r="T729" i="116"/>
  <c r="R729" i="116"/>
  <c r="P729" i="116"/>
  <c r="T730" i="116"/>
  <c r="R730" i="116"/>
  <c r="P730" i="116"/>
  <c r="T731" i="116"/>
  <c r="R731" i="116"/>
  <c r="P731" i="116"/>
  <c r="T732" i="116"/>
  <c r="R732" i="116"/>
  <c r="P732" i="116"/>
  <c r="T733" i="116"/>
  <c r="R733" i="116"/>
  <c r="P733" i="116"/>
  <c r="T734" i="116"/>
  <c r="R734" i="116"/>
  <c r="P734" i="116"/>
  <c r="T735" i="116"/>
  <c r="R735" i="116"/>
  <c r="P735" i="116"/>
  <c r="T736" i="116"/>
  <c r="R736" i="116"/>
  <c r="P736" i="116"/>
  <c r="T737" i="116"/>
  <c r="R737" i="116"/>
  <c r="P737" i="116"/>
  <c r="T738" i="116"/>
  <c r="R738" i="116"/>
  <c r="P738" i="116"/>
  <c r="T739" i="116"/>
  <c r="R739" i="116"/>
  <c r="P739" i="116"/>
  <c r="T740" i="116"/>
  <c r="R740" i="116"/>
  <c r="P740" i="116"/>
  <c r="T741" i="116"/>
  <c r="R741" i="116"/>
  <c r="P741" i="116"/>
  <c r="T742" i="116"/>
  <c r="R742" i="116"/>
  <c r="P742" i="116"/>
  <c r="T743" i="116"/>
  <c r="R743" i="116"/>
  <c r="P743" i="116"/>
  <c r="T744" i="116"/>
  <c r="R744" i="116"/>
  <c r="P744" i="116"/>
  <c r="T745" i="116"/>
  <c r="R745" i="116"/>
  <c r="P745" i="116"/>
  <c r="T746" i="116"/>
  <c r="R746" i="116"/>
  <c r="P746" i="116"/>
  <c r="T747" i="116"/>
  <c r="R747" i="116"/>
  <c r="P747" i="116"/>
  <c r="T748" i="116"/>
  <c r="R748" i="116"/>
  <c r="P748" i="116"/>
  <c r="T749" i="116"/>
  <c r="R749" i="116"/>
  <c r="P749" i="116"/>
  <c r="T750" i="116"/>
  <c r="R750" i="116"/>
  <c r="P750" i="116"/>
  <c r="T751" i="116"/>
  <c r="R751" i="116"/>
  <c r="P751" i="116"/>
  <c r="T752" i="116"/>
  <c r="R752" i="116"/>
  <c r="P752" i="116"/>
  <c r="T753" i="116"/>
  <c r="R753" i="116"/>
  <c r="P753" i="116"/>
  <c r="T754" i="116"/>
  <c r="R754" i="116"/>
  <c r="P754" i="116"/>
  <c r="T755" i="116"/>
  <c r="R755" i="116"/>
  <c r="P755" i="116"/>
  <c r="T756" i="116"/>
  <c r="R756" i="116"/>
  <c r="P756" i="116"/>
  <c r="T757" i="116"/>
  <c r="R757" i="116"/>
  <c r="P757" i="116"/>
  <c r="T758" i="116"/>
  <c r="R758" i="116"/>
  <c r="P758" i="116"/>
  <c r="T759" i="116"/>
  <c r="R759" i="116"/>
  <c r="P759" i="116"/>
  <c r="T760" i="116"/>
  <c r="R760" i="116"/>
  <c r="P760" i="116"/>
  <c r="T761" i="116"/>
  <c r="R761" i="116"/>
  <c r="P761" i="116"/>
  <c r="T762" i="116"/>
  <c r="R762" i="116"/>
  <c r="P762" i="116"/>
  <c r="T763" i="116"/>
  <c r="R763" i="116"/>
  <c r="P763" i="116"/>
  <c r="T764" i="116"/>
  <c r="R764" i="116"/>
  <c r="P764" i="116"/>
  <c r="T765" i="116"/>
  <c r="R765" i="116"/>
  <c r="P765" i="116"/>
  <c r="T766" i="116"/>
  <c r="R766" i="116"/>
  <c r="P766" i="116"/>
  <c r="T767" i="116"/>
  <c r="R767" i="116"/>
  <c r="P767" i="116"/>
  <c r="T768" i="116"/>
  <c r="R768" i="116"/>
  <c r="P768" i="116"/>
  <c r="T769" i="116"/>
  <c r="R769" i="116"/>
  <c r="P769" i="116"/>
  <c r="T770" i="116"/>
  <c r="R770" i="116"/>
  <c r="P770" i="116"/>
  <c r="T771" i="116"/>
  <c r="R771" i="116"/>
  <c r="P771" i="116"/>
  <c r="T772" i="116"/>
  <c r="R772" i="116"/>
  <c r="P772" i="116"/>
  <c r="T773" i="116"/>
  <c r="R773" i="116"/>
  <c r="P773" i="116"/>
  <c r="T774" i="116"/>
  <c r="R774" i="116"/>
  <c r="P774" i="116"/>
  <c r="T775" i="116"/>
  <c r="R775" i="116"/>
  <c r="P775" i="116"/>
  <c r="T776" i="116"/>
  <c r="R776" i="116"/>
  <c r="P776" i="116"/>
  <c r="T777" i="116"/>
  <c r="R777" i="116"/>
  <c r="P777" i="116"/>
  <c r="T778" i="116"/>
  <c r="R778" i="116"/>
  <c r="P778" i="116"/>
  <c r="T779" i="116"/>
  <c r="R779" i="116"/>
  <c r="P779" i="116"/>
  <c r="T780" i="116"/>
  <c r="R780" i="116"/>
  <c r="P780" i="116"/>
  <c r="T781" i="116"/>
  <c r="R781" i="116"/>
  <c r="P781" i="116"/>
  <c r="T782" i="116"/>
  <c r="R782" i="116"/>
  <c r="P782" i="116"/>
  <c r="T783" i="116"/>
  <c r="R783" i="116"/>
  <c r="P783" i="116"/>
  <c r="T784" i="116"/>
  <c r="R784" i="116"/>
  <c r="P784" i="116"/>
  <c r="T785" i="116"/>
  <c r="R785" i="116"/>
  <c r="P785" i="116"/>
  <c r="T786" i="116"/>
  <c r="R786" i="116"/>
  <c r="P786" i="116"/>
  <c r="T787" i="116"/>
  <c r="R787" i="116"/>
  <c r="P787" i="116"/>
  <c r="T788" i="116"/>
  <c r="R788" i="116"/>
  <c r="P788" i="116"/>
  <c r="T789" i="116"/>
  <c r="R789" i="116"/>
  <c r="P789" i="116"/>
  <c r="T790" i="116"/>
  <c r="R790" i="116"/>
  <c r="P790" i="116"/>
  <c r="T791" i="116"/>
  <c r="R791" i="116"/>
  <c r="P791" i="116"/>
  <c r="T792" i="116"/>
  <c r="R792" i="116"/>
  <c r="P792" i="116"/>
  <c r="T793" i="116"/>
  <c r="R793" i="116"/>
  <c r="P793" i="116"/>
  <c r="T794" i="116"/>
  <c r="R794" i="116"/>
  <c r="P794" i="116"/>
  <c r="T795" i="116"/>
  <c r="R795" i="116"/>
  <c r="P795" i="116"/>
  <c r="T796" i="116"/>
  <c r="R796" i="116"/>
  <c r="P796" i="116"/>
  <c r="T797" i="116"/>
  <c r="R797" i="116"/>
  <c r="P797" i="116"/>
  <c r="T798" i="116"/>
  <c r="R798" i="116"/>
  <c r="P798" i="116"/>
  <c r="T799" i="116"/>
  <c r="R799" i="116"/>
  <c r="P799" i="116"/>
  <c r="T800" i="116"/>
  <c r="R800" i="116"/>
  <c r="P800" i="116"/>
  <c r="T801" i="116"/>
  <c r="R801" i="116"/>
  <c r="P801" i="116"/>
  <c r="T802" i="116"/>
  <c r="R802" i="116"/>
  <c r="P802" i="116"/>
  <c r="T803" i="116"/>
  <c r="R803" i="116"/>
  <c r="P803" i="116"/>
  <c r="T804" i="116"/>
  <c r="R804" i="116"/>
  <c r="P804" i="116"/>
  <c r="T805" i="116"/>
  <c r="R805" i="116"/>
  <c r="P805" i="116"/>
  <c r="T806" i="116"/>
  <c r="R806" i="116"/>
  <c r="P806" i="116"/>
  <c r="T807" i="116"/>
  <c r="R807" i="116"/>
  <c r="P807" i="116"/>
  <c r="T808" i="116"/>
  <c r="R808" i="116"/>
  <c r="P808" i="116"/>
  <c r="T809" i="116"/>
  <c r="R809" i="116"/>
  <c r="P809" i="116"/>
  <c r="T810" i="116"/>
  <c r="R810" i="116"/>
  <c r="P810" i="116"/>
  <c r="T811" i="116"/>
  <c r="R811" i="116"/>
  <c r="P811" i="116"/>
  <c r="T812" i="116"/>
  <c r="R812" i="116"/>
  <c r="P812" i="116"/>
  <c r="T813" i="116"/>
  <c r="R813" i="116"/>
  <c r="P813" i="116"/>
  <c r="T814" i="116"/>
  <c r="R814" i="116"/>
  <c r="P814" i="116"/>
  <c r="T815" i="116"/>
  <c r="R815" i="116"/>
  <c r="P815" i="116"/>
  <c r="T816" i="116"/>
  <c r="R816" i="116"/>
  <c r="P816" i="116"/>
  <c r="T817" i="116"/>
  <c r="R817" i="116"/>
  <c r="P817" i="116"/>
  <c r="T818" i="116"/>
  <c r="R818" i="116"/>
  <c r="P818" i="116"/>
  <c r="T819" i="116"/>
  <c r="R819" i="116"/>
  <c r="P819" i="116"/>
  <c r="T820" i="116"/>
  <c r="R820" i="116"/>
  <c r="P820" i="116"/>
  <c r="T821" i="116"/>
  <c r="R821" i="116"/>
  <c r="P821" i="116"/>
  <c r="T822" i="116"/>
  <c r="R822" i="116"/>
  <c r="P822" i="116"/>
  <c r="T823" i="116"/>
  <c r="R823" i="116"/>
  <c r="P823" i="116"/>
  <c r="T824" i="116"/>
  <c r="R824" i="116"/>
  <c r="P824" i="116"/>
  <c r="T825" i="116"/>
  <c r="R825" i="116"/>
  <c r="P825" i="116"/>
  <c r="T826" i="116"/>
  <c r="R826" i="116"/>
  <c r="P826" i="116"/>
  <c r="T827" i="116"/>
  <c r="R827" i="116"/>
  <c r="P827" i="116"/>
  <c r="T828" i="116"/>
  <c r="R828" i="116"/>
  <c r="P828" i="116"/>
  <c r="T829" i="116"/>
  <c r="R829" i="116"/>
  <c r="P829" i="116"/>
  <c r="T830" i="116"/>
  <c r="R830" i="116"/>
  <c r="P830" i="116"/>
  <c r="T831" i="116"/>
  <c r="R831" i="116"/>
  <c r="P831" i="116"/>
  <c r="T832" i="116"/>
  <c r="R832" i="116"/>
  <c r="P832" i="116"/>
  <c r="T833" i="116"/>
  <c r="R833" i="116"/>
  <c r="P833" i="116"/>
  <c r="T834" i="116"/>
  <c r="R834" i="116"/>
  <c r="P834" i="116"/>
  <c r="T835" i="116"/>
  <c r="R835" i="116"/>
  <c r="P835" i="116"/>
  <c r="T836" i="116"/>
  <c r="R836" i="116"/>
  <c r="P836" i="116"/>
  <c r="T837" i="116"/>
  <c r="R837" i="116"/>
  <c r="P837" i="116"/>
  <c r="T838" i="116"/>
  <c r="R838" i="116"/>
  <c r="P838" i="116"/>
  <c r="T839" i="116"/>
  <c r="R839" i="116"/>
  <c r="P839" i="116"/>
  <c r="T840" i="116"/>
  <c r="R840" i="116"/>
  <c r="P840" i="116"/>
  <c r="T841" i="116"/>
  <c r="R841" i="116"/>
  <c r="P841" i="116"/>
  <c r="T842" i="116"/>
  <c r="R842" i="116"/>
  <c r="P842" i="116"/>
  <c r="T843" i="116"/>
  <c r="R843" i="116"/>
  <c r="P843" i="116"/>
  <c r="T844" i="116"/>
  <c r="R844" i="116"/>
  <c r="P844" i="116"/>
  <c r="T845" i="116"/>
  <c r="R845" i="116"/>
  <c r="P845" i="116"/>
  <c r="T846" i="116"/>
  <c r="R846" i="116"/>
  <c r="P846" i="116"/>
  <c r="T847" i="116"/>
  <c r="R847" i="116"/>
  <c r="P847" i="116"/>
  <c r="T848" i="116"/>
  <c r="R848" i="116"/>
  <c r="P848" i="116"/>
  <c r="T849" i="116"/>
  <c r="R849" i="116"/>
  <c r="P849" i="116"/>
  <c r="T850" i="116"/>
  <c r="R850" i="116"/>
  <c r="P850" i="116"/>
  <c r="T851" i="116"/>
  <c r="R851" i="116"/>
  <c r="P851" i="116"/>
  <c r="T852" i="116"/>
  <c r="R852" i="116"/>
  <c r="P852" i="116"/>
  <c r="T853" i="116"/>
  <c r="R853" i="116"/>
  <c r="P853" i="116"/>
  <c r="T854" i="116"/>
  <c r="R854" i="116"/>
  <c r="P854" i="116"/>
  <c r="T855" i="116"/>
  <c r="R855" i="116"/>
  <c r="P855" i="116"/>
  <c r="T856" i="116"/>
  <c r="R856" i="116"/>
  <c r="P856" i="116"/>
  <c r="T857" i="116"/>
  <c r="R857" i="116"/>
  <c r="P857" i="116"/>
  <c r="T858" i="116"/>
  <c r="R858" i="116"/>
  <c r="P858" i="116"/>
  <c r="T859" i="116"/>
  <c r="R859" i="116"/>
  <c r="P859" i="116"/>
  <c r="T860" i="116"/>
  <c r="R860" i="116"/>
  <c r="P860" i="116"/>
  <c r="T861" i="116"/>
  <c r="R861" i="116"/>
  <c r="P861" i="116"/>
  <c r="T862" i="116"/>
  <c r="R862" i="116"/>
  <c r="P862" i="116"/>
  <c r="T863" i="116"/>
  <c r="R863" i="116"/>
  <c r="P863" i="116"/>
  <c r="T864" i="116"/>
  <c r="R864" i="116"/>
  <c r="P864" i="116"/>
  <c r="T865" i="116"/>
  <c r="R865" i="116"/>
  <c r="P865" i="116"/>
  <c r="T866" i="116"/>
  <c r="R866" i="116"/>
  <c r="P866" i="116"/>
  <c r="T867" i="116"/>
  <c r="R867" i="116"/>
  <c r="P867" i="116"/>
  <c r="T868" i="116"/>
  <c r="R868" i="116"/>
  <c r="P868" i="116"/>
  <c r="T869" i="116"/>
  <c r="R869" i="116"/>
  <c r="P869" i="116"/>
  <c r="T870" i="116"/>
  <c r="R870" i="116"/>
  <c r="P870" i="116"/>
  <c r="T871" i="116"/>
  <c r="R871" i="116"/>
  <c r="P871" i="116"/>
  <c r="T872" i="116"/>
  <c r="R872" i="116"/>
  <c r="P872" i="116"/>
  <c r="T873" i="116"/>
  <c r="R873" i="116"/>
  <c r="P873" i="116"/>
  <c r="T874" i="116"/>
  <c r="R874" i="116"/>
  <c r="P874" i="116"/>
  <c r="T875" i="116"/>
  <c r="R875" i="116"/>
  <c r="P875" i="116"/>
  <c r="T876" i="116"/>
  <c r="R876" i="116"/>
  <c r="P876" i="116"/>
  <c r="T877" i="116"/>
  <c r="R877" i="116"/>
  <c r="P877" i="116"/>
  <c r="T878" i="116"/>
  <c r="R878" i="116"/>
  <c r="P878" i="116"/>
  <c r="T879" i="116"/>
  <c r="R879" i="116"/>
  <c r="P879" i="116"/>
  <c r="T880" i="116"/>
  <c r="R880" i="116"/>
  <c r="P880" i="116"/>
  <c r="T881" i="116"/>
  <c r="R881" i="116"/>
  <c r="P881" i="116"/>
  <c r="T882" i="116"/>
  <c r="R882" i="116"/>
  <c r="P882" i="116"/>
  <c r="T883" i="116"/>
  <c r="R883" i="116"/>
  <c r="P883" i="116"/>
  <c r="T884" i="116"/>
  <c r="R884" i="116"/>
  <c r="P884" i="116"/>
  <c r="T885" i="116"/>
  <c r="R885" i="116"/>
  <c r="P885" i="116"/>
  <c r="T886" i="116"/>
  <c r="R886" i="116"/>
  <c r="P886" i="116"/>
  <c r="T887" i="116"/>
  <c r="R887" i="116"/>
  <c r="P887" i="116"/>
  <c r="T888" i="116"/>
  <c r="R888" i="116"/>
  <c r="P888" i="116"/>
  <c r="T889" i="116"/>
  <c r="R889" i="116"/>
  <c r="P889" i="116"/>
  <c r="T890" i="116"/>
  <c r="R890" i="116"/>
  <c r="P890" i="116"/>
  <c r="T891" i="116"/>
  <c r="R891" i="116"/>
  <c r="P891" i="116"/>
  <c r="T892" i="116"/>
  <c r="R892" i="116"/>
  <c r="P892" i="116"/>
  <c r="T893" i="116"/>
  <c r="R893" i="116"/>
  <c r="P893" i="116"/>
  <c r="T894" i="116"/>
  <c r="R894" i="116"/>
  <c r="P894" i="116"/>
  <c r="T895" i="116"/>
  <c r="R895" i="116"/>
  <c r="P895" i="116"/>
  <c r="T896" i="116"/>
  <c r="R896" i="116"/>
  <c r="P896" i="116"/>
  <c r="T897" i="116"/>
  <c r="R897" i="116"/>
  <c r="P897" i="116"/>
  <c r="T898" i="116"/>
  <c r="R898" i="116"/>
  <c r="P898" i="116"/>
  <c r="T899" i="116"/>
  <c r="R899" i="116"/>
  <c r="P899" i="116"/>
  <c r="T900" i="116"/>
  <c r="R900" i="116"/>
  <c r="P900" i="116"/>
  <c r="T901" i="116"/>
  <c r="R901" i="116"/>
  <c r="P901" i="116"/>
  <c r="T902" i="116"/>
  <c r="R902" i="116"/>
  <c r="P902" i="116"/>
  <c r="T903" i="116"/>
  <c r="R903" i="116"/>
  <c r="P903" i="116"/>
  <c r="T904" i="116"/>
  <c r="R904" i="116"/>
  <c r="P904" i="116"/>
  <c r="T905" i="116"/>
  <c r="R905" i="116"/>
  <c r="P905" i="116"/>
  <c r="T906" i="116"/>
  <c r="R906" i="116"/>
  <c r="P906" i="116"/>
  <c r="T907" i="116"/>
  <c r="R907" i="116"/>
  <c r="P907" i="116"/>
  <c r="T908" i="116"/>
  <c r="R908" i="116"/>
  <c r="P908" i="116"/>
  <c r="T909" i="116"/>
  <c r="R909" i="116"/>
  <c r="P909" i="116"/>
  <c r="T910" i="116"/>
  <c r="R910" i="116"/>
  <c r="P910" i="116"/>
  <c r="T911" i="116"/>
  <c r="R911" i="116"/>
  <c r="P911" i="116"/>
  <c r="T912" i="116"/>
  <c r="R912" i="116"/>
  <c r="P912" i="116"/>
  <c r="T913" i="116"/>
  <c r="R913" i="116"/>
  <c r="P913" i="116"/>
  <c r="T914" i="116"/>
  <c r="R914" i="116"/>
  <c r="P914" i="116"/>
  <c r="T915" i="116"/>
  <c r="R915" i="116"/>
  <c r="P915" i="116"/>
  <c r="T916" i="116"/>
  <c r="R916" i="116"/>
  <c r="P916" i="116"/>
  <c r="T917" i="116"/>
  <c r="R917" i="116"/>
  <c r="P917" i="116"/>
  <c r="T918" i="116"/>
  <c r="R918" i="116"/>
  <c r="P918" i="116"/>
  <c r="T919" i="116"/>
  <c r="R919" i="116"/>
  <c r="P919" i="116"/>
  <c r="T920" i="116"/>
  <c r="R920" i="116"/>
  <c r="P920" i="116"/>
  <c r="T921" i="116"/>
  <c r="R921" i="116"/>
  <c r="P921" i="116"/>
  <c r="T922" i="116"/>
  <c r="R922" i="116"/>
  <c r="P922" i="116"/>
  <c r="T923" i="116"/>
  <c r="R923" i="116"/>
  <c r="P923" i="116"/>
  <c r="T924" i="116"/>
  <c r="R924" i="116"/>
  <c r="P924" i="116"/>
  <c r="T925" i="116"/>
  <c r="R925" i="116"/>
  <c r="P925" i="116"/>
  <c r="T926" i="116"/>
  <c r="R926" i="116"/>
  <c r="P926" i="116"/>
  <c r="T927" i="116"/>
  <c r="R927" i="116"/>
  <c r="P927" i="116"/>
  <c r="T928" i="116"/>
  <c r="R928" i="116"/>
  <c r="P928" i="116"/>
  <c r="T929" i="116"/>
  <c r="R929" i="116"/>
  <c r="P929" i="116"/>
  <c r="T930" i="116"/>
  <c r="R930" i="116"/>
  <c r="P930" i="116"/>
  <c r="T931" i="116"/>
  <c r="R931" i="116"/>
  <c r="P931" i="116"/>
  <c r="T932" i="116"/>
  <c r="R932" i="116"/>
  <c r="P932" i="116"/>
  <c r="T933" i="116"/>
  <c r="R933" i="116"/>
  <c r="P933" i="116"/>
  <c r="T934" i="116"/>
  <c r="R934" i="116"/>
  <c r="P934" i="116"/>
  <c r="T935" i="116"/>
  <c r="R935" i="116"/>
  <c r="P935" i="116"/>
  <c r="T936" i="116"/>
  <c r="R936" i="116"/>
  <c r="P936" i="116"/>
  <c r="T937" i="116"/>
  <c r="R937" i="116"/>
  <c r="P937" i="116"/>
  <c r="T938" i="116"/>
  <c r="R938" i="116"/>
  <c r="P938" i="116"/>
  <c r="T939" i="116"/>
  <c r="R939" i="116"/>
  <c r="P939" i="116"/>
  <c r="T940" i="116"/>
  <c r="R940" i="116"/>
  <c r="P940" i="116"/>
  <c r="T941" i="116"/>
  <c r="R941" i="116"/>
  <c r="P941" i="116"/>
  <c r="T942" i="116"/>
  <c r="R942" i="116"/>
  <c r="P942" i="116"/>
  <c r="T943" i="116"/>
  <c r="R943" i="116"/>
  <c r="P943" i="116"/>
  <c r="T944" i="116"/>
  <c r="R944" i="116"/>
  <c r="P944" i="116"/>
  <c r="T945" i="116"/>
  <c r="R945" i="116"/>
  <c r="P945" i="116"/>
  <c r="T946" i="116"/>
  <c r="R946" i="116"/>
  <c r="P946" i="116"/>
  <c r="T947" i="116"/>
  <c r="R947" i="116"/>
  <c r="P947" i="116"/>
  <c r="T948" i="116"/>
  <c r="R948" i="116"/>
  <c r="P948" i="116"/>
  <c r="T949" i="116"/>
  <c r="R949" i="116"/>
  <c r="P949" i="116"/>
  <c r="T950" i="116"/>
  <c r="R950" i="116"/>
  <c r="P950" i="116"/>
  <c r="T951" i="116"/>
  <c r="R951" i="116"/>
  <c r="P951" i="116"/>
  <c r="T952" i="116"/>
  <c r="R952" i="116"/>
  <c r="P952" i="116"/>
  <c r="T953" i="116"/>
  <c r="R953" i="116"/>
  <c r="P953" i="116"/>
  <c r="T954" i="116"/>
  <c r="R954" i="116"/>
  <c r="P954" i="116"/>
  <c r="T955" i="116"/>
  <c r="R955" i="116"/>
  <c r="P955" i="116"/>
  <c r="T956" i="116"/>
  <c r="R956" i="116"/>
  <c r="P956" i="116"/>
  <c r="T957" i="116"/>
  <c r="R957" i="116"/>
  <c r="P957" i="116"/>
  <c r="T958" i="116"/>
  <c r="R958" i="116"/>
  <c r="P958" i="116"/>
  <c r="T959" i="116"/>
  <c r="R959" i="116"/>
  <c r="P959" i="116"/>
  <c r="T960" i="116"/>
  <c r="R960" i="116"/>
  <c r="P960" i="116"/>
  <c r="T961" i="116"/>
  <c r="R961" i="116"/>
  <c r="P961" i="116"/>
  <c r="T962" i="116"/>
  <c r="R962" i="116"/>
  <c r="P962" i="116"/>
  <c r="T963" i="116"/>
  <c r="R963" i="116"/>
  <c r="P963" i="116"/>
  <c r="T964" i="116"/>
  <c r="R964" i="116"/>
  <c r="P964" i="116"/>
  <c r="T965" i="116"/>
  <c r="R965" i="116"/>
  <c r="P965" i="116"/>
  <c r="T966" i="116"/>
  <c r="R966" i="116"/>
  <c r="P966" i="116"/>
  <c r="T967" i="116"/>
  <c r="R967" i="116"/>
  <c r="P967" i="116"/>
  <c r="T968" i="116"/>
  <c r="R968" i="116"/>
  <c r="P968" i="116"/>
  <c r="T969" i="116"/>
  <c r="R969" i="116"/>
  <c r="P969" i="116"/>
  <c r="T970" i="116"/>
  <c r="R970" i="116"/>
  <c r="P970" i="116"/>
  <c r="T971" i="116"/>
  <c r="R971" i="116"/>
  <c r="P971" i="116"/>
  <c r="T972" i="116"/>
  <c r="R972" i="116"/>
  <c r="P972" i="116"/>
  <c r="T973" i="116"/>
  <c r="R973" i="116"/>
  <c r="P973" i="116"/>
  <c r="T974" i="116"/>
  <c r="R974" i="116"/>
  <c r="P974" i="116"/>
  <c r="T975" i="116"/>
  <c r="R975" i="116"/>
  <c r="P975" i="116"/>
  <c r="T976" i="116"/>
  <c r="R976" i="116"/>
  <c r="P976" i="116"/>
  <c r="T977" i="116"/>
  <c r="R977" i="116"/>
  <c r="P977" i="116"/>
  <c r="T978" i="116"/>
  <c r="R978" i="116"/>
  <c r="P978" i="116"/>
  <c r="T979" i="116"/>
  <c r="R979" i="116"/>
  <c r="P979" i="116"/>
  <c r="T980" i="116"/>
  <c r="R980" i="116"/>
  <c r="P980" i="116"/>
  <c r="T981" i="116"/>
  <c r="R981" i="116"/>
  <c r="P981" i="116"/>
  <c r="T982" i="116"/>
  <c r="R982" i="116"/>
  <c r="P982" i="116"/>
  <c r="T983" i="116"/>
  <c r="R983" i="116"/>
  <c r="P983" i="116"/>
  <c r="T984" i="116"/>
  <c r="R984" i="116"/>
  <c r="P984" i="116"/>
  <c r="T985" i="116"/>
  <c r="R985" i="116"/>
  <c r="P985" i="116"/>
  <c r="T986" i="116"/>
  <c r="R986" i="116"/>
  <c r="P986" i="116"/>
  <c r="T987" i="116"/>
  <c r="R987" i="116"/>
  <c r="P987" i="116"/>
  <c r="T988" i="116"/>
  <c r="R988" i="116"/>
  <c r="P988" i="116"/>
  <c r="T989" i="116"/>
  <c r="R989" i="116"/>
  <c r="P989" i="116"/>
  <c r="T990" i="116"/>
  <c r="R990" i="116"/>
  <c r="P990" i="116"/>
  <c r="T991" i="116"/>
  <c r="R991" i="116"/>
  <c r="P991" i="116"/>
  <c r="T992" i="116"/>
  <c r="R992" i="116"/>
  <c r="P992" i="116"/>
  <c r="T993" i="116"/>
  <c r="R993" i="116"/>
  <c r="P993" i="116"/>
  <c r="T994" i="116"/>
  <c r="R994" i="116"/>
  <c r="P994" i="116"/>
  <c r="T995" i="116"/>
  <c r="R995" i="116"/>
  <c r="P995" i="116"/>
  <c r="T996" i="116"/>
  <c r="R996" i="116"/>
  <c r="P996" i="116"/>
  <c r="T997" i="116"/>
  <c r="R997" i="116"/>
  <c r="P997" i="116"/>
  <c r="T998" i="116"/>
  <c r="R998" i="116"/>
  <c r="P998" i="116"/>
  <c r="T999" i="116"/>
  <c r="R999" i="116"/>
  <c r="P999" i="116"/>
  <c r="T1000" i="116"/>
  <c r="R1000" i="116"/>
  <c r="P1000" i="116"/>
  <c r="T1001" i="116"/>
  <c r="R1001" i="116"/>
  <c r="P1001" i="116"/>
  <c r="T1002" i="116"/>
  <c r="R1002" i="116"/>
  <c r="P1002" i="116"/>
  <c r="T1003" i="116"/>
  <c r="R1003" i="116"/>
  <c r="P1003" i="116"/>
  <c r="T1004" i="116"/>
  <c r="R1004" i="116"/>
  <c r="P1004" i="116"/>
  <c r="T1005" i="116"/>
  <c r="R1005" i="116"/>
  <c r="P1005" i="116"/>
  <c r="T1006" i="116"/>
  <c r="R1006" i="116"/>
  <c r="P1006" i="116"/>
  <c r="T1007" i="116"/>
  <c r="R1007" i="116"/>
  <c r="P1007" i="116"/>
  <c r="T1008" i="116"/>
  <c r="R1008" i="116"/>
  <c r="P1008" i="116"/>
  <c r="T1009" i="116"/>
  <c r="R1009" i="116"/>
  <c r="P1009" i="116"/>
  <c r="T1010" i="116"/>
  <c r="R1010" i="116"/>
  <c r="P1010" i="116"/>
  <c r="T1011" i="116"/>
  <c r="R1011" i="116"/>
  <c r="P1011" i="116"/>
  <c r="T1012" i="116"/>
  <c r="R1012" i="116"/>
  <c r="P1012" i="116"/>
  <c r="T1013" i="116"/>
  <c r="R1013" i="116"/>
  <c r="P1013" i="116"/>
  <c r="T1014" i="116"/>
  <c r="R1014" i="116"/>
  <c r="P1014" i="116"/>
  <c r="T1015" i="116"/>
  <c r="R1015" i="116"/>
  <c r="P1015" i="116"/>
  <c r="T1016" i="116"/>
  <c r="R1016" i="116"/>
  <c r="P1016" i="116"/>
  <c r="T1017" i="116"/>
  <c r="R1017" i="116"/>
  <c r="P1017" i="116"/>
  <c r="T1018" i="116"/>
  <c r="R1018" i="116"/>
  <c r="P1018" i="116"/>
  <c r="T1019" i="116"/>
  <c r="R1019" i="116"/>
  <c r="P1019" i="116"/>
  <c r="T1020" i="116"/>
  <c r="R1020" i="116"/>
  <c r="P1020" i="116"/>
  <c r="T1022" i="116"/>
  <c r="R1022" i="116"/>
  <c r="P1022" i="116"/>
  <c r="T1023" i="116"/>
  <c r="R1023" i="116"/>
  <c r="P1023" i="116"/>
  <c r="T1026" i="116"/>
  <c r="R1026" i="116"/>
  <c r="P1026" i="116"/>
  <c r="T1027" i="116"/>
  <c r="R1027" i="116"/>
  <c r="P1027" i="116"/>
  <c r="T1028" i="116"/>
  <c r="R1028" i="116"/>
  <c r="P1028" i="116"/>
  <c r="T1029" i="116"/>
  <c r="R1029" i="116"/>
  <c r="P1029" i="116"/>
  <c r="T1030" i="116"/>
  <c r="R1030" i="116"/>
  <c r="P1030" i="116"/>
  <c r="T1031" i="116"/>
  <c r="R1031" i="116"/>
  <c r="P1031" i="116"/>
  <c r="T1032" i="116"/>
  <c r="R1032" i="116"/>
  <c r="P1032" i="116"/>
  <c r="T1033" i="116"/>
  <c r="R1033" i="116"/>
  <c r="P1033" i="116"/>
  <c r="T1034" i="116"/>
  <c r="R1034" i="116"/>
  <c r="P1034" i="116"/>
  <c r="T1035" i="116"/>
  <c r="R1035" i="116"/>
  <c r="P1035" i="116"/>
  <c r="T1036" i="116"/>
  <c r="R1036" i="116"/>
  <c r="P1036" i="116"/>
  <c r="T443" i="116"/>
  <c r="R443" i="116"/>
  <c r="P443" i="116"/>
  <c r="T8" i="116"/>
  <c r="P8" i="116"/>
  <c r="R8" i="116"/>
  <c r="R9" i="116"/>
  <c r="T9" i="116"/>
  <c r="P9" i="116"/>
  <c r="T10" i="116"/>
  <c r="P10" i="116"/>
  <c r="R10" i="116"/>
  <c r="R11" i="116"/>
  <c r="T11" i="116"/>
  <c r="P11" i="116"/>
  <c r="R67" i="116"/>
  <c r="T67" i="116"/>
  <c r="P67" i="116"/>
  <c r="T68" i="116"/>
  <c r="P68" i="116"/>
  <c r="R68" i="116"/>
  <c r="T70" i="116"/>
  <c r="P70" i="116"/>
  <c r="R70" i="116"/>
  <c r="R71" i="116"/>
  <c r="T71" i="116"/>
  <c r="P71" i="116"/>
  <c r="T72" i="116"/>
  <c r="P72" i="116"/>
  <c r="R72" i="116"/>
  <c r="R1021" i="116"/>
  <c r="T1021" i="116"/>
  <c r="P1021" i="116"/>
  <c r="T1024" i="116"/>
  <c r="P1024" i="116"/>
  <c r="R1024" i="116"/>
  <c r="R1025" i="116"/>
  <c r="T1025" i="116"/>
  <c r="P1025" i="116"/>
  <c r="V103" i="140"/>
  <c r="V247" i="140"/>
  <c r="V255" i="140"/>
  <c r="V327" i="140"/>
  <c r="V246" i="139"/>
  <c r="V286" i="139"/>
  <c r="V302" i="139"/>
  <c r="V311" i="139"/>
  <c r="V319" i="139"/>
  <c r="V323" i="139"/>
  <c r="V367" i="139"/>
  <c r="V373" i="139"/>
  <c r="V383" i="139"/>
  <c r="V389" i="139"/>
  <c r="V399" i="139"/>
  <c r="V405" i="139"/>
  <c r="V431" i="139"/>
  <c r="V436" i="139"/>
  <c r="V437" i="139"/>
  <c r="V468" i="139"/>
  <c r="V469" i="139"/>
  <c r="V477" i="139"/>
  <c r="V9" i="117"/>
  <c r="V12" i="117"/>
  <c r="V14" i="117"/>
  <c r="V18" i="117"/>
  <c r="V20" i="117"/>
  <c r="V22" i="117"/>
  <c r="V33" i="117"/>
  <c r="V41" i="117"/>
  <c r="V48" i="117"/>
  <c r="V54" i="117"/>
  <c r="V57" i="117"/>
  <c r="V65" i="117"/>
  <c r="V73" i="117"/>
  <c r="V79" i="117"/>
  <c r="V81" i="117"/>
  <c r="V89" i="117"/>
  <c r="V97" i="117"/>
  <c r="V112" i="117"/>
  <c r="V113" i="117"/>
  <c r="V117" i="117"/>
  <c r="V121" i="117"/>
  <c r="V134" i="117"/>
  <c r="V136" i="117"/>
  <c r="V145" i="117"/>
  <c r="V186" i="117"/>
  <c r="V188" i="117"/>
  <c r="V190" i="117"/>
  <c r="V198" i="117"/>
  <c r="V209" i="117"/>
  <c r="V233" i="117"/>
  <c r="V249" i="117"/>
  <c r="V254" i="117"/>
  <c r="V262" i="117"/>
  <c r="V264" i="117"/>
  <c r="V265" i="117"/>
  <c r="V309" i="117"/>
  <c r="V310" i="117"/>
  <c r="V377" i="117"/>
  <c r="V390" i="117"/>
  <c r="V391" i="117"/>
  <c r="V393" i="117"/>
  <c r="V398" i="117"/>
  <c r="V399" i="117"/>
  <c r="V406" i="117"/>
  <c r="V409" i="117"/>
  <c r="V601" i="117"/>
  <c r="V604" i="117"/>
  <c r="V608" i="117"/>
  <c r="V612" i="117"/>
  <c r="V616" i="117"/>
  <c r="V620" i="117"/>
  <c r="V628" i="117"/>
  <c r="V630" i="117"/>
  <c r="V633" i="117"/>
  <c r="V857" i="117"/>
  <c r="V889" i="117"/>
  <c r="V925" i="117"/>
  <c r="V927" i="117"/>
  <c r="V928" i="117"/>
  <c r="V939" i="117"/>
  <c r="V941" i="117"/>
  <c r="V943" i="117"/>
  <c r="V947" i="117"/>
  <c r="V949" i="117"/>
  <c r="V955" i="117"/>
  <c r="V957" i="117"/>
  <c r="V989" i="117"/>
  <c r="V1021" i="117"/>
  <c r="V1023" i="117"/>
  <c r="V1035" i="117"/>
  <c r="V80" i="117"/>
  <c r="V88" i="117"/>
  <c r="V241" i="117"/>
  <c r="V246" i="117"/>
  <c r="V272" i="117"/>
  <c r="V280" i="117"/>
  <c r="V288" i="117"/>
  <c r="V304" i="117"/>
  <c r="V7" i="117"/>
  <c r="V38" i="117"/>
  <c r="V176" i="117"/>
  <c r="V179" i="117"/>
  <c r="V180" i="117"/>
  <c r="V182" i="117"/>
  <c r="V187" i="117"/>
  <c r="V224" i="117"/>
  <c r="V232" i="117"/>
  <c r="V289" i="117"/>
  <c r="V298" i="117"/>
  <c r="V300" i="117"/>
  <c r="V302" i="117"/>
  <c r="V313" i="117"/>
  <c r="V321" i="117"/>
  <c r="V325" i="117"/>
  <c r="V328" i="117"/>
  <c r="V335" i="117"/>
  <c r="V336" i="117"/>
  <c r="V345" i="117"/>
  <c r="V353" i="117"/>
  <c r="V358" i="117"/>
  <c r="V366" i="117"/>
  <c r="V446" i="117"/>
  <c r="V454" i="117"/>
  <c r="V455" i="117"/>
  <c r="V457" i="117"/>
  <c r="V462" i="117"/>
  <c r="V463" i="117"/>
  <c r="V465" i="117"/>
  <c r="V471" i="117"/>
  <c r="V473" i="117"/>
  <c r="V487" i="117"/>
  <c r="V489" i="117"/>
  <c r="V495" i="117"/>
  <c r="V496" i="117"/>
  <c r="V497" i="117"/>
  <c r="V501" i="117"/>
  <c r="V503" i="117"/>
  <c r="V505" i="117"/>
  <c r="V513" i="117"/>
  <c r="V569" i="117"/>
  <c r="V572" i="117"/>
  <c r="V576" i="117"/>
  <c r="V580" i="117"/>
  <c r="V581" i="117"/>
  <c r="V583" i="117"/>
  <c r="V585" i="117"/>
  <c r="V588" i="117"/>
  <c r="V589" i="117"/>
  <c r="V591" i="117"/>
  <c r="V593" i="117"/>
  <c r="V596" i="117"/>
  <c r="V597" i="117"/>
  <c r="V598" i="117"/>
  <c r="V641" i="117"/>
  <c r="V700" i="117"/>
  <c r="V704" i="117"/>
  <c r="V708" i="117"/>
  <c r="V709" i="117"/>
  <c r="V711" i="117"/>
  <c r="V712" i="117"/>
  <c r="V713" i="117"/>
  <c r="V717" i="117"/>
  <c r="V721" i="117"/>
  <c r="V725" i="117"/>
  <c r="V727" i="117"/>
  <c r="V729" i="117"/>
  <c r="V741" i="117"/>
  <c r="V743" i="117"/>
  <c r="V745" i="117"/>
  <c r="V749" i="117"/>
  <c r="V751" i="117"/>
  <c r="V753" i="117"/>
  <c r="V757" i="117"/>
  <c r="V759" i="117"/>
  <c r="V761" i="117"/>
  <c r="V805" i="117"/>
  <c r="V807" i="117"/>
  <c r="V809" i="117"/>
  <c r="V825" i="117"/>
  <c r="V828" i="117"/>
  <c r="V832" i="117"/>
  <c r="V836" i="117"/>
  <c r="V840" i="117"/>
  <c r="V844" i="117"/>
  <c r="V854" i="117"/>
  <c r="V898" i="117"/>
  <c r="V904" i="117"/>
  <c r="V954" i="117"/>
  <c r="V609" i="117"/>
  <c r="V865" i="117"/>
  <c r="V893" i="117"/>
  <c r="V965" i="117"/>
  <c r="V12" i="140"/>
  <c r="V20" i="140"/>
  <c r="V23" i="140"/>
  <c r="V28" i="140"/>
  <c r="V79" i="140"/>
  <c r="V81" i="140"/>
  <c r="V83" i="140"/>
  <c r="V84" i="140"/>
  <c r="V85" i="140"/>
  <c r="V95" i="140"/>
  <c r="V108" i="140"/>
  <c r="V110" i="140"/>
  <c r="V111" i="140"/>
  <c r="V116" i="140"/>
  <c r="V117" i="140"/>
  <c r="V124" i="140"/>
  <c r="V127" i="140"/>
  <c r="V140" i="140"/>
  <c r="V175" i="140"/>
  <c r="V177" i="140"/>
  <c r="V179" i="140"/>
  <c r="V180" i="140"/>
  <c r="V181" i="140"/>
  <c r="V191" i="140"/>
  <c r="V204" i="140"/>
  <c r="V206" i="140"/>
  <c r="V212" i="140"/>
  <c r="V215" i="140"/>
  <c r="V220" i="140"/>
  <c r="V223" i="140"/>
  <c r="V224" i="140"/>
  <c r="V226" i="140"/>
  <c r="V228" i="140"/>
  <c r="V231" i="140"/>
  <c r="V236" i="140"/>
  <c r="V244" i="140"/>
  <c r="V263" i="140"/>
  <c r="V279" i="140"/>
  <c r="V287" i="140"/>
  <c r="V288" i="140"/>
  <c r="V290" i="140"/>
  <c r="V292" i="140"/>
  <c r="V300" i="140"/>
  <c r="V308" i="140"/>
  <c r="V309" i="140"/>
  <c r="V311" i="140"/>
  <c r="V316" i="140"/>
  <c r="V324" i="140"/>
  <c r="V326" i="140"/>
  <c r="V343" i="140"/>
  <c r="V349" i="140"/>
  <c r="V415" i="140"/>
  <c r="V335" i="140"/>
  <c r="V350" i="140"/>
  <c r="V374" i="140"/>
  <c r="V470" i="140"/>
  <c r="V10" i="139"/>
  <c r="V12" i="139"/>
  <c r="V14" i="139"/>
  <c r="V18" i="139"/>
  <c r="V20" i="139"/>
  <c r="V22" i="139"/>
  <c r="V30" i="139"/>
  <c r="V38" i="139"/>
  <c r="V42" i="139"/>
  <c r="V44" i="139"/>
  <c r="V63" i="139"/>
  <c r="V113" i="139"/>
  <c r="V115" i="139"/>
  <c r="V118" i="139"/>
  <c r="V137" i="139"/>
  <c r="V139" i="139"/>
  <c r="V158" i="139"/>
  <c r="V169" i="139"/>
  <c r="V171" i="139"/>
  <c r="V173" i="139"/>
  <c r="V174" i="139"/>
  <c r="V182" i="139"/>
  <c r="V190" i="139"/>
  <c r="V198" i="139"/>
  <c r="V202" i="139"/>
  <c r="V204" i="139"/>
  <c r="V206" i="139"/>
  <c r="V210" i="139"/>
  <c r="V212" i="139"/>
  <c r="V214" i="139"/>
  <c r="V238" i="139"/>
  <c r="V254" i="139"/>
  <c r="V262" i="139"/>
  <c r="V265" i="139"/>
  <c r="V267" i="139"/>
  <c r="V297" i="139"/>
  <c r="V299" i="139"/>
  <c r="V301" i="139"/>
  <c r="V310" i="139"/>
  <c r="V314" i="139"/>
  <c r="V316" i="139"/>
  <c r="V318" i="139"/>
  <c r="V328" i="139"/>
  <c r="V334" i="139"/>
  <c r="V350" i="139"/>
  <c r="V358" i="139"/>
  <c r="V366" i="139"/>
  <c r="V374" i="139"/>
  <c r="V378" i="139"/>
  <c r="V380" i="139"/>
  <c r="V382" i="139"/>
  <c r="V386" i="139"/>
  <c r="V388" i="139"/>
  <c r="V390" i="139"/>
  <c r="V410" i="139"/>
  <c r="V412" i="139"/>
  <c r="V414" i="139"/>
  <c r="V422" i="139"/>
  <c r="V439" i="139"/>
  <c r="V441" i="139"/>
  <c r="V442" i="139"/>
  <c r="V443" i="139"/>
  <c r="V446" i="139"/>
  <c r="V447" i="139"/>
  <c r="V455" i="139"/>
  <c r="V457" i="139"/>
  <c r="V462" i="139"/>
  <c r="V471" i="139"/>
  <c r="V474" i="139"/>
  <c r="V476" i="139"/>
  <c r="V478" i="139"/>
  <c r="V62" i="139"/>
  <c r="V94" i="139"/>
  <c r="V67" i="123"/>
  <c r="V62" i="123"/>
  <c r="P67" i="121"/>
  <c r="V64" i="122"/>
  <c r="V25" i="118"/>
  <c r="V31" i="118"/>
  <c r="V119" i="118"/>
  <c r="V135" i="118"/>
  <c r="V183" i="118"/>
  <c r="V199" i="118"/>
  <c r="V299" i="118"/>
  <c r="V301" i="118"/>
  <c r="V303" i="118"/>
  <c r="V323" i="118"/>
  <c r="V325" i="118"/>
  <c r="V327" i="118"/>
  <c r="V331" i="118"/>
  <c r="V333" i="118"/>
  <c r="V335" i="118"/>
  <c r="V343" i="118"/>
  <c r="V355" i="118"/>
  <c r="V363" i="118"/>
  <c r="V371" i="118"/>
  <c r="V373" i="118"/>
  <c r="V426" i="118"/>
  <c r="V432" i="118"/>
  <c r="V436" i="118"/>
  <c r="V469" i="118"/>
  <c r="V572" i="118"/>
  <c r="V8" i="118"/>
  <c r="V12" i="118"/>
  <c r="V14" i="118"/>
  <c r="V89" i="118"/>
  <c r="V95" i="118"/>
  <c r="V153" i="118"/>
  <c r="V159" i="118"/>
  <c r="V175" i="118"/>
  <c r="V247" i="118"/>
  <c r="V271" i="118"/>
  <c r="V586" i="118"/>
  <c r="V588" i="118"/>
  <c r="V592" i="118"/>
  <c r="V594" i="118"/>
  <c r="V596" i="118"/>
  <c r="V598" i="118"/>
  <c r="V604" i="118"/>
  <c r="V610" i="118"/>
  <c r="V756" i="118"/>
  <c r="V24" i="118"/>
  <c r="V28" i="118"/>
  <c r="V30" i="118"/>
  <c r="V72" i="118"/>
  <c r="V76" i="118"/>
  <c r="V78" i="118"/>
  <c r="V18" i="118"/>
  <c r="V50" i="118"/>
  <c r="V66" i="118"/>
  <c r="V88" i="118"/>
  <c r="V92" i="118"/>
  <c r="V94" i="118"/>
  <c r="V152" i="118"/>
  <c r="V156" i="118"/>
  <c r="V158" i="118"/>
  <c r="V168" i="118"/>
  <c r="V172" i="118"/>
  <c r="V176" i="118"/>
  <c r="V180" i="118"/>
  <c r="V184" i="118"/>
  <c r="V188" i="118"/>
  <c r="V192" i="118"/>
  <c r="V196" i="118"/>
  <c r="V216" i="118"/>
  <c r="V220" i="118"/>
  <c r="V222" i="118"/>
  <c r="V557" i="118"/>
  <c r="V466" i="118"/>
  <c r="V488" i="118"/>
  <c r="V298" i="118"/>
  <c r="V320" i="118"/>
  <c r="V322" i="118"/>
  <c r="V356" i="118"/>
  <c r="V362" i="118"/>
  <c r="V429" i="118"/>
  <c r="V538" i="118"/>
  <c r="V7" i="118"/>
  <c r="V23" i="118"/>
  <c r="V39" i="118"/>
  <c r="V43" i="118"/>
  <c r="V45" i="118"/>
  <c r="V47" i="118"/>
  <c r="V59" i="118"/>
  <c r="V61" i="118"/>
  <c r="V63" i="118"/>
  <c r="V75" i="118"/>
  <c r="V408" i="118"/>
  <c r="V439" i="118"/>
  <c r="V447" i="118"/>
  <c r="V690" i="118"/>
  <c r="V404" i="118"/>
  <c r="V108" i="118"/>
  <c r="V112" i="118"/>
  <c r="V116" i="118"/>
  <c r="V136" i="118"/>
  <c r="V140" i="118"/>
  <c r="V142" i="118"/>
  <c r="V233" i="118"/>
  <c r="V239" i="118"/>
  <c r="V319" i="118"/>
  <c r="V471" i="118"/>
  <c r="V483" i="118"/>
  <c r="V506" i="118"/>
  <c r="V565" i="118"/>
  <c r="V585" i="118"/>
  <c r="V669" i="118"/>
  <c r="V675" i="118"/>
  <c r="V706" i="118"/>
  <c r="V708" i="118"/>
  <c r="V712" i="118"/>
  <c r="V755" i="118"/>
  <c r="V841" i="118"/>
  <c r="V866" i="118"/>
  <c r="V868" i="118"/>
  <c r="V973" i="118"/>
  <c r="V997" i="118"/>
  <c r="V1003" i="118"/>
  <c r="V1005" i="118"/>
  <c r="V1009" i="118"/>
  <c r="V589" i="118"/>
  <c r="V593" i="118"/>
  <c r="V636" i="118"/>
  <c r="V689" i="118"/>
  <c r="V716" i="118"/>
  <c r="V720" i="118"/>
  <c r="V722" i="118"/>
  <c r="V724" i="118"/>
  <c r="V726" i="118"/>
  <c r="V728" i="118"/>
  <c r="V730" i="118"/>
  <c r="V757" i="118"/>
  <c r="V761" i="118"/>
  <c r="V806" i="118"/>
  <c r="V808" i="118"/>
  <c r="V810" i="118"/>
  <c r="V812" i="118"/>
  <c r="V816" i="118"/>
  <c r="V845" i="118"/>
  <c r="V849" i="118"/>
  <c r="V916" i="118"/>
  <c r="V920" i="118"/>
  <c r="V926" i="118"/>
  <c r="V928" i="118"/>
  <c r="V942" i="118"/>
  <c r="V232" i="118"/>
  <c r="V236" i="118"/>
  <c r="V238" i="118"/>
  <c r="V240" i="118"/>
  <c r="V244" i="118"/>
  <c r="V248" i="118"/>
  <c r="V252" i="118"/>
  <c r="V256" i="118"/>
  <c r="V264" i="118"/>
  <c r="V268" i="118"/>
  <c r="V270" i="118"/>
  <c r="V288" i="118"/>
  <c r="V292" i="118"/>
  <c r="V438" i="118"/>
  <c r="V440" i="118"/>
  <c r="V517" i="118"/>
  <c r="V523" i="118"/>
  <c r="V605" i="118"/>
  <c r="V611" i="118"/>
  <c r="V642" i="118"/>
  <c r="V644" i="118"/>
  <c r="V648" i="118"/>
  <c r="V691" i="118"/>
  <c r="V777" i="118"/>
  <c r="V861" i="118"/>
  <c r="V869" i="118"/>
  <c r="V873" i="118"/>
  <c r="V898" i="118"/>
  <c r="V932" i="118"/>
  <c r="V948" i="118"/>
  <c r="V950" i="118"/>
  <c r="V1025" i="118"/>
  <c r="V1027" i="118"/>
  <c r="V1029" i="118"/>
  <c r="V1035" i="118"/>
  <c r="V781" i="118"/>
  <c r="V785" i="118"/>
  <c r="V828" i="118"/>
  <c r="V863" i="118"/>
  <c r="V889" i="118"/>
  <c r="V958" i="118"/>
  <c r="V960" i="118"/>
  <c r="V388" i="118"/>
  <c r="V419" i="118"/>
  <c r="V421" i="118"/>
  <c r="V442" i="118"/>
  <c r="V444" i="118"/>
  <c r="V478" i="118"/>
  <c r="V480" i="118"/>
  <c r="V484" i="118"/>
  <c r="V541" i="118"/>
  <c r="V580" i="118"/>
  <c r="V621" i="118"/>
  <c r="V627" i="118"/>
  <c r="V674" i="118"/>
  <c r="V709" i="118"/>
  <c r="V713" i="118"/>
  <c r="V797" i="118"/>
  <c r="V803" i="118"/>
  <c r="V834" i="118"/>
  <c r="V836" i="118"/>
  <c r="V885" i="118"/>
  <c r="V893" i="118"/>
  <c r="V901" i="118"/>
  <c r="V905" i="118"/>
  <c r="V600" i="118"/>
  <c r="V602" i="118"/>
  <c r="V633" i="118"/>
  <c r="V676" i="118"/>
  <c r="V678" i="118"/>
  <c r="V680" i="118"/>
  <c r="V682" i="118"/>
  <c r="V684" i="118"/>
  <c r="V688" i="118"/>
  <c r="V717" i="118"/>
  <c r="V721" i="118"/>
  <c r="V725" i="118"/>
  <c r="V764" i="118"/>
  <c r="V799" i="118"/>
  <c r="V817" i="118"/>
  <c r="V844" i="118"/>
  <c r="V848" i="118"/>
  <c r="V850" i="118"/>
  <c r="V852" i="118"/>
  <c r="V854" i="118"/>
  <c r="V856" i="118"/>
  <c r="V858" i="118"/>
  <c r="V921" i="118"/>
  <c r="V925" i="118"/>
  <c r="V927" i="118"/>
  <c r="V929" i="118"/>
  <c r="V931" i="118"/>
  <c r="V933" i="118"/>
  <c r="V937" i="118"/>
  <c r="V939" i="118"/>
  <c r="V941" i="118"/>
  <c r="V945" i="118"/>
  <c r="V872" i="118"/>
  <c r="V876" i="118"/>
  <c r="V917" i="118"/>
  <c r="V735" i="118"/>
  <c r="V1016" i="118"/>
  <c r="V24" i="117"/>
  <c r="V32" i="117"/>
  <c r="V42" i="117"/>
  <c r="V44" i="117"/>
  <c r="V46" i="117"/>
  <c r="V59" i="117"/>
  <c r="V67" i="117"/>
  <c r="V105" i="117"/>
  <c r="V111" i="117"/>
  <c r="V144" i="117"/>
  <c r="V154" i="117"/>
  <c r="V156" i="117"/>
  <c r="V158" i="117"/>
  <c r="V162" i="117"/>
  <c r="V164" i="117"/>
  <c r="V166" i="117"/>
  <c r="V17" i="117"/>
  <c r="V25" i="117"/>
  <c r="V29" i="117"/>
  <c r="V31" i="117"/>
  <c r="V62" i="117"/>
  <c r="V66" i="117"/>
  <c r="V68" i="117"/>
  <c r="V70" i="117"/>
  <c r="V72" i="117"/>
  <c r="V78" i="117"/>
  <c r="V129" i="117"/>
  <c r="V137" i="117"/>
  <c r="V143" i="117"/>
  <c r="V168" i="117"/>
  <c r="V417" i="117"/>
  <c r="V86" i="117"/>
  <c r="V94" i="117"/>
  <c r="V123" i="117"/>
  <c r="V131" i="117"/>
  <c r="V98" i="117"/>
  <c r="V100" i="117"/>
  <c r="V102" i="117"/>
  <c r="V110" i="117"/>
  <c r="V161" i="117"/>
  <c r="V199" i="117"/>
  <c r="V201" i="117"/>
  <c r="V6" i="117"/>
  <c r="V8" i="117"/>
  <c r="V49" i="117"/>
  <c r="V53" i="117"/>
  <c r="V118" i="117"/>
  <c r="V122" i="117"/>
  <c r="V124" i="117"/>
  <c r="V126" i="117"/>
  <c r="V130" i="117"/>
  <c r="V132" i="117"/>
  <c r="V193" i="117"/>
  <c r="V30" i="117"/>
  <c r="V93" i="117"/>
  <c r="V142" i="117"/>
  <c r="V150" i="117"/>
  <c r="V217" i="117"/>
  <c r="V223" i="117"/>
  <c r="V225" i="117"/>
  <c r="V268" i="117"/>
  <c r="V270" i="117"/>
  <c r="V278" i="117"/>
  <c r="V305" i="117"/>
  <c r="V337" i="117"/>
  <c r="V343" i="117"/>
  <c r="V368" i="117"/>
  <c r="V376" i="117"/>
  <c r="V449" i="117"/>
  <c r="V517" i="117"/>
  <c r="V519" i="117"/>
  <c r="V521" i="117"/>
  <c r="V525" i="117"/>
  <c r="V527" i="117"/>
  <c r="V529" i="117"/>
  <c r="V533" i="117"/>
  <c r="V535" i="117"/>
  <c r="V636" i="117"/>
  <c r="V640" i="117"/>
  <c r="V644" i="117"/>
  <c r="V648" i="117"/>
  <c r="V652" i="117"/>
  <c r="V662" i="117"/>
  <c r="V705" i="117"/>
  <c r="V773" i="117"/>
  <c r="V775" i="117"/>
  <c r="V777" i="117"/>
  <c r="V781" i="117"/>
  <c r="V783" i="117"/>
  <c r="V785" i="117"/>
  <c r="V789" i="117"/>
  <c r="V791" i="117"/>
  <c r="V892" i="117"/>
  <c r="V900" i="117"/>
  <c r="V933" i="117"/>
  <c r="V991" i="117"/>
  <c r="V1005" i="117"/>
  <c r="V1007" i="117"/>
  <c r="V1011" i="117"/>
  <c r="V1013" i="117"/>
  <c r="V1019" i="117"/>
  <c r="V286" i="117"/>
  <c r="V400" i="117"/>
  <c r="V408" i="117"/>
  <c r="V422" i="117"/>
  <c r="V438" i="117"/>
  <c r="V481" i="117"/>
  <c r="V549" i="117"/>
  <c r="V551" i="117"/>
  <c r="V553" i="117"/>
  <c r="V557" i="117"/>
  <c r="V559" i="117"/>
  <c r="V561" i="117"/>
  <c r="V565" i="117"/>
  <c r="V668" i="117"/>
  <c r="V672" i="117"/>
  <c r="V676" i="117"/>
  <c r="V680" i="117"/>
  <c r="V684" i="117"/>
  <c r="V692" i="117"/>
  <c r="V694" i="117"/>
  <c r="V737" i="117"/>
  <c r="V813" i="117"/>
  <c r="V815" i="117"/>
  <c r="V817" i="117"/>
  <c r="V821" i="117"/>
  <c r="V315" i="117"/>
  <c r="V323" i="117"/>
  <c r="V367" i="117"/>
  <c r="V369" i="117"/>
  <c r="V375" i="117"/>
  <c r="V716" i="117"/>
  <c r="V726" i="117"/>
  <c r="V769" i="117"/>
  <c r="V837" i="117"/>
  <c r="V841" i="117"/>
  <c r="V845" i="117"/>
  <c r="V849" i="117"/>
  <c r="V853" i="117"/>
  <c r="V922" i="117"/>
  <c r="V930" i="117"/>
  <c r="V997" i="117"/>
  <c r="V200" i="117"/>
  <c r="V206" i="117"/>
  <c r="V243" i="117"/>
  <c r="V257" i="117"/>
  <c r="V401" i="117"/>
  <c r="V407" i="117"/>
  <c r="V432" i="117"/>
  <c r="V478" i="117"/>
  <c r="V486" i="117"/>
  <c r="V494" i="117"/>
  <c r="V500" i="117"/>
  <c r="V502" i="117"/>
  <c r="V545" i="117"/>
  <c r="V613" i="117"/>
  <c r="V615" i="117"/>
  <c r="V617" i="117"/>
  <c r="V621" i="117"/>
  <c r="V623" i="117"/>
  <c r="V625" i="117"/>
  <c r="V629" i="117"/>
  <c r="V732" i="117"/>
  <c r="V736" i="117"/>
  <c r="V740" i="117"/>
  <c r="V744" i="117"/>
  <c r="V748" i="117"/>
  <c r="V756" i="117"/>
  <c r="V758" i="117"/>
  <c r="V801" i="117"/>
  <c r="V869" i="117"/>
  <c r="V873" i="117"/>
  <c r="V877" i="117"/>
  <c r="V881" i="117"/>
  <c r="V885" i="117"/>
  <c r="V960" i="117"/>
  <c r="V962" i="117"/>
  <c r="V1029" i="117"/>
  <c r="V169" i="117"/>
  <c r="V175" i="117"/>
  <c r="V177" i="117"/>
  <c r="V210" i="117"/>
  <c r="V212" i="117"/>
  <c r="V214" i="117"/>
  <c r="V222" i="117"/>
  <c r="V273" i="117"/>
  <c r="V281" i="117"/>
  <c r="V285" i="117"/>
  <c r="V318" i="117"/>
  <c r="V322" i="117"/>
  <c r="V324" i="117"/>
  <c r="V326" i="117"/>
  <c r="V334" i="117"/>
  <c r="V342" i="117"/>
  <c r="V464" i="117"/>
  <c r="V508" i="117"/>
  <c r="V512" i="117"/>
  <c r="V516" i="117"/>
  <c r="V520" i="117"/>
  <c r="V524" i="117"/>
  <c r="V532" i="117"/>
  <c r="V534" i="117"/>
  <c r="V577" i="117"/>
  <c r="V645" i="117"/>
  <c r="V647" i="117"/>
  <c r="V649" i="117"/>
  <c r="V653" i="117"/>
  <c r="V655" i="117"/>
  <c r="V657" i="117"/>
  <c r="V661" i="117"/>
  <c r="V663" i="117"/>
  <c r="V764" i="117"/>
  <c r="V768" i="117"/>
  <c r="V772" i="117"/>
  <c r="V776" i="117"/>
  <c r="V780" i="117"/>
  <c r="V788" i="117"/>
  <c r="V790" i="117"/>
  <c r="V833" i="117"/>
  <c r="V899" i="117"/>
  <c r="V970" i="117"/>
  <c r="V992" i="117"/>
  <c r="V185" i="117"/>
  <c r="V197" i="117"/>
  <c r="V230" i="117"/>
  <c r="V238" i="117"/>
  <c r="V240" i="117"/>
  <c r="V259" i="117"/>
  <c r="V350" i="117"/>
  <c r="V385" i="117"/>
  <c r="V423" i="117"/>
  <c r="V425" i="117"/>
  <c r="V431" i="117"/>
  <c r="V433" i="117"/>
  <c r="V439" i="117"/>
  <c r="V540" i="117"/>
  <c r="V544" i="117"/>
  <c r="V548" i="117"/>
  <c r="V552" i="117"/>
  <c r="V556" i="117"/>
  <c r="V564" i="117"/>
  <c r="V566" i="117"/>
  <c r="V677" i="117"/>
  <c r="V679" i="117"/>
  <c r="V681" i="117"/>
  <c r="V685" i="117"/>
  <c r="V687" i="117"/>
  <c r="V689" i="117"/>
  <c r="V693" i="117"/>
  <c r="V695" i="117"/>
  <c r="V796" i="117"/>
  <c r="V800" i="117"/>
  <c r="V804" i="117"/>
  <c r="V808" i="117"/>
  <c r="V812" i="117"/>
  <c r="V822" i="117"/>
  <c r="V911" i="117"/>
  <c r="V915" i="117"/>
  <c r="V917" i="117"/>
  <c r="V923" i="117"/>
  <c r="V1002" i="117"/>
  <c r="V1018" i="117"/>
  <c r="V1024" i="117"/>
  <c r="V1026" i="117"/>
  <c r="V673" i="117"/>
  <c r="V860" i="117"/>
  <c r="V864" i="117"/>
  <c r="V868" i="117"/>
  <c r="V876" i="117"/>
  <c r="V884" i="117"/>
  <c r="V886" i="117"/>
  <c r="V959" i="117"/>
  <c r="V973" i="117"/>
  <c r="V975" i="117"/>
  <c r="V979" i="117"/>
  <c r="V981" i="117"/>
  <c r="V987" i="117"/>
  <c r="V26" i="123"/>
  <c r="V28" i="123"/>
  <c r="V42" i="123"/>
  <c r="V50" i="123"/>
  <c r="V31" i="123"/>
  <c r="V33" i="123"/>
  <c r="V35" i="123"/>
  <c r="V73" i="123"/>
  <c r="V13" i="123"/>
  <c r="V53" i="123"/>
  <c r="V14" i="123"/>
  <c r="V16" i="123"/>
  <c r="V20" i="123"/>
  <c r="V36" i="122"/>
  <c r="V9" i="122"/>
  <c r="V11" i="122"/>
  <c r="V18" i="122"/>
  <c r="V68" i="122"/>
  <c r="V43" i="122"/>
  <c r="V50" i="122"/>
  <c r="V15" i="122"/>
  <c r="V23" i="122"/>
  <c r="V47" i="122"/>
  <c r="V55" i="122"/>
  <c r="T414" i="138"/>
  <c r="V53" i="140"/>
  <c r="V71" i="140"/>
  <c r="V159" i="140"/>
  <c r="V167" i="140"/>
  <c r="V245" i="140"/>
  <c r="V317" i="140"/>
  <c r="V325" i="140"/>
  <c r="V333" i="140"/>
  <c r="V7" i="140"/>
  <c r="V87" i="140"/>
  <c r="V128" i="140"/>
  <c r="V130" i="140"/>
  <c r="V132" i="140"/>
  <c r="V149" i="140"/>
  <c r="V183" i="140"/>
  <c r="V238" i="140"/>
  <c r="V353" i="140"/>
  <c r="V355" i="140"/>
  <c r="V398" i="140"/>
  <c r="V433" i="140"/>
  <c r="V435" i="140"/>
  <c r="V15" i="140"/>
  <c r="V17" i="140"/>
  <c r="V19" i="140"/>
  <c r="V60" i="140"/>
  <c r="V199" i="140"/>
  <c r="V252" i="140"/>
  <c r="V382" i="140"/>
  <c r="V406" i="140"/>
  <c r="V455" i="140"/>
  <c r="V457" i="140"/>
  <c r="V113" i="140"/>
  <c r="V115" i="140"/>
  <c r="V164" i="140"/>
  <c r="V207" i="140"/>
  <c r="V209" i="140"/>
  <c r="V211" i="140"/>
  <c r="V256" i="140"/>
  <c r="V258" i="140"/>
  <c r="V260" i="140"/>
  <c r="V295" i="140"/>
  <c r="V418" i="140"/>
  <c r="V420" i="140"/>
  <c r="V465" i="140"/>
  <c r="V467" i="140"/>
  <c r="V78" i="140"/>
  <c r="V119" i="140"/>
  <c r="V285" i="140"/>
  <c r="V303" i="140"/>
  <c r="V305" i="140"/>
  <c r="V307" i="140"/>
  <c r="V430" i="140"/>
  <c r="V487" i="140"/>
  <c r="V21" i="140"/>
  <c r="V39" i="140"/>
  <c r="V47" i="140"/>
  <c r="V49" i="140"/>
  <c r="V51" i="140"/>
  <c r="V92" i="140"/>
  <c r="V135" i="140"/>
  <c r="V188" i="140"/>
  <c r="V239" i="140"/>
  <c r="V241" i="140"/>
  <c r="V243" i="140"/>
  <c r="V391" i="140"/>
  <c r="V414" i="140"/>
  <c r="V438" i="140"/>
  <c r="V497" i="140"/>
  <c r="V55" i="140"/>
  <c r="V96" i="140"/>
  <c r="V98" i="140"/>
  <c r="V100" i="140"/>
  <c r="V143" i="140"/>
  <c r="V145" i="140"/>
  <c r="V147" i="140"/>
  <c r="V192" i="140"/>
  <c r="V194" i="140"/>
  <c r="V196" i="140"/>
  <c r="V213" i="140"/>
  <c r="V284" i="140"/>
  <c r="V366" i="140"/>
  <c r="V440" i="140"/>
  <c r="V446" i="140"/>
  <c r="V450" i="140"/>
  <c r="V452" i="140"/>
  <c r="V454" i="140"/>
  <c r="V462" i="140"/>
  <c r="V222" i="139"/>
  <c r="V335" i="139"/>
  <c r="V341" i="139"/>
  <c r="V353" i="139"/>
  <c r="V355" i="139"/>
  <c r="V454" i="139"/>
  <c r="V266" i="139"/>
  <c r="V268" i="139"/>
  <c r="V270" i="139"/>
  <c r="V274" i="139"/>
  <c r="V276" i="139"/>
  <c r="V278" i="139"/>
  <c r="V294" i="139"/>
  <c r="V298" i="139"/>
  <c r="V300" i="139"/>
  <c r="V377" i="139"/>
  <c r="V379" i="139"/>
  <c r="V409" i="139"/>
  <c r="V411" i="139"/>
  <c r="V424" i="139"/>
  <c r="V452" i="139"/>
  <c r="V460" i="139"/>
  <c r="V470" i="139"/>
  <c r="P472" i="138"/>
  <c r="V6" i="139"/>
  <c r="V127" i="139"/>
  <c r="V143" i="139"/>
  <c r="V159" i="139"/>
  <c r="V177" i="139"/>
  <c r="V179" i="139"/>
  <c r="V417" i="139"/>
  <c r="V419" i="139"/>
  <c r="V486" i="139"/>
  <c r="V74" i="139"/>
  <c r="V76" i="139"/>
  <c r="V78" i="139"/>
  <c r="V82" i="139"/>
  <c r="V84" i="139"/>
  <c r="V86" i="139"/>
  <c r="V106" i="139"/>
  <c r="V108" i="139"/>
  <c r="V201" i="139"/>
  <c r="V203" i="139"/>
  <c r="V233" i="139"/>
  <c r="V235" i="139"/>
  <c r="V237" i="139"/>
  <c r="V342" i="139"/>
  <c r="V346" i="139"/>
  <c r="V348" i="139"/>
  <c r="V70" i="139"/>
  <c r="V102" i="139"/>
  <c r="V191" i="139"/>
  <c r="V207" i="139"/>
  <c r="V223" i="139"/>
  <c r="V241" i="139"/>
  <c r="V243" i="139"/>
  <c r="V459" i="139"/>
  <c r="V9" i="139"/>
  <c r="V11" i="139"/>
  <c r="V41" i="139"/>
  <c r="V43" i="139"/>
  <c r="V45" i="139"/>
  <c r="V126" i="139"/>
  <c r="V134" i="139"/>
  <c r="V138" i="139"/>
  <c r="V140" i="139"/>
  <c r="V142" i="139"/>
  <c r="V146" i="139"/>
  <c r="V148" i="139"/>
  <c r="V150" i="139"/>
  <c r="V170" i="139"/>
  <c r="V172" i="139"/>
  <c r="V445" i="139"/>
  <c r="V453" i="139"/>
  <c r="V15" i="139"/>
  <c r="V31" i="139"/>
  <c r="V49" i="139"/>
  <c r="V51" i="139"/>
  <c r="V166" i="139"/>
  <c r="V255" i="139"/>
  <c r="V271" i="139"/>
  <c r="V287" i="139"/>
  <c r="V305" i="139"/>
  <c r="V315" i="139"/>
  <c r="V398" i="139"/>
  <c r="V406" i="139"/>
  <c r="V418" i="139"/>
  <c r="V71" i="139"/>
  <c r="V73" i="139"/>
  <c r="V75" i="139"/>
  <c r="V105" i="139"/>
  <c r="V107" i="139"/>
  <c r="V109" i="139"/>
  <c r="V230" i="139"/>
  <c r="V234" i="139"/>
  <c r="V236" i="139"/>
  <c r="V313" i="139"/>
  <c r="V345" i="139"/>
  <c r="V347" i="139"/>
  <c r="V360" i="139"/>
  <c r="V392" i="139"/>
  <c r="V430" i="139"/>
  <c r="V438" i="139"/>
  <c r="V463" i="139"/>
  <c r="V493" i="139"/>
  <c r="P320" i="138"/>
  <c r="R364" i="138"/>
  <c r="P153" i="138"/>
  <c r="P157" i="138"/>
  <c r="P161" i="138"/>
  <c r="P169" i="138"/>
  <c r="P189" i="138"/>
  <c r="P197" i="138"/>
  <c r="P201" i="138"/>
  <c r="P217" i="138"/>
  <c r="P221" i="138"/>
  <c r="P225" i="138"/>
  <c r="R49" i="138"/>
  <c r="R300" i="138"/>
  <c r="R316" i="138"/>
  <c r="P324" i="138"/>
  <c r="P328" i="138"/>
  <c r="R348" i="138"/>
  <c r="P352" i="138"/>
  <c r="P360" i="138"/>
  <c r="P368" i="138"/>
  <c r="R372" i="138"/>
  <c r="R376" i="138"/>
  <c r="T384" i="138"/>
  <c r="T388" i="138"/>
  <c r="T18" i="138"/>
  <c r="R26" i="138"/>
  <c r="T30" i="138"/>
  <c r="T34" i="138"/>
  <c r="R54" i="138"/>
  <c r="P312" i="138"/>
  <c r="P19" i="138"/>
  <c r="R23" i="138"/>
  <c r="R27" i="138"/>
  <c r="R39" i="138"/>
  <c r="R43" i="138"/>
  <c r="P47" i="138"/>
  <c r="R55" i="138"/>
  <c r="R344" i="138"/>
  <c r="T32" i="138"/>
  <c r="T36" i="138"/>
  <c r="R303" i="138"/>
  <c r="T307" i="138"/>
  <c r="T319" i="138"/>
  <c r="T331" i="138"/>
  <c r="T335" i="138"/>
  <c r="T339" i="138"/>
  <c r="T355" i="138"/>
  <c r="T20" i="138"/>
  <c r="T52" i="138"/>
  <c r="R379" i="138"/>
  <c r="T148" i="138"/>
  <c r="T152" i="138"/>
  <c r="T168" i="138"/>
  <c r="R172" i="138"/>
  <c r="T176" i="138"/>
  <c r="T180" i="138"/>
  <c r="T188" i="138"/>
  <c r="R192" i="138"/>
  <c r="T196" i="138"/>
  <c r="R200" i="138"/>
  <c r="R204" i="138"/>
  <c r="T216" i="138"/>
  <c r="T220" i="138"/>
  <c r="T224" i="138"/>
  <c r="P415" i="138"/>
  <c r="P419" i="138"/>
  <c r="P427" i="138"/>
  <c r="R493" i="138"/>
  <c r="P497" i="138"/>
  <c r="R66" i="138"/>
  <c r="R74" i="138"/>
  <c r="R82" i="138"/>
  <c r="P86" i="138"/>
  <c r="T98" i="138"/>
  <c r="T110" i="138"/>
  <c r="P114" i="138"/>
  <c r="R118" i="138"/>
  <c r="R122" i="138"/>
  <c r="T130" i="138"/>
  <c r="P138" i="138"/>
  <c r="P146" i="138"/>
  <c r="P229" i="138"/>
  <c r="P233" i="138"/>
  <c r="P241" i="138"/>
  <c r="P245" i="138"/>
  <c r="P253" i="138"/>
  <c r="P257" i="138"/>
  <c r="P261" i="138"/>
  <c r="P265" i="138"/>
  <c r="P269" i="138"/>
  <c r="P273" i="138"/>
  <c r="P277" i="138"/>
  <c r="T293" i="138"/>
  <c r="R150" i="138"/>
  <c r="T154" i="138"/>
  <c r="T158" i="138"/>
  <c r="P166" i="138"/>
  <c r="R170" i="138"/>
  <c r="T174" i="138"/>
  <c r="P178" i="138"/>
  <c r="P186" i="138"/>
  <c r="R190" i="138"/>
  <c r="T194" i="138"/>
  <c r="R198" i="138"/>
  <c r="R202" i="138"/>
  <c r="P206" i="138"/>
  <c r="P210" i="138"/>
  <c r="P214" i="138"/>
  <c r="T218" i="138"/>
  <c r="R222" i="138"/>
  <c r="R226" i="138"/>
  <c r="T305" i="138"/>
  <c r="T309" i="138"/>
  <c r="T317" i="138"/>
  <c r="T321" i="138"/>
  <c r="T325" i="138"/>
  <c r="R329" i="138"/>
  <c r="R333" i="138"/>
  <c r="T341" i="138"/>
  <c r="P349" i="138"/>
  <c r="P63" i="138"/>
  <c r="P67" i="138"/>
  <c r="P71" i="138"/>
  <c r="P83" i="138"/>
  <c r="P87" i="138"/>
  <c r="T107" i="138"/>
  <c r="P115" i="138"/>
  <c r="T135" i="138"/>
  <c r="P139" i="138"/>
  <c r="R230" i="138"/>
  <c r="T234" i="138"/>
  <c r="R238" i="138"/>
  <c r="R242" i="138"/>
  <c r="R246" i="138"/>
  <c r="P250" i="138"/>
  <c r="R274" i="138"/>
  <c r="R278" i="138"/>
  <c r="T282" i="138"/>
  <c r="R286" i="138"/>
  <c r="R290" i="138"/>
  <c r="R294" i="138"/>
  <c r="P151" i="138"/>
  <c r="P155" i="138"/>
  <c r="P159" i="138"/>
  <c r="T163" i="138"/>
  <c r="P175" i="138"/>
  <c r="P179" i="138"/>
  <c r="P183" i="138"/>
  <c r="P191" i="138"/>
  <c r="T207" i="138"/>
  <c r="T211" i="138"/>
  <c r="P219" i="138"/>
  <c r="T227" i="138"/>
  <c r="R302" i="138"/>
  <c r="R310" i="138"/>
  <c r="R322" i="138"/>
  <c r="R326" i="138"/>
  <c r="R330" i="138"/>
  <c r="P342" i="138"/>
  <c r="P346" i="138"/>
  <c r="P350" i="138"/>
  <c r="T56" i="138"/>
  <c r="T60" i="138"/>
  <c r="T64" i="138"/>
  <c r="T76" i="138"/>
  <c r="T80" i="138"/>
  <c r="T88" i="138"/>
  <c r="T92" i="138"/>
  <c r="R112" i="138"/>
  <c r="T124" i="138"/>
  <c r="R128" i="138"/>
  <c r="T132" i="138"/>
  <c r="R140" i="138"/>
  <c r="T144" i="138"/>
  <c r="P227" i="138"/>
  <c r="T231" i="138"/>
  <c r="P235" i="138"/>
  <c r="T239" i="138"/>
  <c r="P243" i="138"/>
  <c r="P247" i="138"/>
  <c r="T251" i="138"/>
  <c r="T259" i="138"/>
  <c r="T263" i="138"/>
  <c r="T267" i="138"/>
  <c r="T271" i="138"/>
  <c r="P275" i="138"/>
  <c r="P279" i="138"/>
  <c r="T394" i="138"/>
  <c r="R69" i="138"/>
  <c r="R85" i="138"/>
  <c r="R89" i="138"/>
  <c r="P117" i="138"/>
  <c r="P141" i="138"/>
  <c r="T228" i="138"/>
  <c r="T236" i="138"/>
  <c r="T240" i="138"/>
  <c r="R244" i="138"/>
  <c r="T256" i="138"/>
  <c r="T260" i="138"/>
  <c r="T264" i="138"/>
  <c r="R272" i="138"/>
  <c r="R276" i="138"/>
  <c r="T280" i="138"/>
  <c r="T284" i="138"/>
  <c r="T288" i="138"/>
  <c r="P292" i="138"/>
  <c r="E9" i="115"/>
  <c r="T175" i="138"/>
  <c r="V39" i="139"/>
  <c r="P460" i="138"/>
  <c r="V487" i="138"/>
  <c r="V24" i="139"/>
  <c r="V26" i="139"/>
  <c r="V28" i="139"/>
  <c r="V47" i="139"/>
  <c r="V57" i="139"/>
  <c r="V59" i="139"/>
  <c r="V88" i="139"/>
  <c r="V90" i="139"/>
  <c r="V92" i="139"/>
  <c r="V111" i="139"/>
  <c r="V121" i="139"/>
  <c r="V123" i="139"/>
  <c r="V152" i="139"/>
  <c r="V154" i="139"/>
  <c r="V156" i="139"/>
  <c r="V175" i="139"/>
  <c r="V185" i="139"/>
  <c r="V187" i="139"/>
  <c r="V216" i="139"/>
  <c r="V218" i="139"/>
  <c r="V220" i="139"/>
  <c r="V239" i="139"/>
  <c r="V249" i="139"/>
  <c r="V251" i="139"/>
  <c r="V280" i="139"/>
  <c r="V282" i="139"/>
  <c r="V284" i="139"/>
  <c r="V303" i="139"/>
  <c r="V307" i="139"/>
  <c r="V330" i="139"/>
  <c r="V332" i="139"/>
  <c r="V351" i="139"/>
  <c r="V357" i="139"/>
  <c r="V361" i="139"/>
  <c r="V363" i="139"/>
  <c r="V376" i="139"/>
  <c r="V394" i="139"/>
  <c r="V396" i="139"/>
  <c r="V415" i="139"/>
  <c r="V421" i="139"/>
  <c r="V425" i="139"/>
  <c r="V427" i="139"/>
  <c r="V444" i="139"/>
  <c r="V461" i="139"/>
  <c r="V480" i="139"/>
  <c r="V482" i="139"/>
  <c r="V484" i="139"/>
  <c r="V32" i="139"/>
  <c r="V34" i="139"/>
  <c r="V36" i="139"/>
  <c r="V55" i="139"/>
  <c r="V65" i="139"/>
  <c r="V67" i="139"/>
  <c r="V69" i="139"/>
  <c r="V96" i="139"/>
  <c r="V98" i="139"/>
  <c r="V100" i="139"/>
  <c r="V119" i="139"/>
  <c r="V129" i="139"/>
  <c r="V131" i="139"/>
  <c r="V133" i="139"/>
  <c r="V160" i="139"/>
  <c r="V162" i="139"/>
  <c r="V164" i="139"/>
  <c r="V183" i="139"/>
  <c r="V193" i="139"/>
  <c r="V195" i="139"/>
  <c r="V197" i="139"/>
  <c r="V224" i="139"/>
  <c r="V226" i="139"/>
  <c r="V228" i="139"/>
  <c r="V247" i="139"/>
  <c r="V257" i="139"/>
  <c r="V259" i="139"/>
  <c r="V261" i="139"/>
  <c r="V288" i="139"/>
  <c r="V290" i="139"/>
  <c r="V292" i="139"/>
  <c r="V326" i="139"/>
  <c r="V338" i="139"/>
  <c r="V340" i="139"/>
  <c r="V359" i="139"/>
  <c r="V365" i="139"/>
  <c r="V369" i="139"/>
  <c r="V371" i="139"/>
  <c r="V384" i="139"/>
  <c r="V402" i="139"/>
  <c r="V404" i="139"/>
  <c r="V423" i="139"/>
  <c r="V429" i="139"/>
  <c r="V433" i="139"/>
  <c r="V435" i="139"/>
  <c r="V448" i="139"/>
  <c r="V450" i="139"/>
  <c r="V465" i="139"/>
  <c r="V467" i="139"/>
  <c r="V488" i="139"/>
  <c r="V490" i="139"/>
  <c r="V492" i="139"/>
  <c r="V103" i="139"/>
  <c r="T440" i="138"/>
  <c r="V349" i="139"/>
  <c r="V368" i="139"/>
  <c r="R47" i="138"/>
  <c r="T238" i="138"/>
  <c r="R360" i="138"/>
  <c r="V7" i="139"/>
  <c r="V17" i="139"/>
  <c r="V19" i="139"/>
  <c r="V21" i="139"/>
  <c r="V50" i="139"/>
  <c r="V52" i="139"/>
  <c r="V79" i="139"/>
  <c r="V81" i="139"/>
  <c r="V83" i="139"/>
  <c r="V85" i="139"/>
  <c r="V114" i="139"/>
  <c r="V116" i="139"/>
  <c r="V135" i="139"/>
  <c r="V145" i="139"/>
  <c r="V147" i="139"/>
  <c r="V149" i="139"/>
  <c r="V178" i="139"/>
  <c r="V180" i="139"/>
  <c r="V199" i="139"/>
  <c r="V209" i="139"/>
  <c r="V211" i="139"/>
  <c r="V213" i="139"/>
  <c r="V242" i="139"/>
  <c r="V244" i="139"/>
  <c r="V263" i="139"/>
  <c r="V273" i="139"/>
  <c r="V275" i="139"/>
  <c r="V277" i="139"/>
  <c r="V321" i="139"/>
  <c r="V336" i="139"/>
  <c r="V354" i="139"/>
  <c r="V356" i="139"/>
  <c r="V375" i="139"/>
  <c r="V381" i="139"/>
  <c r="V385" i="139"/>
  <c r="V387" i="139"/>
  <c r="V400" i="139"/>
  <c r="V420" i="139"/>
  <c r="V458" i="139"/>
  <c r="V473" i="139"/>
  <c r="V475" i="139"/>
  <c r="R166" i="138"/>
  <c r="V413" i="139"/>
  <c r="V25" i="139"/>
  <c r="V27" i="139"/>
  <c r="V56" i="139"/>
  <c r="V58" i="139"/>
  <c r="V60" i="139"/>
  <c r="V89" i="139"/>
  <c r="V91" i="139"/>
  <c r="V120" i="139"/>
  <c r="V122" i="139"/>
  <c r="V124" i="139"/>
  <c r="V153" i="139"/>
  <c r="V155" i="139"/>
  <c r="V184" i="139"/>
  <c r="V186" i="139"/>
  <c r="V188" i="139"/>
  <c r="V217" i="139"/>
  <c r="V219" i="139"/>
  <c r="V248" i="139"/>
  <c r="V250" i="139"/>
  <c r="V252" i="139"/>
  <c r="V281" i="139"/>
  <c r="V283" i="139"/>
  <c r="V306" i="139"/>
  <c r="V308" i="139"/>
  <c r="V329" i="139"/>
  <c r="V331" i="139"/>
  <c r="V344" i="139"/>
  <c r="V362" i="139"/>
  <c r="V364" i="139"/>
  <c r="V393" i="139"/>
  <c r="V395" i="139"/>
  <c r="V408" i="139"/>
  <c r="V426" i="139"/>
  <c r="V428" i="139"/>
  <c r="V479" i="139"/>
  <c r="V481" i="139"/>
  <c r="V483" i="139"/>
  <c r="V167" i="139"/>
  <c r="V231" i="139"/>
  <c r="V295" i="139"/>
  <c r="V343" i="139"/>
  <c r="V407" i="139"/>
  <c r="R224" i="138"/>
  <c r="V23" i="139"/>
  <c r="V33" i="139"/>
  <c r="V35" i="139"/>
  <c r="V37" i="139"/>
  <c r="V64" i="139"/>
  <c r="V66" i="139"/>
  <c r="V68" i="139"/>
  <c r="V87" i="139"/>
  <c r="V95" i="139"/>
  <c r="V97" i="139"/>
  <c r="V99" i="139"/>
  <c r="V101" i="139"/>
  <c r="V128" i="139"/>
  <c r="V130" i="139"/>
  <c r="V132" i="139"/>
  <c r="V151" i="139"/>
  <c r="V161" i="139"/>
  <c r="V163" i="139"/>
  <c r="V165" i="139"/>
  <c r="V192" i="139"/>
  <c r="V194" i="139"/>
  <c r="V196" i="139"/>
  <c r="V215" i="139"/>
  <c r="V225" i="139"/>
  <c r="V227" i="139"/>
  <c r="V229" i="139"/>
  <c r="V256" i="139"/>
  <c r="V258" i="139"/>
  <c r="V260" i="139"/>
  <c r="V279" i="139"/>
  <c r="V289" i="139"/>
  <c r="V291" i="139"/>
  <c r="V293" i="139"/>
  <c r="V312" i="139"/>
  <c r="V325" i="139"/>
  <c r="V327" i="139"/>
  <c r="V333" i="139"/>
  <c r="V337" i="139"/>
  <c r="V339" i="139"/>
  <c r="V352" i="139"/>
  <c r="V370" i="139"/>
  <c r="V372" i="139"/>
  <c r="V391" i="139"/>
  <c r="V397" i="139"/>
  <c r="V401" i="139"/>
  <c r="V403" i="139"/>
  <c r="V416" i="139"/>
  <c r="V432" i="139"/>
  <c r="V434" i="139"/>
  <c r="V449" i="139"/>
  <c r="V451" i="139"/>
  <c r="V464" i="139"/>
  <c r="V466" i="139"/>
  <c r="V485" i="139"/>
  <c r="V487" i="139"/>
  <c r="V489" i="139"/>
  <c r="V491" i="139"/>
  <c r="V9" i="140"/>
  <c r="V11" i="140"/>
  <c r="V24" i="140"/>
  <c r="V26" i="140"/>
  <c r="V41" i="140"/>
  <c r="V43" i="140"/>
  <c r="V56" i="140"/>
  <c r="V58" i="140"/>
  <c r="V73" i="140"/>
  <c r="V75" i="140"/>
  <c r="V88" i="140"/>
  <c r="V90" i="140"/>
  <c r="V105" i="140"/>
  <c r="V107" i="140"/>
  <c r="V120" i="140"/>
  <c r="V122" i="140"/>
  <c r="V137" i="140"/>
  <c r="V139" i="140"/>
  <c r="V152" i="140"/>
  <c r="V154" i="140"/>
  <c r="V169" i="140"/>
  <c r="V171" i="140"/>
  <c r="V184" i="140"/>
  <c r="V186" i="140"/>
  <c r="V201" i="140"/>
  <c r="V203" i="140"/>
  <c r="V216" i="140"/>
  <c r="V218" i="140"/>
  <c r="V233" i="140"/>
  <c r="V235" i="140"/>
  <c r="V248" i="140"/>
  <c r="V250" i="140"/>
  <c r="V265" i="140"/>
  <c r="V267" i="140"/>
  <c r="V280" i="140"/>
  <c r="V282" i="140"/>
  <c r="V297" i="140"/>
  <c r="V299" i="140"/>
  <c r="V312" i="140"/>
  <c r="V337" i="140"/>
  <c r="V339" i="140"/>
  <c r="V30" i="140"/>
  <c r="V37" i="140"/>
  <c r="V62" i="140"/>
  <c r="V69" i="140"/>
  <c r="V94" i="140"/>
  <c r="V101" i="140"/>
  <c r="V126" i="140"/>
  <c r="V133" i="140"/>
  <c r="V158" i="140"/>
  <c r="V165" i="140"/>
  <c r="V190" i="140"/>
  <c r="V197" i="140"/>
  <c r="V222" i="140"/>
  <c r="V229" i="140"/>
  <c r="V254" i="140"/>
  <c r="V261" i="140"/>
  <c r="V286" i="140"/>
  <c r="V293" i="140"/>
  <c r="V314" i="140"/>
  <c r="V318" i="140"/>
  <c r="V320" i="140"/>
  <c r="V322" i="140"/>
  <c r="V341" i="140"/>
  <c r="V345" i="140"/>
  <c r="V347" i="140"/>
  <c r="V370" i="140"/>
  <c r="V372" i="140"/>
  <c r="V385" i="140"/>
  <c r="V387" i="140"/>
  <c r="V402" i="140"/>
  <c r="V404" i="140"/>
  <c r="V417" i="140"/>
  <c r="V419" i="140"/>
  <c r="V434" i="140"/>
  <c r="V436" i="140"/>
  <c r="V449" i="140"/>
  <c r="V451" i="140"/>
  <c r="V466" i="140"/>
  <c r="V468" i="140"/>
  <c r="V481" i="140"/>
  <c r="V483" i="140"/>
  <c r="R352" i="138"/>
  <c r="P433" i="138"/>
  <c r="T448" i="138"/>
  <c r="V6" i="140"/>
  <c r="V13" i="140"/>
  <c r="V38" i="140"/>
  <c r="V45" i="140"/>
  <c r="V70" i="140"/>
  <c r="V77" i="140"/>
  <c r="V102" i="140"/>
  <c r="V109" i="140"/>
  <c r="V134" i="140"/>
  <c r="V141" i="140"/>
  <c r="V166" i="140"/>
  <c r="V173" i="140"/>
  <c r="V198" i="140"/>
  <c r="V205" i="140"/>
  <c r="V230" i="140"/>
  <c r="V237" i="140"/>
  <c r="V262" i="140"/>
  <c r="V269" i="140"/>
  <c r="V294" i="140"/>
  <c r="V301" i="140"/>
  <c r="V328" i="140"/>
  <c r="V330" i="140"/>
  <c r="V332" i="140"/>
  <c r="V351" i="140"/>
  <c r="V357" i="140"/>
  <c r="V361" i="140"/>
  <c r="V363" i="140"/>
  <c r="V376" i="140"/>
  <c r="V378" i="140"/>
  <c r="V380" i="140"/>
  <c r="V393" i="140"/>
  <c r="V395" i="140"/>
  <c r="V408" i="140"/>
  <c r="V410" i="140"/>
  <c r="V412" i="140"/>
  <c r="V425" i="140"/>
  <c r="V427" i="140"/>
  <c r="V429" i="140"/>
  <c r="V442" i="140"/>
  <c r="V444" i="140"/>
  <c r="V459" i="140"/>
  <c r="V461" i="140"/>
  <c r="V489" i="140"/>
  <c r="V491" i="140"/>
  <c r="V493" i="140"/>
  <c r="R5" i="140"/>
  <c r="V8" i="140"/>
  <c r="V10" i="140"/>
  <c r="V25" i="140"/>
  <c r="V27" i="140"/>
  <c r="V40" i="140"/>
  <c r="V42" i="140"/>
  <c r="V57" i="140"/>
  <c r="V59" i="140"/>
  <c r="V72" i="140"/>
  <c r="V74" i="140"/>
  <c r="V89" i="140"/>
  <c r="V91" i="140"/>
  <c r="V104" i="140"/>
  <c r="V106" i="140"/>
  <c r="V121" i="140"/>
  <c r="V123" i="140"/>
  <c r="V136" i="140"/>
  <c r="V138" i="140"/>
  <c r="V153" i="140"/>
  <c r="V155" i="140"/>
  <c r="V168" i="140"/>
  <c r="V170" i="140"/>
  <c r="V185" i="140"/>
  <c r="V187" i="140"/>
  <c r="V200" i="140"/>
  <c r="V202" i="140"/>
  <c r="V217" i="140"/>
  <c r="V219" i="140"/>
  <c r="V232" i="140"/>
  <c r="V234" i="140"/>
  <c r="V249" i="140"/>
  <c r="V251" i="140"/>
  <c r="V264" i="140"/>
  <c r="V266" i="140"/>
  <c r="V281" i="140"/>
  <c r="V283" i="140"/>
  <c r="V296" i="140"/>
  <c r="V298" i="140"/>
  <c r="V313" i="140"/>
  <c r="V315" i="140"/>
  <c r="V338" i="140"/>
  <c r="V340" i="140"/>
  <c r="V359" i="140"/>
  <c r="V365" i="140"/>
  <c r="V397" i="140"/>
  <c r="T226" i="138"/>
  <c r="T5" i="140"/>
  <c r="V14" i="140"/>
  <c r="V46" i="140"/>
  <c r="V142" i="140"/>
  <c r="V174" i="140"/>
  <c r="V270" i="140"/>
  <c r="V277" i="140"/>
  <c r="V302" i="140"/>
  <c r="V319" i="140"/>
  <c r="V321" i="140"/>
  <c r="V323" i="140"/>
  <c r="V346" i="140"/>
  <c r="V348" i="140"/>
  <c r="V369" i="140"/>
  <c r="V371" i="140"/>
  <c r="V386" i="140"/>
  <c r="V388" i="140"/>
  <c r="V401" i="140"/>
  <c r="V403" i="140"/>
  <c r="V16" i="140"/>
  <c r="V18" i="140"/>
  <c r="V33" i="140"/>
  <c r="V35" i="140"/>
  <c r="V48" i="140"/>
  <c r="V50" i="140"/>
  <c r="V65" i="140"/>
  <c r="V67" i="140"/>
  <c r="V80" i="140"/>
  <c r="V82" i="140"/>
  <c r="V97" i="140"/>
  <c r="V99" i="140"/>
  <c r="V112" i="140"/>
  <c r="V114" i="140"/>
  <c r="V129" i="140"/>
  <c r="V131" i="140"/>
  <c r="V144" i="140"/>
  <c r="V146" i="140"/>
  <c r="V161" i="140"/>
  <c r="V163" i="140"/>
  <c r="V176" i="140"/>
  <c r="V178" i="140"/>
  <c r="V193" i="140"/>
  <c r="V195" i="140"/>
  <c r="V208" i="140"/>
  <c r="V210" i="140"/>
  <c r="V225" i="140"/>
  <c r="V227" i="140"/>
  <c r="V240" i="140"/>
  <c r="V242" i="140"/>
  <c r="V257" i="140"/>
  <c r="V259" i="140"/>
  <c r="V272" i="140"/>
  <c r="V274" i="140"/>
  <c r="V289" i="140"/>
  <c r="V291" i="140"/>
  <c r="V304" i="140"/>
  <c r="V306" i="140"/>
  <c r="V352" i="140"/>
  <c r="V354" i="140"/>
  <c r="V356" i="140"/>
  <c r="V373" i="140"/>
  <c r="R404" i="138"/>
  <c r="V22" i="140"/>
  <c r="V29" i="140"/>
  <c r="V54" i="140"/>
  <c r="V61" i="140"/>
  <c r="V86" i="140"/>
  <c r="V93" i="140"/>
  <c r="V118" i="140"/>
  <c r="V125" i="140"/>
  <c r="V150" i="140"/>
  <c r="V157" i="140"/>
  <c r="V182" i="140"/>
  <c r="V189" i="140"/>
  <c r="V214" i="140"/>
  <c r="V221" i="140"/>
  <c r="V246" i="140"/>
  <c r="V253" i="140"/>
  <c r="V278" i="140"/>
  <c r="V310" i="140"/>
  <c r="V329" i="140"/>
  <c r="V331" i="140"/>
  <c r="V360" i="140"/>
  <c r="V362" i="140"/>
  <c r="V364" i="140"/>
  <c r="V377" i="140"/>
  <c r="V379" i="140"/>
  <c r="V392" i="140"/>
  <c r="V394" i="140"/>
  <c r="V396" i="140"/>
  <c r="V409" i="140"/>
  <c r="V411" i="140"/>
  <c r="V424" i="140"/>
  <c r="V426" i="140"/>
  <c r="V428" i="140"/>
  <c r="V441" i="140"/>
  <c r="V443" i="140"/>
  <c r="V456" i="140"/>
  <c r="V458" i="140"/>
  <c r="V460" i="140"/>
  <c r="V473" i="140"/>
  <c r="V475" i="140"/>
  <c r="V488" i="140"/>
  <c r="V490" i="140"/>
  <c r="V492" i="140"/>
  <c r="T44" i="121"/>
  <c r="V7" i="122"/>
  <c r="V39" i="122"/>
  <c r="V71" i="122"/>
  <c r="T26" i="121"/>
  <c r="V26" i="122"/>
  <c r="V49" i="122"/>
  <c r="V51" i="122"/>
  <c r="V58" i="122"/>
  <c r="V6" i="122"/>
  <c r="V8" i="122"/>
  <c r="V25" i="122"/>
  <c r="V27" i="122"/>
  <c r="V34" i="122"/>
  <c r="V38" i="122"/>
  <c r="V40" i="122"/>
  <c r="V57" i="122"/>
  <c r="V59" i="122"/>
  <c r="V66" i="122"/>
  <c r="V70" i="122"/>
  <c r="V72" i="122"/>
  <c r="R5" i="122"/>
  <c r="R63" i="121"/>
  <c r="T5" i="122"/>
  <c r="V10" i="122"/>
  <c r="V14" i="122"/>
  <c r="V16" i="122"/>
  <c r="V33" i="122"/>
  <c r="V35" i="122"/>
  <c r="V42" i="122"/>
  <c r="V46" i="122"/>
  <c r="V48" i="122"/>
  <c r="V65" i="122"/>
  <c r="V67" i="122"/>
  <c r="V31" i="122"/>
  <c r="V63" i="122"/>
  <c r="R30" i="121"/>
  <c r="R71" i="121"/>
  <c r="V6" i="123"/>
  <c r="V8" i="123"/>
  <c r="V21" i="123"/>
  <c r="V41" i="123"/>
  <c r="V43" i="123"/>
  <c r="V58" i="123"/>
  <c r="V72" i="123"/>
  <c r="T30" i="121"/>
  <c r="V29" i="123"/>
  <c r="V66" i="123"/>
  <c r="T5" i="123"/>
  <c r="V10" i="123"/>
  <c r="V22" i="123"/>
  <c r="V24" i="123"/>
  <c r="V37" i="123"/>
  <c r="V55" i="123"/>
  <c r="V57" i="123"/>
  <c r="V59" i="123"/>
  <c r="V74" i="123"/>
  <c r="V18" i="123"/>
  <c r="V30" i="123"/>
  <c r="V32" i="123"/>
  <c r="V45" i="123"/>
  <c r="V63" i="123"/>
  <c r="V65" i="123"/>
  <c r="V7" i="123"/>
  <c r="V9" i="123"/>
  <c r="V11" i="123"/>
  <c r="V75" i="123"/>
  <c r="R5" i="123"/>
  <c r="V15" i="123"/>
  <c r="V17" i="123"/>
  <c r="V19" i="123"/>
  <c r="V34" i="123"/>
  <c r="V46" i="123"/>
  <c r="V48" i="123"/>
  <c r="V61" i="123"/>
  <c r="T32" i="121"/>
  <c r="V23" i="123"/>
  <c r="V25" i="123"/>
  <c r="V27" i="123"/>
  <c r="V54" i="123"/>
  <c r="V56" i="123"/>
  <c r="V69" i="123"/>
  <c r="V15" i="117"/>
  <c r="V47" i="117"/>
  <c r="V58" i="117"/>
  <c r="V60" i="117"/>
  <c r="V116" i="117"/>
  <c r="V133" i="117"/>
  <c r="V159" i="117"/>
  <c r="V245" i="117"/>
  <c r="V258" i="117"/>
  <c r="V260" i="117"/>
  <c r="V303" i="117"/>
  <c r="V314" i="117"/>
  <c r="V316" i="117"/>
  <c r="V359" i="117"/>
  <c r="V361" i="117"/>
  <c r="V11" i="117"/>
  <c r="V34" i="117"/>
  <c r="V36" i="117"/>
  <c r="V43" i="117"/>
  <c r="V56" i="117"/>
  <c r="V90" i="117"/>
  <c r="V92" i="117"/>
  <c r="V99" i="117"/>
  <c r="V135" i="117"/>
  <c r="V146" i="117"/>
  <c r="V148" i="117"/>
  <c r="V155" i="117"/>
  <c r="V165" i="117"/>
  <c r="V204" i="117"/>
  <c r="V211" i="117"/>
  <c r="V221" i="117"/>
  <c r="V234" i="117"/>
  <c r="V236" i="117"/>
  <c r="V256" i="117"/>
  <c r="V267" i="117"/>
  <c r="V290" i="117"/>
  <c r="V292" i="117"/>
  <c r="V299" i="117"/>
  <c r="V312" i="117"/>
  <c r="V470" i="117"/>
  <c r="V724" i="117"/>
  <c r="V19" i="117"/>
  <c r="V64" i="117"/>
  <c r="V75" i="117"/>
  <c r="V107" i="117"/>
  <c r="V120" i="117"/>
  <c r="V163" i="117"/>
  <c r="V219" i="117"/>
  <c r="V275" i="117"/>
  <c r="V320" i="117"/>
  <c r="V40" i="117"/>
  <c r="V51" i="117"/>
  <c r="V96" i="117"/>
  <c r="V152" i="117"/>
  <c r="V195" i="117"/>
  <c r="V208" i="117"/>
  <c r="V244" i="117"/>
  <c r="V251" i="117"/>
  <c r="V261" i="117"/>
  <c r="V287" i="117"/>
  <c r="V296" i="117"/>
  <c r="V307" i="117"/>
  <c r="V344" i="117"/>
  <c r="V374" i="117"/>
  <c r="V820" i="117"/>
  <c r="V27" i="117"/>
  <c r="V37" i="117"/>
  <c r="V76" i="117"/>
  <c r="V83" i="117"/>
  <c r="V106" i="117"/>
  <c r="V108" i="117"/>
  <c r="V128" i="117"/>
  <c r="V139" i="117"/>
  <c r="V171" i="117"/>
  <c r="V184" i="117"/>
  <c r="V218" i="117"/>
  <c r="V220" i="117"/>
  <c r="V227" i="117"/>
  <c r="V263" i="117"/>
  <c r="V274" i="117"/>
  <c r="V276" i="117"/>
  <c r="V283" i="117"/>
  <c r="V319" i="117"/>
  <c r="V382" i="117"/>
  <c r="V852" i="117"/>
  <c r="V16" i="117"/>
  <c r="V52" i="117"/>
  <c r="V69" i="117"/>
  <c r="V95" i="117"/>
  <c r="V104" i="117"/>
  <c r="V115" i="117"/>
  <c r="V160" i="117"/>
  <c r="V181" i="117"/>
  <c r="V194" i="117"/>
  <c r="V196" i="117"/>
  <c r="V207" i="117"/>
  <c r="V216" i="117"/>
  <c r="V239" i="117"/>
  <c r="V250" i="117"/>
  <c r="V252" i="117"/>
  <c r="V308" i="117"/>
  <c r="V327" i="117"/>
  <c r="V329" i="117"/>
  <c r="V971" i="117"/>
  <c r="V26" i="117"/>
  <c r="V28" i="117"/>
  <c r="V35" i="117"/>
  <c r="V71" i="117"/>
  <c r="V82" i="117"/>
  <c r="V84" i="117"/>
  <c r="V91" i="117"/>
  <c r="V101" i="117"/>
  <c r="V140" i="117"/>
  <c r="V147" i="117"/>
  <c r="V157" i="117"/>
  <c r="V170" i="117"/>
  <c r="V172" i="117"/>
  <c r="V192" i="117"/>
  <c r="V203" i="117"/>
  <c r="V226" i="117"/>
  <c r="V228" i="117"/>
  <c r="V235" i="117"/>
  <c r="V248" i="117"/>
  <c r="V282" i="117"/>
  <c r="V284" i="117"/>
  <c r="V291" i="117"/>
  <c r="V414" i="117"/>
  <c r="V660" i="117"/>
  <c r="V1003" i="117"/>
  <c r="V333" i="117"/>
  <c r="V346" i="117"/>
  <c r="V348" i="117"/>
  <c r="V355" i="117"/>
  <c r="V365" i="117"/>
  <c r="V378" i="117"/>
  <c r="V380" i="117"/>
  <c r="V387" i="117"/>
  <c r="V397" i="117"/>
  <c r="V410" i="117"/>
  <c r="V412" i="117"/>
  <c r="V419" i="117"/>
  <c r="V429" i="117"/>
  <c r="V442" i="117"/>
  <c r="V444" i="117"/>
  <c r="V451" i="117"/>
  <c r="V474" i="117"/>
  <c r="V476" i="117"/>
  <c r="V483" i="117"/>
  <c r="V493" i="117"/>
  <c r="V506" i="117"/>
  <c r="V523" i="117"/>
  <c r="V538" i="117"/>
  <c r="V555" i="117"/>
  <c r="V570" i="117"/>
  <c r="V587" i="117"/>
  <c r="V602" i="117"/>
  <c r="V619" i="117"/>
  <c r="V634" i="117"/>
  <c r="V651" i="117"/>
  <c r="V666" i="117"/>
  <c r="V683" i="117"/>
  <c r="V698" i="117"/>
  <c r="V715" i="117"/>
  <c r="V730" i="117"/>
  <c r="V747" i="117"/>
  <c r="V762" i="117"/>
  <c r="V779" i="117"/>
  <c r="V786" i="117"/>
  <c r="V811" i="117"/>
  <c r="V818" i="117"/>
  <c r="V839" i="117"/>
  <c r="V843" i="117"/>
  <c r="V850" i="117"/>
  <c r="V871" i="117"/>
  <c r="V875" i="117"/>
  <c r="V882" i="117"/>
  <c r="V895" i="117"/>
  <c r="V905" i="117"/>
  <c r="V907" i="117"/>
  <c r="V924" i="117"/>
  <c r="V926" i="117"/>
  <c r="V956" i="117"/>
  <c r="V958" i="117"/>
  <c r="V988" i="117"/>
  <c r="V990" i="117"/>
  <c r="V1020" i="117"/>
  <c r="V1022" i="117"/>
  <c r="V440" i="117"/>
  <c r="V472" i="117"/>
  <c r="V901" i="117"/>
  <c r="V331" i="117"/>
  <c r="V354" i="117"/>
  <c r="V356" i="117"/>
  <c r="V363" i="117"/>
  <c r="V373" i="117"/>
  <c r="V386" i="117"/>
  <c r="V388" i="117"/>
  <c r="V395" i="117"/>
  <c r="V405" i="117"/>
  <c r="V418" i="117"/>
  <c r="V420" i="117"/>
  <c r="V427" i="117"/>
  <c r="V437" i="117"/>
  <c r="V450" i="117"/>
  <c r="V452" i="117"/>
  <c r="V459" i="117"/>
  <c r="V469" i="117"/>
  <c r="V482" i="117"/>
  <c r="V484" i="117"/>
  <c r="V491" i="117"/>
  <c r="V514" i="117"/>
  <c r="V546" i="117"/>
  <c r="V578" i="117"/>
  <c r="V610" i="117"/>
  <c r="V642" i="117"/>
  <c r="V674" i="117"/>
  <c r="V706" i="117"/>
  <c r="V719" i="117"/>
  <c r="V738" i="117"/>
  <c r="V770" i="117"/>
  <c r="V794" i="117"/>
  <c r="V826" i="117"/>
  <c r="V847" i="117"/>
  <c r="V858" i="117"/>
  <c r="V879" i="117"/>
  <c r="V890" i="117"/>
  <c r="V896" i="117"/>
  <c r="V909" i="117"/>
  <c r="V919" i="117"/>
  <c r="V932" i="117"/>
  <c r="V936" i="117"/>
  <c r="V938" i="117"/>
  <c r="V951" i="117"/>
  <c r="V964" i="117"/>
  <c r="V966" i="117"/>
  <c r="V968" i="117"/>
  <c r="V983" i="117"/>
  <c r="V994" i="117"/>
  <c r="V996" i="117"/>
  <c r="V998" i="117"/>
  <c r="V1000" i="117"/>
  <c r="V1015" i="117"/>
  <c r="V1028" i="117"/>
  <c r="V1030" i="117"/>
  <c r="V1032" i="117"/>
  <c r="V1034" i="117"/>
  <c r="V352" i="117"/>
  <c r="V384" i="117"/>
  <c r="V416" i="117"/>
  <c r="V448" i="117"/>
  <c r="V480" i="117"/>
  <c r="V567" i="117"/>
  <c r="V584" i="117"/>
  <c r="V599" i="117"/>
  <c r="V631" i="117"/>
  <c r="V823" i="117"/>
  <c r="V330" i="117"/>
  <c r="V332" i="117"/>
  <c r="V339" i="117"/>
  <c r="V362" i="117"/>
  <c r="V364" i="117"/>
  <c r="V371" i="117"/>
  <c r="V394" i="117"/>
  <c r="V396" i="117"/>
  <c r="V403" i="117"/>
  <c r="V426" i="117"/>
  <c r="V428" i="117"/>
  <c r="V435" i="117"/>
  <c r="V458" i="117"/>
  <c r="V460" i="117"/>
  <c r="V467" i="117"/>
  <c r="V477" i="117"/>
  <c r="V490" i="117"/>
  <c r="V492" i="117"/>
  <c r="V522" i="117"/>
  <c r="V554" i="117"/>
  <c r="V586" i="117"/>
  <c r="V618" i="117"/>
  <c r="V650" i="117"/>
  <c r="V682" i="117"/>
  <c r="V714" i="117"/>
  <c r="V746" i="117"/>
  <c r="V778" i="117"/>
  <c r="V802" i="117"/>
  <c r="V834" i="117"/>
  <c r="V855" i="117"/>
  <c r="V866" i="117"/>
  <c r="V887" i="117"/>
  <c r="V908" i="117"/>
  <c r="V940" i="117"/>
  <c r="V942" i="117"/>
  <c r="V972" i="117"/>
  <c r="V974" i="117"/>
  <c r="V1004" i="117"/>
  <c r="V1006" i="117"/>
  <c r="V1036" i="117"/>
  <c r="V351" i="117"/>
  <c r="V360" i="117"/>
  <c r="V383" i="117"/>
  <c r="V392" i="117"/>
  <c r="V415" i="117"/>
  <c r="V424" i="117"/>
  <c r="V447" i="117"/>
  <c r="V456" i="117"/>
  <c r="V479" i="117"/>
  <c r="V488" i="117"/>
  <c r="V509" i="117"/>
  <c r="V511" i="117"/>
  <c r="V526" i="117"/>
  <c r="V541" i="117"/>
  <c r="V543" i="117"/>
  <c r="V558" i="117"/>
  <c r="V573" i="117"/>
  <c r="V575" i="117"/>
  <c r="V590" i="117"/>
  <c r="V605" i="117"/>
  <c r="V607" i="117"/>
  <c r="V622" i="117"/>
  <c r="V637" i="117"/>
  <c r="V639" i="117"/>
  <c r="V654" i="117"/>
  <c r="V669" i="117"/>
  <c r="V671" i="117"/>
  <c r="V686" i="117"/>
  <c r="V701" i="117"/>
  <c r="V703" i="117"/>
  <c r="V718" i="117"/>
  <c r="V733" i="117"/>
  <c r="V735" i="117"/>
  <c r="V750" i="117"/>
  <c r="V765" i="117"/>
  <c r="V767" i="117"/>
  <c r="V782" i="117"/>
  <c r="V797" i="117"/>
  <c r="V799" i="117"/>
  <c r="V814" i="117"/>
  <c r="V829" i="117"/>
  <c r="V831" i="117"/>
  <c r="V846" i="117"/>
  <c r="V861" i="117"/>
  <c r="V878" i="117"/>
  <c r="V906" i="117"/>
  <c r="V912" i="117"/>
  <c r="V931" i="117"/>
  <c r="V944" i="117"/>
  <c r="V946" i="117"/>
  <c r="V963" i="117"/>
  <c r="V976" i="117"/>
  <c r="V995" i="117"/>
  <c r="V1008" i="117"/>
  <c r="V1010" i="117"/>
  <c r="V1027" i="117"/>
  <c r="V338" i="117"/>
  <c r="V340" i="117"/>
  <c r="V347" i="117"/>
  <c r="V357" i="117"/>
  <c r="V370" i="117"/>
  <c r="V372" i="117"/>
  <c r="V379" i="117"/>
  <c r="V389" i="117"/>
  <c r="V402" i="117"/>
  <c r="V404" i="117"/>
  <c r="V411" i="117"/>
  <c r="V421" i="117"/>
  <c r="V434" i="117"/>
  <c r="V436" i="117"/>
  <c r="V443" i="117"/>
  <c r="V453" i="117"/>
  <c r="V466" i="117"/>
  <c r="V468" i="117"/>
  <c r="V475" i="117"/>
  <c r="V485" i="117"/>
  <c r="V498" i="117"/>
  <c r="V515" i="117"/>
  <c r="V530" i="117"/>
  <c r="V547" i="117"/>
  <c r="V562" i="117"/>
  <c r="V579" i="117"/>
  <c r="V594" i="117"/>
  <c r="V611" i="117"/>
  <c r="V626" i="117"/>
  <c r="V643" i="117"/>
  <c r="V658" i="117"/>
  <c r="V675" i="117"/>
  <c r="V690" i="117"/>
  <c r="V707" i="117"/>
  <c r="V722" i="117"/>
  <c r="V739" i="117"/>
  <c r="V754" i="117"/>
  <c r="V771" i="117"/>
  <c r="V803" i="117"/>
  <c r="V810" i="117"/>
  <c r="V835" i="117"/>
  <c r="V842" i="117"/>
  <c r="V863" i="117"/>
  <c r="V867" i="117"/>
  <c r="V874" i="117"/>
  <c r="V897" i="117"/>
  <c r="V916" i="117"/>
  <c r="V920" i="117"/>
  <c r="V935" i="117"/>
  <c r="V948" i="117"/>
  <c r="V950" i="117"/>
  <c r="V952" i="117"/>
  <c r="V967" i="117"/>
  <c r="V978" i="117"/>
  <c r="V980" i="117"/>
  <c r="V982" i="117"/>
  <c r="V984" i="117"/>
  <c r="V986" i="117"/>
  <c r="V999" i="117"/>
  <c r="V1012" i="117"/>
  <c r="V1014" i="117"/>
  <c r="V1016" i="117"/>
  <c r="V1031" i="117"/>
  <c r="V171" i="118"/>
  <c r="V173" i="118"/>
  <c r="V194" i="118"/>
  <c r="V200" i="118"/>
  <c r="V204" i="118"/>
  <c r="V206" i="118"/>
  <c r="V217" i="118"/>
  <c r="V235" i="118"/>
  <c r="V237" i="118"/>
  <c r="V258" i="118"/>
  <c r="V266" i="118"/>
  <c r="V272" i="118"/>
  <c r="V276" i="118"/>
  <c r="V289" i="118"/>
  <c r="V307" i="118"/>
  <c r="V309" i="118"/>
  <c r="V336" i="118"/>
  <c r="V338" i="118"/>
  <c r="V348" i="118"/>
  <c r="V352" i="118"/>
  <c r="V365" i="118"/>
  <c r="V375" i="118"/>
  <c r="V379" i="118"/>
  <c r="V387" i="118"/>
  <c r="V455" i="118"/>
  <c r="V661" i="118"/>
  <c r="V780" i="118"/>
  <c r="V955" i="118"/>
  <c r="V10" i="118"/>
  <c r="V16" i="118"/>
  <c r="V20" i="118"/>
  <c r="V33" i="118"/>
  <c r="V51" i="118"/>
  <c r="V53" i="118"/>
  <c r="V74" i="118"/>
  <c r="V80" i="118"/>
  <c r="V84" i="118"/>
  <c r="V97" i="118"/>
  <c r="V115" i="118"/>
  <c r="V117" i="118"/>
  <c r="V138" i="118"/>
  <c r="V144" i="118"/>
  <c r="V148" i="118"/>
  <c r="V161" i="118"/>
  <c r="V179" i="118"/>
  <c r="V181" i="118"/>
  <c r="V202" i="118"/>
  <c r="V208" i="118"/>
  <c r="V212" i="118"/>
  <c r="V225" i="118"/>
  <c r="V243" i="118"/>
  <c r="V245" i="118"/>
  <c r="V274" i="118"/>
  <c r="V280" i="118"/>
  <c r="V284" i="118"/>
  <c r="V286" i="118"/>
  <c r="V297" i="118"/>
  <c r="V315" i="118"/>
  <c r="V317" i="118"/>
  <c r="V344" i="118"/>
  <c r="V346" i="118"/>
  <c r="V354" i="118"/>
  <c r="V360" i="118"/>
  <c r="V383" i="118"/>
  <c r="V395" i="118"/>
  <c r="V514" i="118"/>
  <c r="V546" i="118"/>
  <c r="V581" i="118"/>
  <c r="V663" i="118"/>
  <c r="V698" i="118"/>
  <c r="V749" i="118"/>
  <c r="V751" i="118"/>
  <c r="V802" i="118"/>
  <c r="V837" i="118"/>
  <c r="V900" i="118"/>
  <c r="V904" i="118"/>
  <c r="V908" i="118"/>
  <c r="V957" i="118"/>
  <c r="V987" i="118"/>
  <c r="V993" i="118"/>
  <c r="V995" i="118"/>
  <c r="V41" i="118"/>
  <c r="V105" i="118"/>
  <c r="V169" i="118"/>
  <c r="V597" i="118"/>
  <c r="V853" i="118"/>
  <c r="V26" i="118"/>
  <c r="V32" i="118"/>
  <c r="V36" i="118"/>
  <c r="V49" i="118"/>
  <c r="V67" i="118"/>
  <c r="V69" i="118"/>
  <c r="V90" i="118"/>
  <c r="V96" i="118"/>
  <c r="V100" i="118"/>
  <c r="V113" i="118"/>
  <c r="V131" i="118"/>
  <c r="V133" i="118"/>
  <c r="V154" i="118"/>
  <c r="V160" i="118"/>
  <c r="V164" i="118"/>
  <c r="V177" i="118"/>
  <c r="V195" i="118"/>
  <c r="V197" i="118"/>
  <c r="V218" i="118"/>
  <c r="V224" i="118"/>
  <c r="V228" i="118"/>
  <c r="V241" i="118"/>
  <c r="V259" i="118"/>
  <c r="V261" i="118"/>
  <c r="V263" i="118"/>
  <c r="V267" i="118"/>
  <c r="V269" i="118"/>
  <c r="V290" i="118"/>
  <c r="V296" i="118"/>
  <c r="V300" i="118"/>
  <c r="V302" i="118"/>
  <c r="V313" i="118"/>
  <c r="V339" i="118"/>
  <c r="V341" i="118"/>
  <c r="V495" i="118"/>
  <c r="V599" i="118"/>
  <c r="V634" i="118"/>
  <c r="V685" i="118"/>
  <c r="V687" i="118"/>
  <c r="V738" i="118"/>
  <c r="V773" i="118"/>
  <c r="V855" i="118"/>
  <c r="V940" i="118"/>
  <c r="V1019" i="118"/>
  <c r="V11" i="118"/>
  <c r="V13" i="118"/>
  <c r="V34" i="118"/>
  <c r="V40" i="118"/>
  <c r="V44" i="118"/>
  <c r="V46" i="118"/>
  <c r="V57" i="118"/>
  <c r="V77" i="118"/>
  <c r="V104" i="118"/>
  <c r="V110" i="118"/>
  <c r="V121" i="118"/>
  <c r="V139" i="118"/>
  <c r="V141" i="118"/>
  <c r="V174" i="118"/>
  <c r="V185" i="118"/>
  <c r="V205" i="118"/>
  <c r="V249" i="118"/>
  <c r="V321" i="118"/>
  <c r="V329" i="118"/>
  <c r="V347" i="118"/>
  <c r="V472" i="118"/>
  <c r="V533" i="118"/>
  <c r="V652" i="118"/>
  <c r="V789" i="118"/>
  <c r="V980" i="118"/>
  <c r="V19" i="118"/>
  <c r="V21" i="118"/>
  <c r="V42" i="118"/>
  <c r="V48" i="118"/>
  <c r="V52" i="118"/>
  <c r="V65" i="118"/>
  <c r="V129" i="118"/>
  <c r="V170" i="118"/>
  <c r="V193" i="118"/>
  <c r="V234" i="118"/>
  <c r="V257" i="118"/>
  <c r="V265" i="118"/>
  <c r="V306" i="118"/>
  <c r="V378" i="118"/>
  <c r="V535" i="118"/>
  <c r="V570" i="118"/>
  <c r="V623" i="118"/>
  <c r="V791" i="118"/>
  <c r="V826" i="118"/>
  <c r="V887" i="118"/>
  <c r="V27" i="118"/>
  <c r="V29" i="118"/>
  <c r="V56" i="118"/>
  <c r="V60" i="118"/>
  <c r="V73" i="118"/>
  <c r="V91" i="118"/>
  <c r="V93" i="118"/>
  <c r="V114" i="118"/>
  <c r="V120" i="118"/>
  <c r="V124" i="118"/>
  <c r="V137" i="118"/>
  <c r="V155" i="118"/>
  <c r="V157" i="118"/>
  <c r="V178" i="118"/>
  <c r="V201" i="118"/>
  <c r="V242" i="118"/>
  <c r="V17" i="118"/>
  <c r="V35" i="118"/>
  <c r="V37" i="118"/>
  <c r="V58" i="118"/>
  <c r="V64" i="118"/>
  <c r="V68" i="118"/>
  <c r="V81" i="118"/>
  <c r="V99" i="118"/>
  <c r="V101" i="118"/>
  <c r="V122" i="118"/>
  <c r="V128" i="118"/>
  <c r="V132" i="118"/>
  <c r="V145" i="118"/>
  <c r="V163" i="118"/>
  <c r="V165" i="118"/>
  <c r="V186" i="118"/>
  <c r="V209" i="118"/>
  <c r="V250" i="118"/>
  <c r="V281" i="118"/>
  <c r="V328" i="118"/>
  <c r="V330" i="118"/>
  <c r="V357" i="118"/>
  <c r="V559" i="118"/>
  <c r="V815" i="118"/>
  <c r="V919" i="118"/>
  <c r="V923" i="118"/>
  <c r="V1008" i="118"/>
  <c r="V260" i="118"/>
  <c r="V273" i="118"/>
  <c r="V291" i="118"/>
  <c r="V293" i="118"/>
  <c r="V314" i="118"/>
  <c r="V324" i="118"/>
  <c r="V337" i="118"/>
  <c r="V351" i="118"/>
  <c r="V359" i="118"/>
  <c r="V370" i="118"/>
  <c r="V376" i="118"/>
  <c r="V380" i="118"/>
  <c r="V384" i="118"/>
  <c r="V403" i="118"/>
  <c r="V412" i="118"/>
  <c r="V425" i="118"/>
  <c r="V434" i="118"/>
  <c r="V467" i="118"/>
  <c r="V474" i="118"/>
  <c r="V486" i="118"/>
  <c r="V503" i="118"/>
  <c r="V507" i="118"/>
  <c r="V526" i="118"/>
  <c r="V528" i="118"/>
  <c r="V532" i="118"/>
  <c r="V545" i="118"/>
  <c r="V574" i="118"/>
  <c r="V576" i="118"/>
  <c r="V583" i="118"/>
  <c r="V609" i="118"/>
  <c r="V638" i="118"/>
  <c r="V640" i="118"/>
  <c r="V647" i="118"/>
  <c r="V673" i="118"/>
  <c r="V702" i="118"/>
  <c r="V704" i="118"/>
  <c r="V711" i="118"/>
  <c r="V737" i="118"/>
  <c r="V766" i="118"/>
  <c r="V768" i="118"/>
  <c r="V775" i="118"/>
  <c r="V801" i="118"/>
  <c r="V830" i="118"/>
  <c r="V832" i="118"/>
  <c r="V839" i="118"/>
  <c r="V865" i="118"/>
  <c r="V874" i="118"/>
  <c r="V878" i="118"/>
  <c r="V880" i="118"/>
  <c r="V897" i="118"/>
  <c r="V906" i="118"/>
  <c r="V910" i="118"/>
  <c r="V912" i="118"/>
  <c r="V954" i="118"/>
  <c r="V1001" i="118"/>
  <c r="V1014" i="118"/>
  <c r="V1018" i="118"/>
  <c r="V1033" i="118"/>
  <c r="V386" i="118"/>
  <c r="V397" i="118"/>
  <c r="V410" i="118"/>
  <c r="V423" i="118"/>
  <c r="V446" i="118"/>
  <c r="V448" i="118"/>
  <c r="V452" i="118"/>
  <c r="V463" i="118"/>
  <c r="V482" i="118"/>
  <c r="V492" i="118"/>
  <c r="V515" i="118"/>
  <c r="V522" i="118"/>
  <c r="V534" i="118"/>
  <c r="V536" i="118"/>
  <c r="V543" i="118"/>
  <c r="V547" i="118"/>
  <c r="V963" i="118"/>
  <c r="V420" i="118"/>
  <c r="V435" i="118"/>
  <c r="V454" i="118"/>
  <c r="V567" i="118"/>
  <c r="V631" i="118"/>
  <c r="V695" i="118"/>
  <c r="V759" i="118"/>
  <c r="V823" i="118"/>
  <c r="V882" i="118"/>
  <c r="V914" i="118"/>
  <c r="V394" i="118"/>
  <c r="V396" i="118"/>
  <c r="V422" i="118"/>
  <c r="V431" i="118"/>
  <c r="V450" i="118"/>
  <c r="V490" i="118"/>
  <c r="V519" i="118"/>
  <c r="V584" i="118"/>
  <c r="V591" i="118"/>
  <c r="V655" i="118"/>
  <c r="V681" i="118"/>
  <c r="V719" i="118"/>
  <c r="V776" i="118"/>
  <c r="V783" i="118"/>
  <c r="V809" i="118"/>
  <c r="V840" i="118"/>
  <c r="V847" i="118"/>
  <c r="V871" i="118"/>
  <c r="V903" i="118"/>
  <c r="V949" i="118"/>
  <c r="V966" i="118"/>
  <c r="V970" i="118"/>
  <c r="V992" i="118"/>
  <c r="V996" i="118"/>
  <c r="V1022" i="118"/>
  <c r="V1024" i="118"/>
  <c r="V1028" i="118"/>
  <c r="V443" i="118"/>
  <c r="V462" i="118"/>
  <c r="V464" i="118"/>
  <c r="V468" i="118"/>
  <c r="V479" i="118"/>
  <c r="V498" i="118"/>
  <c r="V508" i="118"/>
  <c r="V542" i="118"/>
  <c r="V544" i="118"/>
  <c r="V551" i="118"/>
  <c r="V577" i="118"/>
  <c r="V606" i="118"/>
  <c r="V608" i="118"/>
  <c r="V615" i="118"/>
  <c r="V641" i="118"/>
  <c r="V670" i="118"/>
  <c r="V672" i="118"/>
  <c r="V679" i="118"/>
  <c r="V705" i="118"/>
  <c r="V734" i="118"/>
  <c r="V736" i="118"/>
  <c r="V743" i="118"/>
  <c r="V769" i="118"/>
  <c r="V798" i="118"/>
  <c r="V800" i="118"/>
  <c r="V833" i="118"/>
  <c r="V862" i="118"/>
  <c r="V864" i="118"/>
  <c r="V881" i="118"/>
  <c r="V890" i="118"/>
  <c r="V894" i="118"/>
  <c r="V896" i="118"/>
  <c r="V913" i="118"/>
  <c r="V934" i="118"/>
  <c r="V979" i="118"/>
  <c r="V985" i="118"/>
  <c r="V998" i="118"/>
  <c r="V1002" i="118"/>
  <c r="V1015" i="118"/>
  <c r="V1017" i="118"/>
  <c r="V1030" i="118"/>
  <c r="V1034" i="118"/>
  <c r="V391" i="118"/>
  <c r="V402" i="118"/>
  <c r="V406" i="118"/>
  <c r="V415" i="118"/>
  <c r="V428" i="118"/>
  <c r="V451" i="118"/>
  <c r="V458" i="118"/>
  <c r="V460" i="118"/>
  <c r="V470" i="118"/>
  <c r="V487" i="118"/>
  <c r="V491" i="118"/>
  <c r="V510" i="118"/>
  <c r="V512" i="118"/>
  <c r="V516" i="118"/>
  <c r="V527" i="118"/>
  <c r="V537" i="118"/>
  <c r="V566" i="118"/>
  <c r="V568" i="118"/>
  <c r="V575" i="118"/>
  <c r="V579" i="118"/>
  <c r="V601" i="118"/>
  <c r="V630" i="118"/>
  <c r="V632" i="118"/>
  <c r="V639" i="118"/>
  <c r="V643" i="118"/>
  <c r="V665" i="118"/>
  <c r="V694" i="118"/>
  <c r="V696" i="118"/>
  <c r="V703" i="118"/>
  <c r="V707" i="118"/>
  <c r="V729" i="118"/>
  <c r="V758" i="118"/>
  <c r="V760" i="118"/>
  <c r="V767" i="118"/>
  <c r="V771" i="118"/>
  <c r="V793" i="118"/>
  <c r="V822" i="118"/>
  <c r="V824" i="118"/>
  <c r="V831" i="118"/>
  <c r="V835" i="118"/>
  <c r="V857" i="118"/>
  <c r="V879" i="118"/>
  <c r="V911" i="118"/>
  <c r="V938" i="118"/>
  <c r="V974" i="118"/>
  <c r="V976" i="118"/>
  <c r="V1000" i="118"/>
  <c r="V1004" i="118"/>
  <c r="V1032" i="118"/>
  <c r="V1036" i="118"/>
  <c r="T5" i="118"/>
  <c r="V54" i="118"/>
  <c r="V118" i="118"/>
  <c r="V182" i="118"/>
  <c r="V246" i="118"/>
  <c r="V310" i="118"/>
  <c r="V476" i="118"/>
  <c r="V62" i="118"/>
  <c r="V126" i="118"/>
  <c r="V190" i="118"/>
  <c r="V254" i="118"/>
  <c r="V318" i="118"/>
  <c r="V372" i="118"/>
  <c r="V399" i="118"/>
  <c r="V524" i="118"/>
  <c r="V6" i="118"/>
  <c r="V70" i="118"/>
  <c r="V134" i="118"/>
  <c r="V198" i="118"/>
  <c r="V262" i="118"/>
  <c r="V326" i="118"/>
  <c r="R5" i="118"/>
  <c r="V22" i="118"/>
  <c r="V86" i="118"/>
  <c r="V150" i="118"/>
  <c r="V214" i="118"/>
  <c r="V278" i="118"/>
  <c r="V342" i="118"/>
  <c r="V367" i="118"/>
  <c r="V38" i="118"/>
  <c r="V102" i="118"/>
  <c r="V166" i="118"/>
  <c r="V230" i="118"/>
  <c r="V294" i="118"/>
  <c r="V369" i="118"/>
  <c r="V374" i="118"/>
  <c r="V401" i="118"/>
  <c r="V427" i="118"/>
  <c r="V441" i="118"/>
  <c r="V457" i="118"/>
  <c r="V473" i="118"/>
  <c r="V489" i="118"/>
  <c r="V505" i="118"/>
  <c r="V521" i="118"/>
  <c r="V539" i="118"/>
  <c r="V590" i="118"/>
  <c r="V603" i="118"/>
  <c r="V654" i="118"/>
  <c r="V667" i="118"/>
  <c r="V718" i="118"/>
  <c r="V731" i="118"/>
  <c r="V782" i="118"/>
  <c r="V795" i="118"/>
  <c r="V846" i="118"/>
  <c r="V859" i="118"/>
  <c r="V870" i="118"/>
  <c r="V891" i="118"/>
  <c r="V902" i="118"/>
  <c r="V965" i="118"/>
  <c r="P5" i="118"/>
  <c r="V361" i="118"/>
  <c r="V366" i="118"/>
  <c r="V393" i="118"/>
  <c r="V398" i="118"/>
  <c r="V417" i="118"/>
  <c r="V587" i="118"/>
  <c r="V651" i="118"/>
  <c r="V715" i="118"/>
  <c r="V779" i="118"/>
  <c r="V843" i="118"/>
  <c r="V867" i="118"/>
  <c r="V899" i="118"/>
  <c r="V353" i="118"/>
  <c r="V358" i="118"/>
  <c r="V385" i="118"/>
  <c r="V390" i="118"/>
  <c r="V414" i="118"/>
  <c r="V433" i="118"/>
  <c r="V449" i="118"/>
  <c r="V465" i="118"/>
  <c r="V481" i="118"/>
  <c r="V497" i="118"/>
  <c r="V513" i="118"/>
  <c r="V529" i="118"/>
  <c r="V558" i="118"/>
  <c r="V571" i="118"/>
  <c r="V622" i="118"/>
  <c r="V635" i="118"/>
  <c r="V686" i="118"/>
  <c r="V699" i="118"/>
  <c r="V750" i="118"/>
  <c r="V763" i="118"/>
  <c r="V814" i="118"/>
  <c r="V827" i="118"/>
  <c r="V875" i="118"/>
  <c r="V886" i="118"/>
  <c r="V907" i="118"/>
  <c r="V918" i="118"/>
  <c r="V409" i="118"/>
  <c r="V531" i="118"/>
  <c r="V582" i="118"/>
  <c r="V595" i="118"/>
  <c r="V646" i="118"/>
  <c r="V659" i="118"/>
  <c r="V710" i="118"/>
  <c r="V723" i="118"/>
  <c r="V774" i="118"/>
  <c r="V787" i="118"/>
  <c r="V838" i="118"/>
  <c r="V851" i="118"/>
  <c r="V350" i="118"/>
  <c r="V377" i="118"/>
  <c r="V382" i="118"/>
  <c r="V411" i="118"/>
  <c r="V430" i="118"/>
  <c r="V555" i="118"/>
  <c r="V619" i="118"/>
  <c r="V683" i="118"/>
  <c r="V747" i="118"/>
  <c r="V811" i="118"/>
  <c r="V883" i="118"/>
  <c r="V915" i="118"/>
  <c r="V951" i="118"/>
  <c r="V962" i="118"/>
  <c r="V991" i="118"/>
  <c r="V1023" i="118"/>
  <c r="V922" i="118"/>
  <c r="V944" i="118"/>
  <c r="V964" i="118"/>
  <c r="V975" i="118"/>
  <c r="V984" i="118"/>
  <c r="V1012" i="118"/>
  <c r="V924" i="118"/>
  <c r="V935" i="118"/>
  <c r="V946" i="118"/>
  <c r="V968" i="118"/>
  <c r="V986" i="118"/>
  <c r="V999" i="118"/>
  <c r="V1031" i="118"/>
  <c r="V959" i="118"/>
  <c r="V930" i="118"/>
  <c r="V952" i="118"/>
  <c r="V972" i="118"/>
  <c r="V1007" i="118"/>
  <c r="V943" i="118"/>
  <c r="V983" i="118"/>
  <c r="V936" i="118"/>
  <c r="V956" i="118"/>
  <c r="V978" i="118"/>
  <c r="V461" i="117"/>
  <c r="V13" i="117"/>
  <c r="V55" i="117"/>
  <c r="V77" i="117"/>
  <c r="V119" i="117"/>
  <c r="V141" i="117"/>
  <c r="V183" i="117"/>
  <c r="V205" i="117"/>
  <c r="V247" i="117"/>
  <c r="V269" i="117"/>
  <c r="V311" i="117"/>
  <c r="V229" i="117"/>
  <c r="V271" i="117"/>
  <c r="V293" i="117"/>
  <c r="V341" i="117"/>
  <c r="V39" i="117"/>
  <c r="V61" i="117"/>
  <c r="V103" i="117"/>
  <c r="V125" i="117"/>
  <c r="V167" i="117"/>
  <c r="V189" i="117"/>
  <c r="V231" i="117"/>
  <c r="V253" i="117"/>
  <c r="V295" i="117"/>
  <c r="V317" i="117"/>
  <c r="V21" i="117"/>
  <c r="V50" i="117"/>
  <c r="V63" i="117"/>
  <c r="V85" i="117"/>
  <c r="V114" i="117"/>
  <c r="V127" i="117"/>
  <c r="V149" i="117"/>
  <c r="V178" i="117"/>
  <c r="V191" i="117"/>
  <c r="V213" i="117"/>
  <c r="V242" i="117"/>
  <c r="V255" i="117"/>
  <c r="V277" i="117"/>
  <c r="V306" i="117"/>
  <c r="V349" i="117"/>
  <c r="V381" i="117"/>
  <c r="V413" i="117"/>
  <c r="V445" i="117"/>
  <c r="V10" i="117"/>
  <c r="V23" i="117"/>
  <c r="V45" i="117"/>
  <c r="V74" i="117"/>
  <c r="V87" i="117"/>
  <c r="V109" i="117"/>
  <c r="V138" i="117"/>
  <c r="V151" i="117"/>
  <c r="V173" i="117"/>
  <c r="V202" i="117"/>
  <c r="V215" i="117"/>
  <c r="V237" i="117"/>
  <c r="V266" i="117"/>
  <c r="V279" i="117"/>
  <c r="V301" i="117"/>
  <c r="V504" i="117"/>
  <c r="V536" i="117"/>
  <c r="V568" i="117"/>
  <c r="V600" i="117"/>
  <c r="V632" i="117"/>
  <c r="V664" i="117"/>
  <c r="V696" i="117"/>
  <c r="V728" i="117"/>
  <c r="V760" i="117"/>
  <c r="V792" i="117"/>
  <c r="V824" i="117"/>
  <c r="V856" i="117"/>
  <c r="V888" i="117"/>
  <c r="V903" i="117"/>
  <c r="V510" i="117"/>
  <c r="V542" i="117"/>
  <c r="V574" i="117"/>
  <c r="V606" i="117"/>
  <c r="V638" i="117"/>
  <c r="V670" i="117"/>
  <c r="V702" i="117"/>
  <c r="V734" i="117"/>
  <c r="V766" i="117"/>
  <c r="V798" i="117"/>
  <c r="V830" i="117"/>
  <c r="V862" i="117"/>
  <c r="V499" i="117"/>
  <c r="V531" i="117"/>
  <c r="V563" i="117"/>
  <c r="V595" i="117"/>
  <c r="V627" i="117"/>
  <c r="V659" i="117"/>
  <c r="V691" i="117"/>
  <c r="V723" i="117"/>
  <c r="V755" i="117"/>
  <c r="V787" i="117"/>
  <c r="V819" i="117"/>
  <c r="V851" i="117"/>
  <c r="V883" i="117"/>
  <c r="V518" i="117"/>
  <c r="V550" i="117"/>
  <c r="V582" i="117"/>
  <c r="V614" i="117"/>
  <c r="V646" i="117"/>
  <c r="V678" i="117"/>
  <c r="V710" i="117"/>
  <c r="V742" i="117"/>
  <c r="V774" i="117"/>
  <c r="V806" i="117"/>
  <c r="V838" i="117"/>
  <c r="V870" i="117"/>
  <c r="V872" i="117"/>
  <c r="V507" i="117"/>
  <c r="V539" i="117"/>
  <c r="V571" i="117"/>
  <c r="V603" i="117"/>
  <c r="V635" i="117"/>
  <c r="V667" i="117"/>
  <c r="V699" i="117"/>
  <c r="V731" i="117"/>
  <c r="V763" i="117"/>
  <c r="V795" i="117"/>
  <c r="V827" i="117"/>
  <c r="V859" i="117"/>
  <c r="V891" i="117"/>
  <c r="V910" i="117"/>
  <c r="V528" i="117"/>
  <c r="V560" i="117"/>
  <c r="V592" i="117"/>
  <c r="V624" i="117"/>
  <c r="V656" i="117"/>
  <c r="V688" i="117"/>
  <c r="V720" i="117"/>
  <c r="V752" i="117"/>
  <c r="V784" i="117"/>
  <c r="V816" i="117"/>
  <c r="V848" i="117"/>
  <c r="V880" i="117"/>
  <c r="V921" i="117"/>
  <c r="V937" i="117"/>
  <c r="V953" i="117"/>
  <c r="V969" i="117"/>
  <c r="V985" i="117"/>
  <c r="V1001" i="117"/>
  <c r="V1017" i="117"/>
  <c r="V1033" i="117"/>
  <c r="V902" i="117"/>
  <c r="V914" i="117"/>
  <c r="V918" i="117"/>
  <c r="V934" i="117"/>
  <c r="V894" i="117"/>
  <c r="V913" i="117"/>
  <c r="V929" i="117"/>
  <c r="V945" i="117"/>
  <c r="V961" i="117"/>
  <c r="V977" i="117"/>
  <c r="V993" i="117"/>
  <c r="V1009" i="117"/>
  <c r="V1025" i="117"/>
  <c r="R39" i="121"/>
  <c r="R62" i="121"/>
  <c r="P5" i="123"/>
  <c r="R28" i="121"/>
  <c r="P38" i="121"/>
  <c r="T63" i="121"/>
  <c r="T38" i="121"/>
  <c r="R26" i="121"/>
  <c r="T17" i="121"/>
  <c r="T24" i="121"/>
  <c r="T21" i="121"/>
  <c r="T28" i="121"/>
  <c r="P34" i="121"/>
  <c r="P41" i="121"/>
  <c r="P70" i="121"/>
  <c r="T9" i="121"/>
  <c r="P23" i="121"/>
  <c r="T34" i="121"/>
  <c r="R51" i="121"/>
  <c r="R70" i="121"/>
  <c r="T23" i="121"/>
  <c r="P32" i="121"/>
  <c r="T51" i="121"/>
  <c r="P62" i="121"/>
  <c r="P5" i="122"/>
  <c r="R24" i="121"/>
  <c r="R69" i="121"/>
  <c r="T27" i="121"/>
  <c r="T29" i="121"/>
  <c r="P31" i="121"/>
  <c r="P6" i="121"/>
  <c r="P8" i="121"/>
  <c r="P10" i="121"/>
  <c r="P12" i="121"/>
  <c r="P14" i="121"/>
  <c r="P16" i="121"/>
  <c r="P18" i="121"/>
  <c r="P20" i="121"/>
  <c r="P22" i="121"/>
  <c r="T31" i="121"/>
  <c r="T33" i="121"/>
  <c r="P35" i="121"/>
  <c r="T39" i="121"/>
  <c r="P42" i="121"/>
  <c r="P55" i="121"/>
  <c r="R67" i="121"/>
  <c r="T71" i="121"/>
  <c r="R6" i="121"/>
  <c r="R8" i="121"/>
  <c r="R10" i="121"/>
  <c r="R12" i="121"/>
  <c r="R14" i="121"/>
  <c r="R16" i="121"/>
  <c r="R18" i="121"/>
  <c r="R20" i="121"/>
  <c r="R22" i="121"/>
  <c r="T35" i="121"/>
  <c r="R42" i="121"/>
  <c r="R48" i="121"/>
  <c r="R55" i="121"/>
  <c r="P59" i="121"/>
  <c r="P66" i="121"/>
  <c r="P7" i="121"/>
  <c r="P11" i="121"/>
  <c r="P15" i="121"/>
  <c r="P19" i="121"/>
  <c r="R36" i="121"/>
  <c r="R46" i="121"/>
  <c r="P54" i="121"/>
  <c r="R59" i="121"/>
  <c r="R66" i="121"/>
  <c r="T7" i="121"/>
  <c r="T11" i="121"/>
  <c r="T15" i="121"/>
  <c r="T19" i="121"/>
  <c r="T36" i="121"/>
  <c r="R54" i="121"/>
  <c r="T25" i="121"/>
  <c r="P27" i="121"/>
  <c r="R44" i="121"/>
  <c r="V44" i="121" s="1"/>
  <c r="R41" i="121"/>
  <c r="P43" i="121"/>
  <c r="T48" i="121"/>
  <c r="P50" i="121"/>
  <c r="R52" i="121"/>
  <c r="P52" i="121"/>
  <c r="R43" i="121"/>
  <c r="T45" i="121"/>
  <c r="P45" i="121"/>
  <c r="R50" i="121"/>
  <c r="R56" i="121"/>
  <c r="P56" i="121"/>
  <c r="P37" i="121"/>
  <c r="R40" i="121"/>
  <c r="R45" i="121"/>
  <c r="P47" i="121"/>
  <c r="T56" i="121"/>
  <c r="P58" i="121"/>
  <c r="R60" i="121"/>
  <c r="P60" i="121"/>
  <c r="P9" i="121"/>
  <c r="P13" i="121"/>
  <c r="V13" i="121" s="1"/>
  <c r="P17" i="121"/>
  <c r="P21" i="121"/>
  <c r="P25" i="121"/>
  <c r="P29" i="121"/>
  <c r="P33" i="121"/>
  <c r="R37" i="121"/>
  <c r="T40" i="121"/>
  <c r="R47" i="121"/>
  <c r="T49" i="121"/>
  <c r="P49" i="121"/>
  <c r="R58" i="121"/>
  <c r="T60" i="121"/>
  <c r="R64" i="121"/>
  <c r="P64" i="121"/>
  <c r="T53" i="121"/>
  <c r="P53" i="121"/>
  <c r="R68" i="121"/>
  <c r="P68" i="121"/>
  <c r="T65" i="121"/>
  <c r="P65" i="121"/>
  <c r="T57" i="121"/>
  <c r="P57" i="121"/>
  <c r="R72" i="121"/>
  <c r="P72" i="121"/>
  <c r="P46" i="121"/>
  <c r="R57" i="121"/>
  <c r="T61" i="121"/>
  <c r="P61" i="121"/>
  <c r="T72" i="121"/>
  <c r="P69" i="121"/>
  <c r="T128" i="138"/>
  <c r="P267" i="138"/>
  <c r="P493" i="138"/>
  <c r="V336" i="140"/>
  <c r="T178" i="138"/>
  <c r="R436" i="138"/>
  <c r="P481" i="138"/>
  <c r="P484" i="138"/>
  <c r="P5" i="140"/>
  <c r="V344" i="140"/>
  <c r="V384" i="140"/>
  <c r="V405" i="140"/>
  <c r="V416" i="140"/>
  <c r="V437" i="140"/>
  <c r="V448" i="140"/>
  <c r="V469" i="140"/>
  <c r="V480" i="140"/>
  <c r="R36" i="138"/>
  <c r="P231" i="138"/>
  <c r="R234" i="138"/>
  <c r="R484" i="138"/>
  <c r="V381" i="140"/>
  <c r="V413" i="140"/>
  <c r="V445" i="140"/>
  <c r="V477" i="140"/>
  <c r="P242" i="138"/>
  <c r="P344" i="138"/>
  <c r="R412" i="138"/>
  <c r="P468" i="138"/>
  <c r="V368" i="140"/>
  <c r="V389" i="140"/>
  <c r="V400" i="140"/>
  <c r="V421" i="140"/>
  <c r="V432" i="140"/>
  <c r="V453" i="140"/>
  <c r="V464" i="140"/>
  <c r="V485" i="140"/>
  <c r="V496" i="140"/>
  <c r="P326" i="138"/>
  <c r="R20" i="138"/>
  <c r="P43" i="138"/>
  <c r="R60" i="138"/>
  <c r="R88" i="138"/>
  <c r="T198" i="138"/>
  <c r="R292" i="138"/>
  <c r="P310" i="138"/>
  <c r="P364" i="138"/>
  <c r="P480" i="138"/>
  <c r="P27" i="138"/>
  <c r="T192" i="138"/>
  <c r="P286" i="138"/>
  <c r="R474" i="138"/>
  <c r="R480" i="138"/>
  <c r="T485" i="138"/>
  <c r="T179" i="138"/>
  <c r="R216" i="138"/>
  <c r="T235" i="138"/>
  <c r="R256" i="138"/>
  <c r="P263" i="138"/>
  <c r="T286" i="138"/>
  <c r="R328" i="138"/>
  <c r="T402" i="138"/>
  <c r="R428" i="138"/>
  <c r="R18" i="138"/>
  <c r="R86" i="138"/>
  <c r="P190" i="138"/>
  <c r="R196" i="138"/>
  <c r="T290" i="138"/>
  <c r="R422" i="138"/>
  <c r="R432" i="138"/>
  <c r="T200" i="138"/>
  <c r="R214" i="138"/>
  <c r="R236" i="138"/>
  <c r="R264" i="138"/>
  <c r="P420" i="138"/>
  <c r="R168" i="138"/>
  <c r="R194" i="138"/>
  <c r="T333" i="138"/>
  <c r="T357" i="138"/>
  <c r="T420" i="138"/>
  <c r="P174" i="138"/>
  <c r="R188" i="138"/>
  <c r="T424" i="138"/>
  <c r="P424" i="138"/>
  <c r="R5" i="139"/>
  <c r="V8" i="139"/>
  <c r="V72" i="139"/>
  <c r="V136" i="139"/>
  <c r="V200" i="139"/>
  <c r="V264" i="139"/>
  <c r="T255" i="138"/>
  <c r="P255" i="138"/>
  <c r="T223" i="138"/>
  <c r="P223" i="138"/>
  <c r="T232" i="138"/>
  <c r="R232" i="138"/>
  <c r="T398" i="138"/>
  <c r="R398" i="138"/>
  <c r="V16" i="139"/>
  <c r="V53" i="139"/>
  <c r="V80" i="139"/>
  <c r="V117" i="139"/>
  <c r="V144" i="139"/>
  <c r="V181" i="139"/>
  <c r="V208" i="139"/>
  <c r="V245" i="139"/>
  <c r="V272" i="139"/>
  <c r="V320" i="139"/>
  <c r="V322" i="139"/>
  <c r="T464" i="138"/>
  <c r="P464" i="138"/>
  <c r="T5" i="139"/>
  <c r="V61" i="139"/>
  <c r="V125" i="139"/>
  <c r="V189" i="139"/>
  <c r="V253" i="139"/>
  <c r="V309" i="139"/>
  <c r="R34" i="138"/>
  <c r="P110" i="138"/>
  <c r="P194" i="138"/>
  <c r="R340" i="138"/>
  <c r="P340" i="138"/>
  <c r="V13" i="139"/>
  <c r="V40" i="139"/>
  <c r="V77" i="139"/>
  <c r="V104" i="139"/>
  <c r="V141" i="139"/>
  <c r="V168" i="139"/>
  <c r="V205" i="139"/>
  <c r="V232" i="139"/>
  <c r="V269" i="139"/>
  <c r="V296" i="139"/>
  <c r="V317" i="139"/>
  <c r="T270" i="138"/>
  <c r="R270" i="138"/>
  <c r="P270" i="138"/>
  <c r="V48" i="139"/>
  <c r="V112" i="139"/>
  <c r="V176" i="139"/>
  <c r="V240" i="139"/>
  <c r="V304" i="139"/>
  <c r="T170" i="138"/>
  <c r="T337" i="138"/>
  <c r="R337" i="138"/>
  <c r="P5" i="139"/>
  <c r="G7" i="137" s="1"/>
  <c r="V29" i="139"/>
  <c r="V93" i="139"/>
  <c r="V157" i="139"/>
  <c r="V221" i="139"/>
  <c r="V285" i="139"/>
  <c r="V324" i="139"/>
  <c r="V440" i="139"/>
  <c r="V472" i="139"/>
  <c r="T230" i="138"/>
  <c r="P246" i="138"/>
  <c r="R260" i="138"/>
  <c r="P436" i="138"/>
  <c r="R228" i="138"/>
  <c r="P290" i="138"/>
  <c r="R373" i="138"/>
  <c r="R324" i="138"/>
  <c r="P416" i="138"/>
  <c r="R418" i="138"/>
  <c r="T444" i="138"/>
  <c r="R478" i="138"/>
  <c r="V496" i="139"/>
  <c r="R416" i="138"/>
  <c r="V456" i="139"/>
  <c r="T222" i="138"/>
  <c r="P238" i="138"/>
  <c r="R240" i="138"/>
  <c r="P259" i="138"/>
  <c r="P271" i="138"/>
  <c r="P282" i="138"/>
  <c r="P300" i="138"/>
  <c r="P322" i="138"/>
  <c r="P330" i="138"/>
  <c r="P348" i="138"/>
  <c r="R353" i="138"/>
  <c r="R365" i="138"/>
  <c r="R426" i="138"/>
  <c r="P440" i="138"/>
  <c r="R442" i="138"/>
  <c r="P452" i="138"/>
  <c r="T476" i="138"/>
  <c r="T353" i="138"/>
  <c r="P437" i="138"/>
  <c r="P456" i="138"/>
  <c r="T7" i="138"/>
  <c r="T9" i="138"/>
  <c r="P14" i="138"/>
  <c r="P16" i="138"/>
  <c r="T23" i="138"/>
  <c r="P25" i="138"/>
  <c r="P30" i="138"/>
  <c r="P32" i="138"/>
  <c r="T39" i="138"/>
  <c r="P41" i="138"/>
  <c r="P52" i="138"/>
  <c r="P72" i="138"/>
  <c r="T78" i="138"/>
  <c r="R287" i="138"/>
  <c r="T287" i="138"/>
  <c r="P287" i="138"/>
  <c r="T327" i="138"/>
  <c r="P7" i="138"/>
  <c r="R14" i="138"/>
  <c r="R16" i="138"/>
  <c r="P23" i="138"/>
  <c r="R30" i="138"/>
  <c r="R32" i="138"/>
  <c r="P39" i="138"/>
  <c r="T47" i="138"/>
  <c r="R52" i="138"/>
  <c r="T72" i="138"/>
  <c r="R78" i="138"/>
  <c r="P84" i="138"/>
  <c r="P91" i="138"/>
  <c r="P98" i="138"/>
  <c r="R98" i="138"/>
  <c r="R107" i="138"/>
  <c r="P107" i="138"/>
  <c r="T113" i="138"/>
  <c r="P113" i="138"/>
  <c r="P116" i="138"/>
  <c r="R116" i="138"/>
  <c r="T182" i="138"/>
  <c r="R182" i="138"/>
  <c r="P182" i="138"/>
  <c r="T266" i="138"/>
  <c r="R266" i="138"/>
  <c r="P266" i="138"/>
  <c r="T285" i="138"/>
  <c r="P285" i="138"/>
  <c r="T356" i="138"/>
  <c r="R356" i="138"/>
  <c r="P356" i="138"/>
  <c r="P10" i="138"/>
  <c r="T16" i="138"/>
  <c r="P28" i="138"/>
  <c r="T35" i="138"/>
  <c r="P42" i="138"/>
  <c r="T70" i="138"/>
  <c r="T336" i="138"/>
  <c r="R336" i="138"/>
  <c r="P336" i="138"/>
  <c r="R10" i="138"/>
  <c r="R28" i="138"/>
  <c r="P35" i="138"/>
  <c r="R42" i="138"/>
  <c r="R70" i="138"/>
  <c r="R76" i="138"/>
  <c r="T82" i="138"/>
  <c r="P92" i="138"/>
  <c r="P120" i="138"/>
  <c r="R120" i="138"/>
  <c r="P133" i="138"/>
  <c r="R291" i="138"/>
  <c r="T291" i="138"/>
  <c r="P291" i="138"/>
  <c r="T345" i="138"/>
  <c r="R345" i="138"/>
  <c r="P345" i="138"/>
  <c r="P12" i="138"/>
  <c r="T19" i="138"/>
  <c r="P26" i="138"/>
  <c r="T37" i="138"/>
  <c r="T44" i="138"/>
  <c r="R61" i="138"/>
  <c r="T254" i="138"/>
  <c r="R254" i="138"/>
  <c r="P254" i="138"/>
  <c r="P6" i="138"/>
  <c r="P8" i="138"/>
  <c r="T10" i="138"/>
  <c r="T12" i="138"/>
  <c r="T15" i="138"/>
  <c r="P17" i="138"/>
  <c r="R19" i="138"/>
  <c r="P22" i="138"/>
  <c r="P24" i="138"/>
  <c r="T26" i="138"/>
  <c r="T28" i="138"/>
  <c r="T31" i="138"/>
  <c r="P33" i="138"/>
  <c r="R35" i="138"/>
  <c r="P38" i="138"/>
  <c r="P40" i="138"/>
  <c r="T42" i="138"/>
  <c r="T51" i="138"/>
  <c r="T62" i="138"/>
  <c r="P79" i="138"/>
  <c r="T90" i="138"/>
  <c r="R99" i="138"/>
  <c r="R102" i="138"/>
  <c r="T105" i="138"/>
  <c r="P108" i="138"/>
  <c r="R108" i="138"/>
  <c r="T120" i="138"/>
  <c r="P143" i="138"/>
  <c r="T143" i="138"/>
  <c r="R143" i="138"/>
  <c r="P164" i="138"/>
  <c r="T164" i="138"/>
  <c r="R164" i="138"/>
  <c r="P208" i="138"/>
  <c r="T208" i="138"/>
  <c r="R208" i="138"/>
  <c r="P248" i="138"/>
  <c r="T248" i="138"/>
  <c r="R248" i="138"/>
  <c r="T262" i="138"/>
  <c r="R262" i="138"/>
  <c r="P262" i="138"/>
  <c r="T289" i="138"/>
  <c r="P289" i="138"/>
  <c r="R6" i="138"/>
  <c r="R8" i="138"/>
  <c r="P15" i="138"/>
  <c r="R22" i="138"/>
  <c r="R24" i="138"/>
  <c r="P31" i="138"/>
  <c r="R38" i="138"/>
  <c r="R40" i="138"/>
  <c r="R45" i="138"/>
  <c r="P48" i="138"/>
  <c r="P51" i="138"/>
  <c r="R53" i="138"/>
  <c r="P56" i="138"/>
  <c r="R62" i="138"/>
  <c r="P68" i="138"/>
  <c r="T74" i="138"/>
  <c r="P88" i="138"/>
  <c r="P90" i="138"/>
  <c r="T96" i="138"/>
  <c r="P99" i="138"/>
  <c r="P102" i="138"/>
  <c r="P105" i="138"/>
  <c r="P212" i="138"/>
  <c r="T212" i="138"/>
  <c r="R212" i="138"/>
  <c r="P252" i="138"/>
  <c r="T252" i="138"/>
  <c r="R252" i="138"/>
  <c r="R283" i="138"/>
  <c r="T283" i="138"/>
  <c r="P283" i="138"/>
  <c r="T298" i="138"/>
  <c r="T6" i="138"/>
  <c r="T8" i="138"/>
  <c r="T11" i="138"/>
  <c r="V11" i="138" s="1"/>
  <c r="P13" i="138"/>
  <c r="R15" i="138"/>
  <c r="P18" i="138"/>
  <c r="P20" i="138"/>
  <c r="T22" i="138"/>
  <c r="T24" i="138"/>
  <c r="T27" i="138"/>
  <c r="P29" i="138"/>
  <c r="R31" i="138"/>
  <c r="P34" i="138"/>
  <c r="P36" i="138"/>
  <c r="T38" i="138"/>
  <c r="T40" i="138"/>
  <c r="T43" i="138"/>
  <c r="R51" i="138"/>
  <c r="P60" i="138"/>
  <c r="P80" i="138"/>
  <c r="T86" i="138"/>
  <c r="R90" i="138"/>
  <c r="T99" i="138"/>
  <c r="T102" i="138"/>
  <c r="T115" i="138"/>
  <c r="R115" i="138"/>
  <c r="P118" i="138"/>
  <c r="T118" i="138"/>
  <c r="P184" i="138"/>
  <c r="T184" i="138"/>
  <c r="R184" i="138"/>
  <c r="P295" i="138"/>
  <c r="R295" i="138"/>
  <c r="T308" i="138"/>
  <c r="R308" i="138"/>
  <c r="T318" i="138"/>
  <c r="R318" i="138"/>
  <c r="P318" i="138"/>
  <c r="R7" i="138"/>
  <c r="T14" i="138"/>
  <c r="P21" i="138"/>
  <c r="T55" i="138"/>
  <c r="P64" i="138"/>
  <c r="P76" i="138"/>
  <c r="P95" i="138"/>
  <c r="P136" i="138"/>
  <c r="T136" i="138"/>
  <c r="R136" i="138"/>
  <c r="R46" i="138"/>
  <c r="T66" i="138"/>
  <c r="T131" i="138"/>
  <c r="R131" i="138"/>
  <c r="P131" i="138"/>
  <c r="R147" i="138"/>
  <c r="T147" i="138"/>
  <c r="P147" i="138"/>
  <c r="T162" i="138"/>
  <c r="R162" i="138"/>
  <c r="P162" i="138"/>
  <c r="T258" i="138"/>
  <c r="R258" i="138"/>
  <c r="P258" i="138"/>
  <c r="T281" i="138"/>
  <c r="P281" i="138"/>
  <c r="T338" i="138"/>
  <c r="P338" i="138"/>
  <c r="T347" i="138"/>
  <c r="T125" i="138"/>
  <c r="R159" i="138"/>
  <c r="R175" i="138"/>
  <c r="R179" i="138"/>
  <c r="P188" i="138"/>
  <c r="P192" i="138"/>
  <c r="R218" i="138"/>
  <c r="P236" i="138"/>
  <c r="P240" i="138"/>
  <c r="T269" i="138"/>
  <c r="R271" i="138"/>
  <c r="T300" i="138"/>
  <c r="T302" i="138"/>
  <c r="T310" i="138"/>
  <c r="T322" i="138"/>
  <c r="P333" i="138"/>
  <c r="T340" i="138"/>
  <c r="T360" i="138"/>
  <c r="T372" i="138"/>
  <c r="P372" i="138"/>
  <c r="P396" i="138"/>
  <c r="T396" i="138"/>
  <c r="R396" i="138"/>
  <c r="T117" i="138"/>
  <c r="R125" i="138"/>
  <c r="R138" i="138"/>
  <c r="P140" i="138"/>
  <c r="R151" i="138"/>
  <c r="R203" i="138"/>
  <c r="P244" i="138"/>
  <c r="T273" i="138"/>
  <c r="R275" i="138"/>
  <c r="T277" i="138"/>
  <c r="R279" i="138"/>
  <c r="P305" i="138"/>
  <c r="T320" i="138"/>
  <c r="P329" i="138"/>
  <c r="T342" i="138"/>
  <c r="T362" i="138"/>
  <c r="R369" i="138"/>
  <c r="P378" i="138"/>
  <c r="T378" i="138"/>
  <c r="T111" i="138"/>
  <c r="R117" i="138"/>
  <c r="T121" i="138"/>
  <c r="T138" i="138"/>
  <c r="T140" i="138"/>
  <c r="P156" i="138"/>
  <c r="P160" i="138"/>
  <c r="T166" i="138"/>
  <c r="R171" i="138"/>
  <c r="R186" i="138"/>
  <c r="T190" i="138"/>
  <c r="P204" i="138"/>
  <c r="R206" i="138"/>
  <c r="R210" i="138"/>
  <c r="T214" i="138"/>
  <c r="R219" i="138"/>
  <c r="T221" i="138"/>
  <c r="R223" i="138"/>
  <c r="T225" i="138"/>
  <c r="R227" i="138"/>
  <c r="T229" i="138"/>
  <c r="R231" i="138"/>
  <c r="T233" i="138"/>
  <c r="R235" i="138"/>
  <c r="T242" i="138"/>
  <c r="T244" i="138"/>
  <c r="T246" i="138"/>
  <c r="R250" i="138"/>
  <c r="P256" i="138"/>
  <c r="P260" i="138"/>
  <c r="P264" i="138"/>
  <c r="T275" i="138"/>
  <c r="T279" i="138"/>
  <c r="P293" i="138"/>
  <c r="P303" i="138"/>
  <c r="T316" i="138"/>
  <c r="R320" i="138"/>
  <c r="R325" i="138"/>
  <c r="T329" i="138"/>
  <c r="R349" i="138"/>
  <c r="T352" i="138"/>
  <c r="T358" i="138"/>
  <c r="P365" i="138"/>
  <c r="T376" i="138"/>
  <c r="T379" i="138"/>
  <c r="T400" i="138"/>
  <c r="T408" i="138"/>
  <c r="R408" i="138"/>
  <c r="P408" i="138"/>
  <c r="P434" i="138"/>
  <c r="T434" i="138"/>
  <c r="R434" i="138"/>
  <c r="P111" i="138"/>
  <c r="R119" i="138"/>
  <c r="P121" i="138"/>
  <c r="P124" i="138"/>
  <c r="P152" i="138"/>
  <c r="P154" i="138"/>
  <c r="R156" i="138"/>
  <c r="P158" i="138"/>
  <c r="R160" i="138"/>
  <c r="P176" i="138"/>
  <c r="P180" i="138"/>
  <c r="T186" i="138"/>
  <c r="R195" i="138"/>
  <c r="T206" i="138"/>
  <c r="T210" i="138"/>
  <c r="T237" i="138"/>
  <c r="R239" i="138"/>
  <c r="T250" i="138"/>
  <c r="P268" i="138"/>
  <c r="P299" i="138"/>
  <c r="P301" i="138"/>
  <c r="P311" i="138"/>
  <c r="T314" i="138"/>
  <c r="T332" i="138"/>
  <c r="T334" i="138"/>
  <c r="T349" i="138"/>
  <c r="T354" i="138"/>
  <c r="T368" i="138"/>
  <c r="T370" i="138"/>
  <c r="P370" i="138"/>
  <c r="P376" i="138"/>
  <c r="P379" i="138"/>
  <c r="P382" i="138"/>
  <c r="T382" i="138"/>
  <c r="P385" i="138"/>
  <c r="R385" i="138"/>
  <c r="R400" i="138"/>
  <c r="P103" i="138"/>
  <c r="P109" i="138"/>
  <c r="R111" i="138"/>
  <c r="T114" i="138"/>
  <c r="R121" i="138"/>
  <c r="R124" i="138"/>
  <c r="P127" i="138"/>
  <c r="T139" i="138"/>
  <c r="P150" i="138"/>
  <c r="R152" i="138"/>
  <c r="R154" i="138"/>
  <c r="T156" i="138"/>
  <c r="R158" i="138"/>
  <c r="T160" i="138"/>
  <c r="P172" i="138"/>
  <c r="R174" i="138"/>
  <c r="R176" i="138"/>
  <c r="R178" i="138"/>
  <c r="R180" i="138"/>
  <c r="R191" i="138"/>
  <c r="P193" i="138"/>
  <c r="T195" i="138"/>
  <c r="P200" i="138"/>
  <c r="P202" i="138"/>
  <c r="T204" i="138"/>
  <c r="R215" i="138"/>
  <c r="P237" i="138"/>
  <c r="P239" i="138"/>
  <c r="T241" i="138"/>
  <c r="R243" i="138"/>
  <c r="T245" i="138"/>
  <c r="R247" i="138"/>
  <c r="R268" i="138"/>
  <c r="P272" i="138"/>
  <c r="P274" i="138"/>
  <c r="P276" i="138"/>
  <c r="P278" i="138"/>
  <c r="T296" i="138"/>
  <c r="R299" i="138"/>
  <c r="R301" i="138"/>
  <c r="P309" i="138"/>
  <c r="R311" i="138"/>
  <c r="P314" i="138"/>
  <c r="R321" i="138"/>
  <c r="T323" i="138"/>
  <c r="T328" i="138"/>
  <c r="T330" i="138"/>
  <c r="P332" i="138"/>
  <c r="P334" i="138"/>
  <c r="P341" i="138"/>
  <c r="T348" i="138"/>
  <c r="P354" i="138"/>
  <c r="P361" i="138"/>
  <c r="T392" i="138"/>
  <c r="R392" i="138"/>
  <c r="R409" i="138"/>
  <c r="P409" i="138"/>
  <c r="R130" i="138"/>
  <c r="P132" i="138"/>
  <c r="P144" i="138"/>
  <c r="P148" i="138"/>
  <c r="P165" i="138"/>
  <c r="R207" i="138"/>
  <c r="R211" i="138"/>
  <c r="P220" i="138"/>
  <c r="T249" i="138"/>
  <c r="R251" i="138"/>
  <c r="T268" i="138"/>
  <c r="P280" i="138"/>
  <c r="P284" i="138"/>
  <c r="P288" i="138"/>
  <c r="T294" i="138"/>
  <c r="T299" i="138"/>
  <c r="T301" i="138"/>
  <c r="T304" i="138"/>
  <c r="P307" i="138"/>
  <c r="R314" i="138"/>
  <c r="P317" i="138"/>
  <c r="T326" i="138"/>
  <c r="R332" i="138"/>
  <c r="P337" i="138"/>
  <c r="R341" i="138"/>
  <c r="T344" i="138"/>
  <c r="T350" i="138"/>
  <c r="R361" i="138"/>
  <c r="T364" i="138"/>
  <c r="R368" i="138"/>
  <c r="T104" i="138"/>
  <c r="R110" i="138"/>
  <c r="R114" i="138"/>
  <c r="T122" i="138"/>
  <c r="P128" i="138"/>
  <c r="P130" i="138"/>
  <c r="R132" i="138"/>
  <c r="P135" i="138"/>
  <c r="R139" i="138"/>
  <c r="R144" i="138"/>
  <c r="R146" i="138"/>
  <c r="R148" i="138"/>
  <c r="T150" i="138"/>
  <c r="R163" i="138"/>
  <c r="P168" i="138"/>
  <c r="P170" i="138"/>
  <c r="T172" i="138"/>
  <c r="R183" i="138"/>
  <c r="P185" i="138"/>
  <c r="P196" i="138"/>
  <c r="P198" i="138"/>
  <c r="T202" i="138"/>
  <c r="P207" i="138"/>
  <c r="P211" i="138"/>
  <c r="P216" i="138"/>
  <c r="P218" i="138"/>
  <c r="R220" i="138"/>
  <c r="P222" i="138"/>
  <c r="P224" i="138"/>
  <c r="P226" i="138"/>
  <c r="P228" i="138"/>
  <c r="P230" i="138"/>
  <c r="P232" i="138"/>
  <c r="P234" i="138"/>
  <c r="T243" i="138"/>
  <c r="T247" i="138"/>
  <c r="P249" i="138"/>
  <c r="P251" i="138"/>
  <c r="T253" i="138"/>
  <c r="R255" i="138"/>
  <c r="T257" i="138"/>
  <c r="R259" i="138"/>
  <c r="T261" i="138"/>
  <c r="R263" i="138"/>
  <c r="T265" i="138"/>
  <c r="R267" i="138"/>
  <c r="T272" i="138"/>
  <c r="T274" i="138"/>
  <c r="T276" i="138"/>
  <c r="T278" i="138"/>
  <c r="R280" i="138"/>
  <c r="R282" i="138"/>
  <c r="R284" i="138"/>
  <c r="R288" i="138"/>
  <c r="T292" i="138"/>
  <c r="P294" i="138"/>
  <c r="P304" i="138"/>
  <c r="R307" i="138"/>
  <c r="T312" i="138"/>
  <c r="R317" i="138"/>
  <c r="T324" i="138"/>
  <c r="T346" i="138"/>
  <c r="P357" i="138"/>
  <c r="T361" i="138"/>
  <c r="T366" i="138"/>
  <c r="T374" i="138"/>
  <c r="P374" i="138"/>
  <c r="T393" i="138"/>
  <c r="R393" i="138"/>
  <c r="P393" i="138"/>
  <c r="P410" i="138"/>
  <c r="T410" i="138"/>
  <c r="R410" i="138"/>
  <c r="P438" i="138"/>
  <c r="T438" i="138"/>
  <c r="R438" i="138"/>
  <c r="P373" i="138"/>
  <c r="T389" i="138"/>
  <c r="P394" i="138"/>
  <c r="V394" i="138" s="1"/>
  <c r="P398" i="138"/>
  <c r="P414" i="138"/>
  <c r="P418" i="138"/>
  <c r="P422" i="138"/>
  <c r="R424" i="138"/>
  <c r="P442" i="138"/>
  <c r="P444" i="138"/>
  <c r="R446" i="138"/>
  <c r="P448" i="138"/>
  <c r="R450" i="138"/>
  <c r="R452" i="138"/>
  <c r="R454" i="138"/>
  <c r="R456" i="138"/>
  <c r="R458" i="138"/>
  <c r="R460" i="138"/>
  <c r="R462" i="138"/>
  <c r="R464" i="138"/>
  <c r="R466" i="138"/>
  <c r="R468" i="138"/>
  <c r="V468" i="138" s="1"/>
  <c r="R470" i="138"/>
  <c r="R472" i="138"/>
  <c r="P474" i="138"/>
  <c r="P476" i="138"/>
  <c r="P478" i="138"/>
  <c r="R401" i="138"/>
  <c r="R405" i="138"/>
  <c r="P482" i="138"/>
  <c r="P486" i="138"/>
  <c r="P491" i="138"/>
  <c r="T497" i="138"/>
  <c r="R397" i="138"/>
  <c r="T401" i="138"/>
  <c r="P430" i="138"/>
  <c r="T451" i="138"/>
  <c r="R453" i="138"/>
  <c r="T455" i="138"/>
  <c r="R457" i="138"/>
  <c r="T459" i="138"/>
  <c r="R461" i="138"/>
  <c r="T463" i="138"/>
  <c r="R465" i="138"/>
  <c r="T467" i="138"/>
  <c r="R469" i="138"/>
  <c r="T471" i="138"/>
  <c r="R473" i="138"/>
  <c r="T482" i="138"/>
  <c r="T486" i="138"/>
  <c r="T489" i="138"/>
  <c r="R497" i="138"/>
  <c r="P388" i="138"/>
  <c r="P397" i="138"/>
  <c r="P406" i="138"/>
  <c r="T412" i="138"/>
  <c r="R430" i="138"/>
  <c r="T432" i="138"/>
  <c r="R445" i="138"/>
  <c r="R449" i="138"/>
  <c r="P451" i="138"/>
  <c r="P453" i="138"/>
  <c r="P455" i="138"/>
  <c r="P457" i="138"/>
  <c r="P459" i="138"/>
  <c r="P461" i="138"/>
  <c r="P463" i="138"/>
  <c r="P465" i="138"/>
  <c r="P467" i="138"/>
  <c r="P469" i="138"/>
  <c r="P471" i="138"/>
  <c r="P473" i="138"/>
  <c r="T475" i="138"/>
  <c r="R477" i="138"/>
  <c r="T492" i="138"/>
  <c r="P495" i="138"/>
  <c r="R388" i="138"/>
  <c r="T397" i="138"/>
  <c r="P402" i="138"/>
  <c r="P404" i="138"/>
  <c r="R406" i="138"/>
  <c r="R417" i="138"/>
  <c r="R421" i="138"/>
  <c r="P426" i="138"/>
  <c r="P428" i="138"/>
  <c r="T430" i="138"/>
  <c r="R441" i="138"/>
  <c r="P443" i="138"/>
  <c r="P445" i="138"/>
  <c r="P447" i="138"/>
  <c r="P449" i="138"/>
  <c r="T453" i="138"/>
  <c r="T457" i="138"/>
  <c r="T461" i="138"/>
  <c r="T465" i="138"/>
  <c r="T469" i="138"/>
  <c r="T473" i="138"/>
  <c r="P475" i="138"/>
  <c r="P477" i="138"/>
  <c r="T479" i="138"/>
  <c r="R481" i="138"/>
  <c r="T483" i="138"/>
  <c r="R485" i="138"/>
  <c r="R489" i="138"/>
  <c r="R495" i="138"/>
  <c r="R433" i="138"/>
  <c r="R437" i="138"/>
  <c r="T493" i="138"/>
  <c r="P446" i="138"/>
  <c r="P450" i="138"/>
  <c r="P454" i="138"/>
  <c r="P458" i="138"/>
  <c r="P462" i="138"/>
  <c r="P466" i="138"/>
  <c r="P470" i="138"/>
  <c r="T496" i="138"/>
  <c r="T77" i="138"/>
  <c r="P77" i="138"/>
  <c r="P37" i="138"/>
  <c r="P44" i="138"/>
  <c r="T59" i="138"/>
  <c r="R59" i="138"/>
  <c r="T75" i="138"/>
  <c r="R75" i="138"/>
  <c r="T97" i="138"/>
  <c r="R97" i="138"/>
  <c r="P97" i="138"/>
  <c r="T142" i="138"/>
  <c r="R142" i="138"/>
  <c r="P142" i="138"/>
  <c r="R167" i="138"/>
  <c r="T167" i="138"/>
  <c r="P167" i="138"/>
  <c r="R9" i="138"/>
  <c r="R13" i="138"/>
  <c r="R17" i="138"/>
  <c r="R21" i="138"/>
  <c r="R25" i="138"/>
  <c r="R29" i="138"/>
  <c r="R33" i="138"/>
  <c r="R37" i="138"/>
  <c r="R41" i="138"/>
  <c r="R44" i="138"/>
  <c r="T48" i="138"/>
  <c r="T57" i="138"/>
  <c r="P57" i="138"/>
  <c r="P59" i="138"/>
  <c r="T68" i="138"/>
  <c r="T73" i="138"/>
  <c r="P73" i="138"/>
  <c r="P75" i="138"/>
  <c r="T84" i="138"/>
  <c r="T93" i="138"/>
  <c r="P93" i="138"/>
  <c r="R95" i="138"/>
  <c r="R127" i="138"/>
  <c r="T129" i="138"/>
  <c r="R129" i="138"/>
  <c r="P129" i="138"/>
  <c r="R155" i="138"/>
  <c r="T155" i="138"/>
  <c r="T209" i="138"/>
  <c r="R209" i="138"/>
  <c r="P209" i="138"/>
  <c r="P104" i="138"/>
  <c r="R104" i="138"/>
  <c r="P9" i="138"/>
  <c r="T46" i="138"/>
  <c r="P46" i="138"/>
  <c r="R48" i="138"/>
  <c r="R68" i="138"/>
  <c r="R84" i="138"/>
  <c r="T165" i="138"/>
  <c r="R165" i="138"/>
  <c r="T13" i="138"/>
  <c r="T17" i="138"/>
  <c r="T21" i="138"/>
  <c r="T25" i="138"/>
  <c r="T29" i="138"/>
  <c r="T33" i="138"/>
  <c r="T41" i="138"/>
  <c r="T53" i="138"/>
  <c r="P53" i="138"/>
  <c r="P55" i="138"/>
  <c r="R57" i="138"/>
  <c r="R64" i="138"/>
  <c r="T71" i="138"/>
  <c r="R71" i="138"/>
  <c r="R73" i="138"/>
  <c r="R80" i="138"/>
  <c r="T89" i="138"/>
  <c r="P89" i="138"/>
  <c r="T91" i="138"/>
  <c r="R91" i="138"/>
  <c r="R93" i="138"/>
  <c r="T95" i="138"/>
  <c r="T127" i="138"/>
  <c r="T49" i="138"/>
  <c r="P49" i="138"/>
  <c r="T69" i="138"/>
  <c r="P69" i="138"/>
  <c r="T85" i="138"/>
  <c r="P85" i="138"/>
  <c r="T87" i="138"/>
  <c r="R87" i="138"/>
  <c r="P100" i="138"/>
  <c r="T100" i="138"/>
  <c r="R100" i="138"/>
  <c r="P112" i="138"/>
  <c r="T112" i="138"/>
  <c r="T119" i="138"/>
  <c r="P119" i="138"/>
  <c r="T123" i="138"/>
  <c r="R123" i="138"/>
  <c r="P123" i="138"/>
  <c r="T134" i="138"/>
  <c r="R134" i="138"/>
  <c r="P134" i="138"/>
  <c r="T145" i="138"/>
  <c r="R145" i="138"/>
  <c r="P145" i="138"/>
  <c r="T197" i="138"/>
  <c r="R197" i="138"/>
  <c r="R199" i="138"/>
  <c r="T199" i="138"/>
  <c r="P199" i="138"/>
  <c r="T45" i="138"/>
  <c r="P45" i="138"/>
  <c r="T67" i="138"/>
  <c r="R67" i="138"/>
  <c r="T83" i="138"/>
  <c r="R83" i="138"/>
  <c r="P96" i="138"/>
  <c r="R96" i="138"/>
  <c r="T103" i="138"/>
  <c r="R103" i="138"/>
  <c r="R187" i="138"/>
  <c r="T187" i="138"/>
  <c r="T61" i="138"/>
  <c r="P61" i="138"/>
  <c r="T109" i="138"/>
  <c r="R109" i="138"/>
  <c r="T58" i="138"/>
  <c r="P58" i="138"/>
  <c r="T65" i="138"/>
  <c r="P65" i="138"/>
  <c r="T81" i="138"/>
  <c r="P81" i="138"/>
  <c r="R94" i="138"/>
  <c r="P94" i="138"/>
  <c r="T101" i="138"/>
  <c r="P101" i="138"/>
  <c r="T106" i="138"/>
  <c r="R106" i="138"/>
  <c r="P187" i="138"/>
  <c r="T50" i="138"/>
  <c r="P50" i="138"/>
  <c r="R50" i="138"/>
  <c r="R77" i="138"/>
  <c r="T54" i="138"/>
  <c r="P54" i="138"/>
  <c r="R56" i="138"/>
  <c r="R58" i="138"/>
  <c r="T63" i="138"/>
  <c r="R63" i="138"/>
  <c r="R65" i="138"/>
  <c r="R72" i="138"/>
  <c r="T79" i="138"/>
  <c r="R79" i="138"/>
  <c r="R81" i="138"/>
  <c r="R92" i="138"/>
  <c r="T94" i="138"/>
  <c r="R101" i="138"/>
  <c r="P106" i="138"/>
  <c r="T126" i="138"/>
  <c r="R126" i="138"/>
  <c r="P126" i="138"/>
  <c r="R135" i="138"/>
  <c r="T137" i="138"/>
  <c r="R137" i="138"/>
  <c r="P137" i="138"/>
  <c r="T177" i="138"/>
  <c r="R177" i="138"/>
  <c r="P177" i="138"/>
  <c r="T157" i="138"/>
  <c r="R157" i="138"/>
  <c r="T189" i="138"/>
  <c r="R189" i="138"/>
  <c r="T219" i="138"/>
  <c r="P62" i="138"/>
  <c r="P66" i="138"/>
  <c r="P70" i="138"/>
  <c r="P74" i="138"/>
  <c r="P78" i="138"/>
  <c r="P82" i="138"/>
  <c r="T169" i="138"/>
  <c r="R169" i="138"/>
  <c r="T201" i="138"/>
  <c r="R201" i="138"/>
  <c r="P313" i="138"/>
  <c r="T313" i="138"/>
  <c r="R313" i="138"/>
  <c r="R371" i="138"/>
  <c r="P371" i="138"/>
  <c r="T371" i="138"/>
  <c r="T149" i="138"/>
  <c r="R149" i="138"/>
  <c r="T181" i="138"/>
  <c r="R181" i="138"/>
  <c r="T213" i="138"/>
  <c r="R213" i="138"/>
  <c r="R105" i="138"/>
  <c r="T108" i="138"/>
  <c r="P122" i="138"/>
  <c r="P125" i="138"/>
  <c r="T133" i="138"/>
  <c r="R133" i="138"/>
  <c r="T141" i="138"/>
  <c r="R141" i="138"/>
  <c r="P149" i="138"/>
  <c r="T159" i="138"/>
  <c r="T161" i="138"/>
  <c r="R161" i="138"/>
  <c r="P171" i="138"/>
  <c r="P181" i="138"/>
  <c r="T191" i="138"/>
  <c r="T193" i="138"/>
  <c r="R193" i="138"/>
  <c r="P203" i="138"/>
  <c r="P213" i="138"/>
  <c r="T306" i="138"/>
  <c r="R306" i="138"/>
  <c r="P306" i="138"/>
  <c r="T171" i="138"/>
  <c r="T173" i="138"/>
  <c r="R173" i="138"/>
  <c r="T203" i="138"/>
  <c r="T205" i="138"/>
  <c r="R205" i="138"/>
  <c r="P215" i="138"/>
  <c r="R113" i="138"/>
  <c r="T116" i="138"/>
  <c r="T151" i="138"/>
  <c r="T153" i="138"/>
  <c r="R153" i="138"/>
  <c r="P163" i="138"/>
  <c r="P173" i="138"/>
  <c r="T183" i="138"/>
  <c r="T185" i="138"/>
  <c r="R185" i="138"/>
  <c r="P195" i="138"/>
  <c r="P205" i="138"/>
  <c r="T215" i="138"/>
  <c r="T217" i="138"/>
  <c r="R217" i="138"/>
  <c r="P297" i="138"/>
  <c r="T297" i="138"/>
  <c r="R297" i="138"/>
  <c r="R359" i="138"/>
  <c r="P359" i="138"/>
  <c r="T359" i="138"/>
  <c r="R375" i="138"/>
  <c r="P375" i="138"/>
  <c r="T375" i="138"/>
  <c r="R413" i="138"/>
  <c r="T413" i="138"/>
  <c r="P413" i="138"/>
  <c r="R221" i="138"/>
  <c r="R225" i="138"/>
  <c r="R229" i="138"/>
  <c r="R233" i="138"/>
  <c r="R237" i="138"/>
  <c r="R241" i="138"/>
  <c r="R245" i="138"/>
  <c r="R249" i="138"/>
  <c r="R253" i="138"/>
  <c r="R257" i="138"/>
  <c r="R261" i="138"/>
  <c r="R265" i="138"/>
  <c r="R269" i="138"/>
  <c r="R273" i="138"/>
  <c r="R277" i="138"/>
  <c r="R281" i="138"/>
  <c r="R285" i="138"/>
  <c r="R289" i="138"/>
  <c r="T295" i="138"/>
  <c r="R304" i="138"/>
  <c r="T311" i="138"/>
  <c r="R315" i="138"/>
  <c r="P315" i="138"/>
  <c r="R363" i="138"/>
  <c r="P363" i="138"/>
  <c r="R367" i="138"/>
  <c r="P367" i="138"/>
  <c r="T380" i="138"/>
  <c r="R380" i="138"/>
  <c r="P380" i="138"/>
  <c r="P390" i="138"/>
  <c r="T390" i="138"/>
  <c r="R390" i="138"/>
  <c r="T407" i="138"/>
  <c r="R407" i="138"/>
  <c r="P407" i="138"/>
  <c r="T423" i="138"/>
  <c r="R423" i="138"/>
  <c r="R425" i="138"/>
  <c r="T425" i="138"/>
  <c r="P425" i="138"/>
  <c r="P308" i="138"/>
  <c r="T315" i="138"/>
  <c r="R319" i="138"/>
  <c r="P319" i="138"/>
  <c r="R323" i="138"/>
  <c r="P323" i="138"/>
  <c r="R327" i="138"/>
  <c r="P327" i="138"/>
  <c r="T363" i="138"/>
  <c r="T367" i="138"/>
  <c r="T383" i="138"/>
  <c r="R383" i="138"/>
  <c r="P383" i="138"/>
  <c r="T403" i="138"/>
  <c r="R403" i="138"/>
  <c r="P403" i="138"/>
  <c r="P423" i="138"/>
  <c r="R331" i="138"/>
  <c r="P331" i="138"/>
  <c r="R335" i="138"/>
  <c r="P335" i="138"/>
  <c r="R339" i="138"/>
  <c r="P339" i="138"/>
  <c r="R381" i="138"/>
  <c r="P381" i="138"/>
  <c r="R343" i="138"/>
  <c r="P343" i="138"/>
  <c r="P386" i="138"/>
  <c r="T386" i="138"/>
  <c r="R386" i="138"/>
  <c r="R296" i="138"/>
  <c r="P298" i="138"/>
  <c r="T303" i="138"/>
  <c r="R305" i="138"/>
  <c r="R312" i="138"/>
  <c r="P316" i="138"/>
  <c r="V316" i="138" s="1"/>
  <c r="T343" i="138"/>
  <c r="R347" i="138"/>
  <c r="P347" i="138"/>
  <c r="R384" i="138"/>
  <c r="P384" i="138"/>
  <c r="R298" i="138"/>
  <c r="R351" i="138"/>
  <c r="P351" i="138"/>
  <c r="R293" i="138"/>
  <c r="P302" i="138"/>
  <c r="R309" i="138"/>
  <c r="T351" i="138"/>
  <c r="R355" i="138"/>
  <c r="P355" i="138"/>
  <c r="T377" i="138"/>
  <c r="R377" i="138"/>
  <c r="P377" i="138"/>
  <c r="T387" i="138"/>
  <c r="R387" i="138"/>
  <c r="P387" i="138"/>
  <c r="R429" i="138"/>
  <c r="T429" i="138"/>
  <c r="P429" i="138"/>
  <c r="T435" i="138"/>
  <c r="R435" i="138"/>
  <c r="P435" i="138"/>
  <c r="T395" i="138"/>
  <c r="R395" i="138"/>
  <c r="T415" i="138"/>
  <c r="R415" i="138"/>
  <c r="V420" i="138"/>
  <c r="T445" i="138"/>
  <c r="T447" i="138"/>
  <c r="R447" i="138"/>
  <c r="R378" i="138"/>
  <c r="P392" i="138"/>
  <c r="P395" i="138"/>
  <c r="P400" i="138"/>
  <c r="P405" i="138"/>
  <c r="T427" i="138"/>
  <c r="R427" i="138"/>
  <c r="T490" i="138"/>
  <c r="R490" i="138"/>
  <c r="P490" i="138"/>
  <c r="T439" i="138"/>
  <c r="R439" i="138"/>
  <c r="T488" i="138"/>
  <c r="P488" i="138"/>
  <c r="R334" i="138"/>
  <c r="R338" i="138"/>
  <c r="R342" i="138"/>
  <c r="R346" i="138"/>
  <c r="R350" i="138"/>
  <c r="R354" i="138"/>
  <c r="R358" i="138"/>
  <c r="R362" i="138"/>
  <c r="R366" i="138"/>
  <c r="R370" i="138"/>
  <c r="R374" i="138"/>
  <c r="R389" i="138"/>
  <c r="T417" i="138"/>
  <c r="T419" i="138"/>
  <c r="R419" i="138"/>
  <c r="P439" i="138"/>
  <c r="T449" i="138"/>
  <c r="R488" i="138"/>
  <c r="P321" i="138"/>
  <c r="V321" i="138" s="1"/>
  <c r="P325" i="138"/>
  <c r="P369" i="138"/>
  <c r="T391" i="138"/>
  <c r="R391" i="138"/>
  <c r="T399" i="138"/>
  <c r="R399" i="138"/>
  <c r="T431" i="138"/>
  <c r="R431" i="138"/>
  <c r="T494" i="138"/>
  <c r="R494" i="138"/>
  <c r="P494" i="138"/>
  <c r="P391" i="138"/>
  <c r="P399" i="138"/>
  <c r="T409" i="138"/>
  <c r="T411" i="138"/>
  <c r="R411" i="138"/>
  <c r="P421" i="138"/>
  <c r="P431" i="138"/>
  <c r="T441" i="138"/>
  <c r="T443" i="138"/>
  <c r="R443" i="138"/>
  <c r="R451" i="138"/>
  <c r="R455" i="138"/>
  <c r="R459" i="138"/>
  <c r="R463" i="138"/>
  <c r="R467" i="138"/>
  <c r="R471" i="138"/>
  <c r="R475" i="138"/>
  <c r="R479" i="138"/>
  <c r="R483" i="138"/>
  <c r="T491" i="138"/>
  <c r="V491" i="138" s="1"/>
  <c r="T495" i="138"/>
  <c r="P492" i="138"/>
  <c r="P496" i="138"/>
  <c r="R492" i="138"/>
  <c r="R496" i="138"/>
  <c r="V404" i="138" l="1"/>
  <c r="V226" i="138"/>
  <c r="V5" i="117"/>
  <c r="R5" i="116"/>
  <c r="P5" i="116"/>
  <c r="T5" i="116"/>
  <c r="V229" i="138"/>
  <c r="V28" i="121"/>
  <c r="V34" i="121"/>
  <c r="V70" i="138"/>
  <c r="V342" i="138"/>
  <c r="V437" i="138"/>
  <c r="V481" i="138"/>
  <c r="V357" i="138"/>
  <c r="V440" i="138"/>
  <c r="V442" i="138"/>
  <c r="V433" i="138"/>
  <c r="V88" i="138"/>
  <c r="V67" i="121"/>
  <c r="V32" i="121"/>
  <c r="V224" i="138"/>
  <c r="V146" i="138"/>
  <c r="V238" i="138"/>
  <c r="V237" i="138"/>
  <c r="V448" i="138"/>
  <c r="V235" i="138"/>
  <c r="V360" i="138"/>
  <c r="V166" i="138"/>
  <c r="V86" i="138"/>
  <c r="V428" i="138"/>
  <c r="V422" i="138"/>
  <c r="V36" i="138"/>
  <c r="V414" i="138"/>
  <c r="V139" i="138"/>
  <c r="V114" i="138"/>
  <c r="V178" i="138"/>
  <c r="V416" i="138"/>
  <c r="V290" i="138"/>
  <c r="V325" i="138"/>
  <c r="V362" i="138"/>
  <c r="V312" i="138"/>
  <c r="V273" i="138"/>
  <c r="V265" i="138"/>
  <c r="V191" i="138"/>
  <c r="V493" i="138"/>
  <c r="V472" i="138"/>
  <c r="V464" i="138"/>
  <c r="V460" i="138"/>
  <c r="V398" i="138"/>
  <c r="V267" i="138"/>
  <c r="V170" i="138"/>
  <c r="V344" i="138"/>
  <c r="V200" i="138"/>
  <c r="V231" i="138"/>
  <c r="V117" i="138"/>
  <c r="V34" i="138"/>
  <c r="V47" i="138"/>
  <c r="V5" i="122"/>
  <c r="S8" i="136"/>
  <c r="Q8" i="136"/>
  <c r="U8" i="136"/>
  <c r="U8" i="135"/>
  <c r="G14" i="115"/>
  <c r="Q8" i="135"/>
  <c r="G7" i="115"/>
  <c r="S8" i="135"/>
  <c r="G11" i="115"/>
  <c r="Q7" i="136"/>
  <c r="J7" i="120"/>
  <c r="J10" i="120" s="1"/>
  <c r="S7" i="136"/>
  <c r="J11" i="120"/>
  <c r="U7" i="136"/>
  <c r="J14" i="120"/>
  <c r="V63" i="121"/>
  <c r="V26" i="121"/>
  <c r="Q7" i="135"/>
  <c r="G7" i="120"/>
  <c r="G7" i="144" s="1"/>
  <c r="V71" i="121"/>
  <c r="U7" i="135"/>
  <c r="G14" i="120"/>
  <c r="S7" i="135"/>
  <c r="G11" i="120"/>
  <c r="G30" i="120" s="1"/>
  <c r="V62" i="121"/>
  <c r="V41" i="121"/>
  <c r="V39" i="121"/>
  <c r="U6" i="136"/>
  <c r="V132" i="138"/>
  <c r="V484" i="138"/>
  <c r="V159" i="138"/>
  <c r="V108" i="138"/>
  <c r="V239" i="138"/>
  <c r="V192" i="138"/>
  <c r="V116" i="138"/>
  <c r="V175" i="138"/>
  <c r="S6" i="136"/>
  <c r="V206" i="138"/>
  <c r="V286" i="138"/>
  <c r="V455" i="138"/>
  <c r="V303" i="138"/>
  <c r="V497" i="138"/>
  <c r="V274" i="138"/>
  <c r="V168" i="138"/>
  <c r="V329" i="138"/>
  <c r="V382" i="138"/>
  <c r="V474" i="138"/>
  <c r="V198" i="138"/>
  <c r="V311" i="138"/>
  <c r="V412" i="138"/>
  <c r="V456" i="138"/>
  <c r="V392" i="138"/>
  <c r="V269" i="138"/>
  <c r="V236" i="138"/>
  <c r="V179" i="138"/>
  <c r="V350" i="138"/>
  <c r="V378" i="138"/>
  <c r="V233" i="138"/>
  <c r="V82" i="138"/>
  <c r="V128" i="138"/>
  <c r="V27" i="138"/>
  <c r="V56" i="138"/>
  <c r="V489" i="138"/>
  <c r="V317" i="138"/>
  <c r="V222" i="138"/>
  <c r="V180" i="138"/>
  <c r="V227" i="138"/>
  <c r="V310" i="138"/>
  <c r="V43" i="138"/>
  <c r="V364" i="138"/>
  <c r="V296" i="138"/>
  <c r="V285" i="138"/>
  <c r="V253" i="138"/>
  <c r="V125" i="138"/>
  <c r="V80" i="138"/>
  <c r="V216" i="138"/>
  <c r="V174" i="138"/>
  <c r="V352" i="138"/>
  <c r="V18" i="138"/>
  <c r="S6" i="135"/>
  <c r="G11" i="137"/>
  <c r="G10" i="137"/>
  <c r="D7" i="137"/>
  <c r="U6" i="135"/>
  <c r="G14" i="137"/>
  <c r="V225" i="138"/>
  <c r="V60" i="138"/>
  <c r="V165" i="138"/>
  <c r="V299" i="138"/>
  <c r="V154" i="138"/>
  <c r="V223" i="138"/>
  <c r="V76" i="138"/>
  <c r="V436" i="138"/>
  <c r="V261" i="138"/>
  <c r="V483" i="138"/>
  <c r="V48" i="138"/>
  <c r="V230" i="138"/>
  <c r="V334" i="138"/>
  <c r="V309" i="138"/>
  <c r="V295" i="138"/>
  <c r="V258" i="138"/>
  <c r="V289" i="138"/>
  <c r="V74" i="138"/>
  <c r="V293" i="138"/>
  <c r="V324" i="138"/>
  <c r="V143" i="138"/>
  <c r="V353" i="138"/>
  <c r="V251" i="138"/>
  <c r="V130" i="138"/>
  <c r="V158" i="138"/>
  <c r="V210" i="138"/>
  <c r="V115" i="138"/>
  <c r="V242" i="138"/>
  <c r="V6" i="138"/>
  <c r="V83" i="138"/>
  <c r="V197" i="138"/>
  <c r="V301" i="138"/>
  <c r="V111" i="138"/>
  <c r="V305" i="138"/>
  <c r="V465" i="138"/>
  <c r="V24" i="121"/>
  <c r="V17" i="121"/>
  <c r="V30" i="121"/>
  <c r="V6" i="121"/>
  <c r="V70" i="121"/>
  <c r="V11" i="121"/>
  <c r="V15" i="121"/>
  <c r="V51" i="121"/>
  <c r="V42" i="121"/>
  <c r="V38" i="121"/>
  <c r="V5" i="123"/>
  <c r="V21" i="121"/>
  <c r="V59" i="121"/>
  <c r="V55" i="121"/>
  <c r="V18" i="121"/>
  <c r="V5" i="118"/>
  <c r="V25" i="121"/>
  <c r="V10" i="121"/>
  <c r="V9" i="121"/>
  <c r="V7" i="121"/>
  <c r="V36" i="121"/>
  <c r="V37" i="121"/>
  <c r="V19" i="121"/>
  <c r="V66" i="121"/>
  <c r="V27" i="121"/>
  <c r="V69" i="121"/>
  <c r="V14" i="121"/>
  <c r="V35" i="121"/>
  <c r="V31" i="121"/>
  <c r="V8" i="121"/>
  <c r="V33" i="121"/>
  <c r="V52" i="121"/>
  <c r="V29" i="121"/>
  <c r="V20" i="121"/>
  <c r="V40" i="121"/>
  <c r="V23" i="121"/>
  <c r="V16" i="121"/>
  <c r="V12" i="121"/>
  <c r="V54" i="121"/>
  <c r="V22" i="121"/>
  <c r="T5" i="121"/>
  <c r="U7" i="134" s="1"/>
  <c r="V68" i="121"/>
  <c r="V64" i="121"/>
  <c r="V65" i="121"/>
  <c r="V46" i="121"/>
  <c r="R5" i="121"/>
  <c r="S7" i="134" s="1"/>
  <c r="V47" i="121"/>
  <c r="V57" i="121"/>
  <c r="V49" i="121"/>
  <c r="V56" i="121"/>
  <c r="V48" i="121"/>
  <c r="P5" i="121"/>
  <c r="Q7" i="134" s="1"/>
  <c r="V50" i="121"/>
  <c r="V60" i="121"/>
  <c r="V45" i="121"/>
  <c r="V43" i="121"/>
  <c r="V58" i="121"/>
  <c r="V72" i="121"/>
  <c r="V53" i="121"/>
  <c r="V61" i="121"/>
  <c r="V459" i="138"/>
  <c r="V466" i="138"/>
  <c r="V255" i="138"/>
  <c r="V135" i="138"/>
  <c r="V326" i="138"/>
  <c r="V190" i="138"/>
  <c r="V332" i="138"/>
  <c r="V495" i="138"/>
  <c r="V389" i="138"/>
  <c r="V346" i="138"/>
  <c r="V221" i="138"/>
  <c r="V171" i="138"/>
  <c r="V157" i="138"/>
  <c r="V214" i="138"/>
  <c r="V138" i="138"/>
  <c r="V20" i="138"/>
  <c r="V98" i="138"/>
  <c r="V365" i="138"/>
  <c r="V340" i="138"/>
  <c r="V281" i="138"/>
  <c r="V5" i="140"/>
  <c r="Q6" i="136"/>
  <c r="V479" i="138"/>
  <c r="V409" i="138"/>
  <c r="V185" i="138"/>
  <c r="V67" i="138"/>
  <c r="V307" i="138"/>
  <c r="V144" i="138"/>
  <c r="V151" i="138"/>
  <c r="V366" i="138"/>
  <c r="V424" i="138"/>
  <c r="V282" i="138"/>
  <c r="V263" i="138"/>
  <c r="V196" i="138"/>
  <c r="V304" i="138"/>
  <c r="V183" i="138"/>
  <c r="V105" i="138"/>
  <c r="V71" i="138"/>
  <c r="V450" i="138"/>
  <c r="V482" i="138"/>
  <c r="V118" i="138"/>
  <c r="V51" i="138"/>
  <c r="V345" i="138"/>
  <c r="V52" i="138"/>
  <c r="V194" i="138"/>
  <c r="V480" i="138"/>
  <c r="V405" i="138"/>
  <c r="V141" i="138"/>
  <c r="V418" i="138"/>
  <c r="V234" i="138"/>
  <c r="V336" i="138"/>
  <c r="V107" i="138"/>
  <c r="V300" i="138"/>
  <c r="V478" i="138"/>
  <c r="V294" i="138"/>
  <c r="V211" i="138"/>
  <c r="V396" i="138"/>
  <c r="V441" i="138"/>
  <c r="V213" i="138"/>
  <c r="V106" i="138"/>
  <c r="V72" i="138"/>
  <c r="V68" i="138"/>
  <c r="V458" i="138"/>
  <c r="V406" i="138"/>
  <c r="V444" i="138"/>
  <c r="V292" i="138"/>
  <c r="V228" i="138"/>
  <c r="V328" i="138"/>
  <c r="V349" i="138"/>
  <c r="V188" i="138"/>
  <c r="V463" i="138"/>
  <c r="V432" i="138"/>
  <c r="V449" i="138"/>
  <c r="V370" i="138"/>
  <c r="V338" i="138"/>
  <c r="V189" i="138"/>
  <c r="V55" i="138"/>
  <c r="V361" i="138"/>
  <c r="V264" i="138"/>
  <c r="V485" i="138"/>
  <c r="V447" i="138"/>
  <c r="V249" i="138"/>
  <c r="V66" i="138"/>
  <c r="V92" i="138"/>
  <c r="V148" i="138"/>
  <c r="V256" i="138"/>
  <c r="V208" i="138"/>
  <c r="V402" i="138"/>
  <c r="V277" i="138"/>
  <c r="V245" i="138"/>
  <c r="V62" i="138"/>
  <c r="V446" i="138"/>
  <c r="V388" i="138"/>
  <c r="V452" i="138"/>
  <c r="V152" i="138"/>
  <c r="V250" i="138"/>
  <c r="V333" i="138"/>
  <c r="V131" i="138"/>
  <c r="V270" i="138"/>
  <c r="V110" i="138"/>
  <c r="V421" i="138"/>
  <c r="V149" i="138"/>
  <c r="V358" i="138"/>
  <c r="V445" i="138"/>
  <c r="V471" i="138"/>
  <c r="V369" i="138"/>
  <c r="V400" i="138"/>
  <c r="V103" i="138"/>
  <c r="V426" i="138"/>
  <c r="V259" i="138"/>
  <c r="V220" i="138"/>
  <c r="V246" i="138"/>
  <c r="V322" i="138"/>
  <c r="V162" i="138"/>
  <c r="V40" i="138"/>
  <c r="V254" i="138"/>
  <c r="V266" i="138"/>
  <c r="V109" i="138"/>
  <c r="V462" i="138"/>
  <c r="V243" i="138"/>
  <c r="V102" i="138"/>
  <c r="V475" i="138"/>
  <c r="V411" i="138"/>
  <c r="V427" i="138"/>
  <c r="V298" i="138"/>
  <c r="V257" i="138"/>
  <c r="V25" i="138"/>
  <c r="V142" i="138"/>
  <c r="V477" i="138"/>
  <c r="V401" i="138"/>
  <c r="V410" i="138"/>
  <c r="V337" i="138"/>
  <c r="V348" i="138"/>
  <c r="V314" i="138"/>
  <c r="V379" i="138"/>
  <c r="V260" i="138"/>
  <c r="V279" i="138"/>
  <c r="V271" i="138"/>
  <c r="V21" i="138"/>
  <c r="V212" i="138"/>
  <c r="V248" i="138"/>
  <c r="V113" i="138"/>
  <c r="V232" i="138"/>
  <c r="V320" i="138"/>
  <c r="V129" i="138"/>
  <c r="V476" i="138"/>
  <c r="V291" i="138"/>
  <c r="V356" i="138"/>
  <c r="V354" i="138"/>
  <c r="V308" i="138"/>
  <c r="V399" i="138"/>
  <c r="V417" i="138"/>
  <c r="V302" i="138"/>
  <c r="V339" i="138"/>
  <c r="V163" i="138"/>
  <c r="V161" i="138"/>
  <c r="V96" i="138"/>
  <c r="V87" i="138"/>
  <c r="V49" i="138"/>
  <c r="V84" i="138"/>
  <c r="V454" i="138"/>
  <c r="V469" i="138"/>
  <c r="V373" i="138"/>
  <c r="V240" i="138"/>
  <c r="V318" i="138"/>
  <c r="V241" i="138"/>
  <c r="V122" i="138"/>
  <c r="V78" i="138"/>
  <c r="V219" i="138"/>
  <c r="V101" i="138"/>
  <c r="V85" i="138"/>
  <c r="V41" i="138"/>
  <c r="V470" i="138"/>
  <c r="V486" i="138"/>
  <c r="V438" i="138"/>
  <c r="V330" i="138"/>
  <c r="V262" i="138"/>
  <c r="V5" i="139"/>
  <c r="Q6" i="135"/>
  <c r="V374" i="138"/>
  <c r="V415" i="138"/>
  <c r="V323" i="138"/>
  <c r="V201" i="138"/>
  <c r="V91" i="138"/>
  <c r="V64" i="138"/>
  <c r="V127" i="138"/>
  <c r="V217" i="138"/>
  <c r="V496" i="138"/>
  <c r="V467" i="138"/>
  <c r="V443" i="138"/>
  <c r="V384" i="138"/>
  <c r="V343" i="138"/>
  <c r="V335" i="138"/>
  <c r="V315" i="138"/>
  <c r="V413" i="138"/>
  <c r="V169" i="138"/>
  <c r="V58" i="138"/>
  <c r="V155" i="138"/>
  <c r="V33" i="138"/>
  <c r="V492" i="138"/>
  <c r="V133" i="138"/>
  <c r="V63" i="138"/>
  <c r="V119" i="138"/>
  <c r="T5" i="138"/>
  <c r="U6" i="134" s="1"/>
  <c r="V9" i="138"/>
  <c r="V29" i="138"/>
  <c r="V37" i="138"/>
  <c r="V104" i="138"/>
  <c r="V397" i="138"/>
  <c r="V451" i="138"/>
  <c r="V494" i="138"/>
  <c r="V381" i="138"/>
  <c r="V319" i="138"/>
  <c r="V205" i="138"/>
  <c r="V177" i="138"/>
  <c r="V126" i="138"/>
  <c r="V61" i="138"/>
  <c r="V112" i="138"/>
  <c r="V95" i="138"/>
  <c r="V17" i="138"/>
  <c r="V195" i="138"/>
  <c r="V153" i="138"/>
  <c r="V79" i="138"/>
  <c r="V54" i="138"/>
  <c r="V13" i="138"/>
  <c r="V368" i="138"/>
  <c r="V186" i="138"/>
  <c r="V99" i="138"/>
  <c r="R5" i="138"/>
  <c r="S6" i="134" s="1"/>
  <c r="V100" i="138"/>
  <c r="V10" i="138"/>
  <c r="V393" i="138"/>
  <c r="V272" i="138"/>
  <c r="V385" i="138"/>
  <c r="V434" i="138"/>
  <c r="V204" i="138"/>
  <c r="V140" i="138"/>
  <c r="V8" i="138"/>
  <c r="V288" i="138"/>
  <c r="V121" i="138"/>
  <c r="V408" i="138"/>
  <c r="V147" i="138"/>
  <c r="V31" i="138"/>
  <c r="V19" i="138"/>
  <c r="V32" i="138"/>
  <c r="V16" i="138"/>
  <c r="V430" i="138"/>
  <c r="V207" i="138"/>
  <c r="V284" i="138"/>
  <c r="V278" i="138"/>
  <c r="V247" i="138"/>
  <c r="V150" i="138"/>
  <c r="V124" i="138"/>
  <c r="V372" i="138"/>
  <c r="V252" i="138"/>
  <c r="V12" i="138"/>
  <c r="V42" i="138"/>
  <c r="V30" i="138"/>
  <c r="V14" i="138"/>
  <c r="V172" i="138"/>
  <c r="V268" i="138"/>
  <c r="V160" i="138"/>
  <c r="V275" i="138"/>
  <c r="V90" i="138"/>
  <c r="V164" i="138"/>
  <c r="V38" i="138"/>
  <c r="V15" i="138"/>
  <c r="V341" i="138"/>
  <c r="V276" i="138"/>
  <c r="V376" i="138"/>
  <c r="V24" i="138"/>
  <c r="V120" i="138"/>
  <c r="V35" i="138"/>
  <c r="V218" i="138"/>
  <c r="V280" i="138"/>
  <c r="V176" i="138"/>
  <c r="V287" i="138"/>
  <c r="V473" i="138"/>
  <c r="V457" i="138"/>
  <c r="V461" i="138"/>
  <c r="V453" i="138"/>
  <c r="V202" i="138"/>
  <c r="V244" i="138"/>
  <c r="V156" i="138"/>
  <c r="V136" i="138"/>
  <c r="V184" i="138"/>
  <c r="V283" i="138"/>
  <c r="V22" i="138"/>
  <c r="V26" i="138"/>
  <c r="V28" i="138"/>
  <c r="V182" i="138"/>
  <c r="V39" i="138"/>
  <c r="V23" i="138"/>
  <c r="V7" i="138"/>
  <c r="V391" i="138"/>
  <c r="V429" i="138"/>
  <c r="V383" i="138"/>
  <c r="V425" i="138"/>
  <c r="V367" i="138"/>
  <c r="V215" i="138"/>
  <c r="V203" i="138"/>
  <c r="V313" i="138"/>
  <c r="V187" i="138"/>
  <c r="V199" i="138"/>
  <c r="V134" i="138"/>
  <c r="V167" i="138"/>
  <c r="V431" i="138"/>
  <c r="V490" i="138"/>
  <c r="V395" i="138"/>
  <c r="V355" i="138"/>
  <c r="V423" i="138"/>
  <c r="V193" i="138"/>
  <c r="V94" i="138"/>
  <c r="V65" i="138"/>
  <c r="V93" i="138"/>
  <c r="V97" i="138"/>
  <c r="V44" i="138"/>
  <c r="V59" i="138"/>
  <c r="P5" i="138"/>
  <c r="V387" i="138"/>
  <c r="V386" i="138"/>
  <c r="V390" i="138"/>
  <c r="V363" i="138"/>
  <c r="V375" i="138"/>
  <c r="V297" i="138"/>
  <c r="V371" i="138"/>
  <c r="V50" i="138"/>
  <c r="V57" i="138"/>
  <c r="V439" i="138"/>
  <c r="V435" i="138"/>
  <c r="V403" i="138"/>
  <c r="V173" i="138"/>
  <c r="V306" i="138"/>
  <c r="V181" i="138"/>
  <c r="V123" i="138"/>
  <c r="V209" i="138"/>
  <c r="V488" i="138"/>
  <c r="V351" i="138"/>
  <c r="V380" i="138"/>
  <c r="V81" i="138"/>
  <c r="V145" i="138"/>
  <c r="V89" i="138"/>
  <c r="V46" i="138"/>
  <c r="V75" i="138"/>
  <c r="V419" i="138"/>
  <c r="V377" i="138"/>
  <c r="V347" i="138"/>
  <c r="V331" i="138"/>
  <c r="V327" i="138"/>
  <c r="V407" i="138"/>
  <c r="V359" i="138"/>
  <c r="V137" i="138"/>
  <c r="V45" i="138"/>
  <c r="V69" i="138"/>
  <c r="V53" i="138"/>
  <c r="V73" i="138"/>
  <c r="V77" i="138"/>
  <c r="G30" i="115" l="1"/>
  <c r="G18" i="115"/>
  <c r="G19" i="115" s="1"/>
  <c r="J30" i="120"/>
  <c r="J22" i="120"/>
  <c r="G16" i="137"/>
  <c r="G23" i="137"/>
  <c r="G22" i="137"/>
  <c r="G30" i="137"/>
  <c r="G18" i="137"/>
  <c r="G19" i="137" s="1"/>
  <c r="W8" i="135"/>
  <c r="J7" i="144"/>
  <c r="D7" i="144" s="1"/>
  <c r="U5" i="135"/>
  <c r="S5" i="135"/>
  <c r="U5" i="136"/>
  <c r="K24" i="115"/>
  <c r="K20" i="115"/>
  <c r="S5" i="136"/>
  <c r="K16" i="115"/>
  <c r="W8" i="136"/>
  <c r="G10" i="115"/>
  <c r="D7" i="115"/>
  <c r="G24" i="115"/>
  <c r="G20" i="115"/>
  <c r="G12" i="115"/>
  <c r="D11" i="115"/>
  <c r="D14" i="115"/>
  <c r="J12" i="120"/>
  <c r="J13" i="120" s="1"/>
  <c r="J25" i="120" s="1"/>
  <c r="K24" i="120"/>
  <c r="K20" i="120"/>
  <c r="K16" i="120"/>
  <c r="J21" i="120"/>
  <c r="W7" i="136"/>
  <c r="G10" i="120"/>
  <c r="D7" i="120"/>
  <c r="D14" i="120"/>
  <c r="W7" i="135"/>
  <c r="D11" i="120"/>
  <c r="G12" i="120"/>
  <c r="W7" i="134"/>
  <c r="J14" i="144"/>
  <c r="J11" i="144"/>
  <c r="J10" i="144"/>
  <c r="D14" i="137"/>
  <c r="G14" i="144"/>
  <c r="G21" i="137"/>
  <c r="D10" i="137"/>
  <c r="G24" i="137"/>
  <c r="G20" i="137"/>
  <c r="G12" i="137"/>
  <c r="D11" i="137"/>
  <c r="G11" i="144"/>
  <c r="V5" i="121"/>
  <c r="Q5" i="136"/>
  <c r="W6" i="136"/>
  <c r="Q5" i="135"/>
  <c r="W6" i="135"/>
  <c r="Q6" i="134"/>
  <c r="V5" i="138"/>
  <c r="G23" i="144" l="1"/>
  <c r="H23" i="144" s="1"/>
  <c r="G23" i="115"/>
  <c r="D23" i="115" s="1"/>
  <c r="G22" i="115"/>
  <c r="D22" i="115" s="1"/>
  <c r="J15" i="120"/>
  <c r="G22" i="120"/>
  <c r="G23" i="120"/>
  <c r="D23" i="144"/>
  <c r="E23" i="144" s="1"/>
  <c r="G10" i="144"/>
  <c r="D10" i="144" s="1"/>
  <c r="D12" i="120"/>
  <c r="J21" i="144"/>
  <c r="W5" i="135"/>
  <c r="G13" i="120"/>
  <c r="G15" i="120" s="1"/>
  <c r="J12" i="144"/>
  <c r="K19" i="115"/>
  <c r="K18" i="115"/>
  <c r="D18" i="115"/>
  <c r="H18" i="115"/>
  <c r="D24" i="115"/>
  <c r="H24" i="115"/>
  <c r="E24" i="115" s="1"/>
  <c r="G13" i="115"/>
  <c r="D12" i="115"/>
  <c r="D20" i="115"/>
  <c r="H20" i="115"/>
  <c r="E20" i="115" s="1"/>
  <c r="G21" i="115"/>
  <c r="D21" i="115" s="1"/>
  <c r="G16" i="115"/>
  <c r="G16" i="144" s="1"/>
  <c r="D10" i="115"/>
  <c r="J22" i="144"/>
  <c r="J17" i="120"/>
  <c r="K19" i="120"/>
  <c r="K18" i="120"/>
  <c r="D18" i="120"/>
  <c r="H18" i="120"/>
  <c r="D20" i="120"/>
  <c r="H20" i="120"/>
  <c r="D24" i="120"/>
  <c r="H24" i="120"/>
  <c r="D10" i="120"/>
  <c r="G21" i="120"/>
  <c r="D21" i="120" s="1"/>
  <c r="D22" i="120"/>
  <c r="J16" i="144"/>
  <c r="D14" i="144"/>
  <c r="J13" i="144"/>
  <c r="W5" i="136"/>
  <c r="J18" i="144"/>
  <c r="J20" i="144"/>
  <c r="D11" i="144"/>
  <c r="D21" i="137"/>
  <c r="G13" i="137"/>
  <c r="D12" i="137"/>
  <c r="G12" i="144"/>
  <c r="D20" i="137"/>
  <c r="G20" i="144"/>
  <c r="H20" i="137"/>
  <c r="D16" i="137"/>
  <c r="H16" i="137"/>
  <c r="G24" i="144"/>
  <c r="H24" i="137"/>
  <c r="D22" i="137"/>
  <c r="D18" i="137"/>
  <c r="G18" i="144"/>
  <c r="H18" i="137"/>
  <c r="W6" i="134"/>
  <c r="G15" i="115" l="1"/>
  <c r="G25" i="115"/>
  <c r="D25" i="115" s="1"/>
  <c r="D23" i="120"/>
  <c r="G25" i="120"/>
  <c r="G15" i="137"/>
  <c r="D23" i="137" s="1"/>
  <c r="G25" i="137"/>
  <c r="E18" i="115"/>
  <c r="J25" i="144"/>
  <c r="D13" i="120"/>
  <c r="G17" i="120"/>
  <c r="D17" i="120" s="1"/>
  <c r="D12" i="144"/>
  <c r="D19" i="115"/>
  <c r="H19" i="115"/>
  <c r="E19" i="115" s="1"/>
  <c r="G17" i="115"/>
  <c r="D17" i="115" s="1"/>
  <c r="D13" i="115"/>
  <c r="G21" i="144"/>
  <c r="D21" i="144" s="1"/>
  <c r="D16" i="115"/>
  <c r="H16" i="115"/>
  <c r="E16" i="115" s="1"/>
  <c r="D18" i="144"/>
  <c r="D16" i="144"/>
  <c r="D25" i="120"/>
  <c r="D20" i="144"/>
  <c r="J17" i="144"/>
  <c r="J26" i="120"/>
  <c r="D19" i="120"/>
  <c r="H19" i="120"/>
  <c r="D16" i="120"/>
  <c r="H16" i="120"/>
  <c r="D15" i="120"/>
  <c r="G22" i="144"/>
  <c r="D22" i="144" s="1"/>
  <c r="J15" i="144"/>
  <c r="J19" i="144"/>
  <c r="D19" i="137"/>
  <c r="G19" i="144"/>
  <c r="H19" i="137"/>
  <c r="G17" i="137"/>
  <c r="D13" i="137"/>
  <c r="G13" i="144"/>
  <c r="D13" i="144" s="1"/>
  <c r="G26" i="120" l="1"/>
  <c r="D15" i="115"/>
  <c r="G26" i="115"/>
  <c r="J27" i="120"/>
  <c r="D19" i="144"/>
  <c r="D25" i="137"/>
  <c r="G25" i="144"/>
  <c r="D25" i="144" s="1"/>
  <c r="D17" i="137"/>
  <c r="G17" i="144"/>
  <c r="D17" i="144" s="1"/>
  <c r="D15" i="137"/>
  <c r="G15" i="144"/>
  <c r="D15" i="144" s="1"/>
  <c r="G26" i="137"/>
  <c r="D26" i="120" l="1"/>
  <c r="J33" i="115"/>
  <c r="G27" i="120"/>
  <c r="G27" i="115"/>
  <c r="D26" i="115"/>
  <c r="J28" i="120"/>
  <c r="J29" i="120" s="1"/>
  <c r="G27" i="137"/>
  <c r="G26" i="144"/>
  <c r="J31" i="120" l="1"/>
  <c r="J32" i="120" s="1"/>
  <c r="D27" i="120"/>
  <c r="J30" i="144"/>
  <c r="G28" i="120"/>
  <c r="G29" i="120" s="1"/>
  <c r="G28" i="115"/>
  <c r="G29" i="115" s="1"/>
  <c r="D27" i="115"/>
  <c r="G28" i="137"/>
  <c r="G27" i="144"/>
  <c r="G31" i="137" l="1"/>
  <c r="G32" i="137" s="1"/>
  <c r="J33" i="120"/>
  <c r="G31" i="120"/>
  <c r="G32" i="120" s="1"/>
  <c r="D30" i="115"/>
  <c r="D30" i="120"/>
  <c r="D30" i="137"/>
  <c r="G30" i="144"/>
  <c r="D30" i="144" s="1"/>
  <c r="D28" i="120"/>
  <c r="G31" i="115"/>
  <c r="G32" i="115" s="1"/>
  <c r="D28" i="115"/>
  <c r="D29" i="120"/>
  <c r="G28" i="144"/>
  <c r="D29" i="115" l="1"/>
  <c r="D31" i="120"/>
  <c r="D32" i="120"/>
  <c r="G29" i="144"/>
  <c r="G33" i="120" l="1"/>
  <c r="D33" i="120" s="1"/>
  <c r="D31" i="115"/>
  <c r="G31" i="144"/>
  <c r="G33" i="115" l="1"/>
  <c r="D33" i="115" s="1"/>
  <c r="D32" i="115"/>
  <c r="G32" i="144"/>
  <c r="G33" i="137"/>
  <c r="G33" i="144" l="1"/>
  <c r="D488" i="138" l="1"/>
  <c r="W488" i="138" s="1"/>
  <c r="D7" i="138" l="1"/>
  <c r="W7" i="138" s="1"/>
  <c r="D8" i="138"/>
  <c r="W8" i="138" s="1"/>
  <c r="D9" i="138"/>
  <c r="W9" i="138" s="1"/>
  <c r="D10" i="138"/>
  <c r="W10" i="138" s="1"/>
  <c r="D11" i="138"/>
  <c r="W11" i="138" s="1"/>
  <c r="D12" i="138"/>
  <c r="W12" i="138" s="1"/>
  <c r="D13" i="138"/>
  <c r="W13" i="138" s="1"/>
  <c r="D14" i="138"/>
  <c r="W14" i="138" s="1"/>
  <c r="D15" i="138"/>
  <c r="W15" i="138" s="1"/>
  <c r="D16" i="138"/>
  <c r="W16" i="138" s="1"/>
  <c r="D17" i="138"/>
  <c r="W17" i="138" s="1"/>
  <c r="D18" i="138"/>
  <c r="W18" i="138" s="1"/>
  <c r="D19" i="138"/>
  <c r="W19" i="138" s="1"/>
  <c r="D20" i="138"/>
  <c r="W20" i="138" s="1"/>
  <c r="D21" i="138"/>
  <c r="W21" i="138" s="1"/>
  <c r="D22" i="138"/>
  <c r="W22" i="138" s="1"/>
  <c r="D23" i="138"/>
  <c r="W23" i="138" s="1"/>
  <c r="D24" i="138"/>
  <c r="W24" i="138" s="1"/>
  <c r="D25" i="138"/>
  <c r="W25" i="138" s="1"/>
  <c r="D26" i="138"/>
  <c r="W26" i="138" s="1"/>
  <c r="D27" i="138"/>
  <c r="W27" i="138" s="1"/>
  <c r="D28" i="138"/>
  <c r="W28" i="138" s="1"/>
  <c r="D29" i="138"/>
  <c r="W29" i="138" s="1"/>
  <c r="D30" i="138"/>
  <c r="W30" i="138" s="1"/>
  <c r="D31" i="138"/>
  <c r="W31" i="138" s="1"/>
  <c r="D32" i="138"/>
  <c r="W32" i="138" s="1"/>
  <c r="D33" i="138"/>
  <c r="W33" i="138" s="1"/>
  <c r="D34" i="138"/>
  <c r="W34" i="138" s="1"/>
  <c r="D35" i="138"/>
  <c r="W35" i="138" s="1"/>
  <c r="D36" i="138"/>
  <c r="W36" i="138" s="1"/>
  <c r="D37" i="138"/>
  <c r="W37" i="138" s="1"/>
  <c r="D38" i="138"/>
  <c r="W38" i="138" s="1"/>
  <c r="D39" i="138"/>
  <c r="W39" i="138" s="1"/>
  <c r="D40" i="138"/>
  <c r="W40" i="138" s="1"/>
  <c r="D41" i="138"/>
  <c r="W41" i="138" s="1"/>
  <c r="D42" i="138"/>
  <c r="W42" i="138" s="1"/>
  <c r="D43" i="138"/>
  <c r="W43" i="138" s="1"/>
  <c r="D44" i="138"/>
  <c r="W44" i="138" s="1"/>
  <c r="D45" i="138"/>
  <c r="W45" i="138" s="1"/>
  <c r="D46" i="138"/>
  <c r="W46" i="138" s="1"/>
  <c r="D47" i="138"/>
  <c r="W47" i="138" s="1"/>
  <c r="D48" i="138"/>
  <c r="W48" i="138" s="1"/>
  <c r="D49" i="138"/>
  <c r="W49" i="138" s="1"/>
  <c r="D50" i="138"/>
  <c r="W50" i="138" s="1"/>
  <c r="D51" i="138"/>
  <c r="W51" i="138" s="1"/>
  <c r="D52" i="138"/>
  <c r="W52" i="138" s="1"/>
  <c r="D53" i="138"/>
  <c r="W53" i="138" s="1"/>
  <c r="D54" i="138"/>
  <c r="W54" i="138" s="1"/>
  <c r="D55" i="138"/>
  <c r="W55" i="138" s="1"/>
  <c r="D56" i="138"/>
  <c r="W56" i="138" s="1"/>
  <c r="D57" i="138"/>
  <c r="W57" i="138" s="1"/>
  <c r="D58" i="138"/>
  <c r="W58" i="138" s="1"/>
  <c r="D59" i="138"/>
  <c r="W59" i="138" s="1"/>
  <c r="D60" i="138"/>
  <c r="W60" i="138" s="1"/>
  <c r="D61" i="138"/>
  <c r="W61" i="138" s="1"/>
  <c r="D62" i="138"/>
  <c r="W62" i="138" s="1"/>
  <c r="D63" i="138"/>
  <c r="W63" i="138" s="1"/>
  <c r="D64" i="138"/>
  <c r="W64" i="138" s="1"/>
  <c r="D65" i="138"/>
  <c r="W65" i="138" s="1"/>
  <c r="D66" i="138"/>
  <c r="W66" i="138" s="1"/>
  <c r="D67" i="138"/>
  <c r="W67" i="138" s="1"/>
  <c r="D68" i="138"/>
  <c r="W68" i="138" s="1"/>
  <c r="D69" i="138"/>
  <c r="W69" i="138" s="1"/>
  <c r="D70" i="138"/>
  <c r="W70" i="138" s="1"/>
  <c r="D71" i="138"/>
  <c r="W71" i="138" s="1"/>
  <c r="D72" i="138"/>
  <c r="W72" i="138" s="1"/>
  <c r="D73" i="138"/>
  <c r="W73" i="138" s="1"/>
  <c r="D74" i="138"/>
  <c r="W74" i="138" s="1"/>
  <c r="D75" i="138"/>
  <c r="W75" i="138" s="1"/>
  <c r="D76" i="138"/>
  <c r="W76" i="138" s="1"/>
  <c r="D77" i="138"/>
  <c r="W77" i="138" s="1"/>
  <c r="D78" i="138"/>
  <c r="W78" i="138" s="1"/>
  <c r="D79" i="138"/>
  <c r="W79" i="138" s="1"/>
  <c r="D80" i="138"/>
  <c r="W80" i="138" s="1"/>
  <c r="D81" i="138"/>
  <c r="W81" i="138" s="1"/>
  <c r="D82" i="138"/>
  <c r="W82" i="138" s="1"/>
  <c r="D83" i="138"/>
  <c r="W83" i="138" s="1"/>
  <c r="D84" i="138"/>
  <c r="W84" i="138" s="1"/>
  <c r="D85" i="138"/>
  <c r="W85" i="138" s="1"/>
  <c r="D86" i="138"/>
  <c r="W86" i="138" s="1"/>
  <c r="D87" i="138"/>
  <c r="W87" i="138" s="1"/>
  <c r="D88" i="138"/>
  <c r="W88" i="138" s="1"/>
  <c r="D89" i="138"/>
  <c r="W89" i="138" s="1"/>
  <c r="D90" i="138"/>
  <c r="W90" i="138" s="1"/>
  <c r="D91" i="138"/>
  <c r="W91" i="138" s="1"/>
  <c r="D92" i="138"/>
  <c r="W92" i="138" s="1"/>
  <c r="D93" i="138"/>
  <c r="W93" i="138" s="1"/>
  <c r="D94" i="138"/>
  <c r="W94" i="138" s="1"/>
  <c r="D95" i="138"/>
  <c r="W95" i="138" s="1"/>
  <c r="D96" i="138"/>
  <c r="W96" i="138" s="1"/>
  <c r="D97" i="138"/>
  <c r="W97" i="138" s="1"/>
  <c r="D98" i="138"/>
  <c r="W98" i="138" s="1"/>
  <c r="D99" i="138"/>
  <c r="W99" i="138" s="1"/>
  <c r="D100" i="138"/>
  <c r="W100" i="138" s="1"/>
  <c r="D101" i="138"/>
  <c r="W101" i="138" s="1"/>
  <c r="D102" i="138"/>
  <c r="W102" i="138" s="1"/>
  <c r="D103" i="138"/>
  <c r="W103" i="138" s="1"/>
  <c r="D104" i="138"/>
  <c r="W104" i="138" s="1"/>
  <c r="D105" i="138"/>
  <c r="W105" i="138" s="1"/>
  <c r="D106" i="138"/>
  <c r="W106" i="138" s="1"/>
  <c r="D107" i="138"/>
  <c r="W107" i="138" s="1"/>
  <c r="D108" i="138"/>
  <c r="W108" i="138" s="1"/>
  <c r="D109" i="138"/>
  <c r="W109" i="138" s="1"/>
  <c r="D110" i="138"/>
  <c r="W110" i="138" s="1"/>
  <c r="D111" i="138"/>
  <c r="W111" i="138" s="1"/>
  <c r="D112" i="138"/>
  <c r="W112" i="138" s="1"/>
  <c r="D113" i="138"/>
  <c r="W113" i="138" s="1"/>
  <c r="D114" i="138"/>
  <c r="W114" i="138" s="1"/>
  <c r="D115" i="138"/>
  <c r="W115" i="138" s="1"/>
  <c r="D116" i="138"/>
  <c r="W116" i="138" s="1"/>
  <c r="D117" i="138"/>
  <c r="W117" i="138" s="1"/>
  <c r="D118" i="138"/>
  <c r="W118" i="138" s="1"/>
  <c r="D119" i="138"/>
  <c r="W119" i="138" s="1"/>
  <c r="D120" i="138"/>
  <c r="W120" i="138" s="1"/>
  <c r="D121" i="138"/>
  <c r="W121" i="138" s="1"/>
  <c r="D122" i="138"/>
  <c r="W122" i="138" s="1"/>
  <c r="D123" i="138"/>
  <c r="W123" i="138" s="1"/>
  <c r="D124" i="138"/>
  <c r="W124" i="138" s="1"/>
  <c r="D125" i="138"/>
  <c r="W125" i="138" s="1"/>
  <c r="D126" i="138"/>
  <c r="W126" i="138" s="1"/>
  <c r="D127" i="138"/>
  <c r="W127" i="138" s="1"/>
  <c r="D128" i="138"/>
  <c r="W128" i="138" s="1"/>
  <c r="D129" i="138"/>
  <c r="W129" i="138" s="1"/>
  <c r="D130" i="138"/>
  <c r="W130" i="138" s="1"/>
  <c r="D131" i="138"/>
  <c r="W131" i="138" s="1"/>
  <c r="D132" i="138"/>
  <c r="W132" i="138" s="1"/>
  <c r="D133" i="138"/>
  <c r="W133" i="138" s="1"/>
  <c r="D134" i="138"/>
  <c r="W134" i="138" s="1"/>
  <c r="D135" i="138"/>
  <c r="W135" i="138" s="1"/>
  <c r="D136" i="138"/>
  <c r="W136" i="138" s="1"/>
  <c r="D137" i="138"/>
  <c r="W137" i="138" s="1"/>
  <c r="D138" i="138"/>
  <c r="W138" i="138" s="1"/>
  <c r="D139" i="138"/>
  <c r="W139" i="138" s="1"/>
  <c r="D140" i="138"/>
  <c r="W140" i="138" s="1"/>
  <c r="D141" i="138"/>
  <c r="W141" i="138" s="1"/>
  <c r="D142" i="138"/>
  <c r="W142" i="138" s="1"/>
  <c r="D143" i="138"/>
  <c r="W143" i="138" s="1"/>
  <c r="D144" i="138"/>
  <c r="W144" i="138" s="1"/>
  <c r="D145" i="138"/>
  <c r="W145" i="138" s="1"/>
  <c r="D146" i="138"/>
  <c r="W146" i="138" s="1"/>
  <c r="D147" i="138"/>
  <c r="W147" i="138" s="1"/>
  <c r="D148" i="138"/>
  <c r="W148" i="138" s="1"/>
  <c r="D149" i="138"/>
  <c r="W149" i="138" s="1"/>
  <c r="D150" i="138"/>
  <c r="W150" i="138" s="1"/>
  <c r="D151" i="138"/>
  <c r="W151" i="138" s="1"/>
  <c r="D152" i="138"/>
  <c r="W152" i="138" s="1"/>
  <c r="D153" i="138"/>
  <c r="W153" i="138" s="1"/>
  <c r="D154" i="138"/>
  <c r="W154" i="138" s="1"/>
  <c r="D155" i="138"/>
  <c r="W155" i="138" s="1"/>
  <c r="D156" i="138"/>
  <c r="W156" i="138" s="1"/>
  <c r="D157" i="138"/>
  <c r="W157" i="138" s="1"/>
  <c r="D158" i="138"/>
  <c r="W158" i="138" s="1"/>
  <c r="D159" i="138"/>
  <c r="W159" i="138" s="1"/>
  <c r="D160" i="138"/>
  <c r="W160" i="138" s="1"/>
  <c r="D161" i="138"/>
  <c r="W161" i="138" s="1"/>
  <c r="D162" i="138"/>
  <c r="W162" i="138" s="1"/>
  <c r="D163" i="138"/>
  <c r="W163" i="138" s="1"/>
  <c r="D164" i="138"/>
  <c r="W164" i="138" s="1"/>
  <c r="D165" i="138"/>
  <c r="W165" i="138" s="1"/>
  <c r="D166" i="138"/>
  <c r="W166" i="138" s="1"/>
  <c r="D167" i="138"/>
  <c r="W167" i="138" s="1"/>
  <c r="D168" i="138"/>
  <c r="W168" i="138" s="1"/>
  <c r="D169" i="138"/>
  <c r="W169" i="138" s="1"/>
  <c r="D170" i="138"/>
  <c r="W170" i="138" s="1"/>
  <c r="D171" i="138"/>
  <c r="W171" i="138" s="1"/>
  <c r="D172" i="138"/>
  <c r="W172" i="138" s="1"/>
  <c r="D173" i="138"/>
  <c r="W173" i="138" s="1"/>
  <c r="D174" i="138"/>
  <c r="W174" i="138" s="1"/>
  <c r="D175" i="138"/>
  <c r="W175" i="138" s="1"/>
  <c r="D176" i="138"/>
  <c r="W176" i="138" s="1"/>
  <c r="D177" i="138"/>
  <c r="W177" i="138" s="1"/>
  <c r="D178" i="138"/>
  <c r="W178" i="138" s="1"/>
  <c r="D179" i="138"/>
  <c r="W179" i="138" s="1"/>
  <c r="D180" i="138"/>
  <c r="W180" i="138" s="1"/>
  <c r="D181" i="138"/>
  <c r="W181" i="138" s="1"/>
  <c r="D182" i="138"/>
  <c r="W182" i="138" s="1"/>
  <c r="D183" i="138"/>
  <c r="W183" i="138" s="1"/>
  <c r="D184" i="138"/>
  <c r="W184" i="138" s="1"/>
  <c r="D185" i="138"/>
  <c r="W185" i="138" s="1"/>
  <c r="D186" i="138"/>
  <c r="W186" i="138" s="1"/>
  <c r="D187" i="138"/>
  <c r="W187" i="138" s="1"/>
  <c r="D188" i="138"/>
  <c r="W188" i="138" s="1"/>
  <c r="D189" i="138"/>
  <c r="W189" i="138" s="1"/>
  <c r="D190" i="138"/>
  <c r="W190" i="138" s="1"/>
  <c r="D191" i="138"/>
  <c r="W191" i="138" s="1"/>
  <c r="D192" i="138"/>
  <c r="W192" i="138" s="1"/>
  <c r="D193" i="138"/>
  <c r="W193" i="138" s="1"/>
  <c r="D194" i="138"/>
  <c r="W194" i="138" s="1"/>
  <c r="D195" i="138"/>
  <c r="W195" i="138" s="1"/>
  <c r="D196" i="138"/>
  <c r="W196" i="138" s="1"/>
  <c r="D197" i="138"/>
  <c r="W197" i="138" s="1"/>
  <c r="D198" i="138"/>
  <c r="W198" i="138" s="1"/>
  <c r="D199" i="138"/>
  <c r="W199" i="138" s="1"/>
  <c r="D200" i="138"/>
  <c r="W200" i="138" s="1"/>
  <c r="D201" i="138"/>
  <c r="W201" i="138" s="1"/>
  <c r="D202" i="138"/>
  <c r="W202" i="138" s="1"/>
  <c r="D203" i="138"/>
  <c r="W203" i="138" s="1"/>
  <c r="D204" i="138"/>
  <c r="W204" i="138" s="1"/>
  <c r="D205" i="138"/>
  <c r="W205" i="138" s="1"/>
  <c r="D206" i="138"/>
  <c r="W206" i="138" s="1"/>
  <c r="D207" i="138"/>
  <c r="W207" i="138" s="1"/>
  <c r="D208" i="138"/>
  <c r="W208" i="138" s="1"/>
  <c r="D209" i="138"/>
  <c r="W209" i="138" s="1"/>
  <c r="D210" i="138"/>
  <c r="W210" i="138" s="1"/>
  <c r="D211" i="138"/>
  <c r="W211" i="138" s="1"/>
  <c r="D212" i="138"/>
  <c r="W212" i="138" s="1"/>
  <c r="D213" i="138"/>
  <c r="W213" i="138" s="1"/>
  <c r="D214" i="138"/>
  <c r="W214" i="138" s="1"/>
  <c r="D215" i="138"/>
  <c r="W215" i="138" s="1"/>
  <c r="D216" i="138"/>
  <c r="W216" i="138" s="1"/>
  <c r="D217" i="138"/>
  <c r="W217" i="138" s="1"/>
  <c r="D218" i="138"/>
  <c r="W218" i="138" s="1"/>
  <c r="D219" i="138"/>
  <c r="W219" i="138" s="1"/>
  <c r="D220" i="138"/>
  <c r="W220" i="138" s="1"/>
  <c r="D221" i="138"/>
  <c r="W221" i="138" s="1"/>
  <c r="D222" i="138"/>
  <c r="W222" i="138" s="1"/>
  <c r="D223" i="138"/>
  <c r="W223" i="138" s="1"/>
  <c r="D224" i="138"/>
  <c r="W224" i="138" s="1"/>
  <c r="D225" i="138"/>
  <c r="W225" i="138" s="1"/>
  <c r="D226" i="138"/>
  <c r="W226" i="138" s="1"/>
  <c r="D227" i="138"/>
  <c r="W227" i="138" s="1"/>
  <c r="D228" i="138"/>
  <c r="W228" i="138" s="1"/>
  <c r="D229" i="138"/>
  <c r="W229" i="138" s="1"/>
  <c r="D230" i="138"/>
  <c r="W230" i="138" s="1"/>
  <c r="D231" i="138"/>
  <c r="W231" i="138" s="1"/>
  <c r="D232" i="138"/>
  <c r="W232" i="138" s="1"/>
  <c r="D233" i="138"/>
  <c r="W233" i="138" s="1"/>
  <c r="D234" i="138"/>
  <c r="W234" i="138" s="1"/>
  <c r="D235" i="138"/>
  <c r="W235" i="138" s="1"/>
  <c r="D236" i="138"/>
  <c r="W236" i="138" s="1"/>
  <c r="D237" i="138"/>
  <c r="W237" i="138" s="1"/>
  <c r="D238" i="138"/>
  <c r="W238" i="138" s="1"/>
  <c r="D239" i="138"/>
  <c r="W239" i="138" s="1"/>
  <c r="D240" i="138"/>
  <c r="W240" i="138" s="1"/>
  <c r="D241" i="138"/>
  <c r="W241" i="138" s="1"/>
  <c r="D242" i="138"/>
  <c r="W242" i="138" s="1"/>
  <c r="D243" i="138"/>
  <c r="W243" i="138" s="1"/>
  <c r="D244" i="138"/>
  <c r="W244" i="138" s="1"/>
  <c r="D245" i="138"/>
  <c r="W245" i="138" s="1"/>
  <c r="D246" i="138"/>
  <c r="W246" i="138" s="1"/>
  <c r="D247" i="138"/>
  <c r="W247" i="138" s="1"/>
  <c r="D248" i="138"/>
  <c r="W248" i="138" s="1"/>
  <c r="D249" i="138"/>
  <c r="W249" i="138" s="1"/>
  <c r="D250" i="138"/>
  <c r="W250" i="138" s="1"/>
  <c r="D251" i="138"/>
  <c r="W251" i="138" s="1"/>
  <c r="D252" i="138"/>
  <c r="W252" i="138" s="1"/>
  <c r="D253" i="138"/>
  <c r="W253" i="138" s="1"/>
  <c r="D254" i="138"/>
  <c r="W254" i="138" s="1"/>
  <c r="D255" i="138"/>
  <c r="W255" i="138" s="1"/>
  <c r="D256" i="138"/>
  <c r="W256" i="138" s="1"/>
  <c r="D257" i="138"/>
  <c r="W257" i="138" s="1"/>
  <c r="D258" i="138"/>
  <c r="W258" i="138" s="1"/>
  <c r="D259" i="138"/>
  <c r="W259" i="138" s="1"/>
  <c r="D260" i="138"/>
  <c r="W260" i="138" s="1"/>
  <c r="D261" i="138"/>
  <c r="W261" i="138" s="1"/>
  <c r="D262" i="138"/>
  <c r="W262" i="138" s="1"/>
  <c r="D263" i="138"/>
  <c r="W263" i="138" s="1"/>
  <c r="D264" i="138"/>
  <c r="W264" i="138" s="1"/>
  <c r="D265" i="138"/>
  <c r="W265" i="138" s="1"/>
  <c r="D266" i="138"/>
  <c r="W266" i="138" s="1"/>
  <c r="D267" i="138"/>
  <c r="W267" i="138" s="1"/>
  <c r="D268" i="138"/>
  <c r="W268" i="138" s="1"/>
  <c r="D269" i="138"/>
  <c r="W269" i="138" s="1"/>
  <c r="D270" i="138"/>
  <c r="W270" i="138" s="1"/>
  <c r="D271" i="138"/>
  <c r="W271" i="138" s="1"/>
  <c r="D272" i="138"/>
  <c r="W272" i="138" s="1"/>
  <c r="D273" i="138"/>
  <c r="W273" i="138" s="1"/>
  <c r="D274" i="138"/>
  <c r="W274" i="138" s="1"/>
  <c r="D275" i="138"/>
  <c r="W275" i="138" s="1"/>
  <c r="D276" i="138"/>
  <c r="W276" i="138" s="1"/>
  <c r="D277" i="138"/>
  <c r="W277" i="138" s="1"/>
  <c r="D278" i="138"/>
  <c r="W278" i="138" s="1"/>
  <c r="D279" i="138"/>
  <c r="W279" i="138" s="1"/>
  <c r="D280" i="138"/>
  <c r="W280" i="138" s="1"/>
  <c r="D281" i="138"/>
  <c r="W281" i="138" s="1"/>
  <c r="D282" i="138"/>
  <c r="W282" i="138" s="1"/>
  <c r="D283" i="138"/>
  <c r="W283" i="138" s="1"/>
  <c r="D284" i="138"/>
  <c r="W284" i="138" s="1"/>
  <c r="D285" i="138"/>
  <c r="W285" i="138" s="1"/>
  <c r="D286" i="138"/>
  <c r="W286" i="138" s="1"/>
  <c r="D287" i="138"/>
  <c r="W287" i="138" s="1"/>
  <c r="D288" i="138"/>
  <c r="W288" i="138" s="1"/>
  <c r="D289" i="138"/>
  <c r="W289" i="138" s="1"/>
  <c r="D290" i="138"/>
  <c r="W290" i="138" s="1"/>
  <c r="D291" i="138"/>
  <c r="W291" i="138" s="1"/>
  <c r="D292" i="138"/>
  <c r="W292" i="138" s="1"/>
  <c r="D293" i="138"/>
  <c r="W293" i="138" s="1"/>
  <c r="D294" i="138"/>
  <c r="W294" i="138" s="1"/>
  <c r="D295" i="138"/>
  <c r="W295" i="138" s="1"/>
  <c r="D296" i="138"/>
  <c r="W296" i="138" s="1"/>
  <c r="D297" i="138"/>
  <c r="W297" i="138" s="1"/>
  <c r="D298" i="138"/>
  <c r="W298" i="138" s="1"/>
  <c r="D299" i="138"/>
  <c r="W299" i="138" s="1"/>
  <c r="D300" i="138"/>
  <c r="W300" i="138" s="1"/>
  <c r="D301" i="138"/>
  <c r="W301" i="138" s="1"/>
  <c r="D302" i="138"/>
  <c r="W302" i="138" s="1"/>
  <c r="D303" i="138"/>
  <c r="W303" i="138" s="1"/>
  <c r="D304" i="138"/>
  <c r="W304" i="138" s="1"/>
  <c r="D305" i="138"/>
  <c r="W305" i="138" s="1"/>
  <c r="D306" i="138"/>
  <c r="W306" i="138" s="1"/>
  <c r="D307" i="138"/>
  <c r="W307" i="138" s="1"/>
  <c r="D308" i="138"/>
  <c r="W308" i="138" s="1"/>
  <c r="D309" i="138"/>
  <c r="W309" i="138" s="1"/>
  <c r="D310" i="138"/>
  <c r="W310" i="138" s="1"/>
  <c r="D311" i="138"/>
  <c r="W311" i="138" s="1"/>
  <c r="D312" i="138"/>
  <c r="W312" i="138" s="1"/>
  <c r="D313" i="138"/>
  <c r="W313" i="138" s="1"/>
  <c r="D314" i="138"/>
  <c r="W314" i="138" s="1"/>
  <c r="D315" i="138"/>
  <c r="W315" i="138" s="1"/>
  <c r="D316" i="138"/>
  <c r="W316" i="138" s="1"/>
  <c r="D317" i="138"/>
  <c r="W317" i="138" s="1"/>
  <c r="D318" i="138"/>
  <c r="W318" i="138" s="1"/>
  <c r="D319" i="138"/>
  <c r="W319" i="138" s="1"/>
  <c r="D320" i="138"/>
  <c r="W320" i="138" s="1"/>
  <c r="D321" i="138"/>
  <c r="W321" i="138" s="1"/>
  <c r="D322" i="138"/>
  <c r="W322" i="138" s="1"/>
  <c r="D323" i="138"/>
  <c r="W323" i="138" s="1"/>
  <c r="D324" i="138"/>
  <c r="W324" i="138" s="1"/>
  <c r="D325" i="138"/>
  <c r="W325" i="138" s="1"/>
  <c r="D326" i="138"/>
  <c r="W326" i="138" s="1"/>
  <c r="D327" i="138"/>
  <c r="W327" i="138" s="1"/>
  <c r="D328" i="138"/>
  <c r="W328" i="138" s="1"/>
  <c r="D329" i="138"/>
  <c r="W329" i="138" s="1"/>
  <c r="D330" i="138"/>
  <c r="W330" i="138" s="1"/>
  <c r="D331" i="138"/>
  <c r="W331" i="138" s="1"/>
  <c r="D332" i="138"/>
  <c r="W332" i="138" s="1"/>
  <c r="D333" i="138"/>
  <c r="W333" i="138" s="1"/>
  <c r="D334" i="138"/>
  <c r="W334" i="138" s="1"/>
  <c r="D335" i="138"/>
  <c r="W335" i="138" s="1"/>
  <c r="D336" i="138"/>
  <c r="W336" i="138" s="1"/>
  <c r="D337" i="138"/>
  <c r="W337" i="138" s="1"/>
  <c r="D338" i="138"/>
  <c r="W338" i="138" s="1"/>
  <c r="D339" i="138"/>
  <c r="W339" i="138" s="1"/>
  <c r="D340" i="138"/>
  <c r="W340" i="138" s="1"/>
  <c r="D341" i="138"/>
  <c r="W341" i="138" s="1"/>
  <c r="D342" i="138"/>
  <c r="W342" i="138" s="1"/>
  <c r="D343" i="138"/>
  <c r="W343" i="138" s="1"/>
  <c r="D344" i="138"/>
  <c r="W344" i="138" s="1"/>
  <c r="D345" i="138"/>
  <c r="W345" i="138" s="1"/>
  <c r="D346" i="138"/>
  <c r="W346" i="138" s="1"/>
  <c r="D347" i="138"/>
  <c r="W347" i="138" s="1"/>
  <c r="D348" i="138"/>
  <c r="W348" i="138" s="1"/>
  <c r="D349" i="138"/>
  <c r="W349" i="138" s="1"/>
  <c r="D350" i="138"/>
  <c r="W350" i="138" s="1"/>
  <c r="D351" i="138"/>
  <c r="W351" i="138" s="1"/>
  <c r="D352" i="138"/>
  <c r="W352" i="138" s="1"/>
  <c r="D353" i="138"/>
  <c r="W353" i="138" s="1"/>
  <c r="D354" i="138"/>
  <c r="W354" i="138" s="1"/>
  <c r="D355" i="138"/>
  <c r="W355" i="138" s="1"/>
  <c r="D356" i="138"/>
  <c r="W356" i="138" s="1"/>
  <c r="D357" i="138"/>
  <c r="W357" i="138" s="1"/>
  <c r="D358" i="138"/>
  <c r="W358" i="138" s="1"/>
  <c r="D359" i="138"/>
  <c r="W359" i="138" s="1"/>
  <c r="D360" i="138"/>
  <c r="W360" i="138" s="1"/>
  <c r="D361" i="138"/>
  <c r="W361" i="138" s="1"/>
  <c r="D362" i="138"/>
  <c r="W362" i="138" s="1"/>
  <c r="D363" i="138"/>
  <c r="W363" i="138" s="1"/>
  <c r="D364" i="138"/>
  <c r="W364" i="138" s="1"/>
  <c r="D365" i="138"/>
  <c r="W365" i="138" s="1"/>
  <c r="D366" i="138"/>
  <c r="W366" i="138" s="1"/>
  <c r="D367" i="138"/>
  <c r="W367" i="138" s="1"/>
  <c r="D368" i="138"/>
  <c r="W368" i="138" s="1"/>
  <c r="D369" i="138"/>
  <c r="W369" i="138" s="1"/>
  <c r="D370" i="138"/>
  <c r="W370" i="138" s="1"/>
  <c r="D371" i="138"/>
  <c r="W371" i="138" s="1"/>
  <c r="D372" i="138"/>
  <c r="W372" i="138" s="1"/>
  <c r="D373" i="138"/>
  <c r="W373" i="138" s="1"/>
  <c r="D374" i="138"/>
  <c r="W374" i="138" s="1"/>
  <c r="D375" i="138"/>
  <c r="W375" i="138" s="1"/>
  <c r="D376" i="138"/>
  <c r="W376" i="138" s="1"/>
  <c r="D377" i="138"/>
  <c r="W377" i="138" s="1"/>
  <c r="D378" i="138"/>
  <c r="W378" i="138" s="1"/>
  <c r="D379" i="138"/>
  <c r="W379" i="138" s="1"/>
  <c r="D380" i="138"/>
  <c r="W380" i="138" s="1"/>
  <c r="D381" i="138"/>
  <c r="W381" i="138" s="1"/>
  <c r="D382" i="138"/>
  <c r="W382" i="138" s="1"/>
  <c r="D383" i="138"/>
  <c r="W383" i="138" s="1"/>
  <c r="D384" i="138"/>
  <c r="W384" i="138" s="1"/>
  <c r="D385" i="138"/>
  <c r="W385" i="138" s="1"/>
  <c r="D386" i="138"/>
  <c r="W386" i="138" s="1"/>
  <c r="D387" i="138"/>
  <c r="W387" i="138" s="1"/>
  <c r="D388" i="138"/>
  <c r="W388" i="138" s="1"/>
  <c r="D389" i="138"/>
  <c r="W389" i="138" s="1"/>
  <c r="D390" i="138"/>
  <c r="W390" i="138" s="1"/>
  <c r="D391" i="138"/>
  <c r="W391" i="138" s="1"/>
  <c r="D392" i="138"/>
  <c r="W392" i="138" s="1"/>
  <c r="D393" i="138"/>
  <c r="W393" i="138" s="1"/>
  <c r="D394" i="138"/>
  <c r="W394" i="138" s="1"/>
  <c r="D395" i="138"/>
  <c r="W395" i="138" s="1"/>
  <c r="D396" i="138"/>
  <c r="W396" i="138" s="1"/>
  <c r="D397" i="138"/>
  <c r="W397" i="138" s="1"/>
  <c r="D398" i="138"/>
  <c r="W398" i="138" s="1"/>
  <c r="D399" i="138"/>
  <c r="W399" i="138" s="1"/>
  <c r="D400" i="138"/>
  <c r="W400" i="138" s="1"/>
  <c r="D401" i="138"/>
  <c r="W401" i="138" s="1"/>
  <c r="D402" i="138"/>
  <c r="W402" i="138" s="1"/>
  <c r="D403" i="138"/>
  <c r="W403" i="138" s="1"/>
  <c r="D404" i="138"/>
  <c r="W404" i="138" s="1"/>
  <c r="D405" i="138"/>
  <c r="W405" i="138" s="1"/>
  <c r="D406" i="138"/>
  <c r="W406" i="138" s="1"/>
  <c r="D407" i="138"/>
  <c r="W407" i="138" s="1"/>
  <c r="D408" i="138"/>
  <c r="W408" i="138" s="1"/>
  <c r="D409" i="138"/>
  <c r="W409" i="138" s="1"/>
  <c r="D410" i="138"/>
  <c r="W410" i="138" s="1"/>
  <c r="D411" i="138"/>
  <c r="W411" i="138" s="1"/>
  <c r="D412" i="138"/>
  <c r="W412" i="138" s="1"/>
  <c r="D413" i="138"/>
  <c r="W413" i="138" s="1"/>
  <c r="D414" i="138"/>
  <c r="W414" i="138" s="1"/>
  <c r="D415" i="138"/>
  <c r="W415" i="138" s="1"/>
  <c r="D416" i="138"/>
  <c r="W416" i="138" s="1"/>
  <c r="D417" i="138"/>
  <c r="W417" i="138" s="1"/>
  <c r="D418" i="138"/>
  <c r="W418" i="138" s="1"/>
  <c r="D419" i="138"/>
  <c r="W419" i="138" s="1"/>
  <c r="D420" i="138"/>
  <c r="W420" i="138" s="1"/>
  <c r="D421" i="138"/>
  <c r="W421" i="138" s="1"/>
  <c r="D422" i="138"/>
  <c r="W422" i="138" s="1"/>
  <c r="D423" i="138"/>
  <c r="W423" i="138" s="1"/>
  <c r="D424" i="138"/>
  <c r="W424" i="138" s="1"/>
  <c r="D425" i="138"/>
  <c r="W425" i="138" s="1"/>
  <c r="D426" i="138"/>
  <c r="W426" i="138" s="1"/>
  <c r="D427" i="138"/>
  <c r="W427" i="138" s="1"/>
  <c r="D428" i="138"/>
  <c r="W428" i="138" s="1"/>
  <c r="D429" i="138"/>
  <c r="W429" i="138" s="1"/>
  <c r="D430" i="138"/>
  <c r="W430" i="138" s="1"/>
  <c r="D431" i="138"/>
  <c r="W431" i="138" s="1"/>
  <c r="D432" i="138"/>
  <c r="W432" i="138" s="1"/>
  <c r="D433" i="138"/>
  <c r="W433" i="138" s="1"/>
  <c r="D434" i="138"/>
  <c r="W434" i="138" s="1"/>
  <c r="D435" i="138"/>
  <c r="W435" i="138" s="1"/>
  <c r="D436" i="138"/>
  <c r="W436" i="138" s="1"/>
  <c r="D437" i="138"/>
  <c r="W437" i="138" s="1"/>
  <c r="D438" i="138"/>
  <c r="W438" i="138" s="1"/>
  <c r="D439" i="138"/>
  <c r="W439" i="138" s="1"/>
  <c r="D440" i="138"/>
  <c r="W440" i="138" s="1"/>
  <c r="D441" i="138"/>
  <c r="W441" i="138" s="1"/>
  <c r="D442" i="138"/>
  <c r="W442" i="138" s="1"/>
  <c r="D443" i="138"/>
  <c r="W443" i="138" s="1"/>
  <c r="D444" i="138"/>
  <c r="W444" i="138" s="1"/>
  <c r="D445" i="138"/>
  <c r="W445" i="138" s="1"/>
  <c r="D446" i="138"/>
  <c r="W446" i="138" s="1"/>
  <c r="D447" i="138"/>
  <c r="W447" i="138" s="1"/>
  <c r="D448" i="138"/>
  <c r="W448" i="138" s="1"/>
  <c r="D449" i="138"/>
  <c r="W449" i="138" s="1"/>
  <c r="D450" i="138"/>
  <c r="W450" i="138" s="1"/>
  <c r="D451" i="138"/>
  <c r="W451" i="138" s="1"/>
  <c r="D452" i="138"/>
  <c r="W452" i="138" s="1"/>
  <c r="D453" i="138"/>
  <c r="W453" i="138" s="1"/>
  <c r="D454" i="138"/>
  <c r="W454" i="138" s="1"/>
  <c r="D455" i="138"/>
  <c r="W455" i="138" s="1"/>
  <c r="D456" i="138"/>
  <c r="W456" i="138" s="1"/>
  <c r="D457" i="138"/>
  <c r="W457" i="138" s="1"/>
  <c r="D458" i="138"/>
  <c r="W458" i="138" s="1"/>
  <c r="D459" i="138"/>
  <c r="W459" i="138" s="1"/>
  <c r="D460" i="138"/>
  <c r="W460" i="138" s="1"/>
  <c r="D461" i="138"/>
  <c r="W461" i="138" s="1"/>
  <c r="D462" i="138"/>
  <c r="W462" i="138" s="1"/>
  <c r="D463" i="138"/>
  <c r="W463" i="138" s="1"/>
  <c r="D464" i="138"/>
  <c r="W464" i="138" s="1"/>
  <c r="D465" i="138"/>
  <c r="W465" i="138" s="1"/>
  <c r="D466" i="138"/>
  <c r="W466" i="138" s="1"/>
  <c r="D467" i="138"/>
  <c r="W467" i="138" s="1"/>
  <c r="D468" i="138"/>
  <c r="W468" i="138" s="1"/>
  <c r="D469" i="138"/>
  <c r="W469" i="138" s="1"/>
  <c r="D470" i="138"/>
  <c r="W470" i="138" s="1"/>
  <c r="D471" i="138"/>
  <c r="W471" i="138" s="1"/>
  <c r="D472" i="138"/>
  <c r="W472" i="138" s="1"/>
  <c r="D473" i="138"/>
  <c r="W473" i="138" s="1"/>
  <c r="D474" i="138"/>
  <c r="W474" i="138" s="1"/>
  <c r="D475" i="138"/>
  <c r="W475" i="138" s="1"/>
  <c r="D476" i="138"/>
  <c r="W476" i="138" s="1"/>
  <c r="D477" i="138"/>
  <c r="W477" i="138" s="1"/>
  <c r="D478" i="138"/>
  <c r="W478" i="138" s="1"/>
  <c r="D479" i="138"/>
  <c r="W479" i="138" s="1"/>
  <c r="D480" i="138"/>
  <c r="W480" i="138" s="1"/>
  <c r="D481" i="138"/>
  <c r="W481" i="138" s="1"/>
  <c r="D482" i="138"/>
  <c r="W482" i="138" s="1"/>
  <c r="D483" i="138"/>
  <c r="W483" i="138" s="1"/>
  <c r="D484" i="138"/>
  <c r="W484" i="138" s="1"/>
  <c r="D485" i="138"/>
  <c r="W485" i="138" s="1"/>
  <c r="D486" i="138"/>
  <c r="W486" i="138" s="1"/>
  <c r="D489" i="138"/>
  <c r="W489" i="138" s="1"/>
  <c r="D490" i="138"/>
  <c r="W490" i="138" s="1"/>
  <c r="D491" i="138"/>
  <c r="W491" i="138" s="1"/>
  <c r="D492" i="138"/>
  <c r="W492" i="138" s="1"/>
  <c r="D493" i="138"/>
  <c r="W493" i="138" s="1"/>
  <c r="D494" i="138"/>
  <c r="W494" i="138" s="1"/>
  <c r="D495" i="138"/>
  <c r="W495" i="138" s="1"/>
  <c r="D496" i="138"/>
  <c r="W496" i="138" s="1"/>
  <c r="D497" i="138"/>
  <c r="W497" i="138" s="1"/>
  <c r="L1031" i="118" l="1"/>
  <c r="K1031" i="118"/>
  <c r="I1031" i="118"/>
  <c r="G1031" i="118"/>
  <c r="L1030" i="118"/>
  <c r="K1030" i="118"/>
  <c r="I1030" i="118"/>
  <c r="G1030" i="118"/>
  <c r="L1029" i="118"/>
  <c r="K1029" i="118"/>
  <c r="I1029" i="118"/>
  <c r="G1029" i="118"/>
  <c r="L1028" i="118"/>
  <c r="K1028" i="118"/>
  <c r="I1028" i="118"/>
  <c r="G1028" i="118"/>
  <c r="L1027" i="118"/>
  <c r="K1027" i="118"/>
  <c r="I1027" i="118"/>
  <c r="G1027" i="118"/>
  <c r="L1026" i="118"/>
  <c r="K1026" i="118"/>
  <c r="I1026" i="118"/>
  <c r="G1026" i="118"/>
  <c r="L1025" i="118"/>
  <c r="K1025" i="118"/>
  <c r="I1025" i="118"/>
  <c r="G1025" i="118"/>
  <c r="L1024" i="118"/>
  <c r="K1024" i="118"/>
  <c r="I1024" i="118"/>
  <c r="G1024" i="118"/>
  <c r="L1023" i="118"/>
  <c r="K1023" i="118"/>
  <c r="I1023" i="118"/>
  <c r="G1023" i="118"/>
  <c r="L1022" i="118"/>
  <c r="K1022" i="118"/>
  <c r="I1022" i="118"/>
  <c r="G1022" i="118"/>
  <c r="L1021" i="118"/>
  <c r="K1021" i="118"/>
  <c r="I1021" i="118"/>
  <c r="G1021" i="118"/>
  <c r="L1020" i="118"/>
  <c r="K1020" i="118"/>
  <c r="I1020" i="118"/>
  <c r="G1020" i="118"/>
  <c r="L1019" i="118"/>
  <c r="K1019" i="118"/>
  <c r="I1019" i="118"/>
  <c r="G1019" i="118"/>
  <c r="L1018" i="118"/>
  <c r="K1018" i="118"/>
  <c r="I1018" i="118"/>
  <c r="G1018" i="118"/>
  <c r="L1017" i="118"/>
  <c r="K1017" i="118"/>
  <c r="I1017" i="118"/>
  <c r="G1017" i="118"/>
  <c r="L1016" i="118"/>
  <c r="K1016" i="118"/>
  <c r="I1016" i="118"/>
  <c r="G1016" i="118"/>
  <c r="L1015" i="118"/>
  <c r="K1015" i="118"/>
  <c r="I1015" i="118"/>
  <c r="G1015" i="118"/>
  <c r="L1014" i="118"/>
  <c r="K1014" i="118"/>
  <c r="I1014" i="118"/>
  <c r="G1014" i="118"/>
  <c r="L1013" i="118"/>
  <c r="K1013" i="118"/>
  <c r="I1013" i="118"/>
  <c r="G1013" i="118"/>
  <c r="L1012" i="118"/>
  <c r="K1012" i="118"/>
  <c r="I1012" i="118"/>
  <c r="G1012" i="118"/>
  <c r="L1011" i="118"/>
  <c r="K1011" i="118"/>
  <c r="I1011" i="118"/>
  <c r="G1011" i="118"/>
  <c r="L1010" i="118"/>
  <c r="K1010" i="118"/>
  <c r="I1010" i="118"/>
  <c r="G1010" i="118"/>
  <c r="L1009" i="118"/>
  <c r="K1009" i="118"/>
  <c r="I1009" i="118"/>
  <c r="G1009" i="118"/>
  <c r="L1036" i="118"/>
  <c r="K1036" i="118"/>
  <c r="I1036" i="118"/>
  <c r="G1036" i="118"/>
  <c r="L1035" i="118"/>
  <c r="K1035" i="118"/>
  <c r="I1035" i="118"/>
  <c r="G1035" i="118"/>
  <c r="L1034" i="118"/>
  <c r="K1034" i="118"/>
  <c r="I1034" i="118"/>
  <c r="G1034" i="118"/>
  <c r="L1033" i="118"/>
  <c r="K1033" i="118"/>
  <c r="I1033" i="118"/>
  <c r="G1033" i="118"/>
  <c r="L1032" i="118"/>
  <c r="K1032" i="118"/>
  <c r="I1032" i="118"/>
  <c r="G1032" i="118"/>
  <c r="L1008" i="118"/>
  <c r="K1008" i="118"/>
  <c r="I1008" i="118"/>
  <c r="G1008" i="118"/>
  <c r="L1007" i="118"/>
  <c r="K1007" i="118"/>
  <c r="I1007" i="118"/>
  <c r="G1007" i="118"/>
  <c r="L1006" i="118"/>
  <c r="K1006" i="118"/>
  <c r="I1006" i="118"/>
  <c r="G1006" i="118"/>
  <c r="L1005" i="118"/>
  <c r="K1005" i="118"/>
  <c r="I1005" i="118"/>
  <c r="G1005" i="118"/>
  <c r="L1004" i="118"/>
  <c r="K1004" i="118"/>
  <c r="I1004" i="118"/>
  <c r="G1004" i="118"/>
  <c r="L1003" i="118"/>
  <c r="K1003" i="118"/>
  <c r="I1003" i="118"/>
  <c r="G1003" i="118"/>
  <c r="L1002" i="118"/>
  <c r="K1002" i="118"/>
  <c r="I1002" i="118"/>
  <c r="G1002" i="118"/>
  <c r="L1001" i="118"/>
  <c r="K1001" i="118"/>
  <c r="I1001" i="118"/>
  <c r="G1001" i="118"/>
  <c r="L1000" i="118"/>
  <c r="K1000" i="118"/>
  <c r="I1000" i="118"/>
  <c r="G1000" i="118"/>
  <c r="L999" i="118"/>
  <c r="K999" i="118"/>
  <c r="I999" i="118"/>
  <c r="G999" i="118"/>
  <c r="L998" i="118"/>
  <c r="K998" i="118"/>
  <c r="I998" i="118"/>
  <c r="G998" i="118"/>
  <c r="L997" i="118"/>
  <c r="K997" i="118"/>
  <c r="I997" i="118"/>
  <c r="G997" i="118"/>
  <c r="L996" i="118"/>
  <c r="K996" i="118"/>
  <c r="I996" i="118"/>
  <c r="G996" i="118"/>
  <c r="L995" i="118"/>
  <c r="K995" i="118"/>
  <c r="I995" i="118"/>
  <c r="G995" i="118"/>
  <c r="L994" i="118"/>
  <c r="K994" i="118"/>
  <c r="I994" i="118"/>
  <c r="G994" i="118"/>
  <c r="L993" i="118"/>
  <c r="K993" i="118"/>
  <c r="I993" i="118"/>
  <c r="G993" i="118"/>
  <c r="L992" i="118"/>
  <c r="K992" i="118"/>
  <c r="I992" i="118"/>
  <c r="G992" i="118"/>
  <c r="L991" i="118"/>
  <c r="K991" i="118"/>
  <c r="I991" i="118"/>
  <c r="G991" i="118"/>
  <c r="L990" i="118"/>
  <c r="K990" i="118"/>
  <c r="I990" i="118"/>
  <c r="G990" i="118"/>
  <c r="L989" i="118"/>
  <c r="K989" i="118"/>
  <c r="I989" i="118"/>
  <c r="G989" i="118"/>
  <c r="L988" i="118"/>
  <c r="K988" i="118"/>
  <c r="I988" i="118"/>
  <c r="G988" i="118"/>
  <c r="L987" i="118"/>
  <c r="K987" i="118"/>
  <c r="I987" i="118"/>
  <c r="G987" i="118"/>
  <c r="L986" i="118"/>
  <c r="K986" i="118"/>
  <c r="I986" i="118"/>
  <c r="G986" i="118"/>
  <c r="L985" i="118"/>
  <c r="K985" i="118"/>
  <c r="I985" i="118"/>
  <c r="G985" i="118"/>
  <c r="L984" i="118"/>
  <c r="K984" i="118"/>
  <c r="I984" i="118"/>
  <c r="G984" i="118"/>
  <c r="L983" i="118"/>
  <c r="K983" i="118"/>
  <c r="I983" i="118"/>
  <c r="G983" i="118"/>
  <c r="L982" i="118"/>
  <c r="K982" i="118"/>
  <c r="I982" i="118"/>
  <c r="G982" i="118"/>
  <c r="L981" i="118"/>
  <c r="K981" i="118"/>
  <c r="I981" i="118"/>
  <c r="G981" i="118"/>
  <c r="L980" i="118"/>
  <c r="K980" i="118"/>
  <c r="I980" i="118"/>
  <c r="G980" i="118"/>
  <c r="L979" i="118"/>
  <c r="K979" i="118"/>
  <c r="I979" i="118"/>
  <c r="G979" i="118"/>
  <c r="L978" i="118"/>
  <c r="K978" i="118"/>
  <c r="I978" i="118"/>
  <c r="G978" i="118"/>
  <c r="L977" i="118"/>
  <c r="K977" i="118"/>
  <c r="I977" i="118"/>
  <c r="G977" i="118"/>
  <c r="L976" i="118"/>
  <c r="K976" i="118"/>
  <c r="I976" i="118"/>
  <c r="G976" i="118"/>
  <c r="L975" i="118"/>
  <c r="K975" i="118"/>
  <c r="I975" i="118"/>
  <c r="G975" i="118"/>
  <c r="L974" i="118"/>
  <c r="K974" i="118"/>
  <c r="I974" i="118"/>
  <c r="G974" i="118"/>
  <c r="L973" i="118"/>
  <c r="K973" i="118"/>
  <c r="I973" i="118"/>
  <c r="G973" i="118"/>
  <c r="L972" i="118"/>
  <c r="K972" i="118"/>
  <c r="I972" i="118"/>
  <c r="G972" i="118"/>
  <c r="L971" i="118"/>
  <c r="K971" i="118"/>
  <c r="I971" i="118"/>
  <c r="G971" i="118"/>
  <c r="L970" i="118"/>
  <c r="K970" i="118"/>
  <c r="I970" i="118"/>
  <c r="G970" i="118"/>
  <c r="L969" i="118"/>
  <c r="K969" i="118"/>
  <c r="I969" i="118"/>
  <c r="G969" i="118"/>
  <c r="L968" i="118"/>
  <c r="K968" i="118"/>
  <c r="I968" i="118"/>
  <c r="G968" i="118"/>
  <c r="L967" i="118"/>
  <c r="K967" i="118"/>
  <c r="I967" i="118"/>
  <c r="G967" i="118"/>
  <c r="L966" i="118"/>
  <c r="K966" i="118"/>
  <c r="I966" i="118"/>
  <c r="G966" i="118"/>
  <c r="L965" i="118"/>
  <c r="K965" i="118"/>
  <c r="I965" i="118"/>
  <c r="G965" i="118"/>
  <c r="L964" i="118"/>
  <c r="K964" i="118"/>
  <c r="I964" i="118"/>
  <c r="G964" i="118"/>
  <c r="L963" i="118"/>
  <c r="K963" i="118"/>
  <c r="I963" i="118"/>
  <c r="G963" i="118"/>
  <c r="L962" i="118"/>
  <c r="K962" i="118"/>
  <c r="I962" i="118"/>
  <c r="G962" i="118"/>
  <c r="L961" i="118"/>
  <c r="K961" i="118"/>
  <c r="I961" i="118"/>
  <c r="G961" i="118"/>
  <c r="L960" i="118"/>
  <c r="K960" i="118"/>
  <c r="I960" i="118"/>
  <c r="G960" i="118"/>
  <c r="L959" i="118"/>
  <c r="K959" i="118"/>
  <c r="I959" i="118"/>
  <c r="G959" i="118"/>
  <c r="L958" i="118"/>
  <c r="K958" i="118"/>
  <c r="I958" i="118"/>
  <c r="G958" i="118"/>
  <c r="L957" i="118"/>
  <c r="K957" i="118"/>
  <c r="I957" i="118"/>
  <c r="G957" i="118"/>
  <c r="L956" i="118"/>
  <c r="K956" i="118"/>
  <c r="I956" i="118"/>
  <c r="G956" i="118"/>
  <c r="L955" i="118"/>
  <c r="K955" i="118"/>
  <c r="I955" i="118"/>
  <c r="G955" i="118"/>
  <c r="L954" i="118"/>
  <c r="K954" i="118"/>
  <c r="I954" i="118"/>
  <c r="G954" i="118"/>
  <c r="L953" i="118"/>
  <c r="K953" i="118"/>
  <c r="I953" i="118"/>
  <c r="G953" i="118"/>
  <c r="L952" i="118"/>
  <c r="K952" i="118"/>
  <c r="I952" i="118"/>
  <c r="G952" i="118"/>
  <c r="L951" i="118"/>
  <c r="K951" i="118"/>
  <c r="I951" i="118"/>
  <c r="G951" i="118"/>
  <c r="L950" i="118"/>
  <c r="K950" i="118"/>
  <c r="I950" i="118"/>
  <c r="G950" i="118"/>
  <c r="L949" i="118"/>
  <c r="K949" i="118"/>
  <c r="I949" i="118"/>
  <c r="G949" i="118"/>
  <c r="L948" i="118"/>
  <c r="K948" i="118"/>
  <c r="I948" i="118"/>
  <c r="G948" i="118"/>
  <c r="L947" i="118"/>
  <c r="K947" i="118"/>
  <c r="I947" i="118"/>
  <c r="G947" i="118"/>
  <c r="L946" i="118"/>
  <c r="K946" i="118"/>
  <c r="I946" i="118"/>
  <c r="G946" i="118"/>
  <c r="L945" i="118"/>
  <c r="K945" i="118"/>
  <c r="I945" i="118"/>
  <c r="G945" i="118"/>
  <c r="L944" i="118"/>
  <c r="K944" i="118"/>
  <c r="I944" i="118"/>
  <c r="G944" i="118"/>
  <c r="L943" i="118"/>
  <c r="K943" i="118"/>
  <c r="I943" i="118"/>
  <c r="G943" i="118"/>
  <c r="L942" i="118"/>
  <c r="K942" i="118"/>
  <c r="I942" i="118"/>
  <c r="G942" i="118"/>
  <c r="L941" i="118"/>
  <c r="K941" i="118"/>
  <c r="I941" i="118"/>
  <c r="G941" i="118"/>
  <c r="L940" i="118"/>
  <c r="K940" i="118"/>
  <c r="I940" i="118"/>
  <c r="G940" i="118"/>
  <c r="L939" i="118"/>
  <c r="K939" i="118"/>
  <c r="I939" i="118"/>
  <c r="G939" i="118"/>
  <c r="L938" i="118"/>
  <c r="K938" i="118"/>
  <c r="I938" i="118"/>
  <c r="G938" i="118"/>
  <c r="L937" i="118"/>
  <c r="K937" i="118"/>
  <c r="I937" i="118"/>
  <c r="G937" i="118"/>
  <c r="L936" i="118"/>
  <c r="K936" i="118"/>
  <c r="I936" i="118"/>
  <c r="G936" i="118"/>
  <c r="L935" i="118"/>
  <c r="K935" i="118"/>
  <c r="I935" i="118"/>
  <c r="G935" i="118"/>
  <c r="L934" i="118"/>
  <c r="K934" i="118"/>
  <c r="I934" i="118"/>
  <c r="G934" i="118"/>
  <c r="L933" i="118"/>
  <c r="K933" i="118"/>
  <c r="I933" i="118"/>
  <c r="G933" i="118"/>
  <c r="L932" i="118"/>
  <c r="K932" i="118"/>
  <c r="I932" i="118"/>
  <c r="G932" i="118"/>
  <c r="L931" i="118"/>
  <c r="K931" i="118"/>
  <c r="I931" i="118"/>
  <c r="G931" i="118"/>
  <c r="L930" i="118"/>
  <c r="K930" i="118"/>
  <c r="I930" i="118"/>
  <c r="G930" i="118"/>
  <c r="L929" i="118"/>
  <c r="K929" i="118"/>
  <c r="I929" i="118"/>
  <c r="G929" i="118"/>
  <c r="L928" i="118"/>
  <c r="K928" i="118"/>
  <c r="I928" i="118"/>
  <c r="G928" i="118"/>
  <c r="L927" i="118"/>
  <c r="K927" i="118"/>
  <c r="I927" i="118"/>
  <c r="G927" i="118"/>
  <c r="L926" i="118"/>
  <c r="K926" i="118"/>
  <c r="I926" i="118"/>
  <c r="G926" i="118"/>
  <c r="L925" i="118"/>
  <c r="K925" i="118"/>
  <c r="I925" i="118"/>
  <c r="G925" i="118"/>
  <c r="L924" i="118"/>
  <c r="K924" i="118"/>
  <c r="I924" i="118"/>
  <c r="G924" i="118"/>
  <c r="L923" i="118"/>
  <c r="K923" i="118"/>
  <c r="I923" i="118"/>
  <c r="G923" i="118"/>
  <c r="L922" i="118"/>
  <c r="K922" i="118"/>
  <c r="I922" i="118"/>
  <c r="G922" i="118"/>
  <c r="L921" i="118"/>
  <c r="K921" i="118"/>
  <c r="I921" i="118"/>
  <c r="G921" i="118"/>
  <c r="L920" i="118"/>
  <c r="K920" i="118"/>
  <c r="I920" i="118"/>
  <c r="G920" i="118"/>
  <c r="L919" i="118"/>
  <c r="K919" i="118"/>
  <c r="I919" i="118"/>
  <c r="G919" i="118"/>
  <c r="L918" i="118"/>
  <c r="K918" i="118"/>
  <c r="I918" i="118"/>
  <c r="G918" i="118"/>
  <c r="L917" i="118"/>
  <c r="K917" i="118"/>
  <c r="I917" i="118"/>
  <c r="G917" i="118"/>
  <c r="L916" i="118"/>
  <c r="K916" i="118"/>
  <c r="I916" i="118"/>
  <c r="G916" i="118"/>
  <c r="L915" i="118"/>
  <c r="K915" i="118"/>
  <c r="I915" i="118"/>
  <c r="G915" i="118"/>
  <c r="L914" i="118"/>
  <c r="K914" i="118"/>
  <c r="I914" i="118"/>
  <c r="G914" i="118"/>
  <c r="L913" i="118"/>
  <c r="K913" i="118"/>
  <c r="I913" i="118"/>
  <c r="G913" i="118"/>
  <c r="L912" i="118"/>
  <c r="K912" i="118"/>
  <c r="I912" i="118"/>
  <c r="G912" i="118"/>
  <c r="L911" i="118"/>
  <c r="K911" i="118"/>
  <c r="I911" i="118"/>
  <c r="G911" i="118"/>
  <c r="L910" i="118"/>
  <c r="K910" i="118"/>
  <c r="I910" i="118"/>
  <c r="G910" i="118"/>
  <c r="L909" i="118"/>
  <c r="K909" i="118"/>
  <c r="I909" i="118"/>
  <c r="G909" i="118"/>
  <c r="L908" i="118"/>
  <c r="K908" i="118"/>
  <c r="I908" i="118"/>
  <c r="G908" i="118"/>
  <c r="L907" i="118"/>
  <c r="K907" i="118"/>
  <c r="I907" i="118"/>
  <c r="G907" i="118"/>
  <c r="L906" i="118"/>
  <c r="K906" i="118"/>
  <c r="I906" i="118"/>
  <c r="G906" i="118"/>
  <c r="L905" i="118"/>
  <c r="K905" i="118"/>
  <c r="I905" i="118"/>
  <c r="G905" i="118"/>
  <c r="L904" i="118"/>
  <c r="K904" i="118"/>
  <c r="I904" i="118"/>
  <c r="G904" i="118"/>
  <c r="L903" i="118"/>
  <c r="K903" i="118"/>
  <c r="I903" i="118"/>
  <c r="G903" i="118"/>
  <c r="L902" i="118"/>
  <c r="K902" i="118"/>
  <c r="I902" i="118"/>
  <c r="G902" i="118"/>
  <c r="L901" i="118"/>
  <c r="K901" i="118"/>
  <c r="I901" i="118"/>
  <c r="G901" i="118"/>
  <c r="L900" i="118"/>
  <c r="K900" i="118"/>
  <c r="I900" i="118"/>
  <c r="G900" i="118"/>
  <c r="L899" i="118"/>
  <c r="K899" i="118"/>
  <c r="I899" i="118"/>
  <c r="G899" i="118"/>
  <c r="L898" i="118"/>
  <c r="K898" i="118"/>
  <c r="I898" i="118"/>
  <c r="G898" i="118"/>
  <c r="L897" i="118"/>
  <c r="K897" i="118"/>
  <c r="I897" i="118"/>
  <c r="G897" i="118"/>
  <c r="L896" i="118"/>
  <c r="K896" i="118"/>
  <c r="I896" i="118"/>
  <c r="G896" i="118"/>
  <c r="L895" i="118"/>
  <c r="K895" i="118"/>
  <c r="I895" i="118"/>
  <c r="G895" i="118"/>
  <c r="L894" i="118"/>
  <c r="K894" i="118"/>
  <c r="I894" i="118"/>
  <c r="G894" i="118"/>
  <c r="L893" i="118"/>
  <c r="K893" i="118"/>
  <c r="I893" i="118"/>
  <c r="G893" i="118"/>
  <c r="L892" i="118"/>
  <c r="K892" i="118"/>
  <c r="I892" i="118"/>
  <c r="G892" i="118"/>
  <c r="L891" i="118"/>
  <c r="K891" i="118"/>
  <c r="I891" i="118"/>
  <c r="G891" i="118"/>
  <c r="L890" i="118"/>
  <c r="K890" i="118"/>
  <c r="I890" i="118"/>
  <c r="G890" i="118"/>
  <c r="L889" i="118"/>
  <c r="K889" i="118"/>
  <c r="I889" i="118"/>
  <c r="G889" i="118"/>
  <c r="L888" i="118"/>
  <c r="K888" i="118"/>
  <c r="I888" i="118"/>
  <c r="G888" i="118"/>
  <c r="L887" i="118"/>
  <c r="K887" i="118"/>
  <c r="I887" i="118"/>
  <c r="G887" i="118"/>
  <c r="L886" i="118"/>
  <c r="K886" i="118"/>
  <c r="I886" i="118"/>
  <c r="G886" i="118"/>
  <c r="L885" i="118"/>
  <c r="K885" i="118"/>
  <c r="I885" i="118"/>
  <c r="G885" i="118"/>
  <c r="L884" i="118"/>
  <c r="K884" i="118"/>
  <c r="I884" i="118"/>
  <c r="G884" i="118"/>
  <c r="L883" i="118"/>
  <c r="K883" i="118"/>
  <c r="I883" i="118"/>
  <c r="G883" i="118"/>
  <c r="L882" i="118"/>
  <c r="K882" i="118"/>
  <c r="I882" i="118"/>
  <c r="G882" i="118"/>
  <c r="L881" i="118"/>
  <c r="K881" i="118"/>
  <c r="I881" i="118"/>
  <c r="G881" i="118"/>
  <c r="L880" i="118"/>
  <c r="K880" i="118"/>
  <c r="I880" i="118"/>
  <c r="G880" i="118"/>
  <c r="L879" i="118"/>
  <c r="K879" i="118"/>
  <c r="I879" i="118"/>
  <c r="G879" i="118"/>
  <c r="L878" i="118"/>
  <c r="K878" i="118"/>
  <c r="I878" i="118"/>
  <c r="G878" i="118"/>
  <c r="L877" i="118"/>
  <c r="K877" i="118"/>
  <c r="I877" i="118"/>
  <c r="G877" i="118"/>
  <c r="L876" i="118"/>
  <c r="K876" i="118"/>
  <c r="I876" i="118"/>
  <c r="G876" i="118"/>
  <c r="L875" i="118"/>
  <c r="K875" i="118"/>
  <c r="I875" i="118"/>
  <c r="G875" i="118"/>
  <c r="L874" i="118"/>
  <c r="K874" i="118"/>
  <c r="I874" i="118"/>
  <c r="G874" i="118"/>
  <c r="L873" i="118"/>
  <c r="K873" i="118"/>
  <c r="I873" i="118"/>
  <c r="G873" i="118"/>
  <c r="L872" i="118"/>
  <c r="K872" i="118"/>
  <c r="I872" i="118"/>
  <c r="G872" i="118"/>
  <c r="L871" i="118"/>
  <c r="K871" i="118"/>
  <c r="I871" i="118"/>
  <c r="G871" i="118"/>
  <c r="L870" i="118"/>
  <c r="K870" i="118"/>
  <c r="I870" i="118"/>
  <c r="G870" i="118"/>
  <c r="L869" i="118"/>
  <c r="K869" i="118"/>
  <c r="I869" i="118"/>
  <c r="G869" i="118"/>
  <c r="L868" i="118"/>
  <c r="K868" i="118"/>
  <c r="I868" i="118"/>
  <c r="G868" i="118"/>
  <c r="L867" i="118"/>
  <c r="K867" i="118"/>
  <c r="I867" i="118"/>
  <c r="G867" i="118"/>
  <c r="L866" i="118"/>
  <c r="K866" i="118"/>
  <c r="I866" i="118"/>
  <c r="G866" i="118"/>
  <c r="L865" i="118"/>
  <c r="K865" i="118"/>
  <c r="I865" i="118"/>
  <c r="G865" i="118"/>
  <c r="L864" i="118"/>
  <c r="K864" i="118"/>
  <c r="I864" i="118"/>
  <c r="G864" i="118"/>
  <c r="L863" i="118"/>
  <c r="K863" i="118"/>
  <c r="I863" i="118"/>
  <c r="G863" i="118"/>
  <c r="L862" i="118"/>
  <c r="K862" i="118"/>
  <c r="I862" i="118"/>
  <c r="G862" i="118"/>
  <c r="L861" i="118"/>
  <c r="K861" i="118"/>
  <c r="I861" i="118"/>
  <c r="G861" i="118"/>
  <c r="L860" i="118"/>
  <c r="K860" i="118"/>
  <c r="I860" i="118"/>
  <c r="G860" i="118"/>
  <c r="L859" i="118"/>
  <c r="K859" i="118"/>
  <c r="I859" i="118"/>
  <c r="G859" i="118"/>
  <c r="L858" i="118"/>
  <c r="K858" i="118"/>
  <c r="I858" i="118"/>
  <c r="G858" i="118"/>
  <c r="L857" i="118"/>
  <c r="K857" i="118"/>
  <c r="I857" i="118"/>
  <c r="G857" i="118"/>
  <c r="L856" i="118"/>
  <c r="K856" i="118"/>
  <c r="I856" i="118"/>
  <c r="G856" i="118"/>
  <c r="L855" i="118"/>
  <c r="K855" i="118"/>
  <c r="I855" i="118"/>
  <c r="G855" i="118"/>
  <c r="L854" i="118"/>
  <c r="K854" i="118"/>
  <c r="I854" i="118"/>
  <c r="G854" i="118"/>
  <c r="L853" i="118"/>
  <c r="K853" i="118"/>
  <c r="I853" i="118"/>
  <c r="G853" i="118"/>
  <c r="L852" i="118"/>
  <c r="K852" i="118"/>
  <c r="I852" i="118"/>
  <c r="G852" i="118"/>
  <c r="L851" i="118"/>
  <c r="K851" i="118"/>
  <c r="I851" i="118"/>
  <c r="G851" i="118"/>
  <c r="L850" i="118"/>
  <c r="K850" i="118"/>
  <c r="I850" i="118"/>
  <c r="G850" i="118"/>
  <c r="L849" i="118"/>
  <c r="K849" i="118"/>
  <c r="I849" i="118"/>
  <c r="G849" i="118"/>
  <c r="L848" i="118"/>
  <c r="K848" i="118"/>
  <c r="I848" i="118"/>
  <c r="G848" i="118"/>
  <c r="L847" i="118"/>
  <c r="K847" i="118"/>
  <c r="I847" i="118"/>
  <c r="G847" i="118"/>
  <c r="L846" i="118"/>
  <c r="K846" i="118"/>
  <c r="I846" i="118"/>
  <c r="G846" i="118"/>
  <c r="L845" i="118"/>
  <c r="K845" i="118"/>
  <c r="I845" i="118"/>
  <c r="G845" i="118"/>
  <c r="L844" i="118"/>
  <c r="K844" i="118"/>
  <c r="I844" i="118"/>
  <c r="G844" i="118"/>
  <c r="L843" i="118"/>
  <c r="K843" i="118"/>
  <c r="I843" i="118"/>
  <c r="G843" i="118"/>
  <c r="L842" i="118"/>
  <c r="K842" i="118"/>
  <c r="I842" i="118"/>
  <c r="G842" i="118"/>
  <c r="L841" i="118"/>
  <c r="K841" i="118"/>
  <c r="I841" i="118"/>
  <c r="G841" i="118"/>
  <c r="L840" i="118"/>
  <c r="K840" i="118"/>
  <c r="I840" i="118"/>
  <c r="G840" i="118"/>
  <c r="L839" i="118"/>
  <c r="K839" i="118"/>
  <c r="I839" i="118"/>
  <c r="G839" i="118"/>
  <c r="L838" i="118"/>
  <c r="K838" i="118"/>
  <c r="I838" i="118"/>
  <c r="G838" i="118"/>
  <c r="L837" i="118"/>
  <c r="K837" i="118"/>
  <c r="I837" i="118"/>
  <c r="G837" i="118"/>
  <c r="L836" i="118"/>
  <c r="K836" i="118"/>
  <c r="I836" i="118"/>
  <c r="G836" i="118"/>
  <c r="L835" i="118"/>
  <c r="K835" i="118"/>
  <c r="I835" i="118"/>
  <c r="G835" i="118"/>
  <c r="L834" i="118"/>
  <c r="K834" i="118"/>
  <c r="I834" i="118"/>
  <c r="G834" i="118"/>
  <c r="L833" i="118"/>
  <c r="K833" i="118"/>
  <c r="I833" i="118"/>
  <c r="G833" i="118"/>
  <c r="L832" i="118"/>
  <c r="K832" i="118"/>
  <c r="I832" i="118"/>
  <c r="G832" i="118"/>
  <c r="L831" i="118"/>
  <c r="K831" i="118"/>
  <c r="I831" i="118"/>
  <c r="G831" i="118"/>
  <c r="L830" i="118"/>
  <c r="K830" i="118"/>
  <c r="I830" i="118"/>
  <c r="G830" i="118"/>
  <c r="L829" i="118"/>
  <c r="K829" i="118"/>
  <c r="I829" i="118"/>
  <c r="G829" i="118"/>
  <c r="L828" i="118"/>
  <c r="K828" i="118"/>
  <c r="I828" i="118"/>
  <c r="G828" i="118"/>
  <c r="L827" i="118"/>
  <c r="K827" i="118"/>
  <c r="I827" i="118"/>
  <c r="G827" i="118"/>
  <c r="L826" i="118"/>
  <c r="K826" i="118"/>
  <c r="I826" i="118"/>
  <c r="G826" i="118"/>
  <c r="L825" i="118"/>
  <c r="K825" i="118"/>
  <c r="I825" i="118"/>
  <c r="G825" i="118"/>
  <c r="L824" i="118"/>
  <c r="K824" i="118"/>
  <c r="I824" i="118"/>
  <c r="G824" i="118"/>
  <c r="L823" i="118"/>
  <c r="K823" i="118"/>
  <c r="I823" i="118"/>
  <c r="G823" i="118"/>
  <c r="L822" i="118"/>
  <c r="K822" i="118"/>
  <c r="I822" i="118"/>
  <c r="G822" i="118"/>
  <c r="L821" i="118"/>
  <c r="K821" i="118"/>
  <c r="I821" i="118"/>
  <c r="G821" i="118"/>
  <c r="L820" i="118"/>
  <c r="K820" i="118"/>
  <c r="I820" i="118"/>
  <c r="G820" i="118"/>
  <c r="L819" i="118"/>
  <c r="K819" i="118"/>
  <c r="I819" i="118"/>
  <c r="G819" i="118"/>
  <c r="L818" i="118"/>
  <c r="K818" i="118"/>
  <c r="I818" i="118"/>
  <c r="G818" i="118"/>
  <c r="L817" i="118"/>
  <c r="K817" i="118"/>
  <c r="I817" i="118"/>
  <c r="G817" i="118"/>
  <c r="L816" i="118"/>
  <c r="K816" i="118"/>
  <c r="I816" i="118"/>
  <c r="G816" i="118"/>
  <c r="L815" i="118"/>
  <c r="K815" i="118"/>
  <c r="I815" i="118"/>
  <c r="G815" i="118"/>
  <c r="L814" i="118"/>
  <c r="K814" i="118"/>
  <c r="I814" i="118"/>
  <c r="G814" i="118"/>
  <c r="L813" i="118"/>
  <c r="K813" i="118"/>
  <c r="I813" i="118"/>
  <c r="G813" i="118"/>
  <c r="L812" i="118"/>
  <c r="K812" i="118"/>
  <c r="I812" i="118"/>
  <c r="G812" i="118"/>
  <c r="L811" i="118"/>
  <c r="K811" i="118"/>
  <c r="I811" i="118"/>
  <c r="G811" i="118"/>
  <c r="L810" i="118"/>
  <c r="K810" i="118"/>
  <c r="I810" i="118"/>
  <c r="G810" i="118"/>
  <c r="L809" i="118"/>
  <c r="K809" i="118"/>
  <c r="I809" i="118"/>
  <c r="G809" i="118"/>
  <c r="L808" i="118"/>
  <c r="K808" i="118"/>
  <c r="I808" i="118"/>
  <c r="G808" i="118"/>
  <c r="L807" i="118"/>
  <c r="K807" i="118"/>
  <c r="I807" i="118"/>
  <c r="G807" i="118"/>
  <c r="L806" i="118"/>
  <c r="K806" i="118"/>
  <c r="I806" i="118"/>
  <c r="G806" i="118"/>
  <c r="L805" i="118"/>
  <c r="K805" i="118"/>
  <c r="I805" i="118"/>
  <c r="G805" i="118"/>
  <c r="L804" i="118"/>
  <c r="K804" i="118"/>
  <c r="I804" i="118"/>
  <c r="G804" i="118"/>
  <c r="L803" i="118"/>
  <c r="K803" i="118"/>
  <c r="I803" i="118"/>
  <c r="G803" i="118"/>
  <c r="L802" i="118"/>
  <c r="K802" i="118"/>
  <c r="I802" i="118"/>
  <c r="G802" i="118"/>
  <c r="L801" i="118"/>
  <c r="K801" i="118"/>
  <c r="I801" i="118"/>
  <c r="G801" i="118"/>
  <c r="L800" i="118"/>
  <c r="K800" i="118"/>
  <c r="I800" i="118"/>
  <c r="G800" i="118"/>
  <c r="L799" i="118"/>
  <c r="K799" i="118"/>
  <c r="I799" i="118"/>
  <c r="G799" i="118"/>
  <c r="L798" i="118"/>
  <c r="K798" i="118"/>
  <c r="I798" i="118"/>
  <c r="G798" i="118"/>
  <c r="L797" i="118"/>
  <c r="K797" i="118"/>
  <c r="I797" i="118"/>
  <c r="G797" i="118"/>
  <c r="L796" i="118"/>
  <c r="K796" i="118"/>
  <c r="I796" i="118"/>
  <c r="G796" i="118"/>
  <c r="L795" i="118"/>
  <c r="K795" i="118"/>
  <c r="I795" i="118"/>
  <c r="G795" i="118"/>
  <c r="L794" i="118"/>
  <c r="K794" i="118"/>
  <c r="I794" i="118"/>
  <c r="G794" i="118"/>
  <c r="L793" i="118"/>
  <c r="K793" i="118"/>
  <c r="I793" i="118"/>
  <c r="G793" i="118"/>
  <c r="L792" i="118"/>
  <c r="K792" i="118"/>
  <c r="I792" i="118"/>
  <c r="G792" i="118"/>
  <c r="L791" i="118"/>
  <c r="K791" i="118"/>
  <c r="I791" i="118"/>
  <c r="G791" i="118"/>
  <c r="L790" i="118"/>
  <c r="K790" i="118"/>
  <c r="I790" i="118"/>
  <c r="G790" i="118"/>
  <c r="L789" i="118"/>
  <c r="K789" i="118"/>
  <c r="I789" i="118"/>
  <c r="G789" i="118"/>
  <c r="L788" i="118"/>
  <c r="K788" i="118"/>
  <c r="I788" i="118"/>
  <c r="G788" i="118"/>
  <c r="L787" i="118"/>
  <c r="K787" i="118"/>
  <c r="I787" i="118"/>
  <c r="G787" i="118"/>
  <c r="L786" i="118"/>
  <c r="K786" i="118"/>
  <c r="I786" i="118"/>
  <c r="G786" i="118"/>
  <c r="L785" i="118"/>
  <c r="K785" i="118"/>
  <c r="I785" i="118"/>
  <c r="G785" i="118"/>
  <c r="L784" i="118"/>
  <c r="K784" i="118"/>
  <c r="I784" i="118"/>
  <c r="G784" i="118"/>
  <c r="L783" i="118"/>
  <c r="K783" i="118"/>
  <c r="I783" i="118"/>
  <c r="G783" i="118"/>
  <c r="L782" i="118"/>
  <c r="K782" i="118"/>
  <c r="I782" i="118"/>
  <c r="G782" i="118"/>
  <c r="L781" i="118"/>
  <c r="K781" i="118"/>
  <c r="I781" i="118"/>
  <c r="G781" i="118"/>
  <c r="L780" i="118"/>
  <c r="K780" i="118"/>
  <c r="I780" i="118"/>
  <c r="G780" i="118"/>
  <c r="L779" i="118"/>
  <c r="K779" i="118"/>
  <c r="I779" i="118"/>
  <c r="G779" i="118"/>
  <c r="L778" i="118"/>
  <c r="K778" i="118"/>
  <c r="I778" i="118"/>
  <c r="G778" i="118"/>
  <c r="L777" i="118"/>
  <c r="K777" i="118"/>
  <c r="I777" i="118"/>
  <c r="G777" i="118"/>
  <c r="L776" i="118"/>
  <c r="K776" i="118"/>
  <c r="I776" i="118"/>
  <c r="G776" i="118"/>
  <c r="L775" i="118"/>
  <c r="K775" i="118"/>
  <c r="I775" i="118"/>
  <c r="G775" i="118"/>
  <c r="L774" i="118"/>
  <c r="K774" i="118"/>
  <c r="I774" i="118"/>
  <c r="G774" i="118"/>
  <c r="L773" i="118"/>
  <c r="K773" i="118"/>
  <c r="I773" i="118"/>
  <c r="G773" i="118"/>
  <c r="L772" i="118"/>
  <c r="K772" i="118"/>
  <c r="I772" i="118"/>
  <c r="G772" i="118"/>
  <c r="L771" i="118"/>
  <c r="K771" i="118"/>
  <c r="I771" i="118"/>
  <c r="G771" i="118"/>
  <c r="L770" i="118"/>
  <c r="K770" i="118"/>
  <c r="I770" i="118"/>
  <c r="G770" i="118"/>
  <c r="L769" i="118"/>
  <c r="K769" i="118"/>
  <c r="I769" i="118"/>
  <c r="G769" i="118"/>
  <c r="L768" i="118"/>
  <c r="K768" i="118"/>
  <c r="I768" i="118"/>
  <c r="G768" i="118"/>
  <c r="L767" i="118"/>
  <c r="K767" i="118"/>
  <c r="I767" i="118"/>
  <c r="G767" i="118"/>
  <c r="L766" i="118"/>
  <c r="K766" i="118"/>
  <c r="I766" i="118"/>
  <c r="G766" i="118"/>
  <c r="L765" i="118"/>
  <c r="K765" i="118"/>
  <c r="I765" i="118"/>
  <c r="G765" i="118"/>
  <c r="L764" i="118"/>
  <c r="K764" i="118"/>
  <c r="I764" i="118"/>
  <c r="G764" i="118"/>
  <c r="L763" i="118"/>
  <c r="K763" i="118"/>
  <c r="I763" i="118"/>
  <c r="G763" i="118"/>
  <c r="L762" i="118"/>
  <c r="K762" i="118"/>
  <c r="I762" i="118"/>
  <c r="G762" i="118"/>
  <c r="L761" i="118"/>
  <c r="K761" i="118"/>
  <c r="I761" i="118"/>
  <c r="G761" i="118"/>
  <c r="L760" i="118"/>
  <c r="K760" i="118"/>
  <c r="I760" i="118"/>
  <c r="G760" i="118"/>
  <c r="L759" i="118"/>
  <c r="K759" i="118"/>
  <c r="I759" i="118"/>
  <c r="G759" i="118"/>
  <c r="L758" i="118"/>
  <c r="K758" i="118"/>
  <c r="I758" i="118"/>
  <c r="G758" i="118"/>
  <c r="L757" i="118"/>
  <c r="K757" i="118"/>
  <c r="I757" i="118"/>
  <c r="G757" i="118"/>
  <c r="L756" i="118"/>
  <c r="K756" i="118"/>
  <c r="I756" i="118"/>
  <c r="G756" i="118"/>
  <c r="L755" i="118"/>
  <c r="K755" i="118"/>
  <c r="I755" i="118"/>
  <c r="G755" i="118"/>
  <c r="L754" i="118"/>
  <c r="K754" i="118"/>
  <c r="I754" i="118"/>
  <c r="G754" i="118"/>
  <c r="L753" i="118"/>
  <c r="K753" i="118"/>
  <c r="I753" i="118"/>
  <c r="G753" i="118"/>
  <c r="L752" i="118"/>
  <c r="K752" i="118"/>
  <c r="I752" i="118"/>
  <c r="G752" i="118"/>
  <c r="L751" i="118"/>
  <c r="K751" i="118"/>
  <c r="I751" i="118"/>
  <c r="G751" i="118"/>
  <c r="L750" i="118"/>
  <c r="K750" i="118"/>
  <c r="I750" i="118"/>
  <c r="G750" i="118"/>
  <c r="L749" i="118"/>
  <c r="K749" i="118"/>
  <c r="I749" i="118"/>
  <c r="G749" i="118"/>
  <c r="L748" i="118"/>
  <c r="K748" i="118"/>
  <c r="I748" i="118"/>
  <c r="G748" i="118"/>
  <c r="L747" i="118"/>
  <c r="K747" i="118"/>
  <c r="I747" i="118"/>
  <c r="G747" i="118"/>
  <c r="L746" i="118"/>
  <c r="K746" i="118"/>
  <c r="I746" i="118"/>
  <c r="G746" i="118"/>
  <c r="L745" i="118"/>
  <c r="K745" i="118"/>
  <c r="I745" i="118"/>
  <c r="G745" i="118"/>
  <c r="L744" i="118"/>
  <c r="K744" i="118"/>
  <c r="I744" i="118"/>
  <c r="G744" i="118"/>
  <c r="L743" i="118"/>
  <c r="K743" i="118"/>
  <c r="I743" i="118"/>
  <c r="G743" i="118"/>
  <c r="L742" i="118"/>
  <c r="K742" i="118"/>
  <c r="I742" i="118"/>
  <c r="G742" i="118"/>
  <c r="L741" i="118"/>
  <c r="K741" i="118"/>
  <c r="I741" i="118"/>
  <c r="G741" i="118"/>
  <c r="L740" i="118"/>
  <c r="K740" i="118"/>
  <c r="I740" i="118"/>
  <c r="G740" i="118"/>
  <c r="L739" i="118"/>
  <c r="K739" i="118"/>
  <c r="I739" i="118"/>
  <c r="G739" i="118"/>
  <c r="L738" i="118"/>
  <c r="K738" i="118"/>
  <c r="I738" i="118"/>
  <c r="G738" i="118"/>
  <c r="L737" i="118"/>
  <c r="K737" i="118"/>
  <c r="I737" i="118"/>
  <c r="G737" i="118"/>
  <c r="L736" i="118"/>
  <c r="K736" i="118"/>
  <c r="I736" i="118"/>
  <c r="G736" i="118"/>
  <c r="L735" i="118"/>
  <c r="K735" i="118"/>
  <c r="I735" i="118"/>
  <c r="G735" i="118"/>
  <c r="L734" i="118"/>
  <c r="K734" i="118"/>
  <c r="I734" i="118"/>
  <c r="G734" i="118"/>
  <c r="L733" i="118"/>
  <c r="K733" i="118"/>
  <c r="I733" i="118"/>
  <c r="G733" i="118"/>
  <c r="L732" i="118"/>
  <c r="K732" i="118"/>
  <c r="I732" i="118"/>
  <c r="G732" i="118"/>
  <c r="L731" i="118"/>
  <c r="K731" i="118"/>
  <c r="I731" i="118"/>
  <c r="G731" i="118"/>
  <c r="L730" i="118"/>
  <c r="K730" i="118"/>
  <c r="I730" i="118"/>
  <c r="G730" i="118"/>
  <c r="L729" i="118"/>
  <c r="K729" i="118"/>
  <c r="I729" i="118"/>
  <c r="G729" i="118"/>
  <c r="L728" i="118"/>
  <c r="K728" i="118"/>
  <c r="I728" i="118"/>
  <c r="G728" i="118"/>
  <c r="L727" i="118"/>
  <c r="K727" i="118"/>
  <c r="I727" i="118"/>
  <c r="G727" i="118"/>
  <c r="L726" i="118"/>
  <c r="K726" i="118"/>
  <c r="I726" i="118"/>
  <c r="G726" i="118"/>
  <c r="L725" i="118"/>
  <c r="K725" i="118"/>
  <c r="I725" i="118"/>
  <c r="G725" i="118"/>
  <c r="L724" i="118"/>
  <c r="K724" i="118"/>
  <c r="I724" i="118"/>
  <c r="G724" i="118"/>
  <c r="L723" i="118"/>
  <c r="K723" i="118"/>
  <c r="I723" i="118"/>
  <c r="G723" i="118"/>
  <c r="L722" i="118"/>
  <c r="K722" i="118"/>
  <c r="I722" i="118"/>
  <c r="G722" i="118"/>
  <c r="L721" i="118"/>
  <c r="K721" i="118"/>
  <c r="I721" i="118"/>
  <c r="G721" i="118"/>
  <c r="L720" i="118"/>
  <c r="K720" i="118"/>
  <c r="I720" i="118"/>
  <c r="G720" i="118"/>
  <c r="L719" i="118"/>
  <c r="K719" i="118"/>
  <c r="I719" i="118"/>
  <c r="G719" i="118"/>
  <c r="L718" i="118"/>
  <c r="K718" i="118"/>
  <c r="I718" i="118"/>
  <c r="G718" i="118"/>
  <c r="L717" i="118"/>
  <c r="K717" i="118"/>
  <c r="I717" i="118"/>
  <c r="G717" i="118"/>
  <c r="L716" i="118"/>
  <c r="K716" i="118"/>
  <c r="I716" i="118"/>
  <c r="G716" i="118"/>
  <c r="L715" i="118"/>
  <c r="K715" i="118"/>
  <c r="I715" i="118"/>
  <c r="G715" i="118"/>
  <c r="L714" i="118"/>
  <c r="K714" i="118"/>
  <c r="I714" i="118"/>
  <c r="G714" i="118"/>
  <c r="L713" i="118"/>
  <c r="K713" i="118"/>
  <c r="I713" i="118"/>
  <c r="G713" i="118"/>
  <c r="L712" i="118"/>
  <c r="K712" i="118"/>
  <c r="I712" i="118"/>
  <c r="G712" i="118"/>
  <c r="L711" i="118"/>
  <c r="K711" i="118"/>
  <c r="I711" i="118"/>
  <c r="G711" i="118"/>
  <c r="L710" i="118"/>
  <c r="K710" i="118"/>
  <c r="I710" i="118"/>
  <c r="G710" i="118"/>
  <c r="L709" i="118"/>
  <c r="K709" i="118"/>
  <c r="I709" i="118"/>
  <c r="G709" i="118"/>
  <c r="L708" i="118"/>
  <c r="K708" i="118"/>
  <c r="I708" i="118"/>
  <c r="G708" i="118"/>
  <c r="L707" i="118"/>
  <c r="K707" i="118"/>
  <c r="I707" i="118"/>
  <c r="G707" i="118"/>
  <c r="L706" i="118"/>
  <c r="K706" i="118"/>
  <c r="I706" i="118"/>
  <c r="G706" i="118"/>
  <c r="L705" i="118"/>
  <c r="K705" i="118"/>
  <c r="I705" i="118"/>
  <c r="G705" i="118"/>
  <c r="L704" i="118"/>
  <c r="K704" i="118"/>
  <c r="I704" i="118"/>
  <c r="G704" i="118"/>
  <c r="L703" i="118"/>
  <c r="K703" i="118"/>
  <c r="I703" i="118"/>
  <c r="G703" i="118"/>
  <c r="L702" i="118"/>
  <c r="K702" i="118"/>
  <c r="I702" i="118"/>
  <c r="G702" i="118"/>
  <c r="L701" i="118"/>
  <c r="K701" i="118"/>
  <c r="I701" i="118"/>
  <c r="G701" i="118"/>
  <c r="L700" i="118"/>
  <c r="K700" i="118"/>
  <c r="I700" i="118"/>
  <c r="G700" i="118"/>
  <c r="L699" i="118"/>
  <c r="K699" i="118"/>
  <c r="I699" i="118"/>
  <c r="G699" i="118"/>
  <c r="L698" i="118"/>
  <c r="K698" i="118"/>
  <c r="I698" i="118"/>
  <c r="G698" i="118"/>
  <c r="L697" i="118"/>
  <c r="K697" i="118"/>
  <c r="I697" i="118"/>
  <c r="G697" i="118"/>
  <c r="L696" i="118"/>
  <c r="K696" i="118"/>
  <c r="I696" i="118"/>
  <c r="G696" i="118"/>
  <c r="L695" i="118"/>
  <c r="K695" i="118"/>
  <c r="I695" i="118"/>
  <c r="G695" i="118"/>
  <c r="L694" i="118"/>
  <c r="K694" i="118"/>
  <c r="I694" i="118"/>
  <c r="G694" i="118"/>
  <c r="L693" i="118"/>
  <c r="K693" i="118"/>
  <c r="I693" i="118"/>
  <c r="G693" i="118"/>
  <c r="L692" i="118"/>
  <c r="K692" i="118"/>
  <c r="I692" i="118"/>
  <c r="G692" i="118"/>
  <c r="L691" i="118"/>
  <c r="K691" i="118"/>
  <c r="I691" i="118"/>
  <c r="G691" i="118"/>
  <c r="L690" i="118"/>
  <c r="K690" i="118"/>
  <c r="I690" i="118"/>
  <c r="G690" i="118"/>
  <c r="L689" i="118"/>
  <c r="K689" i="118"/>
  <c r="I689" i="118"/>
  <c r="G689" i="118"/>
  <c r="L688" i="118"/>
  <c r="K688" i="118"/>
  <c r="I688" i="118"/>
  <c r="G688" i="118"/>
  <c r="L687" i="118"/>
  <c r="K687" i="118"/>
  <c r="I687" i="118"/>
  <c r="G687" i="118"/>
  <c r="L686" i="118"/>
  <c r="K686" i="118"/>
  <c r="I686" i="118"/>
  <c r="G686" i="118"/>
  <c r="L685" i="118"/>
  <c r="K685" i="118"/>
  <c r="I685" i="118"/>
  <c r="G685" i="118"/>
  <c r="L684" i="118"/>
  <c r="K684" i="118"/>
  <c r="I684" i="118"/>
  <c r="G684" i="118"/>
  <c r="L683" i="118"/>
  <c r="K683" i="118"/>
  <c r="I683" i="118"/>
  <c r="G683" i="118"/>
  <c r="L682" i="118"/>
  <c r="K682" i="118"/>
  <c r="I682" i="118"/>
  <c r="G682" i="118"/>
  <c r="L681" i="118"/>
  <c r="K681" i="118"/>
  <c r="I681" i="118"/>
  <c r="G681" i="118"/>
  <c r="L680" i="118"/>
  <c r="K680" i="118"/>
  <c r="I680" i="118"/>
  <c r="G680" i="118"/>
  <c r="L679" i="118"/>
  <c r="K679" i="118"/>
  <c r="I679" i="118"/>
  <c r="G679" i="118"/>
  <c r="L678" i="118"/>
  <c r="K678" i="118"/>
  <c r="I678" i="118"/>
  <c r="G678" i="118"/>
  <c r="L677" i="118"/>
  <c r="K677" i="118"/>
  <c r="I677" i="118"/>
  <c r="G677" i="118"/>
  <c r="L676" i="118"/>
  <c r="K676" i="118"/>
  <c r="I676" i="118"/>
  <c r="G676" i="118"/>
  <c r="L675" i="118"/>
  <c r="K675" i="118"/>
  <c r="I675" i="118"/>
  <c r="G675" i="118"/>
  <c r="L674" i="118"/>
  <c r="K674" i="118"/>
  <c r="I674" i="118"/>
  <c r="G674" i="118"/>
  <c r="L673" i="118"/>
  <c r="K673" i="118"/>
  <c r="I673" i="118"/>
  <c r="G673" i="118"/>
  <c r="L672" i="118"/>
  <c r="K672" i="118"/>
  <c r="I672" i="118"/>
  <c r="G672" i="118"/>
  <c r="L671" i="118"/>
  <c r="K671" i="118"/>
  <c r="I671" i="118"/>
  <c r="G671" i="118"/>
  <c r="L670" i="118"/>
  <c r="K670" i="118"/>
  <c r="I670" i="118"/>
  <c r="G670" i="118"/>
  <c r="L669" i="118"/>
  <c r="K669" i="118"/>
  <c r="I669" i="118"/>
  <c r="G669" i="118"/>
  <c r="L668" i="118"/>
  <c r="K668" i="118"/>
  <c r="I668" i="118"/>
  <c r="G668" i="118"/>
  <c r="L667" i="118"/>
  <c r="K667" i="118"/>
  <c r="I667" i="118"/>
  <c r="G667" i="118"/>
  <c r="L666" i="118"/>
  <c r="K666" i="118"/>
  <c r="I666" i="118"/>
  <c r="G666" i="118"/>
  <c r="L665" i="118"/>
  <c r="K665" i="118"/>
  <c r="I665" i="118"/>
  <c r="G665" i="118"/>
  <c r="L664" i="118"/>
  <c r="K664" i="118"/>
  <c r="I664" i="118"/>
  <c r="G664" i="118"/>
  <c r="L663" i="118"/>
  <c r="K663" i="118"/>
  <c r="I663" i="118"/>
  <c r="G663" i="118"/>
  <c r="L662" i="118"/>
  <c r="K662" i="118"/>
  <c r="I662" i="118"/>
  <c r="G662" i="118"/>
  <c r="L661" i="118"/>
  <c r="K661" i="118"/>
  <c r="I661" i="118"/>
  <c r="G661" i="118"/>
  <c r="L660" i="118"/>
  <c r="K660" i="118"/>
  <c r="I660" i="118"/>
  <c r="G660" i="118"/>
  <c r="L659" i="118"/>
  <c r="K659" i="118"/>
  <c r="I659" i="118"/>
  <c r="G659" i="118"/>
  <c r="L658" i="118"/>
  <c r="K658" i="118"/>
  <c r="I658" i="118"/>
  <c r="G658" i="118"/>
  <c r="L657" i="118"/>
  <c r="K657" i="118"/>
  <c r="I657" i="118"/>
  <c r="G657" i="118"/>
  <c r="L656" i="118"/>
  <c r="K656" i="118"/>
  <c r="I656" i="118"/>
  <c r="G656" i="118"/>
  <c r="L655" i="118"/>
  <c r="K655" i="118"/>
  <c r="I655" i="118"/>
  <c r="G655" i="118"/>
  <c r="L654" i="118"/>
  <c r="K654" i="118"/>
  <c r="I654" i="118"/>
  <c r="G654" i="118"/>
  <c r="L653" i="118"/>
  <c r="K653" i="118"/>
  <c r="I653" i="118"/>
  <c r="G653" i="118"/>
  <c r="L652" i="118"/>
  <c r="K652" i="118"/>
  <c r="I652" i="118"/>
  <c r="G652" i="118"/>
  <c r="L651" i="118"/>
  <c r="K651" i="118"/>
  <c r="I651" i="118"/>
  <c r="G651" i="118"/>
  <c r="L650" i="118"/>
  <c r="K650" i="118"/>
  <c r="I650" i="118"/>
  <c r="G650" i="118"/>
  <c r="L649" i="118"/>
  <c r="K649" i="118"/>
  <c r="I649" i="118"/>
  <c r="G649" i="118"/>
  <c r="L648" i="118"/>
  <c r="K648" i="118"/>
  <c r="I648" i="118"/>
  <c r="G648" i="118"/>
  <c r="L647" i="118"/>
  <c r="K647" i="118"/>
  <c r="I647" i="118"/>
  <c r="G647" i="118"/>
  <c r="L646" i="118"/>
  <c r="K646" i="118"/>
  <c r="I646" i="118"/>
  <c r="G646" i="118"/>
  <c r="L645" i="118"/>
  <c r="K645" i="118"/>
  <c r="I645" i="118"/>
  <c r="G645" i="118"/>
  <c r="L644" i="118"/>
  <c r="K644" i="118"/>
  <c r="I644" i="118"/>
  <c r="G644" i="118"/>
  <c r="L643" i="118"/>
  <c r="K643" i="118"/>
  <c r="I643" i="118"/>
  <c r="G643" i="118"/>
  <c r="L642" i="118"/>
  <c r="K642" i="118"/>
  <c r="I642" i="118"/>
  <c r="G642" i="118"/>
  <c r="L641" i="118"/>
  <c r="K641" i="118"/>
  <c r="I641" i="118"/>
  <c r="G641" i="118"/>
  <c r="L640" i="118"/>
  <c r="K640" i="118"/>
  <c r="I640" i="118"/>
  <c r="G640" i="118"/>
  <c r="L639" i="118"/>
  <c r="K639" i="118"/>
  <c r="I639" i="118"/>
  <c r="G639" i="118"/>
  <c r="L638" i="118"/>
  <c r="K638" i="118"/>
  <c r="I638" i="118"/>
  <c r="G638" i="118"/>
  <c r="L637" i="118"/>
  <c r="K637" i="118"/>
  <c r="I637" i="118"/>
  <c r="G637" i="118"/>
  <c r="L636" i="118"/>
  <c r="K636" i="118"/>
  <c r="I636" i="118"/>
  <c r="G636" i="118"/>
  <c r="L635" i="118"/>
  <c r="K635" i="118"/>
  <c r="I635" i="118"/>
  <c r="G635" i="118"/>
  <c r="L634" i="118"/>
  <c r="K634" i="118"/>
  <c r="I634" i="118"/>
  <c r="G634" i="118"/>
  <c r="L633" i="118"/>
  <c r="K633" i="118"/>
  <c r="I633" i="118"/>
  <c r="G633" i="118"/>
  <c r="L632" i="118"/>
  <c r="K632" i="118"/>
  <c r="I632" i="118"/>
  <c r="G632" i="118"/>
  <c r="L631" i="118"/>
  <c r="K631" i="118"/>
  <c r="I631" i="118"/>
  <c r="G631" i="118"/>
  <c r="L630" i="118"/>
  <c r="K630" i="118"/>
  <c r="I630" i="118"/>
  <c r="G630" i="118"/>
  <c r="L629" i="118"/>
  <c r="K629" i="118"/>
  <c r="I629" i="118"/>
  <c r="G629" i="118"/>
  <c r="L628" i="118"/>
  <c r="K628" i="118"/>
  <c r="I628" i="118"/>
  <c r="G628" i="118"/>
  <c r="L627" i="118"/>
  <c r="K627" i="118"/>
  <c r="I627" i="118"/>
  <c r="G627" i="118"/>
  <c r="L626" i="118"/>
  <c r="K626" i="118"/>
  <c r="I626" i="118"/>
  <c r="G626" i="118"/>
  <c r="L625" i="118"/>
  <c r="K625" i="118"/>
  <c r="I625" i="118"/>
  <c r="G625" i="118"/>
  <c r="L624" i="118"/>
  <c r="K624" i="118"/>
  <c r="I624" i="118"/>
  <c r="G624" i="118"/>
  <c r="L623" i="118"/>
  <c r="K623" i="118"/>
  <c r="I623" i="118"/>
  <c r="G623" i="118"/>
  <c r="L622" i="118"/>
  <c r="K622" i="118"/>
  <c r="I622" i="118"/>
  <c r="G622" i="118"/>
  <c r="L621" i="118"/>
  <c r="K621" i="118"/>
  <c r="I621" i="118"/>
  <c r="G621" i="118"/>
  <c r="L620" i="118"/>
  <c r="K620" i="118"/>
  <c r="I620" i="118"/>
  <c r="G620" i="118"/>
  <c r="L619" i="118"/>
  <c r="K619" i="118"/>
  <c r="I619" i="118"/>
  <c r="G619" i="118"/>
  <c r="L618" i="118"/>
  <c r="K618" i="118"/>
  <c r="I618" i="118"/>
  <c r="G618" i="118"/>
  <c r="L617" i="118"/>
  <c r="K617" i="118"/>
  <c r="I617" i="118"/>
  <c r="G617" i="118"/>
  <c r="L616" i="118"/>
  <c r="K616" i="118"/>
  <c r="I616" i="118"/>
  <c r="G616" i="118"/>
  <c r="L615" i="118"/>
  <c r="K615" i="118"/>
  <c r="I615" i="118"/>
  <c r="G615" i="118"/>
  <c r="L614" i="118"/>
  <c r="K614" i="118"/>
  <c r="I614" i="118"/>
  <c r="G614" i="118"/>
  <c r="L613" i="118"/>
  <c r="K613" i="118"/>
  <c r="I613" i="118"/>
  <c r="G613" i="118"/>
  <c r="L612" i="118"/>
  <c r="K612" i="118"/>
  <c r="I612" i="118"/>
  <c r="G612" i="118"/>
  <c r="L611" i="118"/>
  <c r="K611" i="118"/>
  <c r="I611" i="118"/>
  <c r="G611" i="118"/>
  <c r="L610" i="118"/>
  <c r="K610" i="118"/>
  <c r="I610" i="118"/>
  <c r="G610" i="118"/>
  <c r="L609" i="118"/>
  <c r="K609" i="118"/>
  <c r="I609" i="118"/>
  <c r="G609" i="118"/>
  <c r="L608" i="118"/>
  <c r="K608" i="118"/>
  <c r="I608" i="118"/>
  <c r="G608" i="118"/>
  <c r="L607" i="118"/>
  <c r="K607" i="118"/>
  <c r="I607" i="118"/>
  <c r="G607" i="118"/>
  <c r="L606" i="118"/>
  <c r="K606" i="118"/>
  <c r="I606" i="118"/>
  <c r="G606" i="118"/>
  <c r="L605" i="118"/>
  <c r="K605" i="118"/>
  <c r="I605" i="118"/>
  <c r="G605" i="118"/>
  <c r="L604" i="118"/>
  <c r="K604" i="118"/>
  <c r="I604" i="118"/>
  <c r="G604" i="118"/>
  <c r="L603" i="118"/>
  <c r="K603" i="118"/>
  <c r="I603" i="118"/>
  <c r="G603" i="118"/>
  <c r="L602" i="118"/>
  <c r="K602" i="118"/>
  <c r="I602" i="118"/>
  <c r="G602" i="118"/>
  <c r="L601" i="118"/>
  <c r="K601" i="118"/>
  <c r="I601" i="118"/>
  <c r="G601" i="118"/>
  <c r="L600" i="118"/>
  <c r="K600" i="118"/>
  <c r="I600" i="118"/>
  <c r="G600" i="118"/>
  <c r="L599" i="118"/>
  <c r="K599" i="118"/>
  <c r="I599" i="118"/>
  <c r="G599" i="118"/>
  <c r="L598" i="118"/>
  <c r="K598" i="118"/>
  <c r="I598" i="118"/>
  <c r="G598" i="118"/>
  <c r="L597" i="118"/>
  <c r="K597" i="118"/>
  <c r="I597" i="118"/>
  <c r="G597" i="118"/>
  <c r="L596" i="118"/>
  <c r="K596" i="118"/>
  <c r="I596" i="118"/>
  <c r="G596" i="118"/>
  <c r="L595" i="118"/>
  <c r="K595" i="118"/>
  <c r="I595" i="118"/>
  <c r="G595" i="118"/>
  <c r="L594" i="118"/>
  <c r="K594" i="118"/>
  <c r="I594" i="118"/>
  <c r="G594" i="118"/>
  <c r="L593" i="118"/>
  <c r="K593" i="118"/>
  <c r="I593" i="118"/>
  <c r="G593" i="118"/>
  <c r="L592" i="118"/>
  <c r="K592" i="118"/>
  <c r="I592" i="118"/>
  <c r="G592" i="118"/>
  <c r="L591" i="118"/>
  <c r="K591" i="118"/>
  <c r="I591" i="118"/>
  <c r="G591" i="118"/>
  <c r="L590" i="118"/>
  <c r="K590" i="118"/>
  <c r="I590" i="118"/>
  <c r="G590" i="118"/>
  <c r="L589" i="118"/>
  <c r="K589" i="118"/>
  <c r="I589" i="118"/>
  <c r="G589" i="118"/>
  <c r="L588" i="118"/>
  <c r="K588" i="118"/>
  <c r="I588" i="118"/>
  <c r="G588" i="118"/>
  <c r="L587" i="118"/>
  <c r="K587" i="118"/>
  <c r="I587" i="118"/>
  <c r="G587" i="118"/>
  <c r="L586" i="118"/>
  <c r="K586" i="118"/>
  <c r="I586" i="118"/>
  <c r="G586" i="118"/>
  <c r="L585" i="118"/>
  <c r="K585" i="118"/>
  <c r="I585" i="118"/>
  <c r="G585" i="118"/>
  <c r="L584" i="118"/>
  <c r="K584" i="118"/>
  <c r="I584" i="118"/>
  <c r="G584" i="118"/>
  <c r="L583" i="118"/>
  <c r="K583" i="118"/>
  <c r="I583" i="118"/>
  <c r="G583" i="118"/>
  <c r="L582" i="118"/>
  <c r="K582" i="118"/>
  <c r="I582" i="118"/>
  <c r="G582" i="118"/>
  <c r="L581" i="118"/>
  <c r="K581" i="118"/>
  <c r="I581" i="118"/>
  <c r="G581" i="118"/>
  <c r="L580" i="118"/>
  <c r="K580" i="118"/>
  <c r="I580" i="118"/>
  <c r="G580" i="118"/>
  <c r="L579" i="118"/>
  <c r="K579" i="118"/>
  <c r="I579" i="118"/>
  <c r="G579" i="118"/>
  <c r="L578" i="118"/>
  <c r="K578" i="118"/>
  <c r="I578" i="118"/>
  <c r="G578" i="118"/>
  <c r="L577" i="118"/>
  <c r="K577" i="118"/>
  <c r="I577" i="118"/>
  <c r="G577" i="118"/>
  <c r="L576" i="118"/>
  <c r="K576" i="118"/>
  <c r="I576" i="118"/>
  <c r="G576" i="118"/>
  <c r="L575" i="118"/>
  <c r="K575" i="118"/>
  <c r="I575" i="118"/>
  <c r="G575" i="118"/>
  <c r="L574" i="118"/>
  <c r="K574" i="118"/>
  <c r="I574" i="118"/>
  <c r="G574" i="118"/>
  <c r="L573" i="118"/>
  <c r="K573" i="118"/>
  <c r="I573" i="118"/>
  <c r="G573" i="118"/>
  <c r="L572" i="118"/>
  <c r="K572" i="118"/>
  <c r="I572" i="118"/>
  <c r="G572" i="118"/>
  <c r="L571" i="118"/>
  <c r="K571" i="118"/>
  <c r="I571" i="118"/>
  <c r="G571" i="118"/>
  <c r="L570" i="118"/>
  <c r="K570" i="118"/>
  <c r="I570" i="118"/>
  <c r="G570" i="118"/>
  <c r="L569" i="118"/>
  <c r="K569" i="118"/>
  <c r="I569" i="118"/>
  <c r="G569" i="118"/>
  <c r="L568" i="118"/>
  <c r="K568" i="118"/>
  <c r="I568" i="118"/>
  <c r="G568" i="118"/>
  <c r="L567" i="118"/>
  <c r="K567" i="118"/>
  <c r="I567" i="118"/>
  <c r="G567" i="118"/>
  <c r="L566" i="118"/>
  <c r="K566" i="118"/>
  <c r="I566" i="118"/>
  <c r="G566" i="118"/>
  <c r="L565" i="118"/>
  <c r="K565" i="118"/>
  <c r="I565" i="118"/>
  <c r="G565" i="118"/>
  <c r="L564" i="118"/>
  <c r="K564" i="118"/>
  <c r="I564" i="118"/>
  <c r="G564" i="118"/>
  <c r="L563" i="118"/>
  <c r="K563" i="118"/>
  <c r="I563" i="118"/>
  <c r="G563" i="118"/>
  <c r="L562" i="118"/>
  <c r="K562" i="118"/>
  <c r="I562" i="118"/>
  <c r="G562" i="118"/>
  <c r="L561" i="118"/>
  <c r="K561" i="118"/>
  <c r="I561" i="118"/>
  <c r="G561" i="118"/>
  <c r="L560" i="118"/>
  <c r="K560" i="118"/>
  <c r="I560" i="118"/>
  <c r="G560" i="118"/>
  <c r="L559" i="118"/>
  <c r="K559" i="118"/>
  <c r="I559" i="118"/>
  <c r="G559" i="118"/>
  <c r="L558" i="118"/>
  <c r="K558" i="118"/>
  <c r="I558" i="118"/>
  <c r="G558" i="118"/>
  <c r="L557" i="118"/>
  <c r="K557" i="118"/>
  <c r="I557" i="118"/>
  <c r="G557" i="118"/>
  <c r="L556" i="118"/>
  <c r="K556" i="118"/>
  <c r="I556" i="118"/>
  <c r="G556" i="118"/>
  <c r="L555" i="118"/>
  <c r="K555" i="118"/>
  <c r="I555" i="118"/>
  <c r="G555" i="118"/>
  <c r="L554" i="118"/>
  <c r="K554" i="118"/>
  <c r="I554" i="118"/>
  <c r="G554" i="118"/>
  <c r="L553" i="118"/>
  <c r="K553" i="118"/>
  <c r="I553" i="118"/>
  <c r="G553" i="118"/>
  <c r="L552" i="118"/>
  <c r="K552" i="118"/>
  <c r="I552" i="118"/>
  <c r="G552" i="118"/>
  <c r="L551" i="118"/>
  <c r="K551" i="118"/>
  <c r="I551" i="118"/>
  <c r="G551" i="118"/>
  <c r="L550" i="118"/>
  <c r="K550" i="118"/>
  <c r="I550" i="118"/>
  <c r="G550" i="118"/>
  <c r="L549" i="118"/>
  <c r="K549" i="118"/>
  <c r="I549" i="118"/>
  <c r="G549" i="118"/>
  <c r="L548" i="118"/>
  <c r="K548" i="118"/>
  <c r="I548" i="118"/>
  <c r="G548" i="118"/>
  <c r="L547" i="118"/>
  <c r="K547" i="118"/>
  <c r="I547" i="118"/>
  <c r="G547" i="118"/>
  <c r="L546" i="118"/>
  <c r="K546" i="118"/>
  <c r="I546" i="118"/>
  <c r="G546" i="118"/>
  <c r="L545" i="118"/>
  <c r="K545" i="118"/>
  <c r="I545" i="118"/>
  <c r="G545" i="118"/>
  <c r="L544" i="118"/>
  <c r="K544" i="118"/>
  <c r="I544" i="118"/>
  <c r="G544" i="118"/>
  <c r="L543" i="118"/>
  <c r="K543" i="118"/>
  <c r="I543" i="118"/>
  <c r="G543" i="118"/>
  <c r="L542" i="118"/>
  <c r="K542" i="118"/>
  <c r="I542" i="118"/>
  <c r="G542" i="118"/>
  <c r="L541" i="118"/>
  <c r="K541" i="118"/>
  <c r="I541" i="118"/>
  <c r="G541" i="118"/>
  <c r="L540" i="118"/>
  <c r="K540" i="118"/>
  <c r="I540" i="118"/>
  <c r="G540" i="118"/>
  <c r="L539" i="118"/>
  <c r="K539" i="118"/>
  <c r="I539" i="118"/>
  <c r="G539" i="118"/>
  <c r="L538" i="118"/>
  <c r="K538" i="118"/>
  <c r="I538" i="118"/>
  <c r="G538" i="118"/>
  <c r="L537" i="118"/>
  <c r="K537" i="118"/>
  <c r="I537" i="118"/>
  <c r="G537" i="118"/>
  <c r="L536" i="118"/>
  <c r="K536" i="118"/>
  <c r="I536" i="118"/>
  <c r="G536" i="118"/>
  <c r="L535" i="118"/>
  <c r="K535" i="118"/>
  <c r="I535" i="118"/>
  <c r="G535" i="118"/>
  <c r="L534" i="118"/>
  <c r="K534" i="118"/>
  <c r="I534" i="118"/>
  <c r="G534" i="118"/>
  <c r="L533" i="118"/>
  <c r="K533" i="118"/>
  <c r="I533" i="118"/>
  <c r="G533" i="118"/>
  <c r="L532" i="118"/>
  <c r="K532" i="118"/>
  <c r="I532" i="118"/>
  <c r="G532" i="118"/>
  <c r="L531" i="118"/>
  <c r="K531" i="118"/>
  <c r="I531" i="118"/>
  <c r="G531" i="118"/>
  <c r="L530" i="118"/>
  <c r="K530" i="118"/>
  <c r="I530" i="118"/>
  <c r="G530" i="118"/>
  <c r="L529" i="118"/>
  <c r="K529" i="118"/>
  <c r="I529" i="118"/>
  <c r="G529" i="118"/>
  <c r="L528" i="118"/>
  <c r="K528" i="118"/>
  <c r="I528" i="118"/>
  <c r="G528" i="118"/>
  <c r="L527" i="118"/>
  <c r="K527" i="118"/>
  <c r="I527" i="118"/>
  <c r="G527" i="118"/>
  <c r="L526" i="118"/>
  <c r="K526" i="118"/>
  <c r="I526" i="118"/>
  <c r="G526" i="118"/>
  <c r="L525" i="118"/>
  <c r="K525" i="118"/>
  <c r="I525" i="118"/>
  <c r="G525" i="118"/>
  <c r="L524" i="118"/>
  <c r="K524" i="118"/>
  <c r="I524" i="118"/>
  <c r="G524" i="118"/>
  <c r="L523" i="118"/>
  <c r="K523" i="118"/>
  <c r="I523" i="118"/>
  <c r="G523" i="118"/>
  <c r="L522" i="118"/>
  <c r="K522" i="118"/>
  <c r="I522" i="118"/>
  <c r="G522" i="118"/>
  <c r="L521" i="118"/>
  <c r="K521" i="118"/>
  <c r="I521" i="118"/>
  <c r="G521" i="118"/>
  <c r="L520" i="118"/>
  <c r="K520" i="118"/>
  <c r="I520" i="118"/>
  <c r="G520" i="118"/>
  <c r="L519" i="118"/>
  <c r="K519" i="118"/>
  <c r="I519" i="118"/>
  <c r="G519" i="118"/>
  <c r="L518" i="118"/>
  <c r="K518" i="118"/>
  <c r="I518" i="118"/>
  <c r="G518" i="118"/>
  <c r="L517" i="118"/>
  <c r="K517" i="118"/>
  <c r="I517" i="118"/>
  <c r="G517" i="118"/>
  <c r="L516" i="118"/>
  <c r="K516" i="118"/>
  <c r="I516" i="118"/>
  <c r="G516" i="118"/>
  <c r="L515" i="118"/>
  <c r="K515" i="118"/>
  <c r="I515" i="118"/>
  <c r="G515" i="118"/>
  <c r="L514" i="118"/>
  <c r="K514" i="118"/>
  <c r="I514" i="118"/>
  <c r="G514" i="118"/>
  <c r="L513" i="118"/>
  <c r="K513" i="118"/>
  <c r="I513" i="118"/>
  <c r="G513" i="118"/>
  <c r="L512" i="118"/>
  <c r="K512" i="118"/>
  <c r="I512" i="118"/>
  <c r="G512" i="118"/>
  <c r="L511" i="118"/>
  <c r="K511" i="118"/>
  <c r="I511" i="118"/>
  <c r="G511" i="118"/>
  <c r="L510" i="118"/>
  <c r="K510" i="118"/>
  <c r="I510" i="118"/>
  <c r="G510" i="118"/>
  <c r="L509" i="118"/>
  <c r="K509" i="118"/>
  <c r="I509" i="118"/>
  <c r="G509" i="118"/>
  <c r="L508" i="118"/>
  <c r="K508" i="118"/>
  <c r="I508" i="118"/>
  <c r="G508" i="118"/>
  <c r="L507" i="118"/>
  <c r="K507" i="118"/>
  <c r="I507" i="118"/>
  <c r="G507" i="118"/>
  <c r="L506" i="118"/>
  <c r="K506" i="118"/>
  <c r="I506" i="118"/>
  <c r="G506" i="118"/>
  <c r="L505" i="118"/>
  <c r="K505" i="118"/>
  <c r="I505" i="118"/>
  <c r="G505" i="118"/>
  <c r="L504" i="118"/>
  <c r="K504" i="118"/>
  <c r="I504" i="118"/>
  <c r="G504" i="118"/>
  <c r="L503" i="118"/>
  <c r="K503" i="118"/>
  <c r="I503" i="118"/>
  <c r="G503" i="118"/>
  <c r="L502" i="118"/>
  <c r="K502" i="118"/>
  <c r="I502" i="118"/>
  <c r="G502" i="118"/>
  <c r="L501" i="118"/>
  <c r="K501" i="118"/>
  <c r="I501" i="118"/>
  <c r="G501" i="118"/>
  <c r="L500" i="118"/>
  <c r="K500" i="118"/>
  <c r="I500" i="118"/>
  <c r="G500" i="118"/>
  <c r="L499" i="118"/>
  <c r="K499" i="118"/>
  <c r="I499" i="118"/>
  <c r="G499" i="118"/>
  <c r="L498" i="118"/>
  <c r="K498" i="118"/>
  <c r="I498" i="118"/>
  <c r="G498" i="118"/>
  <c r="L497" i="118"/>
  <c r="K497" i="118"/>
  <c r="I497" i="118"/>
  <c r="G497" i="118"/>
  <c r="L496" i="118"/>
  <c r="K496" i="118"/>
  <c r="I496" i="118"/>
  <c r="G496" i="118"/>
  <c r="L495" i="118"/>
  <c r="K495" i="118"/>
  <c r="I495" i="118"/>
  <c r="G495" i="118"/>
  <c r="L494" i="118"/>
  <c r="K494" i="118"/>
  <c r="I494" i="118"/>
  <c r="G494" i="118"/>
  <c r="L493" i="118"/>
  <c r="K493" i="118"/>
  <c r="I493" i="118"/>
  <c r="G493" i="118"/>
  <c r="L492" i="118"/>
  <c r="K492" i="118"/>
  <c r="I492" i="118"/>
  <c r="G492" i="118"/>
  <c r="L491" i="118"/>
  <c r="K491" i="118"/>
  <c r="I491" i="118"/>
  <c r="G491" i="118"/>
  <c r="L490" i="118"/>
  <c r="K490" i="118"/>
  <c r="I490" i="118"/>
  <c r="G490" i="118"/>
  <c r="L489" i="118"/>
  <c r="K489" i="118"/>
  <c r="I489" i="118"/>
  <c r="G489" i="118"/>
  <c r="L488" i="118"/>
  <c r="K488" i="118"/>
  <c r="I488" i="118"/>
  <c r="G488" i="118"/>
  <c r="L487" i="118"/>
  <c r="K487" i="118"/>
  <c r="I487" i="118"/>
  <c r="G487" i="118"/>
  <c r="L486" i="118"/>
  <c r="K486" i="118"/>
  <c r="I486" i="118"/>
  <c r="G486" i="118"/>
  <c r="L485" i="118"/>
  <c r="K485" i="118"/>
  <c r="I485" i="118"/>
  <c r="G485" i="118"/>
  <c r="L484" i="118"/>
  <c r="K484" i="118"/>
  <c r="I484" i="118"/>
  <c r="G484" i="118"/>
  <c r="L483" i="118"/>
  <c r="K483" i="118"/>
  <c r="I483" i="118"/>
  <c r="G483" i="118"/>
  <c r="L482" i="118"/>
  <c r="K482" i="118"/>
  <c r="I482" i="118"/>
  <c r="G482" i="118"/>
  <c r="L481" i="118"/>
  <c r="K481" i="118"/>
  <c r="I481" i="118"/>
  <c r="G481" i="118"/>
  <c r="L480" i="118"/>
  <c r="K480" i="118"/>
  <c r="I480" i="118"/>
  <c r="G480" i="118"/>
  <c r="L479" i="118"/>
  <c r="K479" i="118"/>
  <c r="I479" i="118"/>
  <c r="G479" i="118"/>
  <c r="L478" i="118"/>
  <c r="K478" i="118"/>
  <c r="I478" i="118"/>
  <c r="G478" i="118"/>
  <c r="L477" i="118"/>
  <c r="K477" i="118"/>
  <c r="I477" i="118"/>
  <c r="G477" i="118"/>
  <c r="L476" i="118"/>
  <c r="K476" i="118"/>
  <c r="I476" i="118"/>
  <c r="G476" i="118"/>
  <c r="L475" i="118"/>
  <c r="K475" i="118"/>
  <c r="I475" i="118"/>
  <c r="G475" i="118"/>
  <c r="L474" i="118"/>
  <c r="K474" i="118"/>
  <c r="I474" i="118"/>
  <c r="G474" i="118"/>
  <c r="L473" i="118"/>
  <c r="K473" i="118"/>
  <c r="I473" i="118"/>
  <c r="G473" i="118"/>
  <c r="L472" i="118"/>
  <c r="K472" i="118"/>
  <c r="I472" i="118"/>
  <c r="G472" i="118"/>
  <c r="L471" i="118"/>
  <c r="K471" i="118"/>
  <c r="I471" i="118"/>
  <c r="G471" i="118"/>
  <c r="L470" i="118"/>
  <c r="K470" i="118"/>
  <c r="I470" i="118"/>
  <c r="G470" i="118"/>
  <c r="L469" i="118"/>
  <c r="K469" i="118"/>
  <c r="I469" i="118"/>
  <c r="G469" i="118"/>
  <c r="L468" i="118"/>
  <c r="K468" i="118"/>
  <c r="I468" i="118"/>
  <c r="G468" i="118"/>
  <c r="L467" i="118"/>
  <c r="K467" i="118"/>
  <c r="I467" i="118"/>
  <c r="G467" i="118"/>
  <c r="L466" i="118"/>
  <c r="K466" i="118"/>
  <c r="I466" i="118"/>
  <c r="G466" i="118"/>
  <c r="L465" i="118"/>
  <c r="K465" i="118"/>
  <c r="I465" i="118"/>
  <c r="G465" i="118"/>
  <c r="L464" i="118"/>
  <c r="K464" i="118"/>
  <c r="I464" i="118"/>
  <c r="G464" i="118"/>
  <c r="L463" i="118"/>
  <c r="K463" i="118"/>
  <c r="I463" i="118"/>
  <c r="G463" i="118"/>
  <c r="L462" i="118"/>
  <c r="K462" i="118"/>
  <c r="I462" i="118"/>
  <c r="G462" i="118"/>
  <c r="L461" i="118"/>
  <c r="K461" i="118"/>
  <c r="I461" i="118"/>
  <c r="G461" i="118"/>
  <c r="L460" i="118"/>
  <c r="K460" i="118"/>
  <c r="I460" i="118"/>
  <c r="G460" i="118"/>
  <c r="L459" i="118"/>
  <c r="K459" i="118"/>
  <c r="I459" i="118"/>
  <c r="G459" i="118"/>
  <c r="L458" i="118"/>
  <c r="K458" i="118"/>
  <c r="I458" i="118"/>
  <c r="G458" i="118"/>
  <c r="L457" i="118"/>
  <c r="K457" i="118"/>
  <c r="I457" i="118"/>
  <c r="G457" i="118"/>
  <c r="L456" i="118"/>
  <c r="K456" i="118"/>
  <c r="I456" i="118"/>
  <c r="G456" i="118"/>
  <c r="L455" i="118"/>
  <c r="K455" i="118"/>
  <c r="I455" i="118"/>
  <c r="G455" i="118"/>
  <c r="L454" i="118"/>
  <c r="K454" i="118"/>
  <c r="I454" i="118"/>
  <c r="G454" i="118"/>
  <c r="L453" i="118"/>
  <c r="K453" i="118"/>
  <c r="I453" i="118"/>
  <c r="G453" i="118"/>
  <c r="L452" i="118"/>
  <c r="K452" i="118"/>
  <c r="I452" i="118"/>
  <c r="G452" i="118"/>
  <c r="L451" i="118"/>
  <c r="K451" i="118"/>
  <c r="I451" i="118"/>
  <c r="G451" i="118"/>
  <c r="L450" i="118"/>
  <c r="K450" i="118"/>
  <c r="I450" i="118"/>
  <c r="G450" i="118"/>
  <c r="L449" i="118"/>
  <c r="K449" i="118"/>
  <c r="I449" i="118"/>
  <c r="G449" i="118"/>
  <c r="L448" i="118"/>
  <c r="K448" i="118"/>
  <c r="I448" i="118"/>
  <c r="G448" i="118"/>
  <c r="L447" i="118"/>
  <c r="K447" i="118"/>
  <c r="I447" i="118"/>
  <c r="G447" i="118"/>
  <c r="L446" i="118"/>
  <c r="K446" i="118"/>
  <c r="I446" i="118"/>
  <c r="G446" i="118"/>
  <c r="L445" i="118"/>
  <c r="K445" i="118"/>
  <c r="I445" i="118"/>
  <c r="G445" i="118"/>
  <c r="L444" i="118"/>
  <c r="K444" i="118"/>
  <c r="I444" i="118"/>
  <c r="G444" i="118"/>
  <c r="L443" i="118"/>
  <c r="K443" i="118"/>
  <c r="I443" i="118"/>
  <c r="G443" i="118"/>
  <c r="L442" i="118"/>
  <c r="K442" i="118"/>
  <c r="I442" i="118"/>
  <c r="G442" i="118"/>
  <c r="L441" i="118"/>
  <c r="K441" i="118"/>
  <c r="I441" i="118"/>
  <c r="G441" i="118"/>
  <c r="L440" i="118"/>
  <c r="K440" i="118"/>
  <c r="I440" i="118"/>
  <c r="G440" i="118"/>
  <c r="L439" i="118"/>
  <c r="K439" i="118"/>
  <c r="I439" i="118"/>
  <c r="G439" i="118"/>
  <c r="L438" i="118"/>
  <c r="K438" i="118"/>
  <c r="I438" i="118"/>
  <c r="G438" i="118"/>
  <c r="L437" i="118"/>
  <c r="K437" i="118"/>
  <c r="I437" i="118"/>
  <c r="G437" i="118"/>
  <c r="L436" i="118"/>
  <c r="K436" i="118"/>
  <c r="I436" i="118"/>
  <c r="G436" i="118"/>
  <c r="L435" i="118"/>
  <c r="K435" i="118"/>
  <c r="I435" i="118"/>
  <c r="G435" i="118"/>
  <c r="L434" i="118"/>
  <c r="K434" i="118"/>
  <c r="I434" i="118"/>
  <c r="G434" i="118"/>
  <c r="L433" i="118"/>
  <c r="K433" i="118"/>
  <c r="I433" i="118"/>
  <c r="G433" i="118"/>
  <c r="L432" i="118"/>
  <c r="K432" i="118"/>
  <c r="I432" i="118"/>
  <c r="G432" i="118"/>
  <c r="L431" i="118"/>
  <c r="K431" i="118"/>
  <c r="I431" i="118"/>
  <c r="G431" i="118"/>
  <c r="L430" i="118"/>
  <c r="K430" i="118"/>
  <c r="I430" i="118"/>
  <c r="G430" i="118"/>
  <c r="L429" i="118"/>
  <c r="K429" i="118"/>
  <c r="I429" i="118"/>
  <c r="G429" i="118"/>
  <c r="L428" i="118"/>
  <c r="K428" i="118"/>
  <c r="I428" i="118"/>
  <c r="G428" i="118"/>
  <c r="L427" i="118"/>
  <c r="K427" i="118"/>
  <c r="I427" i="118"/>
  <c r="G427" i="118"/>
  <c r="L426" i="118"/>
  <c r="K426" i="118"/>
  <c r="I426" i="118"/>
  <c r="G426" i="118"/>
  <c r="L425" i="118"/>
  <c r="K425" i="118"/>
  <c r="I425" i="118"/>
  <c r="G425" i="118"/>
  <c r="L424" i="118"/>
  <c r="K424" i="118"/>
  <c r="I424" i="118"/>
  <c r="G424" i="118"/>
  <c r="L423" i="118"/>
  <c r="K423" i="118"/>
  <c r="I423" i="118"/>
  <c r="G423" i="118"/>
  <c r="L422" i="118"/>
  <c r="K422" i="118"/>
  <c r="I422" i="118"/>
  <c r="G422" i="118"/>
  <c r="L421" i="118"/>
  <c r="K421" i="118"/>
  <c r="I421" i="118"/>
  <c r="G421" i="118"/>
  <c r="L420" i="118"/>
  <c r="K420" i="118"/>
  <c r="I420" i="118"/>
  <c r="G420" i="118"/>
  <c r="L419" i="118"/>
  <c r="K419" i="118"/>
  <c r="I419" i="118"/>
  <c r="G419" i="118"/>
  <c r="L418" i="118"/>
  <c r="K418" i="118"/>
  <c r="I418" i="118"/>
  <c r="G418" i="118"/>
  <c r="L417" i="118"/>
  <c r="K417" i="118"/>
  <c r="I417" i="118"/>
  <c r="G417" i="118"/>
  <c r="L416" i="118"/>
  <c r="K416" i="118"/>
  <c r="I416" i="118"/>
  <c r="G416" i="118"/>
  <c r="L415" i="118"/>
  <c r="K415" i="118"/>
  <c r="I415" i="118"/>
  <c r="G415" i="118"/>
  <c r="L414" i="118"/>
  <c r="K414" i="118"/>
  <c r="I414" i="118"/>
  <c r="G414" i="118"/>
  <c r="L413" i="118"/>
  <c r="K413" i="118"/>
  <c r="I413" i="118"/>
  <c r="G413" i="118"/>
  <c r="L412" i="118"/>
  <c r="K412" i="118"/>
  <c r="I412" i="118"/>
  <c r="G412" i="118"/>
  <c r="L411" i="118"/>
  <c r="K411" i="118"/>
  <c r="I411" i="118"/>
  <c r="G411" i="118"/>
  <c r="L410" i="118"/>
  <c r="K410" i="118"/>
  <c r="I410" i="118"/>
  <c r="G410" i="118"/>
  <c r="L409" i="118"/>
  <c r="K409" i="118"/>
  <c r="I409" i="118"/>
  <c r="G409" i="118"/>
  <c r="L408" i="118"/>
  <c r="K408" i="118"/>
  <c r="I408" i="118"/>
  <c r="G408" i="118"/>
  <c r="L407" i="118"/>
  <c r="K407" i="118"/>
  <c r="I407" i="118"/>
  <c r="G407" i="118"/>
  <c r="L406" i="118"/>
  <c r="K406" i="118"/>
  <c r="I406" i="118"/>
  <c r="G406" i="118"/>
  <c r="L405" i="118"/>
  <c r="K405" i="118"/>
  <c r="I405" i="118"/>
  <c r="G405" i="118"/>
  <c r="L404" i="118"/>
  <c r="K404" i="118"/>
  <c r="I404" i="118"/>
  <c r="G404" i="118"/>
  <c r="L403" i="118"/>
  <c r="K403" i="118"/>
  <c r="I403" i="118"/>
  <c r="G403" i="118"/>
  <c r="L402" i="118"/>
  <c r="K402" i="118"/>
  <c r="I402" i="118"/>
  <c r="G402" i="118"/>
  <c r="L401" i="118"/>
  <c r="K401" i="118"/>
  <c r="I401" i="118"/>
  <c r="G401" i="118"/>
  <c r="L400" i="118"/>
  <c r="K400" i="118"/>
  <c r="I400" i="118"/>
  <c r="G400" i="118"/>
  <c r="L399" i="118"/>
  <c r="K399" i="118"/>
  <c r="I399" i="118"/>
  <c r="G399" i="118"/>
  <c r="L398" i="118"/>
  <c r="K398" i="118"/>
  <c r="I398" i="118"/>
  <c r="G398" i="118"/>
  <c r="L397" i="118"/>
  <c r="K397" i="118"/>
  <c r="I397" i="118"/>
  <c r="G397" i="118"/>
  <c r="L396" i="118"/>
  <c r="K396" i="118"/>
  <c r="I396" i="118"/>
  <c r="G396" i="118"/>
  <c r="L395" i="118"/>
  <c r="K395" i="118"/>
  <c r="I395" i="118"/>
  <c r="G395" i="118"/>
  <c r="L394" i="118"/>
  <c r="K394" i="118"/>
  <c r="I394" i="118"/>
  <c r="G394" i="118"/>
  <c r="L393" i="118"/>
  <c r="K393" i="118"/>
  <c r="I393" i="118"/>
  <c r="G393" i="118"/>
  <c r="L392" i="118"/>
  <c r="K392" i="118"/>
  <c r="I392" i="118"/>
  <c r="G392" i="118"/>
  <c r="L391" i="118"/>
  <c r="K391" i="118"/>
  <c r="I391" i="118"/>
  <c r="G391" i="118"/>
  <c r="L390" i="118"/>
  <c r="K390" i="118"/>
  <c r="I390" i="118"/>
  <c r="G390" i="118"/>
  <c r="L389" i="118"/>
  <c r="K389" i="118"/>
  <c r="I389" i="118"/>
  <c r="G389" i="118"/>
  <c r="L388" i="118"/>
  <c r="K388" i="118"/>
  <c r="I388" i="118"/>
  <c r="G388" i="118"/>
  <c r="L387" i="118"/>
  <c r="K387" i="118"/>
  <c r="I387" i="118"/>
  <c r="G387" i="118"/>
  <c r="L386" i="118"/>
  <c r="K386" i="118"/>
  <c r="I386" i="118"/>
  <c r="G386" i="118"/>
  <c r="L385" i="118"/>
  <c r="K385" i="118"/>
  <c r="I385" i="118"/>
  <c r="G385" i="118"/>
  <c r="L384" i="118"/>
  <c r="K384" i="118"/>
  <c r="I384" i="118"/>
  <c r="G384" i="118"/>
  <c r="L383" i="118"/>
  <c r="K383" i="118"/>
  <c r="I383" i="118"/>
  <c r="G383" i="118"/>
  <c r="L382" i="118"/>
  <c r="K382" i="118"/>
  <c r="I382" i="118"/>
  <c r="G382" i="118"/>
  <c r="L381" i="118"/>
  <c r="K381" i="118"/>
  <c r="I381" i="118"/>
  <c r="G381" i="118"/>
  <c r="L380" i="118"/>
  <c r="K380" i="118"/>
  <c r="I380" i="118"/>
  <c r="G380" i="118"/>
  <c r="L379" i="118"/>
  <c r="K379" i="118"/>
  <c r="I379" i="118"/>
  <c r="G379" i="118"/>
  <c r="L378" i="118"/>
  <c r="K378" i="118"/>
  <c r="I378" i="118"/>
  <c r="G378" i="118"/>
  <c r="L377" i="118"/>
  <c r="K377" i="118"/>
  <c r="I377" i="118"/>
  <c r="G377" i="118"/>
  <c r="L376" i="118"/>
  <c r="K376" i="118"/>
  <c r="I376" i="118"/>
  <c r="G376" i="118"/>
  <c r="L375" i="118"/>
  <c r="K375" i="118"/>
  <c r="I375" i="118"/>
  <c r="G375" i="118"/>
  <c r="L374" i="118"/>
  <c r="K374" i="118"/>
  <c r="I374" i="118"/>
  <c r="G374" i="118"/>
  <c r="L373" i="118"/>
  <c r="K373" i="118"/>
  <c r="I373" i="118"/>
  <c r="G373" i="118"/>
  <c r="L372" i="118"/>
  <c r="K372" i="118"/>
  <c r="I372" i="118"/>
  <c r="G372" i="118"/>
  <c r="L371" i="118"/>
  <c r="K371" i="118"/>
  <c r="I371" i="118"/>
  <c r="G371" i="118"/>
  <c r="L370" i="118"/>
  <c r="K370" i="118"/>
  <c r="I370" i="118"/>
  <c r="G370" i="118"/>
  <c r="L369" i="118"/>
  <c r="K369" i="118"/>
  <c r="I369" i="118"/>
  <c r="G369" i="118"/>
  <c r="L368" i="118"/>
  <c r="K368" i="118"/>
  <c r="I368" i="118"/>
  <c r="G368" i="118"/>
  <c r="L367" i="118"/>
  <c r="K367" i="118"/>
  <c r="I367" i="118"/>
  <c r="G367" i="118"/>
  <c r="L366" i="118"/>
  <c r="K366" i="118"/>
  <c r="I366" i="118"/>
  <c r="G366" i="118"/>
  <c r="L365" i="118"/>
  <c r="K365" i="118"/>
  <c r="I365" i="118"/>
  <c r="G365" i="118"/>
  <c r="L364" i="118"/>
  <c r="K364" i="118"/>
  <c r="I364" i="118"/>
  <c r="G364" i="118"/>
  <c r="L363" i="118"/>
  <c r="K363" i="118"/>
  <c r="I363" i="118"/>
  <c r="G363" i="118"/>
  <c r="L362" i="118"/>
  <c r="K362" i="118"/>
  <c r="I362" i="118"/>
  <c r="G362" i="118"/>
  <c r="L361" i="118"/>
  <c r="K361" i="118"/>
  <c r="I361" i="118"/>
  <c r="G361" i="118"/>
  <c r="L360" i="118"/>
  <c r="K360" i="118"/>
  <c r="I360" i="118"/>
  <c r="G360" i="118"/>
  <c r="L359" i="118"/>
  <c r="K359" i="118"/>
  <c r="I359" i="118"/>
  <c r="G359" i="118"/>
  <c r="L358" i="118"/>
  <c r="K358" i="118"/>
  <c r="I358" i="118"/>
  <c r="G358" i="118"/>
  <c r="L357" i="118"/>
  <c r="K357" i="118"/>
  <c r="I357" i="118"/>
  <c r="G357" i="118"/>
  <c r="L356" i="118"/>
  <c r="K356" i="118"/>
  <c r="I356" i="118"/>
  <c r="G356" i="118"/>
  <c r="L355" i="118"/>
  <c r="K355" i="118"/>
  <c r="I355" i="118"/>
  <c r="G355" i="118"/>
  <c r="L354" i="118"/>
  <c r="K354" i="118"/>
  <c r="I354" i="118"/>
  <c r="G354" i="118"/>
  <c r="L353" i="118"/>
  <c r="K353" i="118"/>
  <c r="I353" i="118"/>
  <c r="G353" i="118"/>
  <c r="L352" i="118"/>
  <c r="K352" i="118"/>
  <c r="I352" i="118"/>
  <c r="G352" i="118"/>
  <c r="L351" i="118"/>
  <c r="K351" i="118"/>
  <c r="I351" i="118"/>
  <c r="G351" i="118"/>
  <c r="L350" i="118"/>
  <c r="K350" i="118"/>
  <c r="I350" i="118"/>
  <c r="G350" i="118"/>
  <c r="L349" i="118"/>
  <c r="K349" i="118"/>
  <c r="I349" i="118"/>
  <c r="G349" i="118"/>
  <c r="L348" i="118"/>
  <c r="K348" i="118"/>
  <c r="I348" i="118"/>
  <c r="G348" i="118"/>
  <c r="L347" i="118"/>
  <c r="K347" i="118"/>
  <c r="I347" i="118"/>
  <c r="G347" i="118"/>
  <c r="L346" i="118"/>
  <c r="K346" i="118"/>
  <c r="I346" i="118"/>
  <c r="G346" i="118"/>
  <c r="L345" i="118"/>
  <c r="K345" i="118"/>
  <c r="I345" i="118"/>
  <c r="G345" i="118"/>
  <c r="L344" i="118"/>
  <c r="K344" i="118"/>
  <c r="I344" i="118"/>
  <c r="G344" i="118"/>
  <c r="L343" i="118"/>
  <c r="K343" i="118"/>
  <c r="I343" i="118"/>
  <c r="G343" i="118"/>
  <c r="L342" i="118"/>
  <c r="K342" i="118"/>
  <c r="I342" i="118"/>
  <c r="G342" i="118"/>
  <c r="L341" i="118"/>
  <c r="K341" i="118"/>
  <c r="I341" i="118"/>
  <c r="G341" i="118"/>
  <c r="L340" i="118"/>
  <c r="K340" i="118"/>
  <c r="I340" i="118"/>
  <c r="G340" i="118"/>
  <c r="L339" i="118"/>
  <c r="K339" i="118"/>
  <c r="I339" i="118"/>
  <c r="G339" i="118"/>
  <c r="L338" i="118"/>
  <c r="K338" i="118"/>
  <c r="I338" i="118"/>
  <c r="G338" i="118"/>
  <c r="L337" i="118"/>
  <c r="K337" i="118"/>
  <c r="I337" i="118"/>
  <c r="G337" i="118"/>
  <c r="L336" i="118"/>
  <c r="K336" i="118"/>
  <c r="I336" i="118"/>
  <c r="G336" i="118"/>
  <c r="L335" i="118"/>
  <c r="K335" i="118"/>
  <c r="I335" i="118"/>
  <c r="G335" i="118"/>
  <c r="L334" i="118"/>
  <c r="K334" i="118"/>
  <c r="I334" i="118"/>
  <c r="G334" i="118"/>
  <c r="L333" i="118"/>
  <c r="K333" i="118"/>
  <c r="I333" i="118"/>
  <c r="G333" i="118"/>
  <c r="L332" i="118"/>
  <c r="K332" i="118"/>
  <c r="I332" i="118"/>
  <c r="G332" i="118"/>
  <c r="L331" i="118"/>
  <c r="K331" i="118"/>
  <c r="I331" i="118"/>
  <c r="G331" i="118"/>
  <c r="L330" i="118"/>
  <c r="K330" i="118"/>
  <c r="I330" i="118"/>
  <c r="G330" i="118"/>
  <c r="L329" i="118"/>
  <c r="K329" i="118"/>
  <c r="I329" i="118"/>
  <c r="G329" i="118"/>
  <c r="L328" i="118"/>
  <c r="K328" i="118"/>
  <c r="I328" i="118"/>
  <c r="G328" i="118"/>
  <c r="L327" i="118"/>
  <c r="K327" i="118"/>
  <c r="I327" i="118"/>
  <c r="G327" i="118"/>
  <c r="L326" i="118"/>
  <c r="K326" i="118"/>
  <c r="I326" i="118"/>
  <c r="G326" i="118"/>
  <c r="L325" i="118"/>
  <c r="K325" i="118"/>
  <c r="I325" i="118"/>
  <c r="G325" i="118"/>
  <c r="L324" i="118"/>
  <c r="K324" i="118"/>
  <c r="I324" i="118"/>
  <c r="G324" i="118"/>
  <c r="L323" i="118"/>
  <c r="K323" i="118"/>
  <c r="I323" i="118"/>
  <c r="G323" i="118"/>
  <c r="L322" i="118"/>
  <c r="K322" i="118"/>
  <c r="I322" i="118"/>
  <c r="G322" i="118"/>
  <c r="L321" i="118"/>
  <c r="K321" i="118"/>
  <c r="I321" i="118"/>
  <c r="G321" i="118"/>
  <c r="L320" i="118"/>
  <c r="K320" i="118"/>
  <c r="I320" i="118"/>
  <c r="G320" i="118"/>
  <c r="L319" i="118"/>
  <c r="K319" i="118"/>
  <c r="I319" i="118"/>
  <c r="G319" i="118"/>
  <c r="L318" i="118"/>
  <c r="K318" i="118"/>
  <c r="I318" i="118"/>
  <c r="G318" i="118"/>
  <c r="L317" i="118"/>
  <c r="K317" i="118"/>
  <c r="I317" i="118"/>
  <c r="G317" i="118"/>
  <c r="L316" i="118"/>
  <c r="K316" i="118"/>
  <c r="I316" i="118"/>
  <c r="G316" i="118"/>
  <c r="L315" i="118"/>
  <c r="K315" i="118"/>
  <c r="I315" i="118"/>
  <c r="G315" i="118"/>
  <c r="L314" i="118"/>
  <c r="K314" i="118"/>
  <c r="I314" i="118"/>
  <c r="G314" i="118"/>
  <c r="L313" i="118"/>
  <c r="K313" i="118"/>
  <c r="I313" i="118"/>
  <c r="G313" i="118"/>
  <c r="L312" i="118"/>
  <c r="K312" i="118"/>
  <c r="I312" i="118"/>
  <c r="G312" i="118"/>
  <c r="L311" i="118"/>
  <c r="K311" i="118"/>
  <c r="I311" i="118"/>
  <c r="G311" i="118"/>
  <c r="L310" i="118"/>
  <c r="K310" i="118"/>
  <c r="I310" i="118"/>
  <c r="G310" i="118"/>
  <c r="L309" i="118"/>
  <c r="K309" i="118"/>
  <c r="I309" i="118"/>
  <c r="G309" i="118"/>
  <c r="L308" i="118"/>
  <c r="K308" i="118"/>
  <c r="I308" i="118"/>
  <c r="G308" i="118"/>
  <c r="L307" i="118"/>
  <c r="K307" i="118"/>
  <c r="I307" i="118"/>
  <c r="G307" i="118"/>
  <c r="L306" i="118"/>
  <c r="K306" i="118"/>
  <c r="I306" i="118"/>
  <c r="G306" i="118"/>
  <c r="L305" i="118"/>
  <c r="K305" i="118"/>
  <c r="I305" i="118"/>
  <c r="G305" i="118"/>
  <c r="L304" i="118"/>
  <c r="K304" i="118"/>
  <c r="I304" i="118"/>
  <c r="G304" i="118"/>
  <c r="L303" i="118"/>
  <c r="K303" i="118"/>
  <c r="I303" i="118"/>
  <c r="G303" i="118"/>
  <c r="L302" i="118"/>
  <c r="K302" i="118"/>
  <c r="I302" i="118"/>
  <c r="G302" i="118"/>
  <c r="L301" i="118"/>
  <c r="K301" i="118"/>
  <c r="I301" i="118"/>
  <c r="G301" i="118"/>
  <c r="L300" i="118"/>
  <c r="K300" i="118"/>
  <c r="I300" i="118"/>
  <c r="G300" i="118"/>
  <c r="L299" i="118"/>
  <c r="K299" i="118"/>
  <c r="I299" i="118"/>
  <c r="G299" i="118"/>
  <c r="L298" i="118"/>
  <c r="K298" i="118"/>
  <c r="I298" i="118"/>
  <c r="G298" i="118"/>
  <c r="L297" i="118"/>
  <c r="K297" i="118"/>
  <c r="I297" i="118"/>
  <c r="G297" i="118"/>
  <c r="L296" i="118"/>
  <c r="K296" i="118"/>
  <c r="I296" i="118"/>
  <c r="G296" i="118"/>
  <c r="L295" i="118"/>
  <c r="K295" i="118"/>
  <c r="I295" i="118"/>
  <c r="G295" i="118"/>
  <c r="L294" i="118"/>
  <c r="K294" i="118"/>
  <c r="I294" i="118"/>
  <c r="G294" i="118"/>
  <c r="L293" i="118"/>
  <c r="K293" i="118"/>
  <c r="I293" i="118"/>
  <c r="G293" i="118"/>
  <c r="L292" i="118"/>
  <c r="K292" i="118"/>
  <c r="I292" i="118"/>
  <c r="G292" i="118"/>
  <c r="L291" i="118"/>
  <c r="K291" i="118"/>
  <c r="I291" i="118"/>
  <c r="G291" i="118"/>
  <c r="L290" i="118"/>
  <c r="K290" i="118"/>
  <c r="I290" i="118"/>
  <c r="G290" i="118"/>
  <c r="L289" i="118"/>
  <c r="K289" i="118"/>
  <c r="I289" i="118"/>
  <c r="G289" i="118"/>
  <c r="L288" i="118"/>
  <c r="K288" i="118"/>
  <c r="I288" i="118"/>
  <c r="G288" i="118"/>
  <c r="L287" i="118"/>
  <c r="K287" i="118"/>
  <c r="I287" i="118"/>
  <c r="G287" i="118"/>
  <c r="L286" i="118"/>
  <c r="K286" i="118"/>
  <c r="I286" i="118"/>
  <c r="G286" i="118"/>
  <c r="L285" i="118"/>
  <c r="K285" i="118"/>
  <c r="I285" i="118"/>
  <c r="G285" i="118"/>
  <c r="L284" i="118"/>
  <c r="K284" i="118"/>
  <c r="I284" i="118"/>
  <c r="G284" i="118"/>
  <c r="L283" i="118"/>
  <c r="K283" i="118"/>
  <c r="I283" i="118"/>
  <c r="G283" i="118"/>
  <c r="L282" i="118"/>
  <c r="K282" i="118"/>
  <c r="I282" i="118"/>
  <c r="G282" i="118"/>
  <c r="L281" i="118"/>
  <c r="K281" i="118"/>
  <c r="I281" i="118"/>
  <c r="G281" i="118"/>
  <c r="L280" i="118"/>
  <c r="K280" i="118"/>
  <c r="I280" i="118"/>
  <c r="G280" i="118"/>
  <c r="L279" i="118"/>
  <c r="K279" i="118"/>
  <c r="I279" i="118"/>
  <c r="G279" i="118"/>
  <c r="L278" i="118"/>
  <c r="K278" i="118"/>
  <c r="I278" i="118"/>
  <c r="G278" i="118"/>
  <c r="L277" i="118"/>
  <c r="K277" i="118"/>
  <c r="I277" i="118"/>
  <c r="G277" i="118"/>
  <c r="L276" i="118"/>
  <c r="K276" i="118"/>
  <c r="I276" i="118"/>
  <c r="G276" i="118"/>
  <c r="L275" i="118"/>
  <c r="K275" i="118"/>
  <c r="I275" i="118"/>
  <c r="G275" i="118"/>
  <c r="L274" i="118"/>
  <c r="K274" i="118"/>
  <c r="I274" i="118"/>
  <c r="G274" i="118"/>
  <c r="L273" i="118"/>
  <c r="K273" i="118"/>
  <c r="I273" i="118"/>
  <c r="G273" i="118"/>
  <c r="L272" i="118"/>
  <c r="K272" i="118"/>
  <c r="I272" i="118"/>
  <c r="G272" i="118"/>
  <c r="L271" i="118"/>
  <c r="K271" i="118"/>
  <c r="I271" i="118"/>
  <c r="G271" i="118"/>
  <c r="L270" i="118"/>
  <c r="K270" i="118"/>
  <c r="I270" i="118"/>
  <c r="G270" i="118"/>
  <c r="L269" i="118"/>
  <c r="K269" i="118"/>
  <c r="I269" i="118"/>
  <c r="G269" i="118"/>
  <c r="L268" i="118"/>
  <c r="K268" i="118"/>
  <c r="I268" i="118"/>
  <c r="G268" i="118"/>
  <c r="L267" i="118"/>
  <c r="K267" i="118"/>
  <c r="I267" i="118"/>
  <c r="G267" i="118"/>
  <c r="L266" i="118"/>
  <c r="K266" i="118"/>
  <c r="I266" i="118"/>
  <c r="G266" i="118"/>
  <c r="L265" i="118"/>
  <c r="K265" i="118"/>
  <c r="I265" i="118"/>
  <c r="G265" i="118"/>
  <c r="L264" i="118"/>
  <c r="K264" i="118"/>
  <c r="I264" i="118"/>
  <c r="G264" i="118"/>
  <c r="L263" i="118"/>
  <c r="K263" i="118"/>
  <c r="I263" i="118"/>
  <c r="G263" i="118"/>
  <c r="L262" i="118"/>
  <c r="K262" i="118"/>
  <c r="I262" i="118"/>
  <c r="G262" i="118"/>
  <c r="L261" i="118"/>
  <c r="K261" i="118"/>
  <c r="I261" i="118"/>
  <c r="G261" i="118"/>
  <c r="L260" i="118"/>
  <c r="K260" i="118"/>
  <c r="I260" i="118"/>
  <c r="G260" i="118"/>
  <c r="L259" i="118"/>
  <c r="K259" i="118"/>
  <c r="I259" i="118"/>
  <c r="G259" i="118"/>
  <c r="L258" i="118"/>
  <c r="K258" i="118"/>
  <c r="I258" i="118"/>
  <c r="G258" i="118"/>
  <c r="L257" i="118"/>
  <c r="K257" i="118"/>
  <c r="I257" i="118"/>
  <c r="G257" i="118"/>
  <c r="L256" i="118"/>
  <c r="K256" i="118"/>
  <c r="I256" i="118"/>
  <c r="G256" i="118"/>
  <c r="L255" i="118"/>
  <c r="K255" i="118"/>
  <c r="I255" i="118"/>
  <c r="G255" i="118"/>
  <c r="L254" i="118"/>
  <c r="K254" i="118"/>
  <c r="I254" i="118"/>
  <c r="G254" i="118"/>
  <c r="L253" i="118"/>
  <c r="K253" i="118"/>
  <c r="I253" i="118"/>
  <c r="G253" i="118"/>
  <c r="L252" i="118"/>
  <c r="K252" i="118"/>
  <c r="I252" i="118"/>
  <c r="G252" i="118"/>
  <c r="L251" i="118"/>
  <c r="K251" i="118"/>
  <c r="I251" i="118"/>
  <c r="G251" i="118"/>
  <c r="L250" i="118"/>
  <c r="K250" i="118"/>
  <c r="I250" i="118"/>
  <c r="G250" i="118"/>
  <c r="L249" i="118"/>
  <c r="K249" i="118"/>
  <c r="I249" i="118"/>
  <c r="G249" i="118"/>
  <c r="L248" i="118"/>
  <c r="K248" i="118"/>
  <c r="I248" i="118"/>
  <c r="G248" i="118"/>
  <c r="L247" i="118"/>
  <c r="K247" i="118"/>
  <c r="I247" i="118"/>
  <c r="G247" i="118"/>
  <c r="L246" i="118"/>
  <c r="K246" i="118"/>
  <c r="I246" i="118"/>
  <c r="G246" i="118"/>
  <c r="L245" i="118"/>
  <c r="K245" i="118"/>
  <c r="I245" i="118"/>
  <c r="G245" i="118"/>
  <c r="L244" i="118"/>
  <c r="K244" i="118"/>
  <c r="I244" i="118"/>
  <c r="G244" i="118"/>
  <c r="L243" i="118"/>
  <c r="K243" i="118"/>
  <c r="I243" i="118"/>
  <c r="G243" i="118"/>
  <c r="L242" i="118"/>
  <c r="K242" i="118"/>
  <c r="I242" i="118"/>
  <c r="G242" i="118"/>
  <c r="L241" i="118"/>
  <c r="K241" i="118"/>
  <c r="I241" i="118"/>
  <c r="G241" i="118"/>
  <c r="L240" i="118"/>
  <c r="K240" i="118"/>
  <c r="I240" i="118"/>
  <c r="G240" i="118"/>
  <c r="L239" i="118"/>
  <c r="K239" i="118"/>
  <c r="I239" i="118"/>
  <c r="G239" i="118"/>
  <c r="L238" i="118"/>
  <c r="K238" i="118"/>
  <c r="I238" i="118"/>
  <c r="G238" i="118"/>
  <c r="L237" i="118"/>
  <c r="K237" i="118"/>
  <c r="I237" i="118"/>
  <c r="G237" i="118"/>
  <c r="L236" i="118"/>
  <c r="K236" i="118"/>
  <c r="I236" i="118"/>
  <c r="G236" i="118"/>
  <c r="L235" i="118"/>
  <c r="K235" i="118"/>
  <c r="I235" i="118"/>
  <c r="G235" i="118"/>
  <c r="L234" i="118"/>
  <c r="K234" i="118"/>
  <c r="I234" i="118"/>
  <c r="G234" i="118"/>
  <c r="L233" i="118"/>
  <c r="K233" i="118"/>
  <c r="I233" i="118"/>
  <c r="G233" i="118"/>
  <c r="L232" i="118"/>
  <c r="K232" i="118"/>
  <c r="I232" i="118"/>
  <c r="G232" i="118"/>
  <c r="L231" i="118"/>
  <c r="K231" i="118"/>
  <c r="I231" i="118"/>
  <c r="G231" i="118"/>
  <c r="L230" i="118"/>
  <c r="K230" i="118"/>
  <c r="I230" i="118"/>
  <c r="G230" i="118"/>
  <c r="L229" i="118"/>
  <c r="K229" i="118"/>
  <c r="I229" i="118"/>
  <c r="G229" i="118"/>
  <c r="L228" i="118"/>
  <c r="K228" i="118"/>
  <c r="I228" i="118"/>
  <c r="G228" i="118"/>
  <c r="L227" i="118"/>
  <c r="K227" i="118"/>
  <c r="I227" i="118"/>
  <c r="G227" i="118"/>
  <c r="L226" i="118"/>
  <c r="K226" i="118"/>
  <c r="I226" i="118"/>
  <c r="G226" i="118"/>
  <c r="L225" i="118"/>
  <c r="K225" i="118"/>
  <c r="I225" i="118"/>
  <c r="G225" i="118"/>
  <c r="L224" i="118"/>
  <c r="K224" i="118"/>
  <c r="I224" i="118"/>
  <c r="G224" i="118"/>
  <c r="L223" i="118"/>
  <c r="K223" i="118"/>
  <c r="I223" i="118"/>
  <c r="G223" i="118"/>
  <c r="L222" i="118"/>
  <c r="K222" i="118"/>
  <c r="I222" i="118"/>
  <c r="G222" i="118"/>
  <c r="L221" i="118"/>
  <c r="K221" i="118"/>
  <c r="I221" i="118"/>
  <c r="G221" i="118"/>
  <c r="L220" i="118"/>
  <c r="K220" i="118"/>
  <c r="I220" i="118"/>
  <c r="G220" i="118"/>
  <c r="L219" i="118"/>
  <c r="K219" i="118"/>
  <c r="I219" i="118"/>
  <c r="G219" i="118"/>
  <c r="L218" i="118"/>
  <c r="K218" i="118"/>
  <c r="I218" i="118"/>
  <c r="G218" i="118"/>
  <c r="L217" i="118"/>
  <c r="K217" i="118"/>
  <c r="I217" i="118"/>
  <c r="G217" i="118"/>
  <c r="L216" i="118"/>
  <c r="K216" i="118"/>
  <c r="I216" i="118"/>
  <c r="G216" i="118"/>
  <c r="L215" i="118"/>
  <c r="K215" i="118"/>
  <c r="I215" i="118"/>
  <c r="G215" i="118"/>
  <c r="L214" i="118"/>
  <c r="K214" i="118"/>
  <c r="I214" i="118"/>
  <c r="G214" i="118"/>
  <c r="L213" i="118"/>
  <c r="K213" i="118"/>
  <c r="I213" i="118"/>
  <c r="G213" i="118"/>
  <c r="L212" i="118"/>
  <c r="K212" i="118"/>
  <c r="I212" i="118"/>
  <c r="G212" i="118"/>
  <c r="L211" i="118"/>
  <c r="K211" i="118"/>
  <c r="I211" i="118"/>
  <c r="G211" i="118"/>
  <c r="L210" i="118"/>
  <c r="K210" i="118"/>
  <c r="I210" i="118"/>
  <c r="G210" i="118"/>
  <c r="L209" i="118"/>
  <c r="K209" i="118"/>
  <c r="I209" i="118"/>
  <c r="G209" i="118"/>
  <c r="L208" i="118"/>
  <c r="K208" i="118"/>
  <c r="I208" i="118"/>
  <c r="G208" i="118"/>
  <c r="L207" i="118"/>
  <c r="K207" i="118"/>
  <c r="I207" i="118"/>
  <c r="G207" i="118"/>
  <c r="L206" i="118"/>
  <c r="K206" i="118"/>
  <c r="I206" i="118"/>
  <c r="G206" i="118"/>
  <c r="L205" i="118"/>
  <c r="K205" i="118"/>
  <c r="I205" i="118"/>
  <c r="G205" i="118"/>
  <c r="L204" i="118"/>
  <c r="K204" i="118"/>
  <c r="I204" i="118"/>
  <c r="G204" i="118"/>
  <c r="L203" i="118"/>
  <c r="K203" i="118"/>
  <c r="I203" i="118"/>
  <c r="G203" i="118"/>
  <c r="L202" i="118"/>
  <c r="K202" i="118"/>
  <c r="I202" i="118"/>
  <c r="G202" i="118"/>
  <c r="L201" i="118"/>
  <c r="K201" i="118"/>
  <c r="I201" i="118"/>
  <c r="G201" i="118"/>
  <c r="L200" i="118"/>
  <c r="K200" i="118"/>
  <c r="I200" i="118"/>
  <c r="G200" i="118"/>
  <c r="L199" i="118"/>
  <c r="K199" i="118"/>
  <c r="I199" i="118"/>
  <c r="G199" i="118"/>
  <c r="L198" i="118"/>
  <c r="K198" i="118"/>
  <c r="I198" i="118"/>
  <c r="G198" i="118"/>
  <c r="L197" i="118"/>
  <c r="K197" i="118"/>
  <c r="I197" i="118"/>
  <c r="G197" i="118"/>
  <c r="L196" i="118"/>
  <c r="K196" i="118"/>
  <c r="I196" i="118"/>
  <c r="G196" i="118"/>
  <c r="L195" i="118"/>
  <c r="K195" i="118"/>
  <c r="I195" i="118"/>
  <c r="G195" i="118"/>
  <c r="L194" i="118"/>
  <c r="K194" i="118"/>
  <c r="I194" i="118"/>
  <c r="G194" i="118"/>
  <c r="L193" i="118"/>
  <c r="K193" i="118"/>
  <c r="I193" i="118"/>
  <c r="G193" i="118"/>
  <c r="L192" i="118"/>
  <c r="K192" i="118"/>
  <c r="I192" i="118"/>
  <c r="G192" i="118"/>
  <c r="L191" i="118"/>
  <c r="K191" i="118"/>
  <c r="I191" i="118"/>
  <c r="G191" i="118"/>
  <c r="L190" i="118"/>
  <c r="K190" i="118"/>
  <c r="I190" i="118"/>
  <c r="G190" i="118"/>
  <c r="L189" i="118"/>
  <c r="K189" i="118"/>
  <c r="I189" i="118"/>
  <c r="G189" i="118"/>
  <c r="L188" i="118"/>
  <c r="K188" i="118"/>
  <c r="I188" i="118"/>
  <c r="G188" i="118"/>
  <c r="L187" i="118"/>
  <c r="K187" i="118"/>
  <c r="I187" i="118"/>
  <c r="G187" i="118"/>
  <c r="L186" i="118"/>
  <c r="K186" i="118"/>
  <c r="I186" i="118"/>
  <c r="G186" i="118"/>
  <c r="L185" i="118"/>
  <c r="K185" i="118"/>
  <c r="I185" i="118"/>
  <c r="G185" i="118"/>
  <c r="L184" i="118"/>
  <c r="K184" i="118"/>
  <c r="I184" i="118"/>
  <c r="G184" i="118"/>
  <c r="L183" i="118"/>
  <c r="K183" i="118"/>
  <c r="I183" i="118"/>
  <c r="G183" i="118"/>
  <c r="L182" i="118"/>
  <c r="K182" i="118"/>
  <c r="I182" i="118"/>
  <c r="G182" i="118"/>
  <c r="L181" i="118"/>
  <c r="K181" i="118"/>
  <c r="I181" i="118"/>
  <c r="G181" i="118"/>
  <c r="L180" i="118"/>
  <c r="K180" i="118"/>
  <c r="I180" i="118"/>
  <c r="G180" i="118"/>
  <c r="L179" i="118"/>
  <c r="K179" i="118"/>
  <c r="I179" i="118"/>
  <c r="G179" i="118"/>
  <c r="L178" i="118"/>
  <c r="K178" i="118"/>
  <c r="I178" i="118"/>
  <c r="G178" i="118"/>
  <c r="L177" i="118"/>
  <c r="K177" i="118"/>
  <c r="I177" i="118"/>
  <c r="G177" i="118"/>
  <c r="L176" i="118"/>
  <c r="K176" i="118"/>
  <c r="I176" i="118"/>
  <c r="G176" i="118"/>
  <c r="L175" i="118"/>
  <c r="K175" i="118"/>
  <c r="I175" i="118"/>
  <c r="G175" i="118"/>
  <c r="L174" i="118"/>
  <c r="K174" i="118"/>
  <c r="I174" i="118"/>
  <c r="G174" i="118"/>
  <c r="L173" i="118"/>
  <c r="K173" i="118"/>
  <c r="I173" i="118"/>
  <c r="G173" i="118"/>
  <c r="L172" i="118"/>
  <c r="K172" i="118"/>
  <c r="I172" i="118"/>
  <c r="G172" i="118"/>
  <c r="L171" i="118"/>
  <c r="K171" i="118"/>
  <c r="I171" i="118"/>
  <c r="G171" i="118"/>
  <c r="L170" i="118"/>
  <c r="K170" i="118"/>
  <c r="I170" i="118"/>
  <c r="G170" i="118"/>
  <c r="L169" i="118"/>
  <c r="K169" i="118"/>
  <c r="I169" i="118"/>
  <c r="G169" i="118"/>
  <c r="L168" i="118"/>
  <c r="K168" i="118"/>
  <c r="I168" i="118"/>
  <c r="G168" i="118"/>
  <c r="L167" i="118"/>
  <c r="K167" i="118"/>
  <c r="I167" i="118"/>
  <c r="G167" i="118"/>
  <c r="L166" i="118"/>
  <c r="K166" i="118"/>
  <c r="I166" i="118"/>
  <c r="G166" i="118"/>
  <c r="L165" i="118"/>
  <c r="K165" i="118"/>
  <c r="I165" i="118"/>
  <c r="G165" i="118"/>
  <c r="L164" i="118"/>
  <c r="K164" i="118"/>
  <c r="I164" i="118"/>
  <c r="G164" i="118"/>
  <c r="L163" i="118"/>
  <c r="K163" i="118"/>
  <c r="I163" i="118"/>
  <c r="G163" i="118"/>
  <c r="L162" i="118"/>
  <c r="K162" i="118"/>
  <c r="I162" i="118"/>
  <c r="G162" i="118"/>
  <c r="L161" i="118"/>
  <c r="K161" i="118"/>
  <c r="I161" i="118"/>
  <c r="G161" i="118"/>
  <c r="L160" i="118"/>
  <c r="K160" i="118"/>
  <c r="I160" i="118"/>
  <c r="G160" i="118"/>
  <c r="L159" i="118"/>
  <c r="K159" i="118"/>
  <c r="I159" i="118"/>
  <c r="G159" i="118"/>
  <c r="L158" i="118"/>
  <c r="K158" i="118"/>
  <c r="I158" i="118"/>
  <c r="G158" i="118"/>
  <c r="L157" i="118"/>
  <c r="K157" i="118"/>
  <c r="I157" i="118"/>
  <c r="G157" i="118"/>
  <c r="L156" i="118"/>
  <c r="K156" i="118"/>
  <c r="I156" i="118"/>
  <c r="G156" i="118"/>
  <c r="L155" i="118"/>
  <c r="K155" i="118"/>
  <c r="I155" i="118"/>
  <c r="G155" i="118"/>
  <c r="L154" i="118"/>
  <c r="K154" i="118"/>
  <c r="I154" i="118"/>
  <c r="G154" i="118"/>
  <c r="L153" i="118"/>
  <c r="K153" i="118"/>
  <c r="I153" i="118"/>
  <c r="G153" i="118"/>
  <c r="L152" i="118"/>
  <c r="K152" i="118"/>
  <c r="I152" i="118"/>
  <c r="G152" i="118"/>
  <c r="L151" i="118"/>
  <c r="K151" i="118"/>
  <c r="I151" i="118"/>
  <c r="G151" i="118"/>
  <c r="L150" i="118"/>
  <c r="K150" i="118"/>
  <c r="I150" i="118"/>
  <c r="G150" i="118"/>
  <c r="L149" i="118"/>
  <c r="K149" i="118"/>
  <c r="I149" i="118"/>
  <c r="G149" i="118"/>
  <c r="L148" i="118"/>
  <c r="K148" i="118"/>
  <c r="I148" i="118"/>
  <c r="G148" i="118"/>
  <c r="L147" i="118"/>
  <c r="K147" i="118"/>
  <c r="I147" i="118"/>
  <c r="G147" i="118"/>
  <c r="L146" i="118"/>
  <c r="K146" i="118"/>
  <c r="I146" i="118"/>
  <c r="G146" i="118"/>
  <c r="L145" i="118"/>
  <c r="K145" i="118"/>
  <c r="I145" i="118"/>
  <c r="G145" i="118"/>
  <c r="L144" i="118"/>
  <c r="K144" i="118"/>
  <c r="I144" i="118"/>
  <c r="G144" i="118"/>
  <c r="L143" i="118"/>
  <c r="K143" i="118"/>
  <c r="I143" i="118"/>
  <c r="G143" i="118"/>
  <c r="L142" i="118"/>
  <c r="K142" i="118"/>
  <c r="I142" i="118"/>
  <c r="G142" i="118"/>
  <c r="L141" i="118"/>
  <c r="K141" i="118"/>
  <c r="I141" i="118"/>
  <c r="G141" i="118"/>
  <c r="L140" i="118"/>
  <c r="K140" i="118"/>
  <c r="I140" i="118"/>
  <c r="G140" i="118"/>
  <c r="L139" i="118"/>
  <c r="K139" i="118"/>
  <c r="I139" i="118"/>
  <c r="G139" i="118"/>
  <c r="L138" i="118"/>
  <c r="K138" i="118"/>
  <c r="I138" i="118"/>
  <c r="G138" i="118"/>
  <c r="L137" i="118"/>
  <c r="K137" i="118"/>
  <c r="I137" i="118"/>
  <c r="G137" i="118"/>
  <c r="L136" i="118"/>
  <c r="K136" i="118"/>
  <c r="I136" i="118"/>
  <c r="G136" i="118"/>
  <c r="L135" i="118"/>
  <c r="K135" i="118"/>
  <c r="I135" i="118"/>
  <c r="G135" i="118"/>
  <c r="L134" i="118"/>
  <c r="K134" i="118"/>
  <c r="I134" i="118"/>
  <c r="G134" i="118"/>
  <c r="L133" i="118"/>
  <c r="K133" i="118"/>
  <c r="I133" i="118"/>
  <c r="G133" i="118"/>
  <c r="L132" i="118"/>
  <c r="K132" i="118"/>
  <c r="I132" i="118"/>
  <c r="G132" i="118"/>
  <c r="L131" i="118"/>
  <c r="K131" i="118"/>
  <c r="I131" i="118"/>
  <c r="G131" i="118"/>
  <c r="L130" i="118"/>
  <c r="K130" i="118"/>
  <c r="I130" i="118"/>
  <c r="G130" i="118"/>
  <c r="L129" i="118"/>
  <c r="K129" i="118"/>
  <c r="I129" i="118"/>
  <c r="G129" i="118"/>
  <c r="L128" i="118"/>
  <c r="K128" i="118"/>
  <c r="I128" i="118"/>
  <c r="G128" i="118"/>
  <c r="L127" i="118"/>
  <c r="K127" i="118"/>
  <c r="I127" i="118"/>
  <c r="G127" i="118"/>
  <c r="L126" i="118"/>
  <c r="K126" i="118"/>
  <c r="I126" i="118"/>
  <c r="G126" i="118"/>
  <c r="L125" i="118"/>
  <c r="K125" i="118"/>
  <c r="I125" i="118"/>
  <c r="G125" i="118"/>
  <c r="L124" i="118"/>
  <c r="K124" i="118"/>
  <c r="I124" i="118"/>
  <c r="G124" i="118"/>
  <c r="L123" i="118"/>
  <c r="K123" i="118"/>
  <c r="I123" i="118"/>
  <c r="G123" i="118"/>
  <c r="L122" i="118"/>
  <c r="K122" i="118"/>
  <c r="I122" i="118"/>
  <c r="G122" i="118"/>
  <c r="L121" i="118"/>
  <c r="K121" i="118"/>
  <c r="I121" i="118"/>
  <c r="G121" i="118"/>
  <c r="L120" i="118"/>
  <c r="K120" i="118"/>
  <c r="I120" i="118"/>
  <c r="G120" i="118"/>
  <c r="L119" i="118"/>
  <c r="K119" i="118"/>
  <c r="I119" i="118"/>
  <c r="G119" i="118"/>
  <c r="L118" i="118"/>
  <c r="K118" i="118"/>
  <c r="I118" i="118"/>
  <c r="G118" i="118"/>
  <c r="L117" i="118"/>
  <c r="K117" i="118"/>
  <c r="I117" i="118"/>
  <c r="G117" i="118"/>
  <c r="L116" i="118"/>
  <c r="K116" i="118"/>
  <c r="I116" i="118"/>
  <c r="G116" i="118"/>
  <c r="L115" i="118"/>
  <c r="K115" i="118"/>
  <c r="I115" i="118"/>
  <c r="G115" i="118"/>
  <c r="L114" i="118"/>
  <c r="K114" i="118"/>
  <c r="I114" i="118"/>
  <c r="G114" i="118"/>
  <c r="L113" i="118"/>
  <c r="K113" i="118"/>
  <c r="I113" i="118"/>
  <c r="G113" i="118"/>
  <c r="L112" i="118"/>
  <c r="K112" i="118"/>
  <c r="I112" i="118"/>
  <c r="G112" i="118"/>
  <c r="L111" i="118"/>
  <c r="K111" i="118"/>
  <c r="I111" i="118"/>
  <c r="G111" i="118"/>
  <c r="L110" i="118"/>
  <c r="K110" i="118"/>
  <c r="I110" i="118"/>
  <c r="G110" i="118"/>
  <c r="L109" i="118"/>
  <c r="K109" i="118"/>
  <c r="I109" i="118"/>
  <c r="G109" i="118"/>
  <c r="L108" i="118"/>
  <c r="K108" i="118"/>
  <c r="I108" i="118"/>
  <c r="G108" i="118"/>
  <c r="L107" i="118"/>
  <c r="K107" i="118"/>
  <c r="I107" i="118"/>
  <c r="G107" i="118"/>
  <c r="L106" i="118"/>
  <c r="K106" i="118"/>
  <c r="I106" i="118"/>
  <c r="G106" i="118"/>
  <c r="L105" i="118"/>
  <c r="K105" i="118"/>
  <c r="I105" i="118"/>
  <c r="G105" i="118"/>
  <c r="L104" i="118"/>
  <c r="K104" i="118"/>
  <c r="I104" i="118"/>
  <c r="G104" i="118"/>
  <c r="L103" i="118"/>
  <c r="K103" i="118"/>
  <c r="I103" i="118"/>
  <c r="G103" i="118"/>
  <c r="L102" i="118"/>
  <c r="K102" i="118"/>
  <c r="I102" i="118"/>
  <c r="G102" i="118"/>
  <c r="L101" i="118"/>
  <c r="K101" i="118"/>
  <c r="I101" i="118"/>
  <c r="G101" i="118"/>
  <c r="L100" i="118"/>
  <c r="K100" i="118"/>
  <c r="I100" i="118"/>
  <c r="G100" i="118"/>
  <c r="L99" i="118"/>
  <c r="K99" i="118"/>
  <c r="I99" i="118"/>
  <c r="G99" i="118"/>
  <c r="L98" i="118"/>
  <c r="K98" i="118"/>
  <c r="I98" i="118"/>
  <c r="G98" i="118"/>
  <c r="L97" i="118"/>
  <c r="K97" i="118"/>
  <c r="I97" i="118"/>
  <c r="G97" i="118"/>
  <c r="L96" i="118"/>
  <c r="K96" i="118"/>
  <c r="I96" i="118"/>
  <c r="G96" i="118"/>
  <c r="L95" i="118"/>
  <c r="K95" i="118"/>
  <c r="I95" i="118"/>
  <c r="G95" i="118"/>
  <c r="L94" i="118"/>
  <c r="K94" i="118"/>
  <c r="I94" i="118"/>
  <c r="G94" i="118"/>
  <c r="L93" i="118"/>
  <c r="K93" i="118"/>
  <c r="I93" i="118"/>
  <c r="G93" i="118"/>
  <c r="L92" i="118"/>
  <c r="K92" i="118"/>
  <c r="I92" i="118"/>
  <c r="G92" i="118"/>
  <c r="L91" i="118"/>
  <c r="K91" i="118"/>
  <c r="I91" i="118"/>
  <c r="G91" i="118"/>
  <c r="L90" i="118"/>
  <c r="K90" i="118"/>
  <c r="I90" i="118"/>
  <c r="G90" i="118"/>
  <c r="L89" i="118"/>
  <c r="K89" i="118"/>
  <c r="I89" i="118"/>
  <c r="G89" i="118"/>
  <c r="L88" i="118"/>
  <c r="K88" i="118"/>
  <c r="I88" i="118"/>
  <c r="G88" i="118"/>
  <c r="L87" i="118"/>
  <c r="K87" i="118"/>
  <c r="I87" i="118"/>
  <c r="G87" i="118"/>
  <c r="L86" i="118"/>
  <c r="K86" i="118"/>
  <c r="I86" i="118"/>
  <c r="G86" i="118"/>
  <c r="L85" i="118"/>
  <c r="K85" i="118"/>
  <c r="I85" i="118"/>
  <c r="G85" i="118"/>
  <c r="L84" i="118"/>
  <c r="K84" i="118"/>
  <c r="I84" i="118"/>
  <c r="G84" i="118"/>
  <c r="L83" i="118"/>
  <c r="K83" i="118"/>
  <c r="I83" i="118"/>
  <c r="G83" i="118"/>
  <c r="L82" i="118"/>
  <c r="K82" i="118"/>
  <c r="I82" i="118"/>
  <c r="G82" i="118"/>
  <c r="L81" i="118"/>
  <c r="K81" i="118"/>
  <c r="I81" i="118"/>
  <c r="G81" i="118"/>
  <c r="L80" i="118"/>
  <c r="K80" i="118"/>
  <c r="I80" i="118"/>
  <c r="G80" i="118"/>
  <c r="L79" i="118"/>
  <c r="K79" i="118"/>
  <c r="I79" i="118"/>
  <c r="G79" i="118"/>
  <c r="L78" i="118"/>
  <c r="K78" i="118"/>
  <c r="I78" i="118"/>
  <c r="G78" i="118"/>
  <c r="L77" i="118"/>
  <c r="K77" i="118"/>
  <c r="I77" i="118"/>
  <c r="G77" i="118"/>
  <c r="L76" i="118"/>
  <c r="K76" i="118"/>
  <c r="I76" i="118"/>
  <c r="G76" i="118"/>
  <c r="L75" i="118"/>
  <c r="K75" i="118"/>
  <c r="I75" i="118"/>
  <c r="G75" i="118"/>
  <c r="L74" i="118"/>
  <c r="K74" i="118"/>
  <c r="I74" i="118"/>
  <c r="G74" i="118"/>
  <c r="L73" i="118"/>
  <c r="K73" i="118"/>
  <c r="I73" i="118"/>
  <c r="G73" i="118"/>
  <c r="L72" i="118"/>
  <c r="K72" i="118"/>
  <c r="I72" i="118"/>
  <c r="G72" i="118"/>
  <c r="L71" i="118"/>
  <c r="K71" i="118"/>
  <c r="I71" i="118"/>
  <c r="G71" i="118"/>
  <c r="L70" i="118"/>
  <c r="K70" i="118"/>
  <c r="I70" i="118"/>
  <c r="G70" i="118"/>
  <c r="L69" i="118"/>
  <c r="K69" i="118"/>
  <c r="I69" i="118"/>
  <c r="G69" i="118"/>
  <c r="L68" i="118"/>
  <c r="K68" i="118"/>
  <c r="I68" i="118"/>
  <c r="G68" i="118"/>
  <c r="L67" i="118"/>
  <c r="K67" i="118"/>
  <c r="I67" i="118"/>
  <c r="G67" i="118"/>
  <c r="L66" i="118"/>
  <c r="K66" i="118"/>
  <c r="I66" i="118"/>
  <c r="G66" i="118"/>
  <c r="L65" i="118"/>
  <c r="K65" i="118"/>
  <c r="I65" i="118"/>
  <c r="G65" i="118"/>
  <c r="L64" i="118"/>
  <c r="K64" i="118"/>
  <c r="I64" i="118"/>
  <c r="G64" i="118"/>
  <c r="L63" i="118"/>
  <c r="K63" i="118"/>
  <c r="I63" i="118"/>
  <c r="G63" i="118"/>
  <c r="L62" i="118"/>
  <c r="K62" i="118"/>
  <c r="I62" i="118"/>
  <c r="G62" i="118"/>
  <c r="L61" i="118"/>
  <c r="K61" i="118"/>
  <c r="I61" i="118"/>
  <c r="G61" i="118"/>
  <c r="L60" i="118"/>
  <c r="K60" i="118"/>
  <c r="I60" i="118"/>
  <c r="G60" i="118"/>
  <c r="L59" i="118"/>
  <c r="K59" i="118"/>
  <c r="I59" i="118"/>
  <c r="G59" i="118"/>
  <c r="L58" i="118"/>
  <c r="K58" i="118"/>
  <c r="I58" i="118"/>
  <c r="G58" i="118"/>
  <c r="L57" i="118"/>
  <c r="K57" i="118"/>
  <c r="I57" i="118"/>
  <c r="G57" i="118"/>
  <c r="L56" i="118"/>
  <c r="K56" i="118"/>
  <c r="I56" i="118"/>
  <c r="G56" i="118"/>
  <c r="L55" i="118"/>
  <c r="K55" i="118"/>
  <c r="I55" i="118"/>
  <c r="G55" i="118"/>
  <c r="L54" i="118"/>
  <c r="K54" i="118"/>
  <c r="I54" i="118"/>
  <c r="G54" i="118"/>
  <c r="L53" i="118"/>
  <c r="K53" i="118"/>
  <c r="I53" i="118"/>
  <c r="G53" i="118"/>
  <c r="L52" i="118"/>
  <c r="K52" i="118"/>
  <c r="I52" i="118"/>
  <c r="G52" i="118"/>
  <c r="L51" i="118"/>
  <c r="K51" i="118"/>
  <c r="I51" i="118"/>
  <c r="G51" i="118"/>
  <c r="L50" i="118"/>
  <c r="K50" i="118"/>
  <c r="I50" i="118"/>
  <c r="G50" i="118"/>
  <c r="L49" i="118"/>
  <c r="K49" i="118"/>
  <c r="I49" i="118"/>
  <c r="G49" i="118"/>
  <c r="L48" i="118"/>
  <c r="K48" i="118"/>
  <c r="I48" i="118"/>
  <c r="G48" i="118"/>
  <c r="L47" i="118"/>
  <c r="K47" i="118"/>
  <c r="I47" i="118"/>
  <c r="G47" i="118"/>
  <c r="L46" i="118"/>
  <c r="K46" i="118"/>
  <c r="I46" i="118"/>
  <c r="G46" i="118"/>
  <c r="L45" i="118"/>
  <c r="K45" i="118"/>
  <c r="I45" i="118"/>
  <c r="G45" i="118"/>
  <c r="L44" i="118"/>
  <c r="K44" i="118"/>
  <c r="I44" i="118"/>
  <c r="G44" i="118"/>
  <c r="L43" i="118"/>
  <c r="K43" i="118"/>
  <c r="I43" i="118"/>
  <c r="G43" i="118"/>
  <c r="L42" i="118"/>
  <c r="K42" i="118"/>
  <c r="I42" i="118"/>
  <c r="G42" i="118"/>
  <c r="L41" i="118"/>
  <c r="K41" i="118"/>
  <c r="I41" i="118"/>
  <c r="G41" i="118"/>
  <c r="L40" i="118"/>
  <c r="K40" i="118"/>
  <c r="I40" i="118"/>
  <c r="G40" i="118"/>
  <c r="L39" i="118"/>
  <c r="K39" i="118"/>
  <c r="I39" i="118"/>
  <c r="G39" i="118"/>
  <c r="L38" i="118"/>
  <c r="K38" i="118"/>
  <c r="I38" i="118"/>
  <c r="G38" i="118"/>
  <c r="L37" i="118"/>
  <c r="K37" i="118"/>
  <c r="I37" i="118"/>
  <c r="G37" i="118"/>
  <c r="L36" i="118"/>
  <c r="K36" i="118"/>
  <c r="I36" i="118"/>
  <c r="G36" i="118"/>
  <c r="L35" i="118"/>
  <c r="K35" i="118"/>
  <c r="I35" i="118"/>
  <c r="G35" i="118"/>
  <c r="L34" i="118"/>
  <c r="K34" i="118"/>
  <c r="I34" i="118"/>
  <c r="G34" i="118"/>
  <c r="L33" i="118"/>
  <c r="K33" i="118"/>
  <c r="I33" i="118"/>
  <c r="G33" i="118"/>
  <c r="L32" i="118"/>
  <c r="K32" i="118"/>
  <c r="I32" i="118"/>
  <c r="G32" i="118"/>
  <c r="L31" i="118"/>
  <c r="K31" i="118"/>
  <c r="I31" i="118"/>
  <c r="G31" i="118"/>
  <c r="L30" i="118"/>
  <c r="K30" i="118"/>
  <c r="I30" i="118"/>
  <c r="G30" i="118"/>
  <c r="L29" i="118"/>
  <c r="K29" i="118"/>
  <c r="I29" i="118"/>
  <c r="G29" i="118"/>
  <c r="L28" i="118"/>
  <c r="K28" i="118"/>
  <c r="I28" i="118"/>
  <c r="G28" i="118"/>
  <c r="L27" i="118"/>
  <c r="K27" i="118"/>
  <c r="I27" i="118"/>
  <c r="G27" i="118"/>
  <c r="L26" i="118"/>
  <c r="K26" i="118"/>
  <c r="I26" i="118"/>
  <c r="G26" i="118"/>
  <c r="L25" i="118"/>
  <c r="K25" i="118"/>
  <c r="I25" i="118"/>
  <c r="G25" i="118"/>
  <c r="L24" i="118"/>
  <c r="K24" i="118"/>
  <c r="I24" i="118"/>
  <c r="G24" i="118"/>
  <c r="L23" i="118"/>
  <c r="K23" i="118"/>
  <c r="I23" i="118"/>
  <c r="G23" i="118"/>
  <c r="L22" i="118"/>
  <c r="K22" i="118"/>
  <c r="I22" i="118"/>
  <c r="G22" i="118"/>
  <c r="L21" i="118"/>
  <c r="K21" i="118"/>
  <c r="I21" i="118"/>
  <c r="G21" i="118"/>
  <c r="L20" i="118"/>
  <c r="K20" i="118"/>
  <c r="I20" i="118"/>
  <c r="G20" i="118"/>
  <c r="L19" i="118"/>
  <c r="K19" i="118"/>
  <c r="I19" i="118"/>
  <c r="G19" i="118"/>
  <c r="L18" i="118"/>
  <c r="K18" i="118"/>
  <c r="I18" i="118"/>
  <c r="G18" i="118"/>
  <c r="L17" i="118"/>
  <c r="K17" i="118"/>
  <c r="I17" i="118"/>
  <c r="G17" i="118"/>
  <c r="L16" i="118"/>
  <c r="K16" i="118"/>
  <c r="I16" i="118"/>
  <c r="G16" i="118"/>
  <c r="L15" i="118"/>
  <c r="K15" i="118"/>
  <c r="I15" i="118"/>
  <c r="G15" i="118"/>
  <c r="L14" i="118"/>
  <c r="K14" i="118"/>
  <c r="I14" i="118"/>
  <c r="G14" i="118"/>
  <c r="L13" i="118"/>
  <c r="K13" i="118"/>
  <c r="I13" i="118"/>
  <c r="G13" i="118"/>
  <c r="L12" i="118"/>
  <c r="K12" i="118"/>
  <c r="I12" i="118"/>
  <c r="G12" i="118"/>
  <c r="L11" i="118"/>
  <c r="K11" i="118"/>
  <c r="I11" i="118"/>
  <c r="G11" i="118"/>
  <c r="L10" i="118"/>
  <c r="K10" i="118"/>
  <c r="I10" i="118"/>
  <c r="G10" i="118"/>
  <c r="L9" i="118"/>
  <c r="K9" i="118"/>
  <c r="I9" i="118"/>
  <c r="G9" i="118"/>
  <c r="L8" i="118"/>
  <c r="K8" i="118"/>
  <c r="I8" i="118"/>
  <c r="G8" i="118"/>
  <c r="L7" i="118"/>
  <c r="K7" i="118"/>
  <c r="I7" i="118"/>
  <c r="G7" i="118"/>
  <c r="L6" i="118"/>
  <c r="K6" i="118"/>
  <c r="I6" i="118"/>
  <c r="G6" i="118"/>
  <c r="L1031" i="117"/>
  <c r="K1031" i="117"/>
  <c r="I1031" i="117"/>
  <c r="G1031" i="117"/>
  <c r="L1030" i="117"/>
  <c r="K1030" i="117"/>
  <c r="I1030" i="117"/>
  <c r="G1030" i="117"/>
  <c r="L1029" i="117"/>
  <c r="K1029" i="117"/>
  <c r="I1029" i="117"/>
  <c r="G1029" i="117"/>
  <c r="L1028" i="117"/>
  <c r="K1028" i="117"/>
  <c r="I1028" i="117"/>
  <c r="G1028" i="117"/>
  <c r="L1027" i="117"/>
  <c r="K1027" i="117"/>
  <c r="I1027" i="117"/>
  <c r="G1027" i="117"/>
  <c r="L1026" i="117"/>
  <c r="K1026" i="117"/>
  <c r="I1026" i="117"/>
  <c r="G1026" i="117"/>
  <c r="L1025" i="117"/>
  <c r="K1025" i="117"/>
  <c r="I1025" i="117"/>
  <c r="G1025" i="117"/>
  <c r="L1024" i="117"/>
  <c r="K1024" i="117"/>
  <c r="I1024" i="117"/>
  <c r="G1024" i="117"/>
  <c r="L1023" i="117"/>
  <c r="K1023" i="117"/>
  <c r="I1023" i="117"/>
  <c r="G1023" i="117"/>
  <c r="L1022" i="117"/>
  <c r="K1022" i="117"/>
  <c r="I1022" i="117"/>
  <c r="G1022" i="117"/>
  <c r="L1021" i="117"/>
  <c r="K1021" i="117"/>
  <c r="I1021" i="117"/>
  <c r="G1021" i="117"/>
  <c r="L1020" i="117"/>
  <c r="K1020" i="117"/>
  <c r="I1020" i="117"/>
  <c r="G1020" i="117"/>
  <c r="L1019" i="117"/>
  <c r="K1019" i="117"/>
  <c r="I1019" i="117"/>
  <c r="G1019" i="117"/>
  <c r="L1018" i="117"/>
  <c r="K1018" i="117"/>
  <c r="I1018" i="117"/>
  <c r="G1018" i="117"/>
  <c r="L1017" i="117"/>
  <c r="K1017" i="117"/>
  <c r="I1017" i="117"/>
  <c r="G1017" i="117"/>
  <c r="L1016" i="117"/>
  <c r="K1016" i="117"/>
  <c r="I1016" i="117"/>
  <c r="G1016" i="117"/>
  <c r="L1015" i="117"/>
  <c r="K1015" i="117"/>
  <c r="I1015" i="117"/>
  <c r="G1015" i="117"/>
  <c r="L1014" i="117"/>
  <c r="K1014" i="117"/>
  <c r="I1014" i="117"/>
  <c r="G1014" i="117"/>
  <c r="L1013" i="117"/>
  <c r="K1013" i="117"/>
  <c r="I1013" i="117"/>
  <c r="G1013" i="117"/>
  <c r="L1012" i="117"/>
  <c r="K1012" i="117"/>
  <c r="I1012" i="117"/>
  <c r="G1012" i="117"/>
  <c r="L1011" i="117"/>
  <c r="K1011" i="117"/>
  <c r="I1011" i="117"/>
  <c r="G1011" i="117"/>
  <c r="L1010" i="117"/>
  <c r="K1010" i="117"/>
  <c r="I1010" i="117"/>
  <c r="G1010" i="117"/>
  <c r="L1009" i="117"/>
  <c r="K1009" i="117"/>
  <c r="I1009" i="117"/>
  <c r="G1009" i="117"/>
  <c r="L1036" i="117"/>
  <c r="K1036" i="117"/>
  <c r="I1036" i="117"/>
  <c r="G1036" i="117"/>
  <c r="L1035" i="117"/>
  <c r="K1035" i="117"/>
  <c r="I1035" i="117"/>
  <c r="G1035" i="117"/>
  <c r="L1034" i="117"/>
  <c r="K1034" i="117"/>
  <c r="I1034" i="117"/>
  <c r="G1034" i="117"/>
  <c r="L1033" i="117"/>
  <c r="K1033" i="117"/>
  <c r="I1033" i="117"/>
  <c r="G1033" i="117"/>
  <c r="L1032" i="117"/>
  <c r="K1032" i="117"/>
  <c r="I1032" i="117"/>
  <c r="G1032" i="117"/>
  <c r="L1008" i="117"/>
  <c r="K1008" i="117"/>
  <c r="I1008" i="117"/>
  <c r="G1008" i="117"/>
  <c r="L1007" i="117"/>
  <c r="K1007" i="117"/>
  <c r="I1007" i="117"/>
  <c r="G1007" i="117"/>
  <c r="L1006" i="117"/>
  <c r="K1006" i="117"/>
  <c r="I1006" i="117"/>
  <c r="G1006" i="117"/>
  <c r="L1005" i="117"/>
  <c r="K1005" i="117"/>
  <c r="I1005" i="117"/>
  <c r="G1005" i="117"/>
  <c r="L1004" i="117"/>
  <c r="K1004" i="117"/>
  <c r="I1004" i="117"/>
  <c r="G1004" i="117"/>
  <c r="L1003" i="117"/>
  <c r="K1003" i="117"/>
  <c r="I1003" i="117"/>
  <c r="G1003" i="117"/>
  <c r="L1002" i="117"/>
  <c r="K1002" i="117"/>
  <c r="I1002" i="117"/>
  <c r="G1002" i="117"/>
  <c r="L1001" i="117"/>
  <c r="K1001" i="117"/>
  <c r="I1001" i="117"/>
  <c r="G1001" i="117"/>
  <c r="L1000" i="117"/>
  <c r="K1000" i="117"/>
  <c r="I1000" i="117"/>
  <c r="G1000" i="117"/>
  <c r="L999" i="117"/>
  <c r="K999" i="117"/>
  <c r="I999" i="117"/>
  <c r="G999" i="117"/>
  <c r="L998" i="117"/>
  <c r="K998" i="117"/>
  <c r="I998" i="117"/>
  <c r="G998" i="117"/>
  <c r="L997" i="117"/>
  <c r="K997" i="117"/>
  <c r="I997" i="117"/>
  <c r="G997" i="117"/>
  <c r="L996" i="117"/>
  <c r="K996" i="117"/>
  <c r="I996" i="117"/>
  <c r="G996" i="117"/>
  <c r="L995" i="117"/>
  <c r="K995" i="117"/>
  <c r="I995" i="117"/>
  <c r="G995" i="117"/>
  <c r="L994" i="117"/>
  <c r="K994" i="117"/>
  <c r="I994" i="117"/>
  <c r="G994" i="117"/>
  <c r="L993" i="117"/>
  <c r="K993" i="117"/>
  <c r="I993" i="117"/>
  <c r="G993" i="117"/>
  <c r="L992" i="117"/>
  <c r="K992" i="117"/>
  <c r="I992" i="117"/>
  <c r="G992" i="117"/>
  <c r="L991" i="117"/>
  <c r="K991" i="117"/>
  <c r="I991" i="117"/>
  <c r="G991" i="117"/>
  <c r="L990" i="117"/>
  <c r="K990" i="117"/>
  <c r="I990" i="117"/>
  <c r="G990" i="117"/>
  <c r="L989" i="117"/>
  <c r="K989" i="117"/>
  <c r="I989" i="117"/>
  <c r="G989" i="117"/>
  <c r="L988" i="117"/>
  <c r="K988" i="117"/>
  <c r="I988" i="117"/>
  <c r="G988" i="117"/>
  <c r="L987" i="117"/>
  <c r="K987" i="117"/>
  <c r="I987" i="117"/>
  <c r="G987" i="117"/>
  <c r="L986" i="117"/>
  <c r="K986" i="117"/>
  <c r="I986" i="117"/>
  <c r="G986" i="117"/>
  <c r="L985" i="117"/>
  <c r="K985" i="117"/>
  <c r="I985" i="117"/>
  <c r="G985" i="117"/>
  <c r="L984" i="117"/>
  <c r="K984" i="117"/>
  <c r="I984" i="117"/>
  <c r="G984" i="117"/>
  <c r="L983" i="117"/>
  <c r="K983" i="117"/>
  <c r="I983" i="117"/>
  <c r="G983" i="117"/>
  <c r="L982" i="117"/>
  <c r="K982" i="117"/>
  <c r="I982" i="117"/>
  <c r="G982" i="117"/>
  <c r="L981" i="117"/>
  <c r="K981" i="117"/>
  <c r="I981" i="117"/>
  <c r="G981" i="117"/>
  <c r="L980" i="117"/>
  <c r="K980" i="117"/>
  <c r="I980" i="117"/>
  <c r="G980" i="117"/>
  <c r="L979" i="117"/>
  <c r="K979" i="117"/>
  <c r="I979" i="117"/>
  <c r="G979" i="117"/>
  <c r="L978" i="117"/>
  <c r="K978" i="117"/>
  <c r="I978" i="117"/>
  <c r="G978" i="117"/>
  <c r="L977" i="117"/>
  <c r="K977" i="117"/>
  <c r="I977" i="117"/>
  <c r="G977" i="117"/>
  <c r="L976" i="117"/>
  <c r="K976" i="117"/>
  <c r="I976" i="117"/>
  <c r="G976" i="117"/>
  <c r="L975" i="117"/>
  <c r="K975" i="117"/>
  <c r="I975" i="117"/>
  <c r="G975" i="117"/>
  <c r="L974" i="117"/>
  <c r="K974" i="117"/>
  <c r="I974" i="117"/>
  <c r="G974" i="117"/>
  <c r="L973" i="117"/>
  <c r="K973" i="117"/>
  <c r="I973" i="117"/>
  <c r="G973" i="117"/>
  <c r="L972" i="117"/>
  <c r="K972" i="117"/>
  <c r="I972" i="117"/>
  <c r="G972" i="117"/>
  <c r="L971" i="117"/>
  <c r="K971" i="117"/>
  <c r="I971" i="117"/>
  <c r="G971" i="117"/>
  <c r="L970" i="117"/>
  <c r="K970" i="117"/>
  <c r="I970" i="117"/>
  <c r="G970" i="117"/>
  <c r="L969" i="117"/>
  <c r="K969" i="117"/>
  <c r="I969" i="117"/>
  <c r="G969" i="117"/>
  <c r="L968" i="117"/>
  <c r="K968" i="117"/>
  <c r="I968" i="117"/>
  <c r="G968" i="117"/>
  <c r="L967" i="117"/>
  <c r="K967" i="117"/>
  <c r="I967" i="117"/>
  <c r="G967" i="117"/>
  <c r="L966" i="117"/>
  <c r="K966" i="117"/>
  <c r="I966" i="117"/>
  <c r="G966" i="117"/>
  <c r="L965" i="117"/>
  <c r="K965" i="117"/>
  <c r="I965" i="117"/>
  <c r="G965" i="117"/>
  <c r="L964" i="117"/>
  <c r="K964" i="117"/>
  <c r="I964" i="117"/>
  <c r="G964" i="117"/>
  <c r="L963" i="117"/>
  <c r="K963" i="117"/>
  <c r="I963" i="117"/>
  <c r="G963" i="117"/>
  <c r="L962" i="117"/>
  <c r="K962" i="117"/>
  <c r="I962" i="117"/>
  <c r="G962" i="117"/>
  <c r="L961" i="117"/>
  <c r="K961" i="117"/>
  <c r="I961" i="117"/>
  <c r="G961" i="117"/>
  <c r="L960" i="117"/>
  <c r="K960" i="117"/>
  <c r="I960" i="117"/>
  <c r="G960" i="117"/>
  <c r="L959" i="117"/>
  <c r="K959" i="117"/>
  <c r="I959" i="117"/>
  <c r="G959" i="117"/>
  <c r="L958" i="117"/>
  <c r="K958" i="117"/>
  <c r="I958" i="117"/>
  <c r="G958" i="117"/>
  <c r="L957" i="117"/>
  <c r="K957" i="117"/>
  <c r="I957" i="117"/>
  <c r="G957" i="117"/>
  <c r="L956" i="117"/>
  <c r="K956" i="117"/>
  <c r="I956" i="117"/>
  <c r="G956" i="117"/>
  <c r="L955" i="117"/>
  <c r="K955" i="117"/>
  <c r="I955" i="117"/>
  <c r="G955" i="117"/>
  <c r="L954" i="117"/>
  <c r="K954" i="117"/>
  <c r="I954" i="117"/>
  <c r="G954" i="117"/>
  <c r="L953" i="117"/>
  <c r="K953" i="117"/>
  <c r="I953" i="117"/>
  <c r="G953" i="117"/>
  <c r="L952" i="117"/>
  <c r="K952" i="117"/>
  <c r="I952" i="117"/>
  <c r="G952" i="117"/>
  <c r="L951" i="117"/>
  <c r="K951" i="117"/>
  <c r="I951" i="117"/>
  <c r="G951" i="117"/>
  <c r="L950" i="117"/>
  <c r="K950" i="117"/>
  <c r="I950" i="117"/>
  <c r="G950" i="117"/>
  <c r="L949" i="117"/>
  <c r="K949" i="117"/>
  <c r="I949" i="117"/>
  <c r="G949" i="117"/>
  <c r="L948" i="117"/>
  <c r="K948" i="117"/>
  <c r="I948" i="117"/>
  <c r="G948" i="117"/>
  <c r="L947" i="117"/>
  <c r="K947" i="117"/>
  <c r="I947" i="117"/>
  <c r="G947" i="117"/>
  <c r="L946" i="117"/>
  <c r="K946" i="117"/>
  <c r="I946" i="117"/>
  <c r="G946" i="117"/>
  <c r="L945" i="117"/>
  <c r="K945" i="117"/>
  <c r="I945" i="117"/>
  <c r="G945" i="117"/>
  <c r="L944" i="117"/>
  <c r="K944" i="117"/>
  <c r="I944" i="117"/>
  <c r="G944" i="117"/>
  <c r="L943" i="117"/>
  <c r="K943" i="117"/>
  <c r="I943" i="117"/>
  <c r="G943" i="117"/>
  <c r="L942" i="117"/>
  <c r="K942" i="117"/>
  <c r="I942" i="117"/>
  <c r="G942" i="117"/>
  <c r="L941" i="117"/>
  <c r="K941" i="117"/>
  <c r="I941" i="117"/>
  <c r="G941" i="117"/>
  <c r="L940" i="117"/>
  <c r="K940" i="117"/>
  <c r="I940" i="117"/>
  <c r="G940" i="117"/>
  <c r="L939" i="117"/>
  <c r="K939" i="117"/>
  <c r="I939" i="117"/>
  <c r="G939" i="117"/>
  <c r="L938" i="117"/>
  <c r="K938" i="117"/>
  <c r="I938" i="117"/>
  <c r="G938" i="117"/>
  <c r="L937" i="117"/>
  <c r="K937" i="117"/>
  <c r="I937" i="117"/>
  <c r="G937" i="117"/>
  <c r="L936" i="117"/>
  <c r="K936" i="117"/>
  <c r="I936" i="117"/>
  <c r="G936" i="117"/>
  <c r="L935" i="117"/>
  <c r="K935" i="117"/>
  <c r="I935" i="117"/>
  <c r="G935" i="117"/>
  <c r="L934" i="117"/>
  <c r="K934" i="117"/>
  <c r="I934" i="117"/>
  <c r="G934" i="117"/>
  <c r="L933" i="117"/>
  <c r="K933" i="117"/>
  <c r="I933" i="117"/>
  <c r="G933" i="117"/>
  <c r="L932" i="117"/>
  <c r="K932" i="117"/>
  <c r="I932" i="117"/>
  <c r="G932" i="117"/>
  <c r="L931" i="117"/>
  <c r="K931" i="117"/>
  <c r="I931" i="117"/>
  <c r="G931" i="117"/>
  <c r="L930" i="117"/>
  <c r="K930" i="117"/>
  <c r="I930" i="117"/>
  <c r="G930" i="117"/>
  <c r="L929" i="117"/>
  <c r="K929" i="117"/>
  <c r="I929" i="117"/>
  <c r="G929" i="117"/>
  <c r="L928" i="117"/>
  <c r="K928" i="117"/>
  <c r="I928" i="117"/>
  <c r="G928" i="117"/>
  <c r="L927" i="117"/>
  <c r="K927" i="117"/>
  <c r="I927" i="117"/>
  <c r="G927" i="117"/>
  <c r="L926" i="117"/>
  <c r="K926" i="117"/>
  <c r="I926" i="117"/>
  <c r="G926" i="117"/>
  <c r="L925" i="117"/>
  <c r="K925" i="117"/>
  <c r="I925" i="117"/>
  <c r="G925" i="117"/>
  <c r="L924" i="117"/>
  <c r="K924" i="117"/>
  <c r="I924" i="117"/>
  <c r="G924" i="117"/>
  <c r="L923" i="117"/>
  <c r="K923" i="117"/>
  <c r="I923" i="117"/>
  <c r="G923" i="117"/>
  <c r="L922" i="117"/>
  <c r="K922" i="117"/>
  <c r="I922" i="117"/>
  <c r="G922" i="117"/>
  <c r="L921" i="117"/>
  <c r="K921" i="117"/>
  <c r="I921" i="117"/>
  <c r="G921" i="117"/>
  <c r="L920" i="117"/>
  <c r="K920" i="117"/>
  <c r="I920" i="117"/>
  <c r="G920" i="117"/>
  <c r="L919" i="117"/>
  <c r="K919" i="117"/>
  <c r="I919" i="117"/>
  <c r="G919" i="117"/>
  <c r="L918" i="117"/>
  <c r="K918" i="117"/>
  <c r="I918" i="117"/>
  <c r="G918" i="117"/>
  <c r="L917" i="117"/>
  <c r="K917" i="117"/>
  <c r="I917" i="117"/>
  <c r="G917" i="117"/>
  <c r="L916" i="117"/>
  <c r="K916" i="117"/>
  <c r="I916" i="117"/>
  <c r="G916" i="117"/>
  <c r="L915" i="117"/>
  <c r="K915" i="117"/>
  <c r="I915" i="117"/>
  <c r="G915" i="117"/>
  <c r="L914" i="117"/>
  <c r="K914" i="117"/>
  <c r="I914" i="117"/>
  <c r="G914" i="117"/>
  <c r="L913" i="117"/>
  <c r="K913" i="117"/>
  <c r="I913" i="117"/>
  <c r="G913" i="117"/>
  <c r="L912" i="117"/>
  <c r="K912" i="117"/>
  <c r="I912" i="117"/>
  <c r="G912" i="117"/>
  <c r="L911" i="117"/>
  <c r="K911" i="117"/>
  <c r="I911" i="117"/>
  <c r="G911" i="117"/>
  <c r="L910" i="117"/>
  <c r="K910" i="117"/>
  <c r="I910" i="117"/>
  <c r="G910" i="117"/>
  <c r="L909" i="117"/>
  <c r="K909" i="117"/>
  <c r="I909" i="117"/>
  <c r="G909" i="117"/>
  <c r="L908" i="117"/>
  <c r="K908" i="117"/>
  <c r="I908" i="117"/>
  <c r="G908" i="117"/>
  <c r="L907" i="117"/>
  <c r="K907" i="117"/>
  <c r="I907" i="117"/>
  <c r="G907" i="117"/>
  <c r="L906" i="117"/>
  <c r="K906" i="117"/>
  <c r="I906" i="117"/>
  <c r="G906" i="117"/>
  <c r="L905" i="117"/>
  <c r="K905" i="117"/>
  <c r="I905" i="117"/>
  <c r="G905" i="117"/>
  <c r="L904" i="117"/>
  <c r="K904" i="117"/>
  <c r="I904" i="117"/>
  <c r="G904" i="117"/>
  <c r="L903" i="117"/>
  <c r="K903" i="117"/>
  <c r="I903" i="117"/>
  <c r="G903" i="117"/>
  <c r="L902" i="117"/>
  <c r="K902" i="117"/>
  <c r="I902" i="117"/>
  <c r="G902" i="117"/>
  <c r="L901" i="117"/>
  <c r="K901" i="117"/>
  <c r="I901" i="117"/>
  <c r="G901" i="117"/>
  <c r="L900" i="117"/>
  <c r="K900" i="117"/>
  <c r="I900" i="117"/>
  <c r="G900" i="117"/>
  <c r="L899" i="117"/>
  <c r="K899" i="117"/>
  <c r="I899" i="117"/>
  <c r="G899" i="117"/>
  <c r="L898" i="117"/>
  <c r="K898" i="117"/>
  <c r="I898" i="117"/>
  <c r="G898" i="117"/>
  <c r="L897" i="117"/>
  <c r="K897" i="117"/>
  <c r="I897" i="117"/>
  <c r="G897" i="117"/>
  <c r="L896" i="117"/>
  <c r="K896" i="117"/>
  <c r="I896" i="117"/>
  <c r="G896" i="117"/>
  <c r="L895" i="117"/>
  <c r="K895" i="117"/>
  <c r="I895" i="117"/>
  <c r="G895" i="117"/>
  <c r="L894" i="117"/>
  <c r="K894" i="117"/>
  <c r="I894" i="117"/>
  <c r="G894" i="117"/>
  <c r="L893" i="117"/>
  <c r="K893" i="117"/>
  <c r="I893" i="117"/>
  <c r="G893" i="117"/>
  <c r="L892" i="117"/>
  <c r="K892" i="117"/>
  <c r="I892" i="117"/>
  <c r="G892" i="117"/>
  <c r="L891" i="117"/>
  <c r="K891" i="117"/>
  <c r="I891" i="117"/>
  <c r="G891" i="117"/>
  <c r="L890" i="117"/>
  <c r="K890" i="117"/>
  <c r="I890" i="117"/>
  <c r="G890" i="117"/>
  <c r="L889" i="117"/>
  <c r="K889" i="117"/>
  <c r="I889" i="117"/>
  <c r="G889" i="117"/>
  <c r="L888" i="117"/>
  <c r="K888" i="117"/>
  <c r="I888" i="117"/>
  <c r="G888" i="117"/>
  <c r="L887" i="117"/>
  <c r="K887" i="117"/>
  <c r="I887" i="117"/>
  <c r="G887" i="117"/>
  <c r="L886" i="117"/>
  <c r="K886" i="117"/>
  <c r="I886" i="117"/>
  <c r="G886" i="117"/>
  <c r="L885" i="117"/>
  <c r="K885" i="117"/>
  <c r="I885" i="117"/>
  <c r="G885" i="117"/>
  <c r="L884" i="117"/>
  <c r="K884" i="117"/>
  <c r="I884" i="117"/>
  <c r="G884" i="117"/>
  <c r="L883" i="117"/>
  <c r="K883" i="117"/>
  <c r="I883" i="117"/>
  <c r="G883" i="117"/>
  <c r="L882" i="117"/>
  <c r="K882" i="117"/>
  <c r="I882" i="117"/>
  <c r="G882" i="117"/>
  <c r="L881" i="117"/>
  <c r="K881" i="117"/>
  <c r="I881" i="117"/>
  <c r="G881" i="117"/>
  <c r="L880" i="117"/>
  <c r="K880" i="117"/>
  <c r="I880" i="117"/>
  <c r="G880" i="117"/>
  <c r="L879" i="117"/>
  <c r="K879" i="117"/>
  <c r="I879" i="117"/>
  <c r="G879" i="117"/>
  <c r="L878" i="117"/>
  <c r="K878" i="117"/>
  <c r="I878" i="117"/>
  <c r="G878" i="117"/>
  <c r="L877" i="117"/>
  <c r="K877" i="117"/>
  <c r="I877" i="117"/>
  <c r="G877" i="117"/>
  <c r="L876" i="117"/>
  <c r="K876" i="117"/>
  <c r="I876" i="117"/>
  <c r="G876" i="117"/>
  <c r="L875" i="117"/>
  <c r="K875" i="117"/>
  <c r="I875" i="117"/>
  <c r="G875" i="117"/>
  <c r="L874" i="117"/>
  <c r="K874" i="117"/>
  <c r="I874" i="117"/>
  <c r="G874" i="117"/>
  <c r="L873" i="117"/>
  <c r="K873" i="117"/>
  <c r="I873" i="117"/>
  <c r="G873" i="117"/>
  <c r="L872" i="117"/>
  <c r="K872" i="117"/>
  <c r="I872" i="117"/>
  <c r="G872" i="117"/>
  <c r="L871" i="117"/>
  <c r="K871" i="117"/>
  <c r="I871" i="117"/>
  <c r="G871" i="117"/>
  <c r="L870" i="117"/>
  <c r="K870" i="117"/>
  <c r="I870" i="117"/>
  <c r="G870" i="117"/>
  <c r="L869" i="117"/>
  <c r="K869" i="117"/>
  <c r="I869" i="117"/>
  <c r="G869" i="117"/>
  <c r="L868" i="117"/>
  <c r="K868" i="117"/>
  <c r="I868" i="117"/>
  <c r="G868" i="117"/>
  <c r="L867" i="117"/>
  <c r="K867" i="117"/>
  <c r="I867" i="117"/>
  <c r="G867" i="117"/>
  <c r="L866" i="117"/>
  <c r="K866" i="117"/>
  <c r="I866" i="117"/>
  <c r="G866" i="117"/>
  <c r="L865" i="117"/>
  <c r="K865" i="117"/>
  <c r="I865" i="117"/>
  <c r="G865" i="117"/>
  <c r="L864" i="117"/>
  <c r="K864" i="117"/>
  <c r="I864" i="117"/>
  <c r="G864" i="117"/>
  <c r="L863" i="117"/>
  <c r="K863" i="117"/>
  <c r="I863" i="117"/>
  <c r="G863" i="117"/>
  <c r="L862" i="117"/>
  <c r="K862" i="117"/>
  <c r="I862" i="117"/>
  <c r="G862" i="117"/>
  <c r="L861" i="117"/>
  <c r="K861" i="117"/>
  <c r="I861" i="117"/>
  <c r="G861" i="117"/>
  <c r="L860" i="117"/>
  <c r="K860" i="117"/>
  <c r="I860" i="117"/>
  <c r="G860" i="117"/>
  <c r="L859" i="117"/>
  <c r="K859" i="117"/>
  <c r="I859" i="117"/>
  <c r="G859" i="117"/>
  <c r="L858" i="117"/>
  <c r="K858" i="117"/>
  <c r="I858" i="117"/>
  <c r="G858" i="117"/>
  <c r="L857" i="117"/>
  <c r="K857" i="117"/>
  <c r="I857" i="117"/>
  <c r="G857" i="117"/>
  <c r="L856" i="117"/>
  <c r="K856" i="117"/>
  <c r="I856" i="117"/>
  <c r="G856" i="117"/>
  <c r="L855" i="117"/>
  <c r="K855" i="117"/>
  <c r="I855" i="117"/>
  <c r="G855" i="117"/>
  <c r="L854" i="117"/>
  <c r="K854" i="117"/>
  <c r="I854" i="117"/>
  <c r="G854" i="117"/>
  <c r="L853" i="117"/>
  <c r="K853" i="117"/>
  <c r="I853" i="117"/>
  <c r="G853" i="117"/>
  <c r="L852" i="117"/>
  <c r="K852" i="117"/>
  <c r="I852" i="117"/>
  <c r="G852" i="117"/>
  <c r="L851" i="117"/>
  <c r="K851" i="117"/>
  <c r="I851" i="117"/>
  <c r="G851" i="117"/>
  <c r="L850" i="117"/>
  <c r="K850" i="117"/>
  <c r="I850" i="117"/>
  <c r="G850" i="117"/>
  <c r="L849" i="117"/>
  <c r="K849" i="117"/>
  <c r="I849" i="117"/>
  <c r="G849" i="117"/>
  <c r="L848" i="117"/>
  <c r="K848" i="117"/>
  <c r="I848" i="117"/>
  <c r="G848" i="117"/>
  <c r="L847" i="117"/>
  <c r="K847" i="117"/>
  <c r="I847" i="117"/>
  <c r="G847" i="117"/>
  <c r="L846" i="117"/>
  <c r="K846" i="117"/>
  <c r="I846" i="117"/>
  <c r="G846" i="117"/>
  <c r="L845" i="117"/>
  <c r="K845" i="117"/>
  <c r="I845" i="117"/>
  <c r="G845" i="117"/>
  <c r="L844" i="117"/>
  <c r="K844" i="117"/>
  <c r="I844" i="117"/>
  <c r="G844" i="117"/>
  <c r="L843" i="117"/>
  <c r="K843" i="117"/>
  <c r="I843" i="117"/>
  <c r="G843" i="117"/>
  <c r="L842" i="117"/>
  <c r="K842" i="117"/>
  <c r="I842" i="117"/>
  <c r="G842" i="117"/>
  <c r="L841" i="117"/>
  <c r="K841" i="117"/>
  <c r="I841" i="117"/>
  <c r="G841" i="117"/>
  <c r="L840" i="117"/>
  <c r="K840" i="117"/>
  <c r="I840" i="117"/>
  <c r="G840" i="117"/>
  <c r="L839" i="117"/>
  <c r="K839" i="117"/>
  <c r="I839" i="117"/>
  <c r="G839" i="117"/>
  <c r="L838" i="117"/>
  <c r="K838" i="117"/>
  <c r="I838" i="117"/>
  <c r="G838" i="117"/>
  <c r="L837" i="117"/>
  <c r="K837" i="117"/>
  <c r="I837" i="117"/>
  <c r="G837" i="117"/>
  <c r="L836" i="117"/>
  <c r="K836" i="117"/>
  <c r="I836" i="117"/>
  <c r="G836" i="117"/>
  <c r="L835" i="117"/>
  <c r="K835" i="117"/>
  <c r="I835" i="117"/>
  <c r="G835" i="117"/>
  <c r="L834" i="117"/>
  <c r="K834" i="117"/>
  <c r="I834" i="117"/>
  <c r="G834" i="117"/>
  <c r="L833" i="117"/>
  <c r="K833" i="117"/>
  <c r="I833" i="117"/>
  <c r="G833" i="117"/>
  <c r="L832" i="117"/>
  <c r="K832" i="117"/>
  <c r="I832" i="117"/>
  <c r="G832" i="117"/>
  <c r="L831" i="117"/>
  <c r="K831" i="117"/>
  <c r="I831" i="117"/>
  <c r="G831" i="117"/>
  <c r="L830" i="117"/>
  <c r="K830" i="117"/>
  <c r="I830" i="117"/>
  <c r="G830" i="117"/>
  <c r="L829" i="117"/>
  <c r="K829" i="117"/>
  <c r="I829" i="117"/>
  <c r="G829" i="117"/>
  <c r="L828" i="117"/>
  <c r="K828" i="117"/>
  <c r="I828" i="117"/>
  <c r="G828" i="117"/>
  <c r="L827" i="117"/>
  <c r="K827" i="117"/>
  <c r="I827" i="117"/>
  <c r="G827" i="117"/>
  <c r="L826" i="117"/>
  <c r="K826" i="117"/>
  <c r="I826" i="117"/>
  <c r="G826" i="117"/>
  <c r="L825" i="117"/>
  <c r="K825" i="117"/>
  <c r="I825" i="117"/>
  <c r="G825" i="117"/>
  <c r="L824" i="117"/>
  <c r="K824" i="117"/>
  <c r="I824" i="117"/>
  <c r="G824" i="117"/>
  <c r="L823" i="117"/>
  <c r="K823" i="117"/>
  <c r="I823" i="117"/>
  <c r="G823" i="117"/>
  <c r="L822" i="117"/>
  <c r="K822" i="117"/>
  <c r="I822" i="117"/>
  <c r="G822" i="117"/>
  <c r="L821" i="117"/>
  <c r="K821" i="117"/>
  <c r="I821" i="117"/>
  <c r="G821" i="117"/>
  <c r="L820" i="117"/>
  <c r="K820" i="117"/>
  <c r="I820" i="117"/>
  <c r="G820" i="117"/>
  <c r="L819" i="117"/>
  <c r="K819" i="117"/>
  <c r="I819" i="117"/>
  <c r="G819" i="117"/>
  <c r="L818" i="117"/>
  <c r="K818" i="117"/>
  <c r="I818" i="117"/>
  <c r="G818" i="117"/>
  <c r="L817" i="117"/>
  <c r="K817" i="117"/>
  <c r="I817" i="117"/>
  <c r="G817" i="117"/>
  <c r="L816" i="117"/>
  <c r="K816" i="117"/>
  <c r="I816" i="117"/>
  <c r="G816" i="117"/>
  <c r="L815" i="117"/>
  <c r="K815" i="117"/>
  <c r="I815" i="117"/>
  <c r="G815" i="117"/>
  <c r="L814" i="117"/>
  <c r="K814" i="117"/>
  <c r="I814" i="117"/>
  <c r="G814" i="117"/>
  <c r="L813" i="117"/>
  <c r="K813" i="117"/>
  <c r="I813" i="117"/>
  <c r="G813" i="117"/>
  <c r="L812" i="117"/>
  <c r="K812" i="117"/>
  <c r="I812" i="117"/>
  <c r="G812" i="117"/>
  <c r="L811" i="117"/>
  <c r="K811" i="117"/>
  <c r="I811" i="117"/>
  <c r="G811" i="117"/>
  <c r="L810" i="117"/>
  <c r="K810" i="117"/>
  <c r="I810" i="117"/>
  <c r="G810" i="117"/>
  <c r="L809" i="117"/>
  <c r="K809" i="117"/>
  <c r="I809" i="117"/>
  <c r="G809" i="117"/>
  <c r="L808" i="117"/>
  <c r="K808" i="117"/>
  <c r="I808" i="117"/>
  <c r="G808" i="117"/>
  <c r="L807" i="117"/>
  <c r="K807" i="117"/>
  <c r="I807" i="117"/>
  <c r="G807" i="117"/>
  <c r="L806" i="117"/>
  <c r="K806" i="117"/>
  <c r="I806" i="117"/>
  <c r="G806" i="117"/>
  <c r="L805" i="117"/>
  <c r="K805" i="117"/>
  <c r="I805" i="117"/>
  <c r="G805" i="117"/>
  <c r="L804" i="117"/>
  <c r="K804" i="117"/>
  <c r="I804" i="117"/>
  <c r="G804" i="117"/>
  <c r="L803" i="117"/>
  <c r="K803" i="117"/>
  <c r="I803" i="117"/>
  <c r="G803" i="117"/>
  <c r="L802" i="117"/>
  <c r="K802" i="117"/>
  <c r="I802" i="117"/>
  <c r="G802" i="117"/>
  <c r="L801" i="117"/>
  <c r="K801" i="117"/>
  <c r="I801" i="117"/>
  <c r="G801" i="117"/>
  <c r="L800" i="117"/>
  <c r="K800" i="117"/>
  <c r="I800" i="117"/>
  <c r="G800" i="117"/>
  <c r="L799" i="117"/>
  <c r="K799" i="117"/>
  <c r="I799" i="117"/>
  <c r="G799" i="117"/>
  <c r="L798" i="117"/>
  <c r="K798" i="117"/>
  <c r="I798" i="117"/>
  <c r="G798" i="117"/>
  <c r="L797" i="117"/>
  <c r="K797" i="117"/>
  <c r="I797" i="117"/>
  <c r="G797" i="117"/>
  <c r="L796" i="117"/>
  <c r="K796" i="117"/>
  <c r="I796" i="117"/>
  <c r="G796" i="117"/>
  <c r="L795" i="117"/>
  <c r="K795" i="117"/>
  <c r="I795" i="117"/>
  <c r="G795" i="117"/>
  <c r="L794" i="117"/>
  <c r="K794" i="117"/>
  <c r="I794" i="117"/>
  <c r="G794" i="117"/>
  <c r="L793" i="117"/>
  <c r="K793" i="117"/>
  <c r="I793" i="117"/>
  <c r="G793" i="117"/>
  <c r="L792" i="117"/>
  <c r="K792" i="117"/>
  <c r="I792" i="117"/>
  <c r="G792" i="117"/>
  <c r="L791" i="117"/>
  <c r="K791" i="117"/>
  <c r="I791" i="117"/>
  <c r="G791" i="117"/>
  <c r="L790" i="117"/>
  <c r="K790" i="117"/>
  <c r="I790" i="117"/>
  <c r="G790" i="117"/>
  <c r="L789" i="117"/>
  <c r="K789" i="117"/>
  <c r="I789" i="117"/>
  <c r="G789" i="117"/>
  <c r="L788" i="117"/>
  <c r="K788" i="117"/>
  <c r="I788" i="117"/>
  <c r="G788" i="117"/>
  <c r="L787" i="117"/>
  <c r="K787" i="117"/>
  <c r="I787" i="117"/>
  <c r="G787" i="117"/>
  <c r="L786" i="117"/>
  <c r="K786" i="117"/>
  <c r="I786" i="117"/>
  <c r="G786" i="117"/>
  <c r="L785" i="117"/>
  <c r="K785" i="117"/>
  <c r="I785" i="117"/>
  <c r="G785" i="117"/>
  <c r="L784" i="117"/>
  <c r="K784" i="117"/>
  <c r="I784" i="117"/>
  <c r="G784" i="117"/>
  <c r="L783" i="117"/>
  <c r="K783" i="117"/>
  <c r="I783" i="117"/>
  <c r="G783" i="117"/>
  <c r="L782" i="117"/>
  <c r="K782" i="117"/>
  <c r="I782" i="117"/>
  <c r="G782" i="117"/>
  <c r="L781" i="117"/>
  <c r="K781" i="117"/>
  <c r="I781" i="117"/>
  <c r="G781" i="117"/>
  <c r="L780" i="117"/>
  <c r="K780" i="117"/>
  <c r="I780" i="117"/>
  <c r="G780" i="117"/>
  <c r="L779" i="117"/>
  <c r="K779" i="117"/>
  <c r="I779" i="117"/>
  <c r="G779" i="117"/>
  <c r="L778" i="117"/>
  <c r="K778" i="117"/>
  <c r="I778" i="117"/>
  <c r="G778" i="117"/>
  <c r="L777" i="117"/>
  <c r="K777" i="117"/>
  <c r="I777" i="117"/>
  <c r="G777" i="117"/>
  <c r="L776" i="117"/>
  <c r="K776" i="117"/>
  <c r="I776" i="117"/>
  <c r="G776" i="117"/>
  <c r="L775" i="117"/>
  <c r="K775" i="117"/>
  <c r="I775" i="117"/>
  <c r="G775" i="117"/>
  <c r="L774" i="117"/>
  <c r="K774" i="117"/>
  <c r="I774" i="117"/>
  <c r="G774" i="117"/>
  <c r="L773" i="117"/>
  <c r="K773" i="117"/>
  <c r="I773" i="117"/>
  <c r="G773" i="117"/>
  <c r="L772" i="117"/>
  <c r="K772" i="117"/>
  <c r="I772" i="117"/>
  <c r="G772" i="117"/>
  <c r="L771" i="117"/>
  <c r="K771" i="117"/>
  <c r="I771" i="117"/>
  <c r="G771" i="117"/>
  <c r="L770" i="117"/>
  <c r="K770" i="117"/>
  <c r="I770" i="117"/>
  <c r="G770" i="117"/>
  <c r="L769" i="117"/>
  <c r="K769" i="117"/>
  <c r="I769" i="117"/>
  <c r="G769" i="117"/>
  <c r="L768" i="117"/>
  <c r="K768" i="117"/>
  <c r="I768" i="117"/>
  <c r="G768" i="117"/>
  <c r="L767" i="117"/>
  <c r="K767" i="117"/>
  <c r="I767" i="117"/>
  <c r="G767" i="117"/>
  <c r="L766" i="117"/>
  <c r="K766" i="117"/>
  <c r="I766" i="117"/>
  <c r="G766" i="117"/>
  <c r="L765" i="117"/>
  <c r="K765" i="117"/>
  <c r="I765" i="117"/>
  <c r="G765" i="117"/>
  <c r="L764" i="117"/>
  <c r="K764" i="117"/>
  <c r="I764" i="117"/>
  <c r="G764" i="117"/>
  <c r="L763" i="117"/>
  <c r="K763" i="117"/>
  <c r="I763" i="117"/>
  <c r="G763" i="117"/>
  <c r="L762" i="117"/>
  <c r="K762" i="117"/>
  <c r="I762" i="117"/>
  <c r="G762" i="117"/>
  <c r="L761" i="117"/>
  <c r="K761" i="117"/>
  <c r="I761" i="117"/>
  <c r="G761" i="117"/>
  <c r="L760" i="117"/>
  <c r="K760" i="117"/>
  <c r="I760" i="117"/>
  <c r="G760" i="117"/>
  <c r="L759" i="117"/>
  <c r="K759" i="117"/>
  <c r="I759" i="117"/>
  <c r="G759" i="117"/>
  <c r="L758" i="117"/>
  <c r="K758" i="117"/>
  <c r="I758" i="117"/>
  <c r="G758" i="117"/>
  <c r="L757" i="117"/>
  <c r="K757" i="117"/>
  <c r="I757" i="117"/>
  <c r="G757" i="117"/>
  <c r="L756" i="117"/>
  <c r="K756" i="117"/>
  <c r="I756" i="117"/>
  <c r="G756" i="117"/>
  <c r="L755" i="117"/>
  <c r="K755" i="117"/>
  <c r="I755" i="117"/>
  <c r="G755" i="117"/>
  <c r="L754" i="117"/>
  <c r="K754" i="117"/>
  <c r="I754" i="117"/>
  <c r="G754" i="117"/>
  <c r="L753" i="117"/>
  <c r="K753" i="117"/>
  <c r="I753" i="117"/>
  <c r="G753" i="117"/>
  <c r="L752" i="117"/>
  <c r="K752" i="117"/>
  <c r="I752" i="117"/>
  <c r="G752" i="117"/>
  <c r="L751" i="117"/>
  <c r="K751" i="117"/>
  <c r="I751" i="117"/>
  <c r="G751" i="117"/>
  <c r="L750" i="117"/>
  <c r="K750" i="117"/>
  <c r="I750" i="117"/>
  <c r="G750" i="117"/>
  <c r="L749" i="117"/>
  <c r="K749" i="117"/>
  <c r="I749" i="117"/>
  <c r="G749" i="117"/>
  <c r="L748" i="117"/>
  <c r="K748" i="117"/>
  <c r="I748" i="117"/>
  <c r="G748" i="117"/>
  <c r="L747" i="117"/>
  <c r="K747" i="117"/>
  <c r="I747" i="117"/>
  <c r="G747" i="117"/>
  <c r="L746" i="117"/>
  <c r="K746" i="117"/>
  <c r="I746" i="117"/>
  <c r="G746" i="117"/>
  <c r="L745" i="117"/>
  <c r="K745" i="117"/>
  <c r="I745" i="117"/>
  <c r="G745" i="117"/>
  <c r="L744" i="117"/>
  <c r="K744" i="117"/>
  <c r="I744" i="117"/>
  <c r="G744" i="117"/>
  <c r="L743" i="117"/>
  <c r="K743" i="117"/>
  <c r="I743" i="117"/>
  <c r="G743" i="117"/>
  <c r="L742" i="117"/>
  <c r="K742" i="117"/>
  <c r="I742" i="117"/>
  <c r="G742" i="117"/>
  <c r="L741" i="117"/>
  <c r="K741" i="117"/>
  <c r="I741" i="117"/>
  <c r="G741" i="117"/>
  <c r="L740" i="117"/>
  <c r="K740" i="117"/>
  <c r="I740" i="117"/>
  <c r="G740" i="117"/>
  <c r="L739" i="117"/>
  <c r="K739" i="117"/>
  <c r="I739" i="117"/>
  <c r="G739" i="117"/>
  <c r="L738" i="117"/>
  <c r="K738" i="117"/>
  <c r="I738" i="117"/>
  <c r="G738" i="117"/>
  <c r="L737" i="117"/>
  <c r="K737" i="117"/>
  <c r="I737" i="117"/>
  <c r="G737" i="117"/>
  <c r="L736" i="117"/>
  <c r="K736" i="117"/>
  <c r="I736" i="117"/>
  <c r="G736" i="117"/>
  <c r="L735" i="117"/>
  <c r="K735" i="117"/>
  <c r="I735" i="117"/>
  <c r="G735" i="117"/>
  <c r="L734" i="117"/>
  <c r="K734" i="117"/>
  <c r="I734" i="117"/>
  <c r="G734" i="117"/>
  <c r="L733" i="117"/>
  <c r="K733" i="117"/>
  <c r="I733" i="117"/>
  <c r="G733" i="117"/>
  <c r="L732" i="117"/>
  <c r="K732" i="117"/>
  <c r="I732" i="117"/>
  <c r="G732" i="117"/>
  <c r="L731" i="117"/>
  <c r="K731" i="117"/>
  <c r="I731" i="117"/>
  <c r="G731" i="117"/>
  <c r="L730" i="117"/>
  <c r="K730" i="117"/>
  <c r="I730" i="117"/>
  <c r="G730" i="117"/>
  <c r="L729" i="117"/>
  <c r="K729" i="117"/>
  <c r="I729" i="117"/>
  <c r="G729" i="117"/>
  <c r="L728" i="117"/>
  <c r="K728" i="117"/>
  <c r="I728" i="117"/>
  <c r="G728" i="117"/>
  <c r="L727" i="117"/>
  <c r="K727" i="117"/>
  <c r="I727" i="117"/>
  <c r="G727" i="117"/>
  <c r="L726" i="117"/>
  <c r="K726" i="117"/>
  <c r="I726" i="117"/>
  <c r="G726" i="117"/>
  <c r="L725" i="117"/>
  <c r="K725" i="117"/>
  <c r="I725" i="117"/>
  <c r="G725" i="117"/>
  <c r="L724" i="117"/>
  <c r="K724" i="117"/>
  <c r="I724" i="117"/>
  <c r="G724" i="117"/>
  <c r="L723" i="117"/>
  <c r="K723" i="117"/>
  <c r="I723" i="117"/>
  <c r="G723" i="117"/>
  <c r="L722" i="117"/>
  <c r="K722" i="117"/>
  <c r="I722" i="117"/>
  <c r="G722" i="117"/>
  <c r="L721" i="117"/>
  <c r="K721" i="117"/>
  <c r="I721" i="117"/>
  <c r="G721" i="117"/>
  <c r="L720" i="117"/>
  <c r="K720" i="117"/>
  <c r="I720" i="117"/>
  <c r="G720" i="117"/>
  <c r="L719" i="117"/>
  <c r="K719" i="117"/>
  <c r="I719" i="117"/>
  <c r="G719" i="117"/>
  <c r="L718" i="117"/>
  <c r="K718" i="117"/>
  <c r="I718" i="117"/>
  <c r="G718" i="117"/>
  <c r="L717" i="117"/>
  <c r="K717" i="117"/>
  <c r="I717" i="117"/>
  <c r="G717" i="117"/>
  <c r="L716" i="117"/>
  <c r="K716" i="117"/>
  <c r="I716" i="117"/>
  <c r="G716" i="117"/>
  <c r="L715" i="117"/>
  <c r="K715" i="117"/>
  <c r="I715" i="117"/>
  <c r="G715" i="117"/>
  <c r="L714" i="117"/>
  <c r="K714" i="117"/>
  <c r="I714" i="117"/>
  <c r="G714" i="117"/>
  <c r="L713" i="117"/>
  <c r="K713" i="117"/>
  <c r="I713" i="117"/>
  <c r="G713" i="117"/>
  <c r="L712" i="117"/>
  <c r="K712" i="117"/>
  <c r="I712" i="117"/>
  <c r="G712" i="117"/>
  <c r="L711" i="117"/>
  <c r="K711" i="117"/>
  <c r="I711" i="117"/>
  <c r="G711" i="117"/>
  <c r="L710" i="117"/>
  <c r="K710" i="117"/>
  <c r="I710" i="117"/>
  <c r="G710" i="117"/>
  <c r="L709" i="117"/>
  <c r="K709" i="117"/>
  <c r="I709" i="117"/>
  <c r="G709" i="117"/>
  <c r="L708" i="117"/>
  <c r="K708" i="117"/>
  <c r="I708" i="117"/>
  <c r="G708" i="117"/>
  <c r="L707" i="117"/>
  <c r="K707" i="117"/>
  <c r="I707" i="117"/>
  <c r="G707" i="117"/>
  <c r="L706" i="117"/>
  <c r="K706" i="117"/>
  <c r="I706" i="117"/>
  <c r="G706" i="117"/>
  <c r="L705" i="117"/>
  <c r="K705" i="117"/>
  <c r="I705" i="117"/>
  <c r="G705" i="117"/>
  <c r="L704" i="117"/>
  <c r="K704" i="117"/>
  <c r="I704" i="117"/>
  <c r="G704" i="117"/>
  <c r="L703" i="117"/>
  <c r="K703" i="117"/>
  <c r="I703" i="117"/>
  <c r="G703" i="117"/>
  <c r="L702" i="117"/>
  <c r="K702" i="117"/>
  <c r="I702" i="117"/>
  <c r="G702" i="117"/>
  <c r="L701" i="117"/>
  <c r="K701" i="117"/>
  <c r="I701" i="117"/>
  <c r="G701" i="117"/>
  <c r="L700" i="117"/>
  <c r="K700" i="117"/>
  <c r="I700" i="117"/>
  <c r="G700" i="117"/>
  <c r="L699" i="117"/>
  <c r="K699" i="117"/>
  <c r="I699" i="117"/>
  <c r="G699" i="117"/>
  <c r="L698" i="117"/>
  <c r="K698" i="117"/>
  <c r="I698" i="117"/>
  <c r="G698" i="117"/>
  <c r="L697" i="117"/>
  <c r="K697" i="117"/>
  <c r="I697" i="117"/>
  <c r="G697" i="117"/>
  <c r="L696" i="117"/>
  <c r="K696" i="117"/>
  <c r="I696" i="117"/>
  <c r="G696" i="117"/>
  <c r="L695" i="117"/>
  <c r="K695" i="117"/>
  <c r="I695" i="117"/>
  <c r="G695" i="117"/>
  <c r="L694" i="117"/>
  <c r="K694" i="117"/>
  <c r="I694" i="117"/>
  <c r="G694" i="117"/>
  <c r="L693" i="117"/>
  <c r="K693" i="117"/>
  <c r="I693" i="117"/>
  <c r="G693" i="117"/>
  <c r="L692" i="117"/>
  <c r="K692" i="117"/>
  <c r="I692" i="117"/>
  <c r="G692" i="117"/>
  <c r="L691" i="117"/>
  <c r="K691" i="117"/>
  <c r="I691" i="117"/>
  <c r="G691" i="117"/>
  <c r="L690" i="117"/>
  <c r="K690" i="117"/>
  <c r="I690" i="117"/>
  <c r="G690" i="117"/>
  <c r="L689" i="117"/>
  <c r="K689" i="117"/>
  <c r="I689" i="117"/>
  <c r="G689" i="117"/>
  <c r="L688" i="117"/>
  <c r="K688" i="117"/>
  <c r="I688" i="117"/>
  <c r="G688" i="117"/>
  <c r="L687" i="117"/>
  <c r="K687" i="117"/>
  <c r="I687" i="117"/>
  <c r="G687" i="117"/>
  <c r="L686" i="117"/>
  <c r="K686" i="117"/>
  <c r="I686" i="117"/>
  <c r="G686" i="117"/>
  <c r="L685" i="117"/>
  <c r="K685" i="117"/>
  <c r="I685" i="117"/>
  <c r="G685" i="117"/>
  <c r="L684" i="117"/>
  <c r="K684" i="117"/>
  <c r="I684" i="117"/>
  <c r="G684" i="117"/>
  <c r="L683" i="117"/>
  <c r="K683" i="117"/>
  <c r="I683" i="117"/>
  <c r="G683" i="117"/>
  <c r="L682" i="117"/>
  <c r="K682" i="117"/>
  <c r="I682" i="117"/>
  <c r="G682" i="117"/>
  <c r="L681" i="117"/>
  <c r="K681" i="117"/>
  <c r="I681" i="117"/>
  <c r="G681" i="117"/>
  <c r="L680" i="117"/>
  <c r="K680" i="117"/>
  <c r="I680" i="117"/>
  <c r="G680" i="117"/>
  <c r="L679" i="117"/>
  <c r="K679" i="117"/>
  <c r="I679" i="117"/>
  <c r="G679" i="117"/>
  <c r="L678" i="117"/>
  <c r="K678" i="117"/>
  <c r="I678" i="117"/>
  <c r="G678" i="117"/>
  <c r="L677" i="117"/>
  <c r="K677" i="117"/>
  <c r="I677" i="117"/>
  <c r="G677" i="117"/>
  <c r="L676" i="117"/>
  <c r="K676" i="117"/>
  <c r="I676" i="117"/>
  <c r="G676" i="117"/>
  <c r="L675" i="117"/>
  <c r="K675" i="117"/>
  <c r="I675" i="117"/>
  <c r="G675" i="117"/>
  <c r="L674" i="117"/>
  <c r="K674" i="117"/>
  <c r="I674" i="117"/>
  <c r="G674" i="117"/>
  <c r="L673" i="117"/>
  <c r="K673" i="117"/>
  <c r="I673" i="117"/>
  <c r="G673" i="117"/>
  <c r="L672" i="117"/>
  <c r="K672" i="117"/>
  <c r="I672" i="117"/>
  <c r="G672" i="117"/>
  <c r="L671" i="117"/>
  <c r="K671" i="117"/>
  <c r="I671" i="117"/>
  <c r="G671" i="117"/>
  <c r="L670" i="117"/>
  <c r="K670" i="117"/>
  <c r="I670" i="117"/>
  <c r="G670" i="117"/>
  <c r="L669" i="117"/>
  <c r="K669" i="117"/>
  <c r="I669" i="117"/>
  <c r="G669" i="117"/>
  <c r="L668" i="117"/>
  <c r="K668" i="117"/>
  <c r="I668" i="117"/>
  <c r="G668" i="117"/>
  <c r="L667" i="117"/>
  <c r="K667" i="117"/>
  <c r="I667" i="117"/>
  <c r="G667" i="117"/>
  <c r="L666" i="117"/>
  <c r="K666" i="117"/>
  <c r="I666" i="117"/>
  <c r="G666" i="117"/>
  <c r="L665" i="117"/>
  <c r="K665" i="117"/>
  <c r="I665" i="117"/>
  <c r="G665" i="117"/>
  <c r="L664" i="117"/>
  <c r="K664" i="117"/>
  <c r="I664" i="117"/>
  <c r="G664" i="117"/>
  <c r="L663" i="117"/>
  <c r="K663" i="117"/>
  <c r="I663" i="117"/>
  <c r="G663" i="117"/>
  <c r="L662" i="117"/>
  <c r="K662" i="117"/>
  <c r="I662" i="117"/>
  <c r="G662" i="117"/>
  <c r="L661" i="117"/>
  <c r="K661" i="117"/>
  <c r="I661" i="117"/>
  <c r="G661" i="117"/>
  <c r="L660" i="117"/>
  <c r="K660" i="117"/>
  <c r="I660" i="117"/>
  <c r="G660" i="117"/>
  <c r="L659" i="117"/>
  <c r="K659" i="117"/>
  <c r="I659" i="117"/>
  <c r="G659" i="117"/>
  <c r="L658" i="117"/>
  <c r="K658" i="117"/>
  <c r="I658" i="117"/>
  <c r="G658" i="117"/>
  <c r="L657" i="117"/>
  <c r="K657" i="117"/>
  <c r="I657" i="117"/>
  <c r="G657" i="117"/>
  <c r="L656" i="117"/>
  <c r="K656" i="117"/>
  <c r="I656" i="117"/>
  <c r="G656" i="117"/>
  <c r="L655" i="117"/>
  <c r="K655" i="117"/>
  <c r="I655" i="117"/>
  <c r="G655" i="117"/>
  <c r="L654" i="117"/>
  <c r="K654" i="117"/>
  <c r="I654" i="117"/>
  <c r="G654" i="117"/>
  <c r="L653" i="117"/>
  <c r="K653" i="117"/>
  <c r="I653" i="117"/>
  <c r="G653" i="117"/>
  <c r="L652" i="117"/>
  <c r="K652" i="117"/>
  <c r="I652" i="117"/>
  <c r="G652" i="117"/>
  <c r="L651" i="117"/>
  <c r="K651" i="117"/>
  <c r="I651" i="117"/>
  <c r="G651" i="117"/>
  <c r="L650" i="117"/>
  <c r="K650" i="117"/>
  <c r="I650" i="117"/>
  <c r="G650" i="117"/>
  <c r="L649" i="117"/>
  <c r="K649" i="117"/>
  <c r="I649" i="117"/>
  <c r="G649" i="117"/>
  <c r="L648" i="117"/>
  <c r="K648" i="117"/>
  <c r="I648" i="117"/>
  <c r="G648" i="117"/>
  <c r="L647" i="117"/>
  <c r="K647" i="117"/>
  <c r="I647" i="117"/>
  <c r="G647" i="117"/>
  <c r="L646" i="117"/>
  <c r="K646" i="117"/>
  <c r="I646" i="117"/>
  <c r="G646" i="117"/>
  <c r="L645" i="117"/>
  <c r="K645" i="117"/>
  <c r="I645" i="117"/>
  <c r="G645" i="117"/>
  <c r="L644" i="117"/>
  <c r="K644" i="117"/>
  <c r="I644" i="117"/>
  <c r="G644" i="117"/>
  <c r="L643" i="117"/>
  <c r="K643" i="117"/>
  <c r="I643" i="117"/>
  <c r="G643" i="117"/>
  <c r="L642" i="117"/>
  <c r="K642" i="117"/>
  <c r="I642" i="117"/>
  <c r="G642" i="117"/>
  <c r="L641" i="117"/>
  <c r="K641" i="117"/>
  <c r="I641" i="117"/>
  <c r="G641" i="117"/>
  <c r="L640" i="117"/>
  <c r="K640" i="117"/>
  <c r="I640" i="117"/>
  <c r="G640" i="117"/>
  <c r="L639" i="117"/>
  <c r="K639" i="117"/>
  <c r="I639" i="117"/>
  <c r="G639" i="117"/>
  <c r="L638" i="117"/>
  <c r="K638" i="117"/>
  <c r="I638" i="117"/>
  <c r="G638" i="117"/>
  <c r="L637" i="117"/>
  <c r="K637" i="117"/>
  <c r="I637" i="117"/>
  <c r="G637" i="117"/>
  <c r="L636" i="117"/>
  <c r="K636" i="117"/>
  <c r="I636" i="117"/>
  <c r="G636" i="117"/>
  <c r="L635" i="117"/>
  <c r="K635" i="117"/>
  <c r="I635" i="117"/>
  <c r="G635" i="117"/>
  <c r="L634" i="117"/>
  <c r="K634" i="117"/>
  <c r="I634" i="117"/>
  <c r="G634" i="117"/>
  <c r="L633" i="117"/>
  <c r="K633" i="117"/>
  <c r="I633" i="117"/>
  <c r="G633" i="117"/>
  <c r="L632" i="117"/>
  <c r="K632" i="117"/>
  <c r="I632" i="117"/>
  <c r="G632" i="117"/>
  <c r="L631" i="117"/>
  <c r="K631" i="117"/>
  <c r="I631" i="117"/>
  <c r="G631" i="117"/>
  <c r="L630" i="117"/>
  <c r="K630" i="117"/>
  <c r="I630" i="117"/>
  <c r="G630" i="117"/>
  <c r="L629" i="117"/>
  <c r="K629" i="117"/>
  <c r="I629" i="117"/>
  <c r="G629" i="117"/>
  <c r="L628" i="117"/>
  <c r="K628" i="117"/>
  <c r="I628" i="117"/>
  <c r="G628" i="117"/>
  <c r="L627" i="117"/>
  <c r="K627" i="117"/>
  <c r="I627" i="117"/>
  <c r="G627" i="117"/>
  <c r="L626" i="117"/>
  <c r="K626" i="117"/>
  <c r="I626" i="117"/>
  <c r="G626" i="117"/>
  <c r="L625" i="117"/>
  <c r="K625" i="117"/>
  <c r="I625" i="117"/>
  <c r="G625" i="117"/>
  <c r="L624" i="117"/>
  <c r="K624" i="117"/>
  <c r="I624" i="117"/>
  <c r="G624" i="117"/>
  <c r="L623" i="117"/>
  <c r="K623" i="117"/>
  <c r="I623" i="117"/>
  <c r="G623" i="117"/>
  <c r="L622" i="117"/>
  <c r="K622" i="117"/>
  <c r="I622" i="117"/>
  <c r="G622" i="117"/>
  <c r="L621" i="117"/>
  <c r="K621" i="117"/>
  <c r="I621" i="117"/>
  <c r="G621" i="117"/>
  <c r="L620" i="117"/>
  <c r="K620" i="117"/>
  <c r="I620" i="117"/>
  <c r="G620" i="117"/>
  <c r="L619" i="117"/>
  <c r="K619" i="117"/>
  <c r="I619" i="117"/>
  <c r="G619" i="117"/>
  <c r="L618" i="117"/>
  <c r="K618" i="117"/>
  <c r="I618" i="117"/>
  <c r="G618" i="117"/>
  <c r="L617" i="117"/>
  <c r="K617" i="117"/>
  <c r="I617" i="117"/>
  <c r="G617" i="117"/>
  <c r="L616" i="117"/>
  <c r="K616" i="117"/>
  <c r="I616" i="117"/>
  <c r="G616" i="117"/>
  <c r="L615" i="117"/>
  <c r="K615" i="117"/>
  <c r="I615" i="117"/>
  <c r="G615" i="117"/>
  <c r="L614" i="117"/>
  <c r="K614" i="117"/>
  <c r="I614" i="117"/>
  <c r="G614" i="117"/>
  <c r="L613" i="117"/>
  <c r="K613" i="117"/>
  <c r="I613" i="117"/>
  <c r="G613" i="117"/>
  <c r="L612" i="117"/>
  <c r="K612" i="117"/>
  <c r="I612" i="117"/>
  <c r="G612" i="117"/>
  <c r="L611" i="117"/>
  <c r="K611" i="117"/>
  <c r="I611" i="117"/>
  <c r="G611" i="117"/>
  <c r="L610" i="117"/>
  <c r="K610" i="117"/>
  <c r="I610" i="117"/>
  <c r="G610" i="117"/>
  <c r="L609" i="117"/>
  <c r="K609" i="117"/>
  <c r="I609" i="117"/>
  <c r="G609" i="117"/>
  <c r="L608" i="117"/>
  <c r="K608" i="117"/>
  <c r="I608" i="117"/>
  <c r="G608" i="117"/>
  <c r="L607" i="117"/>
  <c r="K607" i="117"/>
  <c r="I607" i="117"/>
  <c r="G607" i="117"/>
  <c r="L606" i="117"/>
  <c r="K606" i="117"/>
  <c r="I606" i="117"/>
  <c r="G606" i="117"/>
  <c r="L605" i="117"/>
  <c r="K605" i="117"/>
  <c r="I605" i="117"/>
  <c r="G605" i="117"/>
  <c r="L604" i="117"/>
  <c r="K604" i="117"/>
  <c r="I604" i="117"/>
  <c r="G604" i="117"/>
  <c r="L603" i="117"/>
  <c r="K603" i="117"/>
  <c r="I603" i="117"/>
  <c r="G603" i="117"/>
  <c r="L602" i="117"/>
  <c r="K602" i="117"/>
  <c r="I602" i="117"/>
  <c r="G602" i="117"/>
  <c r="L601" i="117"/>
  <c r="K601" i="117"/>
  <c r="I601" i="117"/>
  <c r="G601" i="117"/>
  <c r="L600" i="117"/>
  <c r="K600" i="117"/>
  <c r="I600" i="117"/>
  <c r="G600" i="117"/>
  <c r="L599" i="117"/>
  <c r="K599" i="117"/>
  <c r="I599" i="117"/>
  <c r="G599" i="117"/>
  <c r="L598" i="117"/>
  <c r="K598" i="117"/>
  <c r="I598" i="117"/>
  <c r="G598" i="117"/>
  <c r="L597" i="117"/>
  <c r="K597" i="117"/>
  <c r="I597" i="117"/>
  <c r="G597" i="117"/>
  <c r="L596" i="117"/>
  <c r="K596" i="117"/>
  <c r="I596" i="117"/>
  <c r="G596" i="117"/>
  <c r="L595" i="117"/>
  <c r="K595" i="117"/>
  <c r="I595" i="117"/>
  <c r="G595" i="117"/>
  <c r="L594" i="117"/>
  <c r="K594" i="117"/>
  <c r="I594" i="117"/>
  <c r="G594" i="117"/>
  <c r="L593" i="117"/>
  <c r="K593" i="117"/>
  <c r="I593" i="117"/>
  <c r="G593" i="117"/>
  <c r="L592" i="117"/>
  <c r="K592" i="117"/>
  <c r="I592" i="117"/>
  <c r="G592" i="117"/>
  <c r="L591" i="117"/>
  <c r="K591" i="117"/>
  <c r="I591" i="117"/>
  <c r="G591" i="117"/>
  <c r="L590" i="117"/>
  <c r="K590" i="117"/>
  <c r="I590" i="117"/>
  <c r="G590" i="117"/>
  <c r="L589" i="117"/>
  <c r="K589" i="117"/>
  <c r="I589" i="117"/>
  <c r="G589" i="117"/>
  <c r="L588" i="117"/>
  <c r="K588" i="117"/>
  <c r="I588" i="117"/>
  <c r="G588" i="117"/>
  <c r="L587" i="117"/>
  <c r="K587" i="117"/>
  <c r="I587" i="117"/>
  <c r="G587" i="117"/>
  <c r="L586" i="117"/>
  <c r="K586" i="117"/>
  <c r="I586" i="117"/>
  <c r="G586" i="117"/>
  <c r="L585" i="117"/>
  <c r="K585" i="117"/>
  <c r="I585" i="117"/>
  <c r="G585" i="117"/>
  <c r="L584" i="117"/>
  <c r="K584" i="117"/>
  <c r="I584" i="117"/>
  <c r="G584" i="117"/>
  <c r="L583" i="117"/>
  <c r="K583" i="117"/>
  <c r="I583" i="117"/>
  <c r="G583" i="117"/>
  <c r="L582" i="117"/>
  <c r="K582" i="117"/>
  <c r="I582" i="117"/>
  <c r="G582" i="117"/>
  <c r="L581" i="117"/>
  <c r="K581" i="117"/>
  <c r="I581" i="117"/>
  <c r="G581" i="117"/>
  <c r="L580" i="117"/>
  <c r="K580" i="117"/>
  <c r="I580" i="117"/>
  <c r="G580" i="117"/>
  <c r="L579" i="117"/>
  <c r="K579" i="117"/>
  <c r="I579" i="117"/>
  <c r="G579" i="117"/>
  <c r="L578" i="117"/>
  <c r="K578" i="117"/>
  <c r="I578" i="117"/>
  <c r="G578" i="117"/>
  <c r="L577" i="117"/>
  <c r="K577" i="117"/>
  <c r="I577" i="117"/>
  <c r="G577" i="117"/>
  <c r="L576" i="117"/>
  <c r="K576" i="117"/>
  <c r="I576" i="117"/>
  <c r="G576" i="117"/>
  <c r="L575" i="117"/>
  <c r="K575" i="117"/>
  <c r="I575" i="117"/>
  <c r="G575" i="117"/>
  <c r="L574" i="117"/>
  <c r="K574" i="117"/>
  <c r="I574" i="117"/>
  <c r="G574" i="117"/>
  <c r="L573" i="117"/>
  <c r="K573" i="117"/>
  <c r="I573" i="117"/>
  <c r="G573" i="117"/>
  <c r="L572" i="117"/>
  <c r="K572" i="117"/>
  <c r="I572" i="117"/>
  <c r="G572" i="117"/>
  <c r="L571" i="117"/>
  <c r="K571" i="117"/>
  <c r="I571" i="117"/>
  <c r="G571" i="117"/>
  <c r="L570" i="117"/>
  <c r="K570" i="117"/>
  <c r="I570" i="117"/>
  <c r="G570" i="117"/>
  <c r="L569" i="117"/>
  <c r="K569" i="117"/>
  <c r="I569" i="117"/>
  <c r="G569" i="117"/>
  <c r="L568" i="117"/>
  <c r="K568" i="117"/>
  <c r="I568" i="117"/>
  <c r="G568" i="117"/>
  <c r="L567" i="117"/>
  <c r="K567" i="117"/>
  <c r="I567" i="117"/>
  <c r="G567" i="117"/>
  <c r="L566" i="117"/>
  <c r="K566" i="117"/>
  <c r="I566" i="117"/>
  <c r="G566" i="117"/>
  <c r="L565" i="117"/>
  <c r="K565" i="117"/>
  <c r="I565" i="117"/>
  <c r="G565" i="117"/>
  <c r="L564" i="117"/>
  <c r="K564" i="117"/>
  <c r="I564" i="117"/>
  <c r="G564" i="117"/>
  <c r="L563" i="117"/>
  <c r="K563" i="117"/>
  <c r="I563" i="117"/>
  <c r="G563" i="117"/>
  <c r="L562" i="117"/>
  <c r="K562" i="117"/>
  <c r="I562" i="117"/>
  <c r="G562" i="117"/>
  <c r="L561" i="117"/>
  <c r="K561" i="117"/>
  <c r="I561" i="117"/>
  <c r="G561" i="117"/>
  <c r="L560" i="117"/>
  <c r="K560" i="117"/>
  <c r="I560" i="117"/>
  <c r="G560" i="117"/>
  <c r="L559" i="117"/>
  <c r="K559" i="117"/>
  <c r="I559" i="117"/>
  <c r="G559" i="117"/>
  <c r="L558" i="117"/>
  <c r="K558" i="117"/>
  <c r="I558" i="117"/>
  <c r="G558" i="117"/>
  <c r="L557" i="117"/>
  <c r="K557" i="117"/>
  <c r="I557" i="117"/>
  <c r="G557" i="117"/>
  <c r="L556" i="117"/>
  <c r="K556" i="117"/>
  <c r="I556" i="117"/>
  <c r="G556" i="117"/>
  <c r="L555" i="117"/>
  <c r="K555" i="117"/>
  <c r="I555" i="117"/>
  <c r="G555" i="117"/>
  <c r="L554" i="117"/>
  <c r="K554" i="117"/>
  <c r="I554" i="117"/>
  <c r="G554" i="117"/>
  <c r="L553" i="117"/>
  <c r="K553" i="117"/>
  <c r="I553" i="117"/>
  <c r="G553" i="117"/>
  <c r="L552" i="117"/>
  <c r="K552" i="117"/>
  <c r="I552" i="117"/>
  <c r="G552" i="117"/>
  <c r="L551" i="117"/>
  <c r="K551" i="117"/>
  <c r="I551" i="117"/>
  <c r="G551" i="117"/>
  <c r="L550" i="117"/>
  <c r="K550" i="117"/>
  <c r="I550" i="117"/>
  <c r="G550" i="117"/>
  <c r="L549" i="117"/>
  <c r="K549" i="117"/>
  <c r="I549" i="117"/>
  <c r="G549" i="117"/>
  <c r="L548" i="117"/>
  <c r="K548" i="117"/>
  <c r="I548" i="117"/>
  <c r="G548" i="117"/>
  <c r="L547" i="117"/>
  <c r="K547" i="117"/>
  <c r="I547" i="117"/>
  <c r="G547" i="117"/>
  <c r="L546" i="117"/>
  <c r="K546" i="117"/>
  <c r="I546" i="117"/>
  <c r="G546" i="117"/>
  <c r="L545" i="117"/>
  <c r="K545" i="117"/>
  <c r="I545" i="117"/>
  <c r="G545" i="117"/>
  <c r="L544" i="117"/>
  <c r="K544" i="117"/>
  <c r="I544" i="117"/>
  <c r="G544" i="117"/>
  <c r="L543" i="117"/>
  <c r="K543" i="117"/>
  <c r="I543" i="117"/>
  <c r="G543" i="117"/>
  <c r="L542" i="117"/>
  <c r="K542" i="117"/>
  <c r="I542" i="117"/>
  <c r="G542" i="117"/>
  <c r="L541" i="117"/>
  <c r="K541" i="117"/>
  <c r="I541" i="117"/>
  <c r="G541" i="117"/>
  <c r="L540" i="117"/>
  <c r="K540" i="117"/>
  <c r="I540" i="117"/>
  <c r="G540" i="117"/>
  <c r="L539" i="117"/>
  <c r="K539" i="117"/>
  <c r="I539" i="117"/>
  <c r="G539" i="117"/>
  <c r="L538" i="117"/>
  <c r="K538" i="117"/>
  <c r="I538" i="117"/>
  <c r="G538" i="117"/>
  <c r="L537" i="117"/>
  <c r="K537" i="117"/>
  <c r="I537" i="117"/>
  <c r="G537" i="117"/>
  <c r="L536" i="117"/>
  <c r="K536" i="117"/>
  <c r="I536" i="117"/>
  <c r="G536" i="117"/>
  <c r="L535" i="117"/>
  <c r="K535" i="117"/>
  <c r="I535" i="117"/>
  <c r="G535" i="117"/>
  <c r="L534" i="117"/>
  <c r="K534" i="117"/>
  <c r="I534" i="117"/>
  <c r="G534" i="117"/>
  <c r="L533" i="117"/>
  <c r="K533" i="117"/>
  <c r="I533" i="117"/>
  <c r="G533" i="117"/>
  <c r="L532" i="117"/>
  <c r="K532" i="117"/>
  <c r="I532" i="117"/>
  <c r="G532" i="117"/>
  <c r="L531" i="117"/>
  <c r="K531" i="117"/>
  <c r="I531" i="117"/>
  <c r="G531" i="117"/>
  <c r="L530" i="117"/>
  <c r="K530" i="117"/>
  <c r="I530" i="117"/>
  <c r="G530" i="117"/>
  <c r="L529" i="117"/>
  <c r="K529" i="117"/>
  <c r="I529" i="117"/>
  <c r="G529" i="117"/>
  <c r="L528" i="117"/>
  <c r="K528" i="117"/>
  <c r="I528" i="117"/>
  <c r="G528" i="117"/>
  <c r="L527" i="117"/>
  <c r="K527" i="117"/>
  <c r="I527" i="117"/>
  <c r="G527" i="117"/>
  <c r="L526" i="117"/>
  <c r="K526" i="117"/>
  <c r="I526" i="117"/>
  <c r="G526" i="117"/>
  <c r="L525" i="117"/>
  <c r="K525" i="117"/>
  <c r="I525" i="117"/>
  <c r="G525" i="117"/>
  <c r="L524" i="117"/>
  <c r="K524" i="117"/>
  <c r="I524" i="117"/>
  <c r="G524" i="117"/>
  <c r="L523" i="117"/>
  <c r="K523" i="117"/>
  <c r="I523" i="117"/>
  <c r="G523" i="117"/>
  <c r="L522" i="117"/>
  <c r="K522" i="117"/>
  <c r="I522" i="117"/>
  <c r="G522" i="117"/>
  <c r="L521" i="117"/>
  <c r="K521" i="117"/>
  <c r="I521" i="117"/>
  <c r="G521" i="117"/>
  <c r="L520" i="117"/>
  <c r="K520" i="117"/>
  <c r="I520" i="117"/>
  <c r="G520" i="117"/>
  <c r="L519" i="117"/>
  <c r="K519" i="117"/>
  <c r="I519" i="117"/>
  <c r="G519" i="117"/>
  <c r="L518" i="117"/>
  <c r="K518" i="117"/>
  <c r="I518" i="117"/>
  <c r="G518" i="117"/>
  <c r="L517" i="117"/>
  <c r="K517" i="117"/>
  <c r="I517" i="117"/>
  <c r="G517" i="117"/>
  <c r="L516" i="117"/>
  <c r="K516" i="117"/>
  <c r="I516" i="117"/>
  <c r="G516" i="117"/>
  <c r="L515" i="117"/>
  <c r="K515" i="117"/>
  <c r="I515" i="117"/>
  <c r="G515" i="117"/>
  <c r="L514" i="117"/>
  <c r="K514" i="117"/>
  <c r="I514" i="117"/>
  <c r="G514" i="117"/>
  <c r="L513" i="117"/>
  <c r="K513" i="117"/>
  <c r="I513" i="117"/>
  <c r="G513" i="117"/>
  <c r="L512" i="117"/>
  <c r="K512" i="117"/>
  <c r="I512" i="117"/>
  <c r="G512" i="117"/>
  <c r="L511" i="117"/>
  <c r="K511" i="117"/>
  <c r="I511" i="117"/>
  <c r="G511" i="117"/>
  <c r="L510" i="117"/>
  <c r="K510" i="117"/>
  <c r="I510" i="117"/>
  <c r="G510" i="117"/>
  <c r="L509" i="117"/>
  <c r="K509" i="117"/>
  <c r="I509" i="117"/>
  <c r="G509" i="117"/>
  <c r="L508" i="117"/>
  <c r="K508" i="117"/>
  <c r="I508" i="117"/>
  <c r="G508" i="117"/>
  <c r="L507" i="117"/>
  <c r="K507" i="117"/>
  <c r="I507" i="117"/>
  <c r="G507" i="117"/>
  <c r="L506" i="117"/>
  <c r="K506" i="117"/>
  <c r="I506" i="117"/>
  <c r="G506" i="117"/>
  <c r="L505" i="117"/>
  <c r="K505" i="117"/>
  <c r="I505" i="117"/>
  <c r="G505" i="117"/>
  <c r="L504" i="117"/>
  <c r="K504" i="117"/>
  <c r="I504" i="117"/>
  <c r="G504" i="117"/>
  <c r="L503" i="117"/>
  <c r="K503" i="117"/>
  <c r="I503" i="117"/>
  <c r="G503" i="117"/>
  <c r="L502" i="117"/>
  <c r="K502" i="117"/>
  <c r="I502" i="117"/>
  <c r="G502" i="117"/>
  <c r="L501" i="117"/>
  <c r="K501" i="117"/>
  <c r="I501" i="117"/>
  <c r="G501" i="117"/>
  <c r="L500" i="117"/>
  <c r="K500" i="117"/>
  <c r="I500" i="117"/>
  <c r="G500" i="117"/>
  <c r="L499" i="117"/>
  <c r="K499" i="117"/>
  <c r="I499" i="117"/>
  <c r="G499" i="117"/>
  <c r="L498" i="117"/>
  <c r="K498" i="117"/>
  <c r="I498" i="117"/>
  <c r="G498" i="117"/>
  <c r="L497" i="117"/>
  <c r="K497" i="117"/>
  <c r="I497" i="117"/>
  <c r="G497" i="117"/>
  <c r="L496" i="117"/>
  <c r="K496" i="117"/>
  <c r="I496" i="117"/>
  <c r="G496" i="117"/>
  <c r="L495" i="117"/>
  <c r="K495" i="117"/>
  <c r="I495" i="117"/>
  <c r="G495" i="117"/>
  <c r="L494" i="117"/>
  <c r="K494" i="117"/>
  <c r="I494" i="117"/>
  <c r="G494" i="117"/>
  <c r="L493" i="117"/>
  <c r="K493" i="117"/>
  <c r="I493" i="117"/>
  <c r="G493" i="117"/>
  <c r="L492" i="117"/>
  <c r="K492" i="117"/>
  <c r="I492" i="117"/>
  <c r="G492" i="117"/>
  <c r="L491" i="117"/>
  <c r="K491" i="117"/>
  <c r="I491" i="117"/>
  <c r="G491" i="117"/>
  <c r="L490" i="117"/>
  <c r="K490" i="117"/>
  <c r="I490" i="117"/>
  <c r="G490" i="117"/>
  <c r="L489" i="117"/>
  <c r="K489" i="117"/>
  <c r="I489" i="117"/>
  <c r="G489" i="117"/>
  <c r="L488" i="117"/>
  <c r="K488" i="117"/>
  <c r="I488" i="117"/>
  <c r="G488" i="117"/>
  <c r="L487" i="117"/>
  <c r="K487" i="117"/>
  <c r="I487" i="117"/>
  <c r="G487" i="117"/>
  <c r="L486" i="117"/>
  <c r="K486" i="117"/>
  <c r="I486" i="117"/>
  <c r="G486" i="117"/>
  <c r="L485" i="117"/>
  <c r="K485" i="117"/>
  <c r="I485" i="117"/>
  <c r="G485" i="117"/>
  <c r="L484" i="117"/>
  <c r="K484" i="117"/>
  <c r="I484" i="117"/>
  <c r="G484" i="117"/>
  <c r="L483" i="117"/>
  <c r="K483" i="117"/>
  <c r="I483" i="117"/>
  <c r="G483" i="117"/>
  <c r="L482" i="117"/>
  <c r="K482" i="117"/>
  <c r="I482" i="117"/>
  <c r="G482" i="117"/>
  <c r="L481" i="117"/>
  <c r="K481" i="117"/>
  <c r="I481" i="117"/>
  <c r="G481" i="117"/>
  <c r="L480" i="117"/>
  <c r="K480" i="117"/>
  <c r="I480" i="117"/>
  <c r="G480" i="117"/>
  <c r="L479" i="117"/>
  <c r="K479" i="117"/>
  <c r="I479" i="117"/>
  <c r="G479" i="117"/>
  <c r="L478" i="117"/>
  <c r="K478" i="117"/>
  <c r="I478" i="117"/>
  <c r="G478" i="117"/>
  <c r="L477" i="117"/>
  <c r="K477" i="117"/>
  <c r="I477" i="117"/>
  <c r="G477" i="117"/>
  <c r="L476" i="117"/>
  <c r="K476" i="117"/>
  <c r="I476" i="117"/>
  <c r="G476" i="117"/>
  <c r="L475" i="117"/>
  <c r="K475" i="117"/>
  <c r="I475" i="117"/>
  <c r="G475" i="117"/>
  <c r="L474" i="117"/>
  <c r="K474" i="117"/>
  <c r="I474" i="117"/>
  <c r="G474" i="117"/>
  <c r="L473" i="117"/>
  <c r="K473" i="117"/>
  <c r="I473" i="117"/>
  <c r="G473" i="117"/>
  <c r="L472" i="117"/>
  <c r="K472" i="117"/>
  <c r="I472" i="117"/>
  <c r="G472" i="117"/>
  <c r="L471" i="117"/>
  <c r="K471" i="117"/>
  <c r="I471" i="117"/>
  <c r="G471" i="117"/>
  <c r="L470" i="117"/>
  <c r="K470" i="117"/>
  <c r="I470" i="117"/>
  <c r="G470" i="117"/>
  <c r="L469" i="117"/>
  <c r="K469" i="117"/>
  <c r="I469" i="117"/>
  <c r="G469" i="117"/>
  <c r="L468" i="117"/>
  <c r="K468" i="117"/>
  <c r="I468" i="117"/>
  <c r="G468" i="117"/>
  <c r="L467" i="117"/>
  <c r="K467" i="117"/>
  <c r="I467" i="117"/>
  <c r="G467" i="117"/>
  <c r="L466" i="117"/>
  <c r="K466" i="117"/>
  <c r="I466" i="117"/>
  <c r="G466" i="117"/>
  <c r="L465" i="117"/>
  <c r="K465" i="117"/>
  <c r="I465" i="117"/>
  <c r="G465" i="117"/>
  <c r="L464" i="117"/>
  <c r="K464" i="117"/>
  <c r="I464" i="117"/>
  <c r="G464" i="117"/>
  <c r="L463" i="117"/>
  <c r="K463" i="117"/>
  <c r="I463" i="117"/>
  <c r="G463" i="117"/>
  <c r="L462" i="117"/>
  <c r="K462" i="117"/>
  <c r="I462" i="117"/>
  <c r="G462" i="117"/>
  <c r="L461" i="117"/>
  <c r="K461" i="117"/>
  <c r="I461" i="117"/>
  <c r="G461" i="117"/>
  <c r="L460" i="117"/>
  <c r="K460" i="117"/>
  <c r="I460" i="117"/>
  <c r="G460" i="117"/>
  <c r="L459" i="117"/>
  <c r="K459" i="117"/>
  <c r="I459" i="117"/>
  <c r="G459" i="117"/>
  <c r="L458" i="117"/>
  <c r="K458" i="117"/>
  <c r="I458" i="117"/>
  <c r="G458" i="117"/>
  <c r="L457" i="117"/>
  <c r="K457" i="117"/>
  <c r="I457" i="117"/>
  <c r="G457" i="117"/>
  <c r="L456" i="117"/>
  <c r="K456" i="117"/>
  <c r="I456" i="117"/>
  <c r="G456" i="117"/>
  <c r="L455" i="117"/>
  <c r="K455" i="117"/>
  <c r="I455" i="117"/>
  <c r="G455" i="117"/>
  <c r="L454" i="117"/>
  <c r="K454" i="117"/>
  <c r="I454" i="117"/>
  <c r="G454" i="117"/>
  <c r="L453" i="117"/>
  <c r="K453" i="117"/>
  <c r="I453" i="117"/>
  <c r="G453" i="117"/>
  <c r="L452" i="117"/>
  <c r="K452" i="117"/>
  <c r="I452" i="117"/>
  <c r="G452" i="117"/>
  <c r="L451" i="117"/>
  <c r="K451" i="117"/>
  <c r="I451" i="117"/>
  <c r="G451" i="117"/>
  <c r="L450" i="117"/>
  <c r="K450" i="117"/>
  <c r="I450" i="117"/>
  <c r="G450" i="117"/>
  <c r="L449" i="117"/>
  <c r="K449" i="117"/>
  <c r="I449" i="117"/>
  <c r="G449" i="117"/>
  <c r="L448" i="117"/>
  <c r="K448" i="117"/>
  <c r="I448" i="117"/>
  <c r="G448" i="117"/>
  <c r="L447" i="117"/>
  <c r="K447" i="117"/>
  <c r="I447" i="117"/>
  <c r="G447" i="117"/>
  <c r="L446" i="117"/>
  <c r="K446" i="117"/>
  <c r="I446" i="117"/>
  <c r="G446" i="117"/>
  <c r="L445" i="117"/>
  <c r="K445" i="117"/>
  <c r="I445" i="117"/>
  <c r="G445" i="117"/>
  <c r="L444" i="117"/>
  <c r="K444" i="117"/>
  <c r="I444" i="117"/>
  <c r="G444" i="117"/>
  <c r="L443" i="117"/>
  <c r="K443" i="117"/>
  <c r="I443" i="117"/>
  <c r="G443" i="117"/>
  <c r="L442" i="117"/>
  <c r="K442" i="117"/>
  <c r="I442" i="117"/>
  <c r="G442" i="117"/>
  <c r="L441" i="117"/>
  <c r="K441" i="117"/>
  <c r="I441" i="117"/>
  <c r="G441" i="117"/>
  <c r="L440" i="117"/>
  <c r="K440" i="117"/>
  <c r="I440" i="117"/>
  <c r="G440" i="117"/>
  <c r="L439" i="117"/>
  <c r="K439" i="117"/>
  <c r="I439" i="117"/>
  <c r="G439" i="117"/>
  <c r="L438" i="117"/>
  <c r="K438" i="117"/>
  <c r="I438" i="117"/>
  <c r="G438" i="117"/>
  <c r="L437" i="117"/>
  <c r="K437" i="117"/>
  <c r="I437" i="117"/>
  <c r="G437" i="117"/>
  <c r="L436" i="117"/>
  <c r="K436" i="117"/>
  <c r="I436" i="117"/>
  <c r="G436" i="117"/>
  <c r="L435" i="117"/>
  <c r="K435" i="117"/>
  <c r="I435" i="117"/>
  <c r="G435" i="117"/>
  <c r="L434" i="117"/>
  <c r="K434" i="117"/>
  <c r="I434" i="117"/>
  <c r="G434" i="117"/>
  <c r="L433" i="117"/>
  <c r="K433" i="117"/>
  <c r="I433" i="117"/>
  <c r="G433" i="117"/>
  <c r="L432" i="117"/>
  <c r="K432" i="117"/>
  <c r="I432" i="117"/>
  <c r="G432" i="117"/>
  <c r="L431" i="117"/>
  <c r="K431" i="117"/>
  <c r="I431" i="117"/>
  <c r="G431" i="117"/>
  <c r="L430" i="117"/>
  <c r="K430" i="117"/>
  <c r="I430" i="117"/>
  <c r="G430" i="117"/>
  <c r="L429" i="117"/>
  <c r="K429" i="117"/>
  <c r="I429" i="117"/>
  <c r="G429" i="117"/>
  <c r="L428" i="117"/>
  <c r="K428" i="117"/>
  <c r="I428" i="117"/>
  <c r="G428" i="117"/>
  <c r="L427" i="117"/>
  <c r="K427" i="117"/>
  <c r="I427" i="117"/>
  <c r="G427" i="117"/>
  <c r="L426" i="117"/>
  <c r="K426" i="117"/>
  <c r="I426" i="117"/>
  <c r="G426" i="117"/>
  <c r="L425" i="117"/>
  <c r="K425" i="117"/>
  <c r="I425" i="117"/>
  <c r="G425" i="117"/>
  <c r="L424" i="117"/>
  <c r="K424" i="117"/>
  <c r="I424" i="117"/>
  <c r="G424" i="117"/>
  <c r="L423" i="117"/>
  <c r="K423" i="117"/>
  <c r="I423" i="117"/>
  <c r="G423" i="117"/>
  <c r="L422" i="117"/>
  <c r="K422" i="117"/>
  <c r="I422" i="117"/>
  <c r="G422" i="117"/>
  <c r="L421" i="117"/>
  <c r="K421" i="117"/>
  <c r="I421" i="117"/>
  <c r="G421" i="117"/>
  <c r="L420" i="117"/>
  <c r="K420" i="117"/>
  <c r="I420" i="117"/>
  <c r="G420" i="117"/>
  <c r="L419" i="117"/>
  <c r="K419" i="117"/>
  <c r="I419" i="117"/>
  <c r="G419" i="117"/>
  <c r="L418" i="117"/>
  <c r="K418" i="117"/>
  <c r="I418" i="117"/>
  <c r="G418" i="117"/>
  <c r="L417" i="117"/>
  <c r="K417" i="117"/>
  <c r="I417" i="117"/>
  <c r="G417" i="117"/>
  <c r="L416" i="117"/>
  <c r="K416" i="117"/>
  <c r="I416" i="117"/>
  <c r="G416" i="117"/>
  <c r="L415" i="117"/>
  <c r="K415" i="117"/>
  <c r="I415" i="117"/>
  <c r="G415" i="117"/>
  <c r="L414" i="117"/>
  <c r="K414" i="117"/>
  <c r="I414" i="117"/>
  <c r="G414" i="117"/>
  <c r="L413" i="117"/>
  <c r="K413" i="117"/>
  <c r="I413" i="117"/>
  <c r="G413" i="117"/>
  <c r="L412" i="117"/>
  <c r="K412" i="117"/>
  <c r="I412" i="117"/>
  <c r="G412" i="117"/>
  <c r="L411" i="117"/>
  <c r="K411" i="117"/>
  <c r="I411" i="117"/>
  <c r="G411" i="117"/>
  <c r="L410" i="117"/>
  <c r="K410" i="117"/>
  <c r="I410" i="117"/>
  <c r="G410" i="117"/>
  <c r="L409" i="117"/>
  <c r="K409" i="117"/>
  <c r="I409" i="117"/>
  <c r="G409" i="117"/>
  <c r="L408" i="117"/>
  <c r="K408" i="117"/>
  <c r="I408" i="117"/>
  <c r="G408" i="117"/>
  <c r="L407" i="117"/>
  <c r="K407" i="117"/>
  <c r="I407" i="117"/>
  <c r="G407" i="117"/>
  <c r="L406" i="117"/>
  <c r="K406" i="117"/>
  <c r="I406" i="117"/>
  <c r="G406" i="117"/>
  <c r="L405" i="117"/>
  <c r="K405" i="117"/>
  <c r="I405" i="117"/>
  <c r="G405" i="117"/>
  <c r="L404" i="117"/>
  <c r="K404" i="117"/>
  <c r="I404" i="117"/>
  <c r="G404" i="117"/>
  <c r="L403" i="117"/>
  <c r="K403" i="117"/>
  <c r="I403" i="117"/>
  <c r="G403" i="117"/>
  <c r="L402" i="117"/>
  <c r="K402" i="117"/>
  <c r="I402" i="117"/>
  <c r="G402" i="117"/>
  <c r="L401" i="117"/>
  <c r="K401" i="117"/>
  <c r="I401" i="117"/>
  <c r="G401" i="117"/>
  <c r="L400" i="117"/>
  <c r="K400" i="117"/>
  <c r="I400" i="117"/>
  <c r="G400" i="117"/>
  <c r="L399" i="117"/>
  <c r="K399" i="117"/>
  <c r="I399" i="117"/>
  <c r="G399" i="117"/>
  <c r="L398" i="117"/>
  <c r="K398" i="117"/>
  <c r="I398" i="117"/>
  <c r="G398" i="117"/>
  <c r="L397" i="117"/>
  <c r="K397" i="117"/>
  <c r="I397" i="117"/>
  <c r="G397" i="117"/>
  <c r="L396" i="117"/>
  <c r="K396" i="117"/>
  <c r="I396" i="117"/>
  <c r="G396" i="117"/>
  <c r="L395" i="117"/>
  <c r="K395" i="117"/>
  <c r="I395" i="117"/>
  <c r="G395" i="117"/>
  <c r="L394" i="117"/>
  <c r="K394" i="117"/>
  <c r="I394" i="117"/>
  <c r="G394" i="117"/>
  <c r="L393" i="117"/>
  <c r="K393" i="117"/>
  <c r="I393" i="117"/>
  <c r="G393" i="117"/>
  <c r="L392" i="117"/>
  <c r="K392" i="117"/>
  <c r="I392" i="117"/>
  <c r="G392" i="117"/>
  <c r="L391" i="117"/>
  <c r="K391" i="117"/>
  <c r="I391" i="117"/>
  <c r="G391" i="117"/>
  <c r="L390" i="117"/>
  <c r="K390" i="117"/>
  <c r="I390" i="117"/>
  <c r="G390" i="117"/>
  <c r="L389" i="117"/>
  <c r="K389" i="117"/>
  <c r="I389" i="117"/>
  <c r="G389" i="117"/>
  <c r="L388" i="117"/>
  <c r="K388" i="117"/>
  <c r="I388" i="117"/>
  <c r="G388" i="117"/>
  <c r="L387" i="117"/>
  <c r="K387" i="117"/>
  <c r="I387" i="117"/>
  <c r="G387" i="117"/>
  <c r="L386" i="117"/>
  <c r="K386" i="117"/>
  <c r="I386" i="117"/>
  <c r="G386" i="117"/>
  <c r="L385" i="117"/>
  <c r="K385" i="117"/>
  <c r="I385" i="117"/>
  <c r="G385" i="117"/>
  <c r="L384" i="117"/>
  <c r="K384" i="117"/>
  <c r="I384" i="117"/>
  <c r="G384" i="117"/>
  <c r="L383" i="117"/>
  <c r="K383" i="117"/>
  <c r="I383" i="117"/>
  <c r="G383" i="117"/>
  <c r="L382" i="117"/>
  <c r="K382" i="117"/>
  <c r="I382" i="117"/>
  <c r="G382" i="117"/>
  <c r="L381" i="117"/>
  <c r="K381" i="117"/>
  <c r="I381" i="117"/>
  <c r="G381" i="117"/>
  <c r="L380" i="117"/>
  <c r="K380" i="117"/>
  <c r="I380" i="117"/>
  <c r="G380" i="117"/>
  <c r="L379" i="117"/>
  <c r="K379" i="117"/>
  <c r="I379" i="117"/>
  <c r="G379" i="117"/>
  <c r="L378" i="117"/>
  <c r="K378" i="117"/>
  <c r="I378" i="117"/>
  <c r="G378" i="117"/>
  <c r="L377" i="117"/>
  <c r="K377" i="117"/>
  <c r="I377" i="117"/>
  <c r="G377" i="117"/>
  <c r="L376" i="117"/>
  <c r="K376" i="117"/>
  <c r="I376" i="117"/>
  <c r="G376" i="117"/>
  <c r="L375" i="117"/>
  <c r="K375" i="117"/>
  <c r="I375" i="117"/>
  <c r="G375" i="117"/>
  <c r="L374" i="117"/>
  <c r="K374" i="117"/>
  <c r="I374" i="117"/>
  <c r="G374" i="117"/>
  <c r="L373" i="117"/>
  <c r="K373" i="117"/>
  <c r="I373" i="117"/>
  <c r="G373" i="117"/>
  <c r="L372" i="117"/>
  <c r="K372" i="117"/>
  <c r="I372" i="117"/>
  <c r="G372" i="117"/>
  <c r="L371" i="117"/>
  <c r="K371" i="117"/>
  <c r="I371" i="117"/>
  <c r="G371" i="117"/>
  <c r="L370" i="117"/>
  <c r="K370" i="117"/>
  <c r="I370" i="117"/>
  <c r="G370" i="117"/>
  <c r="L369" i="117"/>
  <c r="K369" i="117"/>
  <c r="I369" i="117"/>
  <c r="G369" i="117"/>
  <c r="L368" i="117"/>
  <c r="K368" i="117"/>
  <c r="I368" i="117"/>
  <c r="G368" i="117"/>
  <c r="L367" i="117"/>
  <c r="K367" i="117"/>
  <c r="I367" i="117"/>
  <c r="G367" i="117"/>
  <c r="L366" i="117"/>
  <c r="K366" i="117"/>
  <c r="I366" i="117"/>
  <c r="G366" i="117"/>
  <c r="L365" i="117"/>
  <c r="K365" i="117"/>
  <c r="I365" i="117"/>
  <c r="G365" i="117"/>
  <c r="L364" i="117"/>
  <c r="K364" i="117"/>
  <c r="I364" i="117"/>
  <c r="G364" i="117"/>
  <c r="L363" i="117"/>
  <c r="K363" i="117"/>
  <c r="I363" i="117"/>
  <c r="G363" i="117"/>
  <c r="L362" i="117"/>
  <c r="K362" i="117"/>
  <c r="I362" i="117"/>
  <c r="G362" i="117"/>
  <c r="L361" i="117"/>
  <c r="K361" i="117"/>
  <c r="I361" i="117"/>
  <c r="G361" i="117"/>
  <c r="L360" i="117"/>
  <c r="K360" i="117"/>
  <c r="I360" i="117"/>
  <c r="G360" i="117"/>
  <c r="L359" i="117"/>
  <c r="K359" i="117"/>
  <c r="I359" i="117"/>
  <c r="G359" i="117"/>
  <c r="L358" i="117"/>
  <c r="K358" i="117"/>
  <c r="I358" i="117"/>
  <c r="G358" i="117"/>
  <c r="L357" i="117"/>
  <c r="K357" i="117"/>
  <c r="I357" i="117"/>
  <c r="G357" i="117"/>
  <c r="L356" i="117"/>
  <c r="K356" i="117"/>
  <c r="I356" i="117"/>
  <c r="G356" i="117"/>
  <c r="L355" i="117"/>
  <c r="K355" i="117"/>
  <c r="I355" i="117"/>
  <c r="G355" i="117"/>
  <c r="L354" i="117"/>
  <c r="K354" i="117"/>
  <c r="I354" i="117"/>
  <c r="G354" i="117"/>
  <c r="L353" i="117"/>
  <c r="K353" i="117"/>
  <c r="I353" i="117"/>
  <c r="G353" i="117"/>
  <c r="L352" i="117"/>
  <c r="K352" i="117"/>
  <c r="I352" i="117"/>
  <c r="G352" i="117"/>
  <c r="L351" i="117"/>
  <c r="K351" i="117"/>
  <c r="I351" i="117"/>
  <c r="G351" i="117"/>
  <c r="L350" i="117"/>
  <c r="K350" i="117"/>
  <c r="I350" i="117"/>
  <c r="G350" i="117"/>
  <c r="L349" i="117"/>
  <c r="K349" i="117"/>
  <c r="I349" i="117"/>
  <c r="G349" i="117"/>
  <c r="L348" i="117"/>
  <c r="K348" i="117"/>
  <c r="I348" i="117"/>
  <c r="G348" i="117"/>
  <c r="L347" i="117"/>
  <c r="K347" i="117"/>
  <c r="I347" i="117"/>
  <c r="G347" i="117"/>
  <c r="L346" i="117"/>
  <c r="K346" i="117"/>
  <c r="I346" i="117"/>
  <c r="G346" i="117"/>
  <c r="L345" i="117"/>
  <c r="K345" i="117"/>
  <c r="I345" i="117"/>
  <c r="G345" i="117"/>
  <c r="L344" i="117"/>
  <c r="K344" i="117"/>
  <c r="I344" i="117"/>
  <c r="G344" i="117"/>
  <c r="L343" i="117"/>
  <c r="K343" i="117"/>
  <c r="I343" i="117"/>
  <c r="G343" i="117"/>
  <c r="L342" i="117"/>
  <c r="K342" i="117"/>
  <c r="I342" i="117"/>
  <c r="G342" i="117"/>
  <c r="L341" i="117"/>
  <c r="K341" i="117"/>
  <c r="I341" i="117"/>
  <c r="G341" i="117"/>
  <c r="L340" i="117"/>
  <c r="K340" i="117"/>
  <c r="I340" i="117"/>
  <c r="G340" i="117"/>
  <c r="L339" i="117"/>
  <c r="K339" i="117"/>
  <c r="I339" i="117"/>
  <c r="G339" i="117"/>
  <c r="L338" i="117"/>
  <c r="K338" i="117"/>
  <c r="I338" i="117"/>
  <c r="G338" i="117"/>
  <c r="L337" i="117"/>
  <c r="K337" i="117"/>
  <c r="I337" i="117"/>
  <c r="G337" i="117"/>
  <c r="L336" i="117"/>
  <c r="K336" i="117"/>
  <c r="I336" i="117"/>
  <c r="G336" i="117"/>
  <c r="L335" i="117"/>
  <c r="K335" i="117"/>
  <c r="I335" i="117"/>
  <c r="G335" i="117"/>
  <c r="L334" i="117"/>
  <c r="K334" i="117"/>
  <c r="I334" i="117"/>
  <c r="G334" i="117"/>
  <c r="L333" i="117"/>
  <c r="K333" i="117"/>
  <c r="I333" i="117"/>
  <c r="G333" i="117"/>
  <c r="L332" i="117"/>
  <c r="K332" i="117"/>
  <c r="I332" i="117"/>
  <c r="G332" i="117"/>
  <c r="L331" i="117"/>
  <c r="K331" i="117"/>
  <c r="I331" i="117"/>
  <c r="G331" i="117"/>
  <c r="L330" i="117"/>
  <c r="K330" i="117"/>
  <c r="I330" i="117"/>
  <c r="G330" i="117"/>
  <c r="L329" i="117"/>
  <c r="K329" i="117"/>
  <c r="I329" i="117"/>
  <c r="G329" i="117"/>
  <c r="L328" i="117"/>
  <c r="K328" i="117"/>
  <c r="I328" i="117"/>
  <c r="G328" i="117"/>
  <c r="L327" i="117"/>
  <c r="K327" i="117"/>
  <c r="I327" i="117"/>
  <c r="G327" i="117"/>
  <c r="L326" i="117"/>
  <c r="K326" i="117"/>
  <c r="I326" i="117"/>
  <c r="G326" i="117"/>
  <c r="L325" i="117"/>
  <c r="K325" i="117"/>
  <c r="I325" i="117"/>
  <c r="G325" i="117"/>
  <c r="L324" i="117"/>
  <c r="K324" i="117"/>
  <c r="I324" i="117"/>
  <c r="G324" i="117"/>
  <c r="L323" i="117"/>
  <c r="K323" i="117"/>
  <c r="I323" i="117"/>
  <c r="G323" i="117"/>
  <c r="L322" i="117"/>
  <c r="K322" i="117"/>
  <c r="I322" i="117"/>
  <c r="G322" i="117"/>
  <c r="L321" i="117"/>
  <c r="K321" i="117"/>
  <c r="I321" i="117"/>
  <c r="G321" i="117"/>
  <c r="L320" i="117"/>
  <c r="K320" i="117"/>
  <c r="I320" i="117"/>
  <c r="G320" i="117"/>
  <c r="L319" i="117"/>
  <c r="K319" i="117"/>
  <c r="I319" i="117"/>
  <c r="G319" i="117"/>
  <c r="L318" i="117"/>
  <c r="K318" i="117"/>
  <c r="I318" i="117"/>
  <c r="G318" i="117"/>
  <c r="L317" i="117"/>
  <c r="K317" i="117"/>
  <c r="I317" i="117"/>
  <c r="G317" i="117"/>
  <c r="L316" i="117"/>
  <c r="K316" i="117"/>
  <c r="I316" i="117"/>
  <c r="G316" i="117"/>
  <c r="L315" i="117"/>
  <c r="K315" i="117"/>
  <c r="I315" i="117"/>
  <c r="G315" i="117"/>
  <c r="L314" i="117"/>
  <c r="K314" i="117"/>
  <c r="I314" i="117"/>
  <c r="G314" i="117"/>
  <c r="L313" i="117"/>
  <c r="K313" i="117"/>
  <c r="I313" i="117"/>
  <c r="G313" i="117"/>
  <c r="L312" i="117"/>
  <c r="K312" i="117"/>
  <c r="I312" i="117"/>
  <c r="G312" i="117"/>
  <c r="L311" i="117"/>
  <c r="K311" i="117"/>
  <c r="I311" i="117"/>
  <c r="G311" i="117"/>
  <c r="L310" i="117"/>
  <c r="K310" i="117"/>
  <c r="I310" i="117"/>
  <c r="G310" i="117"/>
  <c r="L309" i="117"/>
  <c r="K309" i="117"/>
  <c r="I309" i="117"/>
  <c r="G309" i="117"/>
  <c r="L308" i="117"/>
  <c r="K308" i="117"/>
  <c r="I308" i="117"/>
  <c r="G308" i="117"/>
  <c r="L307" i="117"/>
  <c r="K307" i="117"/>
  <c r="I307" i="117"/>
  <c r="G307" i="117"/>
  <c r="L306" i="117"/>
  <c r="K306" i="117"/>
  <c r="I306" i="117"/>
  <c r="G306" i="117"/>
  <c r="L305" i="117"/>
  <c r="K305" i="117"/>
  <c r="I305" i="117"/>
  <c r="G305" i="117"/>
  <c r="L304" i="117"/>
  <c r="K304" i="117"/>
  <c r="I304" i="117"/>
  <c r="G304" i="117"/>
  <c r="L303" i="117"/>
  <c r="K303" i="117"/>
  <c r="I303" i="117"/>
  <c r="G303" i="117"/>
  <c r="L302" i="117"/>
  <c r="K302" i="117"/>
  <c r="I302" i="117"/>
  <c r="G302" i="117"/>
  <c r="L301" i="117"/>
  <c r="K301" i="117"/>
  <c r="I301" i="117"/>
  <c r="G301" i="117"/>
  <c r="L300" i="117"/>
  <c r="K300" i="117"/>
  <c r="I300" i="117"/>
  <c r="G300" i="117"/>
  <c r="L299" i="117"/>
  <c r="K299" i="117"/>
  <c r="I299" i="117"/>
  <c r="G299" i="117"/>
  <c r="L298" i="117"/>
  <c r="K298" i="117"/>
  <c r="I298" i="117"/>
  <c r="G298" i="117"/>
  <c r="L297" i="117"/>
  <c r="K297" i="117"/>
  <c r="I297" i="117"/>
  <c r="G297" i="117"/>
  <c r="L296" i="117"/>
  <c r="K296" i="117"/>
  <c r="I296" i="117"/>
  <c r="G296" i="117"/>
  <c r="L295" i="117"/>
  <c r="K295" i="117"/>
  <c r="I295" i="117"/>
  <c r="G295" i="117"/>
  <c r="L294" i="117"/>
  <c r="K294" i="117"/>
  <c r="I294" i="117"/>
  <c r="G294" i="117"/>
  <c r="L293" i="117"/>
  <c r="K293" i="117"/>
  <c r="I293" i="117"/>
  <c r="G293" i="117"/>
  <c r="L292" i="117"/>
  <c r="K292" i="117"/>
  <c r="I292" i="117"/>
  <c r="G292" i="117"/>
  <c r="L291" i="117"/>
  <c r="K291" i="117"/>
  <c r="I291" i="117"/>
  <c r="G291" i="117"/>
  <c r="L290" i="117"/>
  <c r="K290" i="117"/>
  <c r="I290" i="117"/>
  <c r="G290" i="117"/>
  <c r="L289" i="117"/>
  <c r="K289" i="117"/>
  <c r="I289" i="117"/>
  <c r="G289" i="117"/>
  <c r="L288" i="117"/>
  <c r="K288" i="117"/>
  <c r="I288" i="117"/>
  <c r="G288" i="117"/>
  <c r="L287" i="117"/>
  <c r="K287" i="117"/>
  <c r="I287" i="117"/>
  <c r="G287" i="117"/>
  <c r="L286" i="117"/>
  <c r="K286" i="117"/>
  <c r="I286" i="117"/>
  <c r="G286" i="117"/>
  <c r="L285" i="117"/>
  <c r="K285" i="117"/>
  <c r="I285" i="117"/>
  <c r="G285" i="117"/>
  <c r="L284" i="117"/>
  <c r="K284" i="117"/>
  <c r="I284" i="117"/>
  <c r="G284" i="117"/>
  <c r="L283" i="117"/>
  <c r="K283" i="117"/>
  <c r="I283" i="117"/>
  <c r="G283" i="117"/>
  <c r="L282" i="117"/>
  <c r="K282" i="117"/>
  <c r="I282" i="117"/>
  <c r="G282" i="117"/>
  <c r="L281" i="117"/>
  <c r="K281" i="117"/>
  <c r="I281" i="117"/>
  <c r="G281" i="117"/>
  <c r="L280" i="117"/>
  <c r="K280" i="117"/>
  <c r="I280" i="117"/>
  <c r="G280" i="117"/>
  <c r="L279" i="117"/>
  <c r="K279" i="117"/>
  <c r="I279" i="117"/>
  <c r="G279" i="117"/>
  <c r="L278" i="117"/>
  <c r="K278" i="117"/>
  <c r="I278" i="117"/>
  <c r="G278" i="117"/>
  <c r="L277" i="117"/>
  <c r="K277" i="117"/>
  <c r="I277" i="117"/>
  <c r="G277" i="117"/>
  <c r="L276" i="117"/>
  <c r="K276" i="117"/>
  <c r="I276" i="117"/>
  <c r="G276" i="117"/>
  <c r="L275" i="117"/>
  <c r="K275" i="117"/>
  <c r="I275" i="117"/>
  <c r="G275" i="117"/>
  <c r="L274" i="117"/>
  <c r="K274" i="117"/>
  <c r="I274" i="117"/>
  <c r="G274" i="117"/>
  <c r="L273" i="117"/>
  <c r="K273" i="117"/>
  <c r="I273" i="117"/>
  <c r="G273" i="117"/>
  <c r="L272" i="117"/>
  <c r="K272" i="117"/>
  <c r="I272" i="117"/>
  <c r="G272" i="117"/>
  <c r="L271" i="117"/>
  <c r="K271" i="117"/>
  <c r="I271" i="117"/>
  <c r="G271" i="117"/>
  <c r="L270" i="117"/>
  <c r="K270" i="117"/>
  <c r="I270" i="117"/>
  <c r="G270" i="117"/>
  <c r="L269" i="117"/>
  <c r="K269" i="117"/>
  <c r="I269" i="117"/>
  <c r="G269" i="117"/>
  <c r="L268" i="117"/>
  <c r="K268" i="117"/>
  <c r="I268" i="117"/>
  <c r="G268" i="117"/>
  <c r="L267" i="117"/>
  <c r="K267" i="117"/>
  <c r="I267" i="117"/>
  <c r="G267" i="117"/>
  <c r="L266" i="117"/>
  <c r="K266" i="117"/>
  <c r="I266" i="117"/>
  <c r="G266" i="117"/>
  <c r="L265" i="117"/>
  <c r="K265" i="117"/>
  <c r="I265" i="117"/>
  <c r="G265" i="117"/>
  <c r="L264" i="117"/>
  <c r="K264" i="117"/>
  <c r="I264" i="117"/>
  <c r="G264" i="117"/>
  <c r="L263" i="117"/>
  <c r="K263" i="117"/>
  <c r="I263" i="117"/>
  <c r="G263" i="117"/>
  <c r="L262" i="117"/>
  <c r="K262" i="117"/>
  <c r="I262" i="117"/>
  <c r="G262" i="117"/>
  <c r="L261" i="117"/>
  <c r="K261" i="117"/>
  <c r="I261" i="117"/>
  <c r="G261" i="117"/>
  <c r="L260" i="117"/>
  <c r="K260" i="117"/>
  <c r="I260" i="117"/>
  <c r="G260" i="117"/>
  <c r="L259" i="117"/>
  <c r="K259" i="117"/>
  <c r="I259" i="117"/>
  <c r="G259" i="117"/>
  <c r="L258" i="117"/>
  <c r="K258" i="117"/>
  <c r="I258" i="117"/>
  <c r="G258" i="117"/>
  <c r="L257" i="117"/>
  <c r="K257" i="117"/>
  <c r="I257" i="117"/>
  <c r="G257" i="117"/>
  <c r="L256" i="117"/>
  <c r="K256" i="117"/>
  <c r="I256" i="117"/>
  <c r="G256" i="117"/>
  <c r="L255" i="117"/>
  <c r="K255" i="117"/>
  <c r="I255" i="117"/>
  <c r="G255" i="117"/>
  <c r="L254" i="117"/>
  <c r="K254" i="117"/>
  <c r="I254" i="117"/>
  <c r="G254" i="117"/>
  <c r="L253" i="117"/>
  <c r="K253" i="117"/>
  <c r="I253" i="117"/>
  <c r="G253" i="117"/>
  <c r="L252" i="117"/>
  <c r="K252" i="117"/>
  <c r="I252" i="117"/>
  <c r="G252" i="117"/>
  <c r="L251" i="117"/>
  <c r="K251" i="117"/>
  <c r="I251" i="117"/>
  <c r="G251" i="117"/>
  <c r="L250" i="117"/>
  <c r="K250" i="117"/>
  <c r="I250" i="117"/>
  <c r="G250" i="117"/>
  <c r="L249" i="117"/>
  <c r="K249" i="117"/>
  <c r="I249" i="117"/>
  <c r="G249" i="117"/>
  <c r="L248" i="117"/>
  <c r="K248" i="117"/>
  <c r="I248" i="117"/>
  <c r="G248" i="117"/>
  <c r="L247" i="117"/>
  <c r="K247" i="117"/>
  <c r="I247" i="117"/>
  <c r="G247" i="117"/>
  <c r="L246" i="117"/>
  <c r="K246" i="117"/>
  <c r="I246" i="117"/>
  <c r="G246" i="117"/>
  <c r="L245" i="117"/>
  <c r="K245" i="117"/>
  <c r="I245" i="117"/>
  <c r="G245" i="117"/>
  <c r="L244" i="117"/>
  <c r="K244" i="117"/>
  <c r="I244" i="117"/>
  <c r="G244" i="117"/>
  <c r="L243" i="117"/>
  <c r="K243" i="117"/>
  <c r="I243" i="117"/>
  <c r="G243" i="117"/>
  <c r="L242" i="117"/>
  <c r="K242" i="117"/>
  <c r="I242" i="117"/>
  <c r="G242" i="117"/>
  <c r="L241" i="117"/>
  <c r="K241" i="117"/>
  <c r="I241" i="117"/>
  <c r="G241" i="117"/>
  <c r="L240" i="117"/>
  <c r="K240" i="117"/>
  <c r="I240" i="117"/>
  <c r="G240" i="117"/>
  <c r="L239" i="117"/>
  <c r="K239" i="117"/>
  <c r="I239" i="117"/>
  <c r="G239" i="117"/>
  <c r="L238" i="117"/>
  <c r="K238" i="117"/>
  <c r="I238" i="117"/>
  <c r="G238" i="117"/>
  <c r="L237" i="117"/>
  <c r="K237" i="117"/>
  <c r="I237" i="117"/>
  <c r="G237" i="117"/>
  <c r="L236" i="117"/>
  <c r="K236" i="117"/>
  <c r="I236" i="117"/>
  <c r="G236" i="117"/>
  <c r="L235" i="117"/>
  <c r="K235" i="117"/>
  <c r="I235" i="117"/>
  <c r="G235" i="117"/>
  <c r="L234" i="117"/>
  <c r="K234" i="117"/>
  <c r="I234" i="117"/>
  <c r="G234" i="117"/>
  <c r="L233" i="117"/>
  <c r="K233" i="117"/>
  <c r="I233" i="117"/>
  <c r="G233" i="117"/>
  <c r="L232" i="117"/>
  <c r="K232" i="117"/>
  <c r="I232" i="117"/>
  <c r="G232" i="117"/>
  <c r="L231" i="117"/>
  <c r="K231" i="117"/>
  <c r="I231" i="117"/>
  <c r="G231" i="117"/>
  <c r="L230" i="117"/>
  <c r="K230" i="117"/>
  <c r="I230" i="117"/>
  <c r="G230" i="117"/>
  <c r="L229" i="117"/>
  <c r="K229" i="117"/>
  <c r="I229" i="117"/>
  <c r="G229" i="117"/>
  <c r="L228" i="117"/>
  <c r="K228" i="117"/>
  <c r="I228" i="117"/>
  <c r="G228" i="117"/>
  <c r="L227" i="117"/>
  <c r="K227" i="117"/>
  <c r="I227" i="117"/>
  <c r="G227" i="117"/>
  <c r="L226" i="117"/>
  <c r="K226" i="117"/>
  <c r="I226" i="117"/>
  <c r="G226" i="117"/>
  <c r="L225" i="117"/>
  <c r="K225" i="117"/>
  <c r="I225" i="117"/>
  <c r="G225" i="117"/>
  <c r="L224" i="117"/>
  <c r="K224" i="117"/>
  <c r="I224" i="117"/>
  <c r="G224" i="117"/>
  <c r="L223" i="117"/>
  <c r="K223" i="117"/>
  <c r="I223" i="117"/>
  <c r="G223" i="117"/>
  <c r="L222" i="117"/>
  <c r="K222" i="117"/>
  <c r="I222" i="117"/>
  <c r="G222" i="117"/>
  <c r="L221" i="117"/>
  <c r="K221" i="117"/>
  <c r="I221" i="117"/>
  <c r="G221" i="117"/>
  <c r="L220" i="117"/>
  <c r="K220" i="117"/>
  <c r="I220" i="117"/>
  <c r="G220" i="117"/>
  <c r="L219" i="117"/>
  <c r="K219" i="117"/>
  <c r="I219" i="117"/>
  <c r="G219" i="117"/>
  <c r="L218" i="117"/>
  <c r="K218" i="117"/>
  <c r="I218" i="117"/>
  <c r="G218" i="117"/>
  <c r="L217" i="117"/>
  <c r="K217" i="117"/>
  <c r="I217" i="117"/>
  <c r="G217" i="117"/>
  <c r="L216" i="117"/>
  <c r="K216" i="117"/>
  <c r="I216" i="117"/>
  <c r="G216" i="117"/>
  <c r="L215" i="117"/>
  <c r="K215" i="117"/>
  <c r="I215" i="117"/>
  <c r="G215" i="117"/>
  <c r="L214" i="117"/>
  <c r="K214" i="117"/>
  <c r="I214" i="117"/>
  <c r="G214" i="117"/>
  <c r="L213" i="117"/>
  <c r="K213" i="117"/>
  <c r="I213" i="117"/>
  <c r="G213" i="117"/>
  <c r="L212" i="117"/>
  <c r="K212" i="117"/>
  <c r="I212" i="117"/>
  <c r="G212" i="117"/>
  <c r="L211" i="117"/>
  <c r="K211" i="117"/>
  <c r="I211" i="117"/>
  <c r="G211" i="117"/>
  <c r="L210" i="117"/>
  <c r="K210" i="117"/>
  <c r="I210" i="117"/>
  <c r="G210" i="117"/>
  <c r="L209" i="117"/>
  <c r="K209" i="117"/>
  <c r="I209" i="117"/>
  <c r="G209" i="117"/>
  <c r="L208" i="117"/>
  <c r="K208" i="117"/>
  <c r="I208" i="117"/>
  <c r="G208" i="117"/>
  <c r="L207" i="117"/>
  <c r="K207" i="117"/>
  <c r="I207" i="117"/>
  <c r="G207" i="117"/>
  <c r="L206" i="117"/>
  <c r="K206" i="117"/>
  <c r="I206" i="117"/>
  <c r="G206" i="117"/>
  <c r="L205" i="117"/>
  <c r="K205" i="117"/>
  <c r="I205" i="117"/>
  <c r="G205" i="117"/>
  <c r="L204" i="117"/>
  <c r="K204" i="117"/>
  <c r="I204" i="117"/>
  <c r="G204" i="117"/>
  <c r="L203" i="117"/>
  <c r="K203" i="117"/>
  <c r="I203" i="117"/>
  <c r="G203" i="117"/>
  <c r="L202" i="117"/>
  <c r="K202" i="117"/>
  <c r="I202" i="117"/>
  <c r="G202" i="117"/>
  <c r="L201" i="117"/>
  <c r="K201" i="117"/>
  <c r="I201" i="117"/>
  <c r="G201" i="117"/>
  <c r="L200" i="117"/>
  <c r="K200" i="117"/>
  <c r="I200" i="117"/>
  <c r="G200" i="117"/>
  <c r="L199" i="117"/>
  <c r="K199" i="117"/>
  <c r="I199" i="117"/>
  <c r="G199" i="117"/>
  <c r="L198" i="117"/>
  <c r="K198" i="117"/>
  <c r="I198" i="117"/>
  <c r="G198" i="117"/>
  <c r="L197" i="117"/>
  <c r="K197" i="117"/>
  <c r="I197" i="117"/>
  <c r="G197" i="117"/>
  <c r="L196" i="117"/>
  <c r="K196" i="117"/>
  <c r="I196" i="117"/>
  <c r="G196" i="117"/>
  <c r="L195" i="117"/>
  <c r="K195" i="117"/>
  <c r="I195" i="117"/>
  <c r="G195" i="117"/>
  <c r="L194" i="117"/>
  <c r="K194" i="117"/>
  <c r="I194" i="117"/>
  <c r="G194" i="117"/>
  <c r="L193" i="117"/>
  <c r="K193" i="117"/>
  <c r="I193" i="117"/>
  <c r="G193" i="117"/>
  <c r="L192" i="117"/>
  <c r="K192" i="117"/>
  <c r="I192" i="117"/>
  <c r="G192" i="117"/>
  <c r="L191" i="117"/>
  <c r="K191" i="117"/>
  <c r="I191" i="117"/>
  <c r="G191" i="117"/>
  <c r="L190" i="117"/>
  <c r="K190" i="117"/>
  <c r="I190" i="117"/>
  <c r="G190" i="117"/>
  <c r="L189" i="117"/>
  <c r="K189" i="117"/>
  <c r="I189" i="117"/>
  <c r="G189" i="117"/>
  <c r="L188" i="117"/>
  <c r="K188" i="117"/>
  <c r="I188" i="117"/>
  <c r="G188" i="117"/>
  <c r="L187" i="117"/>
  <c r="K187" i="117"/>
  <c r="I187" i="117"/>
  <c r="G187" i="117"/>
  <c r="L186" i="117"/>
  <c r="K186" i="117"/>
  <c r="I186" i="117"/>
  <c r="G186" i="117"/>
  <c r="L185" i="117"/>
  <c r="K185" i="117"/>
  <c r="I185" i="117"/>
  <c r="G185" i="117"/>
  <c r="L184" i="117"/>
  <c r="K184" i="117"/>
  <c r="I184" i="117"/>
  <c r="G184" i="117"/>
  <c r="L183" i="117"/>
  <c r="K183" i="117"/>
  <c r="I183" i="117"/>
  <c r="G183" i="117"/>
  <c r="L182" i="117"/>
  <c r="K182" i="117"/>
  <c r="I182" i="117"/>
  <c r="G182" i="117"/>
  <c r="L181" i="117"/>
  <c r="K181" i="117"/>
  <c r="I181" i="117"/>
  <c r="G181" i="117"/>
  <c r="L180" i="117"/>
  <c r="K180" i="117"/>
  <c r="I180" i="117"/>
  <c r="G180" i="117"/>
  <c r="L179" i="117"/>
  <c r="K179" i="117"/>
  <c r="I179" i="117"/>
  <c r="G179" i="117"/>
  <c r="L178" i="117"/>
  <c r="K178" i="117"/>
  <c r="I178" i="117"/>
  <c r="G178" i="117"/>
  <c r="L177" i="117"/>
  <c r="K177" i="117"/>
  <c r="I177" i="117"/>
  <c r="G177" i="117"/>
  <c r="L176" i="117"/>
  <c r="K176" i="117"/>
  <c r="I176" i="117"/>
  <c r="G176" i="117"/>
  <c r="L175" i="117"/>
  <c r="K175" i="117"/>
  <c r="I175" i="117"/>
  <c r="G175" i="117"/>
  <c r="L174" i="117"/>
  <c r="K174" i="117"/>
  <c r="I174" i="117"/>
  <c r="G174" i="117"/>
  <c r="L173" i="117"/>
  <c r="K173" i="117"/>
  <c r="I173" i="117"/>
  <c r="G173" i="117"/>
  <c r="L172" i="117"/>
  <c r="K172" i="117"/>
  <c r="I172" i="117"/>
  <c r="G172" i="117"/>
  <c r="L171" i="117"/>
  <c r="K171" i="117"/>
  <c r="I171" i="117"/>
  <c r="G171" i="117"/>
  <c r="L170" i="117"/>
  <c r="K170" i="117"/>
  <c r="I170" i="117"/>
  <c r="G170" i="117"/>
  <c r="L169" i="117"/>
  <c r="K169" i="117"/>
  <c r="I169" i="117"/>
  <c r="G169" i="117"/>
  <c r="L168" i="117"/>
  <c r="K168" i="117"/>
  <c r="I168" i="117"/>
  <c r="G168" i="117"/>
  <c r="L167" i="117"/>
  <c r="K167" i="117"/>
  <c r="I167" i="117"/>
  <c r="G167" i="117"/>
  <c r="L166" i="117"/>
  <c r="K166" i="117"/>
  <c r="I166" i="117"/>
  <c r="G166" i="117"/>
  <c r="L165" i="117"/>
  <c r="K165" i="117"/>
  <c r="I165" i="117"/>
  <c r="G165" i="117"/>
  <c r="L164" i="117"/>
  <c r="K164" i="117"/>
  <c r="I164" i="117"/>
  <c r="G164" i="117"/>
  <c r="L163" i="117"/>
  <c r="K163" i="117"/>
  <c r="I163" i="117"/>
  <c r="G163" i="117"/>
  <c r="L162" i="117"/>
  <c r="K162" i="117"/>
  <c r="I162" i="117"/>
  <c r="G162" i="117"/>
  <c r="L161" i="117"/>
  <c r="K161" i="117"/>
  <c r="I161" i="117"/>
  <c r="G161" i="117"/>
  <c r="L160" i="117"/>
  <c r="K160" i="117"/>
  <c r="I160" i="117"/>
  <c r="G160" i="117"/>
  <c r="L159" i="117"/>
  <c r="K159" i="117"/>
  <c r="I159" i="117"/>
  <c r="G159" i="117"/>
  <c r="L158" i="117"/>
  <c r="K158" i="117"/>
  <c r="I158" i="117"/>
  <c r="G158" i="117"/>
  <c r="L157" i="117"/>
  <c r="K157" i="117"/>
  <c r="I157" i="117"/>
  <c r="G157" i="117"/>
  <c r="L156" i="117"/>
  <c r="K156" i="117"/>
  <c r="I156" i="117"/>
  <c r="G156" i="117"/>
  <c r="L155" i="117"/>
  <c r="K155" i="117"/>
  <c r="I155" i="117"/>
  <c r="G155" i="117"/>
  <c r="L154" i="117"/>
  <c r="K154" i="117"/>
  <c r="I154" i="117"/>
  <c r="G154" i="117"/>
  <c r="L153" i="117"/>
  <c r="K153" i="117"/>
  <c r="I153" i="117"/>
  <c r="G153" i="117"/>
  <c r="L152" i="117"/>
  <c r="K152" i="117"/>
  <c r="I152" i="117"/>
  <c r="G152" i="117"/>
  <c r="L151" i="117"/>
  <c r="K151" i="117"/>
  <c r="I151" i="117"/>
  <c r="G151" i="117"/>
  <c r="L150" i="117"/>
  <c r="K150" i="117"/>
  <c r="I150" i="117"/>
  <c r="G150" i="117"/>
  <c r="L149" i="117"/>
  <c r="K149" i="117"/>
  <c r="I149" i="117"/>
  <c r="G149" i="117"/>
  <c r="L148" i="117"/>
  <c r="K148" i="117"/>
  <c r="I148" i="117"/>
  <c r="G148" i="117"/>
  <c r="L147" i="117"/>
  <c r="K147" i="117"/>
  <c r="I147" i="117"/>
  <c r="G147" i="117"/>
  <c r="L146" i="117"/>
  <c r="K146" i="117"/>
  <c r="I146" i="117"/>
  <c r="G146" i="117"/>
  <c r="L145" i="117"/>
  <c r="K145" i="117"/>
  <c r="I145" i="117"/>
  <c r="G145" i="117"/>
  <c r="L144" i="117"/>
  <c r="K144" i="117"/>
  <c r="I144" i="117"/>
  <c r="G144" i="117"/>
  <c r="L143" i="117"/>
  <c r="K143" i="117"/>
  <c r="I143" i="117"/>
  <c r="G143" i="117"/>
  <c r="L142" i="117"/>
  <c r="K142" i="117"/>
  <c r="I142" i="117"/>
  <c r="G142" i="117"/>
  <c r="L141" i="117"/>
  <c r="K141" i="117"/>
  <c r="I141" i="117"/>
  <c r="G141" i="117"/>
  <c r="L140" i="117"/>
  <c r="K140" i="117"/>
  <c r="I140" i="117"/>
  <c r="G140" i="117"/>
  <c r="L139" i="117"/>
  <c r="K139" i="117"/>
  <c r="I139" i="117"/>
  <c r="G139" i="117"/>
  <c r="L138" i="117"/>
  <c r="K138" i="117"/>
  <c r="I138" i="117"/>
  <c r="G138" i="117"/>
  <c r="L137" i="117"/>
  <c r="K137" i="117"/>
  <c r="I137" i="117"/>
  <c r="G137" i="117"/>
  <c r="L136" i="117"/>
  <c r="K136" i="117"/>
  <c r="I136" i="117"/>
  <c r="G136" i="117"/>
  <c r="L135" i="117"/>
  <c r="K135" i="117"/>
  <c r="I135" i="117"/>
  <c r="G135" i="117"/>
  <c r="L134" i="117"/>
  <c r="K134" i="117"/>
  <c r="I134" i="117"/>
  <c r="G134" i="117"/>
  <c r="L133" i="117"/>
  <c r="K133" i="117"/>
  <c r="I133" i="117"/>
  <c r="G133" i="117"/>
  <c r="L132" i="117"/>
  <c r="K132" i="117"/>
  <c r="I132" i="117"/>
  <c r="G132" i="117"/>
  <c r="L131" i="117"/>
  <c r="K131" i="117"/>
  <c r="I131" i="117"/>
  <c r="G131" i="117"/>
  <c r="L130" i="117"/>
  <c r="K130" i="117"/>
  <c r="I130" i="117"/>
  <c r="G130" i="117"/>
  <c r="L129" i="117"/>
  <c r="K129" i="117"/>
  <c r="I129" i="117"/>
  <c r="G129" i="117"/>
  <c r="L128" i="117"/>
  <c r="K128" i="117"/>
  <c r="I128" i="117"/>
  <c r="G128" i="117"/>
  <c r="L127" i="117"/>
  <c r="K127" i="117"/>
  <c r="I127" i="117"/>
  <c r="G127" i="117"/>
  <c r="L126" i="117"/>
  <c r="K126" i="117"/>
  <c r="I126" i="117"/>
  <c r="G126" i="117"/>
  <c r="L125" i="117"/>
  <c r="K125" i="117"/>
  <c r="I125" i="117"/>
  <c r="G125" i="117"/>
  <c r="L124" i="117"/>
  <c r="K124" i="117"/>
  <c r="I124" i="117"/>
  <c r="G124" i="117"/>
  <c r="L123" i="117"/>
  <c r="K123" i="117"/>
  <c r="I123" i="117"/>
  <c r="G123" i="117"/>
  <c r="L122" i="117"/>
  <c r="K122" i="117"/>
  <c r="I122" i="117"/>
  <c r="G122" i="117"/>
  <c r="L121" i="117"/>
  <c r="K121" i="117"/>
  <c r="I121" i="117"/>
  <c r="G121" i="117"/>
  <c r="L120" i="117"/>
  <c r="K120" i="117"/>
  <c r="I120" i="117"/>
  <c r="G120" i="117"/>
  <c r="L119" i="117"/>
  <c r="K119" i="117"/>
  <c r="I119" i="117"/>
  <c r="G119" i="117"/>
  <c r="L118" i="117"/>
  <c r="K118" i="117"/>
  <c r="I118" i="117"/>
  <c r="G118" i="117"/>
  <c r="L117" i="117"/>
  <c r="K117" i="117"/>
  <c r="I117" i="117"/>
  <c r="G117" i="117"/>
  <c r="L116" i="117"/>
  <c r="K116" i="117"/>
  <c r="I116" i="117"/>
  <c r="G116" i="117"/>
  <c r="L115" i="117"/>
  <c r="K115" i="117"/>
  <c r="I115" i="117"/>
  <c r="G115" i="117"/>
  <c r="L114" i="117"/>
  <c r="K114" i="117"/>
  <c r="I114" i="117"/>
  <c r="G114" i="117"/>
  <c r="L113" i="117"/>
  <c r="K113" i="117"/>
  <c r="I113" i="117"/>
  <c r="G113" i="117"/>
  <c r="L112" i="117"/>
  <c r="K112" i="117"/>
  <c r="I112" i="117"/>
  <c r="G112" i="117"/>
  <c r="L111" i="117"/>
  <c r="K111" i="117"/>
  <c r="I111" i="117"/>
  <c r="G111" i="117"/>
  <c r="L110" i="117"/>
  <c r="K110" i="117"/>
  <c r="I110" i="117"/>
  <c r="G110" i="117"/>
  <c r="L109" i="117"/>
  <c r="K109" i="117"/>
  <c r="I109" i="117"/>
  <c r="G109" i="117"/>
  <c r="L108" i="117"/>
  <c r="K108" i="117"/>
  <c r="I108" i="117"/>
  <c r="G108" i="117"/>
  <c r="L107" i="117"/>
  <c r="K107" i="117"/>
  <c r="I107" i="117"/>
  <c r="G107" i="117"/>
  <c r="L106" i="117"/>
  <c r="K106" i="117"/>
  <c r="I106" i="117"/>
  <c r="G106" i="117"/>
  <c r="L105" i="117"/>
  <c r="K105" i="117"/>
  <c r="I105" i="117"/>
  <c r="G105" i="117"/>
  <c r="L104" i="117"/>
  <c r="K104" i="117"/>
  <c r="I104" i="117"/>
  <c r="G104" i="117"/>
  <c r="L103" i="117"/>
  <c r="K103" i="117"/>
  <c r="I103" i="117"/>
  <c r="G103" i="117"/>
  <c r="L102" i="117"/>
  <c r="K102" i="117"/>
  <c r="I102" i="117"/>
  <c r="G102" i="117"/>
  <c r="L101" i="117"/>
  <c r="K101" i="117"/>
  <c r="I101" i="117"/>
  <c r="G101" i="117"/>
  <c r="L100" i="117"/>
  <c r="K100" i="117"/>
  <c r="I100" i="117"/>
  <c r="G100" i="117"/>
  <c r="L99" i="117"/>
  <c r="K99" i="117"/>
  <c r="I99" i="117"/>
  <c r="G99" i="117"/>
  <c r="L98" i="117"/>
  <c r="K98" i="117"/>
  <c r="I98" i="117"/>
  <c r="G98" i="117"/>
  <c r="L97" i="117"/>
  <c r="K97" i="117"/>
  <c r="I97" i="117"/>
  <c r="G97" i="117"/>
  <c r="L96" i="117"/>
  <c r="K96" i="117"/>
  <c r="I96" i="117"/>
  <c r="G96" i="117"/>
  <c r="L95" i="117"/>
  <c r="K95" i="117"/>
  <c r="I95" i="117"/>
  <c r="G95" i="117"/>
  <c r="L94" i="117"/>
  <c r="K94" i="117"/>
  <c r="I94" i="117"/>
  <c r="G94" i="117"/>
  <c r="L93" i="117"/>
  <c r="K93" i="117"/>
  <c r="I93" i="117"/>
  <c r="G93" i="117"/>
  <c r="L92" i="117"/>
  <c r="K92" i="117"/>
  <c r="I92" i="117"/>
  <c r="G92" i="117"/>
  <c r="L91" i="117"/>
  <c r="K91" i="117"/>
  <c r="I91" i="117"/>
  <c r="G91" i="117"/>
  <c r="L90" i="117"/>
  <c r="K90" i="117"/>
  <c r="I90" i="117"/>
  <c r="G90" i="117"/>
  <c r="L89" i="117"/>
  <c r="K89" i="117"/>
  <c r="I89" i="117"/>
  <c r="G89" i="117"/>
  <c r="L88" i="117"/>
  <c r="K88" i="117"/>
  <c r="I88" i="117"/>
  <c r="G88" i="117"/>
  <c r="L87" i="117"/>
  <c r="K87" i="117"/>
  <c r="I87" i="117"/>
  <c r="G87" i="117"/>
  <c r="L86" i="117"/>
  <c r="K86" i="117"/>
  <c r="I86" i="117"/>
  <c r="G86" i="117"/>
  <c r="L85" i="117"/>
  <c r="K85" i="117"/>
  <c r="I85" i="117"/>
  <c r="G85" i="117"/>
  <c r="L84" i="117"/>
  <c r="K84" i="117"/>
  <c r="I84" i="117"/>
  <c r="G84" i="117"/>
  <c r="L83" i="117"/>
  <c r="K83" i="117"/>
  <c r="I83" i="117"/>
  <c r="G83" i="117"/>
  <c r="L82" i="117"/>
  <c r="K82" i="117"/>
  <c r="I82" i="117"/>
  <c r="G82" i="117"/>
  <c r="L81" i="117"/>
  <c r="K81" i="117"/>
  <c r="I81" i="117"/>
  <c r="G81" i="117"/>
  <c r="L80" i="117"/>
  <c r="K80" i="117"/>
  <c r="I80" i="117"/>
  <c r="G80" i="117"/>
  <c r="L79" i="117"/>
  <c r="K79" i="117"/>
  <c r="I79" i="117"/>
  <c r="G79" i="117"/>
  <c r="L78" i="117"/>
  <c r="K78" i="117"/>
  <c r="I78" i="117"/>
  <c r="G78" i="117"/>
  <c r="L77" i="117"/>
  <c r="K77" i="117"/>
  <c r="I77" i="117"/>
  <c r="G77" i="117"/>
  <c r="L76" i="117"/>
  <c r="K76" i="117"/>
  <c r="I76" i="117"/>
  <c r="G76" i="117"/>
  <c r="L75" i="117"/>
  <c r="K75" i="117"/>
  <c r="I75" i="117"/>
  <c r="G75" i="117"/>
  <c r="L74" i="117"/>
  <c r="K74" i="117"/>
  <c r="I74" i="117"/>
  <c r="G74" i="117"/>
  <c r="L73" i="117"/>
  <c r="K73" i="117"/>
  <c r="I73" i="117"/>
  <c r="G73" i="117"/>
  <c r="L72" i="117"/>
  <c r="K72" i="117"/>
  <c r="I72" i="117"/>
  <c r="G72" i="117"/>
  <c r="L71" i="117"/>
  <c r="K71" i="117"/>
  <c r="I71" i="117"/>
  <c r="G71" i="117"/>
  <c r="L70" i="117"/>
  <c r="K70" i="117"/>
  <c r="I70" i="117"/>
  <c r="G70" i="117"/>
  <c r="L69" i="117"/>
  <c r="K69" i="117"/>
  <c r="I69" i="117"/>
  <c r="G69" i="117"/>
  <c r="L68" i="117"/>
  <c r="K68" i="117"/>
  <c r="I68" i="117"/>
  <c r="G68" i="117"/>
  <c r="L67" i="117"/>
  <c r="K67" i="117"/>
  <c r="I67" i="117"/>
  <c r="G67" i="117"/>
  <c r="L66" i="117"/>
  <c r="K66" i="117"/>
  <c r="I66" i="117"/>
  <c r="G66" i="117"/>
  <c r="L65" i="117"/>
  <c r="K65" i="117"/>
  <c r="I65" i="117"/>
  <c r="G65" i="117"/>
  <c r="L64" i="117"/>
  <c r="K64" i="117"/>
  <c r="I64" i="117"/>
  <c r="G64" i="117"/>
  <c r="L63" i="117"/>
  <c r="K63" i="117"/>
  <c r="I63" i="117"/>
  <c r="G63" i="117"/>
  <c r="L62" i="117"/>
  <c r="K62" i="117"/>
  <c r="I62" i="117"/>
  <c r="G62" i="117"/>
  <c r="L61" i="117"/>
  <c r="K61" i="117"/>
  <c r="I61" i="117"/>
  <c r="G61" i="117"/>
  <c r="L60" i="117"/>
  <c r="K60" i="117"/>
  <c r="I60" i="117"/>
  <c r="G60" i="117"/>
  <c r="L59" i="117"/>
  <c r="K59" i="117"/>
  <c r="I59" i="117"/>
  <c r="G59" i="117"/>
  <c r="L58" i="117"/>
  <c r="K58" i="117"/>
  <c r="I58" i="117"/>
  <c r="G58" i="117"/>
  <c r="L57" i="117"/>
  <c r="K57" i="117"/>
  <c r="I57" i="117"/>
  <c r="G57" i="117"/>
  <c r="L56" i="117"/>
  <c r="K56" i="117"/>
  <c r="I56" i="117"/>
  <c r="G56" i="117"/>
  <c r="L55" i="117"/>
  <c r="K55" i="117"/>
  <c r="I55" i="117"/>
  <c r="G55" i="117"/>
  <c r="L54" i="117"/>
  <c r="K54" i="117"/>
  <c r="I54" i="117"/>
  <c r="G54" i="117"/>
  <c r="L53" i="117"/>
  <c r="K53" i="117"/>
  <c r="I53" i="117"/>
  <c r="G53" i="117"/>
  <c r="L52" i="117"/>
  <c r="K52" i="117"/>
  <c r="I52" i="117"/>
  <c r="G52" i="117"/>
  <c r="L51" i="117"/>
  <c r="K51" i="117"/>
  <c r="I51" i="117"/>
  <c r="G51" i="117"/>
  <c r="L50" i="117"/>
  <c r="K50" i="117"/>
  <c r="I50" i="117"/>
  <c r="G50" i="117"/>
  <c r="L49" i="117"/>
  <c r="K49" i="117"/>
  <c r="I49" i="117"/>
  <c r="G49" i="117"/>
  <c r="L48" i="117"/>
  <c r="K48" i="117"/>
  <c r="I48" i="117"/>
  <c r="G48" i="117"/>
  <c r="L47" i="117"/>
  <c r="K47" i="117"/>
  <c r="I47" i="117"/>
  <c r="G47" i="117"/>
  <c r="L46" i="117"/>
  <c r="K46" i="117"/>
  <c r="I46" i="117"/>
  <c r="G46" i="117"/>
  <c r="L45" i="117"/>
  <c r="K45" i="117"/>
  <c r="I45" i="117"/>
  <c r="G45" i="117"/>
  <c r="L44" i="117"/>
  <c r="K44" i="117"/>
  <c r="I44" i="117"/>
  <c r="G44" i="117"/>
  <c r="L43" i="117"/>
  <c r="K43" i="117"/>
  <c r="I43" i="117"/>
  <c r="G43" i="117"/>
  <c r="L42" i="117"/>
  <c r="K42" i="117"/>
  <c r="I42" i="117"/>
  <c r="G42" i="117"/>
  <c r="L41" i="117"/>
  <c r="K41" i="117"/>
  <c r="I41" i="117"/>
  <c r="G41" i="117"/>
  <c r="L40" i="117"/>
  <c r="K40" i="117"/>
  <c r="I40" i="117"/>
  <c r="G40" i="117"/>
  <c r="L39" i="117"/>
  <c r="K39" i="117"/>
  <c r="I39" i="117"/>
  <c r="G39" i="117"/>
  <c r="L38" i="117"/>
  <c r="K38" i="117"/>
  <c r="I38" i="117"/>
  <c r="G38" i="117"/>
  <c r="L37" i="117"/>
  <c r="K37" i="117"/>
  <c r="I37" i="117"/>
  <c r="G37" i="117"/>
  <c r="L36" i="117"/>
  <c r="K36" i="117"/>
  <c r="I36" i="117"/>
  <c r="G36" i="117"/>
  <c r="L35" i="117"/>
  <c r="K35" i="117"/>
  <c r="I35" i="117"/>
  <c r="G35" i="117"/>
  <c r="L34" i="117"/>
  <c r="K34" i="117"/>
  <c r="I34" i="117"/>
  <c r="G34" i="117"/>
  <c r="L33" i="117"/>
  <c r="K33" i="117"/>
  <c r="I33" i="117"/>
  <c r="G33" i="117"/>
  <c r="L32" i="117"/>
  <c r="K32" i="117"/>
  <c r="I32" i="117"/>
  <c r="G32" i="117"/>
  <c r="L31" i="117"/>
  <c r="K31" i="117"/>
  <c r="I31" i="117"/>
  <c r="G31" i="117"/>
  <c r="L30" i="117"/>
  <c r="K30" i="117"/>
  <c r="I30" i="117"/>
  <c r="G30" i="117"/>
  <c r="L29" i="117"/>
  <c r="K29" i="117"/>
  <c r="I29" i="117"/>
  <c r="G29" i="117"/>
  <c r="L28" i="117"/>
  <c r="K28" i="117"/>
  <c r="I28" i="117"/>
  <c r="G28" i="117"/>
  <c r="L27" i="117"/>
  <c r="K27" i="117"/>
  <c r="I27" i="117"/>
  <c r="G27" i="117"/>
  <c r="L26" i="117"/>
  <c r="K26" i="117"/>
  <c r="I26" i="117"/>
  <c r="G26" i="117"/>
  <c r="L25" i="117"/>
  <c r="K25" i="117"/>
  <c r="I25" i="117"/>
  <c r="G25" i="117"/>
  <c r="L24" i="117"/>
  <c r="K24" i="117"/>
  <c r="I24" i="117"/>
  <c r="G24" i="117"/>
  <c r="L23" i="117"/>
  <c r="K23" i="117"/>
  <c r="I23" i="117"/>
  <c r="G23" i="117"/>
  <c r="L22" i="117"/>
  <c r="K22" i="117"/>
  <c r="I22" i="117"/>
  <c r="G22" i="117"/>
  <c r="L21" i="117"/>
  <c r="K21" i="117"/>
  <c r="I21" i="117"/>
  <c r="G21" i="117"/>
  <c r="L20" i="117"/>
  <c r="K20" i="117"/>
  <c r="I20" i="117"/>
  <c r="G20" i="117"/>
  <c r="L19" i="117"/>
  <c r="K19" i="117"/>
  <c r="I19" i="117"/>
  <c r="G19" i="117"/>
  <c r="L18" i="117"/>
  <c r="K18" i="117"/>
  <c r="I18" i="117"/>
  <c r="G18" i="117"/>
  <c r="L17" i="117"/>
  <c r="K17" i="117"/>
  <c r="I17" i="117"/>
  <c r="G17" i="117"/>
  <c r="L16" i="117"/>
  <c r="K16" i="117"/>
  <c r="I16" i="117"/>
  <c r="G16" i="117"/>
  <c r="L15" i="117"/>
  <c r="K15" i="117"/>
  <c r="I15" i="117"/>
  <c r="G15" i="117"/>
  <c r="L14" i="117"/>
  <c r="K14" i="117"/>
  <c r="I14" i="117"/>
  <c r="G14" i="117"/>
  <c r="L13" i="117"/>
  <c r="K13" i="117"/>
  <c r="I13" i="117"/>
  <c r="G13" i="117"/>
  <c r="L12" i="117"/>
  <c r="K12" i="117"/>
  <c r="I12" i="117"/>
  <c r="G12" i="117"/>
  <c r="L11" i="117"/>
  <c r="K11" i="117"/>
  <c r="I11" i="117"/>
  <c r="G11" i="117"/>
  <c r="L10" i="117"/>
  <c r="K10" i="117"/>
  <c r="I10" i="117"/>
  <c r="G10" i="117"/>
  <c r="L9" i="117"/>
  <c r="K9" i="117"/>
  <c r="I9" i="117"/>
  <c r="G9" i="117"/>
  <c r="L8" i="117"/>
  <c r="K8" i="117"/>
  <c r="I8" i="117"/>
  <c r="G8" i="117"/>
  <c r="L7" i="117"/>
  <c r="K7" i="117"/>
  <c r="I7" i="117"/>
  <c r="G7" i="117"/>
  <c r="L6" i="117"/>
  <c r="K6" i="117"/>
  <c r="K5" i="117" s="1"/>
  <c r="I6" i="117"/>
  <c r="I5" i="117" s="1"/>
  <c r="G6" i="117"/>
  <c r="G5" i="117" s="1"/>
  <c r="L1031" i="116"/>
  <c r="L1030" i="116"/>
  <c r="L1029" i="116"/>
  <c r="L1028" i="116"/>
  <c r="L1027" i="116"/>
  <c r="L1026" i="116"/>
  <c r="L1025" i="116"/>
  <c r="L1024" i="116"/>
  <c r="L1023" i="116"/>
  <c r="L1022" i="116"/>
  <c r="L1021" i="116"/>
  <c r="L1020" i="116"/>
  <c r="L1019" i="116"/>
  <c r="L1018" i="116"/>
  <c r="L1017" i="116"/>
  <c r="L1016" i="116"/>
  <c r="L1015" i="116"/>
  <c r="L1014" i="116"/>
  <c r="L1013" i="116"/>
  <c r="L1012" i="116"/>
  <c r="L1011" i="116"/>
  <c r="L1010" i="116"/>
  <c r="L1009" i="116"/>
  <c r="L1036" i="116"/>
  <c r="L1035" i="116"/>
  <c r="L1034" i="116"/>
  <c r="L1033" i="116"/>
  <c r="L1032" i="116"/>
  <c r="L1008" i="116"/>
  <c r="L1007" i="116"/>
  <c r="L1006" i="116"/>
  <c r="L1005" i="116"/>
  <c r="L1004" i="116"/>
  <c r="L1003" i="116"/>
  <c r="L1002" i="116"/>
  <c r="L1001" i="116"/>
  <c r="L1000" i="116"/>
  <c r="L999" i="116"/>
  <c r="L998" i="116"/>
  <c r="L997" i="116"/>
  <c r="L996" i="116"/>
  <c r="L995" i="116"/>
  <c r="L994" i="116"/>
  <c r="L993" i="116"/>
  <c r="L992" i="116"/>
  <c r="L991" i="116"/>
  <c r="L990" i="116"/>
  <c r="L989" i="116"/>
  <c r="L988" i="116"/>
  <c r="L987" i="116"/>
  <c r="L986" i="116"/>
  <c r="L985" i="116"/>
  <c r="L984" i="116"/>
  <c r="L983" i="116"/>
  <c r="L982" i="116"/>
  <c r="L981" i="116"/>
  <c r="L980" i="116"/>
  <c r="L979" i="116"/>
  <c r="L978" i="116"/>
  <c r="L977" i="116"/>
  <c r="L976" i="116"/>
  <c r="L975" i="116"/>
  <c r="L974" i="116"/>
  <c r="L973" i="116"/>
  <c r="L972" i="116"/>
  <c r="L971" i="116"/>
  <c r="L970" i="116"/>
  <c r="L969" i="116"/>
  <c r="L968" i="116"/>
  <c r="L967" i="116"/>
  <c r="L966" i="116"/>
  <c r="L965" i="116"/>
  <c r="L964" i="116"/>
  <c r="L963" i="116"/>
  <c r="L962" i="116"/>
  <c r="L961" i="116"/>
  <c r="L960" i="116"/>
  <c r="L959" i="116"/>
  <c r="L958" i="116"/>
  <c r="L957" i="116"/>
  <c r="L956" i="116"/>
  <c r="L955" i="116"/>
  <c r="L954" i="116"/>
  <c r="L953" i="116"/>
  <c r="L952" i="116"/>
  <c r="L951" i="116"/>
  <c r="L950" i="116"/>
  <c r="L949" i="116"/>
  <c r="L948" i="116"/>
  <c r="L947" i="116"/>
  <c r="L946" i="116"/>
  <c r="L945" i="116"/>
  <c r="L944" i="116"/>
  <c r="L943" i="116"/>
  <c r="L942" i="116"/>
  <c r="L941" i="116"/>
  <c r="L940" i="116"/>
  <c r="L939" i="116"/>
  <c r="L938" i="116"/>
  <c r="L937" i="116"/>
  <c r="L936" i="116"/>
  <c r="L935" i="116"/>
  <c r="L934" i="116"/>
  <c r="L933" i="116"/>
  <c r="L932" i="116"/>
  <c r="L931" i="116"/>
  <c r="L930" i="116"/>
  <c r="L929" i="116"/>
  <c r="L928" i="116"/>
  <c r="L927" i="116"/>
  <c r="L926" i="116"/>
  <c r="L925" i="116"/>
  <c r="L924" i="116"/>
  <c r="L923" i="116"/>
  <c r="L922" i="116"/>
  <c r="L921" i="116"/>
  <c r="L920" i="116"/>
  <c r="L919" i="116"/>
  <c r="L918" i="116"/>
  <c r="L917" i="116"/>
  <c r="L916" i="116"/>
  <c r="L915" i="116"/>
  <c r="L914" i="116"/>
  <c r="L913" i="116"/>
  <c r="L912" i="116"/>
  <c r="L911" i="116"/>
  <c r="L910" i="116"/>
  <c r="L909" i="116"/>
  <c r="L908" i="116"/>
  <c r="L907" i="116"/>
  <c r="L906" i="116"/>
  <c r="L905" i="116"/>
  <c r="L904" i="116"/>
  <c r="L903" i="116"/>
  <c r="L902" i="116"/>
  <c r="L901" i="116"/>
  <c r="L900" i="116"/>
  <c r="L899" i="116"/>
  <c r="L898" i="116"/>
  <c r="L897" i="116"/>
  <c r="L896" i="116"/>
  <c r="L895" i="116"/>
  <c r="L894" i="116"/>
  <c r="L893" i="116"/>
  <c r="L892" i="116"/>
  <c r="L891" i="116"/>
  <c r="L890" i="116"/>
  <c r="L889" i="116"/>
  <c r="L888" i="116"/>
  <c r="L887" i="116"/>
  <c r="L886" i="116"/>
  <c r="L885" i="116"/>
  <c r="L884" i="116"/>
  <c r="L883" i="116"/>
  <c r="L882" i="116"/>
  <c r="L881" i="116"/>
  <c r="L880" i="116"/>
  <c r="L879" i="116"/>
  <c r="L878" i="116"/>
  <c r="L877" i="116"/>
  <c r="L876" i="116"/>
  <c r="L875" i="116"/>
  <c r="L874" i="116"/>
  <c r="L873" i="116"/>
  <c r="L872" i="116"/>
  <c r="L871" i="116"/>
  <c r="L870" i="116"/>
  <c r="L869" i="116"/>
  <c r="L868" i="116"/>
  <c r="L867" i="116"/>
  <c r="L866" i="116"/>
  <c r="L865" i="116"/>
  <c r="L864" i="116"/>
  <c r="L863" i="116"/>
  <c r="L862" i="116"/>
  <c r="L861" i="116"/>
  <c r="L860" i="116"/>
  <c r="L859" i="116"/>
  <c r="L858" i="116"/>
  <c r="L857" i="116"/>
  <c r="L856" i="116"/>
  <c r="L855" i="116"/>
  <c r="L854" i="116"/>
  <c r="L853" i="116"/>
  <c r="L852" i="116"/>
  <c r="L851" i="116"/>
  <c r="L850" i="116"/>
  <c r="L849" i="116"/>
  <c r="L848" i="116"/>
  <c r="L847" i="116"/>
  <c r="L846" i="116"/>
  <c r="L845" i="116"/>
  <c r="L844" i="116"/>
  <c r="L843" i="116"/>
  <c r="L842" i="116"/>
  <c r="L841" i="116"/>
  <c r="L840" i="116"/>
  <c r="L839" i="116"/>
  <c r="L838" i="116"/>
  <c r="L837" i="116"/>
  <c r="L836" i="116"/>
  <c r="L835" i="116"/>
  <c r="L834" i="116"/>
  <c r="L833" i="116"/>
  <c r="L832" i="116"/>
  <c r="L831" i="116"/>
  <c r="L830" i="116"/>
  <c r="L829" i="116"/>
  <c r="L828" i="116"/>
  <c r="L827" i="116"/>
  <c r="L826" i="116"/>
  <c r="L825" i="116"/>
  <c r="L824" i="116"/>
  <c r="L823" i="116"/>
  <c r="L822" i="116"/>
  <c r="L821" i="116"/>
  <c r="L820" i="116"/>
  <c r="L819" i="116"/>
  <c r="L818" i="116"/>
  <c r="L817" i="116"/>
  <c r="L816" i="116"/>
  <c r="L815" i="116"/>
  <c r="L814" i="116"/>
  <c r="L813" i="116"/>
  <c r="L812" i="116"/>
  <c r="L811" i="116"/>
  <c r="L810" i="116"/>
  <c r="L809" i="116"/>
  <c r="L808" i="116"/>
  <c r="L807" i="116"/>
  <c r="L806" i="116"/>
  <c r="L805" i="116"/>
  <c r="L804" i="116"/>
  <c r="L803" i="116"/>
  <c r="L802" i="116"/>
  <c r="L801" i="116"/>
  <c r="L800" i="116"/>
  <c r="L799" i="116"/>
  <c r="L798" i="116"/>
  <c r="L797" i="116"/>
  <c r="L796" i="116"/>
  <c r="L795" i="116"/>
  <c r="L794" i="116"/>
  <c r="L793" i="116"/>
  <c r="L792" i="116"/>
  <c r="L791" i="116"/>
  <c r="L790" i="116"/>
  <c r="L789" i="116"/>
  <c r="L788" i="116"/>
  <c r="L787" i="116"/>
  <c r="L786" i="116"/>
  <c r="L785" i="116"/>
  <c r="L784" i="116"/>
  <c r="L783" i="116"/>
  <c r="L782" i="116"/>
  <c r="L781" i="116"/>
  <c r="L780" i="116"/>
  <c r="L779" i="116"/>
  <c r="L778" i="116"/>
  <c r="L777" i="116"/>
  <c r="L776" i="116"/>
  <c r="L775" i="116"/>
  <c r="L774" i="116"/>
  <c r="L773" i="116"/>
  <c r="L772" i="116"/>
  <c r="L771" i="116"/>
  <c r="L770" i="116"/>
  <c r="L769" i="116"/>
  <c r="L768" i="116"/>
  <c r="L767" i="116"/>
  <c r="L766" i="116"/>
  <c r="L765" i="116"/>
  <c r="L764" i="116"/>
  <c r="L763" i="116"/>
  <c r="L762" i="116"/>
  <c r="L761" i="116"/>
  <c r="L760" i="116"/>
  <c r="L759" i="116"/>
  <c r="L758" i="116"/>
  <c r="L757" i="116"/>
  <c r="L756" i="116"/>
  <c r="L755" i="116"/>
  <c r="L754" i="116"/>
  <c r="L753" i="116"/>
  <c r="L752" i="116"/>
  <c r="L751" i="116"/>
  <c r="L750" i="116"/>
  <c r="L749" i="116"/>
  <c r="L748" i="116"/>
  <c r="L747" i="116"/>
  <c r="L746" i="116"/>
  <c r="L745" i="116"/>
  <c r="L744" i="116"/>
  <c r="L743" i="116"/>
  <c r="L742" i="116"/>
  <c r="L741" i="116"/>
  <c r="L740" i="116"/>
  <c r="L739" i="116"/>
  <c r="L738" i="116"/>
  <c r="L737" i="116"/>
  <c r="L736" i="116"/>
  <c r="L735" i="116"/>
  <c r="L734" i="116"/>
  <c r="L733" i="116"/>
  <c r="L732" i="116"/>
  <c r="L731" i="116"/>
  <c r="L730" i="116"/>
  <c r="L729" i="116"/>
  <c r="L728" i="116"/>
  <c r="L727" i="116"/>
  <c r="L726" i="116"/>
  <c r="L725" i="116"/>
  <c r="L724" i="116"/>
  <c r="L723" i="116"/>
  <c r="L722" i="116"/>
  <c r="L721" i="116"/>
  <c r="L720" i="116"/>
  <c r="L719" i="116"/>
  <c r="L718" i="116"/>
  <c r="L717" i="116"/>
  <c r="L716" i="116"/>
  <c r="L715" i="116"/>
  <c r="L714" i="116"/>
  <c r="L713" i="116"/>
  <c r="L712" i="116"/>
  <c r="L711" i="116"/>
  <c r="L710" i="116"/>
  <c r="L709" i="116"/>
  <c r="L708" i="116"/>
  <c r="L707" i="116"/>
  <c r="L706" i="116"/>
  <c r="L705" i="116"/>
  <c r="L704" i="116"/>
  <c r="L703" i="116"/>
  <c r="L702" i="116"/>
  <c r="L701" i="116"/>
  <c r="L700" i="116"/>
  <c r="L699" i="116"/>
  <c r="L698" i="116"/>
  <c r="L697" i="116"/>
  <c r="L696" i="116"/>
  <c r="L695" i="116"/>
  <c r="L694" i="116"/>
  <c r="L693" i="116"/>
  <c r="L692" i="116"/>
  <c r="L691" i="116"/>
  <c r="L690" i="116"/>
  <c r="L689" i="116"/>
  <c r="L688" i="116"/>
  <c r="L687" i="116"/>
  <c r="L686" i="116"/>
  <c r="L685" i="116"/>
  <c r="L684" i="116"/>
  <c r="L683" i="116"/>
  <c r="L682" i="116"/>
  <c r="L681" i="116"/>
  <c r="L680" i="116"/>
  <c r="L679" i="116"/>
  <c r="L678" i="116"/>
  <c r="L677" i="116"/>
  <c r="L676" i="116"/>
  <c r="L675" i="116"/>
  <c r="L674" i="116"/>
  <c r="L673" i="116"/>
  <c r="L672" i="116"/>
  <c r="L671" i="116"/>
  <c r="L670" i="116"/>
  <c r="L669" i="116"/>
  <c r="L668" i="116"/>
  <c r="L667" i="116"/>
  <c r="L666" i="116"/>
  <c r="L665" i="116"/>
  <c r="L664" i="116"/>
  <c r="L663" i="116"/>
  <c r="L662" i="116"/>
  <c r="L661" i="116"/>
  <c r="L660" i="116"/>
  <c r="L659" i="116"/>
  <c r="L658" i="116"/>
  <c r="L657" i="116"/>
  <c r="L656" i="116"/>
  <c r="L655" i="116"/>
  <c r="L654" i="116"/>
  <c r="L653" i="116"/>
  <c r="L652" i="116"/>
  <c r="L651" i="116"/>
  <c r="L650" i="116"/>
  <c r="L649" i="116"/>
  <c r="L648" i="116"/>
  <c r="L647" i="116"/>
  <c r="L646" i="116"/>
  <c r="L645" i="116"/>
  <c r="L644" i="116"/>
  <c r="L643" i="116"/>
  <c r="L642" i="116"/>
  <c r="L641" i="116"/>
  <c r="L640" i="116"/>
  <c r="L639" i="116"/>
  <c r="L638" i="116"/>
  <c r="L637" i="116"/>
  <c r="L636" i="116"/>
  <c r="L635" i="116"/>
  <c r="L634" i="116"/>
  <c r="L633" i="116"/>
  <c r="L632" i="116"/>
  <c r="L631" i="116"/>
  <c r="L630" i="116"/>
  <c r="L629" i="116"/>
  <c r="L628" i="116"/>
  <c r="L627" i="116"/>
  <c r="L626" i="116"/>
  <c r="L625" i="116"/>
  <c r="L624" i="116"/>
  <c r="L623" i="116"/>
  <c r="L622" i="116"/>
  <c r="L621" i="116"/>
  <c r="L620" i="116"/>
  <c r="L619" i="116"/>
  <c r="L618" i="116"/>
  <c r="L617" i="116"/>
  <c r="L616" i="116"/>
  <c r="L615" i="116"/>
  <c r="L614" i="116"/>
  <c r="L613" i="116"/>
  <c r="L612" i="116"/>
  <c r="L611" i="116"/>
  <c r="L610" i="116"/>
  <c r="L609" i="116"/>
  <c r="L608" i="116"/>
  <c r="L607" i="116"/>
  <c r="L606" i="116"/>
  <c r="L605" i="116"/>
  <c r="L604" i="116"/>
  <c r="L603" i="116"/>
  <c r="L602" i="116"/>
  <c r="L601" i="116"/>
  <c r="L600" i="116"/>
  <c r="L599" i="116"/>
  <c r="L598" i="116"/>
  <c r="L597" i="116"/>
  <c r="L596" i="116"/>
  <c r="L595" i="116"/>
  <c r="L594" i="116"/>
  <c r="L593" i="116"/>
  <c r="L592" i="116"/>
  <c r="L591" i="116"/>
  <c r="L590" i="116"/>
  <c r="L589" i="116"/>
  <c r="L588" i="116"/>
  <c r="L587" i="116"/>
  <c r="L586" i="116"/>
  <c r="L585" i="116"/>
  <c r="L584" i="116"/>
  <c r="L583" i="116"/>
  <c r="L582" i="116"/>
  <c r="L581" i="116"/>
  <c r="L580" i="116"/>
  <c r="L579" i="116"/>
  <c r="L578" i="116"/>
  <c r="L577" i="116"/>
  <c r="L576" i="116"/>
  <c r="L575" i="116"/>
  <c r="L574" i="116"/>
  <c r="L573" i="116"/>
  <c r="L572" i="116"/>
  <c r="L571" i="116"/>
  <c r="L570" i="116"/>
  <c r="L569" i="116"/>
  <c r="L568" i="116"/>
  <c r="L567" i="116"/>
  <c r="L566" i="116"/>
  <c r="L565" i="116"/>
  <c r="L564" i="116"/>
  <c r="L563" i="116"/>
  <c r="L562" i="116"/>
  <c r="L561" i="116"/>
  <c r="L560" i="116"/>
  <c r="L559" i="116"/>
  <c r="L558" i="116"/>
  <c r="L557" i="116"/>
  <c r="L556" i="116"/>
  <c r="L555" i="116"/>
  <c r="L554" i="116"/>
  <c r="L553" i="116"/>
  <c r="L552" i="116"/>
  <c r="L551" i="116"/>
  <c r="L550" i="116"/>
  <c r="L549" i="116"/>
  <c r="L548" i="116"/>
  <c r="L547" i="116"/>
  <c r="L546" i="116"/>
  <c r="L545" i="116"/>
  <c r="L544" i="116"/>
  <c r="L543" i="116"/>
  <c r="L542" i="116"/>
  <c r="L541" i="116"/>
  <c r="L540" i="116"/>
  <c r="L539" i="116"/>
  <c r="L538" i="116"/>
  <c r="L537" i="116"/>
  <c r="L536" i="116"/>
  <c r="L535" i="116"/>
  <c r="L534" i="116"/>
  <c r="L533" i="116"/>
  <c r="L532" i="116"/>
  <c r="L531" i="116"/>
  <c r="L530" i="116"/>
  <c r="L529" i="116"/>
  <c r="L528" i="116"/>
  <c r="L527" i="116"/>
  <c r="L526" i="116"/>
  <c r="L525" i="116"/>
  <c r="L524" i="116"/>
  <c r="L523" i="116"/>
  <c r="L522" i="116"/>
  <c r="L521" i="116"/>
  <c r="L520" i="116"/>
  <c r="L519" i="116"/>
  <c r="L518" i="116"/>
  <c r="L517" i="116"/>
  <c r="L516" i="116"/>
  <c r="L515" i="116"/>
  <c r="L514" i="116"/>
  <c r="L513" i="116"/>
  <c r="L512" i="116"/>
  <c r="L511" i="116"/>
  <c r="L510" i="116"/>
  <c r="L509" i="116"/>
  <c r="L508" i="116"/>
  <c r="L507" i="116"/>
  <c r="L506" i="116"/>
  <c r="L505" i="116"/>
  <c r="L504" i="116"/>
  <c r="L503" i="116"/>
  <c r="L502" i="116"/>
  <c r="L501" i="116"/>
  <c r="L500" i="116"/>
  <c r="L499" i="116"/>
  <c r="L498" i="116"/>
  <c r="L497" i="116"/>
  <c r="L496" i="116"/>
  <c r="L495" i="116"/>
  <c r="L494" i="116"/>
  <c r="L493" i="116"/>
  <c r="L492" i="116"/>
  <c r="L491" i="116"/>
  <c r="L490" i="116"/>
  <c r="L489" i="116"/>
  <c r="L488" i="116"/>
  <c r="L487" i="116"/>
  <c r="L486" i="116"/>
  <c r="L485" i="116"/>
  <c r="L484" i="116"/>
  <c r="L483" i="116"/>
  <c r="L482" i="116"/>
  <c r="L481" i="116"/>
  <c r="L480" i="116"/>
  <c r="L479" i="116"/>
  <c r="L478" i="116"/>
  <c r="L477" i="116"/>
  <c r="L476" i="116"/>
  <c r="L475" i="116"/>
  <c r="L474" i="116"/>
  <c r="L473" i="116"/>
  <c r="L472" i="116"/>
  <c r="L471" i="116"/>
  <c r="L470" i="116"/>
  <c r="L469" i="116"/>
  <c r="L468" i="116"/>
  <c r="L467" i="116"/>
  <c r="L466" i="116"/>
  <c r="L465" i="116"/>
  <c r="L464" i="116"/>
  <c r="L463" i="116"/>
  <c r="L462" i="116"/>
  <c r="L461" i="116"/>
  <c r="L460" i="116"/>
  <c r="L459" i="116"/>
  <c r="L458" i="116"/>
  <c r="L457" i="116"/>
  <c r="L456" i="116"/>
  <c r="L455" i="116"/>
  <c r="L454" i="116"/>
  <c r="L453" i="116"/>
  <c r="L452" i="116"/>
  <c r="L451" i="116"/>
  <c r="L450" i="116"/>
  <c r="L449" i="116"/>
  <c r="L448" i="116"/>
  <c r="L447" i="116"/>
  <c r="L446" i="116"/>
  <c r="L445" i="116"/>
  <c r="L444" i="116"/>
  <c r="L443" i="116"/>
  <c r="L442" i="116"/>
  <c r="L441" i="116"/>
  <c r="L440" i="116"/>
  <c r="L439" i="116"/>
  <c r="L438" i="116"/>
  <c r="L437" i="116"/>
  <c r="L436" i="116"/>
  <c r="L435" i="116"/>
  <c r="L434" i="116"/>
  <c r="L433" i="116"/>
  <c r="L432" i="116"/>
  <c r="L431" i="116"/>
  <c r="L430" i="116"/>
  <c r="L429" i="116"/>
  <c r="L428" i="116"/>
  <c r="L427" i="116"/>
  <c r="L426" i="116"/>
  <c r="L425" i="116"/>
  <c r="L424" i="116"/>
  <c r="L423" i="116"/>
  <c r="L422" i="116"/>
  <c r="L421" i="116"/>
  <c r="L420" i="116"/>
  <c r="L419" i="116"/>
  <c r="L418" i="116"/>
  <c r="L417" i="116"/>
  <c r="L416" i="116"/>
  <c r="L415" i="116"/>
  <c r="L414" i="116"/>
  <c r="L413" i="116"/>
  <c r="L412" i="116"/>
  <c r="L411" i="116"/>
  <c r="L410" i="116"/>
  <c r="L409" i="116"/>
  <c r="L408" i="116"/>
  <c r="L407" i="116"/>
  <c r="L406" i="116"/>
  <c r="L405" i="116"/>
  <c r="L404" i="116"/>
  <c r="L403" i="116"/>
  <c r="L402" i="116"/>
  <c r="L401" i="116"/>
  <c r="L400" i="116"/>
  <c r="L399" i="116"/>
  <c r="L398" i="116"/>
  <c r="L397" i="116"/>
  <c r="L396" i="116"/>
  <c r="L395" i="116"/>
  <c r="L394" i="116"/>
  <c r="L393" i="116"/>
  <c r="L392" i="116"/>
  <c r="L391" i="116"/>
  <c r="L390" i="116"/>
  <c r="L389" i="116"/>
  <c r="L388" i="116"/>
  <c r="L387" i="116"/>
  <c r="L386" i="116"/>
  <c r="L385" i="116"/>
  <c r="L384" i="116"/>
  <c r="L383" i="116"/>
  <c r="L382" i="116"/>
  <c r="L381" i="116"/>
  <c r="L380" i="116"/>
  <c r="L379" i="116"/>
  <c r="L378" i="116"/>
  <c r="L377" i="116"/>
  <c r="L376" i="116"/>
  <c r="L375" i="116"/>
  <c r="L374" i="116"/>
  <c r="L373" i="116"/>
  <c r="L372" i="116"/>
  <c r="L371" i="116"/>
  <c r="L370" i="116"/>
  <c r="L369" i="116"/>
  <c r="L368" i="116"/>
  <c r="L367" i="116"/>
  <c r="L366" i="116"/>
  <c r="L365" i="116"/>
  <c r="L364" i="116"/>
  <c r="L363" i="116"/>
  <c r="L362" i="116"/>
  <c r="L361" i="116"/>
  <c r="L360" i="116"/>
  <c r="L359" i="116"/>
  <c r="L358" i="116"/>
  <c r="L357" i="116"/>
  <c r="L356" i="116"/>
  <c r="L355" i="116"/>
  <c r="L354" i="116"/>
  <c r="L353" i="116"/>
  <c r="L352" i="116"/>
  <c r="L351" i="116"/>
  <c r="L350" i="116"/>
  <c r="L349" i="116"/>
  <c r="L348" i="116"/>
  <c r="L347" i="116"/>
  <c r="L346" i="116"/>
  <c r="L345" i="116"/>
  <c r="L344" i="116"/>
  <c r="L343" i="116"/>
  <c r="L342" i="116"/>
  <c r="L341" i="116"/>
  <c r="L340" i="116"/>
  <c r="L339" i="116"/>
  <c r="L338" i="116"/>
  <c r="L337" i="116"/>
  <c r="L336" i="116"/>
  <c r="L335" i="116"/>
  <c r="L334" i="116"/>
  <c r="L333" i="116"/>
  <c r="L332" i="116"/>
  <c r="L331" i="116"/>
  <c r="L330" i="116"/>
  <c r="L329" i="116"/>
  <c r="L328" i="116"/>
  <c r="L327" i="116"/>
  <c r="L326" i="116"/>
  <c r="L325" i="116"/>
  <c r="L324" i="116"/>
  <c r="L323" i="116"/>
  <c r="L322" i="116"/>
  <c r="L321" i="116"/>
  <c r="L320" i="116"/>
  <c r="L319" i="116"/>
  <c r="L318" i="116"/>
  <c r="L317" i="116"/>
  <c r="L316" i="116"/>
  <c r="L315" i="116"/>
  <c r="L314" i="116"/>
  <c r="L313" i="116"/>
  <c r="L312" i="116"/>
  <c r="L311" i="116"/>
  <c r="L310" i="116"/>
  <c r="L309" i="116"/>
  <c r="L308" i="116"/>
  <c r="L307" i="116"/>
  <c r="L306" i="116"/>
  <c r="L305" i="116"/>
  <c r="L304" i="116"/>
  <c r="L303" i="116"/>
  <c r="L302" i="116"/>
  <c r="L301" i="116"/>
  <c r="L300" i="116"/>
  <c r="L299" i="116"/>
  <c r="L298" i="116"/>
  <c r="L297" i="116"/>
  <c r="L296" i="116"/>
  <c r="L295" i="116"/>
  <c r="L294" i="116"/>
  <c r="L293" i="116"/>
  <c r="L292" i="116"/>
  <c r="L291" i="116"/>
  <c r="L290" i="116"/>
  <c r="L289" i="116"/>
  <c r="L288" i="116"/>
  <c r="L287" i="116"/>
  <c r="L286" i="116"/>
  <c r="L285" i="116"/>
  <c r="L284" i="116"/>
  <c r="L283" i="116"/>
  <c r="L282" i="116"/>
  <c r="L281" i="116"/>
  <c r="L280" i="116"/>
  <c r="L279" i="116"/>
  <c r="L278" i="116"/>
  <c r="L277" i="116"/>
  <c r="L276" i="116"/>
  <c r="L275" i="116"/>
  <c r="L274" i="116"/>
  <c r="L273" i="116"/>
  <c r="L272" i="116"/>
  <c r="L271" i="116"/>
  <c r="L270" i="116"/>
  <c r="L269" i="116"/>
  <c r="L268" i="116"/>
  <c r="L267" i="116"/>
  <c r="L266" i="116"/>
  <c r="L265" i="116"/>
  <c r="L264" i="116"/>
  <c r="L263" i="116"/>
  <c r="L262" i="116"/>
  <c r="L261" i="116"/>
  <c r="L260" i="116"/>
  <c r="L259" i="116"/>
  <c r="L258" i="116"/>
  <c r="L257" i="116"/>
  <c r="L256" i="116"/>
  <c r="L255" i="116"/>
  <c r="L254" i="116"/>
  <c r="L253" i="116"/>
  <c r="L252" i="116"/>
  <c r="L251" i="116"/>
  <c r="L250" i="116"/>
  <c r="L249" i="116"/>
  <c r="L248" i="116"/>
  <c r="L247" i="116"/>
  <c r="L246" i="116"/>
  <c r="L245" i="116"/>
  <c r="L244" i="116"/>
  <c r="L243" i="116"/>
  <c r="L242" i="116"/>
  <c r="L241" i="116"/>
  <c r="L240" i="116"/>
  <c r="L239" i="116"/>
  <c r="L238" i="116"/>
  <c r="L237" i="116"/>
  <c r="L236" i="116"/>
  <c r="L235" i="116"/>
  <c r="L234" i="116"/>
  <c r="L233" i="116"/>
  <c r="L232" i="116"/>
  <c r="L231" i="116"/>
  <c r="L230" i="116"/>
  <c r="L229" i="116"/>
  <c r="L228" i="116"/>
  <c r="L227" i="116"/>
  <c r="L226" i="116"/>
  <c r="L225" i="116"/>
  <c r="L224" i="116"/>
  <c r="L223" i="116"/>
  <c r="L222" i="116"/>
  <c r="L221" i="116"/>
  <c r="L220" i="116"/>
  <c r="L219" i="116"/>
  <c r="L218" i="116"/>
  <c r="L217" i="116"/>
  <c r="L216" i="116"/>
  <c r="L215" i="116"/>
  <c r="L214" i="116"/>
  <c r="L213" i="116"/>
  <c r="L212" i="116"/>
  <c r="L211" i="116"/>
  <c r="L210" i="116"/>
  <c r="L209" i="116"/>
  <c r="L208" i="116"/>
  <c r="L207" i="116"/>
  <c r="L206" i="116"/>
  <c r="L205" i="116"/>
  <c r="L204" i="116"/>
  <c r="L203" i="116"/>
  <c r="L202" i="116"/>
  <c r="L201" i="116"/>
  <c r="L200" i="116"/>
  <c r="L199" i="116"/>
  <c r="L198" i="116"/>
  <c r="L197" i="116"/>
  <c r="L196" i="116"/>
  <c r="L195" i="116"/>
  <c r="L194" i="116"/>
  <c r="L193" i="116"/>
  <c r="L192" i="116"/>
  <c r="L191" i="116"/>
  <c r="L190" i="116"/>
  <c r="L189" i="116"/>
  <c r="L188" i="116"/>
  <c r="L187" i="116"/>
  <c r="L186" i="116"/>
  <c r="L185" i="116"/>
  <c r="L184" i="116"/>
  <c r="L183" i="116"/>
  <c r="L182" i="116"/>
  <c r="L181" i="116"/>
  <c r="L180" i="116"/>
  <c r="L179" i="116"/>
  <c r="L178" i="116"/>
  <c r="L177" i="116"/>
  <c r="L176" i="116"/>
  <c r="L175" i="116"/>
  <c r="L174" i="116"/>
  <c r="L173" i="116"/>
  <c r="L172" i="116"/>
  <c r="L171" i="116"/>
  <c r="L170" i="116"/>
  <c r="L169" i="116"/>
  <c r="L168" i="116"/>
  <c r="L167" i="116"/>
  <c r="L166" i="116"/>
  <c r="L165" i="116"/>
  <c r="L164" i="116"/>
  <c r="L163" i="116"/>
  <c r="L162" i="116"/>
  <c r="L161" i="116"/>
  <c r="L160" i="116"/>
  <c r="L159" i="116"/>
  <c r="L158" i="116"/>
  <c r="L157" i="116"/>
  <c r="L156" i="116"/>
  <c r="L155" i="116"/>
  <c r="L154" i="116"/>
  <c r="L153" i="116"/>
  <c r="L152" i="116"/>
  <c r="L151" i="116"/>
  <c r="L150" i="116"/>
  <c r="L149" i="116"/>
  <c r="L148" i="116"/>
  <c r="L147" i="116"/>
  <c r="L146" i="116"/>
  <c r="L145" i="116"/>
  <c r="L144" i="116"/>
  <c r="L143" i="116"/>
  <c r="L142" i="116"/>
  <c r="L141" i="116"/>
  <c r="L140" i="116"/>
  <c r="L139" i="116"/>
  <c r="L138" i="116"/>
  <c r="L137" i="116"/>
  <c r="L136" i="116"/>
  <c r="L135" i="116"/>
  <c r="L134" i="116"/>
  <c r="L133" i="116"/>
  <c r="L132" i="116"/>
  <c r="L131" i="116"/>
  <c r="L130" i="116"/>
  <c r="L129" i="116"/>
  <c r="L128" i="116"/>
  <c r="L127" i="116"/>
  <c r="L126" i="116"/>
  <c r="L125" i="116"/>
  <c r="L124" i="116"/>
  <c r="L123" i="116"/>
  <c r="L122" i="116"/>
  <c r="L121" i="116"/>
  <c r="L120" i="116"/>
  <c r="L119" i="116"/>
  <c r="L118" i="116"/>
  <c r="L117" i="116"/>
  <c r="L116" i="116"/>
  <c r="L115" i="116"/>
  <c r="L114" i="116"/>
  <c r="L113" i="116"/>
  <c r="L112" i="116"/>
  <c r="L111" i="116"/>
  <c r="L110" i="116"/>
  <c r="L109" i="116"/>
  <c r="L108" i="116"/>
  <c r="L107" i="116"/>
  <c r="L106" i="116"/>
  <c r="L105" i="116"/>
  <c r="L104" i="116"/>
  <c r="L103" i="116"/>
  <c r="L102" i="116"/>
  <c r="L101" i="116"/>
  <c r="L100" i="116"/>
  <c r="L99" i="116"/>
  <c r="L98" i="116"/>
  <c r="L97" i="116"/>
  <c r="L96" i="116"/>
  <c r="L95" i="116"/>
  <c r="L94" i="116"/>
  <c r="L93" i="116"/>
  <c r="L92" i="116"/>
  <c r="L91" i="116"/>
  <c r="L90" i="116"/>
  <c r="L89" i="116"/>
  <c r="L88" i="116"/>
  <c r="L87" i="116"/>
  <c r="L86" i="116"/>
  <c r="L85" i="116"/>
  <c r="L84" i="116"/>
  <c r="L83" i="116"/>
  <c r="L82" i="116"/>
  <c r="L81" i="116"/>
  <c r="L80" i="116"/>
  <c r="L79" i="116"/>
  <c r="L78" i="116"/>
  <c r="L77" i="116"/>
  <c r="L76" i="116"/>
  <c r="L75" i="116"/>
  <c r="L74" i="116"/>
  <c r="L73" i="116"/>
  <c r="L72" i="116"/>
  <c r="L71" i="116"/>
  <c r="L70" i="116"/>
  <c r="L69" i="116"/>
  <c r="L68" i="116"/>
  <c r="L67" i="116"/>
  <c r="L66" i="116"/>
  <c r="L65" i="116"/>
  <c r="L64" i="116"/>
  <c r="L63" i="116"/>
  <c r="L62" i="116"/>
  <c r="L61" i="116"/>
  <c r="L60" i="116"/>
  <c r="L59" i="116"/>
  <c r="L58" i="116"/>
  <c r="L57" i="116"/>
  <c r="L56" i="116"/>
  <c r="L55" i="116"/>
  <c r="L54" i="116"/>
  <c r="L53" i="116"/>
  <c r="L52" i="116"/>
  <c r="L51" i="116"/>
  <c r="L50" i="116"/>
  <c r="L49" i="116"/>
  <c r="L48" i="116"/>
  <c r="L47" i="116"/>
  <c r="L46" i="116"/>
  <c r="L45" i="116"/>
  <c r="L44" i="116"/>
  <c r="L43" i="116"/>
  <c r="L42" i="116"/>
  <c r="L41" i="116"/>
  <c r="L40" i="116"/>
  <c r="L39" i="116"/>
  <c r="L38" i="116"/>
  <c r="L37" i="116"/>
  <c r="L36" i="116"/>
  <c r="L35" i="116"/>
  <c r="L34" i="116"/>
  <c r="L33" i="116"/>
  <c r="L32" i="116"/>
  <c r="L31" i="116"/>
  <c r="L30" i="116"/>
  <c r="L29" i="116"/>
  <c r="L28" i="116"/>
  <c r="L27" i="116"/>
  <c r="L26" i="116"/>
  <c r="L25" i="116"/>
  <c r="L24" i="116"/>
  <c r="L23" i="116"/>
  <c r="L22" i="116"/>
  <c r="L21" i="116"/>
  <c r="L20" i="116"/>
  <c r="L19" i="116"/>
  <c r="L18" i="116"/>
  <c r="L17" i="116"/>
  <c r="L16" i="116"/>
  <c r="L15" i="116"/>
  <c r="L14" i="116"/>
  <c r="L13" i="116"/>
  <c r="L12" i="116"/>
  <c r="L11" i="116"/>
  <c r="L10" i="116"/>
  <c r="L9" i="116"/>
  <c r="L8" i="116"/>
  <c r="L7" i="116"/>
  <c r="L6" i="116"/>
  <c r="L76" i="123"/>
  <c r="K76" i="123"/>
  <c r="I76" i="123"/>
  <c r="G76" i="123"/>
  <c r="L75" i="123"/>
  <c r="K75" i="123"/>
  <c r="I75" i="123"/>
  <c r="G75" i="123"/>
  <c r="L74" i="123"/>
  <c r="K74" i="123"/>
  <c r="I74" i="123"/>
  <c r="G74" i="123"/>
  <c r="L73" i="123"/>
  <c r="K73" i="123"/>
  <c r="I73" i="123"/>
  <c r="G73" i="123"/>
  <c r="L72" i="123"/>
  <c r="K72" i="123"/>
  <c r="I72" i="123"/>
  <c r="G72" i="123"/>
  <c r="L71" i="123"/>
  <c r="K71" i="123"/>
  <c r="I71" i="123"/>
  <c r="G71" i="123"/>
  <c r="L70" i="123"/>
  <c r="K70" i="123"/>
  <c r="I70" i="123"/>
  <c r="G70" i="123"/>
  <c r="L69" i="123"/>
  <c r="K69" i="123"/>
  <c r="I69" i="123"/>
  <c r="G69" i="123"/>
  <c r="L68" i="123"/>
  <c r="K68" i="123"/>
  <c r="I68" i="123"/>
  <c r="G68" i="123"/>
  <c r="L67" i="123"/>
  <c r="K67" i="123"/>
  <c r="I67" i="123"/>
  <c r="G67" i="123"/>
  <c r="L66" i="123"/>
  <c r="K66" i="123"/>
  <c r="I66" i="123"/>
  <c r="G66" i="123"/>
  <c r="L65" i="123"/>
  <c r="K65" i="123"/>
  <c r="I65" i="123"/>
  <c r="G65" i="123"/>
  <c r="L64" i="123"/>
  <c r="K64" i="123"/>
  <c r="I64" i="123"/>
  <c r="G64" i="123"/>
  <c r="L63" i="123"/>
  <c r="K63" i="123"/>
  <c r="I63" i="123"/>
  <c r="G63" i="123"/>
  <c r="L62" i="123"/>
  <c r="K62" i="123"/>
  <c r="I62" i="123"/>
  <c r="G62" i="123"/>
  <c r="L61" i="123"/>
  <c r="K61" i="123"/>
  <c r="I61" i="123"/>
  <c r="G61" i="123"/>
  <c r="L60" i="123"/>
  <c r="K60" i="123"/>
  <c r="I60" i="123"/>
  <c r="G60" i="123"/>
  <c r="L59" i="123"/>
  <c r="K59" i="123"/>
  <c r="I59" i="123"/>
  <c r="G59" i="123"/>
  <c r="L58" i="123"/>
  <c r="K58" i="123"/>
  <c r="I58" i="123"/>
  <c r="G58" i="123"/>
  <c r="L57" i="123"/>
  <c r="K57" i="123"/>
  <c r="I57" i="123"/>
  <c r="G57" i="123"/>
  <c r="L56" i="123"/>
  <c r="K56" i="123"/>
  <c r="I56" i="123"/>
  <c r="G56" i="123"/>
  <c r="L55" i="123"/>
  <c r="K55" i="123"/>
  <c r="I55" i="123"/>
  <c r="G55" i="123"/>
  <c r="L54" i="123"/>
  <c r="K54" i="123"/>
  <c r="I54" i="123"/>
  <c r="G54" i="123"/>
  <c r="L53" i="123"/>
  <c r="K53" i="123"/>
  <c r="I53" i="123"/>
  <c r="G53" i="123"/>
  <c r="L52" i="123"/>
  <c r="K52" i="123"/>
  <c r="I52" i="123"/>
  <c r="G52" i="123"/>
  <c r="L51" i="123"/>
  <c r="K51" i="123"/>
  <c r="I51" i="123"/>
  <c r="G51" i="123"/>
  <c r="L50" i="123"/>
  <c r="K50" i="123"/>
  <c r="I50" i="123"/>
  <c r="G50" i="123"/>
  <c r="L49" i="123"/>
  <c r="K49" i="123"/>
  <c r="I49" i="123"/>
  <c r="G49" i="123"/>
  <c r="L48" i="123"/>
  <c r="K48" i="123"/>
  <c r="I48" i="123"/>
  <c r="G48" i="123"/>
  <c r="L47" i="123"/>
  <c r="K47" i="123"/>
  <c r="I47" i="123"/>
  <c r="G47" i="123"/>
  <c r="L46" i="123"/>
  <c r="K46" i="123"/>
  <c r="I46" i="123"/>
  <c r="G46" i="123"/>
  <c r="L45" i="123"/>
  <c r="K45" i="123"/>
  <c r="I45" i="123"/>
  <c r="G45" i="123"/>
  <c r="L44" i="123"/>
  <c r="K44" i="123"/>
  <c r="I44" i="123"/>
  <c r="G44" i="123"/>
  <c r="L43" i="123"/>
  <c r="K43" i="123"/>
  <c r="I43" i="123"/>
  <c r="G43" i="123"/>
  <c r="L42" i="123"/>
  <c r="K42" i="123"/>
  <c r="I42" i="123"/>
  <c r="G42" i="123"/>
  <c r="L41" i="123"/>
  <c r="K41" i="123"/>
  <c r="I41" i="123"/>
  <c r="G41" i="123"/>
  <c r="L40" i="123"/>
  <c r="K40" i="123"/>
  <c r="I40" i="123"/>
  <c r="G40" i="123"/>
  <c r="L39" i="123"/>
  <c r="K39" i="123"/>
  <c r="I39" i="123"/>
  <c r="G39" i="123"/>
  <c r="L38" i="123"/>
  <c r="K38" i="123"/>
  <c r="I38" i="123"/>
  <c r="G38" i="123"/>
  <c r="L37" i="123"/>
  <c r="K37" i="123"/>
  <c r="I37" i="123"/>
  <c r="G37" i="123"/>
  <c r="L36" i="123"/>
  <c r="K36" i="123"/>
  <c r="I36" i="123"/>
  <c r="G36" i="123"/>
  <c r="L35" i="123"/>
  <c r="K35" i="123"/>
  <c r="I35" i="123"/>
  <c r="G35" i="123"/>
  <c r="L34" i="123"/>
  <c r="K34" i="123"/>
  <c r="I34" i="123"/>
  <c r="G34" i="123"/>
  <c r="L33" i="123"/>
  <c r="K33" i="123"/>
  <c r="I33" i="123"/>
  <c r="G33" i="123"/>
  <c r="L32" i="123"/>
  <c r="K32" i="123"/>
  <c r="I32" i="123"/>
  <c r="G32" i="123"/>
  <c r="L31" i="123"/>
  <c r="K31" i="123"/>
  <c r="I31" i="123"/>
  <c r="G31" i="123"/>
  <c r="L30" i="123"/>
  <c r="K30" i="123"/>
  <c r="I30" i="123"/>
  <c r="G30" i="123"/>
  <c r="L29" i="123"/>
  <c r="K29" i="123"/>
  <c r="I29" i="123"/>
  <c r="G29" i="123"/>
  <c r="L28" i="123"/>
  <c r="K28" i="123"/>
  <c r="I28" i="123"/>
  <c r="G28" i="123"/>
  <c r="L27" i="123"/>
  <c r="K27" i="123"/>
  <c r="I27" i="123"/>
  <c r="G27" i="123"/>
  <c r="L26" i="123"/>
  <c r="K26" i="123"/>
  <c r="I26" i="123"/>
  <c r="G26" i="123"/>
  <c r="L25" i="123"/>
  <c r="K25" i="123"/>
  <c r="I25" i="123"/>
  <c r="G25" i="123"/>
  <c r="L24" i="123"/>
  <c r="K24" i="123"/>
  <c r="I24" i="123"/>
  <c r="G24" i="123"/>
  <c r="L23" i="123"/>
  <c r="K23" i="123"/>
  <c r="I23" i="123"/>
  <c r="G23" i="123"/>
  <c r="L22" i="123"/>
  <c r="K22" i="123"/>
  <c r="I22" i="123"/>
  <c r="G22" i="123"/>
  <c r="L21" i="123"/>
  <c r="K21" i="123"/>
  <c r="I21" i="123"/>
  <c r="G21" i="123"/>
  <c r="L20" i="123"/>
  <c r="K20" i="123"/>
  <c r="I20" i="123"/>
  <c r="G20" i="123"/>
  <c r="L19" i="123"/>
  <c r="K19" i="123"/>
  <c r="I19" i="123"/>
  <c r="G19" i="123"/>
  <c r="L18" i="123"/>
  <c r="K18" i="123"/>
  <c r="I18" i="123"/>
  <c r="G18" i="123"/>
  <c r="L17" i="123"/>
  <c r="K17" i="123"/>
  <c r="I17" i="123"/>
  <c r="G17" i="123"/>
  <c r="L16" i="123"/>
  <c r="K16" i="123"/>
  <c r="I16" i="123"/>
  <c r="G16" i="123"/>
  <c r="L15" i="123"/>
  <c r="K15" i="123"/>
  <c r="I15" i="123"/>
  <c r="G15" i="123"/>
  <c r="L14" i="123"/>
  <c r="K14" i="123"/>
  <c r="I14" i="123"/>
  <c r="G14" i="123"/>
  <c r="L13" i="123"/>
  <c r="K13" i="123"/>
  <c r="I13" i="123"/>
  <c r="G13" i="123"/>
  <c r="L12" i="123"/>
  <c r="K12" i="123"/>
  <c r="I12" i="123"/>
  <c r="G12" i="123"/>
  <c r="L11" i="123"/>
  <c r="K11" i="123"/>
  <c r="I11" i="123"/>
  <c r="G11" i="123"/>
  <c r="L10" i="123"/>
  <c r="K10" i="123"/>
  <c r="I10" i="123"/>
  <c r="G10" i="123"/>
  <c r="L9" i="123"/>
  <c r="K9" i="123"/>
  <c r="I9" i="123"/>
  <c r="G9" i="123"/>
  <c r="L8" i="123"/>
  <c r="K8" i="123"/>
  <c r="I8" i="123"/>
  <c r="G8" i="123"/>
  <c r="L7" i="123"/>
  <c r="K7" i="123"/>
  <c r="I7" i="123"/>
  <c r="G7" i="123"/>
  <c r="L6" i="123"/>
  <c r="K6" i="123"/>
  <c r="I6" i="123"/>
  <c r="G6" i="123"/>
  <c r="L72" i="122"/>
  <c r="K72" i="122"/>
  <c r="I72" i="122"/>
  <c r="G72" i="122"/>
  <c r="L71" i="122"/>
  <c r="K71" i="122"/>
  <c r="I71" i="122"/>
  <c r="G71" i="122"/>
  <c r="L70" i="122"/>
  <c r="K70" i="122"/>
  <c r="I70" i="122"/>
  <c r="G70" i="122"/>
  <c r="L69" i="122"/>
  <c r="K69" i="122"/>
  <c r="I69" i="122"/>
  <c r="G69" i="122"/>
  <c r="L68" i="122"/>
  <c r="K68" i="122"/>
  <c r="I68" i="122"/>
  <c r="G68" i="122"/>
  <c r="L67" i="122"/>
  <c r="K67" i="122"/>
  <c r="I67" i="122"/>
  <c r="G67" i="122"/>
  <c r="L66" i="122"/>
  <c r="K66" i="122"/>
  <c r="I66" i="122"/>
  <c r="G66" i="122"/>
  <c r="L65" i="122"/>
  <c r="K65" i="122"/>
  <c r="I65" i="122"/>
  <c r="G65" i="122"/>
  <c r="L64" i="122"/>
  <c r="K64" i="122"/>
  <c r="I64" i="122"/>
  <c r="G64" i="122"/>
  <c r="L63" i="122"/>
  <c r="K63" i="122"/>
  <c r="I63" i="122"/>
  <c r="G63" i="122"/>
  <c r="L62" i="122"/>
  <c r="K62" i="122"/>
  <c r="I62" i="122"/>
  <c r="G62" i="122"/>
  <c r="L61" i="122"/>
  <c r="K61" i="122"/>
  <c r="I61" i="122"/>
  <c r="G61" i="122"/>
  <c r="L60" i="122"/>
  <c r="K60" i="122"/>
  <c r="I60" i="122"/>
  <c r="G60" i="122"/>
  <c r="L59" i="122"/>
  <c r="K59" i="122"/>
  <c r="I59" i="122"/>
  <c r="G59" i="122"/>
  <c r="L58" i="122"/>
  <c r="K58" i="122"/>
  <c r="I58" i="122"/>
  <c r="G58" i="122"/>
  <c r="L57" i="122"/>
  <c r="K57" i="122"/>
  <c r="I57" i="122"/>
  <c r="G57" i="122"/>
  <c r="L56" i="122"/>
  <c r="K56" i="122"/>
  <c r="I56" i="122"/>
  <c r="G56" i="122"/>
  <c r="L55" i="122"/>
  <c r="K55" i="122"/>
  <c r="I55" i="122"/>
  <c r="G55" i="122"/>
  <c r="L54" i="122"/>
  <c r="K54" i="122"/>
  <c r="I54" i="122"/>
  <c r="G54" i="122"/>
  <c r="L53" i="122"/>
  <c r="K53" i="122"/>
  <c r="I53" i="122"/>
  <c r="G53" i="122"/>
  <c r="L52" i="122"/>
  <c r="K52" i="122"/>
  <c r="I52" i="122"/>
  <c r="G52" i="122"/>
  <c r="L51" i="122"/>
  <c r="K51" i="122"/>
  <c r="I51" i="122"/>
  <c r="G51" i="122"/>
  <c r="L50" i="122"/>
  <c r="K50" i="122"/>
  <c r="I50" i="122"/>
  <c r="G50" i="122"/>
  <c r="L49" i="122"/>
  <c r="K49" i="122"/>
  <c r="I49" i="122"/>
  <c r="G49" i="122"/>
  <c r="L48" i="122"/>
  <c r="K48" i="122"/>
  <c r="I48" i="122"/>
  <c r="G48" i="122"/>
  <c r="L47" i="122"/>
  <c r="K47" i="122"/>
  <c r="I47" i="122"/>
  <c r="G47" i="122"/>
  <c r="L46" i="122"/>
  <c r="K46" i="122"/>
  <c r="I46" i="122"/>
  <c r="G46" i="122"/>
  <c r="L45" i="122"/>
  <c r="K45" i="122"/>
  <c r="I45" i="122"/>
  <c r="G45" i="122"/>
  <c r="L44" i="122"/>
  <c r="K44" i="122"/>
  <c r="I44" i="122"/>
  <c r="G44" i="122"/>
  <c r="L43" i="122"/>
  <c r="K43" i="122"/>
  <c r="I43" i="122"/>
  <c r="G43" i="122"/>
  <c r="L42" i="122"/>
  <c r="K42" i="122"/>
  <c r="I42" i="122"/>
  <c r="G42" i="122"/>
  <c r="L41" i="122"/>
  <c r="K41" i="122"/>
  <c r="I41" i="122"/>
  <c r="G41" i="122"/>
  <c r="L40" i="122"/>
  <c r="K40" i="122"/>
  <c r="I40" i="122"/>
  <c r="G40" i="122"/>
  <c r="L39" i="122"/>
  <c r="K39" i="122"/>
  <c r="I39" i="122"/>
  <c r="G39" i="122"/>
  <c r="L38" i="122"/>
  <c r="K38" i="122"/>
  <c r="I38" i="122"/>
  <c r="G38" i="122"/>
  <c r="L37" i="122"/>
  <c r="K37" i="122"/>
  <c r="I37" i="122"/>
  <c r="G37" i="122"/>
  <c r="L36" i="122"/>
  <c r="K36" i="122"/>
  <c r="I36" i="122"/>
  <c r="G36" i="122"/>
  <c r="L35" i="122"/>
  <c r="K35" i="122"/>
  <c r="I35" i="122"/>
  <c r="G35" i="122"/>
  <c r="L34" i="122"/>
  <c r="K34" i="122"/>
  <c r="I34" i="122"/>
  <c r="G34" i="122"/>
  <c r="L33" i="122"/>
  <c r="K33" i="122"/>
  <c r="I33" i="122"/>
  <c r="G33" i="122"/>
  <c r="L32" i="122"/>
  <c r="K32" i="122"/>
  <c r="I32" i="122"/>
  <c r="G32" i="122"/>
  <c r="L31" i="122"/>
  <c r="K31" i="122"/>
  <c r="I31" i="122"/>
  <c r="G31" i="122"/>
  <c r="L30" i="122"/>
  <c r="K30" i="122"/>
  <c r="I30" i="122"/>
  <c r="G30" i="122"/>
  <c r="L29" i="122"/>
  <c r="K29" i="122"/>
  <c r="I29" i="122"/>
  <c r="G29" i="122"/>
  <c r="L28" i="122"/>
  <c r="K28" i="122"/>
  <c r="I28" i="122"/>
  <c r="G28" i="122"/>
  <c r="L27" i="122"/>
  <c r="K27" i="122"/>
  <c r="I27" i="122"/>
  <c r="G27" i="122"/>
  <c r="L26" i="122"/>
  <c r="K26" i="122"/>
  <c r="I26" i="122"/>
  <c r="G26" i="122"/>
  <c r="L25" i="122"/>
  <c r="K25" i="122"/>
  <c r="I25" i="122"/>
  <c r="G25" i="122"/>
  <c r="L24" i="122"/>
  <c r="K24" i="122"/>
  <c r="I24" i="122"/>
  <c r="G24" i="122"/>
  <c r="L23" i="122"/>
  <c r="K23" i="122"/>
  <c r="I23" i="122"/>
  <c r="G23" i="122"/>
  <c r="L22" i="122"/>
  <c r="K22" i="122"/>
  <c r="I22" i="122"/>
  <c r="G22" i="122"/>
  <c r="L21" i="122"/>
  <c r="K21" i="122"/>
  <c r="I21" i="122"/>
  <c r="G21" i="122"/>
  <c r="L20" i="122"/>
  <c r="K20" i="122"/>
  <c r="I20" i="122"/>
  <c r="G20" i="122"/>
  <c r="L19" i="122"/>
  <c r="K19" i="122"/>
  <c r="I19" i="122"/>
  <c r="G19" i="122"/>
  <c r="L18" i="122"/>
  <c r="K18" i="122"/>
  <c r="I18" i="122"/>
  <c r="G18" i="122"/>
  <c r="L17" i="122"/>
  <c r="K17" i="122"/>
  <c r="I17" i="122"/>
  <c r="G17" i="122"/>
  <c r="L16" i="122"/>
  <c r="K16" i="122"/>
  <c r="I16" i="122"/>
  <c r="G16" i="122"/>
  <c r="L15" i="122"/>
  <c r="K15" i="122"/>
  <c r="I15" i="122"/>
  <c r="G15" i="122"/>
  <c r="L14" i="122"/>
  <c r="K14" i="122"/>
  <c r="I14" i="122"/>
  <c r="G14" i="122"/>
  <c r="L13" i="122"/>
  <c r="K13" i="122"/>
  <c r="I13" i="122"/>
  <c r="G13" i="122"/>
  <c r="L12" i="122"/>
  <c r="K12" i="122"/>
  <c r="I12" i="122"/>
  <c r="G12" i="122"/>
  <c r="L11" i="122"/>
  <c r="K11" i="122"/>
  <c r="I11" i="122"/>
  <c r="G11" i="122"/>
  <c r="L10" i="122"/>
  <c r="K10" i="122"/>
  <c r="I10" i="122"/>
  <c r="G10" i="122"/>
  <c r="L9" i="122"/>
  <c r="K9" i="122"/>
  <c r="I9" i="122"/>
  <c r="G9" i="122"/>
  <c r="L8" i="122"/>
  <c r="K8" i="122"/>
  <c r="I8" i="122"/>
  <c r="G8" i="122"/>
  <c r="L7" i="122"/>
  <c r="K7" i="122"/>
  <c r="I7" i="122"/>
  <c r="G7" i="122"/>
  <c r="L6" i="122"/>
  <c r="K6" i="122"/>
  <c r="I6" i="122"/>
  <c r="G6" i="122"/>
  <c r="L72" i="121"/>
  <c r="L71" i="121"/>
  <c r="L70" i="121"/>
  <c r="L69" i="121"/>
  <c r="L68" i="121"/>
  <c r="L67" i="121"/>
  <c r="L66" i="121"/>
  <c r="L65" i="121"/>
  <c r="L64" i="121"/>
  <c r="L63" i="121"/>
  <c r="L62" i="121"/>
  <c r="L61" i="121"/>
  <c r="L60" i="121"/>
  <c r="L59" i="121"/>
  <c r="L58" i="121"/>
  <c r="L57" i="121"/>
  <c r="L56" i="121"/>
  <c r="L55" i="121"/>
  <c r="L54" i="121"/>
  <c r="L53" i="121"/>
  <c r="L52" i="121"/>
  <c r="L51" i="121"/>
  <c r="L50" i="121"/>
  <c r="L49" i="121"/>
  <c r="L48" i="121"/>
  <c r="L47" i="121"/>
  <c r="L46" i="121"/>
  <c r="L45" i="121"/>
  <c r="L44" i="121"/>
  <c r="L43" i="121"/>
  <c r="L42" i="121"/>
  <c r="L41" i="121"/>
  <c r="L40" i="121"/>
  <c r="L39" i="121"/>
  <c r="L38" i="121"/>
  <c r="L37" i="121"/>
  <c r="L36" i="121"/>
  <c r="L35" i="121"/>
  <c r="L34" i="121"/>
  <c r="L33" i="121"/>
  <c r="L32" i="121"/>
  <c r="L31" i="121"/>
  <c r="L30" i="121"/>
  <c r="L29" i="121"/>
  <c r="L28" i="121"/>
  <c r="L27" i="121"/>
  <c r="L26" i="121"/>
  <c r="L25" i="121"/>
  <c r="L24" i="121"/>
  <c r="L23" i="121"/>
  <c r="L22" i="121"/>
  <c r="L21" i="121"/>
  <c r="L20" i="121"/>
  <c r="L19" i="121"/>
  <c r="L18" i="121"/>
  <c r="L17" i="121"/>
  <c r="L16" i="121"/>
  <c r="L15" i="121"/>
  <c r="L14" i="121"/>
  <c r="L13" i="121"/>
  <c r="L12" i="121"/>
  <c r="L11" i="121"/>
  <c r="L10" i="121"/>
  <c r="L9" i="121"/>
  <c r="L8" i="121"/>
  <c r="L7" i="121"/>
  <c r="L6" i="121"/>
  <c r="L497" i="140"/>
  <c r="K497" i="140"/>
  <c r="I497" i="140"/>
  <c r="G497" i="140"/>
  <c r="L496" i="140"/>
  <c r="K496" i="140"/>
  <c r="I496" i="140"/>
  <c r="G496" i="140"/>
  <c r="L495" i="140"/>
  <c r="K495" i="140"/>
  <c r="I495" i="140"/>
  <c r="G495" i="140"/>
  <c r="L494" i="140"/>
  <c r="K494" i="140"/>
  <c r="I494" i="140"/>
  <c r="G494" i="140"/>
  <c r="L493" i="140"/>
  <c r="K493" i="140"/>
  <c r="I493" i="140"/>
  <c r="G493" i="140"/>
  <c r="L492" i="140"/>
  <c r="K492" i="140"/>
  <c r="I492" i="140"/>
  <c r="G492" i="140"/>
  <c r="L491" i="140"/>
  <c r="K491" i="140"/>
  <c r="I491" i="140"/>
  <c r="G491" i="140"/>
  <c r="L490" i="140"/>
  <c r="K490" i="140"/>
  <c r="I490" i="140"/>
  <c r="G490" i="140"/>
  <c r="L489" i="140"/>
  <c r="K489" i="140"/>
  <c r="I489" i="140"/>
  <c r="G489" i="140"/>
  <c r="L488" i="140"/>
  <c r="K488" i="140"/>
  <c r="I488" i="140"/>
  <c r="G488" i="140"/>
  <c r="L487" i="140"/>
  <c r="K487" i="140"/>
  <c r="I487" i="140"/>
  <c r="G487" i="140"/>
  <c r="L486" i="140"/>
  <c r="K486" i="140"/>
  <c r="I486" i="140"/>
  <c r="G486" i="140"/>
  <c r="L485" i="140"/>
  <c r="K485" i="140"/>
  <c r="I485" i="140"/>
  <c r="G485" i="140"/>
  <c r="L484" i="140"/>
  <c r="K484" i="140"/>
  <c r="I484" i="140"/>
  <c r="G484" i="140"/>
  <c r="L483" i="140"/>
  <c r="K483" i="140"/>
  <c r="I483" i="140"/>
  <c r="G483" i="140"/>
  <c r="L482" i="140"/>
  <c r="K482" i="140"/>
  <c r="I482" i="140"/>
  <c r="G482" i="140"/>
  <c r="L481" i="140"/>
  <c r="K481" i="140"/>
  <c r="I481" i="140"/>
  <c r="G481" i="140"/>
  <c r="L480" i="140"/>
  <c r="K480" i="140"/>
  <c r="I480" i="140"/>
  <c r="G480" i="140"/>
  <c r="L479" i="140"/>
  <c r="K479" i="140"/>
  <c r="I479" i="140"/>
  <c r="G479" i="140"/>
  <c r="L478" i="140"/>
  <c r="K478" i="140"/>
  <c r="I478" i="140"/>
  <c r="G478" i="140"/>
  <c r="L477" i="140"/>
  <c r="K477" i="140"/>
  <c r="I477" i="140"/>
  <c r="G477" i="140"/>
  <c r="L476" i="140"/>
  <c r="K476" i="140"/>
  <c r="I476" i="140"/>
  <c r="G476" i="140"/>
  <c r="L475" i="140"/>
  <c r="K475" i="140"/>
  <c r="I475" i="140"/>
  <c r="G475" i="140"/>
  <c r="L474" i="140"/>
  <c r="K474" i="140"/>
  <c r="I474" i="140"/>
  <c r="G474" i="140"/>
  <c r="L473" i="140"/>
  <c r="K473" i="140"/>
  <c r="I473" i="140"/>
  <c r="G473" i="140"/>
  <c r="L472" i="140"/>
  <c r="K472" i="140"/>
  <c r="I472" i="140"/>
  <c r="G472" i="140"/>
  <c r="L471" i="140"/>
  <c r="K471" i="140"/>
  <c r="I471" i="140"/>
  <c r="G471" i="140"/>
  <c r="L470" i="140"/>
  <c r="K470" i="140"/>
  <c r="I470" i="140"/>
  <c r="G470" i="140"/>
  <c r="L469" i="140"/>
  <c r="K469" i="140"/>
  <c r="I469" i="140"/>
  <c r="G469" i="140"/>
  <c r="L468" i="140"/>
  <c r="K468" i="140"/>
  <c r="I468" i="140"/>
  <c r="G468" i="140"/>
  <c r="L467" i="140"/>
  <c r="K467" i="140"/>
  <c r="I467" i="140"/>
  <c r="G467" i="140"/>
  <c r="L466" i="140"/>
  <c r="K466" i="140"/>
  <c r="I466" i="140"/>
  <c r="G466" i="140"/>
  <c r="L465" i="140"/>
  <c r="K465" i="140"/>
  <c r="I465" i="140"/>
  <c r="G465" i="140"/>
  <c r="L464" i="140"/>
  <c r="K464" i="140"/>
  <c r="I464" i="140"/>
  <c r="G464" i="140"/>
  <c r="L463" i="140"/>
  <c r="K463" i="140"/>
  <c r="I463" i="140"/>
  <c r="G463" i="140"/>
  <c r="L462" i="140"/>
  <c r="K462" i="140"/>
  <c r="I462" i="140"/>
  <c r="G462" i="140"/>
  <c r="L461" i="140"/>
  <c r="K461" i="140"/>
  <c r="I461" i="140"/>
  <c r="G461" i="140"/>
  <c r="L460" i="140"/>
  <c r="K460" i="140"/>
  <c r="I460" i="140"/>
  <c r="G460" i="140"/>
  <c r="L459" i="140"/>
  <c r="K459" i="140"/>
  <c r="I459" i="140"/>
  <c r="G459" i="140"/>
  <c r="L458" i="140"/>
  <c r="K458" i="140"/>
  <c r="I458" i="140"/>
  <c r="G458" i="140"/>
  <c r="L457" i="140"/>
  <c r="K457" i="140"/>
  <c r="I457" i="140"/>
  <c r="G457" i="140"/>
  <c r="L456" i="140"/>
  <c r="K456" i="140"/>
  <c r="I456" i="140"/>
  <c r="G456" i="140"/>
  <c r="L455" i="140"/>
  <c r="K455" i="140"/>
  <c r="I455" i="140"/>
  <c r="G455" i="140"/>
  <c r="L454" i="140"/>
  <c r="K454" i="140"/>
  <c r="I454" i="140"/>
  <c r="G454" i="140"/>
  <c r="L453" i="140"/>
  <c r="K453" i="140"/>
  <c r="I453" i="140"/>
  <c r="G453" i="140"/>
  <c r="L452" i="140"/>
  <c r="K452" i="140"/>
  <c r="I452" i="140"/>
  <c r="G452" i="140"/>
  <c r="L451" i="140"/>
  <c r="K451" i="140"/>
  <c r="I451" i="140"/>
  <c r="G451" i="140"/>
  <c r="L450" i="140"/>
  <c r="K450" i="140"/>
  <c r="I450" i="140"/>
  <c r="G450" i="140"/>
  <c r="L449" i="140"/>
  <c r="K449" i="140"/>
  <c r="I449" i="140"/>
  <c r="G449" i="140"/>
  <c r="L448" i="140"/>
  <c r="K448" i="140"/>
  <c r="I448" i="140"/>
  <c r="G448" i="140"/>
  <c r="L447" i="140"/>
  <c r="K447" i="140"/>
  <c r="I447" i="140"/>
  <c r="G447" i="140"/>
  <c r="L446" i="140"/>
  <c r="K446" i="140"/>
  <c r="I446" i="140"/>
  <c r="G446" i="140"/>
  <c r="L445" i="140"/>
  <c r="K445" i="140"/>
  <c r="I445" i="140"/>
  <c r="G445" i="140"/>
  <c r="L444" i="140"/>
  <c r="K444" i="140"/>
  <c r="I444" i="140"/>
  <c r="G444" i="140"/>
  <c r="L443" i="140"/>
  <c r="K443" i="140"/>
  <c r="I443" i="140"/>
  <c r="G443" i="140"/>
  <c r="L442" i="140"/>
  <c r="K442" i="140"/>
  <c r="I442" i="140"/>
  <c r="G442" i="140"/>
  <c r="L441" i="140"/>
  <c r="K441" i="140"/>
  <c r="I441" i="140"/>
  <c r="G441" i="140"/>
  <c r="L440" i="140"/>
  <c r="K440" i="140"/>
  <c r="I440" i="140"/>
  <c r="G440" i="140"/>
  <c r="L439" i="140"/>
  <c r="K439" i="140"/>
  <c r="I439" i="140"/>
  <c r="G439" i="140"/>
  <c r="L438" i="140"/>
  <c r="K438" i="140"/>
  <c r="I438" i="140"/>
  <c r="G438" i="140"/>
  <c r="L437" i="140"/>
  <c r="K437" i="140"/>
  <c r="I437" i="140"/>
  <c r="G437" i="140"/>
  <c r="L436" i="140"/>
  <c r="K436" i="140"/>
  <c r="I436" i="140"/>
  <c r="G436" i="140"/>
  <c r="L435" i="140"/>
  <c r="K435" i="140"/>
  <c r="I435" i="140"/>
  <c r="G435" i="140"/>
  <c r="L434" i="140"/>
  <c r="K434" i="140"/>
  <c r="I434" i="140"/>
  <c r="G434" i="140"/>
  <c r="L433" i="140"/>
  <c r="K433" i="140"/>
  <c r="I433" i="140"/>
  <c r="G433" i="140"/>
  <c r="L432" i="140"/>
  <c r="K432" i="140"/>
  <c r="I432" i="140"/>
  <c r="G432" i="140"/>
  <c r="L431" i="140"/>
  <c r="K431" i="140"/>
  <c r="I431" i="140"/>
  <c r="G431" i="140"/>
  <c r="L430" i="140"/>
  <c r="K430" i="140"/>
  <c r="I430" i="140"/>
  <c r="G430" i="140"/>
  <c r="L429" i="140"/>
  <c r="K429" i="140"/>
  <c r="I429" i="140"/>
  <c r="G429" i="140"/>
  <c r="L428" i="140"/>
  <c r="K428" i="140"/>
  <c r="I428" i="140"/>
  <c r="G428" i="140"/>
  <c r="L427" i="140"/>
  <c r="K427" i="140"/>
  <c r="I427" i="140"/>
  <c r="G427" i="140"/>
  <c r="L426" i="140"/>
  <c r="K426" i="140"/>
  <c r="I426" i="140"/>
  <c r="G426" i="140"/>
  <c r="L425" i="140"/>
  <c r="K425" i="140"/>
  <c r="I425" i="140"/>
  <c r="G425" i="140"/>
  <c r="L424" i="140"/>
  <c r="K424" i="140"/>
  <c r="I424" i="140"/>
  <c r="G424" i="140"/>
  <c r="L423" i="140"/>
  <c r="K423" i="140"/>
  <c r="I423" i="140"/>
  <c r="G423" i="140"/>
  <c r="L422" i="140"/>
  <c r="K422" i="140"/>
  <c r="I422" i="140"/>
  <c r="G422" i="140"/>
  <c r="L421" i="140"/>
  <c r="K421" i="140"/>
  <c r="I421" i="140"/>
  <c r="G421" i="140"/>
  <c r="L420" i="140"/>
  <c r="K420" i="140"/>
  <c r="I420" i="140"/>
  <c r="G420" i="140"/>
  <c r="L419" i="140"/>
  <c r="K419" i="140"/>
  <c r="I419" i="140"/>
  <c r="G419" i="140"/>
  <c r="L418" i="140"/>
  <c r="K418" i="140"/>
  <c r="I418" i="140"/>
  <c r="G418" i="140"/>
  <c r="L417" i="140"/>
  <c r="K417" i="140"/>
  <c r="I417" i="140"/>
  <c r="G417" i="140"/>
  <c r="L416" i="140"/>
  <c r="K416" i="140"/>
  <c r="I416" i="140"/>
  <c r="G416" i="140"/>
  <c r="L415" i="140"/>
  <c r="K415" i="140"/>
  <c r="I415" i="140"/>
  <c r="G415" i="140"/>
  <c r="L414" i="140"/>
  <c r="K414" i="140"/>
  <c r="I414" i="140"/>
  <c r="G414" i="140"/>
  <c r="L413" i="140"/>
  <c r="K413" i="140"/>
  <c r="I413" i="140"/>
  <c r="G413" i="140"/>
  <c r="L412" i="140"/>
  <c r="K412" i="140"/>
  <c r="I412" i="140"/>
  <c r="G412" i="140"/>
  <c r="L411" i="140"/>
  <c r="K411" i="140"/>
  <c r="I411" i="140"/>
  <c r="G411" i="140"/>
  <c r="L410" i="140"/>
  <c r="K410" i="140"/>
  <c r="I410" i="140"/>
  <c r="G410" i="140"/>
  <c r="L409" i="140"/>
  <c r="K409" i="140"/>
  <c r="I409" i="140"/>
  <c r="G409" i="140"/>
  <c r="L408" i="140"/>
  <c r="K408" i="140"/>
  <c r="I408" i="140"/>
  <c r="G408" i="140"/>
  <c r="L407" i="140"/>
  <c r="K407" i="140"/>
  <c r="I407" i="140"/>
  <c r="G407" i="140"/>
  <c r="L406" i="140"/>
  <c r="K406" i="140"/>
  <c r="I406" i="140"/>
  <c r="G406" i="140"/>
  <c r="L405" i="140"/>
  <c r="K405" i="140"/>
  <c r="I405" i="140"/>
  <c r="G405" i="140"/>
  <c r="L404" i="140"/>
  <c r="K404" i="140"/>
  <c r="I404" i="140"/>
  <c r="G404" i="140"/>
  <c r="L403" i="140"/>
  <c r="K403" i="140"/>
  <c r="I403" i="140"/>
  <c r="G403" i="140"/>
  <c r="L402" i="140"/>
  <c r="K402" i="140"/>
  <c r="I402" i="140"/>
  <c r="G402" i="140"/>
  <c r="L401" i="140"/>
  <c r="K401" i="140"/>
  <c r="I401" i="140"/>
  <c r="G401" i="140"/>
  <c r="L400" i="140"/>
  <c r="K400" i="140"/>
  <c r="I400" i="140"/>
  <c r="G400" i="140"/>
  <c r="L399" i="140"/>
  <c r="K399" i="140"/>
  <c r="I399" i="140"/>
  <c r="G399" i="140"/>
  <c r="L398" i="140"/>
  <c r="K398" i="140"/>
  <c r="I398" i="140"/>
  <c r="G398" i="140"/>
  <c r="L397" i="140"/>
  <c r="K397" i="140"/>
  <c r="I397" i="140"/>
  <c r="G397" i="140"/>
  <c r="L396" i="140"/>
  <c r="K396" i="140"/>
  <c r="I396" i="140"/>
  <c r="G396" i="140"/>
  <c r="L395" i="140"/>
  <c r="K395" i="140"/>
  <c r="I395" i="140"/>
  <c r="G395" i="140"/>
  <c r="L394" i="140"/>
  <c r="K394" i="140"/>
  <c r="I394" i="140"/>
  <c r="G394" i="140"/>
  <c r="L393" i="140"/>
  <c r="K393" i="140"/>
  <c r="I393" i="140"/>
  <c r="G393" i="140"/>
  <c r="L392" i="140"/>
  <c r="K392" i="140"/>
  <c r="I392" i="140"/>
  <c r="G392" i="140"/>
  <c r="L391" i="140"/>
  <c r="K391" i="140"/>
  <c r="I391" i="140"/>
  <c r="G391" i="140"/>
  <c r="L390" i="140"/>
  <c r="K390" i="140"/>
  <c r="I390" i="140"/>
  <c r="G390" i="140"/>
  <c r="L389" i="140"/>
  <c r="K389" i="140"/>
  <c r="I389" i="140"/>
  <c r="G389" i="140"/>
  <c r="L388" i="140"/>
  <c r="K388" i="140"/>
  <c r="I388" i="140"/>
  <c r="G388" i="140"/>
  <c r="L387" i="140"/>
  <c r="K387" i="140"/>
  <c r="I387" i="140"/>
  <c r="G387" i="140"/>
  <c r="L386" i="140"/>
  <c r="K386" i="140"/>
  <c r="I386" i="140"/>
  <c r="G386" i="140"/>
  <c r="L385" i="140"/>
  <c r="K385" i="140"/>
  <c r="I385" i="140"/>
  <c r="G385" i="140"/>
  <c r="L384" i="140"/>
  <c r="K384" i="140"/>
  <c r="I384" i="140"/>
  <c r="G384" i="140"/>
  <c r="L383" i="140"/>
  <c r="K383" i="140"/>
  <c r="I383" i="140"/>
  <c r="G383" i="140"/>
  <c r="L382" i="140"/>
  <c r="K382" i="140"/>
  <c r="I382" i="140"/>
  <c r="G382" i="140"/>
  <c r="L381" i="140"/>
  <c r="K381" i="140"/>
  <c r="I381" i="140"/>
  <c r="G381" i="140"/>
  <c r="L380" i="140"/>
  <c r="K380" i="140"/>
  <c r="I380" i="140"/>
  <c r="G380" i="140"/>
  <c r="L379" i="140"/>
  <c r="K379" i="140"/>
  <c r="I379" i="140"/>
  <c r="G379" i="140"/>
  <c r="L378" i="140"/>
  <c r="K378" i="140"/>
  <c r="I378" i="140"/>
  <c r="G378" i="140"/>
  <c r="L377" i="140"/>
  <c r="K377" i="140"/>
  <c r="I377" i="140"/>
  <c r="G377" i="140"/>
  <c r="L376" i="140"/>
  <c r="K376" i="140"/>
  <c r="I376" i="140"/>
  <c r="G376" i="140"/>
  <c r="L375" i="140"/>
  <c r="K375" i="140"/>
  <c r="I375" i="140"/>
  <c r="G375" i="140"/>
  <c r="L374" i="140"/>
  <c r="K374" i="140"/>
  <c r="I374" i="140"/>
  <c r="G374" i="140"/>
  <c r="L373" i="140"/>
  <c r="K373" i="140"/>
  <c r="I373" i="140"/>
  <c r="G373" i="140"/>
  <c r="L372" i="140"/>
  <c r="K372" i="140"/>
  <c r="I372" i="140"/>
  <c r="G372" i="140"/>
  <c r="L371" i="140"/>
  <c r="K371" i="140"/>
  <c r="I371" i="140"/>
  <c r="G371" i="140"/>
  <c r="L370" i="140"/>
  <c r="K370" i="140"/>
  <c r="I370" i="140"/>
  <c r="G370" i="140"/>
  <c r="L369" i="140"/>
  <c r="K369" i="140"/>
  <c r="I369" i="140"/>
  <c r="G369" i="140"/>
  <c r="L368" i="140"/>
  <c r="K368" i="140"/>
  <c r="I368" i="140"/>
  <c r="G368" i="140"/>
  <c r="L367" i="140"/>
  <c r="K367" i="140"/>
  <c r="I367" i="140"/>
  <c r="G367" i="140"/>
  <c r="L366" i="140"/>
  <c r="K366" i="140"/>
  <c r="I366" i="140"/>
  <c r="G366" i="140"/>
  <c r="L365" i="140"/>
  <c r="K365" i="140"/>
  <c r="I365" i="140"/>
  <c r="G365" i="140"/>
  <c r="L364" i="140"/>
  <c r="K364" i="140"/>
  <c r="I364" i="140"/>
  <c r="G364" i="140"/>
  <c r="L363" i="140"/>
  <c r="K363" i="140"/>
  <c r="I363" i="140"/>
  <c r="G363" i="140"/>
  <c r="L362" i="140"/>
  <c r="K362" i="140"/>
  <c r="I362" i="140"/>
  <c r="G362" i="140"/>
  <c r="L361" i="140"/>
  <c r="K361" i="140"/>
  <c r="I361" i="140"/>
  <c r="G361" i="140"/>
  <c r="L360" i="140"/>
  <c r="K360" i="140"/>
  <c r="I360" i="140"/>
  <c r="G360" i="140"/>
  <c r="L359" i="140"/>
  <c r="K359" i="140"/>
  <c r="I359" i="140"/>
  <c r="G359" i="140"/>
  <c r="L358" i="140"/>
  <c r="K358" i="140"/>
  <c r="I358" i="140"/>
  <c r="G358" i="140"/>
  <c r="L357" i="140"/>
  <c r="K357" i="140"/>
  <c r="I357" i="140"/>
  <c r="G357" i="140"/>
  <c r="L356" i="140"/>
  <c r="K356" i="140"/>
  <c r="I356" i="140"/>
  <c r="G356" i="140"/>
  <c r="L355" i="140"/>
  <c r="K355" i="140"/>
  <c r="I355" i="140"/>
  <c r="G355" i="140"/>
  <c r="L354" i="140"/>
  <c r="K354" i="140"/>
  <c r="I354" i="140"/>
  <c r="G354" i="140"/>
  <c r="L353" i="140"/>
  <c r="K353" i="140"/>
  <c r="I353" i="140"/>
  <c r="G353" i="140"/>
  <c r="L352" i="140"/>
  <c r="K352" i="140"/>
  <c r="I352" i="140"/>
  <c r="G352" i="140"/>
  <c r="L351" i="140"/>
  <c r="K351" i="140"/>
  <c r="I351" i="140"/>
  <c r="G351" i="140"/>
  <c r="L350" i="140"/>
  <c r="K350" i="140"/>
  <c r="I350" i="140"/>
  <c r="G350" i="140"/>
  <c r="L349" i="140"/>
  <c r="K349" i="140"/>
  <c r="I349" i="140"/>
  <c r="G349" i="140"/>
  <c r="L348" i="140"/>
  <c r="K348" i="140"/>
  <c r="I348" i="140"/>
  <c r="G348" i="140"/>
  <c r="L347" i="140"/>
  <c r="K347" i="140"/>
  <c r="I347" i="140"/>
  <c r="G347" i="140"/>
  <c r="L346" i="140"/>
  <c r="K346" i="140"/>
  <c r="I346" i="140"/>
  <c r="G346" i="140"/>
  <c r="L345" i="140"/>
  <c r="K345" i="140"/>
  <c r="I345" i="140"/>
  <c r="G345" i="140"/>
  <c r="L344" i="140"/>
  <c r="K344" i="140"/>
  <c r="I344" i="140"/>
  <c r="G344" i="140"/>
  <c r="L343" i="140"/>
  <c r="K343" i="140"/>
  <c r="I343" i="140"/>
  <c r="G343" i="140"/>
  <c r="L342" i="140"/>
  <c r="K342" i="140"/>
  <c r="I342" i="140"/>
  <c r="G342" i="140"/>
  <c r="L341" i="140"/>
  <c r="K341" i="140"/>
  <c r="I341" i="140"/>
  <c r="G341" i="140"/>
  <c r="L340" i="140"/>
  <c r="K340" i="140"/>
  <c r="I340" i="140"/>
  <c r="G340" i="140"/>
  <c r="L339" i="140"/>
  <c r="K339" i="140"/>
  <c r="I339" i="140"/>
  <c r="G339" i="140"/>
  <c r="L338" i="140"/>
  <c r="K338" i="140"/>
  <c r="I338" i="140"/>
  <c r="G338" i="140"/>
  <c r="L337" i="140"/>
  <c r="K337" i="140"/>
  <c r="I337" i="140"/>
  <c r="G337" i="140"/>
  <c r="L336" i="140"/>
  <c r="K336" i="140"/>
  <c r="I336" i="140"/>
  <c r="G336" i="140"/>
  <c r="L335" i="140"/>
  <c r="K335" i="140"/>
  <c r="I335" i="140"/>
  <c r="G335" i="140"/>
  <c r="L334" i="140"/>
  <c r="K334" i="140"/>
  <c r="I334" i="140"/>
  <c r="G334" i="140"/>
  <c r="L333" i="140"/>
  <c r="K333" i="140"/>
  <c r="I333" i="140"/>
  <c r="G333" i="140"/>
  <c r="L332" i="140"/>
  <c r="K332" i="140"/>
  <c r="I332" i="140"/>
  <c r="G332" i="140"/>
  <c r="L331" i="140"/>
  <c r="K331" i="140"/>
  <c r="I331" i="140"/>
  <c r="G331" i="140"/>
  <c r="L330" i="140"/>
  <c r="K330" i="140"/>
  <c r="I330" i="140"/>
  <c r="G330" i="140"/>
  <c r="L329" i="140"/>
  <c r="K329" i="140"/>
  <c r="I329" i="140"/>
  <c r="G329" i="140"/>
  <c r="L328" i="140"/>
  <c r="K328" i="140"/>
  <c r="I328" i="140"/>
  <c r="G328" i="140"/>
  <c r="L327" i="140"/>
  <c r="K327" i="140"/>
  <c r="I327" i="140"/>
  <c r="G327" i="140"/>
  <c r="L326" i="140"/>
  <c r="K326" i="140"/>
  <c r="I326" i="140"/>
  <c r="G326" i="140"/>
  <c r="L325" i="140"/>
  <c r="K325" i="140"/>
  <c r="I325" i="140"/>
  <c r="G325" i="140"/>
  <c r="L324" i="140"/>
  <c r="K324" i="140"/>
  <c r="I324" i="140"/>
  <c r="G324" i="140"/>
  <c r="L323" i="140"/>
  <c r="K323" i="140"/>
  <c r="I323" i="140"/>
  <c r="G323" i="140"/>
  <c r="L322" i="140"/>
  <c r="K322" i="140"/>
  <c r="I322" i="140"/>
  <c r="G322" i="140"/>
  <c r="L321" i="140"/>
  <c r="K321" i="140"/>
  <c r="I321" i="140"/>
  <c r="G321" i="140"/>
  <c r="L320" i="140"/>
  <c r="K320" i="140"/>
  <c r="I320" i="140"/>
  <c r="G320" i="140"/>
  <c r="L319" i="140"/>
  <c r="K319" i="140"/>
  <c r="I319" i="140"/>
  <c r="G319" i="140"/>
  <c r="L318" i="140"/>
  <c r="K318" i="140"/>
  <c r="I318" i="140"/>
  <c r="G318" i="140"/>
  <c r="L317" i="140"/>
  <c r="K317" i="140"/>
  <c r="I317" i="140"/>
  <c r="G317" i="140"/>
  <c r="L316" i="140"/>
  <c r="K316" i="140"/>
  <c r="I316" i="140"/>
  <c r="G316" i="140"/>
  <c r="L315" i="140"/>
  <c r="K315" i="140"/>
  <c r="I315" i="140"/>
  <c r="G315" i="140"/>
  <c r="L314" i="140"/>
  <c r="K314" i="140"/>
  <c r="I314" i="140"/>
  <c r="G314" i="140"/>
  <c r="L313" i="140"/>
  <c r="K313" i="140"/>
  <c r="I313" i="140"/>
  <c r="G313" i="140"/>
  <c r="L312" i="140"/>
  <c r="K312" i="140"/>
  <c r="I312" i="140"/>
  <c r="G312" i="140"/>
  <c r="L311" i="140"/>
  <c r="K311" i="140"/>
  <c r="I311" i="140"/>
  <c r="G311" i="140"/>
  <c r="L310" i="140"/>
  <c r="K310" i="140"/>
  <c r="I310" i="140"/>
  <c r="G310" i="140"/>
  <c r="L309" i="140"/>
  <c r="K309" i="140"/>
  <c r="I309" i="140"/>
  <c r="G309" i="140"/>
  <c r="L308" i="140"/>
  <c r="K308" i="140"/>
  <c r="I308" i="140"/>
  <c r="G308" i="140"/>
  <c r="L307" i="140"/>
  <c r="K307" i="140"/>
  <c r="I307" i="140"/>
  <c r="G307" i="140"/>
  <c r="L306" i="140"/>
  <c r="K306" i="140"/>
  <c r="I306" i="140"/>
  <c r="G306" i="140"/>
  <c r="L305" i="140"/>
  <c r="K305" i="140"/>
  <c r="I305" i="140"/>
  <c r="G305" i="140"/>
  <c r="L304" i="140"/>
  <c r="K304" i="140"/>
  <c r="I304" i="140"/>
  <c r="G304" i="140"/>
  <c r="L303" i="140"/>
  <c r="K303" i="140"/>
  <c r="I303" i="140"/>
  <c r="G303" i="140"/>
  <c r="L302" i="140"/>
  <c r="K302" i="140"/>
  <c r="I302" i="140"/>
  <c r="G302" i="140"/>
  <c r="L301" i="140"/>
  <c r="K301" i="140"/>
  <c r="I301" i="140"/>
  <c r="G301" i="140"/>
  <c r="L300" i="140"/>
  <c r="K300" i="140"/>
  <c r="I300" i="140"/>
  <c r="G300" i="140"/>
  <c r="L299" i="140"/>
  <c r="K299" i="140"/>
  <c r="I299" i="140"/>
  <c r="G299" i="140"/>
  <c r="L298" i="140"/>
  <c r="K298" i="140"/>
  <c r="I298" i="140"/>
  <c r="G298" i="140"/>
  <c r="L297" i="140"/>
  <c r="K297" i="140"/>
  <c r="I297" i="140"/>
  <c r="G297" i="140"/>
  <c r="L296" i="140"/>
  <c r="K296" i="140"/>
  <c r="I296" i="140"/>
  <c r="G296" i="140"/>
  <c r="L295" i="140"/>
  <c r="K295" i="140"/>
  <c r="I295" i="140"/>
  <c r="G295" i="140"/>
  <c r="L294" i="140"/>
  <c r="K294" i="140"/>
  <c r="I294" i="140"/>
  <c r="G294" i="140"/>
  <c r="L293" i="140"/>
  <c r="K293" i="140"/>
  <c r="I293" i="140"/>
  <c r="G293" i="140"/>
  <c r="L292" i="140"/>
  <c r="K292" i="140"/>
  <c r="I292" i="140"/>
  <c r="G292" i="140"/>
  <c r="L291" i="140"/>
  <c r="K291" i="140"/>
  <c r="I291" i="140"/>
  <c r="G291" i="140"/>
  <c r="L290" i="140"/>
  <c r="K290" i="140"/>
  <c r="I290" i="140"/>
  <c r="G290" i="140"/>
  <c r="L289" i="140"/>
  <c r="K289" i="140"/>
  <c r="I289" i="140"/>
  <c r="G289" i="140"/>
  <c r="L288" i="140"/>
  <c r="K288" i="140"/>
  <c r="I288" i="140"/>
  <c r="G288" i="140"/>
  <c r="L287" i="140"/>
  <c r="K287" i="140"/>
  <c r="I287" i="140"/>
  <c r="G287" i="140"/>
  <c r="L286" i="140"/>
  <c r="K286" i="140"/>
  <c r="I286" i="140"/>
  <c r="G286" i="140"/>
  <c r="L285" i="140"/>
  <c r="K285" i="140"/>
  <c r="I285" i="140"/>
  <c r="G285" i="140"/>
  <c r="L284" i="140"/>
  <c r="K284" i="140"/>
  <c r="I284" i="140"/>
  <c r="G284" i="140"/>
  <c r="L283" i="140"/>
  <c r="K283" i="140"/>
  <c r="I283" i="140"/>
  <c r="G283" i="140"/>
  <c r="L282" i="140"/>
  <c r="K282" i="140"/>
  <c r="I282" i="140"/>
  <c r="G282" i="140"/>
  <c r="L281" i="140"/>
  <c r="K281" i="140"/>
  <c r="I281" i="140"/>
  <c r="G281" i="140"/>
  <c r="L280" i="140"/>
  <c r="K280" i="140"/>
  <c r="I280" i="140"/>
  <c r="G280" i="140"/>
  <c r="L279" i="140"/>
  <c r="K279" i="140"/>
  <c r="I279" i="140"/>
  <c r="G279" i="140"/>
  <c r="L278" i="140"/>
  <c r="K278" i="140"/>
  <c r="I278" i="140"/>
  <c r="G278" i="140"/>
  <c r="L277" i="140"/>
  <c r="K277" i="140"/>
  <c r="I277" i="140"/>
  <c r="G277" i="140"/>
  <c r="L276" i="140"/>
  <c r="K276" i="140"/>
  <c r="I276" i="140"/>
  <c r="G276" i="140"/>
  <c r="L275" i="140"/>
  <c r="K275" i="140"/>
  <c r="I275" i="140"/>
  <c r="G275" i="140"/>
  <c r="L274" i="140"/>
  <c r="K274" i="140"/>
  <c r="I274" i="140"/>
  <c r="G274" i="140"/>
  <c r="L273" i="140"/>
  <c r="K273" i="140"/>
  <c r="I273" i="140"/>
  <c r="G273" i="140"/>
  <c r="L272" i="140"/>
  <c r="K272" i="140"/>
  <c r="I272" i="140"/>
  <c r="G272" i="140"/>
  <c r="L271" i="140"/>
  <c r="K271" i="140"/>
  <c r="I271" i="140"/>
  <c r="G271" i="140"/>
  <c r="L270" i="140"/>
  <c r="K270" i="140"/>
  <c r="I270" i="140"/>
  <c r="G270" i="140"/>
  <c r="L269" i="140"/>
  <c r="K269" i="140"/>
  <c r="I269" i="140"/>
  <c r="G269" i="140"/>
  <c r="L268" i="140"/>
  <c r="K268" i="140"/>
  <c r="I268" i="140"/>
  <c r="G268" i="140"/>
  <c r="L267" i="140"/>
  <c r="K267" i="140"/>
  <c r="I267" i="140"/>
  <c r="G267" i="140"/>
  <c r="L266" i="140"/>
  <c r="K266" i="140"/>
  <c r="I266" i="140"/>
  <c r="G266" i="140"/>
  <c r="L265" i="140"/>
  <c r="K265" i="140"/>
  <c r="I265" i="140"/>
  <c r="G265" i="140"/>
  <c r="L264" i="140"/>
  <c r="K264" i="140"/>
  <c r="I264" i="140"/>
  <c r="G264" i="140"/>
  <c r="L263" i="140"/>
  <c r="K263" i="140"/>
  <c r="I263" i="140"/>
  <c r="G263" i="140"/>
  <c r="L262" i="140"/>
  <c r="K262" i="140"/>
  <c r="I262" i="140"/>
  <c r="G262" i="140"/>
  <c r="L261" i="140"/>
  <c r="K261" i="140"/>
  <c r="I261" i="140"/>
  <c r="G261" i="140"/>
  <c r="L260" i="140"/>
  <c r="K260" i="140"/>
  <c r="I260" i="140"/>
  <c r="G260" i="140"/>
  <c r="L259" i="140"/>
  <c r="K259" i="140"/>
  <c r="I259" i="140"/>
  <c r="G259" i="140"/>
  <c r="L258" i="140"/>
  <c r="K258" i="140"/>
  <c r="I258" i="140"/>
  <c r="G258" i="140"/>
  <c r="L257" i="140"/>
  <c r="K257" i="140"/>
  <c r="I257" i="140"/>
  <c r="G257" i="140"/>
  <c r="L256" i="140"/>
  <c r="K256" i="140"/>
  <c r="I256" i="140"/>
  <c r="G256" i="140"/>
  <c r="L255" i="140"/>
  <c r="K255" i="140"/>
  <c r="I255" i="140"/>
  <c r="G255" i="140"/>
  <c r="L254" i="140"/>
  <c r="K254" i="140"/>
  <c r="I254" i="140"/>
  <c r="G254" i="140"/>
  <c r="L253" i="140"/>
  <c r="K253" i="140"/>
  <c r="I253" i="140"/>
  <c r="G253" i="140"/>
  <c r="L252" i="140"/>
  <c r="K252" i="140"/>
  <c r="I252" i="140"/>
  <c r="G252" i="140"/>
  <c r="L251" i="140"/>
  <c r="K251" i="140"/>
  <c r="I251" i="140"/>
  <c r="G251" i="140"/>
  <c r="L250" i="140"/>
  <c r="K250" i="140"/>
  <c r="I250" i="140"/>
  <c r="G250" i="140"/>
  <c r="L249" i="140"/>
  <c r="K249" i="140"/>
  <c r="I249" i="140"/>
  <c r="G249" i="140"/>
  <c r="L248" i="140"/>
  <c r="K248" i="140"/>
  <c r="I248" i="140"/>
  <c r="G248" i="140"/>
  <c r="L247" i="140"/>
  <c r="K247" i="140"/>
  <c r="I247" i="140"/>
  <c r="G247" i="140"/>
  <c r="L246" i="140"/>
  <c r="K246" i="140"/>
  <c r="I246" i="140"/>
  <c r="G246" i="140"/>
  <c r="L245" i="140"/>
  <c r="K245" i="140"/>
  <c r="I245" i="140"/>
  <c r="G245" i="140"/>
  <c r="L244" i="140"/>
  <c r="K244" i="140"/>
  <c r="I244" i="140"/>
  <c r="G244" i="140"/>
  <c r="L243" i="140"/>
  <c r="K243" i="140"/>
  <c r="I243" i="140"/>
  <c r="G243" i="140"/>
  <c r="L242" i="140"/>
  <c r="K242" i="140"/>
  <c r="I242" i="140"/>
  <c r="G242" i="140"/>
  <c r="L241" i="140"/>
  <c r="K241" i="140"/>
  <c r="I241" i="140"/>
  <c r="G241" i="140"/>
  <c r="L240" i="140"/>
  <c r="K240" i="140"/>
  <c r="I240" i="140"/>
  <c r="G240" i="140"/>
  <c r="L239" i="140"/>
  <c r="K239" i="140"/>
  <c r="I239" i="140"/>
  <c r="G239" i="140"/>
  <c r="L238" i="140"/>
  <c r="K238" i="140"/>
  <c r="I238" i="140"/>
  <c r="G238" i="140"/>
  <c r="L237" i="140"/>
  <c r="K237" i="140"/>
  <c r="I237" i="140"/>
  <c r="G237" i="140"/>
  <c r="L236" i="140"/>
  <c r="K236" i="140"/>
  <c r="I236" i="140"/>
  <c r="G236" i="140"/>
  <c r="L235" i="140"/>
  <c r="K235" i="140"/>
  <c r="I235" i="140"/>
  <c r="G235" i="140"/>
  <c r="L234" i="140"/>
  <c r="K234" i="140"/>
  <c r="I234" i="140"/>
  <c r="G234" i="140"/>
  <c r="L233" i="140"/>
  <c r="K233" i="140"/>
  <c r="I233" i="140"/>
  <c r="G233" i="140"/>
  <c r="L232" i="140"/>
  <c r="K232" i="140"/>
  <c r="I232" i="140"/>
  <c r="G232" i="140"/>
  <c r="L231" i="140"/>
  <c r="K231" i="140"/>
  <c r="I231" i="140"/>
  <c r="G231" i="140"/>
  <c r="L230" i="140"/>
  <c r="K230" i="140"/>
  <c r="I230" i="140"/>
  <c r="G230" i="140"/>
  <c r="L229" i="140"/>
  <c r="K229" i="140"/>
  <c r="I229" i="140"/>
  <c r="G229" i="140"/>
  <c r="L228" i="140"/>
  <c r="K228" i="140"/>
  <c r="I228" i="140"/>
  <c r="G228" i="140"/>
  <c r="L227" i="140"/>
  <c r="K227" i="140"/>
  <c r="I227" i="140"/>
  <c r="G227" i="140"/>
  <c r="L226" i="140"/>
  <c r="K226" i="140"/>
  <c r="I226" i="140"/>
  <c r="G226" i="140"/>
  <c r="L225" i="140"/>
  <c r="K225" i="140"/>
  <c r="I225" i="140"/>
  <c r="G225" i="140"/>
  <c r="L224" i="140"/>
  <c r="K224" i="140"/>
  <c r="I224" i="140"/>
  <c r="G224" i="140"/>
  <c r="L223" i="140"/>
  <c r="K223" i="140"/>
  <c r="I223" i="140"/>
  <c r="G223" i="140"/>
  <c r="L222" i="140"/>
  <c r="K222" i="140"/>
  <c r="I222" i="140"/>
  <c r="G222" i="140"/>
  <c r="L221" i="140"/>
  <c r="K221" i="140"/>
  <c r="I221" i="140"/>
  <c r="G221" i="140"/>
  <c r="L220" i="140"/>
  <c r="K220" i="140"/>
  <c r="I220" i="140"/>
  <c r="G220" i="140"/>
  <c r="L219" i="140"/>
  <c r="K219" i="140"/>
  <c r="I219" i="140"/>
  <c r="G219" i="140"/>
  <c r="L218" i="140"/>
  <c r="K218" i="140"/>
  <c r="I218" i="140"/>
  <c r="G218" i="140"/>
  <c r="L217" i="140"/>
  <c r="K217" i="140"/>
  <c r="I217" i="140"/>
  <c r="G217" i="140"/>
  <c r="L216" i="140"/>
  <c r="K216" i="140"/>
  <c r="I216" i="140"/>
  <c r="G216" i="140"/>
  <c r="L215" i="140"/>
  <c r="K215" i="140"/>
  <c r="I215" i="140"/>
  <c r="G215" i="140"/>
  <c r="L214" i="140"/>
  <c r="K214" i="140"/>
  <c r="I214" i="140"/>
  <c r="G214" i="140"/>
  <c r="L213" i="140"/>
  <c r="K213" i="140"/>
  <c r="I213" i="140"/>
  <c r="G213" i="140"/>
  <c r="L212" i="140"/>
  <c r="K212" i="140"/>
  <c r="I212" i="140"/>
  <c r="G212" i="140"/>
  <c r="L211" i="140"/>
  <c r="K211" i="140"/>
  <c r="I211" i="140"/>
  <c r="G211" i="140"/>
  <c r="L210" i="140"/>
  <c r="K210" i="140"/>
  <c r="I210" i="140"/>
  <c r="G210" i="140"/>
  <c r="L209" i="140"/>
  <c r="K209" i="140"/>
  <c r="I209" i="140"/>
  <c r="G209" i="140"/>
  <c r="L208" i="140"/>
  <c r="K208" i="140"/>
  <c r="I208" i="140"/>
  <c r="G208" i="140"/>
  <c r="L207" i="140"/>
  <c r="K207" i="140"/>
  <c r="I207" i="140"/>
  <c r="G207" i="140"/>
  <c r="L206" i="140"/>
  <c r="K206" i="140"/>
  <c r="I206" i="140"/>
  <c r="G206" i="140"/>
  <c r="L205" i="140"/>
  <c r="K205" i="140"/>
  <c r="I205" i="140"/>
  <c r="G205" i="140"/>
  <c r="L204" i="140"/>
  <c r="K204" i="140"/>
  <c r="I204" i="140"/>
  <c r="G204" i="140"/>
  <c r="L203" i="140"/>
  <c r="K203" i="140"/>
  <c r="I203" i="140"/>
  <c r="G203" i="140"/>
  <c r="L202" i="140"/>
  <c r="K202" i="140"/>
  <c r="I202" i="140"/>
  <c r="G202" i="140"/>
  <c r="L201" i="140"/>
  <c r="K201" i="140"/>
  <c r="I201" i="140"/>
  <c r="G201" i="140"/>
  <c r="L200" i="140"/>
  <c r="K200" i="140"/>
  <c r="I200" i="140"/>
  <c r="G200" i="140"/>
  <c r="L199" i="140"/>
  <c r="K199" i="140"/>
  <c r="I199" i="140"/>
  <c r="G199" i="140"/>
  <c r="L198" i="140"/>
  <c r="K198" i="140"/>
  <c r="I198" i="140"/>
  <c r="G198" i="140"/>
  <c r="L197" i="140"/>
  <c r="K197" i="140"/>
  <c r="I197" i="140"/>
  <c r="G197" i="140"/>
  <c r="L196" i="140"/>
  <c r="K196" i="140"/>
  <c r="I196" i="140"/>
  <c r="G196" i="140"/>
  <c r="L195" i="140"/>
  <c r="K195" i="140"/>
  <c r="I195" i="140"/>
  <c r="G195" i="140"/>
  <c r="L194" i="140"/>
  <c r="K194" i="140"/>
  <c r="I194" i="140"/>
  <c r="G194" i="140"/>
  <c r="L193" i="140"/>
  <c r="K193" i="140"/>
  <c r="I193" i="140"/>
  <c r="G193" i="140"/>
  <c r="L192" i="140"/>
  <c r="K192" i="140"/>
  <c r="I192" i="140"/>
  <c r="G192" i="140"/>
  <c r="L191" i="140"/>
  <c r="K191" i="140"/>
  <c r="I191" i="140"/>
  <c r="G191" i="140"/>
  <c r="L190" i="140"/>
  <c r="K190" i="140"/>
  <c r="I190" i="140"/>
  <c r="G190" i="140"/>
  <c r="L189" i="140"/>
  <c r="K189" i="140"/>
  <c r="I189" i="140"/>
  <c r="G189" i="140"/>
  <c r="L188" i="140"/>
  <c r="K188" i="140"/>
  <c r="I188" i="140"/>
  <c r="G188" i="140"/>
  <c r="L187" i="140"/>
  <c r="K187" i="140"/>
  <c r="I187" i="140"/>
  <c r="G187" i="140"/>
  <c r="L186" i="140"/>
  <c r="K186" i="140"/>
  <c r="I186" i="140"/>
  <c r="G186" i="140"/>
  <c r="L185" i="140"/>
  <c r="K185" i="140"/>
  <c r="I185" i="140"/>
  <c r="G185" i="140"/>
  <c r="L184" i="140"/>
  <c r="K184" i="140"/>
  <c r="I184" i="140"/>
  <c r="G184" i="140"/>
  <c r="L183" i="140"/>
  <c r="K183" i="140"/>
  <c r="I183" i="140"/>
  <c r="G183" i="140"/>
  <c r="L182" i="140"/>
  <c r="K182" i="140"/>
  <c r="I182" i="140"/>
  <c r="G182" i="140"/>
  <c r="L181" i="140"/>
  <c r="K181" i="140"/>
  <c r="I181" i="140"/>
  <c r="G181" i="140"/>
  <c r="L180" i="140"/>
  <c r="K180" i="140"/>
  <c r="I180" i="140"/>
  <c r="G180" i="140"/>
  <c r="L179" i="140"/>
  <c r="K179" i="140"/>
  <c r="I179" i="140"/>
  <c r="G179" i="140"/>
  <c r="L178" i="140"/>
  <c r="K178" i="140"/>
  <c r="I178" i="140"/>
  <c r="G178" i="140"/>
  <c r="L177" i="140"/>
  <c r="K177" i="140"/>
  <c r="I177" i="140"/>
  <c r="G177" i="140"/>
  <c r="L176" i="140"/>
  <c r="K176" i="140"/>
  <c r="I176" i="140"/>
  <c r="G176" i="140"/>
  <c r="L175" i="140"/>
  <c r="K175" i="140"/>
  <c r="I175" i="140"/>
  <c r="G175" i="140"/>
  <c r="L174" i="140"/>
  <c r="K174" i="140"/>
  <c r="I174" i="140"/>
  <c r="G174" i="140"/>
  <c r="L173" i="140"/>
  <c r="K173" i="140"/>
  <c r="I173" i="140"/>
  <c r="G173" i="140"/>
  <c r="L172" i="140"/>
  <c r="K172" i="140"/>
  <c r="I172" i="140"/>
  <c r="G172" i="140"/>
  <c r="L171" i="140"/>
  <c r="K171" i="140"/>
  <c r="I171" i="140"/>
  <c r="G171" i="140"/>
  <c r="L170" i="140"/>
  <c r="K170" i="140"/>
  <c r="I170" i="140"/>
  <c r="G170" i="140"/>
  <c r="L169" i="140"/>
  <c r="K169" i="140"/>
  <c r="I169" i="140"/>
  <c r="G169" i="140"/>
  <c r="L168" i="140"/>
  <c r="K168" i="140"/>
  <c r="I168" i="140"/>
  <c r="G168" i="140"/>
  <c r="L167" i="140"/>
  <c r="K167" i="140"/>
  <c r="I167" i="140"/>
  <c r="G167" i="140"/>
  <c r="L166" i="140"/>
  <c r="K166" i="140"/>
  <c r="I166" i="140"/>
  <c r="G166" i="140"/>
  <c r="L165" i="140"/>
  <c r="K165" i="140"/>
  <c r="I165" i="140"/>
  <c r="G165" i="140"/>
  <c r="L164" i="140"/>
  <c r="K164" i="140"/>
  <c r="I164" i="140"/>
  <c r="G164" i="140"/>
  <c r="L163" i="140"/>
  <c r="K163" i="140"/>
  <c r="I163" i="140"/>
  <c r="G163" i="140"/>
  <c r="L162" i="140"/>
  <c r="K162" i="140"/>
  <c r="I162" i="140"/>
  <c r="G162" i="140"/>
  <c r="L161" i="140"/>
  <c r="K161" i="140"/>
  <c r="I161" i="140"/>
  <c r="G161" i="140"/>
  <c r="L160" i="140"/>
  <c r="K160" i="140"/>
  <c r="I160" i="140"/>
  <c r="G160" i="140"/>
  <c r="L159" i="140"/>
  <c r="K159" i="140"/>
  <c r="I159" i="140"/>
  <c r="G159" i="140"/>
  <c r="L158" i="140"/>
  <c r="K158" i="140"/>
  <c r="I158" i="140"/>
  <c r="G158" i="140"/>
  <c r="L157" i="140"/>
  <c r="K157" i="140"/>
  <c r="I157" i="140"/>
  <c r="G157" i="140"/>
  <c r="L156" i="140"/>
  <c r="K156" i="140"/>
  <c r="I156" i="140"/>
  <c r="G156" i="140"/>
  <c r="L155" i="140"/>
  <c r="K155" i="140"/>
  <c r="I155" i="140"/>
  <c r="G155" i="140"/>
  <c r="L154" i="140"/>
  <c r="K154" i="140"/>
  <c r="I154" i="140"/>
  <c r="G154" i="140"/>
  <c r="L153" i="140"/>
  <c r="K153" i="140"/>
  <c r="I153" i="140"/>
  <c r="G153" i="140"/>
  <c r="L152" i="140"/>
  <c r="K152" i="140"/>
  <c r="I152" i="140"/>
  <c r="G152" i="140"/>
  <c r="L151" i="140"/>
  <c r="K151" i="140"/>
  <c r="I151" i="140"/>
  <c r="G151" i="140"/>
  <c r="L150" i="140"/>
  <c r="K150" i="140"/>
  <c r="I150" i="140"/>
  <c r="G150" i="140"/>
  <c r="L149" i="140"/>
  <c r="K149" i="140"/>
  <c r="I149" i="140"/>
  <c r="G149" i="140"/>
  <c r="L148" i="140"/>
  <c r="K148" i="140"/>
  <c r="I148" i="140"/>
  <c r="G148" i="140"/>
  <c r="L147" i="140"/>
  <c r="K147" i="140"/>
  <c r="I147" i="140"/>
  <c r="G147" i="140"/>
  <c r="L146" i="140"/>
  <c r="K146" i="140"/>
  <c r="I146" i="140"/>
  <c r="G146" i="140"/>
  <c r="L145" i="140"/>
  <c r="K145" i="140"/>
  <c r="I145" i="140"/>
  <c r="G145" i="140"/>
  <c r="L144" i="140"/>
  <c r="K144" i="140"/>
  <c r="I144" i="140"/>
  <c r="G144" i="140"/>
  <c r="L143" i="140"/>
  <c r="K143" i="140"/>
  <c r="I143" i="140"/>
  <c r="G143" i="140"/>
  <c r="L142" i="140"/>
  <c r="K142" i="140"/>
  <c r="I142" i="140"/>
  <c r="G142" i="140"/>
  <c r="L141" i="140"/>
  <c r="K141" i="140"/>
  <c r="I141" i="140"/>
  <c r="G141" i="140"/>
  <c r="L140" i="140"/>
  <c r="K140" i="140"/>
  <c r="I140" i="140"/>
  <c r="G140" i="140"/>
  <c r="L139" i="140"/>
  <c r="K139" i="140"/>
  <c r="I139" i="140"/>
  <c r="G139" i="140"/>
  <c r="L138" i="140"/>
  <c r="K138" i="140"/>
  <c r="I138" i="140"/>
  <c r="G138" i="140"/>
  <c r="L137" i="140"/>
  <c r="K137" i="140"/>
  <c r="I137" i="140"/>
  <c r="G137" i="140"/>
  <c r="L136" i="140"/>
  <c r="K136" i="140"/>
  <c r="I136" i="140"/>
  <c r="G136" i="140"/>
  <c r="L135" i="140"/>
  <c r="K135" i="140"/>
  <c r="I135" i="140"/>
  <c r="G135" i="140"/>
  <c r="L134" i="140"/>
  <c r="K134" i="140"/>
  <c r="I134" i="140"/>
  <c r="G134" i="140"/>
  <c r="L133" i="140"/>
  <c r="K133" i="140"/>
  <c r="I133" i="140"/>
  <c r="G133" i="140"/>
  <c r="L132" i="140"/>
  <c r="K132" i="140"/>
  <c r="I132" i="140"/>
  <c r="G132" i="140"/>
  <c r="L131" i="140"/>
  <c r="K131" i="140"/>
  <c r="I131" i="140"/>
  <c r="G131" i="140"/>
  <c r="L130" i="140"/>
  <c r="K130" i="140"/>
  <c r="I130" i="140"/>
  <c r="G130" i="140"/>
  <c r="L129" i="140"/>
  <c r="K129" i="140"/>
  <c r="I129" i="140"/>
  <c r="G129" i="140"/>
  <c r="L128" i="140"/>
  <c r="K128" i="140"/>
  <c r="I128" i="140"/>
  <c r="G128" i="140"/>
  <c r="L127" i="140"/>
  <c r="K127" i="140"/>
  <c r="I127" i="140"/>
  <c r="G127" i="140"/>
  <c r="L126" i="140"/>
  <c r="K126" i="140"/>
  <c r="I126" i="140"/>
  <c r="G126" i="140"/>
  <c r="L125" i="140"/>
  <c r="K125" i="140"/>
  <c r="I125" i="140"/>
  <c r="G125" i="140"/>
  <c r="L124" i="140"/>
  <c r="K124" i="140"/>
  <c r="I124" i="140"/>
  <c r="G124" i="140"/>
  <c r="L123" i="140"/>
  <c r="K123" i="140"/>
  <c r="I123" i="140"/>
  <c r="G123" i="140"/>
  <c r="L122" i="140"/>
  <c r="K122" i="140"/>
  <c r="I122" i="140"/>
  <c r="G122" i="140"/>
  <c r="L121" i="140"/>
  <c r="K121" i="140"/>
  <c r="I121" i="140"/>
  <c r="G121" i="140"/>
  <c r="L120" i="140"/>
  <c r="K120" i="140"/>
  <c r="I120" i="140"/>
  <c r="G120" i="140"/>
  <c r="L119" i="140"/>
  <c r="K119" i="140"/>
  <c r="I119" i="140"/>
  <c r="G119" i="140"/>
  <c r="L118" i="140"/>
  <c r="K118" i="140"/>
  <c r="I118" i="140"/>
  <c r="G118" i="140"/>
  <c r="L117" i="140"/>
  <c r="K117" i="140"/>
  <c r="I117" i="140"/>
  <c r="G117" i="140"/>
  <c r="L116" i="140"/>
  <c r="K116" i="140"/>
  <c r="I116" i="140"/>
  <c r="G116" i="140"/>
  <c r="L115" i="140"/>
  <c r="K115" i="140"/>
  <c r="I115" i="140"/>
  <c r="G115" i="140"/>
  <c r="L114" i="140"/>
  <c r="K114" i="140"/>
  <c r="I114" i="140"/>
  <c r="G114" i="140"/>
  <c r="L113" i="140"/>
  <c r="K113" i="140"/>
  <c r="I113" i="140"/>
  <c r="G113" i="140"/>
  <c r="L112" i="140"/>
  <c r="K112" i="140"/>
  <c r="I112" i="140"/>
  <c r="G112" i="140"/>
  <c r="L111" i="140"/>
  <c r="K111" i="140"/>
  <c r="I111" i="140"/>
  <c r="G111" i="140"/>
  <c r="L110" i="140"/>
  <c r="K110" i="140"/>
  <c r="I110" i="140"/>
  <c r="G110" i="140"/>
  <c r="L109" i="140"/>
  <c r="K109" i="140"/>
  <c r="I109" i="140"/>
  <c r="G109" i="140"/>
  <c r="L108" i="140"/>
  <c r="K108" i="140"/>
  <c r="I108" i="140"/>
  <c r="G108" i="140"/>
  <c r="L107" i="140"/>
  <c r="K107" i="140"/>
  <c r="I107" i="140"/>
  <c r="G107" i="140"/>
  <c r="L106" i="140"/>
  <c r="K106" i="140"/>
  <c r="I106" i="140"/>
  <c r="G106" i="140"/>
  <c r="L105" i="140"/>
  <c r="K105" i="140"/>
  <c r="I105" i="140"/>
  <c r="G105" i="140"/>
  <c r="L104" i="140"/>
  <c r="K104" i="140"/>
  <c r="I104" i="140"/>
  <c r="G104" i="140"/>
  <c r="L103" i="140"/>
  <c r="K103" i="140"/>
  <c r="I103" i="140"/>
  <c r="G103" i="140"/>
  <c r="L102" i="140"/>
  <c r="K102" i="140"/>
  <c r="I102" i="140"/>
  <c r="G102" i="140"/>
  <c r="L101" i="140"/>
  <c r="K101" i="140"/>
  <c r="I101" i="140"/>
  <c r="G101" i="140"/>
  <c r="L100" i="140"/>
  <c r="K100" i="140"/>
  <c r="I100" i="140"/>
  <c r="G100" i="140"/>
  <c r="L99" i="140"/>
  <c r="K99" i="140"/>
  <c r="I99" i="140"/>
  <c r="G99" i="140"/>
  <c r="L98" i="140"/>
  <c r="K98" i="140"/>
  <c r="I98" i="140"/>
  <c r="G98" i="140"/>
  <c r="L97" i="140"/>
  <c r="K97" i="140"/>
  <c r="I97" i="140"/>
  <c r="G97" i="140"/>
  <c r="L96" i="140"/>
  <c r="K96" i="140"/>
  <c r="I96" i="140"/>
  <c r="G96" i="140"/>
  <c r="L95" i="140"/>
  <c r="K95" i="140"/>
  <c r="I95" i="140"/>
  <c r="G95" i="140"/>
  <c r="L94" i="140"/>
  <c r="K94" i="140"/>
  <c r="I94" i="140"/>
  <c r="G94" i="140"/>
  <c r="L93" i="140"/>
  <c r="K93" i="140"/>
  <c r="I93" i="140"/>
  <c r="G93" i="140"/>
  <c r="L92" i="140"/>
  <c r="K92" i="140"/>
  <c r="I92" i="140"/>
  <c r="G92" i="140"/>
  <c r="L91" i="140"/>
  <c r="K91" i="140"/>
  <c r="I91" i="140"/>
  <c r="G91" i="140"/>
  <c r="L90" i="140"/>
  <c r="K90" i="140"/>
  <c r="I90" i="140"/>
  <c r="G90" i="140"/>
  <c r="L89" i="140"/>
  <c r="K89" i="140"/>
  <c r="I89" i="140"/>
  <c r="G89" i="140"/>
  <c r="L88" i="140"/>
  <c r="K88" i="140"/>
  <c r="I88" i="140"/>
  <c r="G88" i="140"/>
  <c r="L87" i="140"/>
  <c r="K87" i="140"/>
  <c r="I87" i="140"/>
  <c r="G87" i="140"/>
  <c r="L86" i="140"/>
  <c r="K86" i="140"/>
  <c r="I86" i="140"/>
  <c r="G86" i="140"/>
  <c r="L85" i="140"/>
  <c r="K85" i="140"/>
  <c r="I85" i="140"/>
  <c r="G85" i="140"/>
  <c r="L84" i="140"/>
  <c r="K84" i="140"/>
  <c r="I84" i="140"/>
  <c r="G84" i="140"/>
  <c r="L83" i="140"/>
  <c r="K83" i="140"/>
  <c r="I83" i="140"/>
  <c r="G83" i="140"/>
  <c r="L82" i="140"/>
  <c r="K82" i="140"/>
  <c r="I82" i="140"/>
  <c r="G82" i="140"/>
  <c r="L81" i="140"/>
  <c r="K81" i="140"/>
  <c r="I81" i="140"/>
  <c r="G81" i="140"/>
  <c r="L80" i="140"/>
  <c r="K80" i="140"/>
  <c r="I80" i="140"/>
  <c r="G80" i="140"/>
  <c r="L79" i="140"/>
  <c r="K79" i="140"/>
  <c r="I79" i="140"/>
  <c r="G79" i="140"/>
  <c r="L78" i="140"/>
  <c r="K78" i="140"/>
  <c r="I78" i="140"/>
  <c r="G78" i="140"/>
  <c r="L77" i="140"/>
  <c r="K77" i="140"/>
  <c r="I77" i="140"/>
  <c r="G77" i="140"/>
  <c r="L76" i="140"/>
  <c r="K76" i="140"/>
  <c r="I76" i="140"/>
  <c r="G76" i="140"/>
  <c r="L75" i="140"/>
  <c r="K75" i="140"/>
  <c r="I75" i="140"/>
  <c r="G75" i="140"/>
  <c r="L74" i="140"/>
  <c r="K74" i="140"/>
  <c r="I74" i="140"/>
  <c r="G74" i="140"/>
  <c r="L73" i="140"/>
  <c r="K73" i="140"/>
  <c r="I73" i="140"/>
  <c r="G73" i="140"/>
  <c r="L72" i="140"/>
  <c r="K72" i="140"/>
  <c r="I72" i="140"/>
  <c r="G72" i="140"/>
  <c r="L71" i="140"/>
  <c r="K71" i="140"/>
  <c r="I71" i="140"/>
  <c r="G71" i="140"/>
  <c r="L70" i="140"/>
  <c r="K70" i="140"/>
  <c r="I70" i="140"/>
  <c r="G70" i="140"/>
  <c r="L69" i="140"/>
  <c r="K69" i="140"/>
  <c r="I69" i="140"/>
  <c r="G69" i="140"/>
  <c r="L68" i="140"/>
  <c r="K68" i="140"/>
  <c r="I68" i="140"/>
  <c r="G68" i="140"/>
  <c r="L67" i="140"/>
  <c r="K67" i="140"/>
  <c r="I67" i="140"/>
  <c r="G67" i="140"/>
  <c r="L66" i="140"/>
  <c r="K66" i="140"/>
  <c r="I66" i="140"/>
  <c r="G66" i="140"/>
  <c r="L65" i="140"/>
  <c r="K65" i="140"/>
  <c r="I65" i="140"/>
  <c r="G65" i="140"/>
  <c r="L64" i="140"/>
  <c r="K64" i="140"/>
  <c r="I64" i="140"/>
  <c r="G64" i="140"/>
  <c r="L63" i="140"/>
  <c r="K63" i="140"/>
  <c r="I63" i="140"/>
  <c r="G63" i="140"/>
  <c r="L62" i="140"/>
  <c r="K62" i="140"/>
  <c r="I62" i="140"/>
  <c r="G62" i="140"/>
  <c r="L61" i="140"/>
  <c r="K61" i="140"/>
  <c r="I61" i="140"/>
  <c r="G61" i="140"/>
  <c r="L60" i="140"/>
  <c r="K60" i="140"/>
  <c r="I60" i="140"/>
  <c r="G60" i="140"/>
  <c r="L59" i="140"/>
  <c r="K59" i="140"/>
  <c r="I59" i="140"/>
  <c r="G59" i="140"/>
  <c r="L58" i="140"/>
  <c r="K58" i="140"/>
  <c r="I58" i="140"/>
  <c r="G58" i="140"/>
  <c r="L57" i="140"/>
  <c r="K57" i="140"/>
  <c r="I57" i="140"/>
  <c r="G57" i="140"/>
  <c r="L56" i="140"/>
  <c r="K56" i="140"/>
  <c r="I56" i="140"/>
  <c r="G56" i="140"/>
  <c r="L55" i="140"/>
  <c r="K55" i="140"/>
  <c r="I55" i="140"/>
  <c r="G55" i="140"/>
  <c r="L54" i="140"/>
  <c r="K54" i="140"/>
  <c r="I54" i="140"/>
  <c r="G54" i="140"/>
  <c r="L53" i="140"/>
  <c r="K53" i="140"/>
  <c r="I53" i="140"/>
  <c r="G53" i="140"/>
  <c r="L52" i="140"/>
  <c r="K52" i="140"/>
  <c r="I52" i="140"/>
  <c r="G52" i="140"/>
  <c r="L51" i="140"/>
  <c r="K51" i="140"/>
  <c r="I51" i="140"/>
  <c r="G51" i="140"/>
  <c r="L50" i="140"/>
  <c r="K50" i="140"/>
  <c r="I50" i="140"/>
  <c r="G50" i="140"/>
  <c r="L49" i="140"/>
  <c r="K49" i="140"/>
  <c r="I49" i="140"/>
  <c r="G49" i="140"/>
  <c r="L48" i="140"/>
  <c r="K48" i="140"/>
  <c r="I48" i="140"/>
  <c r="G48" i="140"/>
  <c r="L47" i="140"/>
  <c r="K47" i="140"/>
  <c r="I47" i="140"/>
  <c r="G47" i="140"/>
  <c r="L46" i="140"/>
  <c r="K46" i="140"/>
  <c r="I46" i="140"/>
  <c r="G46" i="140"/>
  <c r="L45" i="140"/>
  <c r="K45" i="140"/>
  <c r="I45" i="140"/>
  <c r="G45" i="140"/>
  <c r="L44" i="140"/>
  <c r="K44" i="140"/>
  <c r="I44" i="140"/>
  <c r="G44" i="140"/>
  <c r="L43" i="140"/>
  <c r="K43" i="140"/>
  <c r="I43" i="140"/>
  <c r="G43" i="140"/>
  <c r="L42" i="140"/>
  <c r="K42" i="140"/>
  <c r="I42" i="140"/>
  <c r="G42" i="140"/>
  <c r="L41" i="140"/>
  <c r="K41" i="140"/>
  <c r="I41" i="140"/>
  <c r="G41" i="140"/>
  <c r="L40" i="140"/>
  <c r="K40" i="140"/>
  <c r="I40" i="140"/>
  <c r="G40" i="140"/>
  <c r="L39" i="140"/>
  <c r="K39" i="140"/>
  <c r="I39" i="140"/>
  <c r="G39" i="140"/>
  <c r="L38" i="140"/>
  <c r="K38" i="140"/>
  <c r="I38" i="140"/>
  <c r="G38" i="140"/>
  <c r="L37" i="140"/>
  <c r="K37" i="140"/>
  <c r="I37" i="140"/>
  <c r="G37" i="140"/>
  <c r="L36" i="140"/>
  <c r="K36" i="140"/>
  <c r="I36" i="140"/>
  <c r="G36" i="140"/>
  <c r="L35" i="140"/>
  <c r="K35" i="140"/>
  <c r="I35" i="140"/>
  <c r="G35" i="140"/>
  <c r="L34" i="140"/>
  <c r="K34" i="140"/>
  <c r="I34" i="140"/>
  <c r="G34" i="140"/>
  <c r="L33" i="140"/>
  <c r="K33" i="140"/>
  <c r="I33" i="140"/>
  <c r="G33" i="140"/>
  <c r="L32" i="140"/>
  <c r="K32" i="140"/>
  <c r="I32" i="140"/>
  <c r="G32" i="140"/>
  <c r="L31" i="140"/>
  <c r="K31" i="140"/>
  <c r="I31" i="140"/>
  <c r="G31" i="140"/>
  <c r="L30" i="140"/>
  <c r="K30" i="140"/>
  <c r="I30" i="140"/>
  <c r="G30" i="140"/>
  <c r="L29" i="140"/>
  <c r="K29" i="140"/>
  <c r="I29" i="140"/>
  <c r="G29" i="140"/>
  <c r="L28" i="140"/>
  <c r="K28" i="140"/>
  <c r="I28" i="140"/>
  <c r="G28" i="140"/>
  <c r="L27" i="140"/>
  <c r="K27" i="140"/>
  <c r="I27" i="140"/>
  <c r="G27" i="140"/>
  <c r="L26" i="140"/>
  <c r="K26" i="140"/>
  <c r="I26" i="140"/>
  <c r="G26" i="140"/>
  <c r="L25" i="140"/>
  <c r="K25" i="140"/>
  <c r="I25" i="140"/>
  <c r="G25" i="140"/>
  <c r="L24" i="140"/>
  <c r="K24" i="140"/>
  <c r="I24" i="140"/>
  <c r="G24" i="140"/>
  <c r="L23" i="140"/>
  <c r="K23" i="140"/>
  <c r="I23" i="140"/>
  <c r="G23" i="140"/>
  <c r="L22" i="140"/>
  <c r="K22" i="140"/>
  <c r="I22" i="140"/>
  <c r="G22" i="140"/>
  <c r="L21" i="140"/>
  <c r="K21" i="140"/>
  <c r="I21" i="140"/>
  <c r="G21" i="140"/>
  <c r="L20" i="140"/>
  <c r="K20" i="140"/>
  <c r="I20" i="140"/>
  <c r="G20" i="140"/>
  <c r="L19" i="140"/>
  <c r="K19" i="140"/>
  <c r="I19" i="140"/>
  <c r="G19" i="140"/>
  <c r="L18" i="140"/>
  <c r="K18" i="140"/>
  <c r="I18" i="140"/>
  <c r="G18" i="140"/>
  <c r="L17" i="140"/>
  <c r="K17" i="140"/>
  <c r="I17" i="140"/>
  <c r="G17" i="140"/>
  <c r="L16" i="140"/>
  <c r="K16" i="140"/>
  <c r="I16" i="140"/>
  <c r="G16" i="140"/>
  <c r="L15" i="140"/>
  <c r="K15" i="140"/>
  <c r="I15" i="140"/>
  <c r="G15" i="140"/>
  <c r="L14" i="140"/>
  <c r="K14" i="140"/>
  <c r="I14" i="140"/>
  <c r="G14" i="140"/>
  <c r="L13" i="140"/>
  <c r="K13" i="140"/>
  <c r="I13" i="140"/>
  <c r="G13" i="140"/>
  <c r="L12" i="140"/>
  <c r="K12" i="140"/>
  <c r="I12" i="140"/>
  <c r="G12" i="140"/>
  <c r="L11" i="140"/>
  <c r="K11" i="140"/>
  <c r="I11" i="140"/>
  <c r="G11" i="140"/>
  <c r="L10" i="140"/>
  <c r="K10" i="140"/>
  <c r="I10" i="140"/>
  <c r="G10" i="140"/>
  <c r="L9" i="140"/>
  <c r="K9" i="140"/>
  <c r="I9" i="140"/>
  <c r="G9" i="140"/>
  <c r="L8" i="140"/>
  <c r="K8" i="140"/>
  <c r="I8" i="140"/>
  <c r="G8" i="140"/>
  <c r="L7" i="140"/>
  <c r="K7" i="140"/>
  <c r="I7" i="140"/>
  <c r="G7" i="140"/>
  <c r="L6" i="140"/>
  <c r="K6" i="140"/>
  <c r="I6" i="140"/>
  <c r="G6" i="140"/>
  <c r="L497" i="139"/>
  <c r="K497" i="139"/>
  <c r="I497" i="139"/>
  <c r="G497" i="139"/>
  <c r="L496" i="139"/>
  <c r="K496" i="139"/>
  <c r="I496" i="139"/>
  <c r="G496" i="139"/>
  <c r="L495" i="139"/>
  <c r="K495" i="139"/>
  <c r="I495" i="139"/>
  <c r="G495" i="139"/>
  <c r="L494" i="139"/>
  <c r="K494" i="139"/>
  <c r="I494" i="139"/>
  <c r="G494" i="139"/>
  <c r="L493" i="139"/>
  <c r="K493" i="139"/>
  <c r="I493" i="139"/>
  <c r="G493" i="139"/>
  <c r="L492" i="139"/>
  <c r="K492" i="139"/>
  <c r="I492" i="139"/>
  <c r="G492" i="139"/>
  <c r="L491" i="139"/>
  <c r="K491" i="139"/>
  <c r="I491" i="139"/>
  <c r="G491" i="139"/>
  <c r="L490" i="139"/>
  <c r="K490" i="139"/>
  <c r="I490" i="139"/>
  <c r="G490" i="139"/>
  <c r="L489" i="139"/>
  <c r="K489" i="139"/>
  <c r="I489" i="139"/>
  <c r="G489" i="139"/>
  <c r="L488" i="139"/>
  <c r="K488" i="139"/>
  <c r="I488" i="139"/>
  <c r="G488" i="139"/>
  <c r="L487" i="139"/>
  <c r="K487" i="139"/>
  <c r="I487" i="139"/>
  <c r="G487" i="139"/>
  <c r="L486" i="139"/>
  <c r="K486" i="139"/>
  <c r="I486" i="139"/>
  <c r="G486" i="139"/>
  <c r="L485" i="139"/>
  <c r="K485" i="139"/>
  <c r="I485" i="139"/>
  <c r="G485" i="139"/>
  <c r="L484" i="139"/>
  <c r="K484" i="139"/>
  <c r="I484" i="139"/>
  <c r="G484" i="139"/>
  <c r="L483" i="139"/>
  <c r="K483" i="139"/>
  <c r="I483" i="139"/>
  <c r="G483" i="139"/>
  <c r="L482" i="139"/>
  <c r="K482" i="139"/>
  <c r="I482" i="139"/>
  <c r="G482" i="139"/>
  <c r="L481" i="139"/>
  <c r="K481" i="139"/>
  <c r="I481" i="139"/>
  <c r="G481" i="139"/>
  <c r="L480" i="139"/>
  <c r="K480" i="139"/>
  <c r="I480" i="139"/>
  <c r="G480" i="139"/>
  <c r="L479" i="139"/>
  <c r="K479" i="139"/>
  <c r="I479" i="139"/>
  <c r="G479" i="139"/>
  <c r="L478" i="139"/>
  <c r="K478" i="139"/>
  <c r="I478" i="139"/>
  <c r="G478" i="139"/>
  <c r="L477" i="139"/>
  <c r="K477" i="139"/>
  <c r="I477" i="139"/>
  <c r="G477" i="139"/>
  <c r="L476" i="139"/>
  <c r="K476" i="139"/>
  <c r="I476" i="139"/>
  <c r="G476" i="139"/>
  <c r="L475" i="139"/>
  <c r="K475" i="139"/>
  <c r="I475" i="139"/>
  <c r="G475" i="139"/>
  <c r="L474" i="139"/>
  <c r="K474" i="139"/>
  <c r="I474" i="139"/>
  <c r="G474" i="139"/>
  <c r="L473" i="139"/>
  <c r="K473" i="139"/>
  <c r="I473" i="139"/>
  <c r="G473" i="139"/>
  <c r="L472" i="139"/>
  <c r="K472" i="139"/>
  <c r="I472" i="139"/>
  <c r="G472" i="139"/>
  <c r="L471" i="139"/>
  <c r="K471" i="139"/>
  <c r="I471" i="139"/>
  <c r="G471" i="139"/>
  <c r="L470" i="139"/>
  <c r="K470" i="139"/>
  <c r="I470" i="139"/>
  <c r="G470" i="139"/>
  <c r="L469" i="139"/>
  <c r="K469" i="139"/>
  <c r="I469" i="139"/>
  <c r="G469" i="139"/>
  <c r="L468" i="139"/>
  <c r="K468" i="139"/>
  <c r="I468" i="139"/>
  <c r="G468" i="139"/>
  <c r="L467" i="139"/>
  <c r="K467" i="139"/>
  <c r="I467" i="139"/>
  <c r="G467" i="139"/>
  <c r="L466" i="139"/>
  <c r="K466" i="139"/>
  <c r="I466" i="139"/>
  <c r="G466" i="139"/>
  <c r="L465" i="139"/>
  <c r="K465" i="139"/>
  <c r="I465" i="139"/>
  <c r="G465" i="139"/>
  <c r="L464" i="139"/>
  <c r="K464" i="139"/>
  <c r="I464" i="139"/>
  <c r="G464" i="139"/>
  <c r="L463" i="139"/>
  <c r="K463" i="139"/>
  <c r="I463" i="139"/>
  <c r="G463" i="139"/>
  <c r="L462" i="139"/>
  <c r="K462" i="139"/>
  <c r="I462" i="139"/>
  <c r="G462" i="139"/>
  <c r="L461" i="139"/>
  <c r="K461" i="139"/>
  <c r="I461" i="139"/>
  <c r="G461" i="139"/>
  <c r="L460" i="139"/>
  <c r="K460" i="139"/>
  <c r="I460" i="139"/>
  <c r="G460" i="139"/>
  <c r="L459" i="139"/>
  <c r="K459" i="139"/>
  <c r="I459" i="139"/>
  <c r="G459" i="139"/>
  <c r="L458" i="139"/>
  <c r="K458" i="139"/>
  <c r="I458" i="139"/>
  <c r="G458" i="139"/>
  <c r="L457" i="139"/>
  <c r="K457" i="139"/>
  <c r="I457" i="139"/>
  <c r="G457" i="139"/>
  <c r="L456" i="139"/>
  <c r="K456" i="139"/>
  <c r="I456" i="139"/>
  <c r="G456" i="139"/>
  <c r="L455" i="139"/>
  <c r="K455" i="139"/>
  <c r="I455" i="139"/>
  <c r="G455" i="139"/>
  <c r="L454" i="139"/>
  <c r="K454" i="139"/>
  <c r="I454" i="139"/>
  <c r="G454" i="139"/>
  <c r="L453" i="139"/>
  <c r="K453" i="139"/>
  <c r="I453" i="139"/>
  <c r="G453" i="139"/>
  <c r="L452" i="139"/>
  <c r="K452" i="139"/>
  <c r="I452" i="139"/>
  <c r="G452" i="139"/>
  <c r="L451" i="139"/>
  <c r="K451" i="139"/>
  <c r="I451" i="139"/>
  <c r="G451" i="139"/>
  <c r="L450" i="139"/>
  <c r="K450" i="139"/>
  <c r="I450" i="139"/>
  <c r="G450" i="139"/>
  <c r="L449" i="139"/>
  <c r="K449" i="139"/>
  <c r="I449" i="139"/>
  <c r="G449" i="139"/>
  <c r="L448" i="139"/>
  <c r="K448" i="139"/>
  <c r="I448" i="139"/>
  <c r="G448" i="139"/>
  <c r="L447" i="139"/>
  <c r="K447" i="139"/>
  <c r="I447" i="139"/>
  <c r="G447" i="139"/>
  <c r="L446" i="139"/>
  <c r="K446" i="139"/>
  <c r="I446" i="139"/>
  <c r="G446" i="139"/>
  <c r="L445" i="139"/>
  <c r="K445" i="139"/>
  <c r="I445" i="139"/>
  <c r="G445" i="139"/>
  <c r="L444" i="139"/>
  <c r="K444" i="139"/>
  <c r="I444" i="139"/>
  <c r="G444" i="139"/>
  <c r="L443" i="139"/>
  <c r="K443" i="139"/>
  <c r="I443" i="139"/>
  <c r="G443" i="139"/>
  <c r="L442" i="139"/>
  <c r="K442" i="139"/>
  <c r="I442" i="139"/>
  <c r="G442" i="139"/>
  <c r="L441" i="139"/>
  <c r="K441" i="139"/>
  <c r="I441" i="139"/>
  <c r="G441" i="139"/>
  <c r="L440" i="139"/>
  <c r="K440" i="139"/>
  <c r="I440" i="139"/>
  <c r="G440" i="139"/>
  <c r="L439" i="139"/>
  <c r="K439" i="139"/>
  <c r="I439" i="139"/>
  <c r="G439" i="139"/>
  <c r="L438" i="139"/>
  <c r="K438" i="139"/>
  <c r="I438" i="139"/>
  <c r="G438" i="139"/>
  <c r="L437" i="139"/>
  <c r="K437" i="139"/>
  <c r="I437" i="139"/>
  <c r="G437" i="139"/>
  <c r="L436" i="139"/>
  <c r="K436" i="139"/>
  <c r="I436" i="139"/>
  <c r="G436" i="139"/>
  <c r="L435" i="139"/>
  <c r="K435" i="139"/>
  <c r="I435" i="139"/>
  <c r="G435" i="139"/>
  <c r="L434" i="139"/>
  <c r="K434" i="139"/>
  <c r="I434" i="139"/>
  <c r="G434" i="139"/>
  <c r="L433" i="139"/>
  <c r="K433" i="139"/>
  <c r="I433" i="139"/>
  <c r="G433" i="139"/>
  <c r="L432" i="139"/>
  <c r="K432" i="139"/>
  <c r="I432" i="139"/>
  <c r="G432" i="139"/>
  <c r="L431" i="139"/>
  <c r="K431" i="139"/>
  <c r="I431" i="139"/>
  <c r="G431" i="139"/>
  <c r="L430" i="139"/>
  <c r="K430" i="139"/>
  <c r="I430" i="139"/>
  <c r="G430" i="139"/>
  <c r="L429" i="139"/>
  <c r="K429" i="139"/>
  <c r="I429" i="139"/>
  <c r="G429" i="139"/>
  <c r="L428" i="139"/>
  <c r="K428" i="139"/>
  <c r="I428" i="139"/>
  <c r="G428" i="139"/>
  <c r="L427" i="139"/>
  <c r="K427" i="139"/>
  <c r="I427" i="139"/>
  <c r="G427" i="139"/>
  <c r="L426" i="139"/>
  <c r="K426" i="139"/>
  <c r="I426" i="139"/>
  <c r="G426" i="139"/>
  <c r="L425" i="139"/>
  <c r="K425" i="139"/>
  <c r="I425" i="139"/>
  <c r="G425" i="139"/>
  <c r="L424" i="139"/>
  <c r="K424" i="139"/>
  <c r="I424" i="139"/>
  <c r="G424" i="139"/>
  <c r="L423" i="139"/>
  <c r="K423" i="139"/>
  <c r="I423" i="139"/>
  <c r="G423" i="139"/>
  <c r="L422" i="139"/>
  <c r="K422" i="139"/>
  <c r="I422" i="139"/>
  <c r="G422" i="139"/>
  <c r="L421" i="139"/>
  <c r="K421" i="139"/>
  <c r="I421" i="139"/>
  <c r="G421" i="139"/>
  <c r="L420" i="139"/>
  <c r="K420" i="139"/>
  <c r="I420" i="139"/>
  <c r="G420" i="139"/>
  <c r="L419" i="139"/>
  <c r="K419" i="139"/>
  <c r="I419" i="139"/>
  <c r="G419" i="139"/>
  <c r="L418" i="139"/>
  <c r="K418" i="139"/>
  <c r="I418" i="139"/>
  <c r="G418" i="139"/>
  <c r="L417" i="139"/>
  <c r="K417" i="139"/>
  <c r="I417" i="139"/>
  <c r="G417" i="139"/>
  <c r="L416" i="139"/>
  <c r="K416" i="139"/>
  <c r="I416" i="139"/>
  <c r="G416" i="139"/>
  <c r="L415" i="139"/>
  <c r="K415" i="139"/>
  <c r="I415" i="139"/>
  <c r="G415" i="139"/>
  <c r="L414" i="139"/>
  <c r="K414" i="139"/>
  <c r="I414" i="139"/>
  <c r="G414" i="139"/>
  <c r="L413" i="139"/>
  <c r="K413" i="139"/>
  <c r="I413" i="139"/>
  <c r="G413" i="139"/>
  <c r="L412" i="139"/>
  <c r="K412" i="139"/>
  <c r="I412" i="139"/>
  <c r="G412" i="139"/>
  <c r="L411" i="139"/>
  <c r="K411" i="139"/>
  <c r="I411" i="139"/>
  <c r="G411" i="139"/>
  <c r="L410" i="139"/>
  <c r="K410" i="139"/>
  <c r="I410" i="139"/>
  <c r="G410" i="139"/>
  <c r="L409" i="139"/>
  <c r="K409" i="139"/>
  <c r="I409" i="139"/>
  <c r="G409" i="139"/>
  <c r="L408" i="139"/>
  <c r="K408" i="139"/>
  <c r="I408" i="139"/>
  <c r="G408" i="139"/>
  <c r="L407" i="139"/>
  <c r="K407" i="139"/>
  <c r="I407" i="139"/>
  <c r="G407" i="139"/>
  <c r="L406" i="139"/>
  <c r="K406" i="139"/>
  <c r="I406" i="139"/>
  <c r="G406" i="139"/>
  <c r="L405" i="139"/>
  <c r="K405" i="139"/>
  <c r="I405" i="139"/>
  <c r="G405" i="139"/>
  <c r="L404" i="139"/>
  <c r="K404" i="139"/>
  <c r="I404" i="139"/>
  <c r="G404" i="139"/>
  <c r="L403" i="139"/>
  <c r="K403" i="139"/>
  <c r="I403" i="139"/>
  <c r="G403" i="139"/>
  <c r="L402" i="139"/>
  <c r="K402" i="139"/>
  <c r="I402" i="139"/>
  <c r="G402" i="139"/>
  <c r="L401" i="139"/>
  <c r="K401" i="139"/>
  <c r="I401" i="139"/>
  <c r="G401" i="139"/>
  <c r="L400" i="139"/>
  <c r="K400" i="139"/>
  <c r="I400" i="139"/>
  <c r="G400" i="139"/>
  <c r="L399" i="139"/>
  <c r="K399" i="139"/>
  <c r="I399" i="139"/>
  <c r="G399" i="139"/>
  <c r="L398" i="139"/>
  <c r="K398" i="139"/>
  <c r="I398" i="139"/>
  <c r="G398" i="139"/>
  <c r="L397" i="139"/>
  <c r="K397" i="139"/>
  <c r="I397" i="139"/>
  <c r="G397" i="139"/>
  <c r="L396" i="139"/>
  <c r="K396" i="139"/>
  <c r="I396" i="139"/>
  <c r="G396" i="139"/>
  <c r="L395" i="139"/>
  <c r="K395" i="139"/>
  <c r="I395" i="139"/>
  <c r="G395" i="139"/>
  <c r="L394" i="139"/>
  <c r="K394" i="139"/>
  <c r="I394" i="139"/>
  <c r="G394" i="139"/>
  <c r="L393" i="139"/>
  <c r="K393" i="139"/>
  <c r="I393" i="139"/>
  <c r="G393" i="139"/>
  <c r="L392" i="139"/>
  <c r="K392" i="139"/>
  <c r="I392" i="139"/>
  <c r="G392" i="139"/>
  <c r="L391" i="139"/>
  <c r="K391" i="139"/>
  <c r="I391" i="139"/>
  <c r="G391" i="139"/>
  <c r="L390" i="139"/>
  <c r="K390" i="139"/>
  <c r="I390" i="139"/>
  <c r="G390" i="139"/>
  <c r="L389" i="139"/>
  <c r="K389" i="139"/>
  <c r="I389" i="139"/>
  <c r="G389" i="139"/>
  <c r="L388" i="139"/>
  <c r="K388" i="139"/>
  <c r="I388" i="139"/>
  <c r="G388" i="139"/>
  <c r="L387" i="139"/>
  <c r="K387" i="139"/>
  <c r="I387" i="139"/>
  <c r="G387" i="139"/>
  <c r="L386" i="139"/>
  <c r="K386" i="139"/>
  <c r="I386" i="139"/>
  <c r="G386" i="139"/>
  <c r="L385" i="139"/>
  <c r="K385" i="139"/>
  <c r="I385" i="139"/>
  <c r="G385" i="139"/>
  <c r="L384" i="139"/>
  <c r="K384" i="139"/>
  <c r="I384" i="139"/>
  <c r="G384" i="139"/>
  <c r="L383" i="139"/>
  <c r="K383" i="139"/>
  <c r="I383" i="139"/>
  <c r="G383" i="139"/>
  <c r="L382" i="139"/>
  <c r="K382" i="139"/>
  <c r="I382" i="139"/>
  <c r="G382" i="139"/>
  <c r="L381" i="139"/>
  <c r="K381" i="139"/>
  <c r="I381" i="139"/>
  <c r="G381" i="139"/>
  <c r="L380" i="139"/>
  <c r="K380" i="139"/>
  <c r="I380" i="139"/>
  <c r="G380" i="139"/>
  <c r="L379" i="139"/>
  <c r="K379" i="139"/>
  <c r="I379" i="139"/>
  <c r="G379" i="139"/>
  <c r="L378" i="139"/>
  <c r="K378" i="139"/>
  <c r="I378" i="139"/>
  <c r="G378" i="139"/>
  <c r="L377" i="139"/>
  <c r="K377" i="139"/>
  <c r="I377" i="139"/>
  <c r="G377" i="139"/>
  <c r="L376" i="139"/>
  <c r="K376" i="139"/>
  <c r="I376" i="139"/>
  <c r="G376" i="139"/>
  <c r="L375" i="139"/>
  <c r="K375" i="139"/>
  <c r="I375" i="139"/>
  <c r="G375" i="139"/>
  <c r="L374" i="139"/>
  <c r="K374" i="139"/>
  <c r="I374" i="139"/>
  <c r="G374" i="139"/>
  <c r="L373" i="139"/>
  <c r="K373" i="139"/>
  <c r="I373" i="139"/>
  <c r="G373" i="139"/>
  <c r="L372" i="139"/>
  <c r="K372" i="139"/>
  <c r="I372" i="139"/>
  <c r="G372" i="139"/>
  <c r="L371" i="139"/>
  <c r="K371" i="139"/>
  <c r="I371" i="139"/>
  <c r="G371" i="139"/>
  <c r="L370" i="139"/>
  <c r="K370" i="139"/>
  <c r="I370" i="139"/>
  <c r="G370" i="139"/>
  <c r="L369" i="139"/>
  <c r="K369" i="139"/>
  <c r="I369" i="139"/>
  <c r="G369" i="139"/>
  <c r="L368" i="139"/>
  <c r="K368" i="139"/>
  <c r="I368" i="139"/>
  <c r="G368" i="139"/>
  <c r="L367" i="139"/>
  <c r="K367" i="139"/>
  <c r="I367" i="139"/>
  <c r="G367" i="139"/>
  <c r="L366" i="139"/>
  <c r="K366" i="139"/>
  <c r="I366" i="139"/>
  <c r="G366" i="139"/>
  <c r="L365" i="139"/>
  <c r="K365" i="139"/>
  <c r="I365" i="139"/>
  <c r="G365" i="139"/>
  <c r="L364" i="139"/>
  <c r="K364" i="139"/>
  <c r="I364" i="139"/>
  <c r="G364" i="139"/>
  <c r="L363" i="139"/>
  <c r="K363" i="139"/>
  <c r="I363" i="139"/>
  <c r="G363" i="139"/>
  <c r="L362" i="139"/>
  <c r="K362" i="139"/>
  <c r="I362" i="139"/>
  <c r="G362" i="139"/>
  <c r="L361" i="139"/>
  <c r="K361" i="139"/>
  <c r="I361" i="139"/>
  <c r="G361" i="139"/>
  <c r="L360" i="139"/>
  <c r="K360" i="139"/>
  <c r="I360" i="139"/>
  <c r="G360" i="139"/>
  <c r="L359" i="139"/>
  <c r="K359" i="139"/>
  <c r="I359" i="139"/>
  <c r="G359" i="139"/>
  <c r="L358" i="139"/>
  <c r="K358" i="139"/>
  <c r="I358" i="139"/>
  <c r="G358" i="139"/>
  <c r="L357" i="139"/>
  <c r="K357" i="139"/>
  <c r="I357" i="139"/>
  <c r="G357" i="139"/>
  <c r="L356" i="139"/>
  <c r="K356" i="139"/>
  <c r="I356" i="139"/>
  <c r="G356" i="139"/>
  <c r="L355" i="139"/>
  <c r="K355" i="139"/>
  <c r="I355" i="139"/>
  <c r="G355" i="139"/>
  <c r="L354" i="139"/>
  <c r="K354" i="139"/>
  <c r="I354" i="139"/>
  <c r="G354" i="139"/>
  <c r="L353" i="139"/>
  <c r="K353" i="139"/>
  <c r="I353" i="139"/>
  <c r="G353" i="139"/>
  <c r="L352" i="139"/>
  <c r="K352" i="139"/>
  <c r="I352" i="139"/>
  <c r="G352" i="139"/>
  <c r="L351" i="139"/>
  <c r="K351" i="139"/>
  <c r="I351" i="139"/>
  <c r="G351" i="139"/>
  <c r="L350" i="139"/>
  <c r="K350" i="139"/>
  <c r="I350" i="139"/>
  <c r="G350" i="139"/>
  <c r="L349" i="139"/>
  <c r="K349" i="139"/>
  <c r="I349" i="139"/>
  <c r="G349" i="139"/>
  <c r="L348" i="139"/>
  <c r="K348" i="139"/>
  <c r="I348" i="139"/>
  <c r="G348" i="139"/>
  <c r="L347" i="139"/>
  <c r="K347" i="139"/>
  <c r="I347" i="139"/>
  <c r="G347" i="139"/>
  <c r="L346" i="139"/>
  <c r="K346" i="139"/>
  <c r="I346" i="139"/>
  <c r="G346" i="139"/>
  <c r="L345" i="139"/>
  <c r="K345" i="139"/>
  <c r="I345" i="139"/>
  <c r="G345" i="139"/>
  <c r="L344" i="139"/>
  <c r="K344" i="139"/>
  <c r="I344" i="139"/>
  <c r="G344" i="139"/>
  <c r="L343" i="139"/>
  <c r="K343" i="139"/>
  <c r="I343" i="139"/>
  <c r="G343" i="139"/>
  <c r="L342" i="139"/>
  <c r="K342" i="139"/>
  <c r="I342" i="139"/>
  <c r="G342" i="139"/>
  <c r="L341" i="139"/>
  <c r="K341" i="139"/>
  <c r="I341" i="139"/>
  <c r="G341" i="139"/>
  <c r="L340" i="139"/>
  <c r="K340" i="139"/>
  <c r="I340" i="139"/>
  <c r="G340" i="139"/>
  <c r="L339" i="139"/>
  <c r="K339" i="139"/>
  <c r="I339" i="139"/>
  <c r="G339" i="139"/>
  <c r="L338" i="139"/>
  <c r="K338" i="139"/>
  <c r="I338" i="139"/>
  <c r="G338" i="139"/>
  <c r="L337" i="139"/>
  <c r="K337" i="139"/>
  <c r="I337" i="139"/>
  <c r="G337" i="139"/>
  <c r="L336" i="139"/>
  <c r="K336" i="139"/>
  <c r="I336" i="139"/>
  <c r="G336" i="139"/>
  <c r="L335" i="139"/>
  <c r="K335" i="139"/>
  <c r="I335" i="139"/>
  <c r="G335" i="139"/>
  <c r="L334" i="139"/>
  <c r="K334" i="139"/>
  <c r="I334" i="139"/>
  <c r="G334" i="139"/>
  <c r="L333" i="139"/>
  <c r="K333" i="139"/>
  <c r="I333" i="139"/>
  <c r="G333" i="139"/>
  <c r="L332" i="139"/>
  <c r="K332" i="139"/>
  <c r="I332" i="139"/>
  <c r="G332" i="139"/>
  <c r="L331" i="139"/>
  <c r="K331" i="139"/>
  <c r="I331" i="139"/>
  <c r="G331" i="139"/>
  <c r="L330" i="139"/>
  <c r="K330" i="139"/>
  <c r="I330" i="139"/>
  <c r="G330" i="139"/>
  <c r="L329" i="139"/>
  <c r="K329" i="139"/>
  <c r="I329" i="139"/>
  <c r="G329" i="139"/>
  <c r="L328" i="139"/>
  <c r="K328" i="139"/>
  <c r="I328" i="139"/>
  <c r="G328" i="139"/>
  <c r="L327" i="139"/>
  <c r="K327" i="139"/>
  <c r="I327" i="139"/>
  <c r="G327" i="139"/>
  <c r="L326" i="139"/>
  <c r="K326" i="139"/>
  <c r="I326" i="139"/>
  <c r="G326" i="139"/>
  <c r="L325" i="139"/>
  <c r="K325" i="139"/>
  <c r="I325" i="139"/>
  <c r="G325" i="139"/>
  <c r="L324" i="139"/>
  <c r="K324" i="139"/>
  <c r="I324" i="139"/>
  <c r="G324" i="139"/>
  <c r="L323" i="139"/>
  <c r="K323" i="139"/>
  <c r="I323" i="139"/>
  <c r="G323" i="139"/>
  <c r="L322" i="139"/>
  <c r="K322" i="139"/>
  <c r="I322" i="139"/>
  <c r="G322" i="139"/>
  <c r="L321" i="139"/>
  <c r="K321" i="139"/>
  <c r="I321" i="139"/>
  <c r="G321" i="139"/>
  <c r="L320" i="139"/>
  <c r="K320" i="139"/>
  <c r="I320" i="139"/>
  <c r="G320" i="139"/>
  <c r="L319" i="139"/>
  <c r="K319" i="139"/>
  <c r="I319" i="139"/>
  <c r="G319" i="139"/>
  <c r="L318" i="139"/>
  <c r="K318" i="139"/>
  <c r="I318" i="139"/>
  <c r="G318" i="139"/>
  <c r="L317" i="139"/>
  <c r="K317" i="139"/>
  <c r="I317" i="139"/>
  <c r="G317" i="139"/>
  <c r="L316" i="139"/>
  <c r="K316" i="139"/>
  <c r="I316" i="139"/>
  <c r="G316" i="139"/>
  <c r="L315" i="139"/>
  <c r="K315" i="139"/>
  <c r="I315" i="139"/>
  <c r="G315" i="139"/>
  <c r="L314" i="139"/>
  <c r="K314" i="139"/>
  <c r="I314" i="139"/>
  <c r="G314" i="139"/>
  <c r="L313" i="139"/>
  <c r="K313" i="139"/>
  <c r="I313" i="139"/>
  <c r="G313" i="139"/>
  <c r="L312" i="139"/>
  <c r="K312" i="139"/>
  <c r="I312" i="139"/>
  <c r="G312" i="139"/>
  <c r="L311" i="139"/>
  <c r="K311" i="139"/>
  <c r="I311" i="139"/>
  <c r="G311" i="139"/>
  <c r="L310" i="139"/>
  <c r="K310" i="139"/>
  <c r="I310" i="139"/>
  <c r="G310" i="139"/>
  <c r="L309" i="139"/>
  <c r="K309" i="139"/>
  <c r="I309" i="139"/>
  <c r="G309" i="139"/>
  <c r="L308" i="139"/>
  <c r="K308" i="139"/>
  <c r="I308" i="139"/>
  <c r="G308" i="139"/>
  <c r="L307" i="139"/>
  <c r="K307" i="139"/>
  <c r="I307" i="139"/>
  <c r="G307" i="139"/>
  <c r="L306" i="139"/>
  <c r="K306" i="139"/>
  <c r="I306" i="139"/>
  <c r="G306" i="139"/>
  <c r="L305" i="139"/>
  <c r="K305" i="139"/>
  <c r="I305" i="139"/>
  <c r="G305" i="139"/>
  <c r="L304" i="139"/>
  <c r="K304" i="139"/>
  <c r="I304" i="139"/>
  <c r="G304" i="139"/>
  <c r="L303" i="139"/>
  <c r="K303" i="139"/>
  <c r="I303" i="139"/>
  <c r="G303" i="139"/>
  <c r="L302" i="139"/>
  <c r="K302" i="139"/>
  <c r="I302" i="139"/>
  <c r="G302" i="139"/>
  <c r="L301" i="139"/>
  <c r="K301" i="139"/>
  <c r="I301" i="139"/>
  <c r="G301" i="139"/>
  <c r="L300" i="139"/>
  <c r="K300" i="139"/>
  <c r="I300" i="139"/>
  <c r="G300" i="139"/>
  <c r="L299" i="139"/>
  <c r="K299" i="139"/>
  <c r="I299" i="139"/>
  <c r="G299" i="139"/>
  <c r="L298" i="139"/>
  <c r="K298" i="139"/>
  <c r="I298" i="139"/>
  <c r="G298" i="139"/>
  <c r="L297" i="139"/>
  <c r="K297" i="139"/>
  <c r="I297" i="139"/>
  <c r="G297" i="139"/>
  <c r="L296" i="139"/>
  <c r="K296" i="139"/>
  <c r="I296" i="139"/>
  <c r="G296" i="139"/>
  <c r="L295" i="139"/>
  <c r="K295" i="139"/>
  <c r="I295" i="139"/>
  <c r="G295" i="139"/>
  <c r="L294" i="139"/>
  <c r="K294" i="139"/>
  <c r="I294" i="139"/>
  <c r="G294" i="139"/>
  <c r="L293" i="139"/>
  <c r="K293" i="139"/>
  <c r="I293" i="139"/>
  <c r="G293" i="139"/>
  <c r="L292" i="139"/>
  <c r="K292" i="139"/>
  <c r="I292" i="139"/>
  <c r="G292" i="139"/>
  <c r="L291" i="139"/>
  <c r="K291" i="139"/>
  <c r="I291" i="139"/>
  <c r="G291" i="139"/>
  <c r="L290" i="139"/>
  <c r="K290" i="139"/>
  <c r="I290" i="139"/>
  <c r="G290" i="139"/>
  <c r="L289" i="139"/>
  <c r="K289" i="139"/>
  <c r="I289" i="139"/>
  <c r="G289" i="139"/>
  <c r="L288" i="139"/>
  <c r="K288" i="139"/>
  <c r="I288" i="139"/>
  <c r="G288" i="139"/>
  <c r="L287" i="139"/>
  <c r="K287" i="139"/>
  <c r="I287" i="139"/>
  <c r="G287" i="139"/>
  <c r="L286" i="139"/>
  <c r="K286" i="139"/>
  <c r="I286" i="139"/>
  <c r="G286" i="139"/>
  <c r="L285" i="139"/>
  <c r="K285" i="139"/>
  <c r="I285" i="139"/>
  <c r="G285" i="139"/>
  <c r="L284" i="139"/>
  <c r="K284" i="139"/>
  <c r="I284" i="139"/>
  <c r="G284" i="139"/>
  <c r="L283" i="139"/>
  <c r="K283" i="139"/>
  <c r="I283" i="139"/>
  <c r="G283" i="139"/>
  <c r="L282" i="139"/>
  <c r="K282" i="139"/>
  <c r="I282" i="139"/>
  <c r="G282" i="139"/>
  <c r="L281" i="139"/>
  <c r="K281" i="139"/>
  <c r="I281" i="139"/>
  <c r="G281" i="139"/>
  <c r="L280" i="139"/>
  <c r="K280" i="139"/>
  <c r="I280" i="139"/>
  <c r="G280" i="139"/>
  <c r="L279" i="139"/>
  <c r="K279" i="139"/>
  <c r="I279" i="139"/>
  <c r="G279" i="139"/>
  <c r="L278" i="139"/>
  <c r="K278" i="139"/>
  <c r="I278" i="139"/>
  <c r="G278" i="139"/>
  <c r="L277" i="139"/>
  <c r="K277" i="139"/>
  <c r="I277" i="139"/>
  <c r="G277" i="139"/>
  <c r="L276" i="139"/>
  <c r="K276" i="139"/>
  <c r="I276" i="139"/>
  <c r="G276" i="139"/>
  <c r="L275" i="139"/>
  <c r="K275" i="139"/>
  <c r="I275" i="139"/>
  <c r="G275" i="139"/>
  <c r="L274" i="139"/>
  <c r="K274" i="139"/>
  <c r="I274" i="139"/>
  <c r="G274" i="139"/>
  <c r="L273" i="139"/>
  <c r="K273" i="139"/>
  <c r="I273" i="139"/>
  <c r="G273" i="139"/>
  <c r="L272" i="139"/>
  <c r="K272" i="139"/>
  <c r="I272" i="139"/>
  <c r="G272" i="139"/>
  <c r="L271" i="139"/>
  <c r="K271" i="139"/>
  <c r="I271" i="139"/>
  <c r="G271" i="139"/>
  <c r="L270" i="139"/>
  <c r="K270" i="139"/>
  <c r="I270" i="139"/>
  <c r="G270" i="139"/>
  <c r="L269" i="139"/>
  <c r="K269" i="139"/>
  <c r="I269" i="139"/>
  <c r="G269" i="139"/>
  <c r="L268" i="139"/>
  <c r="K268" i="139"/>
  <c r="I268" i="139"/>
  <c r="G268" i="139"/>
  <c r="L267" i="139"/>
  <c r="K267" i="139"/>
  <c r="I267" i="139"/>
  <c r="G267" i="139"/>
  <c r="L266" i="139"/>
  <c r="K266" i="139"/>
  <c r="I266" i="139"/>
  <c r="G266" i="139"/>
  <c r="L265" i="139"/>
  <c r="K265" i="139"/>
  <c r="I265" i="139"/>
  <c r="G265" i="139"/>
  <c r="L264" i="139"/>
  <c r="K264" i="139"/>
  <c r="I264" i="139"/>
  <c r="G264" i="139"/>
  <c r="L263" i="139"/>
  <c r="K263" i="139"/>
  <c r="I263" i="139"/>
  <c r="G263" i="139"/>
  <c r="L262" i="139"/>
  <c r="K262" i="139"/>
  <c r="I262" i="139"/>
  <c r="G262" i="139"/>
  <c r="L261" i="139"/>
  <c r="K261" i="139"/>
  <c r="I261" i="139"/>
  <c r="G261" i="139"/>
  <c r="L260" i="139"/>
  <c r="K260" i="139"/>
  <c r="I260" i="139"/>
  <c r="G260" i="139"/>
  <c r="L259" i="139"/>
  <c r="K259" i="139"/>
  <c r="I259" i="139"/>
  <c r="G259" i="139"/>
  <c r="L258" i="139"/>
  <c r="K258" i="139"/>
  <c r="I258" i="139"/>
  <c r="G258" i="139"/>
  <c r="L257" i="139"/>
  <c r="K257" i="139"/>
  <c r="I257" i="139"/>
  <c r="G257" i="139"/>
  <c r="L256" i="139"/>
  <c r="K256" i="139"/>
  <c r="I256" i="139"/>
  <c r="G256" i="139"/>
  <c r="L255" i="139"/>
  <c r="K255" i="139"/>
  <c r="I255" i="139"/>
  <c r="G255" i="139"/>
  <c r="L254" i="139"/>
  <c r="K254" i="139"/>
  <c r="I254" i="139"/>
  <c r="G254" i="139"/>
  <c r="L253" i="139"/>
  <c r="K253" i="139"/>
  <c r="I253" i="139"/>
  <c r="G253" i="139"/>
  <c r="L252" i="139"/>
  <c r="K252" i="139"/>
  <c r="I252" i="139"/>
  <c r="G252" i="139"/>
  <c r="L251" i="139"/>
  <c r="K251" i="139"/>
  <c r="I251" i="139"/>
  <c r="G251" i="139"/>
  <c r="L250" i="139"/>
  <c r="K250" i="139"/>
  <c r="I250" i="139"/>
  <c r="G250" i="139"/>
  <c r="L249" i="139"/>
  <c r="K249" i="139"/>
  <c r="I249" i="139"/>
  <c r="G249" i="139"/>
  <c r="L248" i="139"/>
  <c r="K248" i="139"/>
  <c r="I248" i="139"/>
  <c r="G248" i="139"/>
  <c r="L247" i="139"/>
  <c r="K247" i="139"/>
  <c r="I247" i="139"/>
  <c r="G247" i="139"/>
  <c r="L246" i="139"/>
  <c r="K246" i="139"/>
  <c r="I246" i="139"/>
  <c r="G246" i="139"/>
  <c r="L245" i="139"/>
  <c r="K245" i="139"/>
  <c r="I245" i="139"/>
  <c r="G245" i="139"/>
  <c r="L244" i="139"/>
  <c r="K244" i="139"/>
  <c r="I244" i="139"/>
  <c r="G244" i="139"/>
  <c r="L243" i="139"/>
  <c r="K243" i="139"/>
  <c r="I243" i="139"/>
  <c r="G243" i="139"/>
  <c r="L242" i="139"/>
  <c r="K242" i="139"/>
  <c r="I242" i="139"/>
  <c r="G242" i="139"/>
  <c r="L241" i="139"/>
  <c r="K241" i="139"/>
  <c r="I241" i="139"/>
  <c r="G241" i="139"/>
  <c r="L240" i="139"/>
  <c r="K240" i="139"/>
  <c r="I240" i="139"/>
  <c r="G240" i="139"/>
  <c r="L239" i="139"/>
  <c r="K239" i="139"/>
  <c r="I239" i="139"/>
  <c r="G239" i="139"/>
  <c r="L238" i="139"/>
  <c r="K238" i="139"/>
  <c r="I238" i="139"/>
  <c r="G238" i="139"/>
  <c r="L237" i="139"/>
  <c r="K237" i="139"/>
  <c r="I237" i="139"/>
  <c r="G237" i="139"/>
  <c r="L236" i="139"/>
  <c r="K236" i="139"/>
  <c r="I236" i="139"/>
  <c r="G236" i="139"/>
  <c r="L235" i="139"/>
  <c r="K235" i="139"/>
  <c r="I235" i="139"/>
  <c r="G235" i="139"/>
  <c r="L234" i="139"/>
  <c r="K234" i="139"/>
  <c r="I234" i="139"/>
  <c r="G234" i="139"/>
  <c r="L233" i="139"/>
  <c r="K233" i="139"/>
  <c r="I233" i="139"/>
  <c r="G233" i="139"/>
  <c r="L232" i="139"/>
  <c r="K232" i="139"/>
  <c r="I232" i="139"/>
  <c r="G232" i="139"/>
  <c r="L231" i="139"/>
  <c r="K231" i="139"/>
  <c r="I231" i="139"/>
  <c r="G231" i="139"/>
  <c r="L230" i="139"/>
  <c r="K230" i="139"/>
  <c r="I230" i="139"/>
  <c r="G230" i="139"/>
  <c r="L229" i="139"/>
  <c r="K229" i="139"/>
  <c r="I229" i="139"/>
  <c r="G229" i="139"/>
  <c r="L228" i="139"/>
  <c r="K228" i="139"/>
  <c r="I228" i="139"/>
  <c r="G228" i="139"/>
  <c r="L227" i="139"/>
  <c r="K227" i="139"/>
  <c r="I227" i="139"/>
  <c r="G227" i="139"/>
  <c r="L226" i="139"/>
  <c r="K226" i="139"/>
  <c r="I226" i="139"/>
  <c r="G226" i="139"/>
  <c r="L225" i="139"/>
  <c r="K225" i="139"/>
  <c r="I225" i="139"/>
  <c r="G225" i="139"/>
  <c r="L224" i="139"/>
  <c r="K224" i="139"/>
  <c r="I224" i="139"/>
  <c r="G224" i="139"/>
  <c r="L223" i="139"/>
  <c r="K223" i="139"/>
  <c r="I223" i="139"/>
  <c r="G223" i="139"/>
  <c r="L222" i="139"/>
  <c r="K222" i="139"/>
  <c r="I222" i="139"/>
  <c r="G222" i="139"/>
  <c r="L221" i="139"/>
  <c r="K221" i="139"/>
  <c r="I221" i="139"/>
  <c r="G221" i="139"/>
  <c r="L220" i="139"/>
  <c r="K220" i="139"/>
  <c r="I220" i="139"/>
  <c r="G220" i="139"/>
  <c r="L219" i="139"/>
  <c r="K219" i="139"/>
  <c r="I219" i="139"/>
  <c r="G219" i="139"/>
  <c r="L218" i="139"/>
  <c r="K218" i="139"/>
  <c r="I218" i="139"/>
  <c r="G218" i="139"/>
  <c r="L217" i="139"/>
  <c r="K217" i="139"/>
  <c r="I217" i="139"/>
  <c r="G217" i="139"/>
  <c r="L216" i="139"/>
  <c r="K216" i="139"/>
  <c r="I216" i="139"/>
  <c r="G216" i="139"/>
  <c r="L215" i="139"/>
  <c r="K215" i="139"/>
  <c r="I215" i="139"/>
  <c r="G215" i="139"/>
  <c r="L214" i="139"/>
  <c r="K214" i="139"/>
  <c r="I214" i="139"/>
  <c r="G214" i="139"/>
  <c r="L213" i="139"/>
  <c r="K213" i="139"/>
  <c r="I213" i="139"/>
  <c r="G213" i="139"/>
  <c r="L212" i="139"/>
  <c r="K212" i="139"/>
  <c r="I212" i="139"/>
  <c r="G212" i="139"/>
  <c r="L211" i="139"/>
  <c r="K211" i="139"/>
  <c r="I211" i="139"/>
  <c r="G211" i="139"/>
  <c r="L210" i="139"/>
  <c r="K210" i="139"/>
  <c r="I210" i="139"/>
  <c r="G210" i="139"/>
  <c r="L209" i="139"/>
  <c r="K209" i="139"/>
  <c r="I209" i="139"/>
  <c r="G209" i="139"/>
  <c r="L208" i="139"/>
  <c r="K208" i="139"/>
  <c r="I208" i="139"/>
  <c r="G208" i="139"/>
  <c r="L207" i="139"/>
  <c r="K207" i="139"/>
  <c r="I207" i="139"/>
  <c r="G207" i="139"/>
  <c r="L206" i="139"/>
  <c r="K206" i="139"/>
  <c r="I206" i="139"/>
  <c r="G206" i="139"/>
  <c r="L205" i="139"/>
  <c r="K205" i="139"/>
  <c r="I205" i="139"/>
  <c r="G205" i="139"/>
  <c r="L204" i="139"/>
  <c r="K204" i="139"/>
  <c r="I204" i="139"/>
  <c r="G204" i="139"/>
  <c r="L203" i="139"/>
  <c r="K203" i="139"/>
  <c r="I203" i="139"/>
  <c r="G203" i="139"/>
  <c r="L202" i="139"/>
  <c r="K202" i="139"/>
  <c r="I202" i="139"/>
  <c r="G202" i="139"/>
  <c r="L201" i="139"/>
  <c r="K201" i="139"/>
  <c r="I201" i="139"/>
  <c r="G201" i="139"/>
  <c r="L200" i="139"/>
  <c r="K200" i="139"/>
  <c r="I200" i="139"/>
  <c r="G200" i="139"/>
  <c r="L199" i="139"/>
  <c r="K199" i="139"/>
  <c r="I199" i="139"/>
  <c r="G199" i="139"/>
  <c r="L198" i="139"/>
  <c r="K198" i="139"/>
  <c r="I198" i="139"/>
  <c r="G198" i="139"/>
  <c r="L197" i="139"/>
  <c r="K197" i="139"/>
  <c r="I197" i="139"/>
  <c r="G197" i="139"/>
  <c r="L196" i="139"/>
  <c r="K196" i="139"/>
  <c r="I196" i="139"/>
  <c r="G196" i="139"/>
  <c r="L195" i="139"/>
  <c r="K195" i="139"/>
  <c r="I195" i="139"/>
  <c r="G195" i="139"/>
  <c r="L194" i="139"/>
  <c r="K194" i="139"/>
  <c r="I194" i="139"/>
  <c r="G194" i="139"/>
  <c r="L193" i="139"/>
  <c r="K193" i="139"/>
  <c r="I193" i="139"/>
  <c r="G193" i="139"/>
  <c r="L192" i="139"/>
  <c r="K192" i="139"/>
  <c r="I192" i="139"/>
  <c r="G192" i="139"/>
  <c r="L191" i="139"/>
  <c r="K191" i="139"/>
  <c r="I191" i="139"/>
  <c r="G191" i="139"/>
  <c r="L190" i="139"/>
  <c r="K190" i="139"/>
  <c r="I190" i="139"/>
  <c r="G190" i="139"/>
  <c r="L189" i="139"/>
  <c r="K189" i="139"/>
  <c r="I189" i="139"/>
  <c r="G189" i="139"/>
  <c r="L188" i="139"/>
  <c r="K188" i="139"/>
  <c r="I188" i="139"/>
  <c r="G188" i="139"/>
  <c r="L187" i="139"/>
  <c r="K187" i="139"/>
  <c r="I187" i="139"/>
  <c r="G187" i="139"/>
  <c r="L186" i="139"/>
  <c r="K186" i="139"/>
  <c r="I186" i="139"/>
  <c r="G186" i="139"/>
  <c r="L185" i="139"/>
  <c r="K185" i="139"/>
  <c r="I185" i="139"/>
  <c r="G185" i="139"/>
  <c r="L184" i="139"/>
  <c r="K184" i="139"/>
  <c r="I184" i="139"/>
  <c r="G184" i="139"/>
  <c r="L183" i="139"/>
  <c r="K183" i="139"/>
  <c r="I183" i="139"/>
  <c r="G183" i="139"/>
  <c r="L182" i="139"/>
  <c r="K182" i="139"/>
  <c r="I182" i="139"/>
  <c r="G182" i="139"/>
  <c r="L181" i="139"/>
  <c r="K181" i="139"/>
  <c r="I181" i="139"/>
  <c r="G181" i="139"/>
  <c r="L180" i="139"/>
  <c r="K180" i="139"/>
  <c r="I180" i="139"/>
  <c r="G180" i="139"/>
  <c r="L179" i="139"/>
  <c r="K179" i="139"/>
  <c r="I179" i="139"/>
  <c r="G179" i="139"/>
  <c r="L178" i="139"/>
  <c r="K178" i="139"/>
  <c r="I178" i="139"/>
  <c r="G178" i="139"/>
  <c r="L177" i="139"/>
  <c r="K177" i="139"/>
  <c r="I177" i="139"/>
  <c r="G177" i="139"/>
  <c r="L176" i="139"/>
  <c r="K176" i="139"/>
  <c r="I176" i="139"/>
  <c r="G176" i="139"/>
  <c r="L175" i="139"/>
  <c r="K175" i="139"/>
  <c r="I175" i="139"/>
  <c r="G175" i="139"/>
  <c r="L174" i="139"/>
  <c r="K174" i="139"/>
  <c r="I174" i="139"/>
  <c r="G174" i="139"/>
  <c r="L173" i="139"/>
  <c r="K173" i="139"/>
  <c r="I173" i="139"/>
  <c r="G173" i="139"/>
  <c r="L172" i="139"/>
  <c r="K172" i="139"/>
  <c r="I172" i="139"/>
  <c r="G172" i="139"/>
  <c r="L171" i="139"/>
  <c r="K171" i="139"/>
  <c r="I171" i="139"/>
  <c r="G171" i="139"/>
  <c r="L170" i="139"/>
  <c r="K170" i="139"/>
  <c r="I170" i="139"/>
  <c r="G170" i="139"/>
  <c r="L169" i="139"/>
  <c r="K169" i="139"/>
  <c r="I169" i="139"/>
  <c r="G169" i="139"/>
  <c r="L168" i="139"/>
  <c r="K168" i="139"/>
  <c r="I168" i="139"/>
  <c r="G168" i="139"/>
  <c r="L167" i="139"/>
  <c r="K167" i="139"/>
  <c r="I167" i="139"/>
  <c r="G167" i="139"/>
  <c r="L166" i="139"/>
  <c r="K166" i="139"/>
  <c r="I166" i="139"/>
  <c r="G166" i="139"/>
  <c r="L165" i="139"/>
  <c r="K165" i="139"/>
  <c r="I165" i="139"/>
  <c r="G165" i="139"/>
  <c r="L164" i="139"/>
  <c r="K164" i="139"/>
  <c r="I164" i="139"/>
  <c r="G164" i="139"/>
  <c r="L163" i="139"/>
  <c r="K163" i="139"/>
  <c r="I163" i="139"/>
  <c r="G163" i="139"/>
  <c r="L162" i="139"/>
  <c r="K162" i="139"/>
  <c r="I162" i="139"/>
  <c r="G162" i="139"/>
  <c r="L161" i="139"/>
  <c r="K161" i="139"/>
  <c r="I161" i="139"/>
  <c r="G161" i="139"/>
  <c r="L160" i="139"/>
  <c r="K160" i="139"/>
  <c r="I160" i="139"/>
  <c r="G160" i="139"/>
  <c r="L159" i="139"/>
  <c r="K159" i="139"/>
  <c r="I159" i="139"/>
  <c r="G159" i="139"/>
  <c r="L158" i="139"/>
  <c r="K158" i="139"/>
  <c r="I158" i="139"/>
  <c r="G158" i="139"/>
  <c r="L157" i="139"/>
  <c r="K157" i="139"/>
  <c r="I157" i="139"/>
  <c r="G157" i="139"/>
  <c r="L156" i="139"/>
  <c r="K156" i="139"/>
  <c r="I156" i="139"/>
  <c r="G156" i="139"/>
  <c r="L155" i="139"/>
  <c r="K155" i="139"/>
  <c r="I155" i="139"/>
  <c r="G155" i="139"/>
  <c r="L154" i="139"/>
  <c r="K154" i="139"/>
  <c r="I154" i="139"/>
  <c r="G154" i="139"/>
  <c r="L153" i="139"/>
  <c r="K153" i="139"/>
  <c r="I153" i="139"/>
  <c r="G153" i="139"/>
  <c r="L152" i="139"/>
  <c r="K152" i="139"/>
  <c r="I152" i="139"/>
  <c r="G152" i="139"/>
  <c r="L151" i="139"/>
  <c r="K151" i="139"/>
  <c r="I151" i="139"/>
  <c r="G151" i="139"/>
  <c r="L150" i="139"/>
  <c r="K150" i="139"/>
  <c r="I150" i="139"/>
  <c r="G150" i="139"/>
  <c r="L149" i="139"/>
  <c r="K149" i="139"/>
  <c r="I149" i="139"/>
  <c r="G149" i="139"/>
  <c r="L148" i="139"/>
  <c r="K148" i="139"/>
  <c r="I148" i="139"/>
  <c r="G148" i="139"/>
  <c r="L147" i="139"/>
  <c r="K147" i="139"/>
  <c r="I147" i="139"/>
  <c r="G147" i="139"/>
  <c r="L146" i="139"/>
  <c r="K146" i="139"/>
  <c r="I146" i="139"/>
  <c r="G146" i="139"/>
  <c r="L145" i="139"/>
  <c r="K145" i="139"/>
  <c r="I145" i="139"/>
  <c r="G145" i="139"/>
  <c r="L144" i="139"/>
  <c r="K144" i="139"/>
  <c r="I144" i="139"/>
  <c r="G144" i="139"/>
  <c r="L143" i="139"/>
  <c r="K143" i="139"/>
  <c r="I143" i="139"/>
  <c r="G143" i="139"/>
  <c r="L142" i="139"/>
  <c r="K142" i="139"/>
  <c r="I142" i="139"/>
  <c r="G142" i="139"/>
  <c r="L141" i="139"/>
  <c r="K141" i="139"/>
  <c r="I141" i="139"/>
  <c r="G141" i="139"/>
  <c r="L140" i="139"/>
  <c r="K140" i="139"/>
  <c r="I140" i="139"/>
  <c r="G140" i="139"/>
  <c r="L139" i="139"/>
  <c r="K139" i="139"/>
  <c r="I139" i="139"/>
  <c r="G139" i="139"/>
  <c r="L138" i="139"/>
  <c r="K138" i="139"/>
  <c r="I138" i="139"/>
  <c r="G138" i="139"/>
  <c r="L137" i="139"/>
  <c r="K137" i="139"/>
  <c r="I137" i="139"/>
  <c r="G137" i="139"/>
  <c r="L136" i="139"/>
  <c r="K136" i="139"/>
  <c r="I136" i="139"/>
  <c r="G136" i="139"/>
  <c r="L135" i="139"/>
  <c r="K135" i="139"/>
  <c r="I135" i="139"/>
  <c r="G135" i="139"/>
  <c r="L134" i="139"/>
  <c r="K134" i="139"/>
  <c r="I134" i="139"/>
  <c r="G134" i="139"/>
  <c r="L133" i="139"/>
  <c r="K133" i="139"/>
  <c r="I133" i="139"/>
  <c r="G133" i="139"/>
  <c r="L132" i="139"/>
  <c r="K132" i="139"/>
  <c r="I132" i="139"/>
  <c r="G132" i="139"/>
  <c r="L131" i="139"/>
  <c r="K131" i="139"/>
  <c r="I131" i="139"/>
  <c r="G131" i="139"/>
  <c r="L130" i="139"/>
  <c r="K130" i="139"/>
  <c r="I130" i="139"/>
  <c r="G130" i="139"/>
  <c r="L129" i="139"/>
  <c r="K129" i="139"/>
  <c r="I129" i="139"/>
  <c r="G129" i="139"/>
  <c r="L128" i="139"/>
  <c r="K128" i="139"/>
  <c r="I128" i="139"/>
  <c r="G128" i="139"/>
  <c r="L127" i="139"/>
  <c r="K127" i="139"/>
  <c r="I127" i="139"/>
  <c r="G127" i="139"/>
  <c r="L126" i="139"/>
  <c r="K126" i="139"/>
  <c r="I126" i="139"/>
  <c r="G126" i="139"/>
  <c r="L125" i="139"/>
  <c r="K125" i="139"/>
  <c r="I125" i="139"/>
  <c r="G125" i="139"/>
  <c r="L124" i="139"/>
  <c r="K124" i="139"/>
  <c r="I124" i="139"/>
  <c r="G124" i="139"/>
  <c r="L123" i="139"/>
  <c r="K123" i="139"/>
  <c r="I123" i="139"/>
  <c r="G123" i="139"/>
  <c r="L122" i="139"/>
  <c r="K122" i="139"/>
  <c r="I122" i="139"/>
  <c r="G122" i="139"/>
  <c r="L121" i="139"/>
  <c r="K121" i="139"/>
  <c r="I121" i="139"/>
  <c r="G121" i="139"/>
  <c r="L120" i="139"/>
  <c r="K120" i="139"/>
  <c r="I120" i="139"/>
  <c r="G120" i="139"/>
  <c r="L119" i="139"/>
  <c r="K119" i="139"/>
  <c r="I119" i="139"/>
  <c r="G119" i="139"/>
  <c r="L118" i="139"/>
  <c r="K118" i="139"/>
  <c r="I118" i="139"/>
  <c r="G118" i="139"/>
  <c r="L117" i="139"/>
  <c r="K117" i="139"/>
  <c r="I117" i="139"/>
  <c r="G117" i="139"/>
  <c r="L116" i="139"/>
  <c r="K116" i="139"/>
  <c r="I116" i="139"/>
  <c r="G116" i="139"/>
  <c r="L115" i="139"/>
  <c r="K115" i="139"/>
  <c r="I115" i="139"/>
  <c r="G115" i="139"/>
  <c r="L114" i="139"/>
  <c r="K114" i="139"/>
  <c r="I114" i="139"/>
  <c r="G114" i="139"/>
  <c r="L113" i="139"/>
  <c r="K113" i="139"/>
  <c r="I113" i="139"/>
  <c r="G113" i="139"/>
  <c r="L112" i="139"/>
  <c r="K112" i="139"/>
  <c r="I112" i="139"/>
  <c r="G112" i="139"/>
  <c r="L111" i="139"/>
  <c r="K111" i="139"/>
  <c r="I111" i="139"/>
  <c r="G111" i="139"/>
  <c r="L110" i="139"/>
  <c r="K110" i="139"/>
  <c r="I110" i="139"/>
  <c r="G110" i="139"/>
  <c r="L109" i="139"/>
  <c r="K109" i="139"/>
  <c r="I109" i="139"/>
  <c r="G109" i="139"/>
  <c r="L108" i="139"/>
  <c r="K108" i="139"/>
  <c r="I108" i="139"/>
  <c r="G108" i="139"/>
  <c r="L107" i="139"/>
  <c r="K107" i="139"/>
  <c r="I107" i="139"/>
  <c r="G107" i="139"/>
  <c r="L106" i="139"/>
  <c r="K106" i="139"/>
  <c r="I106" i="139"/>
  <c r="G106" i="139"/>
  <c r="L105" i="139"/>
  <c r="K105" i="139"/>
  <c r="I105" i="139"/>
  <c r="G105" i="139"/>
  <c r="L104" i="139"/>
  <c r="K104" i="139"/>
  <c r="I104" i="139"/>
  <c r="G104" i="139"/>
  <c r="L103" i="139"/>
  <c r="K103" i="139"/>
  <c r="I103" i="139"/>
  <c r="G103" i="139"/>
  <c r="L102" i="139"/>
  <c r="K102" i="139"/>
  <c r="I102" i="139"/>
  <c r="G102" i="139"/>
  <c r="L101" i="139"/>
  <c r="K101" i="139"/>
  <c r="I101" i="139"/>
  <c r="G101" i="139"/>
  <c r="L100" i="139"/>
  <c r="K100" i="139"/>
  <c r="I100" i="139"/>
  <c r="G100" i="139"/>
  <c r="L99" i="139"/>
  <c r="K99" i="139"/>
  <c r="I99" i="139"/>
  <c r="G99" i="139"/>
  <c r="L98" i="139"/>
  <c r="K98" i="139"/>
  <c r="I98" i="139"/>
  <c r="G98" i="139"/>
  <c r="L97" i="139"/>
  <c r="K97" i="139"/>
  <c r="I97" i="139"/>
  <c r="G97" i="139"/>
  <c r="L96" i="139"/>
  <c r="K96" i="139"/>
  <c r="I96" i="139"/>
  <c r="G96" i="139"/>
  <c r="L95" i="139"/>
  <c r="K95" i="139"/>
  <c r="I95" i="139"/>
  <c r="G95" i="139"/>
  <c r="L94" i="139"/>
  <c r="K94" i="139"/>
  <c r="I94" i="139"/>
  <c r="G94" i="139"/>
  <c r="L93" i="139"/>
  <c r="K93" i="139"/>
  <c r="I93" i="139"/>
  <c r="G93" i="139"/>
  <c r="L92" i="139"/>
  <c r="K92" i="139"/>
  <c r="I92" i="139"/>
  <c r="G92" i="139"/>
  <c r="L91" i="139"/>
  <c r="K91" i="139"/>
  <c r="I91" i="139"/>
  <c r="G91" i="139"/>
  <c r="L90" i="139"/>
  <c r="K90" i="139"/>
  <c r="I90" i="139"/>
  <c r="G90" i="139"/>
  <c r="L89" i="139"/>
  <c r="K89" i="139"/>
  <c r="I89" i="139"/>
  <c r="G89" i="139"/>
  <c r="L88" i="139"/>
  <c r="K88" i="139"/>
  <c r="I88" i="139"/>
  <c r="G88" i="139"/>
  <c r="L87" i="139"/>
  <c r="K87" i="139"/>
  <c r="I87" i="139"/>
  <c r="G87" i="139"/>
  <c r="L86" i="139"/>
  <c r="K86" i="139"/>
  <c r="I86" i="139"/>
  <c r="G86" i="139"/>
  <c r="L85" i="139"/>
  <c r="K85" i="139"/>
  <c r="I85" i="139"/>
  <c r="G85" i="139"/>
  <c r="L84" i="139"/>
  <c r="K84" i="139"/>
  <c r="I84" i="139"/>
  <c r="G84" i="139"/>
  <c r="L83" i="139"/>
  <c r="K83" i="139"/>
  <c r="I83" i="139"/>
  <c r="G83" i="139"/>
  <c r="L82" i="139"/>
  <c r="K82" i="139"/>
  <c r="I82" i="139"/>
  <c r="G82" i="139"/>
  <c r="L81" i="139"/>
  <c r="K81" i="139"/>
  <c r="I81" i="139"/>
  <c r="G81" i="139"/>
  <c r="L80" i="139"/>
  <c r="K80" i="139"/>
  <c r="I80" i="139"/>
  <c r="G80" i="139"/>
  <c r="L79" i="139"/>
  <c r="K79" i="139"/>
  <c r="I79" i="139"/>
  <c r="G79" i="139"/>
  <c r="L78" i="139"/>
  <c r="K78" i="139"/>
  <c r="I78" i="139"/>
  <c r="G78" i="139"/>
  <c r="L77" i="139"/>
  <c r="K77" i="139"/>
  <c r="I77" i="139"/>
  <c r="G77" i="139"/>
  <c r="L76" i="139"/>
  <c r="K76" i="139"/>
  <c r="I76" i="139"/>
  <c r="G76" i="139"/>
  <c r="L75" i="139"/>
  <c r="K75" i="139"/>
  <c r="I75" i="139"/>
  <c r="G75" i="139"/>
  <c r="L74" i="139"/>
  <c r="K74" i="139"/>
  <c r="I74" i="139"/>
  <c r="G74" i="139"/>
  <c r="L73" i="139"/>
  <c r="K73" i="139"/>
  <c r="I73" i="139"/>
  <c r="G73" i="139"/>
  <c r="L72" i="139"/>
  <c r="K72" i="139"/>
  <c r="I72" i="139"/>
  <c r="G72" i="139"/>
  <c r="L71" i="139"/>
  <c r="K71" i="139"/>
  <c r="I71" i="139"/>
  <c r="G71" i="139"/>
  <c r="L70" i="139"/>
  <c r="K70" i="139"/>
  <c r="I70" i="139"/>
  <c r="G70" i="139"/>
  <c r="L69" i="139"/>
  <c r="K69" i="139"/>
  <c r="I69" i="139"/>
  <c r="G69" i="139"/>
  <c r="L68" i="139"/>
  <c r="K68" i="139"/>
  <c r="I68" i="139"/>
  <c r="G68" i="139"/>
  <c r="L67" i="139"/>
  <c r="K67" i="139"/>
  <c r="I67" i="139"/>
  <c r="G67" i="139"/>
  <c r="L66" i="139"/>
  <c r="K66" i="139"/>
  <c r="I66" i="139"/>
  <c r="G66" i="139"/>
  <c r="L65" i="139"/>
  <c r="K65" i="139"/>
  <c r="I65" i="139"/>
  <c r="G65" i="139"/>
  <c r="L64" i="139"/>
  <c r="K64" i="139"/>
  <c r="I64" i="139"/>
  <c r="G64" i="139"/>
  <c r="L63" i="139"/>
  <c r="K63" i="139"/>
  <c r="I63" i="139"/>
  <c r="G63" i="139"/>
  <c r="L62" i="139"/>
  <c r="K62" i="139"/>
  <c r="I62" i="139"/>
  <c r="G62" i="139"/>
  <c r="L61" i="139"/>
  <c r="K61" i="139"/>
  <c r="I61" i="139"/>
  <c r="G61" i="139"/>
  <c r="L60" i="139"/>
  <c r="K60" i="139"/>
  <c r="I60" i="139"/>
  <c r="G60" i="139"/>
  <c r="L59" i="139"/>
  <c r="K59" i="139"/>
  <c r="I59" i="139"/>
  <c r="G59" i="139"/>
  <c r="L58" i="139"/>
  <c r="K58" i="139"/>
  <c r="I58" i="139"/>
  <c r="G58" i="139"/>
  <c r="L57" i="139"/>
  <c r="K57" i="139"/>
  <c r="I57" i="139"/>
  <c r="G57" i="139"/>
  <c r="L56" i="139"/>
  <c r="K56" i="139"/>
  <c r="I56" i="139"/>
  <c r="G56" i="139"/>
  <c r="L55" i="139"/>
  <c r="K55" i="139"/>
  <c r="I55" i="139"/>
  <c r="G55" i="139"/>
  <c r="L54" i="139"/>
  <c r="K54" i="139"/>
  <c r="I54" i="139"/>
  <c r="G54" i="139"/>
  <c r="L53" i="139"/>
  <c r="K53" i="139"/>
  <c r="I53" i="139"/>
  <c r="G53" i="139"/>
  <c r="L52" i="139"/>
  <c r="K52" i="139"/>
  <c r="I52" i="139"/>
  <c r="G52" i="139"/>
  <c r="L51" i="139"/>
  <c r="K51" i="139"/>
  <c r="I51" i="139"/>
  <c r="G51" i="139"/>
  <c r="L50" i="139"/>
  <c r="K50" i="139"/>
  <c r="I50" i="139"/>
  <c r="G50" i="139"/>
  <c r="L49" i="139"/>
  <c r="K49" i="139"/>
  <c r="I49" i="139"/>
  <c r="G49" i="139"/>
  <c r="L48" i="139"/>
  <c r="K48" i="139"/>
  <c r="I48" i="139"/>
  <c r="G48" i="139"/>
  <c r="L47" i="139"/>
  <c r="K47" i="139"/>
  <c r="I47" i="139"/>
  <c r="G47" i="139"/>
  <c r="L46" i="139"/>
  <c r="K46" i="139"/>
  <c r="I46" i="139"/>
  <c r="G46" i="139"/>
  <c r="L45" i="139"/>
  <c r="K45" i="139"/>
  <c r="I45" i="139"/>
  <c r="G45" i="139"/>
  <c r="L44" i="139"/>
  <c r="K44" i="139"/>
  <c r="I44" i="139"/>
  <c r="G44" i="139"/>
  <c r="L43" i="139"/>
  <c r="K43" i="139"/>
  <c r="I43" i="139"/>
  <c r="G43" i="139"/>
  <c r="L42" i="139"/>
  <c r="K42" i="139"/>
  <c r="I42" i="139"/>
  <c r="G42" i="139"/>
  <c r="L41" i="139"/>
  <c r="K41" i="139"/>
  <c r="I41" i="139"/>
  <c r="G41" i="139"/>
  <c r="L40" i="139"/>
  <c r="K40" i="139"/>
  <c r="I40" i="139"/>
  <c r="G40" i="139"/>
  <c r="L39" i="139"/>
  <c r="K39" i="139"/>
  <c r="I39" i="139"/>
  <c r="G39" i="139"/>
  <c r="L38" i="139"/>
  <c r="K38" i="139"/>
  <c r="I38" i="139"/>
  <c r="G38" i="139"/>
  <c r="L37" i="139"/>
  <c r="K37" i="139"/>
  <c r="I37" i="139"/>
  <c r="G37" i="139"/>
  <c r="L36" i="139"/>
  <c r="K36" i="139"/>
  <c r="I36" i="139"/>
  <c r="G36" i="139"/>
  <c r="L35" i="139"/>
  <c r="K35" i="139"/>
  <c r="I35" i="139"/>
  <c r="G35" i="139"/>
  <c r="L34" i="139"/>
  <c r="K34" i="139"/>
  <c r="I34" i="139"/>
  <c r="G34" i="139"/>
  <c r="L33" i="139"/>
  <c r="K33" i="139"/>
  <c r="I33" i="139"/>
  <c r="G33" i="139"/>
  <c r="L32" i="139"/>
  <c r="K32" i="139"/>
  <c r="I32" i="139"/>
  <c r="G32" i="139"/>
  <c r="L31" i="139"/>
  <c r="K31" i="139"/>
  <c r="I31" i="139"/>
  <c r="G31" i="139"/>
  <c r="L30" i="139"/>
  <c r="K30" i="139"/>
  <c r="I30" i="139"/>
  <c r="G30" i="139"/>
  <c r="L29" i="139"/>
  <c r="K29" i="139"/>
  <c r="I29" i="139"/>
  <c r="G29" i="139"/>
  <c r="L28" i="139"/>
  <c r="K28" i="139"/>
  <c r="I28" i="139"/>
  <c r="G28" i="139"/>
  <c r="L27" i="139"/>
  <c r="K27" i="139"/>
  <c r="I27" i="139"/>
  <c r="G27" i="139"/>
  <c r="L26" i="139"/>
  <c r="K26" i="139"/>
  <c r="I26" i="139"/>
  <c r="G26" i="139"/>
  <c r="L25" i="139"/>
  <c r="K25" i="139"/>
  <c r="I25" i="139"/>
  <c r="G25" i="139"/>
  <c r="L24" i="139"/>
  <c r="K24" i="139"/>
  <c r="I24" i="139"/>
  <c r="G24" i="139"/>
  <c r="L23" i="139"/>
  <c r="K23" i="139"/>
  <c r="I23" i="139"/>
  <c r="G23" i="139"/>
  <c r="L22" i="139"/>
  <c r="K22" i="139"/>
  <c r="I22" i="139"/>
  <c r="G22" i="139"/>
  <c r="L21" i="139"/>
  <c r="K21" i="139"/>
  <c r="I21" i="139"/>
  <c r="G21" i="139"/>
  <c r="L20" i="139"/>
  <c r="K20" i="139"/>
  <c r="I20" i="139"/>
  <c r="G20" i="139"/>
  <c r="L19" i="139"/>
  <c r="K19" i="139"/>
  <c r="I19" i="139"/>
  <c r="G19" i="139"/>
  <c r="L18" i="139"/>
  <c r="K18" i="139"/>
  <c r="I18" i="139"/>
  <c r="G18" i="139"/>
  <c r="L17" i="139"/>
  <c r="K17" i="139"/>
  <c r="I17" i="139"/>
  <c r="G17" i="139"/>
  <c r="L16" i="139"/>
  <c r="K16" i="139"/>
  <c r="I16" i="139"/>
  <c r="G16" i="139"/>
  <c r="L15" i="139"/>
  <c r="K15" i="139"/>
  <c r="I15" i="139"/>
  <c r="G15" i="139"/>
  <c r="L14" i="139"/>
  <c r="K14" i="139"/>
  <c r="I14" i="139"/>
  <c r="G14" i="139"/>
  <c r="L13" i="139"/>
  <c r="K13" i="139"/>
  <c r="I13" i="139"/>
  <c r="G13" i="139"/>
  <c r="L12" i="139"/>
  <c r="K12" i="139"/>
  <c r="I12" i="139"/>
  <c r="G12" i="139"/>
  <c r="L11" i="139"/>
  <c r="K11" i="139"/>
  <c r="I11" i="139"/>
  <c r="G11" i="139"/>
  <c r="L10" i="139"/>
  <c r="K10" i="139"/>
  <c r="I10" i="139"/>
  <c r="G10" i="139"/>
  <c r="L9" i="139"/>
  <c r="K9" i="139"/>
  <c r="I9" i="139"/>
  <c r="G9" i="139"/>
  <c r="L8" i="139"/>
  <c r="K8" i="139"/>
  <c r="I8" i="139"/>
  <c r="G8" i="139"/>
  <c r="L7" i="139"/>
  <c r="K7" i="139"/>
  <c r="I7" i="139"/>
  <c r="G7" i="139"/>
  <c r="L6" i="139"/>
  <c r="K6" i="139"/>
  <c r="I6" i="139"/>
  <c r="G6" i="139"/>
  <c r="L497" i="138"/>
  <c r="L496" i="138"/>
  <c r="L495" i="138"/>
  <c r="L494" i="138"/>
  <c r="L493" i="138"/>
  <c r="L492" i="138"/>
  <c r="L491" i="138"/>
  <c r="L490" i="138"/>
  <c r="L489" i="138"/>
  <c r="L488" i="138"/>
  <c r="L487" i="138"/>
  <c r="K487" i="138"/>
  <c r="I487" i="138"/>
  <c r="G487" i="138"/>
  <c r="L486" i="138"/>
  <c r="L485" i="138"/>
  <c r="L484" i="138"/>
  <c r="L483" i="138"/>
  <c r="L482" i="138"/>
  <c r="L481" i="138"/>
  <c r="L480" i="138"/>
  <c r="L479" i="138"/>
  <c r="L478" i="138"/>
  <c r="L477" i="138"/>
  <c r="L476" i="138"/>
  <c r="L475" i="138"/>
  <c r="L474" i="138"/>
  <c r="L473" i="138"/>
  <c r="L472" i="138"/>
  <c r="L471" i="138"/>
  <c r="L470" i="138"/>
  <c r="L469" i="138"/>
  <c r="L468" i="138"/>
  <c r="L467" i="138"/>
  <c r="L466" i="138"/>
  <c r="L465" i="138"/>
  <c r="L464" i="138"/>
  <c r="L463" i="138"/>
  <c r="L462" i="138"/>
  <c r="L461" i="138"/>
  <c r="L460" i="138"/>
  <c r="L459" i="138"/>
  <c r="L458" i="138"/>
  <c r="L457" i="138"/>
  <c r="L456" i="138"/>
  <c r="L455" i="138"/>
  <c r="L454" i="138"/>
  <c r="L453" i="138"/>
  <c r="L452" i="138"/>
  <c r="L451" i="138"/>
  <c r="L450" i="138"/>
  <c r="L449" i="138"/>
  <c r="L448" i="138"/>
  <c r="L447" i="138"/>
  <c r="L446" i="138"/>
  <c r="L445" i="138"/>
  <c r="L444" i="138"/>
  <c r="L443" i="138"/>
  <c r="L442" i="138"/>
  <c r="L441" i="138"/>
  <c r="L440" i="138"/>
  <c r="L439" i="138"/>
  <c r="L438" i="138"/>
  <c r="L437" i="138"/>
  <c r="L436" i="138"/>
  <c r="L435" i="138"/>
  <c r="L434" i="138"/>
  <c r="L433" i="138"/>
  <c r="L432" i="138"/>
  <c r="L431" i="138"/>
  <c r="L430" i="138"/>
  <c r="L429" i="138"/>
  <c r="L428" i="138"/>
  <c r="L427" i="138"/>
  <c r="L426" i="138"/>
  <c r="L425" i="138"/>
  <c r="L424" i="138"/>
  <c r="L423" i="138"/>
  <c r="L422" i="138"/>
  <c r="L421" i="138"/>
  <c r="L420" i="138"/>
  <c r="L419" i="138"/>
  <c r="L418" i="138"/>
  <c r="L417" i="138"/>
  <c r="L416" i="138"/>
  <c r="L415" i="138"/>
  <c r="L414" i="138"/>
  <c r="L413" i="138"/>
  <c r="L412" i="138"/>
  <c r="L411" i="138"/>
  <c r="L410" i="138"/>
  <c r="L409" i="138"/>
  <c r="L408" i="138"/>
  <c r="L407" i="138"/>
  <c r="L406" i="138"/>
  <c r="L405" i="138"/>
  <c r="L404" i="138"/>
  <c r="L403" i="138"/>
  <c r="L402" i="138"/>
  <c r="L401" i="138"/>
  <c r="L400" i="138"/>
  <c r="L399" i="138"/>
  <c r="L398" i="138"/>
  <c r="L397" i="138"/>
  <c r="L396" i="138"/>
  <c r="L395" i="138"/>
  <c r="L394" i="138"/>
  <c r="L393" i="138"/>
  <c r="L392" i="138"/>
  <c r="L391" i="138"/>
  <c r="L390" i="138"/>
  <c r="L389" i="138"/>
  <c r="L388" i="138"/>
  <c r="L387" i="138"/>
  <c r="L386" i="138"/>
  <c r="L385" i="138"/>
  <c r="L384" i="138"/>
  <c r="L383" i="138"/>
  <c r="L382" i="138"/>
  <c r="L381" i="138"/>
  <c r="L380" i="138"/>
  <c r="L379" i="138"/>
  <c r="L378" i="138"/>
  <c r="L377" i="138"/>
  <c r="L376" i="138"/>
  <c r="L375" i="138"/>
  <c r="L374" i="138"/>
  <c r="L373" i="138"/>
  <c r="L372" i="138"/>
  <c r="L371" i="138"/>
  <c r="L370" i="138"/>
  <c r="L369" i="138"/>
  <c r="L368" i="138"/>
  <c r="L367" i="138"/>
  <c r="L366" i="138"/>
  <c r="L365" i="138"/>
  <c r="L364" i="138"/>
  <c r="L363" i="138"/>
  <c r="L362" i="138"/>
  <c r="L361" i="138"/>
  <c r="L360" i="138"/>
  <c r="L359" i="138"/>
  <c r="L358" i="138"/>
  <c r="L357" i="138"/>
  <c r="L356" i="138"/>
  <c r="L355" i="138"/>
  <c r="L354" i="138"/>
  <c r="L353" i="138"/>
  <c r="L352" i="138"/>
  <c r="L351" i="138"/>
  <c r="L350" i="138"/>
  <c r="L349" i="138"/>
  <c r="L348" i="138"/>
  <c r="L347" i="138"/>
  <c r="L346" i="138"/>
  <c r="L345" i="138"/>
  <c r="L344" i="138"/>
  <c r="L343" i="138"/>
  <c r="L342" i="138"/>
  <c r="L341" i="138"/>
  <c r="L340" i="138"/>
  <c r="L339" i="138"/>
  <c r="L338" i="138"/>
  <c r="L337" i="138"/>
  <c r="L336" i="138"/>
  <c r="L335" i="138"/>
  <c r="L334" i="138"/>
  <c r="L333" i="138"/>
  <c r="L332" i="138"/>
  <c r="L331" i="138"/>
  <c r="L330" i="138"/>
  <c r="L329" i="138"/>
  <c r="L328" i="138"/>
  <c r="L327" i="138"/>
  <c r="L326" i="138"/>
  <c r="L325" i="138"/>
  <c r="L324" i="138"/>
  <c r="L323" i="138"/>
  <c r="L322" i="138"/>
  <c r="L321" i="138"/>
  <c r="L320" i="138"/>
  <c r="L319" i="138"/>
  <c r="L318" i="138"/>
  <c r="L317" i="138"/>
  <c r="L316" i="138"/>
  <c r="L315" i="138"/>
  <c r="L314" i="138"/>
  <c r="L313" i="138"/>
  <c r="L312" i="138"/>
  <c r="L311" i="138"/>
  <c r="L310" i="138"/>
  <c r="L309" i="138"/>
  <c r="L308" i="138"/>
  <c r="L307" i="138"/>
  <c r="L306" i="138"/>
  <c r="L305" i="138"/>
  <c r="L304" i="138"/>
  <c r="L303" i="138"/>
  <c r="L302" i="138"/>
  <c r="L301" i="138"/>
  <c r="L300" i="138"/>
  <c r="L299" i="138"/>
  <c r="L298" i="138"/>
  <c r="L297" i="138"/>
  <c r="L296" i="138"/>
  <c r="L295" i="138"/>
  <c r="L294" i="138"/>
  <c r="L293" i="138"/>
  <c r="L292" i="138"/>
  <c r="L291" i="138"/>
  <c r="L290" i="138"/>
  <c r="L289" i="138"/>
  <c r="L288" i="138"/>
  <c r="L287" i="138"/>
  <c r="L286" i="138"/>
  <c r="L285" i="138"/>
  <c r="L284" i="138"/>
  <c r="L283" i="138"/>
  <c r="L282" i="138"/>
  <c r="L281" i="138"/>
  <c r="L280" i="138"/>
  <c r="L279" i="138"/>
  <c r="L278" i="138"/>
  <c r="L277" i="138"/>
  <c r="L276" i="138"/>
  <c r="L275" i="138"/>
  <c r="L274" i="138"/>
  <c r="L273" i="138"/>
  <c r="L272" i="138"/>
  <c r="L271" i="138"/>
  <c r="L270" i="138"/>
  <c r="L269" i="138"/>
  <c r="L268" i="138"/>
  <c r="L267" i="138"/>
  <c r="L266" i="138"/>
  <c r="L265" i="138"/>
  <c r="L264" i="138"/>
  <c r="L263" i="138"/>
  <c r="L262" i="138"/>
  <c r="L261" i="138"/>
  <c r="L260" i="138"/>
  <c r="L259" i="138"/>
  <c r="L258" i="138"/>
  <c r="L257" i="138"/>
  <c r="L256" i="138"/>
  <c r="L255" i="138"/>
  <c r="L254" i="138"/>
  <c r="L253" i="138"/>
  <c r="L252" i="138"/>
  <c r="L251" i="138"/>
  <c r="L250" i="138"/>
  <c r="L249" i="138"/>
  <c r="L248" i="138"/>
  <c r="L247" i="138"/>
  <c r="L246" i="138"/>
  <c r="L245" i="138"/>
  <c r="L244" i="138"/>
  <c r="L243" i="138"/>
  <c r="L242" i="138"/>
  <c r="L241" i="138"/>
  <c r="L240" i="138"/>
  <c r="L239" i="138"/>
  <c r="L238" i="138"/>
  <c r="L237" i="138"/>
  <c r="L236" i="138"/>
  <c r="L235" i="138"/>
  <c r="L234" i="138"/>
  <c r="L233" i="138"/>
  <c r="L232" i="138"/>
  <c r="L231" i="138"/>
  <c r="L230" i="138"/>
  <c r="L229" i="138"/>
  <c r="L228" i="138"/>
  <c r="L227" i="138"/>
  <c r="L226" i="138"/>
  <c r="L225" i="138"/>
  <c r="L224" i="138"/>
  <c r="L223" i="138"/>
  <c r="L222" i="138"/>
  <c r="L221" i="138"/>
  <c r="L220" i="138"/>
  <c r="L219" i="138"/>
  <c r="L218" i="138"/>
  <c r="L217" i="138"/>
  <c r="L216" i="138"/>
  <c r="L215" i="138"/>
  <c r="L214" i="138"/>
  <c r="L213" i="138"/>
  <c r="L212" i="138"/>
  <c r="L211" i="138"/>
  <c r="L210" i="138"/>
  <c r="L209" i="138"/>
  <c r="L208" i="138"/>
  <c r="L207" i="138"/>
  <c r="L206" i="138"/>
  <c r="L205" i="138"/>
  <c r="L204" i="138"/>
  <c r="L203" i="138"/>
  <c r="L202" i="138"/>
  <c r="L201" i="138"/>
  <c r="L200" i="138"/>
  <c r="L199" i="138"/>
  <c r="L198" i="138"/>
  <c r="L197" i="138"/>
  <c r="L196" i="138"/>
  <c r="L195" i="138"/>
  <c r="L194" i="138"/>
  <c r="L193" i="138"/>
  <c r="L192" i="138"/>
  <c r="L191" i="138"/>
  <c r="L190" i="138"/>
  <c r="L189" i="138"/>
  <c r="L188" i="138"/>
  <c r="L187" i="138"/>
  <c r="L186" i="138"/>
  <c r="L185" i="138"/>
  <c r="L184" i="138"/>
  <c r="L183" i="138"/>
  <c r="L182" i="138"/>
  <c r="L181" i="138"/>
  <c r="L180" i="138"/>
  <c r="L179" i="138"/>
  <c r="L178" i="138"/>
  <c r="L177" i="138"/>
  <c r="L176" i="138"/>
  <c r="L175" i="138"/>
  <c r="L174" i="138"/>
  <c r="L173" i="138"/>
  <c r="L172" i="138"/>
  <c r="L171" i="138"/>
  <c r="L170" i="138"/>
  <c r="L169" i="138"/>
  <c r="L168" i="138"/>
  <c r="L167" i="138"/>
  <c r="L166" i="138"/>
  <c r="L165" i="138"/>
  <c r="L164" i="138"/>
  <c r="L163" i="138"/>
  <c r="L162" i="138"/>
  <c r="L161" i="138"/>
  <c r="L160" i="138"/>
  <c r="L159" i="138"/>
  <c r="L158" i="138"/>
  <c r="L157" i="138"/>
  <c r="L156" i="138"/>
  <c r="L155" i="138"/>
  <c r="L154" i="138"/>
  <c r="L153" i="138"/>
  <c r="L152" i="138"/>
  <c r="L151" i="138"/>
  <c r="L150" i="138"/>
  <c r="L149" i="138"/>
  <c r="L148" i="138"/>
  <c r="L147" i="138"/>
  <c r="L146" i="138"/>
  <c r="L145" i="138"/>
  <c r="L144" i="138"/>
  <c r="L143" i="138"/>
  <c r="L142" i="138"/>
  <c r="L141" i="138"/>
  <c r="L140" i="138"/>
  <c r="L139" i="138"/>
  <c r="L138" i="138"/>
  <c r="L137" i="138"/>
  <c r="L136" i="138"/>
  <c r="L135" i="138"/>
  <c r="L134" i="138"/>
  <c r="L133" i="138"/>
  <c r="L132" i="138"/>
  <c r="L131" i="138"/>
  <c r="L130" i="138"/>
  <c r="L129" i="138"/>
  <c r="L128" i="138"/>
  <c r="L127" i="138"/>
  <c r="L126" i="138"/>
  <c r="L125" i="138"/>
  <c r="L124" i="138"/>
  <c r="L123" i="138"/>
  <c r="L122" i="138"/>
  <c r="L121" i="138"/>
  <c r="L120" i="138"/>
  <c r="L119" i="138"/>
  <c r="L118" i="138"/>
  <c r="L117" i="138"/>
  <c r="L116" i="138"/>
  <c r="L115" i="138"/>
  <c r="L114" i="138"/>
  <c r="L113" i="138"/>
  <c r="L112" i="138"/>
  <c r="L111" i="138"/>
  <c r="L110" i="138"/>
  <c r="L109" i="138"/>
  <c r="L108" i="138"/>
  <c r="L107" i="138"/>
  <c r="L106" i="138"/>
  <c r="L105" i="138"/>
  <c r="L104" i="138"/>
  <c r="L103" i="138"/>
  <c r="L102" i="138"/>
  <c r="L101" i="138"/>
  <c r="L100" i="138"/>
  <c r="L99" i="138"/>
  <c r="L98" i="138"/>
  <c r="L97" i="138"/>
  <c r="L96" i="138"/>
  <c r="L95" i="138"/>
  <c r="L94" i="138"/>
  <c r="L93" i="138"/>
  <c r="L92" i="138"/>
  <c r="L91" i="138"/>
  <c r="L90" i="138"/>
  <c r="L89" i="138"/>
  <c r="L88" i="138"/>
  <c r="L87" i="138"/>
  <c r="L86" i="138"/>
  <c r="L85" i="138"/>
  <c r="L84" i="138"/>
  <c r="L83" i="138"/>
  <c r="L82" i="138"/>
  <c r="L81" i="138"/>
  <c r="L80" i="138"/>
  <c r="L79" i="138"/>
  <c r="L78" i="138"/>
  <c r="L77" i="138"/>
  <c r="L76" i="138"/>
  <c r="L75" i="138"/>
  <c r="L74" i="138"/>
  <c r="L73" i="138"/>
  <c r="L72" i="138"/>
  <c r="L71" i="138"/>
  <c r="L70" i="138"/>
  <c r="L69" i="138"/>
  <c r="L68" i="138"/>
  <c r="L67" i="138"/>
  <c r="L66" i="138"/>
  <c r="L65" i="138"/>
  <c r="L64" i="138"/>
  <c r="L63" i="138"/>
  <c r="L62" i="138"/>
  <c r="L61" i="138"/>
  <c r="L60" i="138"/>
  <c r="L59" i="138"/>
  <c r="L58" i="138"/>
  <c r="L57" i="138"/>
  <c r="L56" i="138"/>
  <c r="L55" i="138"/>
  <c r="L54" i="138"/>
  <c r="L53" i="138"/>
  <c r="L52" i="138"/>
  <c r="L51" i="138"/>
  <c r="L50" i="138"/>
  <c r="L49" i="138"/>
  <c r="L48" i="138"/>
  <c r="L47" i="138"/>
  <c r="L46" i="138"/>
  <c r="L45" i="138"/>
  <c r="L44" i="138"/>
  <c r="L43" i="138"/>
  <c r="L42" i="138"/>
  <c r="L41" i="138"/>
  <c r="L40" i="138"/>
  <c r="L39" i="138"/>
  <c r="L38" i="138"/>
  <c r="L37" i="138"/>
  <c r="L36" i="138"/>
  <c r="L35" i="138"/>
  <c r="L34" i="138"/>
  <c r="L33" i="138"/>
  <c r="L32" i="138"/>
  <c r="L31" i="138"/>
  <c r="L30" i="138"/>
  <c r="L29" i="138"/>
  <c r="L28" i="138"/>
  <c r="L27" i="138"/>
  <c r="L26" i="138"/>
  <c r="L25" i="138"/>
  <c r="L24" i="138"/>
  <c r="L23" i="138"/>
  <c r="L22" i="138"/>
  <c r="L21" i="138"/>
  <c r="L20" i="138"/>
  <c r="L19" i="138"/>
  <c r="L18" i="138"/>
  <c r="L17" i="138"/>
  <c r="L16" i="138"/>
  <c r="L15" i="138"/>
  <c r="L14" i="138"/>
  <c r="L13" i="138"/>
  <c r="L12" i="138"/>
  <c r="L11" i="138"/>
  <c r="L10" i="138"/>
  <c r="L9" i="138"/>
  <c r="L8" i="138"/>
  <c r="L7" i="138"/>
  <c r="L6" i="138"/>
  <c r="M180" i="140" l="1"/>
  <c r="X180" i="140" s="1"/>
  <c r="M186" i="140"/>
  <c r="X186" i="140" s="1"/>
  <c r="M192" i="140"/>
  <c r="X192" i="140" s="1"/>
  <c r="M204" i="140"/>
  <c r="X204" i="140" s="1"/>
  <c r="M210" i="140"/>
  <c r="X210" i="140" s="1"/>
  <c r="M216" i="140"/>
  <c r="X216" i="140" s="1"/>
  <c r="M228" i="140"/>
  <c r="X228" i="140" s="1"/>
  <c r="M234" i="140"/>
  <c r="X234" i="140" s="1"/>
  <c r="M240" i="140"/>
  <c r="X240" i="140" s="1"/>
  <c r="M264" i="140"/>
  <c r="X264" i="140" s="1"/>
  <c r="M282" i="140"/>
  <c r="X282" i="140" s="1"/>
  <c r="M306" i="140"/>
  <c r="X306" i="140" s="1"/>
  <c r="M312" i="140"/>
  <c r="X312" i="140" s="1"/>
  <c r="M324" i="140"/>
  <c r="X324" i="140" s="1"/>
  <c r="M330" i="140"/>
  <c r="X330" i="140" s="1"/>
  <c r="M336" i="140"/>
  <c r="X336" i="140" s="1"/>
  <c r="M354" i="140"/>
  <c r="X354" i="140" s="1"/>
  <c r="M360" i="140"/>
  <c r="X360" i="140" s="1"/>
  <c r="M378" i="140"/>
  <c r="X378" i="140" s="1"/>
  <c r="M384" i="140"/>
  <c r="X384" i="140" s="1"/>
  <c r="M396" i="140"/>
  <c r="X396" i="140" s="1"/>
  <c r="M402" i="140"/>
  <c r="X402" i="140" s="1"/>
  <c r="M408" i="140"/>
  <c r="X408" i="140" s="1"/>
  <c r="M420" i="140"/>
  <c r="X420" i="140" s="1"/>
  <c r="M426" i="140"/>
  <c r="X426" i="140" s="1"/>
  <c r="M432" i="140"/>
  <c r="X432" i="140" s="1"/>
  <c r="M450" i="140"/>
  <c r="X450" i="140" s="1"/>
  <c r="M456" i="140"/>
  <c r="X456" i="140" s="1"/>
  <c r="M468" i="140"/>
  <c r="X468" i="140" s="1"/>
  <c r="M474" i="140"/>
  <c r="X474" i="140" s="1"/>
  <c r="M480" i="140"/>
  <c r="X480" i="140" s="1"/>
  <c r="M182" i="140"/>
  <c r="X182" i="140" s="1"/>
  <c r="M188" i="140"/>
  <c r="X188" i="140" s="1"/>
  <c r="M194" i="140"/>
  <c r="X194" i="140" s="1"/>
  <c r="M200" i="140"/>
  <c r="X200" i="140" s="1"/>
  <c r="M212" i="140"/>
  <c r="X212" i="140" s="1"/>
  <c r="M218" i="140"/>
  <c r="X218" i="140" s="1"/>
  <c r="M236" i="140"/>
  <c r="X236" i="140" s="1"/>
  <c r="M248" i="140"/>
  <c r="X248" i="140" s="1"/>
  <c r="M266" i="140"/>
  <c r="X266" i="140" s="1"/>
  <c r="M308" i="140"/>
  <c r="X308" i="140" s="1"/>
  <c r="M338" i="140"/>
  <c r="X338" i="140" s="1"/>
  <c r="M356" i="140"/>
  <c r="X356" i="140" s="1"/>
  <c r="M362" i="140"/>
  <c r="X362" i="140" s="1"/>
  <c r="M368" i="140"/>
  <c r="X368" i="140" s="1"/>
  <c r="M380" i="140"/>
  <c r="X380" i="140" s="1"/>
  <c r="M386" i="140"/>
  <c r="X386" i="140" s="1"/>
  <c r="M392" i="140"/>
  <c r="X392" i="140" s="1"/>
  <c r="M404" i="140"/>
  <c r="X404" i="140" s="1"/>
  <c r="M410" i="140"/>
  <c r="X410" i="140" s="1"/>
  <c r="M428" i="140"/>
  <c r="X428" i="140" s="1"/>
  <c r="M434" i="140"/>
  <c r="X434" i="140" s="1"/>
  <c r="M452" i="140"/>
  <c r="X452" i="140" s="1"/>
  <c r="M464" i="140"/>
  <c r="X464" i="140" s="1"/>
  <c r="M476" i="140"/>
  <c r="X476" i="140" s="1"/>
  <c r="M482" i="140"/>
  <c r="X482" i="140" s="1"/>
  <c r="M8" i="122"/>
  <c r="X8" i="122" s="1"/>
  <c r="M14" i="122"/>
  <c r="X14" i="122" s="1"/>
  <c r="M20" i="122"/>
  <c r="X20" i="122" s="1"/>
  <c r="M26" i="122"/>
  <c r="X26" i="122" s="1"/>
  <c r="M32" i="122"/>
  <c r="X32" i="122" s="1"/>
  <c r="M38" i="122"/>
  <c r="X38" i="122" s="1"/>
  <c r="M44" i="122"/>
  <c r="X44" i="122" s="1"/>
  <c r="M50" i="122"/>
  <c r="X50" i="122" s="1"/>
  <c r="M56" i="122"/>
  <c r="X56" i="122" s="1"/>
  <c r="M62" i="122"/>
  <c r="X62" i="122" s="1"/>
  <c r="M68" i="122"/>
  <c r="X68" i="122" s="1"/>
  <c r="M10" i="122"/>
  <c r="X10" i="122" s="1"/>
  <c r="M16" i="122"/>
  <c r="X16" i="122" s="1"/>
  <c r="M22" i="122"/>
  <c r="X22" i="122" s="1"/>
  <c r="M28" i="122"/>
  <c r="X28" i="122" s="1"/>
  <c r="M34" i="122"/>
  <c r="X34" i="122" s="1"/>
  <c r="M40" i="122"/>
  <c r="X40" i="122" s="1"/>
  <c r="M46" i="122"/>
  <c r="X46" i="122" s="1"/>
  <c r="M52" i="122"/>
  <c r="X52" i="122" s="1"/>
  <c r="M58" i="122"/>
  <c r="X58" i="122" s="1"/>
  <c r="M64" i="122"/>
  <c r="X64" i="122" s="1"/>
  <c r="M70" i="122"/>
  <c r="X70" i="122" s="1"/>
  <c r="M196" i="140"/>
  <c r="X196" i="140" s="1"/>
  <c r="M202" i="140"/>
  <c r="X202" i="140" s="1"/>
  <c r="M220" i="140"/>
  <c r="X220" i="140" s="1"/>
  <c r="M226" i="140"/>
  <c r="X226" i="140" s="1"/>
  <c r="M232" i="140"/>
  <c r="X232" i="140" s="1"/>
  <c r="M244" i="140"/>
  <c r="X244" i="140" s="1"/>
  <c r="M250" i="140"/>
  <c r="X250" i="140" s="1"/>
  <c r="M268" i="140"/>
  <c r="X268" i="140" s="1"/>
  <c r="M274" i="140"/>
  <c r="X274" i="140" s="1"/>
  <c r="M280" i="140"/>
  <c r="X280" i="140" s="1"/>
  <c r="M316" i="140"/>
  <c r="X316" i="140" s="1"/>
  <c r="M322" i="140"/>
  <c r="X322" i="140" s="1"/>
  <c r="M328" i="140"/>
  <c r="X328" i="140" s="1"/>
  <c r="M340" i="140"/>
  <c r="X340" i="140" s="1"/>
  <c r="M352" i="140"/>
  <c r="X352" i="140" s="1"/>
  <c r="M364" i="140"/>
  <c r="X364" i="140" s="1"/>
  <c r="M370" i="140"/>
  <c r="X370" i="140" s="1"/>
  <c r="M376" i="140"/>
  <c r="X376" i="140" s="1"/>
  <c r="M388" i="140"/>
  <c r="X388" i="140" s="1"/>
  <c r="M394" i="140"/>
  <c r="X394" i="140" s="1"/>
  <c r="M400" i="140"/>
  <c r="X400" i="140" s="1"/>
  <c r="M412" i="140"/>
  <c r="X412" i="140" s="1"/>
  <c r="M418" i="140"/>
  <c r="X418" i="140" s="1"/>
  <c r="M436" i="140"/>
  <c r="X436" i="140" s="1"/>
  <c r="M448" i="140"/>
  <c r="X448" i="140" s="1"/>
  <c r="M460" i="140"/>
  <c r="X460" i="140" s="1"/>
  <c r="M466" i="140"/>
  <c r="X466" i="140" s="1"/>
  <c r="M472" i="140"/>
  <c r="X472" i="140" s="1"/>
  <c r="M6" i="122"/>
  <c r="X6" i="122" s="1"/>
  <c r="M12" i="122"/>
  <c r="X12" i="122" s="1"/>
  <c r="M18" i="122"/>
  <c r="X18" i="122" s="1"/>
  <c r="M24" i="122"/>
  <c r="X24" i="122" s="1"/>
  <c r="M30" i="122"/>
  <c r="X30" i="122" s="1"/>
  <c r="M36" i="122"/>
  <c r="X36" i="122" s="1"/>
  <c r="M42" i="122"/>
  <c r="X42" i="122" s="1"/>
  <c r="M48" i="122"/>
  <c r="X48" i="122" s="1"/>
  <c r="M54" i="122"/>
  <c r="X54" i="122" s="1"/>
  <c r="M60" i="122"/>
  <c r="X60" i="122" s="1"/>
  <c r="M66" i="122"/>
  <c r="X66" i="122" s="1"/>
  <c r="M72" i="122"/>
  <c r="X72" i="122" s="1"/>
  <c r="M484" i="140"/>
  <c r="X484" i="140" s="1"/>
  <c r="M490" i="140"/>
  <c r="X490" i="140" s="1"/>
  <c r="M492" i="140"/>
  <c r="X492" i="140" s="1"/>
  <c r="M7" i="122"/>
  <c r="X7" i="122" s="1"/>
  <c r="M9" i="122"/>
  <c r="X9" i="122" s="1"/>
  <c r="M11" i="122"/>
  <c r="X11" i="122" s="1"/>
  <c r="M13" i="122"/>
  <c r="X13" i="122" s="1"/>
  <c r="M15" i="122"/>
  <c r="X15" i="122" s="1"/>
  <c r="M17" i="122"/>
  <c r="X17" i="122" s="1"/>
  <c r="M19" i="122"/>
  <c r="X19" i="122" s="1"/>
  <c r="M21" i="122"/>
  <c r="X21" i="122" s="1"/>
  <c r="M25" i="122"/>
  <c r="X25" i="122" s="1"/>
  <c r="M27" i="122"/>
  <c r="X27" i="122" s="1"/>
  <c r="M29" i="122"/>
  <c r="X29" i="122" s="1"/>
  <c r="M31" i="122"/>
  <c r="X31" i="122" s="1"/>
  <c r="M33" i="122"/>
  <c r="X33" i="122" s="1"/>
  <c r="M35" i="122"/>
  <c r="X35" i="122" s="1"/>
  <c r="M37" i="122"/>
  <c r="X37" i="122" s="1"/>
  <c r="M39" i="122"/>
  <c r="X39" i="122" s="1"/>
  <c r="M41" i="122"/>
  <c r="X41" i="122" s="1"/>
  <c r="M43" i="122"/>
  <c r="X43" i="122" s="1"/>
  <c r="M45" i="122"/>
  <c r="X45" i="122" s="1"/>
  <c r="M47" i="122"/>
  <c r="X47" i="122" s="1"/>
  <c r="M49" i="122"/>
  <c r="X49" i="122" s="1"/>
  <c r="M51" i="122"/>
  <c r="X51" i="122" s="1"/>
  <c r="M53" i="122"/>
  <c r="X53" i="122" s="1"/>
  <c r="M55" i="122"/>
  <c r="X55" i="122" s="1"/>
  <c r="M57" i="122"/>
  <c r="X57" i="122" s="1"/>
  <c r="M59" i="122"/>
  <c r="X59" i="122" s="1"/>
  <c r="M61" i="122"/>
  <c r="X61" i="122" s="1"/>
  <c r="M63" i="122"/>
  <c r="X63" i="122" s="1"/>
  <c r="M65" i="122"/>
  <c r="X65" i="122" s="1"/>
  <c r="M67" i="122"/>
  <c r="X67" i="122" s="1"/>
  <c r="M69" i="122"/>
  <c r="X69" i="122" s="1"/>
  <c r="M71" i="122"/>
  <c r="X71" i="122" s="1"/>
  <c r="M179" i="140"/>
  <c r="X179" i="140" s="1"/>
  <c r="M183" i="140"/>
  <c r="X183" i="140" s="1"/>
  <c r="M187" i="140"/>
  <c r="X187" i="140" s="1"/>
  <c r="M189" i="140"/>
  <c r="X189" i="140" s="1"/>
  <c r="M191" i="140"/>
  <c r="X191" i="140" s="1"/>
  <c r="M195" i="140"/>
  <c r="X195" i="140" s="1"/>
  <c r="M199" i="140"/>
  <c r="X199" i="140" s="1"/>
  <c r="M207" i="140"/>
  <c r="X207" i="140" s="1"/>
  <c r="M211" i="140"/>
  <c r="X211" i="140" s="1"/>
  <c r="M215" i="140"/>
  <c r="X215" i="140" s="1"/>
  <c r="M219" i="140"/>
  <c r="X219" i="140" s="1"/>
  <c r="M221" i="140"/>
  <c r="X221" i="140" s="1"/>
  <c r="M223" i="140"/>
  <c r="X223" i="140" s="1"/>
  <c r="M496" i="140"/>
  <c r="X496" i="140" s="1"/>
  <c r="M227" i="140"/>
  <c r="X227" i="140" s="1"/>
  <c r="M231" i="140"/>
  <c r="X231" i="140" s="1"/>
  <c r="M235" i="140"/>
  <c r="X235" i="140" s="1"/>
  <c r="M237" i="140"/>
  <c r="X237" i="140" s="1"/>
  <c r="M239" i="140"/>
  <c r="X239" i="140" s="1"/>
  <c r="M241" i="140"/>
  <c r="X241" i="140" s="1"/>
  <c r="M243" i="140"/>
  <c r="X243" i="140" s="1"/>
  <c r="M247" i="140"/>
  <c r="X247" i="140" s="1"/>
  <c r="M251" i="140"/>
  <c r="X251" i="140" s="1"/>
  <c r="M253" i="140"/>
  <c r="X253" i="140" s="1"/>
  <c r="M255" i="140"/>
  <c r="X255" i="140" s="1"/>
  <c r="M259" i="140"/>
  <c r="X259" i="140" s="1"/>
  <c r="M267" i="140"/>
  <c r="X267" i="140" s="1"/>
  <c r="M269" i="140"/>
  <c r="X269" i="140" s="1"/>
  <c r="M271" i="140"/>
  <c r="X271" i="140" s="1"/>
  <c r="M273" i="140"/>
  <c r="X273" i="140" s="1"/>
  <c r="M279" i="140"/>
  <c r="X279" i="140" s="1"/>
  <c r="M283" i="140"/>
  <c r="X283" i="140" s="1"/>
  <c r="M285" i="140"/>
  <c r="X285" i="140" s="1"/>
  <c r="M287" i="140"/>
  <c r="X287" i="140" s="1"/>
  <c r="M289" i="140"/>
  <c r="X289" i="140" s="1"/>
  <c r="M291" i="140"/>
  <c r="X291" i="140" s="1"/>
  <c r="M307" i="140"/>
  <c r="X307" i="140" s="1"/>
  <c r="M315" i="140"/>
  <c r="X315" i="140" s="1"/>
  <c r="M323" i="140"/>
  <c r="X323" i="140" s="1"/>
  <c r="M331" i="140"/>
  <c r="X331" i="140" s="1"/>
  <c r="M333" i="140"/>
  <c r="X333" i="140" s="1"/>
  <c r="M335" i="140"/>
  <c r="X335" i="140" s="1"/>
  <c r="M337" i="140"/>
  <c r="X337" i="140" s="1"/>
  <c r="M339" i="140"/>
  <c r="X339" i="140" s="1"/>
  <c r="M343" i="140"/>
  <c r="X343" i="140" s="1"/>
  <c r="M347" i="140"/>
  <c r="X347" i="140" s="1"/>
  <c r="M349" i="140"/>
  <c r="X349" i="140" s="1"/>
  <c r="M351" i="140"/>
  <c r="X351" i="140" s="1"/>
  <c r="M353" i="140"/>
  <c r="X353" i="140" s="1"/>
  <c r="M355" i="140"/>
  <c r="X355" i="140" s="1"/>
  <c r="M359" i="140"/>
  <c r="X359" i="140" s="1"/>
  <c r="M363" i="140"/>
  <c r="X363" i="140" s="1"/>
  <c r="M365" i="140"/>
  <c r="X365" i="140" s="1"/>
  <c r="M367" i="140"/>
  <c r="X367" i="140" s="1"/>
  <c r="M369" i="140"/>
  <c r="X369" i="140" s="1"/>
  <c r="M371" i="140"/>
  <c r="X371" i="140" s="1"/>
  <c r="M375" i="140"/>
  <c r="X375" i="140" s="1"/>
  <c r="M379" i="140"/>
  <c r="X379" i="140" s="1"/>
  <c r="M381" i="140"/>
  <c r="X381" i="140" s="1"/>
  <c r="M385" i="140"/>
  <c r="X385" i="140" s="1"/>
  <c r="M387" i="140"/>
  <c r="X387" i="140" s="1"/>
  <c r="M391" i="140"/>
  <c r="X391" i="140" s="1"/>
  <c r="M395" i="140"/>
  <c r="X395" i="140" s="1"/>
  <c r="M397" i="140"/>
  <c r="X397" i="140" s="1"/>
  <c r="M399" i="140"/>
  <c r="X399" i="140" s="1"/>
  <c r="M401" i="140"/>
  <c r="X401" i="140" s="1"/>
  <c r="M407" i="140"/>
  <c r="X407" i="140" s="1"/>
  <c r="M411" i="140"/>
  <c r="X411" i="140" s="1"/>
  <c r="M415" i="140"/>
  <c r="X415" i="140" s="1"/>
  <c r="M417" i="140"/>
  <c r="X417" i="140" s="1"/>
  <c r="M419" i="140"/>
  <c r="X419" i="140" s="1"/>
  <c r="M423" i="140"/>
  <c r="X423" i="140" s="1"/>
  <c r="M427" i="140"/>
  <c r="X427" i="140" s="1"/>
  <c r="M429" i="140"/>
  <c r="X429" i="140" s="1"/>
  <c r="M431" i="140"/>
  <c r="X431" i="140" s="1"/>
  <c r="M433" i="140"/>
  <c r="X433" i="140" s="1"/>
  <c r="M435" i="140"/>
  <c r="X435" i="140" s="1"/>
  <c r="M439" i="140"/>
  <c r="X439" i="140" s="1"/>
  <c r="M443" i="140"/>
  <c r="X443" i="140" s="1"/>
  <c r="M447" i="140"/>
  <c r="X447" i="140" s="1"/>
  <c r="M449" i="140"/>
  <c r="X449" i="140" s="1"/>
  <c r="M451" i="140"/>
  <c r="X451" i="140" s="1"/>
  <c r="M455" i="140"/>
  <c r="X455" i="140" s="1"/>
  <c r="M459" i="140"/>
  <c r="X459" i="140" s="1"/>
  <c r="M461" i="140"/>
  <c r="X461" i="140" s="1"/>
  <c r="M463" i="140"/>
  <c r="X463" i="140" s="1"/>
  <c r="M465" i="140"/>
  <c r="X465" i="140" s="1"/>
  <c r="M467" i="140"/>
  <c r="X467" i="140" s="1"/>
  <c r="M471" i="140"/>
  <c r="X471" i="140" s="1"/>
  <c r="M475" i="140"/>
  <c r="X475" i="140" s="1"/>
  <c r="M477" i="140"/>
  <c r="X477" i="140" s="1"/>
  <c r="M479" i="140"/>
  <c r="X479" i="140" s="1"/>
  <c r="M481" i="140"/>
  <c r="X481" i="140" s="1"/>
  <c r="M483" i="140"/>
  <c r="X483" i="140" s="1"/>
  <c r="M487" i="140"/>
  <c r="X487" i="140" s="1"/>
  <c r="M491" i="140"/>
  <c r="X491" i="140" s="1"/>
  <c r="M493" i="140"/>
  <c r="X493" i="140" s="1"/>
  <c r="M495" i="140"/>
  <c r="X495" i="140" s="1"/>
  <c r="M497" i="140"/>
  <c r="X497" i="140" s="1"/>
  <c r="M187" i="118"/>
  <c r="X187" i="118" s="1"/>
  <c r="M188" i="118"/>
  <c r="X188" i="118" s="1"/>
  <c r="M189" i="118"/>
  <c r="X189" i="118" s="1"/>
  <c r="M190" i="118"/>
  <c r="X190" i="118" s="1"/>
  <c r="M191" i="118"/>
  <c r="X191" i="118" s="1"/>
  <c r="M192" i="118"/>
  <c r="X192" i="118" s="1"/>
  <c r="M193" i="118"/>
  <c r="X193" i="118" s="1"/>
  <c r="M197" i="118"/>
  <c r="X197" i="118" s="1"/>
  <c r="M198" i="118"/>
  <c r="X198" i="118" s="1"/>
  <c r="M200" i="118"/>
  <c r="X200" i="118" s="1"/>
  <c r="M201" i="118"/>
  <c r="X201" i="118" s="1"/>
  <c r="M202" i="118"/>
  <c r="X202" i="118" s="1"/>
  <c r="M203" i="118"/>
  <c r="X203" i="118" s="1"/>
  <c r="M204" i="118"/>
  <c r="X204" i="118" s="1"/>
  <c r="M205" i="118"/>
  <c r="X205" i="118" s="1"/>
  <c r="M206" i="118"/>
  <c r="X206" i="118" s="1"/>
  <c r="M207" i="118"/>
  <c r="X207" i="118" s="1"/>
  <c r="M208" i="118"/>
  <c r="X208" i="118" s="1"/>
  <c r="M209" i="118"/>
  <c r="X209" i="118" s="1"/>
  <c r="M213" i="118"/>
  <c r="X213" i="118" s="1"/>
  <c r="M214" i="118"/>
  <c r="X214" i="118" s="1"/>
  <c r="M218" i="118"/>
  <c r="X218" i="118" s="1"/>
  <c r="M219" i="118"/>
  <c r="X219" i="118" s="1"/>
  <c r="M220" i="118"/>
  <c r="X220" i="118" s="1"/>
  <c r="M221" i="118"/>
  <c r="X221" i="118" s="1"/>
  <c r="M222" i="118"/>
  <c r="X222" i="118" s="1"/>
  <c r="M223" i="118"/>
  <c r="X223" i="118" s="1"/>
  <c r="M224" i="118"/>
  <c r="X224" i="118" s="1"/>
  <c r="M225" i="118"/>
  <c r="X225" i="118" s="1"/>
  <c r="M226" i="118"/>
  <c r="X226" i="118" s="1"/>
  <c r="M228" i="118"/>
  <c r="X228" i="118" s="1"/>
  <c r="M229" i="118"/>
  <c r="X229" i="118" s="1"/>
  <c r="M230" i="118"/>
  <c r="X230" i="118" s="1"/>
  <c r="M234" i="118"/>
  <c r="X234" i="118" s="1"/>
  <c r="M235" i="118"/>
  <c r="X235" i="118" s="1"/>
  <c r="M236" i="118"/>
  <c r="X236" i="118" s="1"/>
  <c r="M237" i="118"/>
  <c r="X237" i="118" s="1"/>
  <c r="M238" i="118"/>
  <c r="X238" i="118" s="1"/>
  <c r="M239" i="118"/>
  <c r="X239" i="118" s="1"/>
  <c r="M240" i="118"/>
  <c r="X240" i="118" s="1"/>
  <c r="M241" i="118"/>
  <c r="X241" i="118" s="1"/>
  <c r="M242" i="118"/>
  <c r="X242" i="118" s="1"/>
  <c r="M244" i="118"/>
  <c r="X244" i="118" s="1"/>
  <c r="M245" i="118"/>
  <c r="X245" i="118" s="1"/>
  <c r="M246" i="118"/>
  <c r="X246" i="118" s="1"/>
  <c r="M248" i="118"/>
  <c r="X248" i="118" s="1"/>
  <c r="M249" i="118"/>
  <c r="X249" i="118" s="1"/>
  <c r="M250" i="118"/>
  <c r="X250" i="118" s="1"/>
  <c r="M251" i="118"/>
  <c r="X251" i="118" s="1"/>
  <c r="M252" i="118"/>
  <c r="X252" i="118" s="1"/>
  <c r="M253" i="118"/>
  <c r="X253" i="118" s="1"/>
  <c r="M254" i="118"/>
  <c r="X254" i="118" s="1"/>
  <c r="M255" i="118"/>
  <c r="X255" i="118" s="1"/>
  <c r="M256" i="118"/>
  <c r="X256" i="118" s="1"/>
  <c r="M257" i="118"/>
  <c r="X257" i="118" s="1"/>
  <c r="M261" i="118"/>
  <c r="X261" i="118" s="1"/>
  <c r="M262" i="118"/>
  <c r="X262" i="118" s="1"/>
  <c r="M264" i="118"/>
  <c r="X264" i="118" s="1"/>
  <c r="M265" i="118"/>
  <c r="X265" i="118" s="1"/>
  <c r="M266" i="118"/>
  <c r="X266" i="118" s="1"/>
  <c r="M267" i="118"/>
  <c r="X267" i="118" s="1"/>
  <c r="M268" i="118"/>
  <c r="X268" i="118" s="1"/>
  <c r="M269" i="118"/>
  <c r="X269" i="118" s="1"/>
  <c r="M270" i="118"/>
  <c r="X270" i="118" s="1"/>
  <c r="M271" i="118"/>
  <c r="X271" i="118" s="1"/>
  <c r="M272" i="118"/>
  <c r="X272" i="118" s="1"/>
  <c r="M273" i="118"/>
  <c r="X273" i="118" s="1"/>
  <c r="M277" i="118"/>
  <c r="X277" i="118" s="1"/>
  <c r="M278" i="118"/>
  <c r="X278" i="118" s="1"/>
  <c r="M282" i="118"/>
  <c r="X282" i="118" s="1"/>
  <c r="M283" i="118"/>
  <c r="X283" i="118" s="1"/>
  <c r="M284" i="118"/>
  <c r="X284" i="118" s="1"/>
  <c r="M526" i="118"/>
  <c r="X526" i="118" s="1"/>
  <c r="M527" i="118"/>
  <c r="X527" i="118" s="1"/>
  <c r="M528" i="118"/>
  <c r="X528" i="118" s="1"/>
  <c r="M532" i="118"/>
  <c r="X532" i="118" s="1"/>
  <c r="M533" i="118"/>
  <c r="X533" i="118" s="1"/>
  <c r="M534" i="118"/>
  <c r="X534" i="118" s="1"/>
  <c r="M535" i="118"/>
  <c r="X535" i="118" s="1"/>
  <c r="M536" i="118"/>
  <c r="X536" i="118" s="1"/>
  <c r="M537" i="118"/>
  <c r="X537" i="118" s="1"/>
  <c r="M538" i="118"/>
  <c r="X538" i="118" s="1"/>
  <c r="M539" i="118"/>
  <c r="X539" i="118" s="1"/>
  <c r="M540" i="118"/>
  <c r="X540" i="118" s="1"/>
  <c r="M542" i="118"/>
  <c r="X542" i="118" s="1"/>
  <c r="M543" i="118"/>
  <c r="X543" i="118" s="1"/>
  <c r="M544" i="118"/>
  <c r="X544" i="118" s="1"/>
  <c r="M547" i="118"/>
  <c r="X547" i="118" s="1"/>
  <c r="M548" i="118"/>
  <c r="X548" i="118" s="1"/>
  <c r="M549" i="118"/>
  <c r="X549" i="118" s="1"/>
  <c r="M550" i="118"/>
  <c r="X550" i="118" s="1"/>
  <c r="M551" i="118"/>
  <c r="X551" i="118" s="1"/>
  <c r="M552" i="118"/>
  <c r="X552" i="118" s="1"/>
  <c r="M553" i="118"/>
  <c r="X553" i="118" s="1"/>
  <c r="M554" i="118"/>
  <c r="X554" i="118" s="1"/>
  <c r="M555" i="118"/>
  <c r="X555" i="118" s="1"/>
  <c r="M556" i="118"/>
  <c r="X556" i="118" s="1"/>
  <c r="M558" i="118"/>
  <c r="X558" i="118" s="1"/>
  <c r="M559" i="118"/>
  <c r="X559" i="118" s="1"/>
  <c r="M560" i="118"/>
  <c r="X560" i="118" s="1"/>
  <c r="M562" i="118"/>
  <c r="X562" i="118" s="1"/>
  <c r="M563" i="118"/>
  <c r="X563" i="118" s="1"/>
  <c r="M564" i="118"/>
  <c r="X564" i="118" s="1"/>
  <c r="M565" i="118"/>
  <c r="X565" i="118" s="1"/>
  <c r="M566" i="118"/>
  <c r="X566" i="118" s="1"/>
  <c r="M567" i="118"/>
  <c r="X567" i="118" s="1"/>
  <c r="M568" i="118"/>
  <c r="X568" i="118" s="1"/>
  <c r="M569" i="118"/>
  <c r="X569" i="118" s="1"/>
  <c r="M570" i="118"/>
  <c r="X570" i="118" s="1"/>
  <c r="M571" i="118"/>
  <c r="X571" i="118" s="1"/>
  <c r="M575" i="118"/>
  <c r="X575" i="118" s="1"/>
  <c r="M576" i="118"/>
  <c r="X576" i="118" s="1"/>
  <c r="M578" i="118"/>
  <c r="X578" i="118" s="1"/>
  <c r="M579" i="118"/>
  <c r="X579" i="118" s="1"/>
  <c r="M580" i="118"/>
  <c r="X580" i="118" s="1"/>
  <c r="M581" i="118"/>
  <c r="X581" i="118" s="1"/>
  <c r="M582" i="118"/>
  <c r="X582" i="118" s="1"/>
  <c r="M6" i="123"/>
  <c r="X6" i="123" s="1"/>
  <c r="M7" i="123"/>
  <c r="X7" i="123" s="1"/>
  <c r="M8" i="123"/>
  <c r="X8" i="123" s="1"/>
  <c r="M9" i="123"/>
  <c r="X9" i="123" s="1"/>
  <c r="M10" i="123"/>
  <c r="X10" i="123" s="1"/>
  <c r="M11" i="123"/>
  <c r="X11" i="123" s="1"/>
  <c r="M12" i="123"/>
  <c r="X12" i="123" s="1"/>
  <c r="M13" i="123"/>
  <c r="X13" i="123" s="1"/>
  <c r="M14" i="123"/>
  <c r="X14" i="123" s="1"/>
  <c r="M15" i="123"/>
  <c r="X15" i="123" s="1"/>
  <c r="M16" i="123"/>
  <c r="X16" i="123" s="1"/>
  <c r="M17" i="123"/>
  <c r="X17" i="123" s="1"/>
  <c r="M18" i="123"/>
  <c r="X18" i="123" s="1"/>
  <c r="M19" i="123"/>
  <c r="X19" i="123" s="1"/>
  <c r="M20" i="123"/>
  <c r="X20" i="123" s="1"/>
  <c r="M21" i="123"/>
  <c r="X21" i="123" s="1"/>
  <c r="M22" i="123"/>
  <c r="X22" i="123" s="1"/>
  <c r="M23" i="123"/>
  <c r="X23" i="123" s="1"/>
  <c r="M24" i="123"/>
  <c r="X24" i="123" s="1"/>
  <c r="M25" i="123"/>
  <c r="X25" i="123" s="1"/>
  <c r="M26" i="123"/>
  <c r="X26" i="123" s="1"/>
  <c r="M27" i="123"/>
  <c r="X27" i="123" s="1"/>
  <c r="M28" i="123"/>
  <c r="X28" i="123" s="1"/>
  <c r="M29" i="123"/>
  <c r="X29" i="123" s="1"/>
  <c r="M30" i="123"/>
  <c r="X30" i="123" s="1"/>
  <c r="M31" i="123"/>
  <c r="X31" i="123" s="1"/>
  <c r="M32" i="123"/>
  <c r="X32" i="123" s="1"/>
  <c r="M33" i="123"/>
  <c r="X33" i="123" s="1"/>
  <c r="M34" i="123"/>
  <c r="X34" i="123" s="1"/>
  <c r="M35" i="123"/>
  <c r="X35" i="123" s="1"/>
  <c r="M36" i="123"/>
  <c r="X36" i="123" s="1"/>
  <c r="M37" i="123"/>
  <c r="X37" i="123" s="1"/>
  <c r="M38" i="123"/>
  <c r="X38" i="123" s="1"/>
  <c r="M39" i="123"/>
  <c r="X39" i="123" s="1"/>
  <c r="M40" i="123"/>
  <c r="X40" i="123" s="1"/>
  <c r="M41" i="123"/>
  <c r="X41" i="123" s="1"/>
  <c r="M42" i="123"/>
  <c r="X42" i="123" s="1"/>
  <c r="M43" i="123"/>
  <c r="X43" i="123" s="1"/>
  <c r="M44" i="123"/>
  <c r="X44" i="123" s="1"/>
  <c r="M45" i="123"/>
  <c r="X45" i="123" s="1"/>
  <c r="M46" i="123"/>
  <c r="X46" i="123" s="1"/>
  <c r="M47" i="123"/>
  <c r="X47" i="123" s="1"/>
  <c r="M48" i="123"/>
  <c r="X48" i="123" s="1"/>
  <c r="M49" i="123"/>
  <c r="X49" i="123" s="1"/>
  <c r="M50" i="123"/>
  <c r="X50" i="123" s="1"/>
  <c r="M51" i="123"/>
  <c r="X51" i="123" s="1"/>
  <c r="M52" i="123"/>
  <c r="X52" i="123" s="1"/>
  <c r="M53" i="123"/>
  <c r="X53" i="123" s="1"/>
  <c r="M54" i="123"/>
  <c r="X54" i="123" s="1"/>
  <c r="M55" i="123"/>
  <c r="X55" i="123" s="1"/>
  <c r="M56" i="123"/>
  <c r="X56" i="123" s="1"/>
  <c r="M57" i="123"/>
  <c r="X57" i="123" s="1"/>
  <c r="M58" i="123"/>
  <c r="X58" i="123" s="1"/>
  <c r="M59" i="123"/>
  <c r="X59" i="123" s="1"/>
  <c r="M60" i="123"/>
  <c r="X60" i="123" s="1"/>
  <c r="M61" i="123"/>
  <c r="X61" i="123" s="1"/>
  <c r="M62" i="123"/>
  <c r="X62" i="123" s="1"/>
  <c r="M63" i="123"/>
  <c r="X63" i="123" s="1"/>
  <c r="M64" i="123"/>
  <c r="X64" i="123" s="1"/>
  <c r="M65" i="123"/>
  <c r="X65" i="123" s="1"/>
  <c r="M66" i="123"/>
  <c r="X66" i="123" s="1"/>
  <c r="M67" i="123"/>
  <c r="X67" i="123" s="1"/>
  <c r="M68" i="123"/>
  <c r="X68" i="123" s="1"/>
  <c r="M69" i="123"/>
  <c r="X69" i="123" s="1"/>
  <c r="M70" i="123"/>
  <c r="X70" i="123" s="1"/>
  <c r="M71" i="123"/>
  <c r="X71" i="123" s="1"/>
  <c r="M72" i="123"/>
  <c r="X72" i="123" s="1"/>
  <c r="M73" i="123"/>
  <c r="X73" i="123" s="1"/>
  <c r="M74" i="123"/>
  <c r="X74" i="123" s="1"/>
  <c r="M75" i="123"/>
  <c r="X75" i="123" s="1"/>
  <c r="M76" i="123"/>
  <c r="X76" i="123" s="1"/>
  <c r="M23" i="122"/>
  <c r="X23" i="122" s="1"/>
  <c r="M6" i="140"/>
  <c r="X6" i="140" s="1"/>
  <c r="M7" i="140"/>
  <c r="X7" i="140" s="1"/>
  <c r="M8" i="140"/>
  <c r="X8" i="140" s="1"/>
  <c r="M9" i="140"/>
  <c r="X9" i="140" s="1"/>
  <c r="M10" i="140"/>
  <c r="X10" i="140" s="1"/>
  <c r="M11" i="140"/>
  <c r="X11" i="140" s="1"/>
  <c r="M12" i="140"/>
  <c r="X12" i="140" s="1"/>
  <c r="M13" i="140"/>
  <c r="X13" i="140" s="1"/>
  <c r="M14" i="140"/>
  <c r="X14" i="140" s="1"/>
  <c r="M15" i="140"/>
  <c r="X15" i="140" s="1"/>
  <c r="M16" i="140"/>
  <c r="X16" i="140" s="1"/>
  <c r="M17" i="140"/>
  <c r="X17" i="140" s="1"/>
  <c r="M18" i="140"/>
  <c r="X18" i="140" s="1"/>
  <c r="M19" i="140"/>
  <c r="X19" i="140" s="1"/>
  <c r="M20" i="140"/>
  <c r="X20" i="140" s="1"/>
  <c r="M21" i="140"/>
  <c r="X21" i="140" s="1"/>
  <c r="M22" i="140"/>
  <c r="X22" i="140" s="1"/>
  <c r="M23" i="140"/>
  <c r="X23" i="140" s="1"/>
  <c r="M24" i="140"/>
  <c r="X24" i="140" s="1"/>
  <c r="M25" i="140"/>
  <c r="X25" i="140" s="1"/>
  <c r="M26" i="140"/>
  <c r="X26" i="140" s="1"/>
  <c r="M27" i="140"/>
  <c r="X27" i="140" s="1"/>
  <c r="M28" i="140"/>
  <c r="X28" i="140" s="1"/>
  <c r="M29" i="140"/>
  <c r="X29" i="140" s="1"/>
  <c r="M30" i="140"/>
  <c r="X30" i="140" s="1"/>
  <c r="M31" i="140"/>
  <c r="X31" i="140" s="1"/>
  <c r="M32" i="140"/>
  <c r="X32" i="140" s="1"/>
  <c r="M33" i="140"/>
  <c r="X33" i="140" s="1"/>
  <c r="M34" i="140"/>
  <c r="X34" i="140" s="1"/>
  <c r="M35" i="140"/>
  <c r="X35" i="140" s="1"/>
  <c r="M36" i="140"/>
  <c r="X36" i="140" s="1"/>
  <c r="M37" i="140"/>
  <c r="X37" i="140" s="1"/>
  <c r="M38" i="140"/>
  <c r="X38" i="140" s="1"/>
  <c r="M39" i="140"/>
  <c r="X39" i="140" s="1"/>
  <c r="M40" i="140"/>
  <c r="X40" i="140" s="1"/>
  <c r="M41" i="140"/>
  <c r="X41" i="140" s="1"/>
  <c r="M42" i="140"/>
  <c r="X42" i="140" s="1"/>
  <c r="M43" i="140"/>
  <c r="X43" i="140" s="1"/>
  <c r="M44" i="140"/>
  <c r="X44" i="140" s="1"/>
  <c r="M45" i="140"/>
  <c r="X45" i="140" s="1"/>
  <c r="M46" i="140"/>
  <c r="X46" i="140" s="1"/>
  <c r="M47" i="140"/>
  <c r="X47" i="140" s="1"/>
  <c r="M48" i="140"/>
  <c r="X48" i="140" s="1"/>
  <c r="M49" i="140"/>
  <c r="X49" i="140" s="1"/>
  <c r="M50" i="140"/>
  <c r="X50" i="140" s="1"/>
  <c r="M51" i="140"/>
  <c r="X51" i="140" s="1"/>
  <c r="M52" i="140"/>
  <c r="X52" i="140" s="1"/>
  <c r="M53" i="140"/>
  <c r="X53" i="140" s="1"/>
  <c r="M54" i="140"/>
  <c r="X54" i="140" s="1"/>
  <c r="M55" i="140"/>
  <c r="X55" i="140" s="1"/>
  <c r="M56" i="140"/>
  <c r="X56" i="140" s="1"/>
  <c r="M57" i="140"/>
  <c r="X57" i="140" s="1"/>
  <c r="M58" i="140"/>
  <c r="X58" i="140" s="1"/>
  <c r="M59" i="140"/>
  <c r="X59" i="140" s="1"/>
  <c r="M60" i="140"/>
  <c r="X60" i="140" s="1"/>
  <c r="M61" i="140"/>
  <c r="X61" i="140" s="1"/>
  <c r="M62" i="140"/>
  <c r="X62" i="140" s="1"/>
  <c r="M63" i="140"/>
  <c r="X63" i="140" s="1"/>
  <c r="M64" i="140"/>
  <c r="X64" i="140" s="1"/>
  <c r="M65" i="140"/>
  <c r="X65" i="140" s="1"/>
  <c r="M66" i="140"/>
  <c r="X66" i="140" s="1"/>
  <c r="M67" i="140"/>
  <c r="X67" i="140" s="1"/>
  <c r="M68" i="140"/>
  <c r="X68" i="140" s="1"/>
  <c r="M69" i="140"/>
  <c r="X69" i="140" s="1"/>
  <c r="M70" i="140"/>
  <c r="X70" i="140" s="1"/>
  <c r="M71" i="140"/>
  <c r="X71" i="140" s="1"/>
  <c r="M72" i="140"/>
  <c r="X72" i="140" s="1"/>
  <c r="M73" i="140"/>
  <c r="X73" i="140" s="1"/>
  <c r="M74" i="140"/>
  <c r="X74" i="140" s="1"/>
  <c r="M75" i="140"/>
  <c r="X75" i="140" s="1"/>
  <c r="M76" i="140"/>
  <c r="X76" i="140" s="1"/>
  <c r="M77" i="140"/>
  <c r="X77" i="140" s="1"/>
  <c r="M78" i="140"/>
  <c r="X78" i="140" s="1"/>
  <c r="M79" i="140"/>
  <c r="X79" i="140" s="1"/>
  <c r="M80" i="140"/>
  <c r="X80" i="140" s="1"/>
  <c r="M81" i="140"/>
  <c r="X81" i="140" s="1"/>
  <c r="M82" i="140"/>
  <c r="X82" i="140" s="1"/>
  <c r="M83" i="140"/>
  <c r="X83" i="140" s="1"/>
  <c r="M84" i="140"/>
  <c r="X84" i="140" s="1"/>
  <c r="M85" i="140"/>
  <c r="X85" i="140" s="1"/>
  <c r="M86" i="140"/>
  <c r="X86" i="140" s="1"/>
  <c r="M87" i="140"/>
  <c r="X87" i="140" s="1"/>
  <c r="M88" i="140"/>
  <c r="X88" i="140" s="1"/>
  <c r="M89" i="140"/>
  <c r="X89" i="140" s="1"/>
  <c r="M90" i="140"/>
  <c r="X90" i="140" s="1"/>
  <c r="M91" i="140"/>
  <c r="X91" i="140" s="1"/>
  <c r="M92" i="140"/>
  <c r="X92" i="140" s="1"/>
  <c r="M94" i="140"/>
  <c r="X94" i="140" s="1"/>
  <c r="M95" i="140"/>
  <c r="X95" i="140" s="1"/>
  <c r="M96" i="140"/>
  <c r="X96" i="140" s="1"/>
  <c r="M97" i="140"/>
  <c r="X97" i="140" s="1"/>
  <c r="M98" i="140"/>
  <c r="X98" i="140" s="1"/>
  <c r="M99" i="140"/>
  <c r="X99" i="140" s="1"/>
  <c r="M100" i="140"/>
  <c r="X100" i="140" s="1"/>
  <c r="M101" i="140"/>
  <c r="X101" i="140" s="1"/>
  <c r="M102" i="140"/>
  <c r="X102" i="140" s="1"/>
  <c r="M103" i="140"/>
  <c r="X103" i="140" s="1"/>
  <c r="M104" i="140"/>
  <c r="X104" i="140" s="1"/>
  <c r="M106" i="140"/>
  <c r="X106" i="140" s="1"/>
  <c r="M107" i="140"/>
  <c r="X107" i="140" s="1"/>
  <c r="M108" i="140"/>
  <c r="X108" i="140" s="1"/>
  <c r="M110" i="140"/>
  <c r="X110" i="140" s="1"/>
  <c r="M111" i="140"/>
  <c r="X111" i="140" s="1"/>
  <c r="M112" i="140"/>
  <c r="X112" i="140" s="1"/>
  <c r="M113" i="140"/>
  <c r="X113" i="140" s="1"/>
  <c r="M114" i="140"/>
  <c r="X114" i="140" s="1"/>
  <c r="M115" i="140"/>
  <c r="X115" i="140" s="1"/>
  <c r="M116" i="140"/>
  <c r="X116" i="140" s="1"/>
  <c r="M117" i="140"/>
  <c r="X117" i="140" s="1"/>
  <c r="M118" i="140"/>
  <c r="X118" i="140" s="1"/>
  <c r="M119" i="140"/>
  <c r="X119" i="140" s="1"/>
  <c r="M120" i="140"/>
  <c r="X120" i="140" s="1"/>
  <c r="M122" i="140"/>
  <c r="X122" i="140" s="1"/>
  <c r="M123" i="140"/>
  <c r="X123" i="140" s="1"/>
  <c r="M124" i="140"/>
  <c r="X124" i="140" s="1"/>
  <c r="M126" i="140"/>
  <c r="X126" i="140" s="1"/>
  <c r="M127" i="140"/>
  <c r="X127" i="140" s="1"/>
  <c r="M128" i="140"/>
  <c r="X128" i="140" s="1"/>
  <c r="M129" i="140"/>
  <c r="X129" i="140" s="1"/>
  <c r="M130" i="140"/>
  <c r="X130" i="140" s="1"/>
  <c r="M131" i="140"/>
  <c r="X131" i="140" s="1"/>
  <c r="M132" i="140"/>
  <c r="X132" i="140" s="1"/>
  <c r="M133" i="140"/>
  <c r="X133" i="140" s="1"/>
  <c r="M134" i="140"/>
  <c r="X134" i="140" s="1"/>
  <c r="M135" i="140"/>
  <c r="X135" i="140" s="1"/>
  <c r="M136" i="140"/>
  <c r="X136" i="140" s="1"/>
  <c r="M138" i="140"/>
  <c r="X138" i="140" s="1"/>
  <c r="M139" i="140"/>
  <c r="X139" i="140" s="1"/>
  <c r="M140" i="140"/>
  <c r="X140" i="140" s="1"/>
  <c r="M142" i="140"/>
  <c r="X142" i="140" s="1"/>
  <c r="M143" i="140"/>
  <c r="X143" i="140" s="1"/>
  <c r="M144" i="140"/>
  <c r="X144" i="140" s="1"/>
  <c r="M145" i="140"/>
  <c r="X145" i="140" s="1"/>
  <c r="M146" i="140"/>
  <c r="X146" i="140" s="1"/>
  <c r="M147" i="140"/>
  <c r="X147" i="140" s="1"/>
  <c r="M148" i="140"/>
  <c r="X148" i="140" s="1"/>
  <c r="M149" i="140"/>
  <c r="X149" i="140" s="1"/>
  <c r="M150" i="140"/>
  <c r="X150" i="140" s="1"/>
  <c r="M151" i="140"/>
  <c r="X151" i="140" s="1"/>
  <c r="M152" i="140"/>
  <c r="X152" i="140" s="1"/>
  <c r="M154" i="140"/>
  <c r="X154" i="140" s="1"/>
  <c r="M155" i="140"/>
  <c r="X155" i="140" s="1"/>
  <c r="M156" i="140"/>
  <c r="X156" i="140" s="1"/>
  <c r="M158" i="140"/>
  <c r="X158" i="140" s="1"/>
  <c r="M159" i="140"/>
  <c r="X159" i="140" s="1"/>
  <c r="M160" i="140"/>
  <c r="X160" i="140" s="1"/>
  <c r="M162" i="140"/>
  <c r="X162" i="140" s="1"/>
  <c r="M163" i="140"/>
  <c r="X163" i="140" s="1"/>
  <c r="M164" i="140"/>
  <c r="X164" i="140" s="1"/>
  <c r="M165" i="140"/>
  <c r="X165" i="140" s="1"/>
  <c r="M166" i="140"/>
  <c r="X166" i="140" s="1"/>
  <c r="M167" i="140"/>
  <c r="X167" i="140" s="1"/>
  <c r="M170" i="140"/>
  <c r="X170" i="140" s="1"/>
  <c r="M171" i="140"/>
  <c r="X171" i="140" s="1"/>
  <c r="M172" i="140"/>
  <c r="X172" i="140" s="1"/>
  <c r="M173" i="140"/>
  <c r="X173" i="140" s="1"/>
  <c r="M174" i="140"/>
  <c r="X174" i="140" s="1"/>
  <c r="M175" i="140"/>
  <c r="X175" i="140" s="1"/>
  <c r="M203" i="140"/>
  <c r="X203" i="140" s="1"/>
  <c r="M205" i="140"/>
  <c r="X205" i="140" s="1"/>
  <c r="M208" i="140"/>
  <c r="X208" i="140" s="1"/>
  <c r="M209" i="140"/>
  <c r="X209" i="140" s="1"/>
  <c r="M217" i="140"/>
  <c r="X217" i="140" s="1"/>
  <c r="M224" i="140"/>
  <c r="X224" i="140" s="1"/>
  <c r="M242" i="140"/>
  <c r="X242" i="140" s="1"/>
  <c r="M252" i="140"/>
  <c r="X252" i="140" s="1"/>
  <c r="M256" i="140"/>
  <c r="X256" i="140" s="1"/>
  <c r="M257" i="140"/>
  <c r="X257" i="140" s="1"/>
  <c r="M258" i="140"/>
  <c r="X258" i="140" s="1"/>
  <c r="M260" i="140"/>
  <c r="X260" i="140" s="1"/>
  <c r="M263" i="140"/>
  <c r="X263" i="140" s="1"/>
  <c r="M272" i="140"/>
  <c r="X272" i="140" s="1"/>
  <c r="M275" i="140"/>
  <c r="X275" i="140" s="1"/>
  <c r="M276" i="140"/>
  <c r="X276" i="140" s="1"/>
  <c r="M284" i="140"/>
  <c r="X284" i="140" s="1"/>
  <c r="M288" i="140"/>
  <c r="X288" i="140" s="1"/>
  <c r="M290" i="140"/>
  <c r="X290" i="140" s="1"/>
  <c r="M292" i="140"/>
  <c r="X292" i="140" s="1"/>
  <c r="M295" i="140"/>
  <c r="X295" i="140" s="1"/>
  <c r="M296" i="140"/>
  <c r="X296" i="140" s="1"/>
  <c r="M298" i="140"/>
  <c r="X298" i="140" s="1"/>
  <c r="M299" i="140"/>
  <c r="X299" i="140" s="1"/>
  <c r="M300" i="140"/>
  <c r="X300" i="140" s="1"/>
  <c r="M301" i="140"/>
  <c r="X301" i="140" s="1"/>
  <c r="M303" i="140"/>
  <c r="X303" i="140" s="1"/>
  <c r="M304" i="140"/>
  <c r="X304" i="140" s="1"/>
  <c r="M305" i="140"/>
  <c r="X305" i="140" s="1"/>
  <c r="M311" i="140"/>
  <c r="X311" i="140" s="1"/>
  <c r="M314" i="140"/>
  <c r="X314" i="140" s="1"/>
  <c r="M317" i="140"/>
  <c r="X317" i="140" s="1"/>
  <c r="M319" i="140"/>
  <c r="X319" i="140" s="1"/>
  <c r="M320" i="140"/>
  <c r="X320" i="140" s="1"/>
  <c r="M321" i="140"/>
  <c r="X321" i="140" s="1"/>
  <c r="M327" i="140"/>
  <c r="X327" i="140" s="1"/>
  <c r="M332" i="140"/>
  <c r="X332" i="140" s="1"/>
  <c r="M344" i="140"/>
  <c r="X344" i="140" s="1"/>
  <c r="M346" i="140"/>
  <c r="X346" i="140" s="1"/>
  <c r="M372" i="140"/>
  <c r="X372" i="140" s="1"/>
  <c r="M383" i="140"/>
  <c r="X383" i="140" s="1"/>
  <c r="M403" i="140"/>
  <c r="X403" i="140" s="1"/>
  <c r="M413" i="140"/>
  <c r="X413" i="140" s="1"/>
  <c r="M416" i="140"/>
  <c r="X416" i="140" s="1"/>
  <c r="M424" i="140"/>
  <c r="X424" i="140" s="1"/>
  <c r="M440" i="140"/>
  <c r="X440" i="140" s="1"/>
  <c r="M442" i="140"/>
  <c r="X442" i="140" s="1"/>
  <c r="M444" i="140"/>
  <c r="X444" i="140" s="1"/>
  <c r="M445" i="140"/>
  <c r="X445" i="140" s="1"/>
  <c r="M458" i="140"/>
  <c r="X458" i="140" s="1"/>
  <c r="M488" i="140"/>
  <c r="X488" i="140" s="1"/>
  <c r="M6" i="139"/>
  <c r="X6" i="139" s="1"/>
  <c r="M7" i="139"/>
  <c r="X7" i="139" s="1"/>
  <c r="M8" i="139"/>
  <c r="X8" i="139" s="1"/>
  <c r="M9" i="139"/>
  <c r="X9" i="139" s="1"/>
  <c r="M10" i="139"/>
  <c r="X10" i="139" s="1"/>
  <c r="M11" i="139"/>
  <c r="X11" i="139" s="1"/>
  <c r="M12" i="139"/>
  <c r="X12" i="139" s="1"/>
  <c r="M13" i="139"/>
  <c r="X13" i="139" s="1"/>
  <c r="M14" i="139"/>
  <c r="X14" i="139" s="1"/>
  <c r="M15" i="139"/>
  <c r="X15" i="139" s="1"/>
  <c r="M16" i="139"/>
  <c r="X16" i="139" s="1"/>
  <c r="M17" i="139"/>
  <c r="X17" i="139" s="1"/>
  <c r="M18" i="139"/>
  <c r="X18" i="139" s="1"/>
  <c r="M19" i="139"/>
  <c r="X19" i="139" s="1"/>
  <c r="M20" i="139"/>
  <c r="X20" i="139" s="1"/>
  <c r="M21" i="139"/>
  <c r="X21" i="139" s="1"/>
  <c r="M22" i="139"/>
  <c r="X22" i="139" s="1"/>
  <c r="M23" i="139"/>
  <c r="X23" i="139" s="1"/>
  <c r="M24" i="139"/>
  <c r="X24" i="139" s="1"/>
  <c r="M25" i="139"/>
  <c r="X25" i="139" s="1"/>
  <c r="M26" i="139"/>
  <c r="X26" i="139" s="1"/>
  <c r="M27" i="139"/>
  <c r="X27" i="139" s="1"/>
  <c r="M28" i="139"/>
  <c r="X28" i="139" s="1"/>
  <c r="M29" i="139"/>
  <c r="X29" i="139" s="1"/>
  <c r="M30" i="139"/>
  <c r="X30" i="139" s="1"/>
  <c r="M31" i="139"/>
  <c r="X31" i="139" s="1"/>
  <c r="M32" i="139"/>
  <c r="X32" i="139" s="1"/>
  <c r="M33" i="139"/>
  <c r="X33" i="139" s="1"/>
  <c r="M34" i="139"/>
  <c r="X34" i="139" s="1"/>
  <c r="M35" i="139"/>
  <c r="X35" i="139" s="1"/>
  <c r="M36" i="139"/>
  <c r="X36" i="139" s="1"/>
  <c r="M37" i="139"/>
  <c r="X37" i="139" s="1"/>
  <c r="M38" i="139"/>
  <c r="X38" i="139" s="1"/>
  <c r="M39" i="139"/>
  <c r="X39" i="139" s="1"/>
  <c r="M40" i="139"/>
  <c r="X40" i="139" s="1"/>
  <c r="M41" i="139"/>
  <c r="X41" i="139" s="1"/>
  <c r="M42" i="139"/>
  <c r="X42" i="139" s="1"/>
  <c r="M43" i="139"/>
  <c r="X43" i="139" s="1"/>
  <c r="M44" i="139"/>
  <c r="X44" i="139" s="1"/>
  <c r="M45" i="139"/>
  <c r="X45" i="139" s="1"/>
  <c r="M46" i="139"/>
  <c r="X46" i="139" s="1"/>
  <c r="M47" i="139"/>
  <c r="X47" i="139" s="1"/>
  <c r="M48" i="139"/>
  <c r="X48" i="139" s="1"/>
  <c r="M49" i="139"/>
  <c r="X49" i="139" s="1"/>
  <c r="M50" i="139"/>
  <c r="X50" i="139" s="1"/>
  <c r="M51" i="139"/>
  <c r="X51" i="139" s="1"/>
  <c r="M52" i="139"/>
  <c r="X52" i="139" s="1"/>
  <c r="M53" i="139"/>
  <c r="X53" i="139" s="1"/>
  <c r="M54" i="139"/>
  <c r="X54" i="139" s="1"/>
  <c r="M55" i="139"/>
  <c r="X55" i="139" s="1"/>
  <c r="M56" i="139"/>
  <c r="X56" i="139" s="1"/>
  <c r="M57" i="139"/>
  <c r="X57" i="139" s="1"/>
  <c r="M58" i="139"/>
  <c r="X58" i="139" s="1"/>
  <c r="M59" i="139"/>
  <c r="X59" i="139" s="1"/>
  <c r="M60" i="139"/>
  <c r="X60" i="139" s="1"/>
  <c r="M61" i="139"/>
  <c r="X61" i="139" s="1"/>
  <c r="M62" i="139"/>
  <c r="X62" i="139" s="1"/>
  <c r="M63" i="139"/>
  <c r="X63" i="139" s="1"/>
  <c r="M64" i="139"/>
  <c r="X64" i="139" s="1"/>
  <c r="M65" i="139"/>
  <c r="X65" i="139" s="1"/>
  <c r="M66" i="139"/>
  <c r="X66" i="139" s="1"/>
  <c r="M67" i="139"/>
  <c r="X67" i="139" s="1"/>
  <c r="M68" i="139"/>
  <c r="X68" i="139" s="1"/>
  <c r="M69" i="139"/>
  <c r="X69" i="139" s="1"/>
  <c r="M70" i="139"/>
  <c r="X70" i="139" s="1"/>
  <c r="M71" i="139"/>
  <c r="X71" i="139" s="1"/>
  <c r="M72" i="139"/>
  <c r="X72" i="139" s="1"/>
  <c r="M73" i="139"/>
  <c r="X73" i="139" s="1"/>
  <c r="M74" i="139"/>
  <c r="X74" i="139" s="1"/>
  <c r="M75" i="139"/>
  <c r="X75" i="139" s="1"/>
  <c r="M76" i="139"/>
  <c r="X76" i="139" s="1"/>
  <c r="M77" i="139"/>
  <c r="X77" i="139" s="1"/>
  <c r="M78" i="139"/>
  <c r="X78" i="139" s="1"/>
  <c r="M79" i="139"/>
  <c r="X79" i="139" s="1"/>
  <c r="M80" i="139"/>
  <c r="X80" i="139" s="1"/>
  <c r="M81" i="139"/>
  <c r="X81" i="139" s="1"/>
  <c r="M82" i="139"/>
  <c r="X82" i="139" s="1"/>
  <c r="M83" i="139"/>
  <c r="X83" i="139" s="1"/>
  <c r="M84" i="139"/>
  <c r="X84" i="139" s="1"/>
  <c r="M85" i="139"/>
  <c r="X85" i="139" s="1"/>
  <c r="M86" i="139"/>
  <c r="X86" i="139" s="1"/>
  <c r="M87" i="139"/>
  <c r="X87" i="139" s="1"/>
  <c r="M88" i="139"/>
  <c r="X88" i="139" s="1"/>
  <c r="M89" i="139"/>
  <c r="X89" i="139" s="1"/>
  <c r="M90" i="139"/>
  <c r="X90" i="139" s="1"/>
  <c r="M91" i="139"/>
  <c r="X91" i="139" s="1"/>
  <c r="M92" i="139"/>
  <c r="X92" i="139" s="1"/>
  <c r="M93" i="139"/>
  <c r="X93" i="139" s="1"/>
  <c r="M94" i="139"/>
  <c r="X94" i="139" s="1"/>
  <c r="M95" i="139"/>
  <c r="X95" i="139" s="1"/>
  <c r="M96" i="139"/>
  <c r="X96" i="139" s="1"/>
  <c r="M97" i="139"/>
  <c r="X97" i="139" s="1"/>
  <c r="M98" i="139"/>
  <c r="X98" i="139" s="1"/>
  <c r="M99" i="139"/>
  <c r="X99" i="139" s="1"/>
  <c r="M100" i="139"/>
  <c r="X100" i="139" s="1"/>
  <c r="M101" i="139"/>
  <c r="X101" i="139" s="1"/>
  <c r="M102" i="139"/>
  <c r="X102" i="139" s="1"/>
  <c r="M103" i="139"/>
  <c r="X103" i="139" s="1"/>
  <c r="M104" i="139"/>
  <c r="X104" i="139" s="1"/>
  <c r="M105" i="139"/>
  <c r="X105" i="139" s="1"/>
  <c r="M106" i="139"/>
  <c r="X106" i="139" s="1"/>
  <c r="M107" i="139"/>
  <c r="X107" i="139" s="1"/>
  <c r="M108" i="139"/>
  <c r="X108" i="139" s="1"/>
  <c r="M109" i="139"/>
  <c r="X109" i="139" s="1"/>
  <c r="M110" i="139"/>
  <c r="X110" i="139" s="1"/>
  <c r="M111" i="139"/>
  <c r="X111" i="139" s="1"/>
  <c r="M112" i="139"/>
  <c r="X112" i="139" s="1"/>
  <c r="M113" i="139"/>
  <c r="X113" i="139" s="1"/>
  <c r="M114" i="139"/>
  <c r="X114" i="139" s="1"/>
  <c r="M115" i="139"/>
  <c r="X115" i="139" s="1"/>
  <c r="M116" i="139"/>
  <c r="X116" i="139" s="1"/>
  <c r="M117" i="139"/>
  <c r="X117" i="139" s="1"/>
  <c r="M118" i="139"/>
  <c r="X118" i="139" s="1"/>
  <c r="M119" i="139"/>
  <c r="X119" i="139" s="1"/>
  <c r="M120" i="139"/>
  <c r="X120" i="139" s="1"/>
  <c r="M121" i="139"/>
  <c r="X121" i="139" s="1"/>
  <c r="M122" i="139"/>
  <c r="X122" i="139" s="1"/>
  <c r="M123" i="139"/>
  <c r="X123" i="139" s="1"/>
  <c r="M124" i="139"/>
  <c r="X124" i="139" s="1"/>
  <c r="M125" i="139"/>
  <c r="X125" i="139" s="1"/>
  <c r="M126" i="139"/>
  <c r="X126" i="139" s="1"/>
  <c r="M127" i="139"/>
  <c r="X127" i="139" s="1"/>
  <c r="M128" i="139"/>
  <c r="X128" i="139" s="1"/>
  <c r="M129" i="139"/>
  <c r="X129" i="139" s="1"/>
  <c r="M130" i="139"/>
  <c r="X130" i="139" s="1"/>
  <c r="M131" i="139"/>
  <c r="X131" i="139" s="1"/>
  <c r="M132" i="139"/>
  <c r="X132" i="139" s="1"/>
  <c r="M133" i="139"/>
  <c r="X133" i="139" s="1"/>
  <c r="M134" i="139"/>
  <c r="X134" i="139" s="1"/>
  <c r="M135" i="139"/>
  <c r="X135" i="139" s="1"/>
  <c r="M136" i="139"/>
  <c r="X136" i="139" s="1"/>
  <c r="M137" i="139"/>
  <c r="X137" i="139" s="1"/>
  <c r="M138" i="139"/>
  <c r="X138" i="139" s="1"/>
  <c r="M139" i="139"/>
  <c r="X139" i="139" s="1"/>
  <c r="M140" i="139"/>
  <c r="X140" i="139" s="1"/>
  <c r="M141" i="139"/>
  <c r="X141" i="139" s="1"/>
  <c r="M142" i="139"/>
  <c r="X142" i="139" s="1"/>
  <c r="M143" i="139"/>
  <c r="X143" i="139" s="1"/>
  <c r="M144" i="139"/>
  <c r="X144" i="139" s="1"/>
  <c r="M145" i="139"/>
  <c r="X145" i="139" s="1"/>
  <c r="M146" i="139"/>
  <c r="X146" i="139" s="1"/>
  <c r="M147" i="139"/>
  <c r="X147" i="139" s="1"/>
  <c r="M148" i="139"/>
  <c r="X148" i="139" s="1"/>
  <c r="M149" i="139"/>
  <c r="X149" i="139" s="1"/>
  <c r="M150" i="139"/>
  <c r="X150" i="139" s="1"/>
  <c r="M151" i="139"/>
  <c r="X151" i="139" s="1"/>
  <c r="M152" i="139"/>
  <c r="X152" i="139" s="1"/>
  <c r="M153" i="139"/>
  <c r="X153" i="139" s="1"/>
  <c r="M154" i="139"/>
  <c r="X154" i="139" s="1"/>
  <c r="M155" i="139"/>
  <c r="X155" i="139" s="1"/>
  <c r="M156" i="139"/>
  <c r="X156" i="139" s="1"/>
  <c r="M157" i="139"/>
  <c r="X157" i="139" s="1"/>
  <c r="M159" i="139"/>
  <c r="X159" i="139" s="1"/>
  <c r="M160" i="139"/>
  <c r="X160" i="139" s="1"/>
  <c r="M162" i="139"/>
  <c r="X162" i="139" s="1"/>
  <c r="M164" i="139"/>
  <c r="X164" i="139" s="1"/>
  <c r="M165" i="139"/>
  <c r="X165" i="139" s="1"/>
  <c r="M166" i="139"/>
  <c r="X166" i="139" s="1"/>
  <c r="M168" i="139"/>
  <c r="X168" i="139" s="1"/>
  <c r="M169" i="139"/>
  <c r="X169" i="139" s="1"/>
  <c r="M170" i="139"/>
  <c r="X170" i="139" s="1"/>
  <c r="M172" i="139"/>
  <c r="X172" i="139" s="1"/>
  <c r="M173" i="139"/>
  <c r="X173" i="139" s="1"/>
  <c r="M174" i="139"/>
  <c r="X174" i="139" s="1"/>
  <c r="M176" i="139"/>
  <c r="X176" i="139" s="1"/>
  <c r="M177" i="139"/>
  <c r="X177" i="139" s="1"/>
  <c r="M178" i="139"/>
  <c r="X178" i="139" s="1"/>
  <c r="M180" i="139"/>
  <c r="X180" i="139" s="1"/>
  <c r="M181" i="139"/>
  <c r="X181" i="139" s="1"/>
  <c r="M182" i="139"/>
  <c r="X182" i="139" s="1"/>
  <c r="M184" i="139"/>
  <c r="X184" i="139" s="1"/>
  <c r="M185" i="139"/>
  <c r="X185" i="139" s="1"/>
  <c r="M186" i="139"/>
  <c r="X186" i="139" s="1"/>
  <c r="M188" i="139"/>
  <c r="X188" i="139" s="1"/>
  <c r="M189" i="139"/>
  <c r="X189" i="139" s="1"/>
  <c r="M190" i="139"/>
  <c r="X190" i="139" s="1"/>
  <c r="M192" i="139"/>
  <c r="X192" i="139" s="1"/>
  <c r="M193" i="139"/>
  <c r="X193" i="139" s="1"/>
  <c r="M194" i="139"/>
  <c r="X194" i="139" s="1"/>
  <c r="M196" i="139"/>
  <c r="X196" i="139" s="1"/>
  <c r="M197" i="139"/>
  <c r="X197" i="139" s="1"/>
  <c r="M198" i="139"/>
  <c r="X198" i="139" s="1"/>
  <c r="M200" i="139"/>
  <c r="X200" i="139" s="1"/>
  <c r="M201" i="139"/>
  <c r="X201" i="139" s="1"/>
  <c r="M202" i="139"/>
  <c r="X202" i="139" s="1"/>
  <c r="M204" i="139"/>
  <c r="X204" i="139" s="1"/>
  <c r="M205" i="139"/>
  <c r="X205" i="139" s="1"/>
  <c r="M206" i="139"/>
  <c r="X206" i="139" s="1"/>
  <c r="M208" i="139"/>
  <c r="X208" i="139" s="1"/>
  <c r="M209" i="139"/>
  <c r="X209" i="139" s="1"/>
  <c r="M210" i="139"/>
  <c r="X210" i="139" s="1"/>
  <c r="M212" i="139"/>
  <c r="X212" i="139" s="1"/>
  <c r="M213" i="139"/>
  <c r="X213" i="139" s="1"/>
  <c r="M214" i="139"/>
  <c r="X214" i="139" s="1"/>
  <c r="M216" i="139"/>
  <c r="X216" i="139" s="1"/>
  <c r="M217" i="139"/>
  <c r="X217" i="139" s="1"/>
  <c r="M218" i="139"/>
  <c r="X218" i="139" s="1"/>
  <c r="M220" i="139"/>
  <c r="X220" i="139" s="1"/>
  <c r="M221" i="139"/>
  <c r="X221" i="139" s="1"/>
  <c r="M222" i="139"/>
  <c r="X222" i="139" s="1"/>
  <c r="M224" i="139"/>
  <c r="X224" i="139" s="1"/>
  <c r="M225" i="139"/>
  <c r="X225" i="139" s="1"/>
  <c r="M226" i="139"/>
  <c r="X226" i="139" s="1"/>
  <c r="M228" i="139"/>
  <c r="X228" i="139" s="1"/>
  <c r="M229" i="139"/>
  <c r="X229" i="139" s="1"/>
  <c r="M230" i="139"/>
  <c r="X230" i="139" s="1"/>
  <c r="M232" i="139"/>
  <c r="X232" i="139" s="1"/>
  <c r="M233" i="139"/>
  <c r="X233" i="139" s="1"/>
  <c r="M234" i="139"/>
  <c r="X234" i="139" s="1"/>
  <c r="M236" i="139"/>
  <c r="X236" i="139" s="1"/>
  <c r="M237" i="139"/>
  <c r="X237" i="139" s="1"/>
  <c r="M238" i="139"/>
  <c r="X238" i="139" s="1"/>
  <c r="M240" i="139"/>
  <c r="X240" i="139" s="1"/>
  <c r="M241" i="139"/>
  <c r="X241" i="139" s="1"/>
  <c r="M242" i="139"/>
  <c r="X242" i="139" s="1"/>
  <c r="M244" i="139"/>
  <c r="X244" i="139" s="1"/>
  <c r="M245" i="139"/>
  <c r="X245" i="139" s="1"/>
  <c r="M246" i="139"/>
  <c r="X246" i="139" s="1"/>
  <c r="M248" i="139"/>
  <c r="X248" i="139" s="1"/>
  <c r="M249" i="139"/>
  <c r="X249" i="139" s="1"/>
  <c r="M250" i="139"/>
  <c r="X250" i="139" s="1"/>
  <c r="M252" i="139"/>
  <c r="X252" i="139" s="1"/>
  <c r="M253" i="139"/>
  <c r="X253" i="139" s="1"/>
  <c r="M254" i="139"/>
  <c r="X254" i="139" s="1"/>
  <c r="M256" i="139"/>
  <c r="X256" i="139" s="1"/>
  <c r="M257" i="139"/>
  <c r="X257" i="139" s="1"/>
  <c r="M258" i="139"/>
  <c r="X258" i="139" s="1"/>
  <c r="M260" i="139"/>
  <c r="X260" i="139" s="1"/>
  <c r="M261" i="139"/>
  <c r="X261" i="139" s="1"/>
  <c r="M262" i="139"/>
  <c r="X262" i="139" s="1"/>
  <c r="M264" i="139"/>
  <c r="X264" i="139" s="1"/>
  <c r="M265" i="139"/>
  <c r="X265" i="139" s="1"/>
  <c r="M266" i="139"/>
  <c r="X266" i="139" s="1"/>
  <c r="M268" i="139"/>
  <c r="X268" i="139" s="1"/>
  <c r="M269" i="139"/>
  <c r="X269" i="139" s="1"/>
  <c r="M270" i="139"/>
  <c r="X270" i="139" s="1"/>
  <c r="M272" i="139"/>
  <c r="X272" i="139" s="1"/>
  <c r="M273" i="139"/>
  <c r="X273" i="139" s="1"/>
  <c r="M274" i="139"/>
  <c r="X274" i="139" s="1"/>
  <c r="M276" i="139"/>
  <c r="X276" i="139" s="1"/>
  <c r="M277" i="139"/>
  <c r="X277" i="139" s="1"/>
  <c r="M278" i="139"/>
  <c r="X278" i="139" s="1"/>
  <c r="M280" i="139"/>
  <c r="X280" i="139" s="1"/>
  <c r="M281" i="139"/>
  <c r="X281" i="139" s="1"/>
  <c r="M282" i="139"/>
  <c r="X282" i="139" s="1"/>
  <c r="M284" i="139"/>
  <c r="X284" i="139" s="1"/>
  <c r="M285" i="139"/>
  <c r="X285" i="139" s="1"/>
  <c r="M286" i="139"/>
  <c r="X286" i="139" s="1"/>
  <c r="M288" i="139"/>
  <c r="X288" i="139" s="1"/>
  <c r="M289" i="139"/>
  <c r="X289" i="139" s="1"/>
  <c r="M290" i="139"/>
  <c r="X290" i="139" s="1"/>
  <c r="M292" i="139"/>
  <c r="X292" i="139" s="1"/>
  <c r="M293" i="139"/>
  <c r="X293" i="139" s="1"/>
  <c r="M294" i="139"/>
  <c r="X294" i="139" s="1"/>
  <c r="M296" i="139"/>
  <c r="X296" i="139" s="1"/>
  <c r="M297" i="139"/>
  <c r="X297" i="139" s="1"/>
  <c r="M298" i="139"/>
  <c r="X298" i="139" s="1"/>
  <c r="M300" i="139"/>
  <c r="X300" i="139" s="1"/>
  <c r="M301" i="139"/>
  <c r="X301" i="139" s="1"/>
  <c r="M302" i="139"/>
  <c r="X302" i="139" s="1"/>
  <c r="M304" i="139"/>
  <c r="X304" i="139" s="1"/>
  <c r="M305" i="139"/>
  <c r="X305" i="139" s="1"/>
  <c r="M306" i="139"/>
  <c r="X306" i="139" s="1"/>
  <c r="M308" i="139"/>
  <c r="X308" i="139" s="1"/>
  <c r="M309" i="139"/>
  <c r="X309" i="139" s="1"/>
  <c r="M310" i="139"/>
  <c r="X310" i="139" s="1"/>
  <c r="M312" i="139"/>
  <c r="X312" i="139" s="1"/>
  <c r="M313" i="139"/>
  <c r="X313" i="139" s="1"/>
  <c r="M314" i="139"/>
  <c r="X314" i="139" s="1"/>
  <c r="M316" i="139"/>
  <c r="X316" i="139" s="1"/>
  <c r="M317" i="139"/>
  <c r="X317" i="139" s="1"/>
  <c r="M318" i="139"/>
  <c r="X318" i="139" s="1"/>
  <c r="M320" i="139"/>
  <c r="X320" i="139" s="1"/>
  <c r="M321" i="139"/>
  <c r="X321" i="139" s="1"/>
  <c r="M322" i="139"/>
  <c r="X322" i="139" s="1"/>
  <c r="M324" i="139"/>
  <c r="X324" i="139" s="1"/>
  <c r="M325" i="139"/>
  <c r="X325" i="139" s="1"/>
  <c r="M326" i="139"/>
  <c r="X326" i="139" s="1"/>
  <c r="M328" i="139"/>
  <c r="X328" i="139" s="1"/>
  <c r="M329" i="139"/>
  <c r="X329" i="139" s="1"/>
  <c r="M330" i="139"/>
  <c r="X330" i="139" s="1"/>
  <c r="M332" i="139"/>
  <c r="X332" i="139" s="1"/>
  <c r="M333" i="139"/>
  <c r="X333" i="139" s="1"/>
  <c r="M334" i="139"/>
  <c r="X334" i="139" s="1"/>
  <c r="M336" i="139"/>
  <c r="X336" i="139" s="1"/>
  <c r="M337" i="139"/>
  <c r="X337" i="139" s="1"/>
  <c r="M338" i="139"/>
  <c r="X338" i="139" s="1"/>
  <c r="M340" i="139"/>
  <c r="X340" i="139" s="1"/>
  <c r="M341" i="139"/>
  <c r="X341" i="139" s="1"/>
  <c r="M342" i="139"/>
  <c r="X342" i="139" s="1"/>
  <c r="M344" i="139"/>
  <c r="X344" i="139" s="1"/>
  <c r="M345" i="139"/>
  <c r="X345" i="139" s="1"/>
  <c r="M346" i="139"/>
  <c r="X346" i="139" s="1"/>
  <c r="M348" i="139"/>
  <c r="X348" i="139" s="1"/>
  <c r="M349" i="139"/>
  <c r="X349" i="139" s="1"/>
  <c r="M350" i="139"/>
  <c r="X350" i="139" s="1"/>
  <c r="M352" i="139"/>
  <c r="X352" i="139" s="1"/>
  <c r="M353" i="139"/>
  <c r="X353" i="139" s="1"/>
  <c r="M354" i="139"/>
  <c r="X354" i="139" s="1"/>
  <c r="M356" i="139"/>
  <c r="X356" i="139" s="1"/>
  <c r="M357" i="139"/>
  <c r="X357" i="139" s="1"/>
  <c r="M358" i="139"/>
  <c r="X358" i="139" s="1"/>
  <c r="M360" i="139"/>
  <c r="X360" i="139" s="1"/>
  <c r="M361" i="139"/>
  <c r="X361" i="139" s="1"/>
  <c r="M362" i="139"/>
  <c r="X362" i="139" s="1"/>
  <c r="M364" i="139"/>
  <c r="X364" i="139" s="1"/>
  <c r="M365" i="139"/>
  <c r="X365" i="139" s="1"/>
  <c r="M366" i="139"/>
  <c r="X366" i="139" s="1"/>
  <c r="M368" i="139"/>
  <c r="X368" i="139" s="1"/>
  <c r="M369" i="139"/>
  <c r="X369" i="139" s="1"/>
  <c r="M370" i="139"/>
  <c r="X370" i="139" s="1"/>
  <c r="M372" i="139"/>
  <c r="X372" i="139" s="1"/>
  <c r="M373" i="139"/>
  <c r="X373" i="139" s="1"/>
  <c r="M374" i="139"/>
  <c r="X374" i="139" s="1"/>
  <c r="M376" i="139"/>
  <c r="X376" i="139" s="1"/>
  <c r="M377" i="139"/>
  <c r="X377" i="139" s="1"/>
  <c r="M378" i="139"/>
  <c r="X378" i="139" s="1"/>
  <c r="M380" i="139"/>
  <c r="X380" i="139" s="1"/>
  <c r="M381" i="139"/>
  <c r="X381" i="139" s="1"/>
  <c r="M382" i="139"/>
  <c r="X382" i="139" s="1"/>
  <c r="M384" i="139"/>
  <c r="X384" i="139" s="1"/>
  <c r="M385" i="139"/>
  <c r="X385" i="139" s="1"/>
  <c r="M386" i="139"/>
  <c r="X386" i="139" s="1"/>
  <c r="M388" i="139"/>
  <c r="X388" i="139" s="1"/>
  <c r="M389" i="139"/>
  <c r="X389" i="139" s="1"/>
  <c r="M390" i="139"/>
  <c r="X390" i="139" s="1"/>
  <c r="M392" i="139"/>
  <c r="X392" i="139" s="1"/>
  <c r="M393" i="139"/>
  <c r="X393" i="139" s="1"/>
  <c r="M394" i="139"/>
  <c r="X394" i="139" s="1"/>
  <c r="M396" i="139"/>
  <c r="X396" i="139" s="1"/>
  <c r="M397" i="139"/>
  <c r="X397" i="139" s="1"/>
  <c r="M398" i="139"/>
  <c r="X398" i="139" s="1"/>
  <c r="M400" i="139"/>
  <c r="X400" i="139" s="1"/>
  <c r="M401" i="139"/>
  <c r="X401" i="139" s="1"/>
  <c r="M402" i="139"/>
  <c r="X402" i="139" s="1"/>
  <c r="M404" i="139"/>
  <c r="X404" i="139" s="1"/>
  <c r="M405" i="139"/>
  <c r="X405" i="139" s="1"/>
  <c r="M406" i="139"/>
  <c r="X406" i="139" s="1"/>
  <c r="M408" i="139"/>
  <c r="X408" i="139" s="1"/>
  <c r="M409" i="139"/>
  <c r="X409" i="139" s="1"/>
  <c r="M410" i="139"/>
  <c r="X410" i="139" s="1"/>
  <c r="M412" i="139"/>
  <c r="X412" i="139" s="1"/>
  <c r="M413" i="139"/>
  <c r="X413" i="139" s="1"/>
  <c r="M414" i="139"/>
  <c r="X414" i="139" s="1"/>
  <c r="M416" i="139"/>
  <c r="X416" i="139" s="1"/>
  <c r="M417" i="139"/>
  <c r="X417" i="139" s="1"/>
  <c r="M418" i="139"/>
  <c r="X418" i="139" s="1"/>
  <c r="M420" i="139"/>
  <c r="X420" i="139" s="1"/>
  <c r="M421" i="139"/>
  <c r="X421" i="139" s="1"/>
  <c r="M422" i="139"/>
  <c r="X422" i="139" s="1"/>
  <c r="M424" i="139"/>
  <c r="X424" i="139" s="1"/>
  <c r="M425" i="139"/>
  <c r="X425" i="139" s="1"/>
  <c r="M426" i="139"/>
  <c r="X426" i="139" s="1"/>
  <c r="M428" i="139"/>
  <c r="X428" i="139" s="1"/>
  <c r="M429" i="139"/>
  <c r="X429" i="139" s="1"/>
  <c r="M430" i="139"/>
  <c r="X430" i="139" s="1"/>
  <c r="M432" i="139"/>
  <c r="X432" i="139" s="1"/>
  <c r="M433" i="139"/>
  <c r="X433" i="139" s="1"/>
  <c r="M434" i="139"/>
  <c r="X434" i="139" s="1"/>
  <c r="M436" i="139"/>
  <c r="X436" i="139" s="1"/>
  <c r="M437" i="139"/>
  <c r="X437" i="139" s="1"/>
  <c r="M438" i="139"/>
  <c r="X438" i="139" s="1"/>
  <c r="M440" i="139"/>
  <c r="X440" i="139" s="1"/>
  <c r="M441" i="139"/>
  <c r="X441" i="139" s="1"/>
  <c r="M442" i="139"/>
  <c r="X442" i="139" s="1"/>
  <c r="M444" i="139"/>
  <c r="X444" i="139" s="1"/>
  <c r="M445" i="139"/>
  <c r="X445" i="139" s="1"/>
  <c r="M446" i="139"/>
  <c r="X446" i="139" s="1"/>
  <c r="M448" i="139"/>
  <c r="X448" i="139" s="1"/>
  <c r="M449" i="139"/>
  <c r="X449" i="139" s="1"/>
  <c r="M450" i="139"/>
  <c r="X450" i="139" s="1"/>
  <c r="M452" i="139"/>
  <c r="X452" i="139" s="1"/>
  <c r="M453" i="139"/>
  <c r="X453" i="139" s="1"/>
  <c r="M454" i="139"/>
  <c r="X454" i="139" s="1"/>
  <c r="M456" i="139"/>
  <c r="X456" i="139" s="1"/>
  <c r="M457" i="139"/>
  <c r="X457" i="139" s="1"/>
  <c r="M458" i="139"/>
  <c r="X458" i="139" s="1"/>
  <c r="M460" i="139"/>
  <c r="X460" i="139" s="1"/>
  <c r="M461" i="139"/>
  <c r="X461" i="139" s="1"/>
  <c r="M462" i="139"/>
  <c r="X462" i="139" s="1"/>
  <c r="M464" i="139"/>
  <c r="X464" i="139" s="1"/>
  <c r="M465" i="139"/>
  <c r="X465" i="139" s="1"/>
  <c r="M466" i="139"/>
  <c r="X466" i="139" s="1"/>
  <c r="M468" i="139"/>
  <c r="X468" i="139" s="1"/>
  <c r="M469" i="139"/>
  <c r="X469" i="139" s="1"/>
  <c r="M470" i="139"/>
  <c r="X470" i="139" s="1"/>
  <c r="M472" i="139"/>
  <c r="X472" i="139" s="1"/>
  <c r="M473" i="139"/>
  <c r="X473" i="139" s="1"/>
  <c r="M474" i="139"/>
  <c r="X474" i="139" s="1"/>
  <c r="M476" i="139"/>
  <c r="X476" i="139" s="1"/>
  <c r="M477" i="139"/>
  <c r="X477" i="139" s="1"/>
  <c r="M478" i="139"/>
  <c r="X478" i="139" s="1"/>
  <c r="M480" i="139"/>
  <c r="X480" i="139" s="1"/>
  <c r="M481" i="139"/>
  <c r="X481" i="139" s="1"/>
  <c r="M482" i="139"/>
  <c r="X482" i="139" s="1"/>
  <c r="M484" i="139"/>
  <c r="X484" i="139" s="1"/>
  <c r="M485" i="139"/>
  <c r="X485" i="139" s="1"/>
  <c r="M486" i="139"/>
  <c r="X486" i="139" s="1"/>
  <c r="M488" i="139"/>
  <c r="X488" i="139" s="1"/>
  <c r="M489" i="139"/>
  <c r="X489" i="139" s="1"/>
  <c r="M490" i="139"/>
  <c r="X490" i="139" s="1"/>
  <c r="M492" i="139"/>
  <c r="X492" i="139" s="1"/>
  <c r="M493" i="139"/>
  <c r="X493" i="139" s="1"/>
  <c r="M494" i="139"/>
  <c r="X494" i="139" s="1"/>
  <c r="M496" i="139"/>
  <c r="X496" i="139" s="1"/>
  <c r="M497" i="139"/>
  <c r="X497" i="139" s="1"/>
  <c r="M14" i="118"/>
  <c r="X14" i="118" s="1"/>
  <c r="M15" i="118"/>
  <c r="X15" i="118" s="1"/>
  <c r="M16" i="118"/>
  <c r="X16" i="118" s="1"/>
  <c r="M17" i="118"/>
  <c r="X17" i="118" s="1"/>
  <c r="M21" i="118"/>
  <c r="X21" i="118" s="1"/>
  <c r="M22" i="118"/>
  <c r="X22" i="118" s="1"/>
  <c r="M24" i="118"/>
  <c r="X24" i="118" s="1"/>
  <c r="M25" i="118"/>
  <c r="X25" i="118" s="1"/>
  <c r="M26" i="118"/>
  <c r="X26" i="118" s="1"/>
  <c r="M27" i="118"/>
  <c r="X27" i="118" s="1"/>
  <c r="M28" i="118"/>
  <c r="X28" i="118" s="1"/>
  <c r="M29" i="118"/>
  <c r="X29" i="118" s="1"/>
  <c r="M31" i="118"/>
  <c r="X31" i="118" s="1"/>
  <c r="M32" i="118"/>
  <c r="X32" i="118" s="1"/>
  <c r="M33" i="118"/>
  <c r="X33" i="118" s="1"/>
  <c r="M34" i="118"/>
  <c r="X34" i="118" s="1"/>
  <c r="M36" i="118"/>
  <c r="X36" i="118" s="1"/>
  <c r="M37" i="118"/>
  <c r="X37" i="118" s="1"/>
  <c r="M38" i="118"/>
  <c r="X38" i="118" s="1"/>
  <c r="M41" i="118"/>
  <c r="X41" i="118" s="1"/>
  <c r="M42" i="118"/>
  <c r="X42" i="118" s="1"/>
  <c r="M43" i="118"/>
  <c r="X43" i="118" s="1"/>
  <c r="M44" i="118"/>
  <c r="X44" i="118" s="1"/>
  <c r="M45" i="118"/>
  <c r="X45" i="118" s="1"/>
  <c r="M46" i="118"/>
  <c r="X46" i="118" s="1"/>
  <c r="M47" i="118"/>
  <c r="X47" i="118" s="1"/>
  <c r="M48" i="118"/>
  <c r="X48" i="118" s="1"/>
  <c r="M49" i="118"/>
  <c r="X49" i="118" s="1"/>
  <c r="M53" i="118"/>
  <c r="X53" i="118" s="1"/>
  <c r="M54" i="118"/>
  <c r="X54" i="118" s="1"/>
  <c r="M56" i="118"/>
  <c r="X56" i="118" s="1"/>
  <c r="M57" i="118"/>
  <c r="X57" i="118" s="1"/>
  <c r="M58" i="118"/>
  <c r="X58" i="118" s="1"/>
  <c r="M59" i="118"/>
  <c r="X59" i="118" s="1"/>
  <c r="M60" i="118"/>
  <c r="X60" i="118" s="1"/>
  <c r="M61" i="118"/>
  <c r="X61" i="118" s="1"/>
  <c r="M63" i="118"/>
  <c r="X63" i="118" s="1"/>
  <c r="M64" i="118"/>
  <c r="X64" i="118" s="1"/>
  <c r="M65" i="118"/>
  <c r="X65" i="118" s="1"/>
  <c r="M66" i="118"/>
  <c r="X66" i="118" s="1"/>
  <c r="M68" i="118"/>
  <c r="X68" i="118" s="1"/>
  <c r="M69" i="118"/>
  <c r="X69" i="118" s="1"/>
  <c r="M70" i="118"/>
  <c r="X70" i="118" s="1"/>
  <c r="M73" i="118"/>
  <c r="X73" i="118" s="1"/>
  <c r="M74" i="118"/>
  <c r="X74" i="118" s="1"/>
  <c r="M75" i="118"/>
  <c r="X75" i="118" s="1"/>
  <c r="M76" i="118"/>
  <c r="X76" i="118" s="1"/>
  <c r="M77" i="118"/>
  <c r="X77" i="118" s="1"/>
  <c r="M78" i="118"/>
  <c r="X78" i="118" s="1"/>
  <c r="M79" i="118"/>
  <c r="X79" i="118" s="1"/>
  <c r="M80" i="118"/>
  <c r="X80" i="118" s="1"/>
  <c r="M81" i="118"/>
  <c r="X81" i="118" s="1"/>
  <c r="M85" i="118"/>
  <c r="X85" i="118" s="1"/>
  <c r="M86" i="118"/>
  <c r="X86" i="118" s="1"/>
  <c r="M88" i="118"/>
  <c r="X88" i="118" s="1"/>
  <c r="M89" i="118"/>
  <c r="X89" i="118" s="1"/>
  <c r="M90" i="118"/>
  <c r="X90" i="118" s="1"/>
  <c r="M91" i="118"/>
  <c r="X91" i="118" s="1"/>
  <c r="M92" i="118"/>
  <c r="X92" i="118" s="1"/>
  <c r="M93" i="118"/>
  <c r="X93" i="118" s="1"/>
  <c r="M95" i="118"/>
  <c r="X95" i="118" s="1"/>
  <c r="M96" i="118"/>
  <c r="X96" i="118" s="1"/>
  <c r="M97" i="118"/>
  <c r="X97" i="118" s="1"/>
  <c r="M98" i="118"/>
  <c r="X98" i="118" s="1"/>
  <c r="M100" i="118"/>
  <c r="X100" i="118" s="1"/>
  <c r="M101" i="118"/>
  <c r="X101" i="118" s="1"/>
  <c r="M102" i="118"/>
  <c r="X102" i="118" s="1"/>
  <c r="M105" i="118"/>
  <c r="X105" i="118" s="1"/>
  <c r="M106" i="118"/>
  <c r="X106" i="118" s="1"/>
  <c r="M107" i="118"/>
  <c r="X107" i="118" s="1"/>
  <c r="M108" i="118"/>
  <c r="X108" i="118" s="1"/>
  <c r="M109" i="118"/>
  <c r="X109" i="118" s="1"/>
  <c r="M110" i="118"/>
  <c r="X110" i="118" s="1"/>
  <c r="M111" i="118"/>
  <c r="X111" i="118" s="1"/>
  <c r="M112" i="118"/>
  <c r="X112" i="118" s="1"/>
  <c r="M113" i="118"/>
  <c r="X113" i="118" s="1"/>
  <c r="M117" i="118"/>
  <c r="X117" i="118" s="1"/>
  <c r="M118" i="118"/>
  <c r="X118" i="118" s="1"/>
  <c r="M120" i="118"/>
  <c r="X120" i="118" s="1"/>
  <c r="M121" i="118"/>
  <c r="X121" i="118" s="1"/>
  <c r="M122" i="118"/>
  <c r="X122" i="118" s="1"/>
  <c r="M123" i="118"/>
  <c r="X123" i="118" s="1"/>
  <c r="M124" i="118"/>
  <c r="X124" i="118" s="1"/>
  <c r="M125" i="118"/>
  <c r="X125" i="118" s="1"/>
  <c r="M127" i="118"/>
  <c r="X127" i="118" s="1"/>
  <c r="M128" i="118"/>
  <c r="X128" i="118" s="1"/>
  <c r="M129" i="118"/>
  <c r="X129" i="118" s="1"/>
  <c r="M130" i="118"/>
  <c r="X130" i="118" s="1"/>
  <c r="M132" i="118"/>
  <c r="X132" i="118" s="1"/>
  <c r="M133" i="118"/>
  <c r="X133" i="118" s="1"/>
  <c r="M134" i="118"/>
  <c r="X134" i="118" s="1"/>
  <c r="M137" i="118"/>
  <c r="X137" i="118" s="1"/>
  <c r="M138" i="118"/>
  <c r="X138" i="118" s="1"/>
  <c r="M139" i="118"/>
  <c r="X139" i="118" s="1"/>
  <c r="M140" i="118"/>
  <c r="X140" i="118" s="1"/>
  <c r="M141" i="118"/>
  <c r="X141" i="118" s="1"/>
  <c r="M142" i="118"/>
  <c r="X142" i="118" s="1"/>
  <c r="M143" i="118"/>
  <c r="X143" i="118" s="1"/>
  <c r="M144" i="118"/>
  <c r="X144" i="118" s="1"/>
  <c r="M145" i="118"/>
  <c r="X145" i="118" s="1"/>
  <c r="M149" i="118"/>
  <c r="X149" i="118" s="1"/>
  <c r="M150" i="118"/>
  <c r="X150" i="118" s="1"/>
  <c r="M152" i="118"/>
  <c r="X152" i="118" s="1"/>
  <c r="M153" i="118"/>
  <c r="X153" i="118" s="1"/>
  <c r="M154" i="118"/>
  <c r="X154" i="118" s="1"/>
  <c r="M155" i="118"/>
  <c r="X155" i="118" s="1"/>
  <c r="M156" i="118"/>
  <c r="X156" i="118" s="1"/>
  <c r="M157" i="118"/>
  <c r="X157" i="118" s="1"/>
  <c r="M159" i="118"/>
  <c r="X159" i="118" s="1"/>
  <c r="M160" i="118"/>
  <c r="X160" i="118" s="1"/>
  <c r="M161" i="118"/>
  <c r="X161" i="118" s="1"/>
  <c r="M162" i="118"/>
  <c r="X162" i="118" s="1"/>
  <c r="M164" i="118"/>
  <c r="X164" i="118" s="1"/>
  <c r="M165" i="118"/>
  <c r="X165" i="118" s="1"/>
  <c r="M166" i="118"/>
  <c r="X166" i="118" s="1"/>
  <c r="M169" i="118"/>
  <c r="X169" i="118" s="1"/>
  <c r="M170" i="118"/>
  <c r="X170" i="118" s="1"/>
  <c r="M171" i="118"/>
  <c r="X171" i="118" s="1"/>
  <c r="M172" i="118"/>
  <c r="X172" i="118" s="1"/>
  <c r="M173" i="118"/>
  <c r="X173" i="118" s="1"/>
  <c r="M174" i="118"/>
  <c r="X174" i="118" s="1"/>
  <c r="M175" i="118"/>
  <c r="X175" i="118" s="1"/>
  <c r="M176" i="118"/>
  <c r="X176" i="118" s="1"/>
  <c r="M177" i="118"/>
  <c r="X177" i="118" s="1"/>
  <c r="M178" i="118"/>
  <c r="X178" i="118" s="1"/>
  <c r="M180" i="118"/>
  <c r="X180" i="118" s="1"/>
  <c r="M181" i="118"/>
  <c r="X181" i="118" s="1"/>
  <c r="M182" i="118"/>
  <c r="X182" i="118" s="1"/>
  <c r="M184" i="118"/>
  <c r="X184" i="118" s="1"/>
  <c r="M185" i="118"/>
  <c r="X185" i="118" s="1"/>
  <c r="M186" i="118"/>
  <c r="X186" i="118" s="1"/>
  <c r="M348" i="140"/>
  <c r="X348" i="140" s="1"/>
  <c r="M487" i="138"/>
  <c r="X487" i="138" s="1"/>
  <c r="M64" i="117"/>
  <c r="X64" i="117" s="1"/>
  <c r="M65" i="117"/>
  <c r="X65" i="117" s="1"/>
  <c r="M66" i="117"/>
  <c r="X66" i="117" s="1"/>
  <c r="M67" i="117"/>
  <c r="X67" i="117" s="1"/>
  <c r="M68" i="117"/>
  <c r="X68" i="117" s="1"/>
  <c r="M69" i="117"/>
  <c r="X69" i="117" s="1"/>
  <c r="M70" i="117"/>
  <c r="X70" i="117" s="1"/>
  <c r="M71" i="117"/>
  <c r="X71" i="117" s="1"/>
  <c r="M72" i="117"/>
  <c r="X72" i="117" s="1"/>
  <c r="M73" i="117"/>
  <c r="X73" i="117" s="1"/>
  <c r="M74" i="117"/>
  <c r="X74" i="117" s="1"/>
  <c r="M75" i="117"/>
  <c r="X75" i="117" s="1"/>
  <c r="M76" i="117"/>
  <c r="X76" i="117" s="1"/>
  <c r="M77" i="117"/>
  <c r="X77" i="117" s="1"/>
  <c r="M78" i="117"/>
  <c r="X78" i="117" s="1"/>
  <c r="M79" i="117"/>
  <c r="X79" i="117" s="1"/>
  <c r="M80" i="117"/>
  <c r="X80" i="117" s="1"/>
  <c r="M81" i="117"/>
  <c r="X81" i="117" s="1"/>
  <c r="M82" i="117"/>
  <c r="X82" i="117" s="1"/>
  <c r="M83" i="117"/>
  <c r="X83" i="117" s="1"/>
  <c r="M84" i="117"/>
  <c r="X84" i="117" s="1"/>
  <c r="M85" i="117"/>
  <c r="X85" i="117" s="1"/>
  <c r="M86" i="117"/>
  <c r="X86" i="117" s="1"/>
  <c r="M87" i="117"/>
  <c r="X87" i="117" s="1"/>
  <c r="M88" i="117"/>
  <c r="X88" i="117" s="1"/>
  <c r="M89" i="117"/>
  <c r="X89" i="117" s="1"/>
  <c r="M90" i="117"/>
  <c r="X90" i="117" s="1"/>
  <c r="M100" i="117"/>
  <c r="X100" i="117" s="1"/>
  <c r="M101" i="117"/>
  <c r="X101" i="117" s="1"/>
  <c r="M102" i="117"/>
  <c r="X102" i="117" s="1"/>
  <c r="M103" i="117"/>
  <c r="X103" i="117" s="1"/>
  <c r="M104" i="117"/>
  <c r="X104" i="117" s="1"/>
  <c r="M105" i="117"/>
  <c r="X105" i="117" s="1"/>
  <c r="M106" i="117"/>
  <c r="X106" i="117" s="1"/>
  <c r="M107" i="117"/>
  <c r="X107" i="117" s="1"/>
  <c r="M108" i="117"/>
  <c r="X108" i="117" s="1"/>
  <c r="M109" i="117"/>
  <c r="X109" i="117" s="1"/>
  <c r="M110" i="117"/>
  <c r="X110" i="117" s="1"/>
  <c r="M111" i="117"/>
  <c r="X111" i="117" s="1"/>
  <c r="M112" i="117"/>
  <c r="X112" i="117" s="1"/>
  <c r="M113" i="117"/>
  <c r="X113" i="117" s="1"/>
  <c r="M114" i="117"/>
  <c r="X114" i="117" s="1"/>
  <c r="M115" i="117"/>
  <c r="X115" i="117" s="1"/>
  <c r="M116" i="117"/>
  <c r="X116" i="117" s="1"/>
  <c r="M117" i="117"/>
  <c r="X117" i="117" s="1"/>
  <c r="M118" i="117"/>
  <c r="X118" i="117" s="1"/>
  <c r="M119" i="117"/>
  <c r="X119" i="117" s="1"/>
  <c r="M120" i="117"/>
  <c r="X120" i="117" s="1"/>
  <c r="M121" i="117"/>
  <c r="X121" i="117" s="1"/>
  <c r="M122" i="117"/>
  <c r="X122" i="117" s="1"/>
  <c r="M123" i="117"/>
  <c r="X123" i="117" s="1"/>
  <c r="M124" i="117"/>
  <c r="X124" i="117" s="1"/>
  <c r="M125" i="117"/>
  <c r="X125" i="117" s="1"/>
  <c r="M126" i="117"/>
  <c r="X126" i="117" s="1"/>
  <c r="M127" i="117"/>
  <c r="X127" i="117" s="1"/>
  <c r="M128" i="117"/>
  <c r="X128" i="117" s="1"/>
  <c r="M129" i="117"/>
  <c r="X129" i="117" s="1"/>
  <c r="M130" i="117"/>
  <c r="X130" i="117" s="1"/>
  <c r="M131" i="117"/>
  <c r="X131" i="117" s="1"/>
  <c r="M132" i="117"/>
  <c r="X132" i="117" s="1"/>
  <c r="M133" i="117"/>
  <c r="X133" i="117" s="1"/>
  <c r="M134" i="117"/>
  <c r="X134" i="117" s="1"/>
  <c r="M135" i="117"/>
  <c r="X135" i="117" s="1"/>
  <c r="M136" i="117"/>
  <c r="X136" i="117" s="1"/>
  <c r="M137" i="117"/>
  <c r="X137" i="117" s="1"/>
  <c r="M138" i="117"/>
  <c r="X138" i="117" s="1"/>
  <c r="M139" i="117"/>
  <c r="X139" i="117" s="1"/>
  <c r="M140" i="117"/>
  <c r="X140" i="117" s="1"/>
  <c r="M141" i="117"/>
  <c r="X141" i="117" s="1"/>
  <c r="M142" i="117"/>
  <c r="X142" i="117" s="1"/>
  <c r="M143" i="117"/>
  <c r="X143" i="117" s="1"/>
  <c r="M144" i="117"/>
  <c r="X144" i="117" s="1"/>
  <c r="M145" i="117"/>
  <c r="X145" i="117" s="1"/>
  <c r="M146" i="117"/>
  <c r="X146" i="117" s="1"/>
  <c r="M147" i="117"/>
  <c r="X147" i="117" s="1"/>
  <c r="M148" i="117"/>
  <c r="X148" i="117" s="1"/>
  <c r="M149" i="117"/>
  <c r="X149" i="117" s="1"/>
  <c r="M150" i="117"/>
  <c r="X150" i="117" s="1"/>
  <c r="M151" i="117"/>
  <c r="X151" i="117" s="1"/>
  <c r="M152" i="117"/>
  <c r="X152" i="117" s="1"/>
  <c r="M153" i="117"/>
  <c r="X153" i="117" s="1"/>
  <c r="M154" i="117"/>
  <c r="X154" i="117" s="1"/>
  <c r="M155" i="117"/>
  <c r="X155" i="117" s="1"/>
  <c r="M156" i="117"/>
  <c r="X156" i="117" s="1"/>
  <c r="M157" i="117"/>
  <c r="X157" i="117" s="1"/>
  <c r="M158" i="117"/>
  <c r="X158" i="117" s="1"/>
  <c r="M159" i="117"/>
  <c r="X159" i="117" s="1"/>
  <c r="M160" i="117"/>
  <c r="X160" i="117" s="1"/>
  <c r="M161" i="117"/>
  <c r="X161" i="117" s="1"/>
  <c r="M162" i="117"/>
  <c r="X162" i="117" s="1"/>
  <c r="M163" i="117"/>
  <c r="X163" i="117" s="1"/>
  <c r="M164" i="117"/>
  <c r="X164" i="117" s="1"/>
  <c r="M165" i="117"/>
  <c r="X165" i="117" s="1"/>
  <c r="M166" i="117"/>
  <c r="X166" i="117" s="1"/>
  <c r="M167" i="117"/>
  <c r="X167" i="117" s="1"/>
  <c r="M168" i="117"/>
  <c r="X168" i="117" s="1"/>
  <c r="M169" i="117"/>
  <c r="X169" i="117" s="1"/>
  <c r="M170" i="117"/>
  <c r="X170" i="117" s="1"/>
  <c r="M171" i="117"/>
  <c r="X171" i="117" s="1"/>
  <c r="M172" i="117"/>
  <c r="X172" i="117" s="1"/>
  <c r="M173" i="117"/>
  <c r="X173" i="117" s="1"/>
  <c r="M174" i="117"/>
  <c r="X174" i="117" s="1"/>
  <c r="M175" i="117"/>
  <c r="X175" i="117" s="1"/>
  <c r="M176" i="117"/>
  <c r="X176" i="117" s="1"/>
  <c r="M177" i="117"/>
  <c r="X177" i="117" s="1"/>
  <c r="M178" i="117"/>
  <c r="X178" i="117" s="1"/>
  <c r="M179" i="117"/>
  <c r="X179" i="117" s="1"/>
  <c r="M180" i="117"/>
  <c r="X180" i="117" s="1"/>
  <c r="M181" i="117"/>
  <c r="X181" i="117" s="1"/>
  <c r="M182" i="117"/>
  <c r="X182" i="117" s="1"/>
  <c r="M183" i="117"/>
  <c r="X183" i="117" s="1"/>
  <c r="M184" i="117"/>
  <c r="X184" i="117" s="1"/>
  <c r="M185" i="117"/>
  <c r="X185" i="117" s="1"/>
  <c r="M186" i="117"/>
  <c r="X186" i="117" s="1"/>
  <c r="M187" i="117"/>
  <c r="X187" i="117" s="1"/>
  <c r="M188" i="117"/>
  <c r="X188" i="117" s="1"/>
  <c r="M189" i="117"/>
  <c r="X189" i="117" s="1"/>
  <c r="M190" i="117"/>
  <c r="X190" i="117" s="1"/>
  <c r="M191" i="117"/>
  <c r="X191" i="117" s="1"/>
  <c r="M192" i="117"/>
  <c r="X192" i="117" s="1"/>
  <c r="M193" i="117"/>
  <c r="X193" i="117" s="1"/>
  <c r="M194" i="117"/>
  <c r="X194" i="117" s="1"/>
  <c r="M195" i="117"/>
  <c r="X195" i="117" s="1"/>
  <c r="M196" i="117"/>
  <c r="X196" i="117" s="1"/>
  <c r="M197" i="117"/>
  <c r="X197" i="117" s="1"/>
  <c r="M198" i="117"/>
  <c r="X198" i="117" s="1"/>
  <c r="M199" i="117"/>
  <c r="X199" i="117" s="1"/>
  <c r="M200" i="117"/>
  <c r="X200" i="117" s="1"/>
  <c r="M201" i="117"/>
  <c r="X201" i="117" s="1"/>
  <c r="M202" i="117"/>
  <c r="X202" i="117" s="1"/>
  <c r="M203" i="117"/>
  <c r="X203" i="117" s="1"/>
  <c r="M204" i="117"/>
  <c r="X204" i="117" s="1"/>
  <c r="M205" i="117"/>
  <c r="X205" i="117" s="1"/>
  <c r="M206" i="117"/>
  <c r="X206" i="117" s="1"/>
  <c r="M207" i="117"/>
  <c r="X207" i="117" s="1"/>
  <c r="M208" i="117"/>
  <c r="X208" i="117" s="1"/>
  <c r="M209" i="117"/>
  <c r="X209" i="117" s="1"/>
  <c r="M210" i="117"/>
  <c r="X210" i="117" s="1"/>
  <c r="M211" i="117"/>
  <c r="X211" i="117" s="1"/>
  <c r="M212" i="117"/>
  <c r="X212" i="117" s="1"/>
  <c r="M213" i="117"/>
  <c r="X213" i="117" s="1"/>
  <c r="M214" i="117"/>
  <c r="X214" i="117" s="1"/>
  <c r="M215" i="117"/>
  <c r="X215" i="117" s="1"/>
  <c r="M216" i="117"/>
  <c r="X216" i="117" s="1"/>
  <c r="M217" i="117"/>
  <c r="X217" i="117" s="1"/>
  <c r="M218" i="117"/>
  <c r="X218" i="117" s="1"/>
  <c r="M219" i="117"/>
  <c r="X219" i="117" s="1"/>
  <c r="M220" i="117"/>
  <c r="X220" i="117" s="1"/>
  <c r="M221" i="117"/>
  <c r="X221" i="117" s="1"/>
  <c r="M222" i="117"/>
  <c r="X222" i="117" s="1"/>
  <c r="M223" i="117"/>
  <c r="X223" i="117" s="1"/>
  <c r="M224" i="117"/>
  <c r="X224" i="117" s="1"/>
  <c r="M225" i="117"/>
  <c r="X225" i="117" s="1"/>
  <c r="M226" i="117"/>
  <c r="X226" i="117" s="1"/>
  <c r="M227" i="117"/>
  <c r="X227" i="117" s="1"/>
  <c r="M228" i="117"/>
  <c r="X228" i="117" s="1"/>
  <c r="M229" i="117"/>
  <c r="X229" i="117" s="1"/>
  <c r="M230" i="117"/>
  <c r="X230" i="117" s="1"/>
  <c r="M231" i="117"/>
  <c r="X231" i="117" s="1"/>
  <c r="M232" i="117"/>
  <c r="X232" i="117" s="1"/>
  <c r="M233" i="117"/>
  <c r="X233" i="117" s="1"/>
  <c r="M6" i="117"/>
  <c r="M7" i="117"/>
  <c r="X7" i="117" s="1"/>
  <c r="M8" i="117"/>
  <c r="X8" i="117" s="1"/>
  <c r="M9" i="117"/>
  <c r="X9" i="117" s="1"/>
  <c r="M10" i="117"/>
  <c r="X10" i="117" s="1"/>
  <c r="M11" i="117"/>
  <c r="X11" i="117" s="1"/>
  <c r="M12" i="117"/>
  <c r="X12" i="117" s="1"/>
  <c r="M13" i="117"/>
  <c r="X13" i="117" s="1"/>
  <c r="M14" i="117"/>
  <c r="X14" i="117" s="1"/>
  <c r="M15" i="117"/>
  <c r="X15" i="117" s="1"/>
  <c r="M16" i="117"/>
  <c r="X16" i="117" s="1"/>
  <c r="M17" i="117"/>
  <c r="X17" i="117" s="1"/>
  <c r="M18" i="117"/>
  <c r="X18" i="117" s="1"/>
  <c r="M19" i="117"/>
  <c r="X19" i="117" s="1"/>
  <c r="M20" i="117"/>
  <c r="X20" i="117" s="1"/>
  <c r="M21" i="117"/>
  <c r="X21" i="117" s="1"/>
  <c r="M22" i="117"/>
  <c r="X22" i="117" s="1"/>
  <c r="M23" i="117"/>
  <c r="X23" i="117" s="1"/>
  <c r="M24" i="117"/>
  <c r="X24" i="117" s="1"/>
  <c r="M25" i="117"/>
  <c r="X25" i="117" s="1"/>
  <c r="M26" i="117"/>
  <c r="X26" i="117" s="1"/>
  <c r="M27" i="117"/>
  <c r="X27" i="117" s="1"/>
  <c r="M28" i="117"/>
  <c r="X28" i="117" s="1"/>
  <c r="M29" i="117"/>
  <c r="X29" i="117" s="1"/>
  <c r="M30" i="117"/>
  <c r="X30" i="117" s="1"/>
  <c r="M31" i="117"/>
  <c r="X31" i="117" s="1"/>
  <c r="M32" i="117"/>
  <c r="X32" i="117" s="1"/>
  <c r="M33" i="117"/>
  <c r="X33" i="117" s="1"/>
  <c r="M34" i="117"/>
  <c r="X34" i="117" s="1"/>
  <c r="M35" i="117"/>
  <c r="X35" i="117" s="1"/>
  <c r="M36" i="117"/>
  <c r="X36" i="117" s="1"/>
  <c r="M37" i="117"/>
  <c r="X37" i="117" s="1"/>
  <c r="M38" i="117"/>
  <c r="X38" i="117" s="1"/>
  <c r="M39" i="117"/>
  <c r="X39" i="117" s="1"/>
  <c r="M40" i="117"/>
  <c r="X40" i="117" s="1"/>
  <c r="M41" i="117"/>
  <c r="X41" i="117" s="1"/>
  <c r="M42" i="117"/>
  <c r="X42" i="117" s="1"/>
  <c r="M43" i="117"/>
  <c r="X43" i="117" s="1"/>
  <c r="M44" i="117"/>
  <c r="X44" i="117" s="1"/>
  <c r="M45" i="117"/>
  <c r="X45" i="117" s="1"/>
  <c r="M46" i="117"/>
  <c r="X46" i="117" s="1"/>
  <c r="M47" i="117"/>
  <c r="X47" i="117" s="1"/>
  <c r="M48" i="117"/>
  <c r="X48" i="117" s="1"/>
  <c r="M49" i="117"/>
  <c r="X49" i="117" s="1"/>
  <c r="M50" i="117"/>
  <c r="X50" i="117" s="1"/>
  <c r="M51" i="117"/>
  <c r="X51" i="117" s="1"/>
  <c r="M52" i="117"/>
  <c r="X52" i="117" s="1"/>
  <c r="M53" i="117"/>
  <c r="X53" i="117" s="1"/>
  <c r="M54" i="117"/>
  <c r="X54" i="117" s="1"/>
  <c r="M55" i="117"/>
  <c r="X55" i="117" s="1"/>
  <c r="M56" i="117"/>
  <c r="X56" i="117" s="1"/>
  <c r="M57" i="117"/>
  <c r="X57" i="117" s="1"/>
  <c r="M58" i="117"/>
  <c r="X58" i="117" s="1"/>
  <c r="M59" i="117"/>
  <c r="X59" i="117" s="1"/>
  <c r="M60" i="117"/>
  <c r="X60" i="117" s="1"/>
  <c r="M61" i="117"/>
  <c r="X61" i="117" s="1"/>
  <c r="M62" i="117"/>
  <c r="X62" i="117" s="1"/>
  <c r="M63" i="117"/>
  <c r="X63" i="117" s="1"/>
  <c r="M234" i="117"/>
  <c r="X234" i="117" s="1"/>
  <c r="M235" i="117"/>
  <c r="X235" i="117" s="1"/>
  <c r="M236" i="117"/>
  <c r="X236" i="117" s="1"/>
  <c r="M237" i="117"/>
  <c r="X237" i="117" s="1"/>
  <c r="M238" i="117"/>
  <c r="X238" i="117" s="1"/>
  <c r="M240" i="117"/>
  <c r="X240" i="117" s="1"/>
  <c r="M241" i="117"/>
  <c r="X241" i="117" s="1"/>
  <c r="M242" i="117"/>
  <c r="X242" i="117" s="1"/>
  <c r="M244" i="117"/>
  <c r="X244" i="117" s="1"/>
  <c r="M245" i="117"/>
  <c r="X245" i="117" s="1"/>
  <c r="M246" i="117"/>
  <c r="X246" i="117" s="1"/>
  <c r="M248" i="117"/>
  <c r="X248" i="117" s="1"/>
  <c r="M249" i="117"/>
  <c r="X249" i="117" s="1"/>
  <c r="M250" i="117"/>
  <c r="X250" i="117" s="1"/>
  <c r="M251" i="117"/>
  <c r="X251" i="117" s="1"/>
  <c r="M252" i="117"/>
  <c r="X252" i="117" s="1"/>
  <c r="M253" i="117"/>
  <c r="X253" i="117" s="1"/>
  <c r="M254" i="117"/>
  <c r="X254" i="117" s="1"/>
  <c r="M256" i="117"/>
  <c r="X256" i="117" s="1"/>
  <c r="M257" i="117"/>
  <c r="X257" i="117" s="1"/>
  <c r="M258" i="117"/>
  <c r="X258" i="117" s="1"/>
  <c r="M260" i="117"/>
  <c r="X260" i="117" s="1"/>
  <c r="M261" i="117"/>
  <c r="X261" i="117" s="1"/>
  <c r="M262" i="117"/>
  <c r="X262" i="117" s="1"/>
  <c r="M264" i="117"/>
  <c r="X264" i="117" s="1"/>
  <c r="M265" i="117"/>
  <c r="X265" i="117" s="1"/>
  <c r="M266" i="117"/>
  <c r="X266" i="117" s="1"/>
  <c r="M267" i="117"/>
  <c r="X267" i="117" s="1"/>
  <c r="M268" i="117"/>
  <c r="X268" i="117" s="1"/>
  <c r="M269" i="117"/>
  <c r="X269" i="117" s="1"/>
  <c r="M270" i="117"/>
  <c r="X270" i="117" s="1"/>
  <c r="M272" i="117"/>
  <c r="X272" i="117" s="1"/>
  <c r="M273" i="117"/>
  <c r="X273" i="117" s="1"/>
  <c r="M274" i="117"/>
  <c r="X274" i="117" s="1"/>
  <c r="M276" i="117"/>
  <c r="X276" i="117" s="1"/>
  <c r="M277" i="117"/>
  <c r="X277" i="117" s="1"/>
  <c r="M278" i="117"/>
  <c r="X278" i="117" s="1"/>
  <c r="M280" i="117"/>
  <c r="X280" i="117" s="1"/>
  <c r="M281" i="117"/>
  <c r="X281" i="117" s="1"/>
  <c r="M282" i="117"/>
  <c r="X282" i="117" s="1"/>
  <c r="M283" i="117"/>
  <c r="X283" i="117" s="1"/>
  <c r="M284" i="117"/>
  <c r="X284" i="117" s="1"/>
  <c r="M285" i="117"/>
  <c r="X285" i="117" s="1"/>
  <c r="M287" i="117"/>
  <c r="X287" i="117" s="1"/>
  <c r="M288" i="117"/>
  <c r="X288" i="117" s="1"/>
  <c r="M292" i="117"/>
  <c r="X292" i="117" s="1"/>
  <c r="M293" i="117"/>
  <c r="X293" i="117" s="1"/>
  <c r="M294" i="117"/>
  <c r="X294" i="117" s="1"/>
  <c r="M295" i="117"/>
  <c r="X295" i="117" s="1"/>
  <c r="M296" i="117"/>
  <c r="X296" i="117" s="1"/>
  <c r="M300" i="117"/>
  <c r="X300" i="117" s="1"/>
  <c r="M301" i="117"/>
  <c r="X301" i="117" s="1"/>
  <c r="M303" i="117"/>
  <c r="X303" i="117" s="1"/>
  <c r="M304" i="117"/>
  <c r="X304" i="117" s="1"/>
  <c r="M307" i="117"/>
  <c r="X307" i="117" s="1"/>
  <c r="M308" i="117"/>
  <c r="X308" i="117" s="1"/>
  <c r="M309" i="117"/>
  <c r="X309" i="117" s="1"/>
  <c r="M311" i="117"/>
  <c r="X311" i="117" s="1"/>
  <c r="M312" i="117"/>
  <c r="X312" i="117" s="1"/>
  <c r="M315" i="117"/>
  <c r="X315" i="117" s="1"/>
  <c r="M316" i="117"/>
  <c r="X316" i="117" s="1"/>
  <c r="M317" i="117"/>
  <c r="X317" i="117" s="1"/>
  <c r="M318" i="117"/>
  <c r="X318" i="117" s="1"/>
  <c r="M319" i="117"/>
  <c r="X319" i="117" s="1"/>
  <c r="M320" i="117"/>
  <c r="X320" i="117" s="1"/>
  <c r="M324" i="117"/>
  <c r="X324" i="117" s="1"/>
  <c r="M325" i="117"/>
  <c r="X325" i="117" s="1"/>
  <c r="M326" i="117"/>
  <c r="X326" i="117" s="1"/>
  <c r="M327" i="117"/>
  <c r="X327" i="117" s="1"/>
  <c r="M328" i="117"/>
  <c r="X328" i="117" s="1"/>
  <c r="M332" i="117"/>
  <c r="X332" i="117" s="1"/>
  <c r="M333" i="117"/>
  <c r="X333" i="117" s="1"/>
  <c r="M335" i="117"/>
  <c r="X335" i="117" s="1"/>
  <c r="M336" i="117"/>
  <c r="X336" i="117" s="1"/>
  <c r="M337" i="117"/>
  <c r="X337" i="117" s="1"/>
  <c r="M338" i="117"/>
  <c r="X338" i="117" s="1"/>
  <c r="M339" i="117"/>
  <c r="X339" i="117" s="1"/>
  <c r="M340" i="117"/>
  <c r="X340" i="117" s="1"/>
  <c r="M343" i="117"/>
  <c r="X343" i="117" s="1"/>
  <c r="M344" i="117"/>
  <c r="X344" i="117" s="1"/>
  <c r="M347" i="117"/>
  <c r="X347" i="117" s="1"/>
  <c r="M348" i="117"/>
  <c r="X348" i="117" s="1"/>
  <c r="M349" i="117"/>
  <c r="X349" i="117" s="1"/>
  <c r="M351" i="117"/>
  <c r="X351" i="117" s="1"/>
  <c r="M352" i="117"/>
  <c r="X352" i="117" s="1"/>
  <c r="M353" i="117"/>
  <c r="X353" i="117" s="1"/>
  <c r="M354" i="117"/>
  <c r="X354" i="117" s="1"/>
  <c r="M355" i="117"/>
  <c r="X355" i="117" s="1"/>
  <c r="M356" i="117"/>
  <c r="X356" i="117" s="1"/>
  <c r="M359" i="117"/>
  <c r="X359" i="117" s="1"/>
  <c r="M360" i="117"/>
  <c r="X360" i="117" s="1"/>
  <c r="M361" i="117"/>
  <c r="X361" i="117" s="1"/>
  <c r="M362" i="117"/>
  <c r="X362" i="117" s="1"/>
  <c r="M363" i="117"/>
  <c r="X363" i="117" s="1"/>
  <c r="M364" i="117"/>
  <c r="X364" i="117" s="1"/>
  <c r="M365" i="117"/>
  <c r="X365" i="117" s="1"/>
  <c r="M367" i="117"/>
  <c r="X367" i="117" s="1"/>
  <c r="M368" i="117"/>
  <c r="X368" i="117" s="1"/>
  <c r="M370" i="117"/>
  <c r="X370" i="117" s="1"/>
  <c r="M371" i="117"/>
  <c r="X371" i="117" s="1"/>
  <c r="M372" i="117"/>
  <c r="X372" i="117" s="1"/>
  <c r="M375" i="117"/>
  <c r="X375" i="117" s="1"/>
  <c r="M376" i="117"/>
  <c r="X376" i="117" s="1"/>
  <c r="M377" i="117"/>
  <c r="X377" i="117" s="1"/>
  <c r="M379" i="117"/>
  <c r="X379" i="117" s="1"/>
  <c r="M380" i="117"/>
  <c r="X380" i="117" s="1"/>
  <c r="M381" i="117"/>
  <c r="X381" i="117" s="1"/>
  <c r="M382" i="117"/>
  <c r="X382" i="117" s="1"/>
  <c r="M383" i="117"/>
  <c r="X383" i="117" s="1"/>
  <c r="M384" i="117"/>
  <c r="X384" i="117" s="1"/>
  <c r="M386" i="117"/>
  <c r="X386" i="117" s="1"/>
  <c r="M387" i="117"/>
  <c r="X387" i="117" s="1"/>
  <c r="M388" i="117"/>
  <c r="X388" i="117" s="1"/>
  <c r="M391" i="117"/>
  <c r="X391" i="117" s="1"/>
  <c r="M392" i="117"/>
  <c r="X392" i="117" s="1"/>
  <c r="M395" i="117"/>
  <c r="X395" i="117" s="1"/>
  <c r="M396" i="117"/>
  <c r="X396" i="117" s="1"/>
  <c r="M397" i="117"/>
  <c r="X397" i="117" s="1"/>
  <c r="M399" i="117"/>
  <c r="X399" i="117" s="1"/>
  <c r="M400" i="117"/>
  <c r="X400" i="117" s="1"/>
  <c r="M401" i="117"/>
  <c r="X401" i="117" s="1"/>
  <c r="M402" i="117"/>
  <c r="X402" i="117" s="1"/>
  <c r="M403" i="117"/>
  <c r="X403" i="117" s="1"/>
  <c r="M404" i="117"/>
  <c r="X404" i="117" s="1"/>
  <c r="M407" i="117"/>
  <c r="X407" i="117" s="1"/>
  <c r="M408" i="117"/>
  <c r="X408" i="117" s="1"/>
  <c r="M411" i="117"/>
  <c r="X411" i="117" s="1"/>
  <c r="M412" i="117"/>
  <c r="X412" i="117" s="1"/>
  <c r="M413" i="117"/>
  <c r="X413" i="117" s="1"/>
  <c r="M415" i="117"/>
  <c r="X415" i="117" s="1"/>
  <c r="M416" i="117"/>
  <c r="X416" i="117" s="1"/>
  <c r="M417" i="117"/>
  <c r="X417" i="117" s="1"/>
  <c r="M418" i="117"/>
  <c r="X418" i="117" s="1"/>
  <c r="M419" i="117"/>
  <c r="X419" i="117" s="1"/>
  <c r="M420" i="117"/>
  <c r="X420" i="117" s="1"/>
  <c r="M423" i="117"/>
  <c r="X423" i="117" s="1"/>
  <c r="M424" i="117"/>
  <c r="X424" i="117" s="1"/>
  <c r="M425" i="117"/>
  <c r="X425" i="117" s="1"/>
  <c r="M426" i="117"/>
  <c r="X426" i="117" s="1"/>
  <c r="M427" i="117"/>
  <c r="X427" i="117" s="1"/>
  <c r="M428" i="117"/>
  <c r="X428" i="117" s="1"/>
  <c r="M429" i="117"/>
  <c r="X429" i="117" s="1"/>
  <c r="M431" i="117"/>
  <c r="X431" i="117" s="1"/>
  <c r="M432" i="117"/>
  <c r="X432" i="117" s="1"/>
  <c r="M434" i="117"/>
  <c r="X434" i="117" s="1"/>
  <c r="M435" i="117"/>
  <c r="X435" i="117" s="1"/>
  <c r="M436" i="117"/>
  <c r="X436" i="117" s="1"/>
  <c r="M439" i="117"/>
  <c r="X439" i="117" s="1"/>
  <c r="M440" i="117"/>
  <c r="X440" i="117" s="1"/>
  <c r="M441" i="117"/>
  <c r="X441" i="117" s="1"/>
  <c r="M443" i="117"/>
  <c r="X443" i="117" s="1"/>
  <c r="M444" i="117"/>
  <c r="X444" i="117" s="1"/>
  <c r="M445" i="117"/>
  <c r="X445" i="117" s="1"/>
  <c r="M446" i="117"/>
  <c r="X446" i="117" s="1"/>
  <c r="M447" i="117"/>
  <c r="X447" i="117" s="1"/>
  <c r="M448" i="117"/>
  <c r="X448" i="117" s="1"/>
  <c r="M450" i="117"/>
  <c r="X450" i="117" s="1"/>
  <c r="M451" i="117"/>
  <c r="X451" i="117" s="1"/>
  <c r="M452" i="117"/>
  <c r="X452" i="117" s="1"/>
  <c r="M455" i="117"/>
  <c r="X455" i="117" s="1"/>
  <c r="M456" i="117"/>
  <c r="X456" i="117" s="1"/>
  <c r="M459" i="117"/>
  <c r="X459" i="117" s="1"/>
  <c r="M460" i="117"/>
  <c r="X460" i="117" s="1"/>
  <c r="M461" i="117"/>
  <c r="X461" i="117" s="1"/>
  <c r="M463" i="117"/>
  <c r="X463" i="117" s="1"/>
  <c r="M464" i="117"/>
  <c r="X464" i="117" s="1"/>
  <c r="M465" i="117"/>
  <c r="X465" i="117" s="1"/>
  <c r="M466" i="117"/>
  <c r="X466" i="117" s="1"/>
  <c r="M467" i="117"/>
  <c r="X467" i="117" s="1"/>
  <c r="M468" i="117"/>
  <c r="X468" i="117" s="1"/>
  <c r="M471" i="117"/>
  <c r="X471" i="117" s="1"/>
  <c r="M472" i="117"/>
  <c r="X472" i="117" s="1"/>
  <c r="M474" i="117"/>
  <c r="X474" i="117" s="1"/>
  <c r="M475" i="117"/>
  <c r="X475" i="117" s="1"/>
  <c r="M476" i="117"/>
  <c r="X476" i="117" s="1"/>
  <c r="M477" i="117"/>
  <c r="X477" i="117" s="1"/>
  <c r="M479" i="117"/>
  <c r="X479" i="117" s="1"/>
  <c r="M480" i="117"/>
  <c r="X480" i="117" s="1"/>
  <c r="M482" i="117"/>
  <c r="X482" i="117" s="1"/>
  <c r="M483" i="117"/>
  <c r="X483" i="117" s="1"/>
  <c r="M484" i="117"/>
  <c r="X484" i="117" s="1"/>
  <c r="M487" i="117"/>
  <c r="X487" i="117" s="1"/>
  <c r="M488" i="117"/>
  <c r="X488" i="117" s="1"/>
  <c r="M489" i="117"/>
  <c r="X489" i="117" s="1"/>
  <c r="M490" i="117"/>
  <c r="X490" i="117" s="1"/>
  <c r="M491" i="117"/>
  <c r="X491" i="117" s="1"/>
  <c r="M492" i="117"/>
  <c r="X492" i="117" s="1"/>
  <c r="M493" i="117"/>
  <c r="X493" i="117" s="1"/>
  <c r="M495" i="117"/>
  <c r="X495" i="117" s="1"/>
  <c r="M496" i="117"/>
  <c r="X496" i="117" s="1"/>
  <c r="M497" i="117"/>
  <c r="X497" i="117" s="1"/>
  <c r="M498" i="117"/>
  <c r="X498" i="117" s="1"/>
  <c r="M499" i="117"/>
  <c r="X499" i="117" s="1"/>
  <c r="M500" i="117"/>
  <c r="X500" i="117" s="1"/>
  <c r="M503" i="117"/>
  <c r="X503" i="117" s="1"/>
  <c r="M504" i="117"/>
  <c r="X504" i="117" s="1"/>
  <c r="M506" i="117"/>
  <c r="X506" i="117" s="1"/>
  <c r="M507" i="117"/>
  <c r="X507" i="117" s="1"/>
  <c r="M508" i="117"/>
  <c r="X508" i="117" s="1"/>
  <c r="M509" i="117"/>
  <c r="X509" i="117" s="1"/>
  <c r="M511" i="117"/>
  <c r="X511" i="117" s="1"/>
  <c r="M512" i="117"/>
  <c r="X512" i="117" s="1"/>
  <c r="M514" i="117"/>
  <c r="X514" i="117" s="1"/>
  <c r="M515" i="117"/>
  <c r="X515" i="117" s="1"/>
  <c r="M516" i="117"/>
  <c r="X516" i="117" s="1"/>
  <c r="M519" i="117"/>
  <c r="X519" i="117" s="1"/>
  <c r="M520" i="117"/>
  <c r="X520" i="117" s="1"/>
  <c r="M522" i="117"/>
  <c r="X522" i="117" s="1"/>
  <c r="M523" i="117"/>
  <c r="X523" i="117" s="1"/>
  <c r="M524" i="117"/>
  <c r="X524" i="117" s="1"/>
  <c r="M525" i="117"/>
  <c r="X525" i="117" s="1"/>
  <c r="M527" i="117"/>
  <c r="X527" i="117" s="1"/>
  <c r="M528" i="117"/>
  <c r="X528" i="117" s="1"/>
  <c r="M529" i="117"/>
  <c r="X529" i="117" s="1"/>
  <c r="M530" i="117"/>
  <c r="X530" i="117" s="1"/>
  <c r="M531" i="117"/>
  <c r="X531" i="117" s="1"/>
  <c r="M532" i="117"/>
  <c r="X532" i="117" s="1"/>
  <c r="M535" i="117"/>
  <c r="X535" i="117" s="1"/>
  <c r="M536" i="117"/>
  <c r="X536" i="117" s="1"/>
  <c r="M538" i="117"/>
  <c r="X538" i="117" s="1"/>
  <c r="M539" i="117"/>
  <c r="X539" i="117" s="1"/>
  <c r="M540" i="117"/>
  <c r="X540" i="117" s="1"/>
  <c r="M541" i="117"/>
  <c r="X541" i="117" s="1"/>
  <c r="M543" i="117"/>
  <c r="X543" i="117" s="1"/>
  <c r="M544" i="117"/>
  <c r="X544" i="117" s="1"/>
  <c r="M545" i="117"/>
  <c r="X545" i="117" s="1"/>
  <c r="M546" i="117"/>
  <c r="X546" i="117" s="1"/>
  <c r="M547" i="117"/>
  <c r="X547" i="117" s="1"/>
  <c r="M548" i="117"/>
  <c r="X548" i="117" s="1"/>
  <c r="M551" i="117"/>
  <c r="X551" i="117" s="1"/>
  <c r="M552" i="117"/>
  <c r="X552" i="117" s="1"/>
  <c r="M554" i="117"/>
  <c r="X554" i="117" s="1"/>
  <c r="M555" i="117"/>
  <c r="X555" i="117" s="1"/>
  <c r="M556" i="117"/>
  <c r="X556" i="117" s="1"/>
  <c r="M557" i="117"/>
  <c r="X557" i="117" s="1"/>
  <c r="M559" i="117"/>
  <c r="X559" i="117" s="1"/>
  <c r="M560" i="117"/>
  <c r="X560" i="117" s="1"/>
  <c r="M561" i="117"/>
  <c r="X561" i="117" s="1"/>
  <c r="M562" i="117"/>
  <c r="X562" i="117" s="1"/>
  <c r="M563" i="117"/>
  <c r="X563" i="117" s="1"/>
  <c r="M564" i="117"/>
  <c r="X564" i="117" s="1"/>
  <c r="M567" i="117"/>
  <c r="X567" i="117" s="1"/>
  <c r="M568" i="117"/>
  <c r="X568" i="117" s="1"/>
  <c r="M570" i="117"/>
  <c r="X570" i="117" s="1"/>
  <c r="M571" i="117"/>
  <c r="X571" i="117" s="1"/>
  <c r="M572" i="117"/>
  <c r="X572" i="117" s="1"/>
  <c r="M573" i="117"/>
  <c r="X573" i="117" s="1"/>
  <c r="M575" i="117"/>
  <c r="X575" i="117" s="1"/>
  <c r="M576" i="117"/>
  <c r="X576" i="117" s="1"/>
  <c r="M577" i="117"/>
  <c r="X577" i="117" s="1"/>
  <c r="M578" i="117"/>
  <c r="X578" i="117" s="1"/>
  <c r="M579" i="117"/>
  <c r="X579" i="117" s="1"/>
  <c r="M580" i="117"/>
  <c r="X580" i="117" s="1"/>
  <c r="M583" i="117"/>
  <c r="X583" i="117" s="1"/>
  <c r="M584" i="117"/>
  <c r="X584" i="117" s="1"/>
  <c r="M586" i="117"/>
  <c r="X586" i="117" s="1"/>
  <c r="M587" i="117"/>
  <c r="X587" i="117" s="1"/>
  <c r="M588" i="117"/>
  <c r="X588" i="117" s="1"/>
  <c r="M589" i="117"/>
  <c r="X589" i="117" s="1"/>
  <c r="M591" i="117"/>
  <c r="X591" i="117" s="1"/>
  <c r="M592" i="117"/>
  <c r="X592" i="117" s="1"/>
  <c r="M593" i="117"/>
  <c r="X593" i="117" s="1"/>
  <c r="M594" i="117"/>
  <c r="X594" i="117" s="1"/>
  <c r="M595" i="117"/>
  <c r="X595" i="117" s="1"/>
  <c r="M596" i="117"/>
  <c r="X596" i="117" s="1"/>
  <c r="M599" i="117"/>
  <c r="X599" i="117" s="1"/>
  <c r="M600" i="117"/>
  <c r="X600" i="117" s="1"/>
  <c r="M602" i="117"/>
  <c r="X602" i="117" s="1"/>
  <c r="M603" i="117"/>
  <c r="X603" i="117" s="1"/>
  <c r="M604" i="117"/>
  <c r="X604" i="117" s="1"/>
  <c r="M605" i="117"/>
  <c r="X605" i="117" s="1"/>
  <c r="M607" i="117"/>
  <c r="X607" i="117" s="1"/>
  <c r="M608" i="117"/>
  <c r="X608" i="117" s="1"/>
  <c r="M609" i="117"/>
  <c r="X609" i="117" s="1"/>
  <c r="M610" i="117"/>
  <c r="X610" i="117" s="1"/>
  <c r="M611" i="117"/>
  <c r="X611" i="117" s="1"/>
  <c r="M612" i="117"/>
  <c r="X612" i="117" s="1"/>
  <c r="M613" i="117"/>
  <c r="X613" i="117" s="1"/>
  <c r="M614" i="117"/>
  <c r="X614" i="117" s="1"/>
  <c r="M615" i="117"/>
  <c r="X615" i="117" s="1"/>
  <c r="M616" i="117"/>
  <c r="X616" i="117" s="1"/>
  <c r="M617" i="117"/>
  <c r="X617" i="117" s="1"/>
  <c r="M618" i="117"/>
  <c r="X618" i="117" s="1"/>
  <c r="M621" i="117"/>
  <c r="X621" i="117" s="1"/>
  <c r="M622" i="117"/>
  <c r="X622" i="117" s="1"/>
  <c r="M623" i="117"/>
  <c r="X623" i="117" s="1"/>
  <c r="M624" i="117"/>
  <c r="X624" i="117" s="1"/>
  <c r="M625" i="117"/>
  <c r="X625" i="117" s="1"/>
  <c r="M626" i="117"/>
  <c r="X626" i="117" s="1"/>
  <c r="M629" i="117"/>
  <c r="X629" i="117" s="1"/>
  <c r="M630" i="117"/>
  <c r="X630" i="117" s="1"/>
  <c r="M631" i="117"/>
  <c r="X631" i="117" s="1"/>
  <c r="M632" i="117"/>
  <c r="X632" i="117" s="1"/>
  <c r="M633" i="117"/>
  <c r="X633" i="117" s="1"/>
  <c r="M634" i="117"/>
  <c r="X634" i="117" s="1"/>
  <c r="M637" i="117"/>
  <c r="X637" i="117" s="1"/>
  <c r="M638" i="117"/>
  <c r="X638" i="117" s="1"/>
  <c r="M639" i="117"/>
  <c r="X639" i="117" s="1"/>
  <c r="M640" i="117"/>
  <c r="X640" i="117" s="1"/>
  <c r="M641" i="117"/>
  <c r="X641" i="117" s="1"/>
  <c r="M642" i="117"/>
  <c r="X642" i="117" s="1"/>
  <c r="M645" i="117"/>
  <c r="X645" i="117" s="1"/>
  <c r="M646" i="117"/>
  <c r="X646" i="117" s="1"/>
  <c r="M647" i="117"/>
  <c r="X647" i="117" s="1"/>
  <c r="M648" i="117"/>
  <c r="X648" i="117" s="1"/>
  <c r="M649" i="117"/>
  <c r="X649" i="117" s="1"/>
  <c r="M650" i="117"/>
  <c r="X650" i="117" s="1"/>
  <c r="M653" i="117"/>
  <c r="X653" i="117" s="1"/>
  <c r="M654" i="117"/>
  <c r="X654" i="117" s="1"/>
  <c r="M655" i="117"/>
  <c r="X655" i="117" s="1"/>
  <c r="M656" i="117"/>
  <c r="X656" i="117" s="1"/>
  <c r="M657" i="117"/>
  <c r="X657" i="117" s="1"/>
  <c r="M658" i="117"/>
  <c r="X658" i="117" s="1"/>
  <c r="M661" i="117"/>
  <c r="X661" i="117" s="1"/>
  <c r="M662" i="117"/>
  <c r="X662" i="117" s="1"/>
  <c r="M663" i="117"/>
  <c r="X663" i="117" s="1"/>
  <c r="M664" i="117"/>
  <c r="X664" i="117" s="1"/>
  <c r="M665" i="117"/>
  <c r="X665" i="117" s="1"/>
  <c r="M666" i="117"/>
  <c r="X666" i="117" s="1"/>
  <c r="M669" i="117"/>
  <c r="X669" i="117" s="1"/>
  <c r="M670" i="117"/>
  <c r="X670" i="117" s="1"/>
  <c r="M671" i="117"/>
  <c r="X671" i="117" s="1"/>
  <c r="M672" i="117"/>
  <c r="X672" i="117" s="1"/>
  <c r="M673" i="117"/>
  <c r="X673" i="117" s="1"/>
  <c r="M674" i="117"/>
  <c r="X674" i="117" s="1"/>
  <c r="M677" i="117"/>
  <c r="X677" i="117" s="1"/>
  <c r="M678" i="117"/>
  <c r="X678" i="117" s="1"/>
  <c r="M679" i="117"/>
  <c r="X679" i="117" s="1"/>
  <c r="M680" i="117"/>
  <c r="X680" i="117" s="1"/>
  <c r="M681" i="117"/>
  <c r="X681" i="117" s="1"/>
  <c r="M682" i="117"/>
  <c r="X682" i="117" s="1"/>
  <c r="M684" i="117"/>
  <c r="X684" i="117" s="1"/>
  <c r="M685" i="117"/>
  <c r="X685" i="117" s="1"/>
  <c r="M686" i="117"/>
  <c r="X686" i="117" s="1"/>
  <c r="M689" i="117"/>
  <c r="X689" i="117" s="1"/>
  <c r="M690" i="117"/>
  <c r="X690" i="117" s="1"/>
  <c r="M691" i="117"/>
  <c r="X691" i="117" s="1"/>
  <c r="M692" i="117"/>
  <c r="X692" i="117" s="1"/>
  <c r="M693" i="117"/>
  <c r="X693" i="117" s="1"/>
  <c r="M694" i="117"/>
  <c r="X694" i="117" s="1"/>
  <c r="M695" i="117"/>
  <c r="X695" i="117" s="1"/>
  <c r="M91" i="117"/>
  <c r="X91" i="117" s="1"/>
  <c r="M92" i="117"/>
  <c r="X92" i="117" s="1"/>
  <c r="M93" i="117"/>
  <c r="X93" i="117" s="1"/>
  <c r="M94" i="117"/>
  <c r="X94" i="117" s="1"/>
  <c r="M95" i="117"/>
  <c r="X95" i="117" s="1"/>
  <c r="M96" i="117"/>
  <c r="X96" i="117" s="1"/>
  <c r="M97" i="117"/>
  <c r="X97" i="117" s="1"/>
  <c r="M98" i="117"/>
  <c r="X98" i="117" s="1"/>
  <c r="M99" i="117"/>
  <c r="X99" i="117" s="1"/>
  <c r="M696" i="117"/>
  <c r="X696" i="117" s="1"/>
  <c r="M697" i="117"/>
  <c r="X697" i="117" s="1"/>
  <c r="M698" i="117"/>
  <c r="X698" i="117" s="1"/>
  <c r="M702" i="117"/>
  <c r="X702" i="117" s="1"/>
  <c r="M703" i="117"/>
  <c r="X703" i="117" s="1"/>
  <c r="M704" i="117"/>
  <c r="X704" i="117" s="1"/>
  <c r="M705" i="117"/>
  <c r="X705" i="117" s="1"/>
  <c r="M706" i="117"/>
  <c r="X706" i="117" s="1"/>
  <c r="M707" i="117"/>
  <c r="X707" i="117" s="1"/>
  <c r="M708" i="117"/>
  <c r="X708" i="117" s="1"/>
  <c r="M709" i="117"/>
  <c r="X709" i="117" s="1"/>
  <c r="M710" i="117"/>
  <c r="X710" i="117" s="1"/>
  <c r="M711" i="117"/>
  <c r="X711" i="117" s="1"/>
  <c r="M714" i="117"/>
  <c r="X714" i="117" s="1"/>
  <c r="M715" i="117"/>
  <c r="X715" i="117" s="1"/>
  <c r="M718" i="117"/>
  <c r="X718" i="117" s="1"/>
  <c r="M719" i="117"/>
  <c r="X719" i="117" s="1"/>
  <c r="M720" i="117"/>
  <c r="X720" i="117" s="1"/>
  <c r="M721" i="117"/>
  <c r="X721" i="117" s="1"/>
  <c r="M722" i="117"/>
  <c r="X722" i="117" s="1"/>
  <c r="M723" i="117"/>
  <c r="X723" i="117" s="1"/>
  <c r="M724" i="117"/>
  <c r="X724" i="117" s="1"/>
  <c r="M725" i="117"/>
  <c r="X725" i="117" s="1"/>
  <c r="M726" i="117"/>
  <c r="X726" i="117" s="1"/>
  <c r="M727" i="117"/>
  <c r="X727" i="117" s="1"/>
  <c r="M730" i="117"/>
  <c r="X730" i="117" s="1"/>
  <c r="M731" i="117"/>
  <c r="X731" i="117" s="1"/>
  <c r="M734" i="117"/>
  <c r="X734" i="117" s="1"/>
  <c r="M735" i="117"/>
  <c r="X735" i="117" s="1"/>
  <c r="M736" i="117"/>
  <c r="X736" i="117" s="1"/>
  <c r="M737" i="117"/>
  <c r="X737" i="117" s="1"/>
  <c r="M738" i="117"/>
  <c r="X738" i="117" s="1"/>
  <c r="M739" i="117"/>
  <c r="X739" i="117" s="1"/>
  <c r="M740" i="117"/>
  <c r="X740" i="117" s="1"/>
  <c r="M741" i="117"/>
  <c r="X741" i="117" s="1"/>
  <c r="M742" i="117"/>
  <c r="X742" i="117" s="1"/>
  <c r="M743" i="117"/>
  <c r="X743" i="117" s="1"/>
  <c r="M746" i="117"/>
  <c r="X746" i="117" s="1"/>
  <c r="M747" i="117"/>
  <c r="X747" i="117" s="1"/>
  <c r="M750" i="117"/>
  <c r="X750" i="117" s="1"/>
  <c r="M751" i="117"/>
  <c r="X751" i="117" s="1"/>
  <c r="M752" i="117"/>
  <c r="X752" i="117" s="1"/>
  <c r="M753" i="117"/>
  <c r="X753" i="117" s="1"/>
  <c r="M754" i="117"/>
  <c r="X754" i="117" s="1"/>
  <c r="M755" i="117"/>
  <c r="X755" i="117" s="1"/>
  <c r="M756" i="117"/>
  <c r="X756" i="117" s="1"/>
  <c r="M757" i="117"/>
  <c r="X757" i="117" s="1"/>
  <c r="M758" i="117"/>
  <c r="X758" i="117" s="1"/>
  <c r="M759" i="117"/>
  <c r="X759" i="117" s="1"/>
  <c r="M762" i="117"/>
  <c r="X762" i="117" s="1"/>
  <c r="M763" i="117"/>
  <c r="X763" i="117" s="1"/>
  <c r="M766" i="117"/>
  <c r="X766" i="117" s="1"/>
  <c r="M767" i="117"/>
  <c r="X767" i="117" s="1"/>
  <c r="M768" i="117"/>
  <c r="X768" i="117" s="1"/>
  <c r="M769" i="117"/>
  <c r="X769" i="117" s="1"/>
  <c r="M770" i="117"/>
  <c r="X770" i="117" s="1"/>
  <c r="M771" i="117"/>
  <c r="X771" i="117" s="1"/>
  <c r="M772" i="117"/>
  <c r="X772" i="117" s="1"/>
  <c r="M773" i="117"/>
  <c r="X773" i="117" s="1"/>
  <c r="M774" i="117"/>
  <c r="X774" i="117" s="1"/>
  <c r="M775" i="117"/>
  <c r="X775" i="117" s="1"/>
  <c r="M778" i="117"/>
  <c r="X778" i="117" s="1"/>
  <c r="M779" i="117"/>
  <c r="X779" i="117" s="1"/>
  <c r="M782" i="117"/>
  <c r="X782" i="117" s="1"/>
  <c r="M783" i="117"/>
  <c r="X783" i="117" s="1"/>
  <c r="M784" i="117"/>
  <c r="X784" i="117" s="1"/>
  <c r="M785" i="117"/>
  <c r="X785" i="117" s="1"/>
  <c r="M786" i="117"/>
  <c r="X786" i="117" s="1"/>
  <c r="M787" i="117"/>
  <c r="X787" i="117" s="1"/>
  <c r="M788" i="117"/>
  <c r="X788" i="117" s="1"/>
  <c r="M789" i="117"/>
  <c r="X789" i="117" s="1"/>
  <c r="M790" i="117"/>
  <c r="X790" i="117" s="1"/>
  <c r="M791" i="117"/>
  <c r="X791" i="117" s="1"/>
  <c r="M794" i="117"/>
  <c r="X794" i="117" s="1"/>
  <c r="M795" i="117"/>
  <c r="X795" i="117" s="1"/>
  <c r="M798" i="117"/>
  <c r="X798" i="117" s="1"/>
  <c r="M799" i="117"/>
  <c r="X799" i="117" s="1"/>
  <c r="M800" i="117"/>
  <c r="X800" i="117" s="1"/>
  <c r="M801" i="117"/>
  <c r="X801" i="117" s="1"/>
  <c r="M802" i="117"/>
  <c r="X802" i="117" s="1"/>
  <c r="M803" i="117"/>
  <c r="X803" i="117" s="1"/>
  <c r="M804" i="117"/>
  <c r="X804" i="117" s="1"/>
  <c r="M805" i="117"/>
  <c r="X805" i="117" s="1"/>
  <c r="M806" i="117"/>
  <c r="X806" i="117" s="1"/>
  <c r="M807" i="117"/>
  <c r="X807" i="117" s="1"/>
  <c r="M810" i="117"/>
  <c r="X810" i="117" s="1"/>
  <c r="M811" i="117"/>
  <c r="X811" i="117" s="1"/>
  <c r="M814" i="117"/>
  <c r="X814" i="117" s="1"/>
  <c r="M815" i="117"/>
  <c r="X815" i="117" s="1"/>
  <c r="M816" i="117"/>
  <c r="X816" i="117" s="1"/>
  <c r="M817" i="117"/>
  <c r="X817" i="117" s="1"/>
  <c r="M818" i="117"/>
  <c r="X818" i="117" s="1"/>
  <c r="M819" i="117"/>
  <c r="X819" i="117" s="1"/>
  <c r="M820" i="117"/>
  <c r="X820" i="117" s="1"/>
  <c r="M821" i="117"/>
  <c r="X821" i="117" s="1"/>
  <c r="M822" i="117"/>
  <c r="X822" i="117" s="1"/>
  <c r="M823" i="117"/>
  <c r="X823" i="117" s="1"/>
  <c r="M826" i="117"/>
  <c r="X826" i="117" s="1"/>
  <c r="M827" i="117"/>
  <c r="X827" i="117" s="1"/>
  <c r="M830" i="117"/>
  <c r="X830" i="117" s="1"/>
  <c r="M831" i="117"/>
  <c r="X831" i="117" s="1"/>
  <c r="M832" i="117"/>
  <c r="X832" i="117" s="1"/>
  <c r="M833" i="117"/>
  <c r="X833" i="117" s="1"/>
  <c r="M834" i="117"/>
  <c r="X834" i="117" s="1"/>
  <c r="M835" i="117"/>
  <c r="X835" i="117" s="1"/>
  <c r="M836" i="117"/>
  <c r="X836" i="117" s="1"/>
  <c r="M837" i="117"/>
  <c r="X837" i="117" s="1"/>
  <c r="M838" i="117"/>
  <c r="X838" i="117" s="1"/>
  <c r="M839" i="117"/>
  <c r="X839" i="117" s="1"/>
  <c r="M842" i="117"/>
  <c r="X842" i="117" s="1"/>
  <c r="M843" i="117"/>
  <c r="X843" i="117" s="1"/>
  <c r="M846" i="117"/>
  <c r="X846" i="117" s="1"/>
  <c r="M847" i="117"/>
  <c r="X847" i="117" s="1"/>
  <c r="M848" i="117"/>
  <c r="X848" i="117" s="1"/>
  <c r="M849" i="117"/>
  <c r="X849" i="117" s="1"/>
  <c r="M850" i="117"/>
  <c r="X850" i="117" s="1"/>
  <c r="M851" i="117"/>
  <c r="X851" i="117" s="1"/>
  <c r="M852" i="117"/>
  <c r="X852" i="117" s="1"/>
  <c r="M853" i="117"/>
  <c r="X853" i="117" s="1"/>
  <c r="M854" i="117"/>
  <c r="X854" i="117" s="1"/>
  <c r="M855" i="117"/>
  <c r="X855" i="117" s="1"/>
  <c r="M858" i="117"/>
  <c r="X858" i="117" s="1"/>
  <c r="M859" i="117"/>
  <c r="X859" i="117" s="1"/>
  <c r="M862" i="117"/>
  <c r="X862" i="117" s="1"/>
  <c r="M863" i="117"/>
  <c r="X863" i="117" s="1"/>
  <c r="M864" i="117"/>
  <c r="X864" i="117" s="1"/>
  <c r="M865" i="117"/>
  <c r="X865" i="117" s="1"/>
  <c r="M866" i="117"/>
  <c r="X866" i="117" s="1"/>
  <c r="M867" i="117"/>
  <c r="X867" i="117" s="1"/>
  <c r="M868" i="117"/>
  <c r="X868" i="117" s="1"/>
  <c r="M869" i="117"/>
  <c r="X869" i="117" s="1"/>
  <c r="M870" i="117"/>
  <c r="X870" i="117" s="1"/>
  <c r="M871" i="117"/>
  <c r="X871" i="117" s="1"/>
  <c r="M874" i="117"/>
  <c r="X874" i="117" s="1"/>
  <c r="M875" i="117"/>
  <c r="X875" i="117" s="1"/>
  <c r="M878" i="117"/>
  <c r="X878" i="117" s="1"/>
  <c r="M879" i="117"/>
  <c r="X879" i="117" s="1"/>
  <c r="M880" i="117"/>
  <c r="X880" i="117" s="1"/>
  <c r="M881" i="117"/>
  <c r="X881" i="117" s="1"/>
  <c r="M882" i="117"/>
  <c r="X882" i="117" s="1"/>
  <c r="M883" i="117"/>
  <c r="X883" i="117" s="1"/>
  <c r="M884" i="117"/>
  <c r="X884" i="117" s="1"/>
  <c r="M885" i="117"/>
  <c r="X885" i="117" s="1"/>
  <c r="M886" i="117"/>
  <c r="X886" i="117" s="1"/>
  <c r="M887" i="117"/>
  <c r="X887" i="117" s="1"/>
  <c r="M890" i="117"/>
  <c r="X890" i="117" s="1"/>
  <c r="M891" i="117"/>
  <c r="X891" i="117" s="1"/>
  <c r="M894" i="117"/>
  <c r="X894" i="117" s="1"/>
  <c r="M895" i="117"/>
  <c r="X895" i="117" s="1"/>
  <c r="M896" i="117"/>
  <c r="X896" i="117" s="1"/>
  <c r="M897" i="117"/>
  <c r="X897" i="117" s="1"/>
  <c r="M898" i="117"/>
  <c r="X898" i="117" s="1"/>
  <c r="M899" i="117"/>
  <c r="X899" i="117" s="1"/>
  <c r="M900" i="117"/>
  <c r="X900" i="117" s="1"/>
  <c r="M901" i="117"/>
  <c r="X901" i="117" s="1"/>
  <c r="M902" i="117"/>
  <c r="X902" i="117" s="1"/>
  <c r="M903" i="117"/>
  <c r="X903" i="117" s="1"/>
  <c r="M906" i="117"/>
  <c r="X906" i="117" s="1"/>
  <c r="M907" i="117"/>
  <c r="X907" i="117" s="1"/>
  <c r="M910" i="117"/>
  <c r="X910" i="117" s="1"/>
  <c r="M911" i="117"/>
  <c r="X911" i="117" s="1"/>
  <c r="M912" i="117"/>
  <c r="X912" i="117" s="1"/>
  <c r="M913" i="117"/>
  <c r="X913" i="117" s="1"/>
  <c r="M914" i="117"/>
  <c r="X914" i="117" s="1"/>
  <c r="M915" i="117"/>
  <c r="X915" i="117" s="1"/>
  <c r="M916" i="117"/>
  <c r="X916" i="117" s="1"/>
  <c r="M917" i="117"/>
  <c r="X917" i="117" s="1"/>
  <c r="M918" i="117"/>
  <c r="X918" i="117" s="1"/>
  <c r="M919" i="117"/>
  <c r="X919" i="117" s="1"/>
  <c r="M922" i="117"/>
  <c r="X922" i="117" s="1"/>
  <c r="M923" i="117"/>
  <c r="X923" i="117" s="1"/>
  <c r="M926" i="117"/>
  <c r="X926" i="117" s="1"/>
  <c r="M927" i="117"/>
  <c r="X927" i="117" s="1"/>
  <c r="M928" i="117"/>
  <c r="X928" i="117" s="1"/>
  <c r="M929" i="117"/>
  <c r="X929" i="117" s="1"/>
  <c r="M930" i="117"/>
  <c r="X930" i="117" s="1"/>
  <c r="M931" i="117"/>
  <c r="X931" i="117" s="1"/>
  <c r="M932" i="117"/>
  <c r="X932" i="117" s="1"/>
  <c r="M933" i="117"/>
  <c r="X933" i="117" s="1"/>
  <c r="M934" i="117"/>
  <c r="X934" i="117" s="1"/>
  <c r="M935" i="117"/>
  <c r="X935" i="117" s="1"/>
  <c r="M938" i="117"/>
  <c r="X938" i="117" s="1"/>
  <c r="M939" i="117"/>
  <c r="X939" i="117" s="1"/>
  <c r="M942" i="117"/>
  <c r="X942" i="117" s="1"/>
  <c r="M943" i="117"/>
  <c r="X943" i="117" s="1"/>
  <c r="M944" i="117"/>
  <c r="X944" i="117" s="1"/>
  <c r="M945" i="117"/>
  <c r="X945" i="117" s="1"/>
  <c r="M946" i="117"/>
  <c r="X946" i="117" s="1"/>
  <c r="M947" i="117"/>
  <c r="X947" i="117" s="1"/>
  <c r="M948" i="117"/>
  <c r="X948" i="117" s="1"/>
  <c r="M949" i="117"/>
  <c r="X949" i="117" s="1"/>
  <c r="M950" i="117"/>
  <c r="X950" i="117" s="1"/>
  <c r="M951" i="117"/>
  <c r="X951" i="117" s="1"/>
  <c r="M954" i="117"/>
  <c r="X954" i="117" s="1"/>
  <c r="M955" i="117"/>
  <c r="X955" i="117" s="1"/>
  <c r="M958" i="117"/>
  <c r="X958" i="117" s="1"/>
  <c r="M959" i="117"/>
  <c r="X959" i="117" s="1"/>
  <c r="M960" i="117"/>
  <c r="X960" i="117" s="1"/>
  <c r="M961" i="117"/>
  <c r="X961" i="117" s="1"/>
  <c r="M962" i="117"/>
  <c r="X962" i="117" s="1"/>
  <c r="M963" i="117"/>
  <c r="X963" i="117" s="1"/>
  <c r="M964" i="117"/>
  <c r="X964" i="117" s="1"/>
  <c r="M965" i="117"/>
  <c r="X965" i="117" s="1"/>
  <c r="M966" i="117"/>
  <c r="X966" i="117" s="1"/>
  <c r="M967" i="117"/>
  <c r="X967" i="117" s="1"/>
  <c r="M970" i="117"/>
  <c r="X970" i="117" s="1"/>
  <c r="M971" i="117"/>
  <c r="X971" i="117" s="1"/>
  <c r="M974" i="117"/>
  <c r="X974" i="117" s="1"/>
  <c r="M975" i="117"/>
  <c r="X975" i="117" s="1"/>
  <c r="M976" i="117"/>
  <c r="X976" i="117" s="1"/>
  <c r="M977" i="117"/>
  <c r="X977" i="117" s="1"/>
  <c r="M978" i="117"/>
  <c r="X978" i="117" s="1"/>
  <c r="M979" i="117"/>
  <c r="X979" i="117" s="1"/>
  <c r="M980" i="117"/>
  <c r="X980" i="117" s="1"/>
  <c r="M981" i="117"/>
  <c r="X981" i="117" s="1"/>
  <c r="M982" i="117"/>
  <c r="X982" i="117" s="1"/>
  <c r="M983" i="117"/>
  <c r="X983" i="117" s="1"/>
  <c r="M986" i="117"/>
  <c r="X986" i="117" s="1"/>
  <c r="M987" i="117"/>
  <c r="X987" i="117" s="1"/>
  <c r="M990" i="117"/>
  <c r="X990" i="117" s="1"/>
  <c r="M991" i="117"/>
  <c r="X991" i="117" s="1"/>
  <c r="M992" i="117"/>
  <c r="X992" i="117" s="1"/>
  <c r="M993" i="117"/>
  <c r="X993" i="117" s="1"/>
  <c r="M994" i="117"/>
  <c r="X994" i="117" s="1"/>
  <c r="M995" i="117"/>
  <c r="X995" i="117" s="1"/>
  <c r="M996" i="117"/>
  <c r="X996" i="117" s="1"/>
  <c r="M997" i="117"/>
  <c r="X997" i="117" s="1"/>
  <c r="M998" i="117"/>
  <c r="X998" i="117" s="1"/>
  <c r="M999" i="117"/>
  <c r="X999" i="117" s="1"/>
  <c r="M1002" i="117"/>
  <c r="X1002" i="117" s="1"/>
  <c r="M1003" i="117"/>
  <c r="X1003" i="117" s="1"/>
  <c r="M1006" i="117"/>
  <c r="X1006" i="117" s="1"/>
  <c r="M1007" i="117"/>
  <c r="X1007" i="117" s="1"/>
  <c r="M1008" i="117"/>
  <c r="X1008" i="117" s="1"/>
  <c r="M1032" i="117"/>
  <c r="X1032" i="117" s="1"/>
  <c r="M1033" i="117"/>
  <c r="X1033" i="117" s="1"/>
  <c r="M1034" i="117"/>
  <c r="X1034" i="117" s="1"/>
  <c r="M1035" i="117"/>
  <c r="X1035" i="117" s="1"/>
  <c r="M1036" i="117"/>
  <c r="X1036" i="117" s="1"/>
  <c r="M1009" i="117"/>
  <c r="X1009" i="117" s="1"/>
  <c r="M1010" i="117"/>
  <c r="X1010" i="117" s="1"/>
  <c r="M1013" i="117"/>
  <c r="X1013" i="117" s="1"/>
  <c r="M1014" i="117"/>
  <c r="X1014" i="117" s="1"/>
  <c r="M1017" i="117"/>
  <c r="X1017" i="117" s="1"/>
  <c r="M1018" i="117"/>
  <c r="X1018" i="117" s="1"/>
  <c r="M1019" i="117"/>
  <c r="X1019" i="117" s="1"/>
  <c r="M1020" i="117"/>
  <c r="X1020" i="117" s="1"/>
  <c r="M1021" i="117"/>
  <c r="X1021" i="117" s="1"/>
  <c r="M1022" i="117"/>
  <c r="X1022" i="117" s="1"/>
  <c r="M1023" i="117"/>
  <c r="X1023" i="117" s="1"/>
  <c r="M1024" i="117"/>
  <c r="X1024" i="117" s="1"/>
  <c r="M1025" i="117"/>
  <c r="X1025" i="117" s="1"/>
  <c r="M1026" i="117"/>
  <c r="X1026" i="117" s="1"/>
  <c r="M1029" i="117"/>
  <c r="X1029" i="117" s="1"/>
  <c r="M1030" i="117"/>
  <c r="X1030" i="117" s="1"/>
  <c r="M6" i="118"/>
  <c r="X6" i="118" s="1"/>
  <c r="M9" i="118"/>
  <c r="X9" i="118" s="1"/>
  <c r="M10" i="118"/>
  <c r="X10" i="118" s="1"/>
  <c r="M11" i="118"/>
  <c r="X11" i="118" s="1"/>
  <c r="M12" i="118"/>
  <c r="X12" i="118" s="1"/>
  <c r="M13" i="118"/>
  <c r="X13" i="118" s="1"/>
  <c r="M285" i="118"/>
  <c r="X285" i="118" s="1"/>
  <c r="M286" i="118"/>
  <c r="X286" i="118" s="1"/>
  <c r="M287" i="118"/>
  <c r="X287" i="118" s="1"/>
  <c r="M288" i="118"/>
  <c r="X288" i="118" s="1"/>
  <c r="M289" i="118"/>
  <c r="X289" i="118" s="1"/>
  <c r="M290" i="118"/>
  <c r="X290" i="118" s="1"/>
  <c r="M292" i="118"/>
  <c r="X292" i="118" s="1"/>
  <c r="M293" i="118"/>
  <c r="X293" i="118" s="1"/>
  <c r="M294" i="118"/>
  <c r="X294" i="118" s="1"/>
  <c r="M298" i="118"/>
  <c r="X298" i="118" s="1"/>
  <c r="M299" i="118"/>
  <c r="X299" i="118" s="1"/>
  <c r="M300" i="118"/>
  <c r="X300" i="118" s="1"/>
  <c r="M301" i="118"/>
  <c r="X301" i="118" s="1"/>
  <c r="M302" i="118"/>
  <c r="X302" i="118" s="1"/>
  <c r="M303" i="118"/>
  <c r="X303" i="118" s="1"/>
  <c r="M304" i="118"/>
  <c r="X304" i="118" s="1"/>
  <c r="M305" i="118"/>
  <c r="X305" i="118" s="1"/>
  <c r="M306" i="118"/>
  <c r="X306" i="118" s="1"/>
  <c r="M308" i="118"/>
  <c r="X308" i="118" s="1"/>
  <c r="M309" i="118"/>
  <c r="X309" i="118" s="1"/>
  <c r="M310" i="118"/>
  <c r="X310" i="118" s="1"/>
  <c r="M312" i="118"/>
  <c r="X312" i="118" s="1"/>
  <c r="M313" i="118"/>
  <c r="X313" i="118" s="1"/>
  <c r="M314" i="118"/>
  <c r="X314" i="118" s="1"/>
  <c r="M315" i="118"/>
  <c r="X315" i="118" s="1"/>
  <c r="M316" i="118"/>
  <c r="X316" i="118" s="1"/>
  <c r="M317" i="118"/>
  <c r="X317" i="118" s="1"/>
  <c r="M318" i="118"/>
  <c r="X318" i="118" s="1"/>
  <c r="M319" i="118"/>
  <c r="X319" i="118" s="1"/>
  <c r="M320" i="118"/>
  <c r="X320" i="118" s="1"/>
  <c r="M321" i="118"/>
  <c r="X321" i="118" s="1"/>
  <c r="M325" i="118"/>
  <c r="X325" i="118" s="1"/>
  <c r="M326" i="118"/>
  <c r="X326" i="118" s="1"/>
  <c r="M327" i="118"/>
  <c r="X327" i="118" s="1"/>
  <c r="M328" i="118"/>
  <c r="X328" i="118" s="1"/>
  <c r="M329" i="118"/>
  <c r="X329" i="118" s="1"/>
  <c r="M332" i="118"/>
  <c r="X332" i="118" s="1"/>
  <c r="M333" i="118"/>
  <c r="X333" i="118" s="1"/>
  <c r="M334" i="118"/>
  <c r="X334" i="118" s="1"/>
  <c r="M335" i="118"/>
  <c r="X335" i="118" s="1"/>
  <c r="M336" i="118"/>
  <c r="X336" i="118" s="1"/>
  <c r="M337" i="118"/>
  <c r="X337" i="118" s="1"/>
  <c r="M340" i="118"/>
  <c r="X340" i="118" s="1"/>
  <c r="M341" i="118"/>
  <c r="X341" i="118" s="1"/>
  <c r="M342" i="118"/>
  <c r="X342" i="118" s="1"/>
  <c r="M343" i="118"/>
  <c r="X343" i="118" s="1"/>
  <c r="M344" i="118"/>
  <c r="X344" i="118" s="1"/>
  <c r="M345" i="118"/>
  <c r="X345" i="118" s="1"/>
  <c r="M349" i="118"/>
  <c r="X349" i="118" s="1"/>
  <c r="M350" i="118"/>
  <c r="X350" i="118" s="1"/>
  <c r="M351" i="118"/>
  <c r="X351" i="118" s="1"/>
  <c r="M352" i="118"/>
  <c r="X352" i="118" s="1"/>
  <c r="M353" i="118"/>
  <c r="X353" i="118" s="1"/>
  <c r="M357" i="118"/>
  <c r="X357" i="118" s="1"/>
  <c r="M358" i="118"/>
  <c r="X358" i="118" s="1"/>
  <c r="M359" i="118"/>
  <c r="X359" i="118" s="1"/>
  <c r="M360" i="118"/>
  <c r="X360" i="118" s="1"/>
  <c r="M361" i="118"/>
  <c r="X361" i="118" s="1"/>
  <c r="M362" i="118"/>
  <c r="X362" i="118" s="1"/>
  <c r="M363" i="118"/>
  <c r="X363" i="118" s="1"/>
  <c r="M367" i="118"/>
  <c r="X367" i="118" s="1"/>
  <c r="M368" i="118"/>
  <c r="X368" i="118" s="1"/>
  <c r="M370" i="118"/>
  <c r="X370" i="118" s="1"/>
  <c r="M371" i="118"/>
  <c r="X371" i="118" s="1"/>
  <c r="M372" i="118"/>
  <c r="X372" i="118" s="1"/>
  <c r="M373" i="118"/>
  <c r="X373" i="118" s="1"/>
  <c r="M374" i="118"/>
  <c r="X374" i="118" s="1"/>
  <c r="M375" i="118"/>
  <c r="X375" i="118" s="1"/>
  <c r="M378" i="118"/>
  <c r="X378" i="118" s="1"/>
  <c r="M379" i="118"/>
  <c r="X379" i="118" s="1"/>
  <c r="M380" i="118"/>
  <c r="X380" i="118" s="1"/>
  <c r="M382" i="118"/>
  <c r="X382" i="118" s="1"/>
  <c r="M383" i="118"/>
  <c r="X383" i="118" s="1"/>
  <c r="M384" i="118"/>
  <c r="X384" i="118" s="1"/>
  <c r="M388" i="118"/>
  <c r="X388" i="118" s="1"/>
  <c r="M389" i="118"/>
  <c r="X389" i="118" s="1"/>
  <c r="M390" i="118"/>
  <c r="X390" i="118" s="1"/>
  <c r="M391" i="118"/>
  <c r="X391" i="118" s="1"/>
  <c r="M392" i="118"/>
  <c r="X392" i="118" s="1"/>
  <c r="M393" i="118"/>
  <c r="X393" i="118" s="1"/>
  <c r="M394" i="118"/>
  <c r="X394" i="118" s="1"/>
  <c r="M395" i="118"/>
  <c r="X395" i="118" s="1"/>
  <c r="M399" i="118"/>
  <c r="X399" i="118" s="1"/>
  <c r="M400" i="118"/>
  <c r="X400" i="118" s="1"/>
  <c r="M402" i="118"/>
  <c r="X402" i="118" s="1"/>
  <c r="M403" i="118"/>
  <c r="X403" i="118" s="1"/>
  <c r="M404" i="118"/>
  <c r="X404" i="118" s="1"/>
  <c r="M405" i="118"/>
  <c r="X405" i="118" s="1"/>
  <c r="M406" i="118"/>
  <c r="X406" i="118" s="1"/>
  <c r="M407" i="118"/>
  <c r="X407" i="118" s="1"/>
  <c r="M410" i="118"/>
  <c r="X410" i="118" s="1"/>
  <c r="M411" i="118"/>
  <c r="X411" i="118" s="1"/>
  <c r="M412" i="118"/>
  <c r="X412" i="118" s="1"/>
  <c r="M414" i="118"/>
  <c r="X414" i="118" s="1"/>
  <c r="M415" i="118"/>
  <c r="X415" i="118" s="1"/>
  <c r="M416" i="118"/>
  <c r="X416" i="118" s="1"/>
  <c r="M420" i="118"/>
  <c r="X420" i="118" s="1"/>
  <c r="M421" i="118"/>
  <c r="X421" i="118" s="1"/>
  <c r="M422" i="118"/>
  <c r="X422" i="118" s="1"/>
  <c r="M423" i="118"/>
  <c r="X423" i="118" s="1"/>
  <c r="M424" i="118"/>
  <c r="X424" i="118" s="1"/>
  <c r="M425" i="118"/>
  <c r="X425" i="118" s="1"/>
  <c r="M426" i="118"/>
  <c r="X426" i="118" s="1"/>
  <c r="M427" i="118"/>
  <c r="X427" i="118" s="1"/>
  <c r="M431" i="118"/>
  <c r="X431" i="118" s="1"/>
  <c r="M432" i="118"/>
  <c r="X432" i="118" s="1"/>
  <c r="M434" i="118"/>
  <c r="X434" i="118" s="1"/>
  <c r="M435" i="118"/>
  <c r="X435" i="118" s="1"/>
  <c r="M436" i="118"/>
  <c r="X436" i="118" s="1"/>
  <c r="M437" i="118"/>
  <c r="X437" i="118" s="1"/>
  <c r="M438" i="118"/>
  <c r="X438" i="118" s="1"/>
  <c r="M439" i="118"/>
  <c r="X439" i="118" s="1"/>
  <c r="M442" i="118"/>
  <c r="X442" i="118" s="1"/>
  <c r="M443" i="118"/>
  <c r="X443" i="118" s="1"/>
  <c r="M444" i="118"/>
  <c r="X444" i="118" s="1"/>
  <c r="M446" i="118"/>
  <c r="X446" i="118" s="1"/>
  <c r="M447" i="118"/>
  <c r="X447" i="118" s="1"/>
  <c r="M448" i="118"/>
  <c r="X448" i="118" s="1"/>
  <c r="M452" i="118"/>
  <c r="X452" i="118" s="1"/>
  <c r="M453" i="118"/>
  <c r="X453" i="118" s="1"/>
  <c r="M454" i="118"/>
  <c r="X454" i="118" s="1"/>
  <c r="M455" i="118"/>
  <c r="X455" i="118" s="1"/>
  <c r="M456" i="118"/>
  <c r="X456" i="118" s="1"/>
  <c r="M457" i="118"/>
  <c r="X457" i="118" s="1"/>
  <c r="M458" i="118"/>
  <c r="X458" i="118" s="1"/>
  <c r="M459" i="118"/>
  <c r="X459" i="118" s="1"/>
  <c r="M463" i="118"/>
  <c r="X463" i="118" s="1"/>
  <c r="M464" i="118"/>
  <c r="X464" i="118" s="1"/>
  <c r="M466" i="118"/>
  <c r="X466" i="118" s="1"/>
  <c r="M467" i="118"/>
  <c r="X467" i="118" s="1"/>
  <c r="M468" i="118"/>
  <c r="X468" i="118" s="1"/>
  <c r="M469" i="118"/>
  <c r="X469" i="118" s="1"/>
  <c r="M470" i="118"/>
  <c r="X470" i="118" s="1"/>
  <c r="M471" i="118"/>
  <c r="X471" i="118" s="1"/>
  <c r="M474" i="118"/>
  <c r="X474" i="118" s="1"/>
  <c r="M475" i="118"/>
  <c r="X475" i="118" s="1"/>
  <c r="M476" i="118"/>
  <c r="X476" i="118" s="1"/>
  <c r="M478" i="118"/>
  <c r="X478" i="118" s="1"/>
  <c r="M479" i="118"/>
  <c r="X479" i="118" s="1"/>
  <c r="M480" i="118"/>
  <c r="X480" i="118" s="1"/>
  <c r="M484" i="118"/>
  <c r="X484" i="118" s="1"/>
  <c r="M485" i="118"/>
  <c r="X485" i="118" s="1"/>
  <c r="M486" i="118"/>
  <c r="X486" i="118" s="1"/>
  <c r="M487" i="118"/>
  <c r="X487" i="118" s="1"/>
  <c r="M488" i="118"/>
  <c r="X488" i="118" s="1"/>
  <c r="M489" i="118"/>
  <c r="X489" i="118" s="1"/>
  <c r="M490" i="118"/>
  <c r="X490" i="118" s="1"/>
  <c r="M491" i="118"/>
  <c r="X491" i="118" s="1"/>
  <c r="M495" i="118"/>
  <c r="X495" i="118" s="1"/>
  <c r="M496" i="118"/>
  <c r="X496" i="118" s="1"/>
  <c r="M498" i="118"/>
  <c r="X498" i="118" s="1"/>
  <c r="M499" i="118"/>
  <c r="X499" i="118" s="1"/>
  <c r="M500" i="118"/>
  <c r="X500" i="118" s="1"/>
  <c r="M501" i="118"/>
  <c r="X501" i="118" s="1"/>
  <c r="M502" i="118"/>
  <c r="X502" i="118" s="1"/>
  <c r="M503" i="118"/>
  <c r="X503" i="118" s="1"/>
  <c r="M506" i="118"/>
  <c r="X506" i="118" s="1"/>
  <c r="M507" i="118"/>
  <c r="X507" i="118" s="1"/>
  <c r="M508" i="118"/>
  <c r="X508" i="118" s="1"/>
  <c r="M510" i="118"/>
  <c r="X510" i="118" s="1"/>
  <c r="M511" i="118"/>
  <c r="X511" i="118" s="1"/>
  <c r="M512" i="118"/>
  <c r="X512" i="118" s="1"/>
  <c r="M516" i="118"/>
  <c r="X516" i="118" s="1"/>
  <c r="M517" i="118"/>
  <c r="X517" i="118" s="1"/>
  <c r="M518" i="118"/>
  <c r="X518" i="118" s="1"/>
  <c r="M519" i="118"/>
  <c r="X519" i="118" s="1"/>
  <c r="M520" i="118"/>
  <c r="X520" i="118" s="1"/>
  <c r="M521" i="118"/>
  <c r="X521" i="118" s="1"/>
  <c r="M522" i="118"/>
  <c r="X522" i="118" s="1"/>
  <c r="M523" i="118"/>
  <c r="X523" i="118" s="1"/>
  <c r="M583" i="118"/>
  <c r="X583" i="118" s="1"/>
  <c r="M584" i="118"/>
  <c r="X584" i="118" s="1"/>
  <c r="M585" i="118"/>
  <c r="X585" i="118" s="1"/>
  <c r="M586" i="118"/>
  <c r="X586" i="118" s="1"/>
  <c r="M587" i="118"/>
  <c r="X587" i="118" s="1"/>
  <c r="M590" i="118"/>
  <c r="X590" i="118" s="1"/>
  <c r="M591" i="118"/>
  <c r="X591" i="118" s="1"/>
  <c r="M592" i="118"/>
  <c r="X592" i="118" s="1"/>
  <c r="M596" i="118"/>
  <c r="X596" i="118" s="1"/>
  <c r="M597" i="118"/>
  <c r="X597" i="118" s="1"/>
  <c r="M598" i="118"/>
  <c r="X598" i="118" s="1"/>
  <c r="M599" i="118"/>
  <c r="X599" i="118" s="1"/>
  <c r="M600" i="118"/>
  <c r="X600" i="118" s="1"/>
  <c r="M601" i="118"/>
  <c r="X601" i="118" s="1"/>
  <c r="M602" i="118"/>
  <c r="X602" i="118" s="1"/>
  <c r="M603" i="118"/>
  <c r="X603" i="118" s="1"/>
  <c r="M604" i="118"/>
  <c r="X604" i="118" s="1"/>
  <c r="M606" i="118"/>
  <c r="X606" i="118" s="1"/>
  <c r="M607" i="118"/>
  <c r="X607" i="118" s="1"/>
  <c r="M608" i="118"/>
  <c r="X608" i="118" s="1"/>
  <c r="M611" i="118"/>
  <c r="X611" i="118" s="1"/>
  <c r="M612" i="118"/>
  <c r="X612" i="118" s="1"/>
  <c r="M613" i="118"/>
  <c r="X613" i="118" s="1"/>
  <c r="M614" i="118"/>
  <c r="X614" i="118" s="1"/>
  <c r="M615" i="118"/>
  <c r="X615" i="118" s="1"/>
  <c r="M616" i="118"/>
  <c r="X616" i="118" s="1"/>
  <c r="M617" i="118"/>
  <c r="X617" i="118" s="1"/>
  <c r="M618" i="118"/>
  <c r="X618" i="118" s="1"/>
  <c r="M619" i="118"/>
  <c r="X619" i="118" s="1"/>
  <c r="M620" i="118"/>
  <c r="X620" i="118" s="1"/>
  <c r="M622" i="118"/>
  <c r="X622" i="118" s="1"/>
  <c r="M623" i="118"/>
  <c r="X623" i="118" s="1"/>
  <c r="M624" i="118"/>
  <c r="X624" i="118" s="1"/>
  <c r="M626" i="118"/>
  <c r="X626" i="118" s="1"/>
  <c r="M627" i="118"/>
  <c r="X627" i="118" s="1"/>
  <c r="M628" i="118"/>
  <c r="X628" i="118" s="1"/>
  <c r="M629" i="118"/>
  <c r="X629" i="118" s="1"/>
  <c r="M630" i="118"/>
  <c r="X630" i="118" s="1"/>
  <c r="M631" i="118"/>
  <c r="X631" i="118" s="1"/>
  <c r="M632" i="118"/>
  <c r="X632" i="118" s="1"/>
  <c r="M633" i="118"/>
  <c r="X633" i="118" s="1"/>
  <c r="M634" i="118"/>
  <c r="X634" i="118" s="1"/>
  <c r="M635" i="118"/>
  <c r="X635" i="118" s="1"/>
  <c r="M639" i="118"/>
  <c r="X639" i="118" s="1"/>
  <c r="M640" i="118"/>
  <c r="X640" i="118" s="1"/>
  <c r="M642" i="118"/>
  <c r="X642" i="118" s="1"/>
  <c r="M643" i="118"/>
  <c r="X643" i="118" s="1"/>
  <c r="M644" i="118"/>
  <c r="X644" i="118" s="1"/>
  <c r="M645" i="118"/>
  <c r="X645" i="118" s="1"/>
  <c r="M646" i="118"/>
  <c r="X646" i="118" s="1"/>
  <c r="M647" i="118"/>
  <c r="X647" i="118" s="1"/>
  <c r="M648" i="118"/>
  <c r="X648" i="118" s="1"/>
  <c r="M649" i="118"/>
  <c r="X649" i="118" s="1"/>
  <c r="M650" i="118"/>
  <c r="X650" i="118" s="1"/>
  <c r="M651" i="118"/>
  <c r="X651" i="118" s="1"/>
  <c r="M654" i="118"/>
  <c r="X654" i="118" s="1"/>
  <c r="M655" i="118"/>
  <c r="X655" i="118" s="1"/>
  <c r="M656" i="118"/>
  <c r="X656" i="118" s="1"/>
  <c r="M660" i="118"/>
  <c r="X660" i="118" s="1"/>
  <c r="M661" i="118"/>
  <c r="X661" i="118" s="1"/>
  <c r="M662" i="118"/>
  <c r="X662" i="118" s="1"/>
  <c r="M663" i="118"/>
  <c r="X663" i="118" s="1"/>
  <c r="M664" i="118"/>
  <c r="X664" i="118" s="1"/>
  <c r="M665" i="118"/>
  <c r="X665" i="118" s="1"/>
  <c r="M666" i="118"/>
  <c r="X666" i="118" s="1"/>
  <c r="M667" i="118"/>
  <c r="X667" i="118" s="1"/>
  <c r="M668" i="118"/>
  <c r="X668" i="118" s="1"/>
  <c r="M670" i="118"/>
  <c r="X670" i="118" s="1"/>
  <c r="M671" i="118"/>
  <c r="X671" i="118" s="1"/>
  <c r="M672" i="118"/>
  <c r="X672" i="118" s="1"/>
  <c r="M675" i="118"/>
  <c r="X675" i="118" s="1"/>
  <c r="M676" i="118"/>
  <c r="X676" i="118" s="1"/>
  <c r="M677" i="118"/>
  <c r="X677" i="118" s="1"/>
  <c r="M678" i="118"/>
  <c r="X678" i="118" s="1"/>
  <c r="M679" i="118"/>
  <c r="X679" i="118" s="1"/>
  <c r="M680" i="118"/>
  <c r="X680" i="118" s="1"/>
  <c r="M681" i="118"/>
  <c r="X681" i="118" s="1"/>
  <c r="M682" i="118"/>
  <c r="X682" i="118" s="1"/>
  <c r="M683" i="118"/>
  <c r="X683" i="118" s="1"/>
  <c r="M684" i="118"/>
  <c r="X684" i="118" s="1"/>
  <c r="M686" i="118"/>
  <c r="X686" i="118" s="1"/>
  <c r="M687" i="118"/>
  <c r="X687" i="118" s="1"/>
  <c r="M688" i="118"/>
  <c r="X688" i="118" s="1"/>
  <c r="M690" i="118"/>
  <c r="X690" i="118" s="1"/>
  <c r="M691" i="118"/>
  <c r="X691" i="118" s="1"/>
  <c r="M692" i="118"/>
  <c r="X692" i="118" s="1"/>
  <c r="M693" i="118"/>
  <c r="X693" i="118" s="1"/>
  <c r="M694" i="118"/>
  <c r="X694" i="118" s="1"/>
  <c r="M695" i="118"/>
  <c r="X695" i="118" s="1"/>
  <c r="M696" i="118"/>
  <c r="X696" i="118" s="1"/>
  <c r="M697" i="118"/>
  <c r="X697" i="118" s="1"/>
  <c r="M698" i="118"/>
  <c r="X698" i="118" s="1"/>
  <c r="M699" i="118"/>
  <c r="X699" i="118" s="1"/>
  <c r="M700" i="118"/>
  <c r="X700" i="118" s="1"/>
  <c r="M705" i="118"/>
  <c r="X705" i="118" s="1"/>
  <c r="M706" i="118"/>
  <c r="X706" i="118" s="1"/>
  <c r="M707" i="118"/>
  <c r="X707" i="118" s="1"/>
  <c r="M708" i="118"/>
  <c r="X708" i="118" s="1"/>
  <c r="M709" i="118"/>
  <c r="X709" i="118" s="1"/>
  <c r="M711" i="118"/>
  <c r="X711" i="118" s="1"/>
  <c r="M712" i="118"/>
  <c r="X712" i="118" s="1"/>
  <c r="M713" i="118"/>
  <c r="X713" i="118" s="1"/>
  <c r="M714" i="118"/>
  <c r="X714" i="118" s="1"/>
  <c r="M715" i="118"/>
  <c r="X715" i="118" s="1"/>
  <c r="M716" i="118"/>
  <c r="X716" i="118" s="1"/>
  <c r="M717" i="118"/>
  <c r="X717" i="118" s="1"/>
  <c r="M719" i="118"/>
  <c r="X719" i="118" s="1"/>
  <c r="M720" i="118"/>
  <c r="X720" i="118" s="1"/>
  <c r="M721" i="118"/>
  <c r="X721" i="118" s="1"/>
  <c r="M725" i="118"/>
  <c r="X725" i="118" s="1"/>
  <c r="M726" i="118"/>
  <c r="X726" i="118" s="1"/>
  <c r="M727" i="118"/>
  <c r="X727" i="118" s="1"/>
  <c r="M728" i="118"/>
  <c r="X728" i="118" s="1"/>
  <c r="M733" i="118"/>
  <c r="X733" i="118" s="1"/>
  <c r="M735" i="118"/>
  <c r="X735" i="118" s="1"/>
  <c r="M736" i="118"/>
  <c r="X736" i="118" s="1"/>
  <c r="M737" i="118"/>
  <c r="X737" i="118" s="1"/>
  <c r="M739" i="118"/>
  <c r="X739" i="118" s="1"/>
  <c r="M740" i="118"/>
  <c r="X740" i="118" s="1"/>
  <c r="M741" i="118"/>
  <c r="X741" i="118" s="1"/>
  <c r="M742" i="118"/>
  <c r="X742" i="118" s="1"/>
  <c r="M743" i="118"/>
  <c r="X743" i="118" s="1"/>
  <c r="M744" i="118"/>
  <c r="X744" i="118" s="1"/>
  <c r="M747" i="118"/>
  <c r="X747" i="118" s="1"/>
  <c r="M748" i="118"/>
  <c r="X748" i="118" s="1"/>
  <c r="M749" i="118"/>
  <c r="X749" i="118" s="1"/>
  <c r="M752" i="118"/>
  <c r="X752" i="118" s="1"/>
  <c r="M753" i="118"/>
  <c r="X753" i="118" s="1"/>
  <c r="M754" i="118"/>
  <c r="X754" i="118" s="1"/>
  <c r="M755" i="118"/>
  <c r="X755" i="118" s="1"/>
  <c r="M756" i="118"/>
  <c r="X756" i="118" s="1"/>
  <c r="M757" i="118"/>
  <c r="X757" i="118" s="1"/>
  <c r="M758" i="118"/>
  <c r="X758" i="118" s="1"/>
  <c r="M759" i="118"/>
  <c r="X759" i="118" s="1"/>
  <c r="M760" i="118"/>
  <c r="X760" i="118" s="1"/>
  <c r="M761" i="118"/>
  <c r="X761" i="118" s="1"/>
  <c r="M762" i="118"/>
  <c r="X762" i="118" s="1"/>
  <c r="M763" i="118"/>
  <c r="X763" i="118" s="1"/>
  <c r="M764" i="118"/>
  <c r="X764" i="118" s="1"/>
  <c r="M765" i="118"/>
  <c r="X765" i="118" s="1"/>
  <c r="M768" i="118"/>
  <c r="X768" i="118" s="1"/>
  <c r="M769" i="118"/>
  <c r="X769" i="118" s="1"/>
  <c r="M770" i="118"/>
  <c r="X770" i="118" s="1"/>
  <c r="M771" i="118"/>
  <c r="X771" i="118" s="1"/>
  <c r="M772" i="118"/>
  <c r="X772" i="118" s="1"/>
  <c r="M773" i="118"/>
  <c r="X773" i="118" s="1"/>
  <c r="M775" i="118"/>
  <c r="X775" i="118" s="1"/>
  <c r="M776" i="118"/>
  <c r="X776" i="118" s="1"/>
  <c r="M777" i="118"/>
  <c r="X777" i="118" s="1"/>
  <c r="M778" i="118"/>
  <c r="X778" i="118" s="1"/>
  <c r="M779" i="118"/>
  <c r="X779" i="118" s="1"/>
  <c r="M780" i="118"/>
  <c r="X780" i="118" s="1"/>
  <c r="M781" i="118"/>
  <c r="X781" i="118" s="1"/>
  <c r="M783" i="118"/>
  <c r="X783" i="118" s="1"/>
  <c r="M784" i="118"/>
  <c r="X784" i="118" s="1"/>
  <c r="M785" i="118"/>
  <c r="X785" i="118" s="1"/>
  <c r="M789" i="118"/>
  <c r="X789" i="118" s="1"/>
  <c r="M790" i="118"/>
  <c r="X790" i="118" s="1"/>
  <c r="M791" i="118"/>
  <c r="X791" i="118" s="1"/>
  <c r="M792" i="118"/>
  <c r="X792" i="118" s="1"/>
  <c r="M795" i="118"/>
  <c r="X795" i="118" s="1"/>
  <c r="M796" i="118"/>
  <c r="X796" i="118" s="1"/>
  <c r="M797" i="118"/>
  <c r="X797" i="118" s="1"/>
  <c r="M799" i="118"/>
  <c r="X799" i="118" s="1"/>
  <c r="M800" i="118"/>
  <c r="X800" i="118" s="1"/>
  <c r="M801" i="118"/>
  <c r="X801" i="118" s="1"/>
  <c r="M803" i="118"/>
  <c r="X803" i="118" s="1"/>
  <c r="M804" i="118"/>
  <c r="X804" i="118" s="1"/>
  <c r="M805" i="118"/>
  <c r="X805" i="118" s="1"/>
  <c r="M806" i="118"/>
  <c r="X806" i="118" s="1"/>
  <c r="M807" i="118"/>
  <c r="X807" i="118" s="1"/>
  <c r="M808" i="118"/>
  <c r="X808" i="118" s="1"/>
  <c r="M811" i="118"/>
  <c r="X811" i="118" s="1"/>
  <c r="M812" i="118"/>
  <c r="X812" i="118" s="1"/>
  <c r="M813" i="118"/>
  <c r="X813" i="118" s="1"/>
  <c r="M816" i="118"/>
  <c r="X816" i="118" s="1"/>
  <c r="M817" i="118"/>
  <c r="X817" i="118" s="1"/>
  <c r="M818" i="118"/>
  <c r="X818" i="118" s="1"/>
  <c r="M819" i="118"/>
  <c r="X819" i="118" s="1"/>
  <c r="M820" i="118"/>
  <c r="X820" i="118" s="1"/>
  <c r="M821" i="118"/>
  <c r="X821" i="118" s="1"/>
  <c r="M822" i="118"/>
  <c r="X822" i="118" s="1"/>
  <c r="M823" i="118"/>
  <c r="X823" i="118" s="1"/>
  <c r="M824" i="118"/>
  <c r="X824" i="118" s="1"/>
  <c r="M825" i="118"/>
  <c r="X825" i="118" s="1"/>
  <c r="M826" i="118"/>
  <c r="X826" i="118" s="1"/>
  <c r="M827" i="118"/>
  <c r="X827" i="118" s="1"/>
  <c r="M828" i="118"/>
  <c r="X828" i="118" s="1"/>
  <c r="M829" i="118"/>
  <c r="X829" i="118" s="1"/>
  <c r="M832" i="118"/>
  <c r="X832" i="118" s="1"/>
  <c r="M833" i="118"/>
  <c r="X833" i="118" s="1"/>
  <c r="M834" i="118"/>
  <c r="X834" i="118" s="1"/>
  <c r="M835" i="118"/>
  <c r="X835" i="118" s="1"/>
  <c r="M836" i="118"/>
  <c r="X836" i="118" s="1"/>
  <c r="M839" i="118"/>
  <c r="X839" i="118" s="1"/>
  <c r="M840" i="118"/>
  <c r="X840" i="118" s="1"/>
  <c r="M841" i="118"/>
  <c r="X841" i="118" s="1"/>
  <c r="M842" i="118"/>
  <c r="X842" i="118" s="1"/>
  <c r="M843" i="118"/>
  <c r="X843" i="118" s="1"/>
  <c r="M844" i="118"/>
  <c r="X844" i="118" s="1"/>
  <c r="M845" i="118"/>
  <c r="X845" i="118" s="1"/>
  <c r="M847" i="118"/>
  <c r="X847" i="118" s="1"/>
  <c r="M848" i="118"/>
  <c r="X848" i="118" s="1"/>
  <c r="M849" i="118"/>
  <c r="X849" i="118" s="1"/>
  <c r="M851" i="118"/>
  <c r="X851" i="118" s="1"/>
  <c r="M853" i="118"/>
  <c r="X853" i="118" s="1"/>
  <c r="M854" i="118"/>
  <c r="X854" i="118" s="1"/>
  <c r="M855" i="118"/>
  <c r="X855" i="118" s="1"/>
  <c r="M856" i="118"/>
  <c r="X856" i="118" s="1"/>
  <c r="M859" i="118"/>
  <c r="X859" i="118" s="1"/>
  <c r="M860" i="118"/>
  <c r="X860" i="118" s="1"/>
  <c r="M861" i="118"/>
  <c r="X861" i="118" s="1"/>
  <c r="M863" i="118"/>
  <c r="X863" i="118" s="1"/>
  <c r="M864" i="118"/>
  <c r="X864" i="118" s="1"/>
  <c r="M865" i="118"/>
  <c r="X865" i="118" s="1"/>
  <c r="M867" i="118"/>
  <c r="X867" i="118" s="1"/>
  <c r="M868" i="118"/>
  <c r="X868" i="118" s="1"/>
  <c r="M869" i="118"/>
  <c r="X869" i="118" s="1"/>
  <c r="M870" i="118"/>
  <c r="X870" i="118" s="1"/>
  <c r="M871" i="118"/>
  <c r="X871" i="118" s="1"/>
  <c r="M872" i="118"/>
  <c r="X872" i="118" s="1"/>
  <c r="M876" i="118"/>
  <c r="X876" i="118" s="1"/>
  <c r="M877" i="118"/>
  <c r="X877" i="118" s="1"/>
  <c r="M880" i="118"/>
  <c r="X880" i="118" s="1"/>
  <c r="M881" i="118"/>
  <c r="X881" i="118" s="1"/>
  <c r="M882" i="118"/>
  <c r="X882" i="118" s="1"/>
  <c r="M883" i="118"/>
  <c r="X883" i="118" s="1"/>
  <c r="M884" i="118"/>
  <c r="X884" i="118" s="1"/>
  <c r="M885" i="118"/>
  <c r="X885" i="118" s="1"/>
  <c r="M886" i="118"/>
  <c r="X886" i="118" s="1"/>
  <c r="M887" i="118"/>
  <c r="X887" i="118" s="1"/>
  <c r="M888" i="118"/>
  <c r="X888" i="118" s="1"/>
  <c r="M889" i="118"/>
  <c r="X889" i="118" s="1"/>
  <c r="M890" i="118"/>
  <c r="X890" i="118" s="1"/>
  <c r="M891" i="118"/>
  <c r="X891" i="118" s="1"/>
  <c r="M892" i="118"/>
  <c r="X892" i="118" s="1"/>
  <c r="M896" i="118"/>
  <c r="X896" i="118" s="1"/>
  <c r="M897" i="118"/>
  <c r="X897" i="118" s="1"/>
  <c r="M898" i="118"/>
  <c r="X898" i="118" s="1"/>
  <c r="M899" i="118"/>
  <c r="X899" i="118" s="1"/>
  <c r="M900" i="118"/>
  <c r="X900" i="118" s="1"/>
  <c r="M904" i="118"/>
  <c r="X904" i="118" s="1"/>
  <c r="M905" i="118"/>
  <c r="X905" i="118" s="1"/>
  <c r="M906" i="118"/>
  <c r="X906" i="118" s="1"/>
  <c r="M907" i="118"/>
  <c r="X907" i="118" s="1"/>
  <c r="M908" i="118"/>
  <c r="X908" i="118" s="1"/>
  <c r="M909" i="118"/>
  <c r="X909" i="118" s="1"/>
  <c r="M911" i="118"/>
  <c r="X911" i="118" s="1"/>
  <c r="M912" i="118"/>
  <c r="X912" i="118" s="1"/>
  <c r="M913" i="118"/>
  <c r="X913" i="118" s="1"/>
  <c r="M915" i="118"/>
  <c r="X915" i="118" s="1"/>
  <c r="M917" i="118"/>
  <c r="X917" i="118" s="1"/>
  <c r="M918" i="118"/>
  <c r="X918" i="118" s="1"/>
  <c r="M919" i="118"/>
  <c r="X919" i="118" s="1"/>
  <c r="M920" i="118"/>
  <c r="X920" i="118" s="1"/>
  <c r="M924" i="118"/>
  <c r="X924" i="118" s="1"/>
  <c r="M925" i="118"/>
  <c r="X925" i="118" s="1"/>
  <c r="M927" i="118"/>
  <c r="X927" i="118" s="1"/>
  <c r="M928" i="118"/>
  <c r="X928" i="118" s="1"/>
  <c r="M929" i="118"/>
  <c r="X929" i="118" s="1"/>
  <c r="M931" i="118"/>
  <c r="X931" i="118" s="1"/>
  <c r="M932" i="118"/>
  <c r="X932" i="118" s="1"/>
  <c r="M933" i="118"/>
  <c r="X933" i="118" s="1"/>
  <c r="M934" i="118"/>
  <c r="X934" i="118" s="1"/>
  <c r="M935" i="118"/>
  <c r="X935" i="118" s="1"/>
  <c r="M936" i="118"/>
  <c r="X936" i="118" s="1"/>
  <c r="M939" i="118"/>
  <c r="X939" i="118" s="1"/>
  <c r="M940" i="118"/>
  <c r="X940" i="118" s="1"/>
  <c r="M941" i="118"/>
  <c r="X941" i="118" s="1"/>
  <c r="M944" i="118"/>
  <c r="X944" i="118" s="1"/>
  <c r="M945" i="118"/>
  <c r="X945" i="118" s="1"/>
  <c r="M946" i="118"/>
  <c r="X946" i="118" s="1"/>
  <c r="M947" i="118"/>
  <c r="X947" i="118" s="1"/>
  <c r="M948" i="118"/>
  <c r="X948" i="118" s="1"/>
  <c r="M949" i="118"/>
  <c r="X949" i="118" s="1"/>
  <c r="M950" i="118"/>
  <c r="X950" i="118" s="1"/>
  <c r="M951" i="118"/>
  <c r="X951" i="118" s="1"/>
  <c r="M952" i="118"/>
  <c r="X952" i="118" s="1"/>
  <c r="M953" i="118"/>
  <c r="X953" i="118" s="1"/>
  <c r="M954" i="118"/>
  <c r="X954" i="118" s="1"/>
  <c r="M955" i="118"/>
  <c r="X955" i="118" s="1"/>
  <c r="M956" i="118"/>
  <c r="X956" i="118" s="1"/>
  <c r="M961" i="118"/>
  <c r="X961" i="118" s="1"/>
  <c r="M962" i="118"/>
  <c r="X962" i="118" s="1"/>
  <c r="M963" i="118"/>
  <c r="X963" i="118" s="1"/>
  <c r="M964" i="118"/>
  <c r="X964" i="118" s="1"/>
  <c r="M965" i="118"/>
  <c r="X965" i="118" s="1"/>
  <c r="M967" i="118"/>
  <c r="X967" i="118" s="1"/>
  <c r="M968" i="118"/>
  <c r="X968" i="118" s="1"/>
  <c r="M969" i="118"/>
  <c r="X969" i="118" s="1"/>
  <c r="M970" i="118"/>
  <c r="X970" i="118" s="1"/>
  <c r="M971" i="118"/>
  <c r="X971" i="118" s="1"/>
  <c r="M972" i="118"/>
  <c r="X972" i="118" s="1"/>
  <c r="M973" i="118"/>
  <c r="X973" i="118" s="1"/>
  <c r="M975" i="118"/>
  <c r="X975" i="118" s="1"/>
  <c r="M976" i="118"/>
  <c r="X976" i="118" s="1"/>
  <c r="M977" i="118"/>
  <c r="X977" i="118" s="1"/>
  <c r="M981" i="118"/>
  <c r="X981" i="118" s="1"/>
  <c r="M982" i="118"/>
  <c r="X982" i="118" s="1"/>
  <c r="M983" i="118"/>
  <c r="X983" i="118" s="1"/>
  <c r="M984" i="118"/>
  <c r="X984" i="118" s="1"/>
  <c r="M989" i="118"/>
  <c r="X989" i="118" s="1"/>
  <c r="M991" i="118"/>
  <c r="X991" i="118" s="1"/>
  <c r="M992" i="118"/>
  <c r="X992" i="118" s="1"/>
  <c r="M993" i="118"/>
  <c r="X993" i="118" s="1"/>
  <c r="M995" i="118"/>
  <c r="X995" i="118" s="1"/>
  <c r="M996" i="118"/>
  <c r="X996" i="118" s="1"/>
  <c r="M997" i="118"/>
  <c r="X997" i="118" s="1"/>
  <c r="M998" i="118"/>
  <c r="X998" i="118" s="1"/>
  <c r="M999" i="118"/>
  <c r="X999" i="118" s="1"/>
  <c r="M1000" i="118"/>
  <c r="X1000" i="118" s="1"/>
  <c r="M1003" i="118"/>
  <c r="X1003" i="118" s="1"/>
  <c r="M1004" i="118"/>
  <c r="X1004" i="118" s="1"/>
  <c r="M1005" i="118"/>
  <c r="X1005" i="118" s="1"/>
  <c r="M1008" i="118"/>
  <c r="X1008" i="118" s="1"/>
  <c r="M1032" i="118"/>
  <c r="X1032" i="118" s="1"/>
  <c r="M1033" i="118"/>
  <c r="X1033" i="118" s="1"/>
  <c r="M1034" i="118"/>
  <c r="X1034" i="118" s="1"/>
  <c r="M1035" i="118"/>
  <c r="X1035" i="118" s="1"/>
  <c r="M1036" i="118"/>
  <c r="X1036" i="118" s="1"/>
  <c r="M1009" i="118"/>
  <c r="X1009" i="118" s="1"/>
  <c r="M1010" i="118"/>
  <c r="X1010" i="118" s="1"/>
  <c r="M1011" i="118"/>
  <c r="X1011" i="118" s="1"/>
  <c r="M1012" i="118"/>
  <c r="X1012" i="118" s="1"/>
  <c r="M1013" i="118"/>
  <c r="X1013" i="118" s="1"/>
  <c r="M1014" i="118"/>
  <c r="X1014" i="118" s="1"/>
  <c r="M1015" i="118"/>
  <c r="X1015" i="118" s="1"/>
  <c r="M1016" i="118"/>
  <c r="X1016" i="118" s="1"/>
  <c r="M1019" i="118"/>
  <c r="X1019" i="118" s="1"/>
  <c r="M1020" i="118"/>
  <c r="X1020" i="118" s="1"/>
  <c r="M1021" i="118"/>
  <c r="X1021" i="118" s="1"/>
  <c r="M1022" i="118"/>
  <c r="X1022" i="118" s="1"/>
  <c r="M1023" i="118"/>
  <c r="X1023" i="118" s="1"/>
  <c r="M1024" i="118"/>
  <c r="X1024" i="118" s="1"/>
  <c r="M1026" i="118"/>
  <c r="X1026" i="118" s="1"/>
  <c r="M1027" i="118"/>
  <c r="X1027" i="118" s="1"/>
  <c r="M1028" i="118"/>
  <c r="X1028" i="118" s="1"/>
  <c r="M1029" i="118"/>
  <c r="X1029" i="118" s="1"/>
  <c r="M1030" i="118"/>
  <c r="X1030" i="118" s="1"/>
  <c r="M1031" i="118"/>
  <c r="X1031" i="118" s="1"/>
  <c r="M8" i="118"/>
  <c r="X8" i="118" s="1"/>
  <c r="M18" i="118"/>
  <c r="X18" i="118" s="1"/>
  <c r="M20" i="118"/>
  <c r="X20" i="118" s="1"/>
  <c r="M30" i="118"/>
  <c r="X30" i="118" s="1"/>
  <c r="M40" i="118"/>
  <c r="X40" i="118" s="1"/>
  <c r="M50" i="118"/>
  <c r="X50" i="118" s="1"/>
  <c r="M52" i="118"/>
  <c r="X52" i="118" s="1"/>
  <c r="M62" i="118"/>
  <c r="X62" i="118" s="1"/>
  <c r="M72" i="118"/>
  <c r="X72" i="118" s="1"/>
  <c r="M82" i="118"/>
  <c r="X82" i="118" s="1"/>
  <c r="M84" i="118"/>
  <c r="X84" i="118" s="1"/>
  <c r="M94" i="118"/>
  <c r="X94" i="118" s="1"/>
  <c r="M104" i="118"/>
  <c r="X104" i="118" s="1"/>
  <c r="M114" i="118"/>
  <c r="X114" i="118" s="1"/>
  <c r="M116" i="118"/>
  <c r="X116" i="118" s="1"/>
  <c r="M126" i="118"/>
  <c r="X126" i="118" s="1"/>
  <c r="M136" i="118"/>
  <c r="X136" i="118" s="1"/>
  <c r="M146" i="118"/>
  <c r="X146" i="118" s="1"/>
  <c r="M148" i="118"/>
  <c r="X148" i="118" s="1"/>
  <c r="M158" i="118"/>
  <c r="X158" i="118" s="1"/>
  <c r="M168" i="118"/>
  <c r="X168" i="118" s="1"/>
  <c r="M210" i="118"/>
  <c r="X210" i="118" s="1"/>
  <c r="M212" i="118"/>
  <c r="X212" i="118" s="1"/>
  <c r="M232" i="118"/>
  <c r="X232" i="118" s="1"/>
  <c r="M233" i="118"/>
  <c r="X233" i="118" s="1"/>
  <c r="M274" i="118"/>
  <c r="X274" i="118" s="1"/>
  <c r="M276" i="118"/>
  <c r="X276" i="118" s="1"/>
  <c r="M296" i="118"/>
  <c r="X296" i="118" s="1"/>
  <c r="M297" i="118"/>
  <c r="X297" i="118" s="1"/>
  <c r="M348" i="118"/>
  <c r="X348" i="118" s="1"/>
  <c r="M194" i="118"/>
  <c r="X194" i="118" s="1"/>
  <c r="M196" i="118"/>
  <c r="X196" i="118" s="1"/>
  <c r="M216" i="118"/>
  <c r="X216" i="118" s="1"/>
  <c r="M217" i="118"/>
  <c r="X217" i="118" s="1"/>
  <c r="M258" i="118"/>
  <c r="X258" i="118" s="1"/>
  <c r="M260" i="118"/>
  <c r="X260" i="118" s="1"/>
  <c r="M280" i="118"/>
  <c r="X280" i="118" s="1"/>
  <c r="M281" i="118"/>
  <c r="X281" i="118" s="1"/>
  <c r="M322" i="118"/>
  <c r="X322" i="118" s="1"/>
  <c r="M324" i="118"/>
  <c r="X324" i="118" s="1"/>
  <c r="M356" i="118"/>
  <c r="X356" i="118" s="1"/>
  <c r="M7" i="118"/>
  <c r="X7" i="118" s="1"/>
  <c r="M23" i="118"/>
  <c r="X23" i="118" s="1"/>
  <c r="M39" i="118"/>
  <c r="X39" i="118" s="1"/>
  <c r="M55" i="118"/>
  <c r="X55" i="118" s="1"/>
  <c r="M71" i="118"/>
  <c r="X71" i="118" s="1"/>
  <c r="M87" i="118"/>
  <c r="X87" i="118" s="1"/>
  <c r="M103" i="118"/>
  <c r="X103" i="118" s="1"/>
  <c r="M119" i="118"/>
  <c r="X119" i="118" s="1"/>
  <c r="M135" i="118"/>
  <c r="X135" i="118" s="1"/>
  <c r="M151" i="118"/>
  <c r="X151" i="118" s="1"/>
  <c r="M167" i="118"/>
  <c r="X167" i="118" s="1"/>
  <c r="M183" i="118"/>
  <c r="X183" i="118" s="1"/>
  <c r="M199" i="118"/>
  <c r="X199" i="118" s="1"/>
  <c r="M215" i="118"/>
  <c r="X215" i="118" s="1"/>
  <c r="M231" i="118"/>
  <c r="X231" i="118" s="1"/>
  <c r="M247" i="118"/>
  <c r="X247" i="118" s="1"/>
  <c r="M263" i="118"/>
  <c r="X263" i="118" s="1"/>
  <c r="M279" i="118"/>
  <c r="X279" i="118" s="1"/>
  <c r="M295" i="118"/>
  <c r="X295" i="118" s="1"/>
  <c r="M311" i="118"/>
  <c r="X311" i="118" s="1"/>
  <c r="M524" i="118"/>
  <c r="X524" i="118" s="1"/>
  <c r="M546" i="118"/>
  <c r="X546" i="118" s="1"/>
  <c r="M588" i="118"/>
  <c r="X588" i="118" s="1"/>
  <c r="M610" i="118"/>
  <c r="X610" i="118" s="1"/>
  <c r="M652" i="118"/>
  <c r="X652" i="118" s="1"/>
  <c r="M674" i="118"/>
  <c r="X674" i="118" s="1"/>
  <c r="M723" i="118"/>
  <c r="X723" i="118" s="1"/>
  <c r="M837" i="118"/>
  <c r="X837" i="118" s="1"/>
  <c r="M893" i="118"/>
  <c r="X893" i="118" s="1"/>
  <c r="M923" i="118"/>
  <c r="X923" i="118" s="1"/>
  <c r="M979" i="118"/>
  <c r="X979" i="118" s="1"/>
  <c r="M19" i="118"/>
  <c r="X19" i="118" s="1"/>
  <c r="M35" i="118"/>
  <c r="X35" i="118" s="1"/>
  <c r="M51" i="118"/>
  <c r="X51" i="118" s="1"/>
  <c r="M67" i="118"/>
  <c r="X67" i="118" s="1"/>
  <c r="M83" i="118"/>
  <c r="X83" i="118" s="1"/>
  <c r="M99" i="118"/>
  <c r="X99" i="118" s="1"/>
  <c r="M115" i="118"/>
  <c r="X115" i="118" s="1"/>
  <c r="M131" i="118"/>
  <c r="X131" i="118" s="1"/>
  <c r="M147" i="118"/>
  <c r="X147" i="118" s="1"/>
  <c r="M163" i="118"/>
  <c r="X163" i="118" s="1"/>
  <c r="M179" i="118"/>
  <c r="X179" i="118" s="1"/>
  <c r="M195" i="118"/>
  <c r="X195" i="118" s="1"/>
  <c r="M211" i="118"/>
  <c r="X211" i="118" s="1"/>
  <c r="M227" i="118"/>
  <c r="X227" i="118" s="1"/>
  <c r="M243" i="118"/>
  <c r="X243" i="118" s="1"/>
  <c r="M259" i="118"/>
  <c r="X259" i="118" s="1"/>
  <c r="M275" i="118"/>
  <c r="X275" i="118" s="1"/>
  <c r="M291" i="118"/>
  <c r="X291" i="118" s="1"/>
  <c r="M307" i="118"/>
  <c r="X307" i="118" s="1"/>
  <c r="M323" i="118"/>
  <c r="X323" i="118" s="1"/>
  <c r="M330" i="118"/>
  <c r="X330" i="118" s="1"/>
  <c r="M331" i="118"/>
  <c r="X331" i="118" s="1"/>
  <c r="M338" i="118"/>
  <c r="X338" i="118" s="1"/>
  <c r="M339" i="118"/>
  <c r="X339" i="118" s="1"/>
  <c r="M346" i="118"/>
  <c r="X346" i="118" s="1"/>
  <c r="M347" i="118"/>
  <c r="X347" i="118" s="1"/>
  <c r="M354" i="118"/>
  <c r="X354" i="118" s="1"/>
  <c r="M355" i="118"/>
  <c r="X355" i="118" s="1"/>
  <c r="M364" i="118"/>
  <c r="X364" i="118" s="1"/>
  <c r="M366" i="118"/>
  <c r="X366" i="118" s="1"/>
  <c r="M376" i="118"/>
  <c r="X376" i="118" s="1"/>
  <c r="M377" i="118"/>
  <c r="X377" i="118" s="1"/>
  <c r="M386" i="118"/>
  <c r="X386" i="118" s="1"/>
  <c r="M387" i="118"/>
  <c r="X387" i="118" s="1"/>
  <c r="M396" i="118"/>
  <c r="X396" i="118" s="1"/>
  <c r="M398" i="118"/>
  <c r="X398" i="118" s="1"/>
  <c r="M408" i="118"/>
  <c r="X408" i="118" s="1"/>
  <c r="M409" i="118"/>
  <c r="X409" i="118" s="1"/>
  <c r="M418" i="118"/>
  <c r="X418" i="118" s="1"/>
  <c r="M419" i="118"/>
  <c r="X419" i="118" s="1"/>
  <c r="M428" i="118"/>
  <c r="X428" i="118" s="1"/>
  <c r="M430" i="118"/>
  <c r="X430" i="118" s="1"/>
  <c r="M440" i="118"/>
  <c r="X440" i="118" s="1"/>
  <c r="M441" i="118"/>
  <c r="X441" i="118" s="1"/>
  <c r="M450" i="118"/>
  <c r="X450" i="118" s="1"/>
  <c r="M451" i="118"/>
  <c r="X451" i="118" s="1"/>
  <c r="M460" i="118"/>
  <c r="X460" i="118" s="1"/>
  <c r="M462" i="118"/>
  <c r="X462" i="118" s="1"/>
  <c r="M472" i="118"/>
  <c r="X472" i="118" s="1"/>
  <c r="M473" i="118"/>
  <c r="X473" i="118" s="1"/>
  <c r="M482" i="118"/>
  <c r="X482" i="118" s="1"/>
  <c r="M483" i="118"/>
  <c r="X483" i="118" s="1"/>
  <c r="M492" i="118"/>
  <c r="X492" i="118" s="1"/>
  <c r="M494" i="118"/>
  <c r="X494" i="118" s="1"/>
  <c r="M504" i="118"/>
  <c r="X504" i="118" s="1"/>
  <c r="M505" i="118"/>
  <c r="X505" i="118" s="1"/>
  <c r="M514" i="118"/>
  <c r="X514" i="118" s="1"/>
  <c r="M515" i="118"/>
  <c r="X515" i="118" s="1"/>
  <c r="M530" i="118"/>
  <c r="X530" i="118" s="1"/>
  <c r="M531" i="118"/>
  <c r="X531" i="118" s="1"/>
  <c r="M572" i="118"/>
  <c r="X572" i="118" s="1"/>
  <c r="M574" i="118"/>
  <c r="X574" i="118" s="1"/>
  <c r="M594" i="118"/>
  <c r="X594" i="118" s="1"/>
  <c r="M595" i="118"/>
  <c r="X595" i="118" s="1"/>
  <c r="M636" i="118"/>
  <c r="X636" i="118" s="1"/>
  <c r="M638" i="118"/>
  <c r="X638" i="118" s="1"/>
  <c r="M658" i="118"/>
  <c r="X658" i="118" s="1"/>
  <c r="M659" i="118"/>
  <c r="X659" i="118" s="1"/>
  <c r="M701" i="118"/>
  <c r="X701" i="118" s="1"/>
  <c r="M704" i="118"/>
  <c r="X704" i="118" s="1"/>
  <c r="M731" i="118"/>
  <c r="X731" i="118" s="1"/>
  <c r="M732" i="118"/>
  <c r="X732" i="118" s="1"/>
  <c r="M787" i="118"/>
  <c r="X787" i="118" s="1"/>
  <c r="M875" i="118"/>
  <c r="X875" i="118" s="1"/>
  <c r="M901" i="118"/>
  <c r="X901" i="118" s="1"/>
  <c r="M903" i="118"/>
  <c r="X903" i="118" s="1"/>
  <c r="M957" i="118"/>
  <c r="X957" i="118" s="1"/>
  <c r="M960" i="118"/>
  <c r="X960" i="118" s="1"/>
  <c r="M987" i="118"/>
  <c r="X987" i="118" s="1"/>
  <c r="M988" i="118"/>
  <c r="X988" i="118" s="1"/>
  <c r="M369" i="118"/>
  <c r="X369" i="118" s="1"/>
  <c r="M385" i="118"/>
  <c r="X385" i="118" s="1"/>
  <c r="M401" i="118"/>
  <c r="X401" i="118" s="1"/>
  <c r="M417" i="118"/>
  <c r="X417" i="118" s="1"/>
  <c r="M433" i="118"/>
  <c r="X433" i="118" s="1"/>
  <c r="M449" i="118"/>
  <c r="X449" i="118" s="1"/>
  <c r="M465" i="118"/>
  <c r="X465" i="118" s="1"/>
  <c r="M481" i="118"/>
  <c r="X481" i="118" s="1"/>
  <c r="M497" i="118"/>
  <c r="X497" i="118" s="1"/>
  <c r="M513" i="118"/>
  <c r="X513" i="118" s="1"/>
  <c r="M529" i="118"/>
  <c r="X529" i="118" s="1"/>
  <c r="M545" i="118"/>
  <c r="X545" i="118" s="1"/>
  <c r="M561" i="118"/>
  <c r="X561" i="118" s="1"/>
  <c r="M577" i="118"/>
  <c r="X577" i="118" s="1"/>
  <c r="M593" i="118"/>
  <c r="X593" i="118" s="1"/>
  <c r="M609" i="118"/>
  <c r="X609" i="118" s="1"/>
  <c r="M625" i="118"/>
  <c r="X625" i="118" s="1"/>
  <c r="M641" i="118"/>
  <c r="X641" i="118" s="1"/>
  <c r="M657" i="118"/>
  <c r="X657" i="118" s="1"/>
  <c r="M673" i="118"/>
  <c r="X673" i="118" s="1"/>
  <c r="M689" i="118"/>
  <c r="X689" i="118" s="1"/>
  <c r="M722" i="118"/>
  <c r="X722" i="118" s="1"/>
  <c r="M729" i="118"/>
  <c r="X729" i="118" s="1"/>
  <c r="M730" i="118"/>
  <c r="X730" i="118" s="1"/>
  <c r="M751" i="118"/>
  <c r="X751" i="118" s="1"/>
  <c r="M786" i="118"/>
  <c r="X786" i="118" s="1"/>
  <c r="M793" i="118"/>
  <c r="X793" i="118" s="1"/>
  <c r="M794" i="118"/>
  <c r="X794" i="118" s="1"/>
  <c r="M815" i="118"/>
  <c r="X815" i="118" s="1"/>
  <c r="M850" i="118"/>
  <c r="X850" i="118" s="1"/>
  <c r="M857" i="118"/>
  <c r="X857" i="118" s="1"/>
  <c r="M858" i="118"/>
  <c r="X858" i="118" s="1"/>
  <c r="M879" i="118"/>
  <c r="X879" i="118" s="1"/>
  <c r="M914" i="118"/>
  <c r="X914" i="118" s="1"/>
  <c r="M921" i="118"/>
  <c r="X921" i="118" s="1"/>
  <c r="M922" i="118"/>
  <c r="X922" i="118" s="1"/>
  <c r="M943" i="118"/>
  <c r="X943" i="118" s="1"/>
  <c r="M978" i="118"/>
  <c r="X978" i="118" s="1"/>
  <c r="M985" i="118"/>
  <c r="X985" i="118" s="1"/>
  <c r="M986" i="118"/>
  <c r="X986" i="118" s="1"/>
  <c r="M1007" i="118"/>
  <c r="X1007" i="118" s="1"/>
  <c r="M365" i="118"/>
  <c r="X365" i="118" s="1"/>
  <c r="M381" i="118"/>
  <c r="X381" i="118" s="1"/>
  <c r="M397" i="118"/>
  <c r="X397" i="118" s="1"/>
  <c r="M413" i="118"/>
  <c r="X413" i="118" s="1"/>
  <c r="M429" i="118"/>
  <c r="X429" i="118" s="1"/>
  <c r="M445" i="118"/>
  <c r="X445" i="118" s="1"/>
  <c r="M461" i="118"/>
  <c r="X461" i="118" s="1"/>
  <c r="M477" i="118"/>
  <c r="X477" i="118" s="1"/>
  <c r="M493" i="118"/>
  <c r="X493" i="118" s="1"/>
  <c r="M509" i="118"/>
  <c r="X509" i="118" s="1"/>
  <c r="M525" i="118"/>
  <c r="X525" i="118" s="1"/>
  <c r="M541" i="118"/>
  <c r="X541" i="118" s="1"/>
  <c r="M557" i="118"/>
  <c r="X557" i="118" s="1"/>
  <c r="M573" i="118"/>
  <c r="X573" i="118" s="1"/>
  <c r="M589" i="118"/>
  <c r="X589" i="118" s="1"/>
  <c r="M605" i="118"/>
  <c r="X605" i="118" s="1"/>
  <c r="M621" i="118"/>
  <c r="X621" i="118" s="1"/>
  <c r="M637" i="118"/>
  <c r="X637" i="118" s="1"/>
  <c r="M653" i="118"/>
  <c r="X653" i="118" s="1"/>
  <c r="M669" i="118"/>
  <c r="X669" i="118" s="1"/>
  <c r="M685" i="118"/>
  <c r="X685" i="118" s="1"/>
  <c r="M703" i="118"/>
  <c r="X703" i="118" s="1"/>
  <c r="M710" i="118"/>
  <c r="X710" i="118" s="1"/>
  <c r="M724" i="118"/>
  <c r="X724" i="118" s="1"/>
  <c r="M738" i="118"/>
  <c r="X738" i="118" s="1"/>
  <c r="M745" i="118"/>
  <c r="X745" i="118" s="1"/>
  <c r="M746" i="118"/>
  <c r="X746" i="118" s="1"/>
  <c r="M767" i="118"/>
  <c r="X767" i="118" s="1"/>
  <c r="M774" i="118"/>
  <c r="X774" i="118" s="1"/>
  <c r="M788" i="118"/>
  <c r="X788" i="118" s="1"/>
  <c r="M802" i="118"/>
  <c r="X802" i="118" s="1"/>
  <c r="M809" i="118"/>
  <c r="X809" i="118" s="1"/>
  <c r="M810" i="118"/>
  <c r="X810" i="118" s="1"/>
  <c r="M831" i="118"/>
  <c r="X831" i="118" s="1"/>
  <c r="M838" i="118"/>
  <c r="X838" i="118" s="1"/>
  <c r="M852" i="118"/>
  <c r="X852" i="118" s="1"/>
  <c r="M866" i="118"/>
  <c r="X866" i="118" s="1"/>
  <c r="M873" i="118"/>
  <c r="X873" i="118" s="1"/>
  <c r="M874" i="118"/>
  <c r="X874" i="118" s="1"/>
  <c r="M895" i="118"/>
  <c r="X895" i="118" s="1"/>
  <c r="M902" i="118"/>
  <c r="X902" i="118" s="1"/>
  <c r="M916" i="118"/>
  <c r="X916" i="118" s="1"/>
  <c r="M930" i="118"/>
  <c r="X930" i="118" s="1"/>
  <c r="M937" i="118"/>
  <c r="X937" i="118" s="1"/>
  <c r="M938" i="118"/>
  <c r="X938" i="118" s="1"/>
  <c r="M959" i="118"/>
  <c r="X959" i="118" s="1"/>
  <c r="M966" i="118"/>
  <c r="X966" i="118" s="1"/>
  <c r="M980" i="118"/>
  <c r="X980" i="118" s="1"/>
  <c r="M994" i="118"/>
  <c r="X994" i="118" s="1"/>
  <c r="M1001" i="118"/>
  <c r="X1001" i="118" s="1"/>
  <c r="M1002" i="118"/>
  <c r="X1002" i="118" s="1"/>
  <c r="M1018" i="118"/>
  <c r="X1018" i="118" s="1"/>
  <c r="M1025" i="118"/>
  <c r="X1025" i="118" s="1"/>
  <c r="M702" i="118"/>
  <c r="X702" i="118" s="1"/>
  <c r="M718" i="118"/>
  <c r="X718" i="118" s="1"/>
  <c r="M734" i="118"/>
  <c r="X734" i="118" s="1"/>
  <c r="M750" i="118"/>
  <c r="X750" i="118" s="1"/>
  <c r="M766" i="118"/>
  <c r="X766" i="118" s="1"/>
  <c r="M782" i="118"/>
  <c r="X782" i="118" s="1"/>
  <c r="M798" i="118"/>
  <c r="X798" i="118" s="1"/>
  <c r="M814" i="118"/>
  <c r="X814" i="118" s="1"/>
  <c r="M830" i="118"/>
  <c r="X830" i="118" s="1"/>
  <c r="M846" i="118"/>
  <c r="X846" i="118" s="1"/>
  <c r="M862" i="118"/>
  <c r="X862" i="118" s="1"/>
  <c r="M878" i="118"/>
  <c r="X878" i="118" s="1"/>
  <c r="M894" i="118"/>
  <c r="X894" i="118" s="1"/>
  <c r="M910" i="118"/>
  <c r="X910" i="118" s="1"/>
  <c r="M926" i="118"/>
  <c r="X926" i="118" s="1"/>
  <c r="M942" i="118"/>
  <c r="X942" i="118" s="1"/>
  <c r="M958" i="118"/>
  <c r="X958" i="118" s="1"/>
  <c r="M974" i="118"/>
  <c r="X974" i="118" s="1"/>
  <c r="M990" i="118"/>
  <c r="X990" i="118" s="1"/>
  <c r="M1006" i="118"/>
  <c r="X1006" i="118" s="1"/>
  <c r="M1017" i="118"/>
  <c r="X1017" i="118" s="1"/>
  <c r="M247" i="117"/>
  <c r="X247" i="117" s="1"/>
  <c r="M263" i="117"/>
  <c r="X263" i="117" s="1"/>
  <c r="M279" i="117"/>
  <c r="X279" i="117" s="1"/>
  <c r="M286" i="117"/>
  <c r="X286" i="117" s="1"/>
  <c r="M345" i="117"/>
  <c r="X345" i="117" s="1"/>
  <c r="M346" i="117"/>
  <c r="X346" i="117" s="1"/>
  <c r="M366" i="117"/>
  <c r="X366" i="117" s="1"/>
  <c r="M385" i="117"/>
  <c r="X385" i="117" s="1"/>
  <c r="M409" i="117"/>
  <c r="X409" i="117" s="1"/>
  <c r="M410" i="117"/>
  <c r="X410" i="117" s="1"/>
  <c r="M430" i="117"/>
  <c r="X430" i="117" s="1"/>
  <c r="M449" i="117"/>
  <c r="X449" i="117" s="1"/>
  <c r="M473" i="117"/>
  <c r="X473" i="117" s="1"/>
  <c r="M505" i="117"/>
  <c r="X505" i="117" s="1"/>
  <c r="M243" i="117"/>
  <c r="X243" i="117" s="1"/>
  <c r="M259" i="117"/>
  <c r="X259" i="117" s="1"/>
  <c r="M275" i="117"/>
  <c r="X275" i="117" s="1"/>
  <c r="M299" i="117"/>
  <c r="X299" i="117" s="1"/>
  <c r="M310" i="117"/>
  <c r="X310" i="117" s="1"/>
  <c r="M331" i="117"/>
  <c r="X331" i="117" s="1"/>
  <c r="M350" i="117"/>
  <c r="X350" i="117" s="1"/>
  <c r="M369" i="117"/>
  <c r="X369" i="117" s="1"/>
  <c r="M393" i="117"/>
  <c r="X393" i="117" s="1"/>
  <c r="M394" i="117"/>
  <c r="X394" i="117" s="1"/>
  <c r="M414" i="117"/>
  <c r="X414" i="117" s="1"/>
  <c r="M433" i="117"/>
  <c r="X433" i="117" s="1"/>
  <c r="M457" i="117"/>
  <c r="X457" i="117" s="1"/>
  <c r="M458" i="117"/>
  <c r="X458" i="117" s="1"/>
  <c r="M481" i="117"/>
  <c r="X481" i="117" s="1"/>
  <c r="M513" i="117"/>
  <c r="X513" i="117" s="1"/>
  <c r="M239" i="117"/>
  <c r="X239" i="117" s="1"/>
  <c r="M255" i="117"/>
  <c r="X255" i="117" s="1"/>
  <c r="M271" i="117"/>
  <c r="X271" i="117" s="1"/>
  <c r="M291" i="117"/>
  <c r="X291" i="117" s="1"/>
  <c r="M302" i="117"/>
  <c r="X302" i="117" s="1"/>
  <c r="M323" i="117"/>
  <c r="X323" i="117" s="1"/>
  <c r="M334" i="117"/>
  <c r="X334" i="117" s="1"/>
  <c r="M378" i="117"/>
  <c r="X378" i="117" s="1"/>
  <c r="M398" i="117"/>
  <c r="X398" i="117" s="1"/>
  <c r="M442" i="117"/>
  <c r="X442" i="117" s="1"/>
  <c r="M462" i="117"/>
  <c r="X462" i="117" s="1"/>
  <c r="M289" i="117"/>
  <c r="X289" i="117" s="1"/>
  <c r="M290" i="117"/>
  <c r="X290" i="117" s="1"/>
  <c r="M297" i="117"/>
  <c r="X297" i="117" s="1"/>
  <c r="M298" i="117"/>
  <c r="X298" i="117" s="1"/>
  <c r="M305" i="117"/>
  <c r="X305" i="117" s="1"/>
  <c r="M306" i="117"/>
  <c r="X306" i="117" s="1"/>
  <c r="M313" i="117"/>
  <c r="X313" i="117" s="1"/>
  <c r="M314" i="117"/>
  <c r="X314" i="117" s="1"/>
  <c r="M321" i="117"/>
  <c r="X321" i="117" s="1"/>
  <c r="M322" i="117"/>
  <c r="X322" i="117" s="1"/>
  <c r="M329" i="117"/>
  <c r="X329" i="117" s="1"/>
  <c r="M330" i="117"/>
  <c r="X330" i="117" s="1"/>
  <c r="M341" i="117"/>
  <c r="X341" i="117" s="1"/>
  <c r="M342" i="117"/>
  <c r="X342" i="117" s="1"/>
  <c r="M357" i="117"/>
  <c r="X357" i="117" s="1"/>
  <c r="M358" i="117"/>
  <c r="X358" i="117" s="1"/>
  <c r="M373" i="117"/>
  <c r="X373" i="117" s="1"/>
  <c r="M374" i="117"/>
  <c r="X374" i="117" s="1"/>
  <c r="M389" i="117"/>
  <c r="X389" i="117" s="1"/>
  <c r="M390" i="117"/>
  <c r="X390" i="117" s="1"/>
  <c r="M405" i="117"/>
  <c r="X405" i="117" s="1"/>
  <c r="M406" i="117"/>
  <c r="X406" i="117" s="1"/>
  <c r="M421" i="117"/>
  <c r="X421" i="117" s="1"/>
  <c r="M422" i="117"/>
  <c r="X422" i="117" s="1"/>
  <c r="M437" i="117"/>
  <c r="X437" i="117" s="1"/>
  <c r="M438" i="117"/>
  <c r="X438" i="117" s="1"/>
  <c r="M453" i="117"/>
  <c r="X453" i="117" s="1"/>
  <c r="M454" i="117"/>
  <c r="X454" i="117" s="1"/>
  <c r="M469" i="117"/>
  <c r="X469" i="117" s="1"/>
  <c r="M470" i="117"/>
  <c r="X470" i="117" s="1"/>
  <c r="M485" i="117"/>
  <c r="X485" i="117" s="1"/>
  <c r="M486" i="117"/>
  <c r="X486" i="117" s="1"/>
  <c r="M501" i="117"/>
  <c r="X501" i="117" s="1"/>
  <c r="M502" i="117"/>
  <c r="X502" i="117" s="1"/>
  <c r="M517" i="117"/>
  <c r="X517" i="117" s="1"/>
  <c r="M518" i="117"/>
  <c r="X518" i="117" s="1"/>
  <c r="M533" i="117"/>
  <c r="X533" i="117" s="1"/>
  <c r="M534" i="117"/>
  <c r="X534" i="117" s="1"/>
  <c r="M549" i="117"/>
  <c r="X549" i="117" s="1"/>
  <c r="M550" i="117"/>
  <c r="X550" i="117" s="1"/>
  <c r="M565" i="117"/>
  <c r="X565" i="117" s="1"/>
  <c r="M566" i="117"/>
  <c r="X566" i="117" s="1"/>
  <c r="M581" i="117"/>
  <c r="X581" i="117" s="1"/>
  <c r="M582" i="117"/>
  <c r="X582" i="117" s="1"/>
  <c r="M597" i="117"/>
  <c r="X597" i="117" s="1"/>
  <c r="M598" i="117"/>
  <c r="X598" i="117" s="1"/>
  <c r="M521" i="117"/>
  <c r="X521" i="117" s="1"/>
  <c r="M537" i="117"/>
  <c r="X537" i="117" s="1"/>
  <c r="M553" i="117"/>
  <c r="X553" i="117" s="1"/>
  <c r="M569" i="117"/>
  <c r="X569" i="117" s="1"/>
  <c r="M585" i="117"/>
  <c r="X585" i="117" s="1"/>
  <c r="M601" i="117"/>
  <c r="X601" i="117" s="1"/>
  <c r="M478" i="117"/>
  <c r="X478" i="117" s="1"/>
  <c r="M494" i="117"/>
  <c r="X494" i="117" s="1"/>
  <c r="M510" i="117"/>
  <c r="X510" i="117" s="1"/>
  <c r="M526" i="117"/>
  <c r="X526" i="117" s="1"/>
  <c r="M542" i="117"/>
  <c r="X542" i="117" s="1"/>
  <c r="M558" i="117"/>
  <c r="X558" i="117" s="1"/>
  <c r="M574" i="117"/>
  <c r="X574" i="117" s="1"/>
  <c r="M590" i="117"/>
  <c r="X590" i="117" s="1"/>
  <c r="M606" i="117"/>
  <c r="X606" i="117" s="1"/>
  <c r="M687" i="117"/>
  <c r="X687" i="117" s="1"/>
  <c r="M688" i="117"/>
  <c r="X688" i="117" s="1"/>
  <c r="M619" i="117"/>
  <c r="X619" i="117" s="1"/>
  <c r="M620" i="117"/>
  <c r="X620" i="117" s="1"/>
  <c r="M627" i="117"/>
  <c r="X627" i="117" s="1"/>
  <c r="M628" i="117"/>
  <c r="X628" i="117" s="1"/>
  <c r="M635" i="117"/>
  <c r="X635" i="117" s="1"/>
  <c r="M636" i="117"/>
  <c r="X636" i="117" s="1"/>
  <c r="M643" i="117"/>
  <c r="X643" i="117" s="1"/>
  <c r="M644" i="117"/>
  <c r="X644" i="117" s="1"/>
  <c r="M651" i="117"/>
  <c r="X651" i="117" s="1"/>
  <c r="M652" i="117"/>
  <c r="X652" i="117" s="1"/>
  <c r="M659" i="117"/>
  <c r="X659" i="117" s="1"/>
  <c r="M660" i="117"/>
  <c r="X660" i="117" s="1"/>
  <c r="M667" i="117"/>
  <c r="X667" i="117" s="1"/>
  <c r="M668" i="117"/>
  <c r="X668" i="117" s="1"/>
  <c r="M675" i="117"/>
  <c r="X675" i="117" s="1"/>
  <c r="M676" i="117"/>
  <c r="X676" i="117" s="1"/>
  <c r="M683" i="117"/>
  <c r="X683" i="117" s="1"/>
  <c r="M699" i="117"/>
  <c r="X699" i="117" s="1"/>
  <c r="M700" i="117"/>
  <c r="X700" i="117" s="1"/>
  <c r="M701" i="117"/>
  <c r="X701" i="117" s="1"/>
  <c r="M716" i="117"/>
  <c r="X716" i="117" s="1"/>
  <c r="M717" i="117"/>
  <c r="X717" i="117" s="1"/>
  <c r="M732" i="117"/>
  <c r="X732" i="117" s="1"/>
  <c r="M733" i="117"/>
  <c r="X733" i="117" s="1"/>
  <c r="M748" i="117"/>
  <c r="X748" i="117" s="1"/>
  <c r="M749" i="117"/>
  <c r="X749" i="117" s="1"/>
  <c r="M764" i="117"/>
  <c r="X764" i="117" s="1"/>
  <c r="M765" i="117"/>
  <c r="X765" i="117" s="1"/>
  <c r="M780" i="117"/>
  <c r="X780" i="117" s="1"/>
  <c r="M781" i="117"/>
  <c r="X781" i="117" s="1"/>
  <c r="M796" i="117"/>
  <c r="X796" i="117" s="1"/>
  <c r="M797" i="117"/>
  <c r="X797" i="117" s="1"/>
  <c r="M812" i="117"/>
  <c r="X812" i="117" s="1"/>
  <c r="M813" i="117"/>
  <c r="X813" i="117" s="1"/>
  <c r="M828" i="117"/>
  <c r="X828" i="117" s="1"/>
  <c r="M829" i="117"/>
  <c r="X829" i="117" s="1"/>
  <c r="M844" i="117"/>
  <c r="X844" i="117" s="1"/>
  <c r="M845" i="117"/>
  <c r="X845" i="117" s="1"/>
  <c r="M860" i="117"/>
  <c r="X860" i="117" s="1"/>
  <c r="M861" i="117"/>
  <c r="X861" i="117" s="1"/>
  <c r="M876" i="117"/>
  <c r="X876" i="117" s="1"/>
  <c r="M877" i="117"/>
  <c r="X877" i="117" s="1"/>
  <c r="M892" i="117"/>
  <c r="X892" i="117" s="1"/>
  <c r="M893" i="117"/>
  <c r="X893" i="117" s="1"/>
  <c r="M908" i="117"/>
  <c r="X908" i="117" s="1"/>
  <c r="M909" i="117"/>
  <c r="X909" i="117" s="1"/>
  <c r="M924" i="117"/>
  <c r="X924" i="117" s="1"/>
  <c r="M925" i="117"/>
  <c r="X925" i="117" s="1"/>
  <c r="M940" i="117"/>
  <c r="X940" i="117" s="1"/>
  <c r="M941" i="117"/>
  <c r="X941" i="117" s="1"/>
  <c r="M956" i="117"/>
  <c r="X956" i="117" s="1"/>
  <c r="M957" i="117"/>
  <c r="X957" i="117" s="1"/>
  <c r="M972" i="117"/>
  <c r="X972" i="117" s="1"/>
  <c r="M973" i="117"/>
  <c r="X973" i="117" s="1"/>
  <c r="M988" i="117"/>
  <c r="X988" i="117" s="1"/>
  <c r="M989" i="117"/>
  <c r="X989" i="117" s="1"/>
  <c r="M1004" i="117"/>
  <c r="X1004" i="117" s="1"/>
  <c r="M1005" i="117"/>
  <c r="X1005" i="117" s="1"/>
  <c r="M1015" i="117"/>
  <c r="X1015" i="117" s="1"/>
  <c r="M1016" i="117"/>
  <c r="X1016" i="117" s="1"/>
  <c r="M1031" i="117"/>
  <c r="X1031" i="117" s="1"/>
  <c r="M712" i="117"/>
  <c r="X712" i="117" s="1"/>
  <c r="M713" i="117"/>
  <c r="X713" i="117" s="1"/>
  <c r="M728" i="117"/>
  <c r="X728" i="117" s="1"/>
  <c r="M729" i="117"/>
  <c r="X729" i="117" s="1"/>
  <c r="M744" i="117"/>
  <c r="X744" i="117" s="1"/>
  <c r="M745" i="117"/>
  <c r="X745" i="117" s="1"/>
  <c r="M760" i="117"/>
  <c r="X760" i="117" s="1"/>
  <c r="M761" i="117"/>
  <c r="X761" i="117" s="1"/>
  <c r="M776" i="117"/>
  <c r="X776" i="117" s="1"/>
  <c r="M777" i="117"/>
  <c r="X777" i="117" s="1"/>
  <c r="M792" i="117"/>
  <c r="X792" i="117" s="1"/>
  <c r="M793" i="117"/>
  <c r="X793" i="117" s="1"/>
  <c r="M808" i="117"/>
  <c r="X808" i="117" s="1"/>
  <c r="M809" i="117"/>
  <c r="X809" i="117" s="1"/>
  <c r="M824" i="117"/>
  <c r="X824" i="117" s="1"/>
  <c r="M825" i="117"/>
  <c r="X825" i="117" s="1"/>
  <c r="M840" i="117"/>
  <c r="X840" i="117" s="1"/>
  <c r="M841" i="117"/>
  <c r="X841" i="117" s="1"/>
  <c r="M856" i="117"/>
  <c r="X856" i="117" s="1"/>
  <c r="M857" i="117"/>
  <c r="X857" i="117" s="1"/>
  <c r="M872" i="117"/>
  <c r="X872" i="117" s="1"/>
  <c r="M873" i="117"/>
  <c r="X873" i="117" s="1"/>
  <c r="M888" i="117"/>
  <c r="X888" i="117" s="1"/>
  <c r="M889" i="117"/>
  <c r="X889" i="117" s="1"/>
  <c r="M904" i="117"/>
  <c r="X904" i="117" s="1"/>
  <c r="M905" i="117"/>
  <c r="X905" i="117" s="1"/>
  <c r="M920" i="117"/>
  <c r="X920" i="117" s="1"/>
  <c r="M921" i="117"/>
  <c r="X921" i="117" s="1"/>
  <c r="M936" i="117"/>
  <c r="X936" i="117" s="1"/>
  <c r="M937" i="117"/>
  <c r="X937" i="117" s="1"/>
  <c r="M952" i="117"/>
  <c r="X952" i="117" s="1"/>
  <c r="M953" i="117"/>
  <c r="X953" i="117" s="1"/>
  <c r="M968" i="117"/>
  <c r="X968" i="117" s="1"/>
  <c r="M969" i="117"/>
  <c r="X969" i="117" s="1"/>
  <c r="M984" i="117"/>
  <c r="X984" i="117" s="1"/>
  <c r="M985" i="117"/>
  <c r="X985" i="117" s="1"/>
  <c r="M1000" i="117"/>
  <c r="X1000" i="117" s="1"/>
  <c r="M1001" i="117"/>
  <c r="X1001" i="117" s="1"/>
  <c r="M1011" i="117"/>
  <c r="X1011" i="117" s="1"/>
  <c r="M1012" i="117"/>
  <c r="X1012" i="117" s="1"/>
  <c r="M1027" i="117"/>
  <c r="X1027" i="117" s="1"/>
  <c r="M1028" i="117"/>
  <c r="X1028" i="117" s="1"/>
  <c r="M105" i="140"/>
  <c r="X105" i="140" s="1"/>
  <c r="M121" i="140"/>
  <c r="X121" i="140" s="1"/>
  <c r="M137" i="140"/>
  <c r="X137" i="140" s="1"/>
  <c r="M153" i="140"/>
  <c r="X153" i="140" s="1"/>
  <c r="M178" i="140"/>
  <c r="X178" i="140" s="1"/>
  <c r="M201" i="140"/>
  <c r="X201" i="140" s="1"/>
  <c r="M233" i="140"/>
  <c r="X233" i="140" s="1"/>
  <c r="M93" i="140"/>
  <c r="X93" i="140" s="1"/>
  <c r="M109" i="140"/>
  <c r="X109" i="140" s="1"/>
  <c r="M125" i="140"/>
  <c r="X125" i="140" s="1"/>
  <c r="M141" i="140"/>
  <c r="X141" i="140" s="1"/>
  <c r="M157" i="140"/>
  <c r="X157" i="140" s="1"/>
  <c r="M193" i="140"/>
  <c r="X193" i="140" s="1"/>
  <c r="M225" i="140"/>
  <c r="X225" i="140" s="1"/>
  <c r="M161" i="140"/>
  <c r="X161" i="140" s="1"/>
  <c r="M168" i="140"/>
  <c r="X168" i="140" s="1"/>
  <c r="M169" i="140"/>
  <c r="X169" i="140" s="1"/>
  <c r="M176" i="140"/>
  <c r="X176" i="140" s="1"/>
  <c r="M177" i="140"/>
  <c r="X177" i="140" s="1"/>
  <c r="M184" i="140"/>
  <c r="X184" i="140" s="1"/>
  <c r="M185" i="140"/>
  <c r="X185" i="140" s="1"/>
  <c r="M197" i="140"/>
  <c r="X197" i="140" s="1"/>
  <c r="M198" i="140"/>
  <c r="X198" i="140" s="1"/>
  <c r="M213" i="140"/>
  <c r="X213" i="140" s="1"/>
  <c r="M214" i="140"/>
  <c r="X214" i="140" s="1"/>
  <c r="M229" i="140"/>
  <c r="X229" i="140" s="1"/>
  <c r="M230" i="140"/>
  <c r="X230" i="140" s="1"/>
  <c r="M245" i="140"/>
  <c r="X245" i="140" s="1"/>
  <c r="M246" i="140"/>
  <c r="X246" i="140" s="1"/>
  <c r="M261" i="140"/>
  <c r="X261" i="140" s="1"/>
  <c r="M262" i="140"/>
  <c r="X262" i="140" s="1"/>
  <c r="M277" i="140"/>
  <c r="X277" i="140" s="1"/>
  <c r="M278" i="140"/>
  <c r="X278" i="140" s="1"/>
  <c r="M293" i="140"/>
  <c r="X293" i="140" s="1"/>
  <c r="M294" i="140"/>
  <c r="X294" i="140" s="1"/>
  <c r="M309" i="140"/>
  <c r="X309" i="140" s="1"/>
  <c r="M310" i="140"/>
  <c r="X310" i="140" s="1"/>
  <c r="M325" i="140"/>
  <c r="X325" i="140" s="1"/>
  <c r="M326" i="140"/>
  <c r="X326" i="140" s="1"/>
  <c r="M341" i="140"/>
  <c r="X341" i="140" s="1"/>
  <c r="M342" i="140"/>
  <c r="X342" i="140" s="1"/>
  <c r="M357" i="140"/>
  <c r="X357" i="140" s="1"/>
  <c r="M358" i="140"/>
  <c r="X358" i="140" s="1"/>
  <c r="M373" i="140"/>
  <c r="X373" i="140" s="1"/>
  <c r="M374" i="140"/>
  <c r="X374" i="140" s="1"/>
  <c r="M389" i="140"/>
  <c r="X389" i="140" s="1"/>
  <c r="M390" i="140"/>
  <c r="X390" i="140" s="1"/>
  <c r="M405" i="140"/>
  <c r="X405" i="140" s="1"/>
  <c r="M406" i="140"/>
  <c r="X406" i="140" s="1"/>
  <c r="M421" i="140"/>
  <c r="X421" i="140" s="1"/>
  <c r="M422" i="140"/>
  <c r="X422" i="140" s="1"/>
  <c r="M437" i="140"/>
  <c r="X437" i="140" s="1"/>
  <c r="M438" i="140"/>
  <c r="X438" i="140" s="1"/>
  <c r="M453" i="140"/>
  <c r="X453" i="140" s="1"/>
  <c r="M454" i="140"/>
  <c r="X454" i="140" s="1"/>
  <c r="M469" i="140"/>
  <c r="X469" i="140" s="1"/>
  <c r="M470" i="140"/>
  <c r="X470" i="140" s="1"/>
  <c r="M485" i="140"/>
  <c r="X485" i="140" s="1"/>
  <c r="M486" i="140"/>
  <c r="X486" i="140" s="1"/>
  <c r="M249" i="140"/>
  <c r="X249" i="140" s="1"/>
  <c r="M265" i="140"/>
  <c r="X265" i="140" s="1"/>
  <c r="M281" i="140"/>
  <c r="X281" i="140" s="1"/>
  <c r="M297" i="140"/>
  <c r="X297" i="140" s="1"/>
  <c r="M313" i="140"/>
  <c r="X313" i="140" s="1"/>
  <c r="M329" i="140"/>
  <c r="X329" i="140" s="1"/>
  <c r="M345" i="140"/>
  <c r="X345" i="140" s="1"/>
  <c r="M361" i="140"/>
  <c r="X361" i="140" s="1"/>
  <c r="M377" i="140"/>
  <c r="X377" i="140" s="1"/>
  <c r="M393" i="140"/>
  <c r="X393" i="140" s="1"/>
  <c r="M409" i="140"/>
  <c r="X409" i="140" s="1"/>
  <c r="M425" i="140"/>
  <c r="X425" i="140" s="1"/>
  <c r="M441" i="140"/>
  <c r="X441" i="140" s="1"/>
  <c r="M457" i="140"/>
  <c r="X457" i="140" s="1"/>
  <c r="M473" i="140"/>
  <c r="X473" i="140" s="1"/>
  <c r="M489" i="140"/>
  <c r="X489" i="140" s="1"/>
  <c r="M181" i="140"/>
  <c r="X181" i="140" s="1"/>
  <c r="M190" i="140"/>
  <c r="X190" i="140" s="1"/>
  <c r="M206" i="140"/>
  <c r="X206" i="140" s="1"/>
  <c r="M222" i="140"/>
  <c r="X222" i="140" s="1"/>
  <c r="M238" i="140"/>
  <c r="X238" i="140" s="1"/>
  <c r="M254" i="140"/>
  <c r="X254" i="140" s="1"/>
  <c r="M270" i="140"/>
  <c r="X270" i="140" s="1"/>
  <c r="M286" i="140"/>
  <c r="X286" i="140" s="1"/>
  <c r="M302" i="140"/>
  <c r="X302" i="140" s="1"/>
  <c r="M318" i="140"/>
  <c r="X318" i="140" s="1"/>
  <c r="M334" i="140"/>
  <c r="X334" i="140" s="1"/>
  <c r="M350" i="140"/>
  <c r="X350" i="140" s="1"/>
  <c r="M366" i="140"/>
  <c r="X366" i="140" s="1"/>
  <c r="M382" i="140"/>
  <c r="X382" i="140" s="1"/>
  <c r="M398" i="140"/>
  <c r="X398" i="140" s="1"/>
  <c r="M414" i="140"/>
  <c r="X414" i="140" s="1"/>
  <c r="M430" i="140"/>
  <c r="X430" i="140" s="1"/>
  <c r="M446" i="140"/>
  <c r="X446" i="140" s="1"/>
  <c r="M462" i="140"/>
  <c r="X462" i="140" s="1"/>
  <c r="M478" i="140"/>
  <c r="X478" i="140" s="1"/>
  <c r="M494" i="140"/>
  <c r="X494" i="140" s="1"/>
  <c r="M161" i="139"/>
  <c r="X161" i="139" s="1"/>
  <c r="M158" i="139"/>
  <c r="X158" i="139" s="1"/>
  <c r="M163" i="139"/>
  <c r="X163" i="139" s="1"/>
  <c r="M171" i="139"/>
  <c r="X171" i="139" s="1"/>
  <c r="M179" i="139"/>
  <c r="X179" i="139" s="1"/>
  <c r="M187" i="139"/>
  <c r="X187" i="139" s="1"/>
  <c r="M195" i="139"/>
  <c r="X195" i="139" s="1"/>
  <c r="M203" i="139"/>
  <c r="X203" i="139" s="1"/>
  <c r="M211" i="139"/>
  <c r="X211" i="139" s="1"/>
  <c r="M219" i="139"/>
  <c r="X219" i="139" s="1"/>
  <c r="M227" i="139"/>
  <c r="X227" i="139" s="1"/>
  <c r="M235" i="139"/>
  <c r="X235" i="139" s="1"/>
  <c r="M243" i="139"/>
  <c r="X243" i="139" s="1"/>
  <c r="M251" i="139"/>
  <c r="X251" i="139" s="1"/>
  <c r="M259" i="139"/>
  <c r="X259" i="139" s="1"/>
  <c r="M267" i="139"/>
  <c r="X267" i="139" s="1"/>
  <c r="M275" i="139"/>
  <c r="X275" i="139" s="1"/>
  <c r="M283" i="139"/>
  <c r="X283" i="139" s="1"/>
  <c r="M291" i="139"/>
  <c r="X291" i="139" s="1"/>
  <c r="M299" i="139"/>
  <c r="X299" i="139" s="1"/>
  <c r="M307" i="139"/>
  <c r="X307" i="139" s="1"/>
  <c r="M315" i="139"/>
  <c r="X315" i="139" s="1"/>
  <c r="M323" i="139"/>
  <c r="X323" i="139" s="1"/>
  <c r="M331" i="139"/>
  <c r="X331" i="139" s="1"/>
  <c r="M339" i="139"/>
  <c r="X339" i="139" s="1"/>
  <c r="M347" i="139"/>
  <c r="X347" i="139" s="1"/>
  <c r="M355" i="139"/>
  <c r="X355" i="139" s="1"/>
  <c r="M363" i="139"/>
  <c r="X363" i="139" s="1"/>
  <c r="M371" i="139"/>
  <c r="X371" i="139" s="1"/>
  <c r="M379" i="139"/>
  <c r="X379" i="139" s="1"/>
  <c r="M387" i="139"/>
  <c r="X387" i="139" s="1"/>
  <c r="M395" i="139"/>
  <c r="X395" i="139" s="1"/>
  <c r="M403" i="139"/>
  <c r="X403" i="139" s="1"/>
  <c r="M411" i="139"/>
  <c r="X411" i="139" s="1"/>
  <c r="M419" i="139"/>
  <c r="X419" i="139" s="1"/>
  <c r="M427" i="139"/>
  <c r="X427" i="139" s="1"/>
  <c r="M435" i="139"/>
  <c r="X435" i="139" s="1"/>
  <c r="M443" i="139"/>
  <c r="X443" i="139" s="1"/>
  <c r="M451" i="139"/>
  <c r="X451" i="139" s="1"/>
  <c r="M459" i="139"/>
  <c r="X459" i="139" s="1"/>
  <c r="M467" i="139"/>
  <c r="X467" i="139" s="1"/>
  <c r="M475" i="139"/>
  <c r="X475" i="139" s="1"/>
  <c r="M483" i="139"/>
  <c r="X483" i="139" s="1"/>
  <c r="M491" i="139"/>
  <c r="X491" i="139" s="1"/>
  <c r="M167" i="139"/>
  <c r="X167" i="139" s="1"/>
  <c r="M175" i="139"/>
  <c r="X175" i="139" s="1"/>
  <c r="M183" i="139"/>
  <c r="X183" i="139" s="1"/>
  <c r="M191" i="139"/>
  <c r="X191" i="139" s="1"/>
  <c r="M199" i="139"/>
  <c r="X199" i="139" s="1"/>
  <c r="M207" i="139"/>
  <c r="X207" i="139" s="1"/>
  <c r="M215" i="139"/>
  <c r="X215" i="139" s="1"/>
  <c r="M223" i="139"/>
  <c r="X223" i="139" s="1"/>
  <c r="M231" i="139"/>
  <c r="X231" i="139" s="1"/>
  <c r="M239" i="139"/>
  <c r="X239" i="139" s="1"/>
  <c r="M247" i="139"/>
  <c r="X247" i="139" s="1"/>
  <c r="M255" i="139"/>
  <c r="X255" i="139" s="1"/>
  <c r="M263" i="139"/>
  <c r="X263" i="139" s="1"/>
  <c r="M271" i="139"/>
  <c r="X271" i="139" s="1"/>
  <c r="M279" i="139"/>
  <c r="X279" i="139" s="1"/>
  <c r="M287" i="139"/>
  <c r="X287" i="139" s="1"/>
  <c r="M295" i="139"/>
  <c r="X295" i="139" s="1"/>
  <c r="M303" i="139"/>
  <c r="X303" i="139" s="1"/>
  <c r="M311" i="139"/>
  <c r="X311" i="139" s="1"/>
  <c r="M319" i="139"/>
  <c r="X319" i="139" s="1"/>
  <c r="M327" i="139"/>
  <c r="X327" i="139" s="1"/>
  <c r="M335" i="139"/>
  <c r="X335" i="139" s="1"/>
  <c r="M343" i="139"/>
  <c r="X343" i="139" s="1"/>
  <c r="M351" i="139"/>
  <c r="X351" i="139" s="1"/>
  <c r="M359" i="139"/>
  <c r="X359" i="139" s="1"/>
  <c r="M367" i="139"/>
  <c r="X367" i="139" s="1"/>
  <c r="M375" i="139"/>
  <c r="X375" i="139" s="1"/>
  <c r="M383" i="139"/>
  <c r="X383" i="139" s="1"/>
  <c r="M391" i="139"/>
  <c r="X391" i="139" s="1"/>
  <c r="M399" i="139"/>
  <c r="X399" i="139" s="1"/>
  <c r="M407" i="139"/>
  <c r="X407" i="139" s="1"/>
  <c r="M415" i="139"/>
  <c r="X415" i="139" s="1"/>
  <c r="M423" i="139"/>
  <c r="X423" i="139" s="1"/>
  <c r="M431" i="139"/>
  <c r="X431" i="139" s="1"/>
  <c r="M439" i="139"/>
  <c r="X439" i="139" s="1"/>
  <c r="M447" i="139"/>
  <c r="X447" i="139" s="1"/>
  <c r="M455" i="139"/>
  <c r="X455" i="139" s="1"/>
  <c r="M463" i="139"/>
  <c r="X463" i="139" s="1"/>
  <c r="M471" i="139"/>
  <c r="X471" i="139" s="1"/>
  <c r="M479" i="139"/>
  <c r="X479" i="139" s="1"/>
  <c r="M487" i="139"/>
  <c r="X487" i="139" s="1"/>
  <c r="M495" i="139"/>
  <c r="X495" i="139" s="1"/>
  <c r="X6" i="117" l="1"/>
  <c r="M5" i="117"/>
  <c r="X5" i="117"/>
  <c r="X5" i="122"/>
  <c r="X5" i="118"/>
  <c r="X5" i="123"/>
  <c r="X5" i="140"/>
  <c r="X5" i="139"/>
  <c r="I9" i="144"/>
  <c r="K9" i="144" s="1"/>
  <c r="I8" i="144"/>
  <c r="K8" i="144" s="1"/>
  <c r="F9" i="144"/>
  <c r="F8" i="144"/>
  <c r="A3" i="144"/>
  <c r="A3" i="137"/>
  <c r="D6" i="138"/>
  <c r="W6" i="138" s="1"/>
  <c r="E9" i="137"/>
  <c r="E8" i="137"/>
  <c r="C9" i="144" l="1"/>
  <c r="H8" i="144"/>
  <c r="C8" i="144"/>
  <c r="H9" i="144"/>
  <c r="E8" i="144"/>
  <c r="I12" i="138"/>
  <c r="G12" i="138"/>
  <c r="K12" i="138"/>
  <c r="I20" i="138"/>
  <c r="G20" i="138"/>
  <c r="K20" i="138"/>
  <c r="I28" i="138"/>
  <c r="G28" i="138"/>
  <c r="K28" i="138"/>
  <c r="I36" i="138"/>
  <c r="G36" i="138"/>
  <c r="K36" i="138"/>
  <c r="I40" i="138"/>
  <c r="G40" i="138"/>
  <c r="K40" i="138"/>
  <c r="I48" i="138"/>
  <c r="G48" i="138"/>
  <c r="K48" i="138"/>
  <c r="I56" i="138"/>
  <c r="G56" i="138"/>
  <c r="K56" i="138"/>
  <c r="I60" i="138"/>
  <c r="G60" i="138"/>
  <c r="K60" i="138"/>
  <c r="I68" i="138"/>
  <c r="G68" i="138"/>
  <c r="K68" i="138"/>
  <c r="I76" i="138"/>
  <c r="G76" i="138"/>
  <c r="K76" i="138"/>
  <c r="I80" i="138"/>
  <c r="G80" i="138"/>
  <c r="K80" i="138"/>
  <c r="I88" i="138"/>
  <c r="G88" i="138"/>
  <c r="K88" i="138"/>
  <c r="I96" i="138"/>
  <c r="G96" i="138"/>
  <c r="K96" i="138"/>
  <c r="I104" i="138"/>
  <c r="G104" i="138"/>
  <c r="K104" i="138"/>
  <c r="I112" i="138"/>
  <c r="G112" i="138"/>
  <c r="K112" i="138"/>
  <c r="G120" i="138"/>
  <c r="K120" i="138"/>
  <c r="I120" i="138"/>
  <c r="G128" i="138"/>
  <c r="K128" i="138"/>
  <c r="I128" i="138"/>
  <c r="G136" i="138"/>
  <c r="K136" i="138"/>
  <c r="I136" i="138"/>
  <c r="G144" i="138"/>
  <c r="K144" i="138"/>
  <c r="I144" i="138"/>
  <c r="G148" i="138"/>
  <c r="K148" i="138"/>
  <c r="I148" i="138"/>
  <c r="G156" i="138"/>
  <c r="K156" i="138"/>
  <c r="I156" i="138"/>
  <c r="G160" i="138"/>
  <c r="K160" i="138"/>
  <c r="I160" i="138"/>
  <c r="G168" i="138"/>
  <c r="K168" i="138"/>
  <c r="I168" i="138"/>
  <c r="G176" i="138"/>
  <c r="K176" i="138"/>
  <c r="I176" i="138"/>
  <c r="G184" i="138"/>
  <c r="K184" i="138"/>
  <c r="I184" i="138"/>
  <c r="G192" i="138"/>
  <c r="K192" i="138"/>
  <c r="I192" i="138"/>
  <c r="G196" i="138"/>
  <c r="K196" i="138"/>
  <c r="I196" i="138"/>
  <c r="G204" i="138"/>
  <c r="K204" i="138"/>
  <c r="I204" i="138"/>
  <c r="G208" i="138"/>
  <c r="K208" i="138"/>
  <c r="I208" i="138"/>
  <c r="G216" i="138"/>
  <c r="K216" i="138"/>
  <c r="I216" i="138"/>
  <c r="G224" i="138"/>
  <c r="K224" i="138"/>
  <c r="I224" i="138"/>
  <c r="G232" i="138"/>
  <c r="K232" i="138"/>
  <c r="I232" i="138"/>
  <c r="G240" i="138"/>
  <c r="K240" i="138"/>
  <c r="I240" i="138"/>
  <c r="G248" i="138"/>
  <c r="K248" i="138"/>
  <c r="I248" i="138"/>
  <c r="G260" i="138"/>
  <c r="K260" i="138"/>
  <c r="I260" i="138"/>
  <c r="G268" i="138"/>
  <c r="K268" i="138"/>
  <c r="I268" i="138"/>
  <c r="K276" i="138"/>
  <c r="I276" i="138"/>
  <c r="G276" i="138"/>
  <c r="G284" i="138"/>
  <c r="K284" i="138"/>
  <c r="I284" i="138"/>
  <c r="I292" i="138"/>
  <c r="G292" i="138"/>
  <c r="K292" i="138"/>
  <c r="I300" i="138"/>
  <c r="G300" i="138"/>
  <c r="K300" i="138"/>
  <c r="I312" i="138"/>
  <c r="G312" i="138"/>
  <c r="K312" i="138"/>
  <c r="G324" i="138"/>
  <c r="I324" i="138"/>
  <c r="K324" i="138"/>
  <c r="G332" i="138"/>
  <c r="I332" i="138"/>
  <c r="K332" i="138"/>
  <c r="K340" i="138"/>
  <c r="G340" i="138"/>
  <c r="I340" i="138"/>
  <c r="K348" i="138"/>
  <c r="G348" i="138"/>
  <c r="I348" i="138"/>
  <c r="K356" i="138"/>
  <c r="G356" i="138"/>
  <c r="I356" i="138"/>
  <c r="K360" i="138"/>
  <c r="G360" i="138"/>
  <c r="I360" i="138"/>
  <c r="K368" i="138"/>
  <c r="I368" i="138"/>
  <c r="G368" i="138"/>
  <c r="K376" i="138"/>
  <c r="I376" i="138"/>
  <c r="G376" i="138"/>
  <c r="K384" i="138"/>
  <c r="I384" i="138"/>
  <c r="G384" i="138"/>
  <c r="K392" i="138"/>
  <c r="I392" i="138"/>
  <c r="G392" i="138"/>
  <c r="K396" i="138"/>
  <c r="I396" i="138"/>
  <c r="G396" i="138"/>
  <c r="K404" i="138"/>
  <c r="I404" i="138"/>
  <c r="G404" i="138"/>
  <c r="K412" i="138"/>
  <c r="I412" i="138"/>
  <c r="G412" i="138"/>
  <c r="K420" i="138"/>
  <c r="I420" i="138"/>
  <c r="G420" i="138"/>
  <c r="K432" i="138"/>
  <c r="I432" i="138"/>
  <c r="G432" i="138"/>
  <c r="I13" i="138"/>
  <c r="G13" i="138"/>
  <c r="K13" i="138"/>
  <c r="I21" i="138"/>
  <c r="G21" i="138"/>
  <c r="K21" i="138"/>
  <c r="I29" i="138"/>
  <c r="G29" i="138"/>
  <c r="K29" i="138"/>
  <c r="I37" i="138"/>
  <c r="G37" i="138"/>
  <c r="K37" i="138"/>
  <c r="I41" i="138"/>
  <c r="G41" i="138"/>
  <c r="K41" i="138"/>
  <c r="I49" i="138"/>
  <c r="G49" i="138"/>
  <c r="K49" i="138"/>
  <c r="I53" i="138"/>
  <c r="G53" i="138"/>
  <c r="K53" i="138"/>
  <c r="I61" i="138"/>
  <c r="G61" i="138"/>
  <c r="K61" i="138"/>
  <c r="I69" i="138"/>
  <c r="G69" i="138"/>
  <c r="K69" i="138"/>
  <c r="I77" i="138"/>
  <c r="G77" i="138"/>
  <c r="K77" i="138"/>
  <c r="I85" i="138"/>
  <c r="G85" i="138"/>
  <c r="K85" i="138"/>
  <c r="I93" i="138"/>
  <c r="G93" i="138"/>
  <c r="K93" i="138"/>
  <c r="I101" i="138"/>
  <c r="G101" i="138"/>
  <c r="K101" i="138"/>
  <c r="I109" i="138"/>
  <c r="G109" i="138"/>
  <c r="K109" i="138"/>
  <c r="G117" i="138"/>
  <c r="K117" i="138"/>
  <c r="I117" i="138"/>
  <c r="G125" i="138"/>
  <c r="K125" i="138"/>
  <c r="I125" i="138"/>
  <c r="G129" i="138"/>
  <c r="K129" i="138"/>
  <c r="I129" i="138"/>
  <c r="G137" i="138"/>
  <c r="K137" i="138"/>
  <c r="I137" i="138"/>
  <c r="G145" i="138"/>
  <c r="K145" i="138"/>
  <c r="I145" i="138"/>
  <c r="G157" i="138"/>
  <c r="K157" i="138"/>
  <c r="I157" i="138"/>
  <c r="G173" i="138"/>
  <c r="K173" i="138"/>
  <c r="I173" i="138"/>
  <c r="I7" i="138"/>
  <c r="G7" i="138"/>
  <c r="K7" i="138"/>
  <c r="I11" i="138"/>
  <c r="G11" i="138"/>
  <c r="K11" i="138"/>
  <c r="I15" i="138"/>
  <c r="G15" i="138"/>
  <c r="K15" i="138"/>
  <c r="I19" i="138"/>
  <c r="G19" i="138"/>
  <c r="K19" i="138"/>
  <c r="I23" i="138"/>
  <c r="G23" i="138"/>
  <c r="K23" i="138"/>
  <c r="I27" i="138"/>
  <c r="G27" i="138"/>
  <c r="K27" i="138"/>
  <c r="I31" i="138"/>
  <c r="G31" i="138"/>
  <c r="K31" i="138"/>
  <c r="I35" i="138"/>
  <c r="G35" i="138"/>
  <c r="K35" i="138"/>
  <c r="I39" i="138"/>
  <c r="G39" i="138"/>
  <c r="K39" i="138"/>
  <c r="I43" i="138"/>
  <c r="G43" i="138"/>
  <c r="K43" i="138"/>
  <c r="I47" i="138"/>
  <c r="G47" i="138"/>
  <c r="K47" i="138"/>
  <c r="I51" i="138"/>
  <c r="G51" i="138"/>
  <c r="K51" i="138"/>
  <c r="I55" i="138"/>
  <c r="G55" i="138"/>
  <c r="K55" i="138"/>
  <c r="I59" i="138"/>
  <c r="G59" i="138"/>
  <c r="K59" i="138"/>
  <c r="I63" i="138"/>
  <c r="G63" i="138"/>
  <c r="K63" i="138"/>
  <c r="I67" i="138"/>
  <c r="G67" i="138"/>
  <c r="K67" i="138"/>
  <c r="I71" i="138"/>
  <c r="G71" i="138"/>
  <c r="K71" i="138"/>
  <c r="I75" i="138"/>
  <c r="G75" i="138"/>
  <c r="K75" i="138"/>
  <c r="I79" i="138"/>
  <c r="G79" i="138"/>
  <c r="K79" i="138"/>
  <c r="I83" i="138"/>
  <c r="G83" i="138"/>
  <c r="K83" i="138"/>
  <c r="I87" i="138"/>
  <c r="G87" i="138"/>
  <c r="K87" i="138"/>
  <c r="I91" i="138"/>
  <c r="G91" i="138"/>
  <c r="K91" i="138"/>
  <c r="I95" i="138"/>
  <c r="G95" i="138"/>
  <c r="K95" i="138"/>
  <c r="I99" i="138"/>
  <c r="G99" i="138"/>
  <c r="K99" i="138"/>
  <c r="I103" i="138"/>
  <c r="G103" i="138"/>
  <c r="K103" i="138"/>
  <c r="I107" i="138"/>
  <c r="G107" i="138"/>
  <c r="K107" i="138"/>
  <c r="I111" i="138"/>
  <c r="G111" i="138"/>
  <c r="K111" i="138"/>
  <c r="I115" i="138"/>
  <c r="G115" i="138"/>
  <c r="K115" i="138"/>
  <c r="G119" i="138"/>
  <c r="K119" i="138"/>
  <c r="I119" i="138"/>
  <c r="G123" i="138"/>
  <c r="K123" i="138"/>
  <c r="I123" i="138"/>
  <c r="G127" i="138"/>
  <c r="K127" i="138"/>
  <c r="I127" i="138"/>
  <c r="G131" i="138"/>
  <c r="K131" i="138"/>
  <c r="I131" i="138"/>
  <c r="G135" i="138"/>
  <c r="K135" i="138"/>
  <c r="I135" i="138"/>
  <c r="G139" i="138"/>
  <c r="K139" i="138"/>
  <c r="I139" i="138"/>
  <c r="G143" i="138"/>
  <c r="K143" i="138"/>
  <c r="I143" i="138"/>
  <c r="G147" i="138"/>
  <c r="K147" i="138"/>
  <c r="I147" i="138"/>
  <c r="G151" i="138"/>
  <c r="K151" i="138"/>
  <c r="I151" i="138"/>
  <c r="G155" i="138"/>
  <c r="K155" i="138"/>
  <c r="I155" i="138"/>
  <c r="G159" i="138"/>
  <c r="K159" i="138"/>
  <c r="I159" i="138"/>
  <c r="G163" i="138"/>
  <c r="K163" i="138"/>
  <c r="I163" i="138"/>
  <c r="G167" i="138"/>
  <c r="K167" i="138"/>
  <c r="I167" i="138"/>
  <c r="G171" i="138"/>
  <c r="K171" i="138"/>
  <c r="I171" i="138"/>
  <c r="G175" i="138"/>
  <c r="K175" i="138"/>
  <c r="I175" i="138"/>
  <c r="G179" i="138"/>
  <c r="K179" i="138"/>
  <c r="I179" i="138"/>
  <c r="G183" i="138"/>
  <c r="K183" i="138"/>
  <c r="I183" i="138"/>
  <c r="G187" i="138"/>
  <c r="K187" i="138"/>
  <c r="I187" i="138"/>
  <c r="G191" i="138"/>
  <c r="K191" i="138"/>
  <c r="I191" i="138"/>
  <c r="G195" i="138"/>
  <c r="K195" i="138"/>
  <c r="I195" i="138"/>
  <c r="G199" i="138"/>
  <c r="K199" i="138"/>
  <c r="I199" i="138"/>
  <c r="G203" i="138"/>
  <c r="K203" i="138"/>
  <c r="I203" i="138"/>
  <c r="G207" i="138"/>
  <c r="K207" i="138"/>
  <c r="I207" i="138"/>
  <c r="G211" i="138"/>
  <c r="K211" i="138"/>
  <c r="I211" i="138"/>
  <c r="G215" i="138"/>
  <c r="K215" i="138"/>
  <c r="I215" i="138"/>
  <c r="G219" i="138"/>
  <c r="K219" i="138"/>
  <c r="I219" i="138"/>
  <c r="G223" i="138"/>
  <c r="K223" i="138"/>
  <c r="I223" i="138"/>
  <c r="G227" i="138"/>
  <c r="K227" i="138"/>
  <c r="I227" i="138"/>
  <c r="G231" i="138"/>
  <c r="K231" i="138"/>
  <c r="I231" i="138"/>
  <c r="G235" i="138"/>
  <c r="K235" i="138"/>
  <c r="I235" i="138"/>
  <c r="G239" i="138"/>
  <c r="K239" i="138"/>
  <c r="I239" i="138"/>
  <c r="G243" i="138"/>
  <c r="K243" i="138"/>
  <c r="I243" i="138"/>
  <c r="G247" i="138"/>
  <c r="K247" i="138"/>
  <c r="I247" i="138"/>
  <c r="G251" i="138"/>
  <c r="K251" i="138"/>
  <c r="I251" i="138"/>
  <c r="G255" i="138"/>
  <c r="K255" i="138"/>
  <c r="I255" i="138"/>
  <c r="G259" i="138"/>
  <c r="K259" i="138"/>
  <c r="I259" i="138"/>
  <c r="G263" i="138"/>
  <c r="K263" i="138"/>
  <c r="I263" i="138"/>
  <c r="G267" i="138"/>
  <c r="K267" i="138"/>
  <c r="I267" i="138"/>
  <c r="K271" i="138"/>
  <c r="G271" i="138"/>
  <c r="I271" i="138"/>
  <c r="K275" i="138"/>
  <c r="G275" i="138"/>
  <c r="I275" i="138"/>
  <c r="K279" i="138"/>
  <c r="G279" i="138"/>
  <c r="I279" i="138"/>
  <c r="G283" i="138"/>
  <c r="K283" i="138"/>
  <c r="I283" i="138"/>
  <c r="G287" i="138"/>
  <c r="K287" i="138"/>
  <c r="I287" i="138"/>
  <c r="I291" i="138"/>
  <c r="G291" i="138"/>
  <c r="K291" i="138"/>
  <c r="I295" i="138"/>
  <c r="G295" i="138"/>
  <c r="K295" i="138"/>
  <c r="I299" i="138"/>
  <c r="G299" i="138"/>
  <c r="K299" i="138"/>
  <c r="I303" i="138"/>
  <c r="G303" i="138"/>
  <c r="K303" i="138"/>
  <c r="I307" i="138"/>
  <c r="G307" i="138"/>
  <c r="K307" i="138"/>
  <c r="I311" i="138"/>
  <c r="G311" i="138"/>
  <c r="K311" i="138"/>
  <c r="I315" i="138"/>
  <c r="G315" i="138"/>
  <c r="K315" i="138"/>
  <c r="I319" i="138"/>
  <c r="G319" i="138"/>
  <c r="K319" i="138"/>
  <c r="G323" i="138"/>
  <c r="I323" i="138"/>
  <c r="K323" i="138"/>
  <c r="G327" i="138"/>
  <c r="I327" i="138"/>
  <c r="K327" i="138"/>
  <c r="G331" i="138"/>
  <c r="I331" i="138"/>
  <c r="K331" i="138"/>
  <c r="G335" i="138"/>
  <c r="I335" i="138"/>
  <c r="K335" i="138"/>
  <c r="K339" i="138"/>
  <c r="G339" i="138"/>
  <c r="I339" i="138"/>
  <c r="K343" i="138"/>
  <c r="G343" i="138"/>
  <c r="I343" i="138"/>
  <c r="K347" i="138"/>
  <c r="G347" i="138"/>
  <c r="I347" i="138"/>
  <c r="K351" i="138"/>
  <c r="G351" i="138"/>
  <c r="I351" i="138"/>
  <c r="K355" i="138"/>
  <c r="G355" i="138"/>
  <c r="I355" i="138"/>
  <c r="K359" i="138"/>
  <c r="G359" i="138"/>
  <c r="I359" i="138"/>
  <c r="K363" i="138"/>
  <c r="I363" i="138"/>
  <c r="G363" i="138"/>
  <c r="K367" i="138"/>
  <c r="I367" i="138"/>
  <c r="G367" i="138"/>
  <c r="K371" i="138"/>
  <c r="I371" i="138"/>
  <c r="G371" i="138"/>
  <c r="K375" i="138"/>
  <c r="I375" i="138"/>
  <c r="G375" i="138"/>
  <c r="K379" i="138"/>
  <c r="I379" i="138"/>
  <c r="G379" i="138"/>
  <c r="K383" i="138"/>
  <c r="I383" i="138"/>
  <c r="G383" i="138"/>
  <c r="K387" i="138"/>
  <c r="I387" i="138"/>
  <c r="G387" i="138"/>
  <c r="K391" i="138"/>
  <c r="I391" i="138"/>
  <c r="G391" i="138"/>
  <c r="K395" i="138"/>
  <c r="I395" i="138"/>
  <c r="G395" i="138"/>
  <c r="K399" i="138"/>
  <c r="I399" i="138"/>
  <c r="G399" i="138"/>
  <c r="K403" i="138"/>
  <c r="I403" i="138"/>
  <c r="G403" i="138"/>
  <c r="K407" i="138"/>
  <c r="I407" i="138"/>
  <c r="G407" i="138"/>
  <c r="K411" i="138"/>
  <c r="I411" i="138"/>
  <c r="G411" i="138"/>
  <c r="K415" i="138"/>
  <c r="I415" i="138"/>
  <c r="G415" i="138"/>
  <c r="K419" i="138"/>
  <c r="I419" i="138"/>
  <c r="G419" i="138"/>
  <c r="K423" i="138"/>
  <c r="I423" i="138"/>
  <c r="G423" i="138"/>
  <c r="K427" i="138"/>
  <c r="I427" i="138"/>
  <c r="G427" i="138"/>
  <c r="K431" i="138"/>
  <c r="I431" i="138"/>
  <c r="G431" i="138"/>
  <c r="K435" i="138"/>
  <c r="I435" i="138"/>
  <c r="G435" i="138"/>
  <c r="K439" i="138"/>
  <c r="I439" i="138"/>
  <c r="G439" i="138"/>
  <c r="K443" i="138"/>
  <c r="I443" i="138"/>
  <c r="G443" i="138"/>
  <c r="K447" i="138"/>
  <c r="I447" i="138"/>
  <c r="G447" i="138"/>
  <c r="K451" i="138"/>
  <c r="I451" i="138"/>
  <c r="G451" i="138"/>
  <c r="K455" i="138"/>
  <c r="I455" i="138"/>
  <c r="G455" i="138"/>
  <c r="K459" i="138"/>
  <c r="I459" i="138"/>
  <c r="G459" i="138"/>
  <c r="K463" i="138"/>
  <c r="I463" i="138"/>
  <c r="G463" i="138"/>
  <c r="K467" i="138"/>
  <c r="I467" i="138"/>
  <c r="G467" i="138"/>
  <c r="K471" i="138"/>
  <c r="I471" i="138"/>
  <c r="G471" i="138"/>
  <c r="K475" i="138"/>
  <c r="I475" i="138"/>
  <c r="G475" i="138"/>
  <c r="K479" i="138"/>
  <c r="I479" i="138"/>
  <c r="G479" i="138"/>
  <c r="I483" i="138"/>
  <c r="K483" i="138"/>
  <c r="G483" i="138"/>
  <c r="I488" i="138"/>
  <c r="K488" i="138"/>
  <c r="G488" i="138"/>
  <c r="K492" i="138"/>
  <c r="I492" i="138"/>
  <c r="G492" i="138"/>
  <c r="I496" i="138"/>
  <c r="K496" i="138"/>
  <c r="G496" i="138"/>
  <c r="I8" i="138"/>
  <c r="G8" i="138"/>
  <c r="K8" i="138"/>
  <c r="I16" i="138"/>
  <c r="G16" i="138"/>
  <c r="K16" i="138"/>
  <c r="I24" i="138"/>
  <c r="G24" i="138"/>
  <c r="K24" i="138"/>
  <c r="I32" i="138"/>
  <c r="G32" i="138"/>
  <c r="K32" i="138"/>
  <c r="I44" i="138"/>
  <c r="G44" i="138"/>
  <c r="K44" i="138"/>
  <c r="I52" i="138"/>
  <c r="G52" i="138"/>
  <c r="K52" i="138"/>
  <c r="I64" i="138"/>
  <c r="G64" i="138"/>
  <c r="K64" i="138"/>
  <c r="I72" i="138"/>
  <c r="G72" i="138"/>
  <c r="K72" i="138"/>
  <c r="I84" i="138"/>
  <c r="G84" i="138"/>
  <c r="K84" i="138"/>
  <c r="I92" i="138"/>
  <c r="G92" i="138"/>
  <c r="K92" i="138"/>
  <c r="I100" i="138"/>
  <c r="G100" i="138"/>
  <c r="K100" i="138"/>
  <c r="I108" i="138"/>
  <c r="G108" i="138"/>
  <c r="K108" i="138"/>
  <c r="I116" i="138"/>
  <c r="G116" i="138"/>
  <c r="K116" i="138"/>
  <c r="G124" i="138"/>
  <c r="K124" i="138"/>
  <c r="I124" i="138"/>
  <c r="G132" i="138"/>
  <c r="K132" i="138"/>
  <c r="I132" i="138"/>
  <c r="G140" i="138"/>
  <c r="K140" i="138"/>
  <c r="I140" i="138"/>
  <c r="G152" i="138"/>
  <c r="K152" i="138"/>
  <c r="I152" i="138"/>
  <c r="G164" i="138"/>
  <c r="K164" i="138"/>
  <c r="I164" i="138"/>
  <c r="G172" i="138"/>
  <c r="K172" i="138"/>
  <c r="I172" i="138"/>
  <c r="G180" i="138"/>
  <c r="K180" i="138"/>
  <c r="I180" i="138"/>
  <c r="G188" i="138"/>
  <c r="K188" i="138"/>
  <c r="I188" i="138"/>
  <c r="G200" i="138"/>
  <c r="K200" i="138"/>
  <c r="I200" i="138"/>
  <c r="G212" i="138"/>
  <c r="K212" i="138"/>
  <c r="I212" i="138"/>
  <c r="G220" i="138"/>
  <c r="K220" i="138"/>
  <c r="I220" i="138"/>
  <c r="G228" i="138"/>
  <c r="K228" i="138"/>
  <c r="I228" i="138"/>
  <c r="G236" i="138"/>
  <c r="K236" i="138"/>
  <c r="I236" i="138"/>
  <c r="G244" i="138"/>
  <c r="K244" i="138"/>
  <c r="I244" i="138"/>
  <c r="G252" i="138"/>
  <c r="K252" i="138"/>
  <c r="I252" i="138"/>
  <c r="G256" i="138"/>
  <c r="K256" i="138"/>
  <c r="I256" i="138"/>
  <c r="G264" i="138"/>
  <c r="K264" i="138"/>
  <c r="I264" i="138"/>
  <c r="K272" i="138"/>
  <c r="I272" i="138"/>
  <c r="G272" i="138"/>
  <c r="K280" i="138"/>
  <c r="I280" i="138"/>
  <c r="G280" i="138"/>
  <c r="I288" i="138"/>
  <c r="G288" i="138"/>
  <c r="K288" i="138"/>
  <c r="I296" i="138"/>
  <c r="G296" i="138"/>
  <c r="K296" i="138"/>
  <c r="I304" i="138"/>
  <c r="G304" i="138"/>
  <c r="K304" i="138"/>
  <c r="I308" i="138"/>
  <c r="G308" i="138"/>
  <c r="K308" i="138"/>
  <c r="I316" i="138"/>
  <c r="G316" i="138"/>
  <c r="K316" i="138"/>
  <c r="I320" i="138"/>
  <c r="G320" i="138"/>
  <c r="K320" i="138"/>
  <c r="G328" i="138"/>
  <c r="I328" i="138"/>
  <c r="K328" i="138"/>
  <c r="K336" i="138"/>
  <c r="G336" i="138"/>
  <c r="I336" i="138"/>
  <c r="K344" i="138"/>
  <c r="G344" i="138"/>
  <c r="I344" i="138"/>
  <c r="K352" i="138"/>
  <c r="G352" i="138"/>
  <c r="I352" i="138"/>
  <c r="K364" i="138"/>
  <c r="I364" i="138"/>
  <c r="G364" i="138"/>
  <c r="K372" i="138"/>
  <c r="I372" i="138"/>
  <c r="G372" i="138"/>
  <c r="K380" i="138"/>
  <c r="I380" i="138"/>
  <c r="G380" i="138"/>
  <c r="K388" i="138"/>
  <c r="I388" i="138"/>
  <c r="G388" i="138"/>
  <c r="K400" i="138"/>
  <c r="I400" i="138"/>
  <c r="G400" i="138"/>
  <c r="K408" i="138"/>
  <c r="I408" i="138"/>
  <c r="G408" i="138"/>
  <c r="K416" i="138"/>
  <c r="I416" i="138"/>
  <c r="G416" i="138"/>
  <c r="K424" i="138"/>
  <c r="I424" i="138"/>
  <c r="G424" i="138"/>
  <c r="K428" i="138"/>
  <c r="I428" i="138"/>
  <c r="G428" i="138"/>
  <c r="K436" i="138"/>
  <c r="I436" i="138"/>
  <c r="G436" i="138"/>
  <c r="K440" i="138"/>
  <c r="I440" i="138"/>
  <c r="G440" i="138"/>
  <c r="K444" i="138"/>
  <c r="I444" i="138"/>
  <c r="G444" i="138"/>
  <c r="K448" i="138"/>
  <c r="I448" i="138"/>
  <c r="G448" i="138"/>
  <c r="K452" i="138"/>
  <c r="I452" i="138"/>
  <c r="G452" i="138"/>
  <c r="K456" i="138"/>
  <c r="I456" i="138"/>
  <c r="G456" i="138"/>
  <c r="K460" i="138"/>
  <c r="I460" i="138"/>
  <c r="G460" i="138"/>
  <c r="K464" i="138"/>
  <c r="I464" i="138"/>
  <c r="G464" i="138"/>
  <c r="K468" i="138"/>
  <c r="I468" i="138"/>
  <c r="G468" i="138"/>
  <c r="K472" i="138"/>
  <c r="I472" i="138"/>
  <c r="G472" i="138"/>
  <c r="K476" i="138"/>
  <c r="I476" i="138"/>
  <c r="G476" i="138"/>
  <c r="K480" i="138"/>
  <c r="I480" i="138"/>
  <c r="G480" i="138"/>
  <c r="K484" i="138"/>
  <c r="I484" i="138"/>
  <c r="G484" i="138"/>
  <c r="K489" i="138"/>
  <c r="I489" i="138"/>
  <c r="G489" i="138"/>
  <c r="I493" i="138"/>
  <c r="K493" i="138"/>
  <c r="G493" i="138"/>
  <c r="K497" i="138"/>
  <c r="I497" i="138"/>
  <c r="G497" i="138"/>
  <c r="I9" i="138"/>
  <c r="G9" i="138"/>
  <c r="K9" i="138"/>
  <c r="I17" i="138"/>
  <c r="G17" i="138"/>
  <c r="K17" i="138"/>
  <c r="I25" i="138"/>
  <c r="G25" i="138"/>
  <c r="K25" i="138"/>
  <c r="I33" i="138"/>
  <c r="G33" i="138"/>
  <c r="K33" i="138"/>
  <c r="I45" i="138"/>
  <c r="G45" i="138"/>
  <c r="K45" i="138"/>
  <c r="I57" i="138"/>
  <c r="G57" i="138"/>
  <c r="K57" i="138"/>
  <c r="I65" i="138"/>
  <c r="G65" i="138"/>
  <c r="K65" i="138"/>
  <c r="I73" i="138"/>
  <c r="G73" i="138"/>
  <c r="K73" i="138"/>
  <c r="I81" i="138"/>
  <c r="G81" i="138"/>
  <c r="K81" i="138"/>
  <c r="I89" i="138"/>
  <c r="G89" i="138"/>
  <c r="K89" i="138"/>
  <c r="G97" i="138"/>
  <c r="K97" i="138"/>
  <c r="I97" i="138"/>
  <c r="I105" i="138"/>
  <c r="G105" i="138"/>
  <c r="K105" i="138"/>
  <c r="I113" i="138"/>
  <c r="G113" i="138"/>
  <c r="K113" i="138"/>
  <c r="G121" i="138"/>
  <c r="K121" i="138"/>
  <c r="I121" i="138"/>
  <c r="G133" i="138"/>
  <c r="K133" i="138"/>
  <c r="I133" i="138"/>
  <c r="G141" i="138"/>
  <c r="K141" i="138"/>
  <c r="I141" i="138"/>
  <c r="G149" i="138"/>
  <c r="K149" i="138"/>
  <c r="I149" i="138"/>
  <c r="G153" i="138"/>
  <c r="K153" i="138"/>
  <c r="I153" i="138"/>
  <c r="G161" i="138"/>
  <c r="K161" i="138"/>
  <c r="I161" i="138"/>
  <c r="G165" i="138"/>
  <c r="K165" i="138"/>
  <c r="I165" i="138"/>
  <c r="G169" i="138"/>
  <c r="K169" i="138"/>
  <c r="I169" i="138"/>
  <c r="G177" i="138"/>
  <c r="K177" i="138"/>
  <c r="I177" i="138"/>
  <c r="G181" i="138"/>
  <c r="K181" i="138"/>
  <c r="I181" i="138"/>
  <c r="G185" i="138"/>
  <c r="K185" i="138"/>
  <c r="I185" i="138"/>
  <c r="G189" i="138"/>
  <c r="K189" i="138"/>
  <c r="I189" i="138"/>
  <c r="G193" i="138"/>
  <c r="K193" i="138"/>
  <c r="I193" i="138"/>
  <c r="G197" i="138"/>
  <c r="K197" i="138"/>
  <c r="I197" i="138"/>
  <c r="G201" i="138"/>
  <c r="K201" i="138"/>
  <c r="I201" i="138"/>
  <c r="G205" i="138"/>
  <c r="K205" i="138"/>
  <c r="I205" i="138"/>
  <c r="G209" i="138"/>
  <c r="K209" i="138"/>
  <c r="I209" i="138"/>
  <c r="G213" i="138"/>
  <c r="K213" i="138"/>
  <c r="I213" i="138"/>
  <c r="G217" i="138"/>
  <c r="K217" i="138"/>
  <c r="I217" i="138"/>
  <c r="G221" i="138"/>
  <c r="K221" i="138"/>
  <c r="I221" i="138"/>
  <c r="G225" i="138"/>
  <c r="K225" i="138"/>
  <c r="I225" i="138"/>
  <c r="G229" i="138"/>
  <c r="K229" i="138"/>
  <c r="I229" i="138"/>
  <c r="G233" i="138"/>
  <c r="K233" i="138"/>
  <c r="I233" i="138"/>
  <c r="G237" i="138"/>
  <c r="K237" i="138"/>
  <c r="I237" i="138"/>
  <c r="G241" i="138"/>
  <c r="K241" i="138"/>
  <c r="I241" i="138"/>
  <c r="G245" i="138"/>
  <c r="K245" i="138"/>
  <c r="I245" i="138"/>
  <c r="G249" i="138"/>
  <c r="K249" i="138"/>
  <c r="I249" i="138"/>
  <c r="G253" i="138"/>
  <c r="K253" i="138"/>
  <c r="I253" i="138"/>
  <c r="G257" i="138"/>
  <c r="K257" i="138"/>
  <c r="I257" i="138"/>
  <c r="G261" i="138"/>
  <c r="K261" i="138"/>
  <c r="I261" i="138"/>
  <c r="G265" i="138"/>
  <c r="K265" i="138"/>
  <c r="I265" i="138"/>
  <c r="G269" i="138"/>
  <c r="K269" i="138"/>
  <c r="I269" i="138"/>
  <c r="K273" i="138"/>
  <c r="G273" i="138"/>
  <c r="I273" i="138"/>
  <c r="K277" i="138"/>
  <c r="G277" i="138"/>
  <c r="I277" i="138"/>
  <c r="K281" i="138"/>
  <c r="G281" i="138"/>
  <c r="I281" i="138"/>
  <c r="G285" i="138"/>
  <c r="K285" i="138"/>
  <c r="I285" i="138"/>
  <c r="I289" i="138"/>
  <c r="G289" i="138"/>
  <c r="K289" i="138"/>
  <c r="I293" i="138"/>
  <c r="G293" i="138"/>
  <c r="K293" i="138"/>
  <c r="I297" i="138"/>
  <c r="G297" i="138"/>
  <c r="K297" i="138"/>
  <c r="I301" i="138"/>
  <c r="G301" i="138"/>
  <c r="K301" i="138"/>
  <c r="I305" i="138"/>
  <c r="G305" i="138"/>
  <c r="K305" i="138"/>
  <c r="I309" i="138"/>
  <c r="G309" i="138"/>
  <c r="K309" i="138"/>
  <c r="I313" i="138"/>
  <c r="G313" i="138"/>
  <c r="K313" i="138"/>
  <c r="I317" i="138"/>
  <c r="G317" i="138"/>
  <c r="K317" i="138"/>
  <c r="G321" i="138"/>
  <c r="K321" i="138"/>
  <c r="I321" i="138"/>
  <c r="G325" i="138"/>
  <c r="K325" i="138"/>
  <c r="I325" i="138"/>
  <c r="G329" i="138"/>
  <c r="K329" i="138"/>
  <c r="I329" i="138"/>
  <c r="G333" i="138"/>
  <c r="K333" i="138"/>
  <c r="I333" i="138"/>
  <c r="K337" i="138"/>
  <c r="G337" i="138"/>
  <c r="I337" i="138"/>
  <c r="K341" i="138"/>
  <c r="G341" i="138"/>
  <c r="I341" i="138"/>
  <c r="K345" i="138"/>
  <c r="G345" i="138"/>
  <c r="I345" i="138"/>
  <c r="K349" i="138"/>
  <c r="G349" i="138"/>
  <c r="I349" i="138"/>
  <c r="K353" i="138"/>
  <c r="G353" i="138"/>
  <c r="I353" i="138"/>
  <c r="K357" i="138"/>
  <c r="G357" i="138"/>
  <c r="I357" i="138"/>
  <c r="K361" i="138"/>
  <c r="G361" i="138"/>
  <c r="I361" i="138"/>
  <c r="K365" i="138"/>
  <c r="G365" i="138"/>
  <c r="I365" i="138"/>
  <c r="K369" i="138"/>
  <c r="G369" i="138"/>
  <c r="I369" i="138"/>
  <c r="K373" i="138"/>
  <c r="G373" i="138"/>
  <c r="I373" i="138"/>
  <c r="K377" i="138"/>
  <c r="G377" i="138"/>
  <c r="I377" i="138"/>
  <c r="K381" i="138"/>
  <c r="G381" i="138"/>
  <c r="I381" i="138"/>
  <c r="K385" i="138"/>
  <c r="G385" i="138"/>
  <c r="I385" i="138"/>
  <c r="K389" i="138"/>
  <c r="G389" i="138"/>
  <c r="I389" i="138"/>
  <c r="K393" i="138"/>
  <c r="G393" i="138"/>
  <c r="I393" i="138"/>
  <c r="K397" i="138"/>
  <c r="G397" i="138"/>
  <c r="I397" i="138"/>
  <c r="K401" i="138"/>
  <c r="G401" i="138"/>
  <c r="I401" i="138"/>
  <c r="K405" i="138"/>
  <c r="G405" i="138"/>
  <c r="I405" i="138"/>
  <c r="K409" i="138"/>
  <c r="G409" i="138"/>
  <c r="I409" i="138"/>
  <c r="K413" i="138"/>
  <c r="G413" i="138"/>
  <c r="I413" i="138"/>
  <c r="K417" i="138"/>
  <c r="G417" i="138"/>
  <c r="I417" i="138"/>
  <c r="K421" i="138"/>
  <c r="G421" i="138"/>
  <c r="I421" i="138"/>
  <c r="K425" i="138"/>
  <c r="G425" i="138"/>
  <c r="I425" i="138"/>
  <c r="K429" i="138"/>
  <c r="G429" i="138"/>
  <c r="I429" i="138"/>
  <c r="K433" i="138"/>
  <c r="G433" i="138"/>
  <c r="I433" i="138"/>
  <c r="K437" i="138"/>
  <c r="G437" i="138"/>
  <c r="I437" i="138"/>
  <c r="K441" i="138"/>
  <c r="G441" i="138"/>
  <c r="I441" i="138"/>
  <c r="K445" i="138"/>
  <c r="G445" i="138"/>
  <c r="I445" i="138"/>
  <c r="K449" i="138"/>
  <c r="G449" i="138"/>
  <c r="I449" i="138"/>
  <c r="K453" i="138"/>
  <c r="G453" i="138"/>
  <c r="I453" i="138"/>
  <c r="K457" i="138"/>
  <c r="G457" i="138"/>
  <c r="I457" i="138"/>
  <c r="K461" i="138"/>
  <c r="G461" i="138"/>
  <c r="I461" i="138"/>
  <c r="K465" i="138"/>
  <c r="G465" i="138"/>
  <c r="I465" i="138"/>
  <c r="K469" i="138"/>
  <c r="G469" i="138"/>
  <c r="I469" i="138"/>
  <c r="K473" i="138"/>
  <c r="G473" i="138"/>
  <c r="I473" i="138"/>
  <c r="K477" i="138"/>
  <c r="G477" i="138"/>
  <c r="I477" i="138"/>
  <c r="K481" i="138"/>
  <c r="G481" i="138"/>
  <c r="I481" i="138"/>
  <c r="I485" i="138"/>
  <c r="K485" i="138"/>
  <c r="G485" i="138"/>
  <c r="I490" i="138"/>
  <c r="K490" i="138"/>
  <c r="G490" i="138"/>
  <c r="K494" i="138"/>
  <c r="I494" i="138"/>
  <c r="G494" i="138"/>
  <c r="I6" i="138"/>
  <c r="G6" i="138"/>
  <c r="K6" i="138"/>
  <c r="I10" i="138"/>
  <c r="G10" i="138"/>
  <c r="K10" i="138"/>
  <c r="I14" i="138"/>
  <c r="G14" i="138"/>
  <c r="K14" i="138"/>
  <c r="I18" i="138"/>
  <c r="G18" i="138"/>
  <c r="K18" i="138"/>
  <c r="I22" i="138"/>
  <c r="G22" i="138"/>
  <c r="K22" i="138"/>
  <c r="I26" i="138"/>
  <c r="G26" i="138"/>
  <c r="K26" i="138"/>
  <c r="I30" i="138"/>
  <c r="G30" i="138"/>
  <c r="K30" i="138"/>
  <c r="I34" i="138"/>
  <c r="G34" i="138"/>
  <c r="K34" i="138"/>
  <c r="I38" i="138"/>
  <c r="G38" i="138"/>
  <c r="K38" i="138"/>
  <c r="I42" i="138"/>
  <c r="G42" i="138"/>
  <c r="K42" i="138"/>
  <c r="I46" i="138"/>
  <c r="G46" i="138"/>
  <c r="K46" i="138"/>
  <c r="I50" i="138"/>
  <c r="G50" i="138"/>
  <c r="K50" i="138"/>
  <c r="I54" i="138"/>
  <c r="G54" i="138"/>
  <c r="K54" i="138"/>
  <c r="I58" i="138"/>
  <c r="G58" i="138"/>
  <c r="K58" i="138"/>
  <c r="I62" i="138"/>
  <c r="G62" i="138"/>
  <c r="K62" i="138"/>
  <c r="I66" i="138"/>
  <c r="G66" i="138"/>
  <c r="K66" i="138"/>
  <c r="I70" i="138"/>
  <c r="G70" i="138"/>
  <c r="K70" i="138"/>
  <c r="I74" i="138"/>
  <c r="G74" i="138"/>
  <c r="K74" i="138"/>
  <c r="I78" i="138"/>
  <c r="G78" i="138"/>
  <c r="K78" i="138"/>
  <c r="I82" i="138"/>
  <c r="G82" i="138"/>
  <c r="K82" i="138"/>
  <c r="I86" i="138"/>
  <c r="G86" i="138"/>
  <c r="K86" i="138"/>
  <c r="I90" i="138"/>
  <c r="G90" i="138"/>
  <c r="K90" i="138"/>
  <c r="I94" i="138"/>
  <c r="G94" i="138"/>
  <c r="K94" i="138"/>
  <c r="I98" i="138"/>
  <c r="G98" i="138"/>
  <c r="K98" i="138"/>
  <c r="I102" i="138"/>
  <c r="G102" i="138"/>
  <c r="K102" i="138"/>
  <c r="I106" i="138"/>
  <c r="G106" i="138"/>
  <c r="K106" i="138"/>
  <c r="I110" i="138"/>
  <c r="G110" i="138"/>
  <c r="K110" i="138"/>
  <c r="I114" i="138"/>
  <c r="G114" i="138"/>
  <c r="K114" i="138"/>
  <c r="G118" i="138"/>
  <c r="K118" i="138"/>
  <c r="I118" i="138"/>
  <c r="G122" i="138"/>
  <c r="K122" i="138"/>
  <c r="I122" i="138"/>
  <c r="G126" i="138"/>
  <c r="K126" i="138"/>
  <c r="I126" i="138"/>
  <c r="G130" i="138"/>
  <c r="K130" i="138"/>
  <c r="I130" i="138"/>
  <c r="G134" i="138"/>
  <c r="K134" i="138"/>
  <c r="I134" i="138"/>
  <c r="G138" i="138"/>
  <c r="K138" i="138"/>
  <c r="I138" i="138"/>
  <c r="G142" i="138"/>
  <c r="K142" i="138"/>
  <c r="I142" i="138"/>
  <c r="G146" i="138"/>
  <c r="K146" i="138"/>
  <c r="I146" i="138"/>
  <c r="G150" i="138"/>
  <c r="K150" i="138"/>
  <c r="I150" i="138"/>
  <c r="G154" i="138"/>
  <c r="K154" i="138"/>
  <c r="I154" i="138"/>
  <c r="G158" i="138"/>
  <c r="K158" i="138"/>
  <c r="I158" i="138"/>
  <c r="G162" i="138"/>
  <c r="K162" i="138"/>
  <c r="I162" i="138"/>
  <c r="G166" i="138"/>
  <c r="K166" i="138"/>
  <c r="I166" i="138"/>
  <c r="G170" i="138"/>
  <c r="K170" i="138"/>
  <c r="I170" i="138"/>
  <c r="G174" i="138"/>
  <c r="K174" i="138"/>
  <c r="I174" i="138"/>
  <c r="G178" i="138"/>
  <c r="K178" i="138"/>
  <c r="I178" i="138"/>
  <c r="G182" i="138"/>
  <c r="K182" i="138"/>
  <c r="I182" i="138"/>
  <c r="G186" i="138"/>
  <c r="K186" i="138"/>
  <c r="I186" i="138"/>
  <c r="G190" i="138"/>
  <c r="K190" i="138"/>
  <c r="I190" i="138"/>
  <c r="G194" i="138"/>
  <c r="K194" i="138"/>
  <c r="I194" i="138"/>
  <c r="G198" i="138"/>
  <c r="K198" i="138"/>
  <c r="I198" i="138"/>
  <c r="G202" i="138"/>
  <c r="K202" i="138"/>
  <c r="I202" i="138"/>
  <c r="G206" i="138"/>
  <c r="K206" i="138"/>
  <c r="I206" i="138"/>
  <c r="G210" i="138"/>
  <c r="K210" i="138"/>
  <c r="I210" i="138"/>
  <c r="G214" i="138"/>
  <c r="K214" i="138"/>
  <c r="I214" i="138"/>
  <c r="G218" i="138"/>
  <c r="K218" i="138"/>
  <c r="I218" i="138"/>
  <c r="G222" i="138"/>
  <c r="K222" i="138"/>
  <c r="I222" i="138"/>
  <c r="G226" i="138"/>
  <c r="K226" i="138"/>
  <c r="I226" i="138"/>
  <c r="G230" i="138"/>
  <c r="K230" i="138"/>
  <c r="I230" i="138"/>
  <c r="G234" i="138"/>
  <c r="K234" i="138"/>
  <c r="I234" i="138"/>
  <c r="G238" i="138"/>
  <c r="K238" i="138"/>
  <c r="I238" i="138"/>
  <c r="G242" i="138"/>
  <c r="K242" i="138"/>
  <c r="I242" i="138"/>
  <c r="G246" i="138"/>
  <c r="K246" i="138"/>
  <c r="I246" i="138"/>
  <c r="G250" i="138"/>
  <c r="K250" i="138"/>
  <c r="I250" i="138"/>
  <c r="G254" i="138"/>
  <c r="K254" i="138"/>
  <c r="I254" i="138"/>
  <c r="G258" i="138"/>
  <c r="K258" i="138"/>
  <c r="I258" i="138"/>
  <c r="G262" i="138"/>
  <c r="K262" i="138"/>
  <c r="I262" i="138"/>
  <c r="G266" i="138"/>
  <c r="K266" i="138"/>
  <c r="I266" i="138"/>
  <c r="G270" i="138"/>
  <c r="K270" i="138"/>
  <c r="I270" i="138"/>
  <c r="K274" i="138"/>
  <c r="I274" i="138"/>
  <c r="G274" i="138"/>
  <c r="K278" i="138"/>
  <c r="I278" i="138"/>
  <c r="G278" i="138"/>
  <c r="K282" i="138"/>
  <c r="I282" i="138"/>
  <c r="G282" i="138"/>
  <c r="G286" i="138"/>
  <c r="K286" i="138"/>
  <c r="I286" i="138"/>
  <c r="I290" i="138"/>
  <c r="G290" i="138"/>
  <c r="K290" i="138"/>
  <c r="I294" i="138"/>
  <c r="G294" i="138"/>
  <c r="K294" i="138"/>
  <c r="I298" i="138"/>
  <c r="G298" i="138"/>
  <c r="K298" i="138"/>
  <c r="I302" i="138"/>
  <c r="G302" i="138"/>
  <c r="K302" i="138"/>
  <c r="I306" i="138"/>
  <c r="G306" i="138"/>
  <c r="K306" i="138"/>
  <c r="I310" i="138"/>
  <c r="G310" i="138"/>
  <c r="K310" i="138"/>
  <c r="I314" i="138"/>
  <c r="G314" i="138"/>
  <c r="K314" i="138"/>
  <c r="I318" i="138"/>
  <c r="G318" i="138"/>
  <c r="K318" i="138"/>
  <c r="G322" i="138"/>
  <c r="K322" i="138"/>
  <c r="I322" i="138"/>
  <c r="G326" i="138"/>
  <c r="K326" i="138"/>
  <c r="I326" i="138"/>
  <c r="G330" i="138"/>
  <c r="K330" i="138"/>
  <c r="I330" i="138"/>
  <c r="G334" i="138"/>
  <c r="K334" i="138"/>
  <c r="I334" i="138"/>
  <c r="K338" i="138"/>
  <c r="G338" i="138"/>
  <c r="I338" i="138"/>
  <c r="K342" i="138"/>
  <c r="G342" i="138"/>
  <c r="I342" i="138"/>
  <c r="K346" i="138"/>
  <c r="G346" i="138"/>
  <c r="I346" i="138"/>
  <c r="K350" i="138"/>
  <c r="G350" i="138"/>
  <c r="I350" i="138"/>
  <c r="K354" i="138"/>
  <c r="G354" i="138"/>
  <c r="I354" i="138"/>
  <c r="K358" i="138"/>
  <c r="G358" i="138"/>
  <c r="I358" i="138"/>
  <c r="K362" i="138"/>
  <c r="G362" i="138"/>
  <c r="I362" i="138"/>
  <c r="K366" i="138"/>
  <c r="G366" i="138"/>
  <c r="I366" i="138"/>
  <c r="K370" i="138"/>
  <c r="G370" i="138"/>
  <c r="I370" i="138"/>
  <c r="K374" i="138"/>
  <c r="G374" i="138"/>
  <c r="I374" i="138"/>
  <c r="K378" i="138"/>
  <c r="G378" i="138"/>
  <c r="I378" i="138"/>
  <c r="K382" i="138"/>
  <c r="G382" i="138"/>
  <c r="I382" i="138"/>
  <c r="K386" i="138"/>
  <c r="G386" i="138"/>
  <c r="I386" i="138"/>
  <c r="K390" i="138"/>
  <c r="G390" i="138"/>
  <c r="I390" i="138"/>
  <c r="K394" i="138"/>
  <c r="G394" i="138"/>
  <c r="I394" i="138"/>
  <c r="K398" i="138"/>
  <c r="G398" i="138"/>
  <c r="I398" i="138"/>
  <c r="K402" i="138"/>
  <c r="G402" i="138"/>
  <c r="I402" i="138"/>
  <c r="K406" i="138"/>
  <c r="G406" i="138"/>
  <c r="I406" i="138"/>
  <c r="K410" i="138"/>
  <c r="G410" i="138"/>
  <c r="I410" i="138"/>
  <c r="K414" i="138"/>
  <c r="G414" i="138"/>
  <c r="I414" i="138"/>
  <c r="K418" i="138"/>
  <c r="G418" i="138"/>
  <c r="I418" i="138"/>
  <c r="K422" i="138"/>
  <c r="G422" i="138"/>
  <c r="I422" i="138"/>
  <c r="K426" i="138"/>
  <c r="G426" i="138"/>
  <c r="I426" i="138"/>
  <c r="K430" i="138"/>
  <c r="G430" i="138"/>
  <c r="I430" i="138"/>
  <c r="K434" i="138"/>
  <c r="G434" i="138"/>
  <c r="I434" i="138"/>
  <c r="K438" i="138"/>
  <c r="G438" i="138"/>
  <c r="I438" i="138"/>
  <c r="K442" i="138"/>
  <c r="G442" i="138"/>
  <c r="I442" i="138"/>
  <c r="K446" i="138"/>
  <c r="G446" i="138"/>
  <c r="I446" i="138"/>
  <c r="K450" i="138"/>
  <c r="G450" i="138"/>
  <c r="I450" i="138"/>
  <c r="K454" i="138"/>
  <c r="G454" i="138"/>
  <c r="I454" i="138"/>
  <c r="K458" i="138"/>
  <c r="G458" i="138"/>
  <c r="I458" i="138"/>
  <c r="K462" i="138"/>
  <c r="G462" i="138"/>
  <c r="I462" i="138"/>
  <c r="K466" i="138"/>
  <c r="G466" i="138"/>
  <c r="I466" i="138"/>
  <c r="K470" i="138"/>
  <c r="G470" i="138"/>
  <c r="I470" i="138"/>
  <c r="K474" i="138"/>
  <c r="G474" i="138"/>
  <c r="I474" i="138"/>
  <c r="K478" i="138"/>
  <c r="G478" i="138"/>
  <c r="I478" i="138"/>
  <c r="I482" i="138"/>
  <c r="K482" i="138"/>
  <c r="G482" i="138"/>
  <c r="K486" i="138"/>
  <c r="I486" i="138"/>
  <c r="G486" i="138"/>
  <c r="I491" i="138"/>
  <c r="K491" i="138"/>
  <c r="G491" i="138"/>
  <c r="I495" i="138"/>
  <c r="K495" i="138"/>
  <c r="G495" i="138"/>
  <c r="K5" i="139"/>
  <c r="K5" i="140"/>
  <c r="E9" i="144" l="1"/>
  <c r="M93" i="138"/>
  <c r="X93" i="138" s="1"/>
  <c r="M340" i="138"/>
  <c r="X340" i="138" s="1"/>
  <c r="M95" i="138"/>
  <c r="X95" i="138" s="1"/>
  <c r="M63" i="138"/>
  <c r="X63" i="138" s="1"/>
  <c r="M31" i="138"/>
  <c r="X31" i="138" s="1"/>
  <c r="M37" i="138"/>
  <c r="X37" i="138" s="1"/>
  <c r="M88" i="138"/>
  <c r="X88" i="138" s="1"/>
  <c r="M111" i="138"/>
  <c r="X111" i="138" s="1"/>
  <c r="M79" i="138"/>
  <c r="X79" i="138" s="1"/>
  <c r="M47" i="138"/>
  <c r="X47" i="138" s="1"/>
  <c r="M61" i="138"/>
  <c r="X61" i="138" s="1"/>
  <c r="M300" i="138"/>
  <c r="X300" i="138" s="1"/>
  <c r="M60" i="138"/>
  <c r="X60" i="138" s="1"/>
  <c r="M450" i="138"/>
  <c r="X450" i="138" s="1"/>
  <c r="M434" i="138"/>
  <c r="X434" i="138" s="1"/>
  <c r="M418" i="138"/>
  <c r="X418" i="138" s="1"/>
  <c r="M386" i="138"/>
  <c r="X386" i="138" s="1"/>
  <c r="M412" i="138"/>
  <c r="X412" i="138" s="1"/>
  <c r="M486" i="138"/>
  <c r="X486" i="138" s="1"/>
  <c r="M466" i="138"/>
  <c r="X466" i="138" s="1"/>
  <c r="M402" i="138"/>
  <c r="X402" i="138" s="1"/>
  <c r="M370" i="138"/>
  <c r="X370" i="138" s="1"/>
  <c r="M354" i="138"/>
  <c r="X354" i="138" s="1"/>
  <c r="M338" i="138"/>
  <c r="X338" i="138" s="1"/>
  <c r="M306" i="138"/>
  <c r="X306" i="138" s="1"/>
  <c r="M290" i="138"/>
  <c r="X290" i="138" s="1"/>
  <c r="M413" i="138"/>
  <c r="X413" i="138" s="1"/>
  <c r="M365" i="138"/>
  <c r="X365" i="138" s="1"/>
  <c r="M329" i="138"/>
  <c r="X329" i="138" s="1"/>
  <c r="M317" i="138"/>
  <c r="X317" i="138" s="1"/>
  <c r="M301" i="138"/>
  <c r="X301" i="138" s="1"/>
  <c r="M265" i="138"/>
  <c r="X265" i="138" s="1"/>
  <c r="M249" i="138"/>
  <c r="X249" i="138" s="1"/>
  <c r="M201" i="138"/>
  <c r="X201" i="138" s="1"/>
  <c r="M165" i="138"/>
  <c r="X165" i="138" s="1"/>
  <c r="M141" i="138"/>
  <c r="X141" i="138" s="1"/>
  <c r="M113" i="138"/>
  <c r="X113" i="138" s="1"/>
  <c r="M81" i="138"/>
  <c r="X81" i="138" s="1"/>
  <c r="M45" i="138"/>
  <c r="X45" i="138" s="1"/>
  <c r="M489" i="138"/>
  <c r="X489" i="138" s="1"/>
  <c r="M472" i="138"/>
  <c r="X472" i="138" s="1"/>
  <c r="M456" i="138"/>
  <c r="X456" i="138" s="1"/>
  <c r="M440" i="138"/>
  <c r="X440" i="138" s="1"/>
  <c r="M416" i="138"/>
  <c r="X416" i="138" s="1"/>
  <c r="M380" i="138"/>
  <c r="X380" i="138" s="1"/>
  <c r="M172" i="138"/>
  <c r="X172" i="138" s="1"/>
  <c r="M483" i="138"/>
  <c r="X483" i="138" s="1"/>
  <c r="M467" i="138"/>
  <c r="X467" i="138" s="1"/>
  <c r="M403" i="138"/>
  <c r="X403" i="138" s="1"/>
  <c r="M387" i="138"/>
  <c r="X387" i="138" s="1"/>
  <c r="M371" i="138"/>
  <c r="X371" i="138" s="1"/>
  <c r="M331" i="138"/>
  <c r="X331" i="138" s="1"/>
  <c r="M271" i="138"/>
  <c r="X271" i="138" s="1"/>
  <c r="M219" i="138"/>
  <c r="X219" i="138" s="1"/>
  <c r="M145" i="138"/>
  <c r="X145" i="138" s="1"/>
  <c r="M117" i="138"/>
  <c r="X117" i="138" s="1"/>
  <c r="M404" i="138"/>
  <c r="X404" i="138" s="1"/>
  <c r="M376" i="138"/>
  <c r="X376" i="138" s="1"/>
  <c r="M332" i="138"/>
  <c r="X332" i="138" s="1"/>
  <c r="M276" i="138"/>
  <c r="X276" i="138" s="1"/>
  <c r="M260" i="138"/>
  <c r="X260" i="138" s="1"/>
  <c r="M168" i="138"/>
  <c r="X168" i="138" s="1"/>
  <c r="M144" i="138"/>
  <c r="X144" i="138" s="1"/>
  <c r="M36" i="138"/>
  <c r="X36" i="138" s="1"/>
  <c r="M491" i="138"/>
  <c r="X491" i="138" s="1"/>
  <c r="M334" i="138"/>
  <c r="X334" i="138" s="1"/>
  <c r="M286" i="138"/>
  <c r="X286" i="138" s="1"/>
  <c r="M278" i="138"/>
  <c r="X278" i="138" s="1"/>
  <c r="M270" i="138"/>
  <c r="X270" i="138" s="1"/>
  <c r="M254" i="138"/>
  <c r="X254" i="138" s="1"/>
  <c r="M238" i="138"/>
  <c r="X238" i="138" s="1"/>
  <c r="M222" i="138"/>
  <c r="X222" i="138" s="1"/>
  <c r="M206" i="138"/>
  <c r="X206" i="138" s="1"/>
  <c r="M190" i="138"/>
  <c r="X190" i="138" s="1"/>
  <c r="M174" i="138"/>
  <c r="X174" i="138" s="1"/>
  <c r="M158" i="138"/>
  <c r="X158" i="138" s="1"/>
  <c r="M142" i="138"/>
  <c r="X142" i="138" s="1"/>
  <c r="M126" i="138"/>
  <c r="X126" i="138" s="1"/>
  <c r="M114" i="138"/>
  <c r="X114" i="138" s="1"/>
  <c r="M98" i="138"/>
  <c r="X98" i="138" s="1"/>
  <c r="M82" i="138"/>
  <c r="X82" i="138" s="1"/>
  <c r="M66" i="138"/>
  <c r="X66" i="138" s="1"/>
  <c r="M50" i="138"/>
  <c r="X50" i="138" s="1"/>
  <c r="M34" i="138"/>
  <c r="X34" i="138" s="1"/>
  <c r="M18" i="138"/>
  <c r="X18" i="138" s="1"/>
  <c r="M477" i="138"/>
  <c r="X477" i="138" s="1"/>
  <c r="M461" i="138"/>
  <c r="X461" i="138" s="1"/>
  <c r="M445" i="138"/>
  <c r="X445" i="138" s="1"/>
  <c r="M429" i="138"/>
  <c r="X429" i="138" s="1"/>
  <c r="M397" i="138"/>
  <c r="X397" i="138" s="1"/>
  <c r="M381" i="138"/>
  <c r="X381" i="138" s="1"/>
  <c r="M349" i="138"/>
  <c r="X349" i="138" s="1"/>
  <c r="M233" i="138"/>
  <c r="X233" i="138" s="1"/>
  <c r="M217" i="138"/>
  <c r="X217" i="138" s="1"/>
  <c r="M185" i="138"/>
  <c r="X185" i="138" s="1"/>
  <c r="M9" i="138"/>
  <c r="X9" i="138" s="1"/>
  <c r="M336" i="138"/>
  <c r="X336" i="138" s="1"/>
  <c r="M328" i="138"/>
  <c r="X328" i="138" s="1"/>
  <c r="M308" i="138"/>
  <c r="X308" i="138" s="1"/>
  <c r="M244" i="138"/>
  <c r="X244" i="138" s="1"/>
  <c r="M212" i="138"/>
  <c r="X212" i="138" s="1"/>
  <c r="M132" i="138"/>
  <c r="X132" i="138" s="1"/>
  <c r="M108" i="138"/>
  <c r="X108" i="138" s="1"/>
  <c r="M72" i="138"/>
  <c r="X72" i="138" s="1"/>
  <c r="M32" i="138"/>
  <c r="X32" i="138" s="1"/>
  <c r="M451" i="138"/>
  <c r="X451" i="138" s="1"/>
  <c r="M435" i="138"/>
  <c r="X435" i="138" s="1"/>
  <c r="M419" i="138"/>
  <c r="X419" i="138" s="1"/>
  <c r="M351" i="138"/>
  <c r="X351" i="138" s="1"/>
  <c r="M319" i="138"/>
  <c r="X319" i="138" s="1"/>
  <c r="M303" i="138"/>
  <c r="X303" i="138" s="1"/>
  <c r="M283" i="138"/>
  <c r="X283" i="138" s="1"/>
  <c r="M267" i="138"/>
  <c r="X267" i="138" s="1"/>
  <c r="M251" i="138"/>
  <c r="X251" i="138" s="1"/>
  <c r="M235" i="138"/>
  <c r="X235" i="138" s="1"/>
  <c r="M203" i="138"/>
  <c r="X203" i="138" s="1"/>
  <c r="M187" i="138"/>
  <c r="X187" i="138" s="1"/>
  <c r="M171" i="138"/>
  <c r="X171" i="138" s="1"/>
  <c r="M155" i="138"/>
  <c r="X155" i="138" s="1"/>
  <c r="M139" i="138"/>
  <c r="X139" i="138" s="1"/>
  <c r="M123" i="138"/>
  <c r="X123" i="138" s="1"/>
  <c r="M196" i="138"/>
  <c r="X196" i="138" s="1"/>
  <c r="M282" i="138"/>
  <c r="X282" i="138" s="1"/>
  <c r="M485" i="138"/>
  <c r="X485" i="138" s="1"/>
  <c r="M493" i="138"/>
  <c r="X493" i="138" s="1"/>
  <c r="M476" i="138"/>
  <c r="X476" i="138" s="1"/>
  <c r="M460" i="138"/>
  <c r="X460" i="138" s="1"/>
  <c r="M444" i="138"/>
  <c r="X444" i="138" s="1"/>
  <c r="M424" i="138"/>
  <c r="X424" i="138" s="1"/>
  <c r="M388" i="138"/>
  <c r="X388" i="138" s="1"/>
  <c r="M488" i="138"/>
  <c r="X488" i="138" s="1"/>
  <c r="M471" i="138"/>
  <c r="X471" i="138" s="1"/>
  <c r="M455" i="138"/>
  <c r="X455" i="138" s="1"/>
  <c r="M104" i="138"/>
  <c r="X104" i="138" s="1"/>
  <c r="M76" i="138"/>
  <c r="X76" i="138" s="1"/>
  <c r="M15" i="138"/>
  <c r="X15" i="138" s="1"/>
  <c r="M224" i="138"/>
  <c r="X224" i="138" s="1"/>
  <c r="M439" i="138"/>
  <c r="X439" i="138" s="1"/>
  <c r="M423" i="138"/>
  <c r="X423" i="138" s="1"/>
  <c r="M407" i="138"/>
  <c r="X407" i="138" s="1"/>
  <c r="M391" i="138"/>
  <c r="X391" i="138" s="1"/>
  <c r="M375" i="138"/>
  <c r="X375" i="138" s="1"/>
  <c r="M384" i="138"/>
  <c r="X384" i="138" s="1"/>
  <c r="M48" i="138"/>
  <c r="X48" i="138" s="1"/>
  <c r="M470" i="138"/>
  <c r="X470" i="138" s="1"/>
  <c r="M454" i="138"/>
  <c r="X454" i="138" s="1"/>
  <c r="M438" i="138"/>
  <c r="X438" i="138" s="1"/>
  <c r="M422" i="138"/>
  <c r="X422" i="138" s="1"/>
  <c r="M374" i="138"/>
  <c r="X374" i="138" s="1"/>
  <c r="M294" i="138"/>
  <c r="X294" i="138" s="1"/>
  <c r="M258" i="138"/>
  <c r="X258" i="138" s="1"/>
  <c r="M495" i="138"/>
  <c r="X495" i="138" s="1"/>
  <c r="M474" i="138"/>
  <c r="X474" i="138" s="1"/>
  <c r="M458" i="138"/>
  <c r="X458" i="138" s="1"/>
  <c r="M442" i="138"/>
  <c r="X442" i="138" s="1"/>
  <c r="M426" i="138"/>
  <c r="X426" i="138" s="1"/>
  <c r="M410" i="138"/>
  <c r="X410" i="138" s="1"/>
  <c r="M394" i="138"/>
  <c r="X394" i="138" s="1"/>
  <c r="M378" i="138"/>
  <c r="X378" i="138" s="1"/>
  <c r="M362" i="138"/>
  <c r="X362" i="138" s="1"/>
  <c r="M346" i="138"/>
  <c r="X346" i="138" s="1"/>
  <c r="M326" i="138"/>
  <c r="X326" i="138" s="1"/>
  <c r="M298" i="138"/>
  <c r="X298" i="138" s="1"/>
  <c r="M246" i="138"/>
  <c r="X246" i="138" s="1"/>
  <c r="M214" i="138"/>
  <c r="X214" i="138" s="1"/>
  <c r="M182" i="138"/>
  <c r="X182" i="138" s="1"/>
  <c r="M482" i="138"/>
  <c r="X482" i="138" s="1"/>
  <c r="M478" i="138"/>
  <c r="X478" i="138" s="1"/>
  <c r="M462" i="138"/>
  <c r="X462" i="138" s="1"/>
  <c r="M446" i="138"/>
  <c r="X446" i="138" s="1"/>
  <c r="M430" i="138"/>
  <c r="X430" i="138" s="1"/>
  <c r="M414" i="138"/>
  <c r="X414" i="138" s="1"/>
  <c r="M398" i="138"/>
  <c r="X398" i="138" s="1"/>
  <c r="M382" i="138"/>
  <c r="X382" i="138" s="1"/>
  <c r="M366" i="138"/>
  <c r="X366" i="138" s="1"/>
  <c r="M350" i="138"/>
  <c r="X350" i="138" s="1"/>
  <c r="M330" i="138"/>
  <c r="X330" i="138" s="1"/>
  <c r="M318" i="138"/>
  <c r="X318" i="138" s="1"/>
  <c r="M302" i="138"/>
  <c r="X302" i="138" s="1"/>
  <c r="M274" i="138"/>
  <c r="X274" i="138" s="1"/>
  <c r="M266" i="138"/>
  <c r="X266" i="138" s="1"/>
  <c r="M250" i="138"/>
  <c r="X250" i="138" s="1"/>
  <c r="M234" i="138"/>
  <c r="X234" i="138" s="1"/>
  <c r="M218" i="138"/>
  <c r="X218" i="138" s="1"/>
  <c r="M202" i="138"/>
  <c r="X202" i="138" s="1"/>
  <c r="M186" i="138"/>
  <c r="X186" i="138" s="1"/>
  <c r="M170" i="138"/>
  <c r="X170" i="138" s="1"/>
  <c r="M154" i="138"/>
  <c r="X154" i="138" s="1"/>
  <c r="M138" i="138"/>
  <c r="X138" i="138" s="1"/>
  <c r="M122" i="138"/>
  <c r="X122" i="138" s="1"/>
  <c r="M110" i="138"/>
  <c r="X110" i="138" s="1"/>
  <c r="M94" i="138"/>
  <c r="X94" i="138" s="1"/>
  <c r="M78" i="138"/>
  <c r="X78" i="138" s="1"/>
  <c r="M62" i="138"/>
  <c r="X62" i="138" s="1"/>
  <c r="M46" i="138"/>
  <c r="X46" i="138" s="1"/>
  <c r="M30" i="138"/>
  <c r="X30" i="138" s="1"/>
  <c r="M14" i="138"/>
  <c r="X14" i="138" s="1"/>
  <c r="M494" i="138"/>
  <c r="X494" i="138" s="1"/>
  <c r="M473" i="138"/>
  <c r="X473" i="138" s="1"/>
  <c r="M457" i="138"/>
  <c r="X457" i="138" s="1"/>
  <c r="M441" i="138"/>
  <c r="X441" i="138" s="1"/>
  <c r="M425" i="138"/>
  <c r="X425" i="138" s="1"/>
  <c r="M409" i="138"/>
  <c r="X409" i="138" s="1"/>
  <c r="M393" i="138"/>
  <c r="X393" i="138" s="1"/>
  <c r="M377" i="138"/>
  <c r="X377" i="138" s="1"/>
  <c r="M361" i="138"/>
  <c r="X361" i="138" s="1"/>
  <c r="M345" i="138"/>
  <c r="X345" i="138" s="1"/>
  <c r="M325" i="138"/>
  <c r="X325" i="138" s="1"/>
  <c r="M313" i="138"/>
  <c r="X313" i="138" s="1"/>
  <c r="M297" i="138"/>
  <c r="X297" i="138" s="1"/>
  <c r="M281" i="138"/>
  <c r="X281" i="138" s="1"/>
  <c r="M261" i="138"/>
  <c r="X261" i="138" s="1"/>
  <c r="M245" i="138"/>
  <c r="X245" i="138" s="1"/>
  <c r="M229" i="138"/>
  <c r="X229" i="138" s="1"/>
  <c r="M213" i="138"/>
  <c r="X213" i="138" s="1"/>
  <c r="M197" i="138"/>
  <c r="X197" i="138" s="1"/>
  <c r="M181" i="138"/>
  <c r="X181" i="138" s="1"/>
  <c r="M161" i="138"/>
  <c r="X161" i="138" s="1"/>
  <c r="M133" i="138"/>
  <c r="X133" i="138" s="1"/>
  <c r="M105" i="138"/>
  <c r="X105" i="138" s="1"/>
  <c r="M97" i="138"/>
  <c r="X97" i="138" s="1"/>
  <c r="M73" i="138"/>
  <c r="X73" i="138" s="1"/>
  <c r="M33" i="138"/>
  <c r="X33" i="138" s="1"/>
  <c r="M484" i="138"/>
  <c r="X484" i="138" s="1"/>
  <c r="M468" i="138"/>
  <c r="X468" i="138" s="1"/>
  <c r="M452" i="138"/>
  <c r="X452" i="138" s="1"/>
  <c r="M436" i="138"/>
  <c r="X436" i="138" s="1"/>
  <c r="M408" i="138"/>
  <c r="X408" i="138" s="1"/>
  <c r="M372" i="138"/>
  <c r="X372" i="138" s="1"/>
  <c r="M304" i="138"/>
  <c r="X304" i="138" s="1"/>
  <c r="M280" i="138"/>
  <c r="X280" i="138" s="1"/>
  <c r="M264" i="138"/>
  <c r="X264" i="138" s="1"/>
  <c r="M236" i="138"/>
  <c r="X236" i="138" s="1"/>
  <c r="M200" i="138"/>
  <c r="X200" i="138" s="1"/>
  <c r="M164" i="138"/>
  <c r="X164" i="138" s="1"/>
  <c r="M124" i="138"/>
  <c r="X124" i="138" s="1"/>
  <c r="M100" i="138"/>
  <c r="X100" i="138" s="1"/>
  <c r="M64" i="138"/>
  <c r="X64" i="138" s="1"/>
  <c r="M24" i="138"/>
  <c r="X24" i="138" s="1"/>
  <c r="M496" i="138"/>
  <c r="X496" i="138" s="1"/>
  <c r="M479" i="138"/>
  <c r="X479" i="138" s="1"/>
  <c r="M463" i="138"/>
  <c r="X463" i="138" s="1"/>
  <c r="M447" i="138"/>
  <c r="X447" i="138" s="1"/>
  <c r="M431" i="138"/>
  <c r="X431" i="138" s="1"/>
  <c r="M415" i="138"/>
  <c r="X415" i="138" s="1"/>
  <c r="M399" i="138"/>
  <c r="X399" i="138" s="1"/>
  <c r="M383" i="138"/>
  <c r="X383" i="138" s="1"/>
  <c r="M367" i="138"/>
  <c r="X367" i="138" s="1"/>
  <c r="M347" i="138"/>
  <c r="X347" i="138" s="1"/>
  <c r="M327" i="138"/>
  <c r="X327" i="138" s="1"/>
  <c r="M315" i="138"/>
  <c r="X315" i="138" s="1"/>
  <c r="M299" i="138"/>
  <c r="X299" i="138" s="1"/>
  <c r="M263" i="138"/>
  <c r="X263" i="138" s="1"/>
  <c r="M247" i="138"/>
  <c r="X247" i="138" s="1"/>
  <c r="M231" i="138"/>
  <c r="X231" i="138" s="1"/>
  <c r="M215" i="138"/>
  <c r="X215" i="138" s="1"/>
  <c r="M199" i="138"/>
  <c r="X199" i="138" s="1"/>
  <c r="M183" i="138"/>
  <c r="X183" i="138" s="1"/>
  <c r="M167" i="138"/>
  <c r="X167" i="138" s="1"/>
  <c r="M151" i="138"/>
  <c r="X151" i="138" s="1"/>
  <c r="M135" i="138"/>
  <c r="X135" i="138" s="1"/>
  <c r="M119" i="138"/>
  <c r="X119" i="138" s="1"/>
  <c r="M107" i="138"/>
  <c r="X107" i="138" s="1"/>
  <c r="M91" i="138"/>
  <c r="X91" i="138" s="1"/>
  <c r="M75" i="138"/>
  <c r="X75" i="138" s="1"/>
  <c r="M59" i="138"/>
  <c r="X59" i="138" s="1"/>
  <c r="M43" i="138"/>
  <c r="X43" i="138" s="1"/>
  <c r="M27" i="138"/>
  <c r="X27" i="138" s="1"/>
  <c r="M11" i="138"/>
  <c r="X11" i="138" s="1"/>
  <c r="M137" i="138"/>
  <c r="X137" i="138" s="1"/>
  <c r="M85" i="138"/>
  <c r="X85" i="138" s="1"/>
  <c r="M53" i="138"/>
  <c r="X53" i="138" s="1"/>
  <c r="M29" i="138"/>
  <c r="X29" i="138" s="1"/>
  <c r="M432" i="138"/>
  <c r="X432" i="138" s="1"/>
  <c r="M396" i="138"/>
  <c r="X396" i="138" s="1"/>
  <c r="M368" i="138"/>
  <c r="X368" i="138" s="1"/>
  <c r="M360" i="138"/>
  <c r="X360" i="138" s="1"/>
  <c r="M324" i="138"/>
  <c r="X324" i="138" s="1"/>
  <c r="M292" i="138"/>
  <c r="X292" i="138" s="1"/>
  <c r="M284" i="138"/>
  <c r="X284" i="138" s="1"/>
  <c r="M248" i="138"/>
  <c r="X248" i="138" s="1"/>
  <c r="M216" i="138"/>
  <c r="X216" i="138" s="1"/>
  <c r="M192" i="138"/>
  <c r="X192" i="138" s="1"/>
  <c r="M160" i="138"/>
  <c r="X160" i="138" s="1"/>
  <c r="M136" i="138"/>
  <c r="X136" i="138" s="1"/>
  <c r="M112" i="138"/>
  <c r="X112" i="138" s="1"/>
  <c r="M80" i="138"/>
  <c r="X80" i="138" s="1"/>
  <c r="M56" i="138"/>
  <c r="X56" i="138" s="1"/>
  <c r="M28" i="138"/>
  <c r="X28" i="138" s="1"/>
  <c r="K5" i="138"/>
  <c r="K6" i="134" s="1"/>
  <c r="M322" i="138"/>
  <c r="X322" i="138" s="1"/>
  <c r="M242" i="138"/>
  <c r="X242" i="138" s="1"/>
  <c r="M226" i="138"/>
  <c r="X226" i="138" s="1"/>
  <c r="M210" i="138"/>
  <c r="X210" i="138" s="1"/>
  <c r="M194" i="138"/>
  <c r="X194" i="138" s="1"/>
  <c r="M178" i="138"/>
  <c r="X178" i="138" s="1"/>
  <c r="M162" i="138"/>
  <c r="X162" i="138" s="1"/>
  <c r="M146" i="138"/>
  <c r="X146" i="138" s="1"/>
  <c r="M130" i="138"/>
  <c r="X130" i="138" s="1"/>
  <c r="M102" i="138"/>
  <c r="X102" i="138" s="1"/>
  <c r="M86" i="138"/>
  <c r="X86" i="138" s="1"/>
  <c r="M70" i="138"/>
  <c r="X70" i="138" s="1"/>
  <c r="M54" i="138"/>
  <c r="X54" i="138" s="1"/>
  <c r="M38" i="138"/>
  <c r="X38" i="138" s="1"/>
  <c r="M22" i="138"/>
  <c r="X22" i="138" s="1"/>
  <c r="M6" i="138"/>
  <c r="X6" i="138" s="1"/>
  <c r="G5" i="138"/>
  <c r="M481" i="138"/>
  <c r="X481" i="138" s="1"/>
  <c r="M465" i="138"/>
  <c r="X465" i="138" s="1"/>
  <c r="M449" i="138"/>
  <c r="X449" i="138" s="1"/>
  <c r="M433" i="138"/>
  <c r="X433" i="138" s="1"/>
  <c r="M417" i="138"/>
  <c r="X417" i="138" s="1"/>
  <c r="M401" i="138"/>
  <c r="X401" i="138" s="1"/>
  <c r="M385" i="138"/>
  <c r="X385" i="138" s="1"/>
  <c r="M369" i="138"/>
  <c r="X369" i="138" s="1"/>
  <c r="M353" i="138"/>
  <c r="X353" i="138" s="1"/>
  <c r="M337" i="138"/>
  <c r="X337" i="138" s="1"/>
  <c r="M333" i="138"/>
  <c r="X333" i="138" s="1"/>
  <c r="M305" i="138"/>
  <c r="X305" i="138" s="1"/>
  <c r="M289" i="138"/>
  <c r="X289" i="138" s="1"/>
  <c r="M285" i="138"/>
  <c r="X285" i="138" s="1"/>
  <c r="M273" i="138"/>
  <c r="X273" i="138" s="1"/>
  <c r="M269" i="138"/>
  <c r="X269" i="138" s="1"/>
  <c r="M253" i="138"/>
  <c r="X253" i="138" s="1"/>
  <c r="M237" i="138"/>
  <c r="X237" i="138" s="1"/>
  <c r="M221" i="138"/>
  <c r="X221" i="138" s="1"/>
  <c r="M205" i="138"/>
  <c r="X205" i="138" s="1"/>
  <c r="M189" i="138"/>
  <c r="X189" i="138" s="1"/>
  <c r="M169" i="138"/>
  <c r="X169" i="138" s="1"/>
  <c r="M149" i="138"/>
  <c r="X149" i="138" s="1"/>
  <c r="M89" i="138"/>
  <c r="X89" i="138" s="1"/>
  <c r="M57" i="138"/>
  <c r="X57" i="138" s="1"/>
  <c r="M17" i="138"/>
  <c r="X17" i="138" s="1"/>
  <c r="M344" i="138"/>
  <c r="X344" i="138" s="1"/>
  <c r="M316" i="138"/>
  <c r="X316" i="138" s="1"/>
  <c r="M288" i="138"/>
  <c r="X288" i="138" s="1"/>
  <c r="M252" i="138"/>
  <c r="X252" i="138" s="1"/>
  <c r="M220" i="138"/>
  <c r="X220" i="138" s="1"/>
  <c r="M180" i="138"/>
  <c r="X180" i="138" s="1"/>
  <c r="M140" i="138"/>
  <c r="X140" i="138" s="1"/>
  <c r="M116" i="138"/>
  <c r="X116" i="138" s="1"/>
  <c r="M84" i="138"/>
  <c r="X84" i="138" s="1"/>
  <c r="M44" i="138"/>
  <c r="X44" i="138" s="1"/>
  <c r="M8" i="138"/>
  <c r="X8" i="138" s="1"/>
  <c r="M355" i="138"/>
  <c r="X355" i="138" s="1"/>
  <c r="M339" i="138"/>
  <c r="X339" i="138" s="1"/>
  <c r="M335" i="138"/>
  <c r="X335" i="138" s="1"/>
  <c r="M307" i="138"/>
  <c r="X307" i="138" s="1"/>
  <c r="M291" i="138"/>
  <c r="X291" i="138" s="1"/>
  <c r="M287" i="138"/>
  <c r="X287" i="138" s="1"/>
  <c r="M275" i="138"/>
  <c r="X275" i="138" s="1"/>
  <c r="M255" i="138"/>
  <c r="X255" i="138" s="1"/>
  <c r="M239" i="138"/>
  <c r="X239" i="138" s="1"/>
  <c r="M223" i="138"/>
  <c r="X223" i="138" s="1"/>
  <c r="M207" i="138"/>
  <c r="X207" i="138" s="1"/>
  <c r="M191" i="138"/>
  <c r="X191" i="138" s="1"/>
  <c r="M175" i="138"/>
  <c r="X175" i="138" s="1"/>
  <c r="M159" i="138"/>
  <c r="X159" i="138" s="1"/>
  <c r="M143" i="138"/>
  <c r="X143" i="138" s="1"/>
  <c r="M127" i="138"/>
  <c r="X127" i="138" s="1"/>
  <c r="M115" i="138"/>
  <c r="X115" i="138" s="1"/>
  <c r="M99" i="138"/>
  <c r="X99" i="138" s="1"/>
  <c r="M83" i="138"/>
  <c r="X83" i="138" s="1"/>
  <c r="M67" i="138"/>
  <c r="X67" i="138" s="1"/>
  <c r="M51" i="138"/>
  <c r="X51" i="138" s="1"/>
  <c r="M35" i="138"/>
  <c r="X35" i="138" s="1"/>
  <c r="M19" i="138"/>
  <c r="X19" i="138" s="1"/>
  <c r="M157" i="138"/>
  <c r="X157" i="138" s="1"/>
  <c r="M125" i="138"/>
  <c r="X125" i="138" s="1"/>
  <c r="M101" i="138"/>
  <c r="X101" i="138" s="1"/>
  <c r="M69" i="138"/>
  <c r="X69" i="138" s="1"/>
  <c r="M41" i="138"/>
  <c r="X41" i="138" s="1"/>
  <c r="M13" i="138"/>
  <c r="X13" i="138" s="1"/>
  <c r="M348" i="138"/>
  <c r="X348" i="138" s="1"/>
  <c r="M312" i="138"/>
  <c r="X312" i="138" s="1"/>
  <c r="M268" i="138"/>
  <c r="X268" i="138" s="1"/>
  <c r="M232" i="138"/>
  <c r="X232" i="138" s="1"/>
  <c r="M204" i="138"/>
  <c r="X204" i="138" s="1"/>
  <c r="M176" i="138"/>
  <c r="X176" i="138" s="1"/>
  <c r="M148" i="138"/>
  <c r="X148" i="138" s="1"/>
  <c r="M120" i="138"/>
  <c r="X120" i="138" s="1"/>
  <c r="M96" i="138"/>
  <c r="X96" i="138" s="1"/>
  <c r="M68" i="138"/>
  <c r="X68" i="138" s="1"/>
  <c r="M40" i="138"/>
  <c r="X40" i="138" s="1"/>
  <c r="M12" i="138"/>
  <c r="X12" i="138" s="1"/>
  <c r="M406" i="138"/>
  <c r="X406" i="138" s="1"/>
  <c r="M390" i="138"/>
  <c r="X390" i="138" s="1"/>
  <c r="M358" i="138"/>
  <c r="X358" i="138" s="1"/>
  <c r="M342" i="138"/>
  <c r="X342" i="138" s="1"/>
  <c r="M310" i="138"/>
  <c r="X310" i="138" s="1"/>
  <c r="M314" i="138"/>
  <c r="X314" i="138" s="1"/>
  <c r="M262" i="138"/>
  <c r="X262" i="138" s="1"/>
  <c r="M230" i="138"/>
  <c r="X230" i="138" s="1"/>
  <c r="M198" i="138"/>
  <c r="X198" i="138" s="1"/>
  <c r="M166" i="138"/>
  <c r="X166" i="138" s="1"/>
  <c r="M150" i="138"/>
  <c r="X150" i="138" s="1"/>
  <c r="M134" i="138"/>
  <c r="X134" i="138" s="1"/>
  <c r="M118" i="138"/>
  <c r="X118" i="138" s="1"/>
  <c r="M106" i="138"/>
  <c r="X106" i="138" s="1"/>
  <c r="M90" i="138"/>
  <c r="X90" i="138" s="1"/>
  <c r="M74" i="138"/>
  <c r="X74" i="138" s="1"/>
  <c r="M58" i="138"/>
  <c r="X58" i="138" s="1"/>
  <c r="M42" i="138"/>
  <c r="X42" i="138" s="1"/>
  <c r="M26" i="138"/>
  <c r="X26" i="138" s="1"/>
  <c r="M10" i="138"/>
  <c r="X10" i="138" s="1"/>
  <c r="I5" i="138"/>
  <c r="I6" i="134" s="1"/>
  <c r="M490" i="138"/>
  <c r="X490" i="138" s="1"/>
  <c r="M469" i="138"/>
  <c r="X469" i="138" s="1"/>
  <c r="M453" i="138"/>
  <c r="X453" i="138" s="1"/>
  <c r="M437" i="138"/>
  <c r="X437" i="138" s="1"/>
  <c r="M421" i="138"/>
  <c r="X421" i="138" s="1"/>
  <c r="M405" i="138"/>
  <c r="X405" i="138" s="1"/>
  <c r="M389" i="138"/>
  <c r="X389" i="138" s="1"/>
  <c r="M373" i="138"/>
  <c r="X373" i="138" s="1"/>
  <c r="M357" i="138"/>
  <c r="X357" i="138" s="1"/>
  <c r="M341" i="138"/>
  <c r="X341" i="138" s="1"/>
  <c r="M321" i="138"/>
  <c r="X321" i="138" s="1"/>
  <c r="M309" i="138"/>
  <c r="X309" i="138" s="1"/>
  <c r="M293" i="138"/>
  <c r="X293" i="138" s="1"/>
  <c r="M277" i="138"/>
  <c r="X277" i="138" s="1"/>
  <c r="M257" i="138"/>
  <c r="X257" i="138" s="1"/>
  <c r="M241" i="138"/>
  <c r="X241" i="138" s="1"/>
  <c r="M225" i="138"/>
  <c r="X225" i="138" s="1"/>
  <c r="M209" i="138"/>
  <c r="X209" i="138" s="1"/>
  <c r="M193" i="138"/>
  <c r="X193" i="138" s="1"/>
  <c r="M177" i="138"/>
  <c r="X177" i="138" s="1"/>
  <c r="M153" i="138"/>
  <c r="X153" i="138" s="1"/>
  <c r="M121" i="138"/>
  <c r="X121" i="138" s="1"/>
  <c r="M65" i="138"/>
  <c r="X65" i="138" s="1"/>
  <c r="M25" i="138"/>
  <c r="X25" i="138" s="1"/>
  <c r="M497" i="138"/>
  <c r="X497" i="138" s="1"/>
  <c r="M480" i="138"/>
  <c r="X480" i="138" s="1"/>
  <c r="M464" i="138"/>
  <c r="X464" i="138" s="1"/>
  <c r="M448" i="138"/>
  <c r="X448" i="138" s="1"/>
  <c r="M428" i="138"/>
  <c r="X428" i="138" s="1"/>
  <c r="M400" i="138"/>
  <c r="X400" i="138" s="1"/>
  <c r="M364" i="138"/>
  <c r="X364" i="138" s="1"/>
  <c r="M352" i="138"/>
  <c r="X352" i="138" s="1"/>
  <c r="M320" i="138"/>
  <c r="X320" i="138" s="1"/>
  <c r="M296" i="138"/>
  <c r="X296" i="138" s="1"/>
  <c r="M272" i="138"/>
  <c r="X272" i="138" s="1"/>
  <c r="M256" i="138"/>
  <c r="X256" i="138" s="1"/>
  <c r="M228" i="138"/>
  <c r="X228" i="138" s="1"/>
  <c r="M188" i="138"/>
  <c r="X188" i="138" s="1"/>
  <c r="M152" i="138"/>
  <c r="X152" i="138" s="1"/>
  <c r="M92" i="138"/>
  <c r="X92" i="138" s="1"/>
  <c r="M52" i="138"/>
  <c r="X52" i="138" s="1"/>
  <c r="M16" i="138"/>
  <c r="X16" i="138" s="1"/>
  <c r="M492" i="138"/>
  <c r="X492" i="138" s="1"/>
  <c r="M475" i="138"/>
  <c r="X475" i="138" s="1"/>
  <c r="M459" i="138"/>
  <c r="X459" i="138" s="1"/>
  <c r="M443" i="138"/>
  <c r="X443" i="138" s="1"/>
  <c r="M427" i="138"/>
  <c r="X427" i="138" s="1"/>
  <c r="M411" i="138"/>
  <c r="X411" i="138" s="1"/>
  <c r="M395" i="138"/>
  <c r="X395" i="138" s="1"/>
  <c r="M379" i="138"/>
  <c r="X379" i="138" s="1"/>
  <c r="M363" i="138"/>
  <c r="X363" i="138" s="1"/>
  <c r="M359" i="138"/>
  <c r="X359" i="138" s="1"/>
  <c r="M343" i="138"/>
  <c r="X343" i="138" s="1"/>
  <c r="M323" i="138"/>
  <c r="X323" i="138" s="1"/>
  <c r="M311" i="138"/>
  <c r="X311" i="138" s="1"/>
  <c r="M295" i="138"/>
  <c r="X295" i="138" s="1"/>
  <c r="M279" i="138"/>
  <c r="X279" i="138" s="1"/>
  <c r="M259" i="138"/>
  <c r="X259" i="138" s="1"/>
  <c r="M243" i="138"/>
  <c r="X243" i="138" s="1"/>
  <c r="M227" i="138"/>
  <c r="X227" i="138" s="1"/>
  <c r="M211" i="138"/>
  <c r="X211" i="138" s="1"/>
  <c r="M195" i="138"/>
  <c r="X195" i="138" s="1"/>
  <c r="M179" i="138"/>
  <c r="X179" i="138" s="1"/>
  <c r="M163" i="138"/>
  <c r="X163" i="138" s="1"/>
  <c r="M147" i="138"/>
  <c r="X147" i="138" s="1"/>
  <c r="M131" i="138"/>
  <c r="X131" i="138" s="1"/>
  <c r="M103" i="138"/>
  <c r="X103" i="138" s="1"/>
  <c r="M87" i="138"/>
  <c r="X87" i="138" s="1"/>
  <c r="M71" i="138"/>
  <c r="X71" i="138" s="1"/>
  <c r="M55" i="138"/>
  <c r="X55" i="138" s="1"/>
  <c r="M39" i="138"/>
  <c r="X39" i="138" s="1"/>
  <c r="M23" i="138"/>
  <c r="X23" i="138" s="1"/>
  <c r="M7" i="138"/>
  <c r="X7" i="138" s="1"/>
  <c r="M173" i="138"/>
  <c r="X173" i="138" s="1"/>
  <c r="M129" i="138"/>
  <c r="X129" i="138" s="1"/>
  <c r="M109" i="138"/>
  <c r="X109" i="138" s="1"/>
  <c r="M77" i="138"/>
  <c r="X77" i="138" s="1"/>
  <c r="M49" i="138"/>
  <c r="X49" i="138" s="1"/>
  <c r="M21" i="138"/>
  <c r="X21" i="138" s="1"/>
  <c r="M420" i="138"/>
  <c r="X420" i="138" s="1"/>
  <c r="M392" i="138"/>
  <c r="X392" i="138" s="1"/>
  <c r="M356" i="138"/>
  <c r="X356" i="138" s="1"/>
  <c r="M240" i="138"/>
  <c r="X240" i="138" s="1"/>
  <c r="M208" i="138"/>
  <c r="X208" i="138" s="1"/>
  <c r="M184" i="138"/>
  <c r="X184" i="138" s="1"/>
  <c r="M156" i="138"/>
  <c r="X156" i="138" s="1"/>
  <c r="M128" i="138"/>
  <c r="X128" i="138" s="1"/>
  <c r="M20" i="138"/>
  <c r="X20" i="138" s="1"/>
  <c r="I14" i="137"/>
  <c r="K6" i="136"/>
  <c r="F14" i="137"/>
  <c r="K6" i="135"/>
  <c r="I5" i="139"/>
  <c r="I5" i="140"/>
  <c r="K14" i="137" l="1"/>
  <c r="X5" i="138"/>
  <c r="H14" i="137"/>
  <c r="C14" i="137"/>
  <c r="E14" i="137" s="1"/>
  <c r="M5" i="138"/>
  <c r="F11" i="137"/>
  <c r="F30" i="137" s="1"/>
  <c r="I6" i="135"/>
  <c r="I11" i="137"/>
  <c r="I6" i="136"/>
  <c r="G5" i="139"/>
  <c r="G6" i="135" s="1"/>
  <c r="G5" i="140"/>
  <c r="G6" i="136" s="1"/>
  <c r="K11" i="137" l="1"/>
  <c r="I30" i="137"/>
  <c r="C11" i="137"/>
  <c r="E11" i="137" s="1"/>
  <c r="M6" i="135"/>
  <c r="Y6" i="135" s="1"/>
  <c r="F12" i="137"/>
  <c r="H11" i="137"/>
  <c r="E18" i="137"/>
  <c r="G6" i="134"/>
  <c r="M6" i="134" s="1"/>
  <c r="Y6" i="134" s="1"/>
  <c r="I12" i="137"/>
  <c r="K12" i="137" s="1"/>
  <c r="E20" i="137"/>
  <c r="M5" i="140"/>
  <c r="I7" i="137"/>
  <c r="K7" i="137" s="1"/>
  <c r="M5" i="139"/>
  <c r="F7" i="137"/>
  <c r="C12" i="137" l="1"/>
  <c r="J24" i="144"/>
  <c r="D24" i="144" s="1"/>
  <c r="D24" i="137"/>
  <c r="E24" i="137" s="1"/>
  <c r="H7" i="137"/>
  <c r="C7" i="137"/>
  <c r="E7" i="137" s="1"/>
  <c r="F13" i="137"/>
  <c r="H12" i="137"/>
  <c r="E12" i="137" s="1"/>
  <c r="E19" i="137"/>
  <c r="I10" i="137"/>
  <c r="I13" i="137"/>
  <c r="F10" i="137"/>
  <c r="F15" i="137" l="1"/>
  <c r="K13" i="137"/>
  <c r="I15" i="137"/>
  <c r="K10" i="137"/>
  <c r="I22" i="137"/>
  <c r="I23" i="137"/>
  <c r="K23" i="137" s="1"/>
  <c r="F22" i="137"/>
  <c r="F25" i="137"/>
  <c r="F23" i="137"/>
  <c r="C13" i="137"/>
  <c r="J26" i="144"/>
  <c r="D26" i="144" s="1"/>
  <c r="D26" i="137"/>
  <c r="H10" i="137"/>
  <c r="C10" i="137"/>
  <c r="E10" i="137" s="1"/>
  <c r="H13" i="137"/>
  <c r="F17" i="137"/>
  <c r="F21" i="137"/>
  <c r="I17" i="137"/>
  <c r="K17" i="137" s="1"/>
  <c r="I21" i="137"/>
  <c r="K21" i="137" s="1"/>
  <c r="K22" i="137"/>
  <c r="K25" i="137"/>
  <c r="K15" i="137"/>
  <c r="E13" i="137"/>
  <c r="H23" i="137" l="1"/>
  <c r="C23" i="137"/>
  <c r="E23" i="137" s="1"/>
  <c r="J27" i="144"/>
  <c r="D27" i="144" s="1"/>
  <c r="D27" i="137"/>
  <c r="H22" i="137"/>
  <c r="C22" i="137"/>
  <c r="E22" i="137" s="1"/>
  <c r="H25" i="137"/>
  <c r="C25" i="137"/>
  <c r="E25" i="137" s="1"/>
  <c r="H21" i="137"/>
  <c r="C21" i="137"/>
  <c r="E21" i="137" s="1"/>
  <c r="H15" i="137"/>
  <c r="C15" i="137"/>
  <c r="E15" i="137" s="1"/>
  <c r="H17" i="137"/>
  <c r="C17" i="137"/>
  <c r="E17" i="137" s="1"/>
  <c r="F26" i="137"/>
  <c r="I26" i="137"/>
  <c r="E16" i="137"/>
  <c r="K26" i="137" l="1"/>
  <c r="J28" i="144"/>
  <c r="D28" i="144" s="1"/>
  <c r="D28" i="137"/>
  <c r="H26" i="137"/>
  <c r="C26" i="137"/>
  <c r="E26" i="137" s="1"/>
  <c r="I27" i="137"/>
  <c r="F27" i="137"/>
  <c r="K27" i="137" l="1"/>
  <c r="J29" i="144"/>
  <c r="D29" i="144" s="1"/>
  <c r="D29" i="137"/>
  <c r="H27" i="137"/>
  <c r="C27" i="137"/>
  <c r="E27" i="137" s="1"/>
  <c r="I28" i="137"/>
  <c r="F28" i="137"/>
  <c r="F29" i="137" s="1"/>
  <c r="F31" i="137" l="1"/>
  <c r="F32" i="137" s="1"/>
  <c r="K28" i="137"/>
  <c r="I29" i="137"/>
  <c r="I31" i="137" s="1"/>
  <c r="I32" i="137" s="1"/>
  <c r="H30" i="137"/>
  <c r="C28" i="137"/>
  <c r="J31" i="144"/>
  <c r="D31" i="144" s="1"/>
  <c r="F11" i="133" s="1"/>
  <c r="D31" i="137"/>
  <c r="H28" i="137"/>
  <c r="K29" i="137" l="1"/>
  <c r="E28" i="137"/>
  <c r="J33" i="137"/>
  <c r="J32" i="144"/>
  <c r="D32" i="144" s="1"/>
  <c r="F12" i="133" s="1"/>
  <c r="D32" i="137"/>
  <c r="H29" i="137"/>
  <c r="C29" i="137"/>
  <c r="E29" i="137" s="1"/>
  <c r="K31" i="137"/>
  <c r="K30" i="137" l="1"/>
  <c r="C30" i="137"/>
  <c r="E30" i="137" s="1"/>
  <c r="F13" i="133"/>
  <c r="J33" i="144"/>
  <c r="D33" i="144" s="1"/>
  <c r="D33" i="137"/>
  <c r="H31" i="137"/>
  <c r="C31" i="137"/>
  <c r="E31" i="137" s="1"/>
  <c r="K32" i="137"/>
  <c r="F27" i="133" l="1"/>
  <c r="F10" i="133"/>
  <c r="I33" i="137"/>
  <c r="K33" i="137" s="1"/>
  <c r="H32" i="137"/>
  <c r="C32" i="137"/>
  <c r="E32" i="137" s="1"/>
  <c r="F33" i="137"/>
  <c r="H33" i="137" l="1"/>
  <c r="C33" i="137"/>
  <c r="E33" i="137" s="1"/>
  <c r="M6" i="136"/>
  <c r="Y6" i="136" s="1"/>
  <c r="A3" i="120"/>
  <c r="A3" i="115"/>
  <c r="D72" i="121"/>
  <c r="W72" i="121" s="1"/>
  <c r="D71" i="121"/>
  <c r="W71" i="121" s="1"/>
  <c r="D70" i="121"/>
  <c r="W70" i="121" s="1"/>
  <c r="D69" i="121"/>
  <c r="W69" i="121" s="1"/>
  <c r="D68" i="121"/>
  <c r="W68" i="121" s="1"/>
  <c r="D67" i="121"/>
  <c r="W67" i="121" s="1"/>
  <c r="D66" i="121"/>
  <c r="W66" i="121" s="1"/>
  <c r="D65" i="121"/>
  <c r="W65" i="121" s="1"/>
  <c r="D64" i="121"/>
  <c r="W64" i="121" s="1"/>
  <c r="D63" i="121"/>
  <c r="W63" i="121" s="1"/>
  <c r="D62" i="121"/>
  <c r="W62" i="121" s="1"/>
  <c r="D61" i="121"/>
  <c r="W61" i="121" s="1"/>
  <c r="D60" i="121"/>
  <c r="W60" i="121" s="1"/>
  <c r="D59" i="121"/>
  <c r="W59" i="121" s="1"/>
  <c r="D58" i="121"/>
  <c r="W58" i="121" s="1"/>
  <c r="D57" i="121"/>
  <c r="W57" i="121" s="1"/>
  <c r="D56" i="121"/>
  <c r="W56" i="121" s="1"/>
  <c r="D55" i="121"/>
  <c r="W55" i="121" s="1"/>
  <c r="D54" i="121"/>
  <c r="W54" i="121" s="1"/>
  <c r="D53" i="121"/>
  <c r="W53" i="121" s="1"/>
  <c r="D52" i="121"/>
  <c r="W52" i="121" s="1"/>
  <c r="D51" i="121"/>
  <c r="W51" i="121" s="1"/>
  <c r="D50" i="121"/>
  <c r="W50" i="121" s="1"/>
  <c r="D49" i="121"/>
  <c r="W49" i="121" s="1"/>
  <c r="D48" i="121"/>
  <c r="W48" i="121" s="1"/>
  <c r="D47" i="121"/>
  <c r="W47" i="121" s="1"/>
  <c r="D46" i="121"/>
  <c r="W46" i="121" s="1"/>
  <c r="D45" i="121"/>
  <c r="W45" i="121" s="1"/>
  <c r="D44" i="121"/>
  <c r="W44" i="121" s="1"/>
  <c r="D43" i="121"/>
  <c r="W43" i="121" s="1"/>
  <c r="D42" i="121"/>
  <c r="W42" i="121" s="1"/>
  <c r="D41" i="121"/>
  <c r="W41" i="121" s="1"/>
  <c r="D40" i="121"/>
  <c r="W40" i="121" s="1"/>
  <c r="D39" i="121"/>
  <c r="W39" i="121" s="1"/>
  <c r="D38" i="121"/>
  <c r="W38" i="121" s="1"/>
  <c r="D37" i="121"/>
  <c r="W37" i="121" s="1"/>
  <c r="D36" i="121"/>
  <c r="W36" i="121" s="1"/>
  <c r="D35" i="121"/>
  <c r="W35" i="121" s="1"/>
  <c r="D34" i="121"/>
  <c r="W34" i="121" s="1"/>
  <c r="D33" i="121"/>
  <c r="W33" i="121" s="1"/>
  <c r="D32" i="121"/>
  <c r="W32" i="121" s="1"/>
  <c r="D31" i="121"/>
  <c r="W31" i="121" s="1"/>
  <c r="D30" i="121"/>
  <c r="W30" i="121" s="1"/>
  <c r="D29" i="121"/>
  <c r="W29" i="121" s="1"/>
  <c r="D28" i="121"/>
  <c r="W28" i="121" s="1"/>
  <c r="D27" i="121"/>
  <c r="W27" i="121" s="1"/>
  <c r="D26" i="121"/>
  <c r="W26" i="121" s="1"/>
  <c r="D25" i="121"/>
  <c r="W25" i="121" s="1"/>
  <c r="D24" i="121"/>
  <c r="W24" i="121" s="1"/>
  <c r="D23" i="121"/>
  <c r="W23" i="121" s="1"/>
  <c r="D22" i="121"/>
  <c r="W22" i="121" s="1"/>
  <c r="D21" i="121"/>
  <c r="W21" i="121" s="1"/>
  <c r="D20" i="121"/>
  <c r="W20" i="121" s="1"/>
  <c r="D19" i="121"/>
  <c r="W19" i="121" s="1"/>
  <c r="D18" i="121"/>
  <c r="W18" i="121" s="1"/>
  <c r="D17" i="121"/>
  <c r="W17" i="121" s="1"/>
  <c r="D16" i="121"/>
  <c r="W16" i="121" s="1"/>
  <c r="D15" i="121"/>
  <c r="W15" i="121" s="1"/>
  <c r="D14" i="121"/>
  <c r="W14" i="121" s="1"/>
  <c r="D13" i="121"/>
  <c r="W13" i="121" s="1"/>
  <c r="D12" i="121"/>
  <c r="W12" i="121" s="1"/>
  <c r="D11" i="121"/>
  <c r="W11" i="121" s="1"/>
  <c r="D10" i="121"/>
  <c r="W10" i="121" s="1"/>
  <c r="D9" i="121"/>
  <c r="W9" i="121" s="1"/>
  <c r="D8" i="121"/>
  <c r="W8" i="121" s="1"/>
  <c r="D7" i="121"/>
  <c r="W7" i="121" s="1"/>
  <c r="D6" i="121"/>
  <c r="W6" i="121" s="1"/>
  <c r="E9" i="120"/>
  <c r="E8" i="120"/>
  <c r="K14" i="121" l="1"/>
  <c r="I14" i="121"/>
  <c r="G14" i="121"/>
  <c r="K22" i="121"/>
  <c r="I22" i="121"/>
  <c r="G22" i="121"/>
  <c r="K34" i="121"/>
  <c r="I34" i="121"/>
  <c r="G34" i="121"/>
  <c r="K46" i="121"/>
  <c r="I46" i="121"/>
  <c r="G46" i="121"/>
  <c r="K54" i="121"/>
  <c r="I54" i="121"/>
  <c r="G54" i="121"/>
  <c r="K8" i="121"/>
  <c r="I8" i="121"/>
  <c r="G8" i="121"/>
  <c r="K9" i="121"/>
  <c r="I9" i="121"/>
  <c r="G9" i="121"/>
  <c r="K13" i="121"/>
  <c r="I13" i="121"/>
  <c r="G13" i="121"/>
  <c r="K17" i="121"/>
  <c r="I17" i="121"/>
  <c r="G17" i="121"/>
  <c r="K21" i="121"/>
  <c r="I21" i="121"/>
  <c r="G21" i="121"/>
  <c r="K25" i="121"/>
  <c r="I25" i="121"/>
  <c r="G25" i="121"/>
  <c r="K29" i="121"/>
  <c r="I29" i="121"/>
  <c r="G29" i="121"/>
  <c r="K33" i="121"/>
  <c r="I33" i="121"/>
  <c r="G33" i="121"/>
  <c r="K37" i="121"/>
  <c r="I37" i="121"/>
  <c r="G37" i="121"/>
  <c r="K41" i="121"/>
  <c r="I41" i="121"/>
  <c r="G41" i="121"/>
  <c r="K45" i="121"/>
  <c r="I45" i="121"/>
  <c r="G45" i="121"/>
  <c r="K49" i="121"/>
  <c r="I49" i="121"/>
  <c r="G49" i="121"/>
  <c r="K53" i="121"/>
  <c r="I53" i="121"/>
  <c r="G53" i="121"/>
  <c r="K57" i="121"/>
  <c r="I57" i="121"/>
  <c r="G57" i="121"/>
  <c r="K61" i="121"/>
  <c r="I61" i="121"/>
  <c r="G61" i="121"/>
  <c r="K65" i="121"/>
  <c r="I65" i="121"/>
  <c r="G65" i="121"/>
  <c r="K69" i="121"/>
  <c r="I69" i="121"/>
  <c r="G69" i="121"/>
  <c r="K10" i="121"/>
  <c r="I10" i="121"/>
  <c r="G10" i="121"/>
  <c r="K26" i="121"/>
  <c r="I26" i="121"/>
  <c r="G26" i="121"/>
  <c r="K42" i="121"/>
  <c r="I42" i="121"/>
  <c r="G42" i="121"/>
  <c r="K58" i="121"/>
  <c r="I58" i="121"/>
  <c r="G58" i="121"/>
  <c r="K70" i="121"/>
  <c r="I70" i="121"/>
  <c r="G70" i="121"/>
  <c r="K7" i="121"/>
  <c r="I7" i="121"/>
  <c r="G7" i="121"/>
  <c r="K11" i="121"/>
  <c r="I11" i="121"/>
  <c r="G11" i="121"/>
  <c r="K15" i="121"/>
  <c r="I15" i="121"/>
  <c r="G15" i="121"/>
  <c r="K19" i="121"/>
  <c r="I19" i="121"/>
  <c r="G19" i="121"/>
  <c r="K23" i="121"/>
  <c r="I23" i="121"/>
  <c r="G23" i="121"/>
  <c r="K27" i="121"/>
  <c r="I27" i="121"/>
  <c r="G27" i="121"/>
  <c r="K31" i="121"/>
  <c r="I31" i="121"/>
  <c r="G31" i="121"/>
  <c r="K35" i="121"/>
  <c r="I35" i="121"/>
  <c r="G35" i="121"/>
  <c r="K39" i="121"/>
  <c r="I39" i="121"/>
  <c r="G39" i="121"/>
  <c r="K43" i="121"/>
  <c r="I43" i="121"/>
  <c r="G43" i="121"/>
  <c r="K47" i="121"/>
  <c r="I47" i="121"/>
  <c r="G47" i="121"/>
  <c r="K51" i="121"/>
  <c r="I51" i="121"/>
  <c r="G51" i="121"/>
  <c r="K55" i="121"/>
  <c r="I55" i="121"/>
  <c r="G55" i="121"/>
  <c r="K59" i="121"/>
  <c r="I59" i="121"/>
  <c r="G59" i="121"/>
  <c r="K63" i="121"/>
  <c r="I63" i="121"/>
  <c r="G63" i="121"/>
  <c r="K67" i="121"/>
  <c r="I67" i="121"/>
  <c r="G67" i="121"/>
  <c r="K71" i="121"/>
  <c r="I71" i="121"/>
  <c r="G71" i="121"/>
  <c r="K6" i="121"/>
  <c r="I6" i="121"/>
  <c r="G6" i="121"/>
  <c r="K18" i="121"/>
  <c r="I18" i="121"/>
  <c r="G18" i="121"/>
  <c r="K30" i="121"/>
  <c r="I30" i="121"/>
  <c r="G30" i="121"/>
  <c r="K38" i="121"/>
  <c r="I38" i="121"/>
  <c r="G38" i="121"/>
  <c r="K50" i="121"/>
  <c r="I50" i="121"/>
  <c r="G50" i="121"/>
  <c r="K62" i="121"/>
  <c r="I62" i="121"/>
  <c r="G62" i="121"/>
  <c r="K66" i="121"/>
  <c r="I66" i="121"/>
  <c r="G66" i="121"/>
  <c r="K12" i="121"/>
  <c r="I12" i="121"/>
  <c r="G12" i="121"/>
  <c r="K16" i="121"/>
  <c r="I16" i="121"/>
  <c r="G16" i="121"/>
  <c r="K20" i="121"/>
  <c r="I20" i="121"/>
  <c r="G20" i="121"/>
  <c r="K24" i="121"/>
  <c r="I24" i="121"/>
  <c r="G24" i="121"/>
  <c r="K28" i="121"/>
  <c r="I28" i="121"/>
  <c r="G28" i="121"/>
  <c r="K32" i="121"/>
  <c r="I32" i="121"/>
  <c r="G32" i="121"/>
  <c r="K36" i="121"/>
  <c r="I36" i="121"/>
  <c r="G36" i="121"/>
  <c r="K40" i="121"/>
  <c r="I40" i="121"/>
  <c r="G40" i="121"/>
  <c r="K44" i="121"/>
  <c r="I44" i="121"/>
  <c r="G44" i="121"/>
  <c r="K48" i="121"/>
  <c r="I48" i="121"/>
  <c r="G48" i="121"/>
  <c r="K52" i="121"/>
  <c r="I52" i="121"/>
  <c r="G52" i="121"/>
  <c r="K56" i="121"/>
  <c r="I56" i="121"/>
  <c r="G56" i="121"/>
  <c r="K60" i="121"/>
  <c r="I60" i="121"/>
  <c r="G60" i="121"/>
  <c r="K64" i="121"/>
  <c r="I64" i="121"/>
  <c r="G64" i="121"/>
  <c r="K68" i="121"/>
  <c r="I68" i="121"/>
  <c r="G68" i="121"/>
  <c r="K72" i="121"/>
  <c r="I72" i="121"/>
  <c r="G72" i="121"/>
  <c r="K5" i="122"/>
  <c r="K5" i="123"/>
  <c r="K5" i="121" l="1"/>
  <c r="K7" i="134" s="1"/>
  <c r="M68" i="121"/>
  <c r="X68" i="121" s="1"/>
  <c r="M52" i="121"/>
  <c r="X52" i="121" s="1"/>
  <c r="M36" i="121"/>
  <c r="X36" i="121" s="1"/>
  <c r="M20" i="121"/>
  <c r="X20" i="121" s="1"/>
  <c r="M62" i="121"/>
  <c r="X62" i="121" s="1"/>
  <c r="M18" i="121"/>
  <c r="X18" i="121" s="1"/>
  <c r="M67" i="121"/>
  <c r="X67" i="121" s="1"/>
  <c r="M51" i="121"/>
  <c r="X51" i="121" s="1"/>
  <c r="M35" i="121"/>
  <c r="X35" i="121" s="1"/>
  <c r="M19" i="121"/>
  <c r="X19" i="121" s="1"/>
  <c r="M70" i="121"/>
  <c r="X70" i="121" s="1"/>
  <c r="M10" i="121"/>
  <c r="X10" i="121" s="1"/>
  <c r="M61" i="121"/>
  <c r="X61" i="121" s="1"/>
  <c r="M45" i="121"/>
  <c r="X45" i="121" s="1"/>
  <c r="M29" i="121"/>
  <c r="X29" i="121" s="1"/>
  <c r="M13" i="121"/>
  <c r="X13" i="121" s="1"/>
  <c r="M54" i="121"/>
  <c r="X54" i="121" s="1"/>
  <c r="M14" i="121"/>
  <c r="X14" i="121" s="1"/>
  <c r="M72" i="121"/>
  <c r="X72" i="121" s="1"/>
  <c r="M56" i="121"/>
  <c r="X56" i="121" s="1"/>
  <c r="M40" i="121"/>
  <c r="X40" i="121" s="1"/>
  <c r="M24" i="121"/>
  <c r="X24" i="121" s="1"/>
  <c r="M66" i="121"/>
  <c r="X66" i="121" s="1"/>
  <c r="M30" i="121"/>
  <c r="X30" i="121" s="1"/>
  <c r="M71" i="121"/>
  <c r="X71" i="121" s="1"/>
  <c r="M60" i="121"/>
  <c r="X60" i="121" s="1"/>
  <c r="M64" i="121"/>
  <c r="X64" i="121" s="1"/>
  <c r="M48" i="121"/>
  <c r="X48" i="121" s="1"/>
  <c r="M32" i="121"/>
  <c r="X32" i="121" s="1"/>
  <c r="M16" i="121"/>
  <c r="X16" i="121" s="1"/>
  <c r="M50" i="121"/>
  <c r="X50" i="121" s="1"/>
  <c r="M6" i="121"/>
  <c r="X6" i="121" s="1"/>
  <c r="M63" i="121"/>
  <c r="X63" i="121" s="1"/>
  <c r="M47" i="121"/>
  <c r="X47" i="121" s="1"/>
  <c r="M31" i="121"/>
  <c r="X31" i="121" s="1"/>
  <c r="M15" i="121"/>
  <c r="X15" i="121" s="1"/>
  <c r="M58" i="121"/>
  <c r="X58" i="121" s="1"/>
  <c r="M57" i="121"/>
  <c r="X57" i="121" s="1"/>
  <c r="M41" i="121"/>
  <c r="X41" i="121" s="1"/>
  <c r="M25" i="121"/>
  <c r="X25" i="121" s="1"/>
  <c r="M9" i="121"/>
  <c r="X9" i="121" s="1"/>
  <c r="M46" i="121"/>
  <c r="X46" i="121" s="1"/>
  <c r="M55" i="121"/>
  <c r="X55" i="121" s="1"/>
  <c r="M39" i="121"/>
  <c r="X39" i="121" s="1"/>
  <c r="M23" i="121"/>
  <c r="X23" i="121" s="1"/>
  <c r="M7" i="121"/>
  <c r="X7" i="121" s="1"/>
  <c r="M26" i="121"/>
  <c r="X26" i="121" s="1"/>
  <c r="M65" i="121"/>
  <c r="X65" i="121" s="1"/>
  <c r="M49" i="121"/>
  <c r="X49" i="121" s="1"/>
  <c r="M33" i="121"/>
  <c r="X33" i="121" s="1"/>
  <c r="M17" i="121"/>
  <c r="X17" i="121" s="1"/>
  <c r="M22" i="121"/>
  <c r="X22" i="121" s="1"/>
  <c r="M44" i="121"/>
  <c r="X44" i="121" s="1"/>
  <c r="M28" i="121"/>
  <c r="X28" i="121" s="1"/>
  <c r="M12" i="121"/>
  <c r="X12" i="121" s="1"/>
  <c r="M38" i="121"/>
  <c r="X38" i="121" s="1"/>
  <c r="M59" i="121"/>
  <c r="X59" i="121" s="1"/>
  <c r="M43" i="121"/>
  <c r="X43" i="121" s="1"/>
  <c r="M27" i="121"/>
  <c r="X27" i="121" s="1"/>
  <c r="M11" i="121"/>
  <c r="X11" i="121" s="1"/>
  <c r="M42" i="121"/>
  <c r="X42" i="121" s="1"/>
  <c r="M69" i="121"/>
  <c r="X69" i="121" s="1"/>
  <c r="M53" i="121"/>
  <c r="X53" i="121" s="1"/>
  <c r="M37" i="121"/>
  <c r="X37" i="121" s="1"/>
  <c r="M21" i="121"/>
  <c r="X21" i="121" s="1"/>
  <c r="M8" i="121"/>
  <c r="X8" i="121" s="1"/>
  <c r="M34" i="121"/>
  <c r="X34" i="121" s="1"/>
  <c r="I14" i="120"/>
  <c r="K14" i="120" s="1"/>
  <c r="K7" i="136"/>
  <c r="F14" i="120"/>
  <c r="K7" i="135"/>
  <c r="H14" i="120" l="1"/>
  <c r="C14" i="120"/>
  <c r="E14" i="120" s="1"/>
  <c r="X5" i="121"/>
  <c r="G5" i="121" l="1"/>
  <c r="G7" i="134" s="1"/>
  <c r="G5" i="122"/>
  <c r="F7" i="120" s="1"/>
  <c r="G5" i="123"/>
  <c r="I7" i="120" s="1"/>
  <c r="K7" i="120" s="1"/>
  <c r="I5" i="122"/>
  <c r="M5" i="122"/>
  <c r="I5" i="121"/>
  <c r="I7" i="134" s="1"/>
  <c r="M5" i="121"/>
  <c r="I5" i="123"/>
  <c r="M5" i="123"/>
  <c r="H7" i="120" l="1"/>
  <c r="E7" i="120" s="1"/>
  <c r="C7" i="120"/>
  <c r="G7" i="135"/>
  <c r="G7" i="136"/>
  <c r="I11" i="120"/>
  <c r="I7" i="136"/>
  <c r="I10" i="120"/>
  <c r="F11" i="120"/>
  <c r="F30" i="120" s="1"/>
  <c r="I7" i="135"/>
  <c r="F10" i="120"/>
  <c r="M7" i="134"/>
  <c r="Y7" i="134" s="1"/>
  <c r="K10" i="120" l="1"/>
  <c r="I22" i="120"/>
  <c r="I23" i="120"/>
  <c r="K23" i="120" s="1"/>
  <c r="K11" i="120"/>
  <c r="I30" i="120"/>
  <c r="F22" i="120"/>
  <c r="F23" i="120"/>
  <c r="H11" i="120"/>
  <c r="C11" i="120"/>
  <c r="E11" i="120" s="1"/>
  <c r="H10" i="120"/>
  <c r="C10" i="120"/>
  <c r="E10" i="120" s="1"/>
  <c r="F21" i="120"/>
  <c r="I21" i="120"/>
  <c r="K21" i="120" s="1"/>
  <c r="K22" i="120"/>
  <c r="F12" i="120"/>
  <c r="I12" i="120"/>
  <c r="K12" i="120" s="1"/>
  <c r="M7" i="136"/>
  <c r="Y7" i="136" s="1"/>
  <c r="M7" i="135"/>
  <c r="Y7" i="135" s="1"/>
  <c r="C23" i="120" l="1"/>
  <c r="E23" i="120" s="1"/>
  <c r="H23" i="120"/>
  <c r="C12" i="120"/>
  <c r="H21" i="120"/>
  <c r="C21" i="120"/>
  <c r="E21" i="120" s="1"/>
  <c r="H22" i="120"/>
  <c r="C22" i="120"/>
  <c r="E22" i="120" s="1"/>
  <c r="F13" i="120"/>
  <c r="H12" i="120"/>
  <c r="E12" i="120" s="1"/>
  <c r="I13" i="120"/>
  <c r="E20" i="120"/>
  <c r="E16" i="120"/>
  <c r="E24" i="120"/>
  <c r="E18" i="120"/>
  <c r="K13" i="120" l="1"/>
  <c r="I15" i="120"/>
  <c r="I25" i="120"/>
  <c r="F15" i="120"/>
  <c r="F25" i="120"/>
  <c r="H13" i="120"/>
  <c r="C13" i="120"/>
  <c r="E13" i="120" s="1"/>
  <c r="F17" i="120"/>
  <c r="I17" i="120"/>
  <c r="E19" i="120"/>
  <c r="H15" i="120" l="1"/>
  <c r="C15" i="120"/>
  <c r="E15" i="120" s="1"/>
  <c r="H25" i="120"/>
  <c r="C25" i="120"/>
  <c r="E25" i="120" s="1"/>
  <c r="H17" i="120"/>
  <c r="C17" i="120"/>
  <c r="E17" i="120" s="1"/>
  <c r="K25" i="120"/>
  <c r="K15" i="120"/>
  <c r="K17" i="120"/>
  <c r="F26" i="120"/>
  <c r="I26" i="120"/>
  <c r="F27" i="120" l="1"/>
  <c r="H27" i="120" s="1"/>
  <c r="K26" i="120"/>
  <c r="H26" i="120"/>
  <c r="C26" i="120"/>
  <c r="E26" i="120" s="1"/>
  <c r="I27" i="120"/>
  <c r="F28" i="120"/>
  <c r="F29" i="120" s="1"/>
  <c r="C27" i="120" l="1"/>
  <c r="E27" i="120" s="1"/>
  <c r="I28" i="120"/>
  <c r="K27" i="120"/>
  <c r="H28" i="120"/>
  <c r="D11" i="116"/>
  <c r="W11" i="116" s="1"/>
  <c r="C28" i="120" l="1"/>
  <c r="E28" i="120" s="1"/>
  <c r="I29" i="120"/>
  <c r="I31" i="120" s="1"/>
  <c r="I32" i="120" s="1"/>
  <c r="H30" i="120"/>
  <c r="H29" i="120"/>
  <c r="K28" i="120"/>
  <c r="G11" i="116"/>
  <c r="I11" i="116"/>
  <c r="K11" i="116"/>
  <c r="K29" i="120" l="1"/>
  <c r="C29" i="120"/>
  <c r="E29" i="120" s="1"/>
  <c r="H32" i="120"/>
  <c r="H31" i="120"/>
  <c r="V11" i="116"/>
  <c r="M11" i="116"/>
  <c r="F33" i="120"/>
  <c r="K30" i="120" l="1"/>
  <c r="C30" i="120"/>
  <c r="E30" i="120" s="1"/>
  <c r="X11" i="116"/>
  <c r="C31" i="120"/>
  <c r="E31" i="120" s="1"/>
  <c r="K31" i="120"/>
  <c r="H33" i="120"/>
  <c r="K32" i="120" l="1"/>
  <c r="C32" i="120"/>
  <c r="E32" i="120" s="1"/>
  <c r="I33" i="120"/>
  <c r="K33" i="120" l="1"/>
  <c r="C33" i="120"/>
  <c r="E33" i="120" s="1"/>
  <c r="D10" i="116"/>
  <c r="W10" i="116" s="1"/>
  <c r="D9" i="116"/>
  <c r="W9" i="116" s="1"/>
  <c r="G9" i="116" l="1"/>
  <c r="K9" i="116"/>
  <c r="I9" i="116"/>
  <c r="G10" i="116"/>
  <c r="K10" i="116"/>
  <c r="I10" i="116"/>
  <c r="D1032" i="116"/>
  <c r="W1032" i="116" s="1"/>
  <c r="D1006" i="116"/>
  <c r="W1006" i="116" s="1"/>
  <c r="D916" i="116"/>
  <c r="W916" i="116" s="1"/>
  <c r="D837" i="116"/>
  <c r="W837" i="116" s="1"/>
  <c r="D663" i="116"/>
  <c r="W663" i="116" s="1"/>
  <c r="D639" i="116"/>
  <c r="W639" i="116" s="1"/>
  <c r="D615" i="116"/>
  <c r="W615" i="116" s="1"/>
  <c r="D591" i="116"/>
  <c r="W591" i="116" s="1"/>
  <c r="D103" i="116"/>
  <c r="W103" i="116" s="1"/>
  <c r="D87" i="116"/>
  <c r="W87" i="116" s="1"/>
  <c r="D63" i="116"/>
  <c r="W63" i="116" s="1"/>
  <c r="D39" i="116"/>
  <c r="W39" i="116" s="1"/>
  <c r="D7" i="116"/>
  <c r="W7" i="116" s="1"/>
  <c r="D1004" i="116"/>
  <c r="W1004" i="116" s="1"/>
  <c r="D842" i="116"/>
  <c r="W842" i="116" s="1"/>
  <c r="D660" i="116"/>
  <c r="W660" i="116" s="1"/>
  <c r="D124" i="116"/>
  <c r="W124" i="116" s="1"/>
  <c r="D60" i="116"/>
  <c r="W60" i="116" s="1"/>
  <c r="D28" i="116"/>
  <c r="W28" i="116" s="1"/>
  <c r="D964" i="116"/>
  <c r="W964" i="116" s="1"/>
  <c r="D891" i="116"/>
  <c r="W891" i="116" s="1"/>
  <c r="D867" i="116"/>
  <c r="W867" i="116" s="1"/>
  <c r="D807" i="116"/>
  <c r="W807" i="116" s="1"/>
  <c r="D756" i="116"/>
  <c r="W756" i="116" s="1"/>
  <c r="D732" i="116"/>
  <c r="W732" i="116" s="1"/>
  <c r="D708" i="116"/>
  <c r="W708" i="116" s="1"/>
  <c r="D684" i="116"/>
  <c r="W684" i="116" s="1"/>
  <c r="D814" i="116"/>
  <c r="W814" i="116" s="1"/>
  <c r="D573" i="116"/>
  <c r="W573" i="116" s="1"/>
  <c r="D508" i="116"/>
  <c r="W508" i="116" s="1"/>
  <c r="D523" i="116"/>
  <c r="W523" i="116" s="1"/>
  <c r="D483" i="116"/>
  <c r="W483" i="116" s="1"/>
  <c r="D459" i="116"/>
  <c r="W459" i="116" s="1"/>
  <c r="D435" i="116"/>
  <c r="W435" i="116" s="1"/>
  <c r="D427" i="116"/>
  <c r="W427" i="116" s="1"/>
  <c r="D403" i="116"/>
  <c r="W403" i="116" s="1"/>
  <c r="D371" i="116"/>
  <c r="W371" i="116" s="1"/>
  <c r="D347" i="116"/>
  <c r="W347" i="116" s="1"/>
  <c r="D323" i="116"/>
  <c r="W323" i="116" s="1"/>
  <c r="D301" i="116"/>
  <c r="W301" i="116" s="1"/>
  <c r="D277" i="116"/>
  <c r="W277" i="116" s="1"/>
  <c r="D253" i="116"/>
  <c r="W253" i="116" s="1"/>
  <c r="D229" i="116"/>
  <c r="W229" i="116" s="1"/>
  <c r="D205" i="116"/>
  <c r="W205" i="116" s="1"/>
  <c r="D181" i="116"/>
  <c r="W181" i="116" s="1"/>
  <c r="D149" i="116"/>
  <c r="W149" i="116" s="1"/>
  <c r="D574" i="116"/>
  <c r="W574" i="116" s="1"/>
  <c r="D889" i="116"/>
  <c r="W889" i="116" s="1"/>
  <c r="D800" i="116"/>
  <c r="W800" i="116" s="1"/>
  <c r="D726" i="116"/>
  <c r="W726" i="116" s="1"/>
  <c r="D535" i="116"/>
  <c r="W535" i="116" s="1"/>
  <c r="D417" i="116"/>
  <c r="W417" i="116" s="1"/>
  <c r="D1017" i="116"/>
  <c r="W1017" i="116" s="1"/>
  <c r="D998" i="116"/>
  <c r="W998" i="116" s="1"/>
  <c r="D970" i="116"/>
  <c r="W970" i="116" s="1"/>
  <c r="D956" i="116"/>
  <c r="W956" i="116" s="1"/>
  <c r="D934" i="116"/>
  <c r="W934" i="116" s="1"/>
  <c r="D906" i="116"/>
  <c r="W906" i="116" s="1"/>
  <c r="D882" i="116"/>
  <c r="W882" i="116" s="1"/>
  <c r="D788" i="116"/>
  <c r="W788" i="116" s="1"/>
  <c r="D803" i="116"/>
  <c r="W803" i="116" s="1"/>
  <c r="D771" i="116"/>
  <c r="W771" i="116" s="1"/>
  <c r="D739" i="116"/>
  <c r="W739" i="116" s="1"/>
  <c r="D715" i="116"/>
  <c r="W715" i="116" s="1"/>
  <c r="D691" i="116"/>
  <c r="W691" i="116" s="1"/>
  <c r="D810" i="116"/>
  <c r="W810" i="116" s="1"/>
  <c r="D548" i="116"/>
  <c r="W548" i="116" s="1"/>
  <c r="D522" i="116"/>
  <c r="W522" i="116" s="1"/>
  <c r="D521" i="116"/>
  <c r="W521" i="116" s="1"/>
  <c r="D482" i="116"/>
  <c r="W482" i="116" s="1"/>
  <c r="D458" i="116"/>
  <c r="W458" i="116" s="1"/>
  <c r="D434" i="116"/>
  <c r="W434" i="116" s="1"/>
  <c r="D410" i="116"/>
  <c r="W410" i="116" s="1"/>
  <c r="D378" i="116"/>
  <c r="W378" i="116" s="1"/>
  <c r="D354" i="116"/>
  <c r="W354" i="116" s="1"/>
  <c r="D330" i="116"/>
  <c r="W330" i="116" s="1"/>
  <c r="D582" i="116"/>
  <c r="W582" i="116" s="1"/>
  <c r="D292" i="116"/>
  <c r="W292" i="116" s="1"/>
  <c r="D268" i="116"/>
  <c r="W268" i="116" s="1"/>
  <c r="D244" i="116"/>
  <c r="W244" i="116" s="1"/>
  <c r="D228" i="116"/>
  <c r="W228" i="116" s="1"/>
  <c r="D204" i="116"/>
  <c r="W204" i="116" s="1"/>
  <c r="D180" i="116"/>
  <c r="W180" i="116" s="1"/>
  <c r="D156" i="116"/>
  <c r="W156" i="116" s="1"/>
  <c r="D132" i="116"/>
  <c r="W132" i="116" s="1"/>
  <c r="D1030" i="116"/>
  <c r="W1030" i="116" s="1"/>
  <c r="D965" i="116"/>
  <c r="W965" i="116" s="1"/>
  <c r="D905" i="116"/>
  <c r="W905" i="116" s="1"/>
  <c r="D750" i="116"/>
  <c r="W750" i="116" s="1"/>
  <c r="D822" i="116"/>
  <c r="W822" i="116" s="1"/>
  <c r="D485" i="116"/>
  <c r="W485" i="116" s="1"/>
  <c r="D425" i="116"/>
  <c r="W425" i="116" s="1"/>
  <c r="D361" i="116"/>
  <c r="W361" i="116" s="1"/>
  <c r="D309" i="116"/>
  <c r="W309" i="116" s="1"/>
  <c r="D287" i="116"/>
  <c r="W287" i="116" s="1"/>
  <c r="D231" i="116"/>
  <c r="W231" i="116" s="1"/>
  <c r="D183" i="116"/>
  <c r="W183" i="116" s="1"/>
  <c r="D135" i="116"/>
  <c r="W135" i="116" s="1"/>
  <c r="D506" i="116"/>
  <c r="W506" i="116" s="1"/>
  <c r="D1025" i="116"/>
  <c r="W1025" i="116" s="1"/>
  <c r="D992" i="116"/>
  <c r="W992" i="116" s="1"/>
  <c r="D990" i="116"/>
  <c r="W990" i="116" s="1"/>
  <c r="D968" i="116"/>
  <c r="W968" i="116" s="1"/>
  <c r="D976" i="116"/>
  <c r="W976" i="116" s="1"/>
  <c r="D963" i="116"/>
  <c r="W963" i="116" s="1"/>
  <c r="D954" i="116"/>
  <c r="W954" i="116" s="1"/>
  <c r="D946" i="116"/>
  <c r="W946" i="116" s="1"/>
  <c r="D933" i="116"/>
  <c r="W933" i="116" s="1"/>
  <c r="D926" i="116"/>
  <c r="W926" i="116" s="1"/>
  <c r="D936" i="116"/>
  <c r="W936" i="116" s="1"/>
  <c r="D912" i="116"/>
  <c r="W912" i="116" s="1"/>
  <c r="D904" i="116"/>
  <c r="W904" i="116" s="1"/>
  <c r="D896" i="116"/>
  <c r="W896" i="116" s="1"/>
  <c r="D888" i="116"/>
  <c r="W888" i="116" s="1"/>
  <c r="D880" i="116"/>
  <c r="W880" i="116" s="1"/>
  <c r="D872" i="116"/>
  <c r="W872" i="116" s="1"/>
  <c r="D927" i="116"/>
  <c r="W927" i="116" s="1"/>
  <c r="D812" i="116"/>
  <c r="W812" i="116" s="1"/>
  <c r="D809" i="116"/>
  <c r="W809" i="116" s="1"/>
  <c r="D795" i="116"/>
  <c r="W795" i="116" s="1"/>
  <c r="D769" i="116"/>
  <c r="W769" i="116" s="1"/>
  <c r="D761" i="116"/>
  <c r="W761" i="116" s="1"/>
  <c r="D753" i="116"/>
  <c r="W753" i="116" s="1"/>
  <c r="D745" i="116"/>
  <c r="W745" i="116" s="1"/>
  <c r="D737" i="116"/>
  <c r="W737" i="116" s="1"/>
  <c r="D729" i="116"/>
  <c r="W729" i="116" s="1"/>
  <c r="D721" i="116"/>
  <c r="W721" i="116" s="1"/>
  <c r="D713" i="116"/>
  <c r="W713" i="116" s="1"/>
  <c r="D705" i="116"/>
  <c r="W705" i="116" s="1"/>
  <c r="D697" i="116"/>
  <c r="W697" i="116" s="1"/>
  <c r="D689" i="116"/>
  <c r="W689" i="116" s="1"/>
  <c r="D681" i="116"/>
  <c r="W681" i="116" s="1"/>
  <c r="D806" i="116"/>
  <c r="W806" i="116" s="1"/>
  <c r="D572" i="116"/>
  <c r="W572" i="116" s="1"/>
  <c r="D504" i="116"/>
  <c r="W504" i="116" s="1"/>
  <c r="D561" i="116"/>
  <c r="W561" i="116" s="1"/>
  <c r="D534" i="116"/>
  <c r="W534" i="116" s="1"/>
  <c r="D518" i="116"/>
  <c r="W518" i="116" s="1"/>
  <c r="D499" i="116"/>
  <c r="W499" i="116" s="1"/>
  <c r="D555" i="116"/>
  <c r="W555" i="116" s="1"/>
  <c r="D533" i="116"/>
  <c r="W533" i="116" s="1"/>
  <c r="D517" i="116"/>
  <c r="W517" i="116" s="1"/>
  <c r="D496" i="116"/>
  <c r="W496" i="116" s="1"/>
  <c r="D488" i="116"/>
  <c r="W488" i="116" s="1"/>
  <c r="D480" i="116"/>
  <c r="W480" i="116" s="1"/>
  <c r="D472" i="116"/>
  <c r="W472" i="116" s="1"/>
  <c r="D464" i="116"/>
  <c r="W464" i="116" s="1"/>
  <c r="D456" i="116"/>
  <c r="W456" i="116" s="1"/>
  <c r="D448" i="116"/>
  <c r="W448" i="116" s="1"/>
  <c r="D440" i="116"/>
  <c r="W440" i="116" s="1"/>
  <c r="D432" i="116"/>
  <c r="W432" i="116" s="1"/>
  <c r="D424" i="116"/>
  <c r="W424" i="116" s="1"/>
  <c r="D416" i="116"/>
  <c r="W416" i="116" s="1"/>
  <c r="D408" i="116"/>
  <c r="W408" i="116" s="1"/>
  <c r="D400" i="116"/>
  <c r="W400" i="116" s="1"/>
  <c r="D392" i="116"/>
  <c r="W392" i="116" s="1"/>
  <c r="D384" i="116"/>
  <c r="W384" i="116" s="1"/>
  <c r="D376" i="116"/>
  <c r="W376" i="116" s="1"/>
  <c r="D368" i="116"/>
  <c r="W368" i="116" s="1"/>
  <c r="D360" i="116"/>
  <c r="W360" i="116" s="1"/>
  <c r="D352" i="116"/>
  <c r="W352" i="116" s="1"/>
  <c r="D344" i="116"/>
  <c r="W344" i="116" s="1"/>
  <c r="D336" i="116"/>
  <c r="W336" i="116" s="1"/>
  <c r="D328" i="116"/>
  <c r="W328" i="116" s="1"/>
  <c r="D320" i="116"/>
  <c r="W320" i="116" s="1"/>
  <c r="D312" i="116"/>
  <c r="W312" i="116" s="1"/>
  <c r="D550" i="116"/>
  <c r="W550" i="116" s="1"/>
  <c r="D546" i="116"/>
  <c r="W546" i="116" s="1"/>
  <c r="D298" i="116"/>
  <c r="W298" i="116" s="1"/>
  <c r="D290" i="116"/>
  <c r="W290" i="116" s="1"/>
  <c r="D282" i="116"/>
  <c r="W282" i="116" s="1"/>
  <c r="D274" i="116"/>
  <c r="W274" i="116" s="1"/>
  <c r="D266" i="116"/>
  <c r="W266" i="116" s="1"/>
  <c r="D258" i="116"/>
  <c r="W258" i="116" s="1"/>
  <c r="D250" i="116"/>
  <c r="W250" i="116" s="1"/>
  <c r="D242" i="116"/>
  <c r="W242" i="116" s="1"/>
  <c r="D234" i="116"/>
  <c r="W234" i="116" s="1"/>
  <c r="D226" i="116"/>
  <c r="W226" i="116" s="1"/>
  <c r="D218" i="116"/>
  <c r="W218" i="116" s="1"/>
  <c r="D210" i="116"/>
  <c r="W210" i="116" s="1"/>
  <c r="D202" i="116"/>
  <c r="W202" i="116" s="1"/>
  <c r="D194" i="116"/>
  <c r="W194" i="116" s="1"/>
  <c r="D186" i="116"/>
  <c r="W186" i="116" s="1"/>
  <c r="D178" i="116"/>
  <c r="W178" i="116" s="1"/>
  <c r="D170" i="116"/>
  <c r="W170" i="116" s="1"/>
  <c r="D162" i="116"/>
  <c r="W162" i="116" s="1"/>
  <c r="D154" i="116"/>
  <c r="W154" i="116" s="1"/>
  <c r="D146" i="116"/>
  <c r="W146" i="116" s="1"/>
  <c r="D138" i="116"/>
  <c r="W138" i="116" s="1"/>
  <c r="D130" i="116"/>
  <c r="W130" i="116" s="1"/>
  <c r="D542" i="116"/>
  <c r="W542" i="116" s="1"/>
  <c r="D980" i="116"/>
  <c r="W980" i="116" s="1"/>
  <c r="D947" i="116"/>
  <c r="W947" i="116" s="1"/>
  <c r="D940" i="116"/>
  <c r="W940" i="116" s="1"/>
  <c r="D897" i="116"/>
  <c r="W897" i="116" s="1"/>
  <c r="D877" i="116"/>
  <c r="W877" i="116" s="1"/>
  <c r="D770" i="116"/>
  <c r="W770" i="116" s="1"/>
  <c r="D738" i="116"/>
  <c r="W738" i="116" s="1"/>
  <c r="D706" i="116"/>
  <c r="W706" i="116" s="1"/>
  <c r="D549" i="116"/>
  <c r="W549" i="116" s="1"/>
  <c r="D559" i="116"/>
  <c r="W559" i="116" s="1"/>
  <c r="D489" i="116"/>
  <c r="W489" i="116" s="1"/>
  <c r="D461" i="116"/>
  <c r="W461" i="116" s="1"/>
  <c r="D433" i="116"/>
  <c r="W433" i="116" s="1"/>
  <c r="D409" i="116"/>
  <c r="W409" i="116" s="1"/>
  <c r="D389" i="116"/>
  <c r="W389" i="116" s="1"/>
  <c r="D377" i="116"/>
  <c r="W377" i="116" s="1"/>
  <c r="D365" i="116"/>
  <c r="W365" i="116" s="1"/>
  <c r="D349" i="116"/>
  <c r="W349" i="116" s="1"/>
  <c r="D333" i="116"/>
  <c r="W333" i="116" s="1"/>
  <c r="D321" i="116"/>
  <c r="W321" i="116" s="1"/>
  <c r="D566" i="116"/>
  <c r="W566" i="116" s="1"/>
  <c r="D299" i="116"/>
  <c r="W299" i="116" s="1"/>
  <c r="D283" i="116"/>
  <c r="W283" i="116" s="1"/>
  <c r="D271" i="116"/>
  <c r="W271" i="116" s="1"/>
  <c r="D259" i="116"/>
  <c r="W259" i="116" s="1"/>
  <c r="D243" i="116"/>
  <c r="W243" i="116" s="1"/>
  <c r="D227" i="116"/>
  <c r="W227" i="116" s="1"/>
  <c r="D211" i="116"/>
  <c r="W211" i="116" s="1"/>
  <c r="D195" i="116"/>
  <c r="W195" i="116" s="1"/>
  <c r="D179" i="116"/>
  <c r="W179" i="116" s="1"/>
  <c r="D163" i="116"/>
  <c r="W163" i="116" s="1"/>
  <c r="D147" i="116"/>
  <c r="W147" i="116" s="1"/>
  <c r="D131" i="116"/>
  <c r="W131" i="116" s="1"/>
  <c r="D1028" i="116"/>
  <c r="W1028" i="116" s="1"/>
  <c r="D1014" i="116"/>
  <c r="W1014" i="116" s="1"/>
  <c r="D1001" i="116"/>
  <c r="W1001" i="116" s="1"/>
  <c r="D983" i="116"/>
  <c r="W983" i="116" s="1"/>
  <c r="D993" i="116"/>
  <c r="W993" i="116" s="1"/>
  <c r="D975" i="116"/>
  <c r="W975" i="116" s="1"/>
  <c r="D913" i="116"/>
  <c r="W913" i="116" s="1"/>
  <c r="D919" i="116"/>
  <c r="W919" i="116" s="1"/>
  <c r="D860" i="116"/>
  <c r="W860" i="116" s="1"/>
  <c r="D852" i="116"/>
  <c r="W852" i="116" s="1"/>
  <c r="D844" i="116"/>
  <c r="W844" i="116" s="1"/>
  <c r="D836" i="116"/>
  <c r="W836" i="116" s="1"/>
  <c r="D825" i="116"/>
  <c r="W825" i="116" s="1"/>
  <c r="D670" i="116"/>
  <c r="W670" i="116" s="1"/>
  <c r="D662" i="116"/>
  <c r="W662" i="116" s="1"/>
  <c r="D654" i="116"/>
  <c r="W654" i="116" s="1"/>
  <c r="D646" i="116"/>
  <c r="W646" i="116" s="1"/>
  <c r="D638" i="116"/>
  <c r="W638" i="116" s="1"/>
  <c r="D630" i="116"/>
  <c r="W630" i="116" s="1"/>
  <c r="D622" i="116"/>
  <c r="W622" i="116" s="1"/>
  <c r="D614" i="116"/>
  <c r="W614" i="116" s="1"/>
  <c r="D606" i="116"/>
  <c r="W606" i="116" s="1"/>
  <c r="D598" i="116"/>
  <c r="W598" i="116" s="1"/>
  <c r="D590" i="116"/>
  <c r="W590" i="116" s="1"/>
  <c r="D118" i="116"/>
  <c r="W118" i="116" s="1"/>
  <c r="D110" i="116"/>
  <c r="W110" i="116" s="1"/>
  <c r="D102" i="116"/>
  <c r="W102" i="116" s="1"/>
  <c r="D94" i="116"/>
  <c r="W94" i="116" s="1"/>
  <c r="D86" i="116"/>
  <c r="W86" i="116" s="1"/>
  <c r="D78" i="116"/>
  <c r="W78" i="116" s="1"/>
  <c r="D70" i="116"/>
  <c r="W70" i="116" s="1"/>
  <c r="D62" i="116"/>
  <c r="W62" i="116" s="1"/>
  <c r="D54" i="116"/>
  <c r="W54" i="116" s="1"/>
  <c r="D46" i="116"/>
  <c r="W46" i="116" s="1"/>
  <c r="D38" i="116"/>
  <c r="W38" i="116" s="1"/>
  <c r="D30" i="116"/>
  <c r="W30" i="116" s="1"/>
  <c r="D22" i="116"/>
  <c r="W22" i="116" s="1"/>
  <c r="D14" i="116"/>
  <c r="W14" i="116" s="1"/>
  <c r="D6" i="116"/>
  <c r="W6" i="116" s="1"/>
  <c r="D971" i="116"/>
  <c r="W971" i="116" s="1"/>
  <c r="D915" i="116"/>
  <c r="W915" i="116" s="1"/>
  <c r="D862" i="116"/>
  <c r="W862" i="116" s="1"/>
  <c r="D838" i="116"/>
  <c r="W838" i="116" s="1"/>
  <c r="D652" i="116"/>
  <c r="W652" i="116" s="1"/>
  <c r="D628" i="116"/>
  <c r="W628" i="116" s="1"/>
  <c r="D604" i="116"/>
  <c r="W604" i="116" s="1"/>
  <c r="D588" i="116"/>
  <c r="W588" i="116" s="1"/>
  <c r="D979" i="116"/>
  <c r="W979" i="116" s="1"/>
  <c r="D973" i="116"/>
  <c r="W973" i="116" s="1"/>
  <c r="D917" i="116"/>
  <c r="W917" i="116" s="1"/>
  <c r="D859" i="116"/>
  <c r="W859" i="116" s="1"/>
  <c r="D851" i="116"/>
  <c r="W851" i="116" s="1"/>
  <c r="D843" i="116"/>
  <c r="W843" i="116" s="1"/>
  <c r="D835" i="116"/>
  <c r="W835" i="116" s="1"/>
  <c r="D669" i="116"/>
  <c r="W669" i="116" s="1"/>
  <c r="D661" i="116"/>
  <c r="W661" i="116" s="1"/>
  <c r="D653" i="116"/>
  <c r="W653" i="116" s="1"/>
  <c r="D645" i="116"/>
  <c r="W645" i="116" s="1"/>
  <c r="D637" i="116"/>
  <c r="W637" i="116" s="1"/>
  <c r="D629" i="116"/>
  <c r="W629" i="116" s="1"/>
  <c r="D621" i="116"/>
  <c r="W621" i="116" s="1"/>
  <c r="D613" i="116"/>
  <c r="W613" i="116" s="1"/>
  <c r="D605" i="116"/>
  <c r="W605" i="116" s="1"/>
  <c r="D597" i="116"/>
  <c r="W597" i="116" s="1"/>
  <c r="D779" i="116"/>
  <c r="W779" i="116" s="1"/>
  <c r="D125" i="116"/>
  <c r="W125" i="116" s="1"/>
  <c r="D117" i="116"/>
  <c r="W117" i="116" s="1"/>
  <c r="D109" i="116"/>
  <c r="W109" i="116" s="1"/>
  <c r="D101" i="116"/>
  <c r="W101" i="116" s="1"/>
  <c r="D93" i="116"/>
  <c r="W93" i="116" s="1"/>
  <c r="D85" i="116"/>
  <c r="W85" i="116" s="1"/>
  <c r="D77" i="116"/>
  <c r="W77" i="116" s="1"/>
  <c r="D69" i="116"/>
  <c r="W69" i="116" s="1"/>
  <c r="D61" i="116"/>
  <c r="W61" i="116" s="1"/>
  <c r="D53" i="116"/>
  <c r="W53" i="116" s="1"/>
  <c r="D45" i="116"/>
  <c r="W45" i="116" s="1"/>
  <c r="D37" i="116"/>
  <c r="W37" i="116" s="1"/>
  <c r="D29" i="116"/>
  <c r="W29" i="116" s="1"/>
  <c r="D21" i="116"/>
  <c r="W21" i="116" s="1"/>
  <c r="D13" i="116"/>
  <c r="W13" i="116" s="1"/>
  <c r="D1036" i="116"/>
  <c r="W1036" i="116" s="1"/>
  <c r="D999" i="116"/>
  <c r="W999" i="116" s="1"/>
  <c r="D858" i="116"/>
  <c r="W858" i="116" s="1"/>
  <c r="D834" i="116"/>
  <c r="W834" i="116" s="1"/>
  <c r="D656" i="116"/>
  <c r="W656" i="116" s="1"/>
  <c r="D632" i="116"/>
  <c r="W632" i="116" s="1"/>
  <c r="D608" i="116"/>
  <c r="W608" i="116" s="1"/>
  <c r="D120" i="116"/>
  <c r="W120" i="116" s="1"/>
  <c r="D104" i="116"/>
  <c r="W104" i="116" s="1"/>
  <c r="D88" i="116"/>
  <c r="W88" i="116" s="1"/>
  <c r="D72" i="116"/>
  <c r="W72" i="116" s="1"/>
  <c r="D56" i="116"/>
  <c r="W56" i="116" s="1"/>
  <c r="D40" i="116"/>
  <c r="W40" i="116" s="1"/>
  <c r="D24" i="116"/>
  <c r="W24" i="116" s="1"/>
  <c r="D1029" i="116"/>
  <c r="W1029" i="116" s="1"/>
  <c r="D991" i="116"/>
  <c r="W991" i="116" s="1"/>
  <c r="D853" i="116"/>
  <c r="W853" i="116" s="1"/>
  <c r="D655" i="116"/>
  <c r="W655" i="116" s="1"/>
  <c r="D631" i="116"/>
  <c r="W631" i="116" s="1"/>
  <c r="D607" i="116"/>
  <c r="W607" i="116" s="1"/>
  <c r="D111" i="116"/>
  <c r="W111" i="116" s="1"/>
  <c r="D79" i="116"/>
  <c r="W79" i="116" s="1"/>
  <c r="D47" i="116"/>
  <c r="W47" i="116" s="1"/>
  <c r="D23" i="116"/>
  <c r="W23" i="116" s="1"/>
  <c r="D636" i="116"/>
  <c r="W636" i="116" s="1"/>
  <c r="D108" i="116"/>
  <c r="W108" i="116" s="1"/>
  <c r="D76" i="116"/>
  <c r="W76" i="116" s="1"/>
  <c r="D44" i="116"/>
  <c r="W44" i="116" s="1"/>
  <c r="D1018" i="116"/>
  <c r="W1018" i="116" s="1"/>
  <c r="D974" i="116"/>
  <c r="W974" i="116" s="1"/>
  <c r="D957" i="116"/>
  <c r="W957" i="116" s="1"/>
  <c r="D938" i="116"/>
  <c r="W938" i="116" s="1"/>
  <c r="D899" i="116"/>
  <c r="W899" i="116" s="1"/>
  <c r="D875" i="116"/>
  <c r="W875" i="116" s="1"/>
  <c r="D939" i="116"/>
  <c r="W939" i="116" s="1"/>
  <c r="D792" i="116"/>
  <c r="W792" i="116" s="1"/>
  <c r="D789" i="116"/>
  <c r="W789" i="116" s="1"/>
  <c r="D764" i="116"/>
  <c r="W764" i="116" s="1"/>
  <c r="D740" i="116"/>
  <c r="W740" i="116" s="1"/>
  <c r="D716" i="116"/>
  <c r="W716" i="116" s="1"/>
  <c r="D692" i="116"/>
  <c r="W692" i="116" s="1"/>
  <c r="D552" i="116"/>
  <c r="W552" i="116" s="1"/>
  <c r="D540" i="116"/>
  <c r="W540" i="116" s="1"/>
  <c r="D567" i="116"/>
  <c r="W567" i="116" s="1"/>
  <c r="D505" i="116"/>
  <c r="W505" i="116" s="1"/>
  <c r="D475" i="116"/>
  <c r="W475" i="116" s="1"/>
  <c r="D451" i="116"/>
  <c r="W451" i="116" s="1"/>
  <c r="D419" i="116"/>
  <c r="W419" i="116" s="1"/>
  <c r="D395" i="116"/>
  <c r="W395" i="116" s="1"/>
  <c r="D379" i="116"/>
  <c r="W379" i="116" s="1"/>
  <c r="D355" i="116"/>
  <c r="W355" i="116" s="1"/>
  <c r="D331" i="116"/>
  <c r="W331" i="116" s="1"/>
  <c r="D307" i="116"/>
  <c r="W307" i="116" s="1"/>
  <c r="D293" i="116"/>
  <c r="W293" i="116" s="1"/>
  <c r="D269" i="116"/>
  <c r="W269" i="116" s="1"/>
  <c r="D245" i="116"/>
  <c r="W245" i="116" s="1"/>
  <c r="D221" i="116"/>
  <c r="W221" i="116" s="1"/>
  <c r="D197" i="116"/>
  <c r="W197" i="116" s="1"/>
  <c r="D173" i="116"/>
  <c r="W173" i="116" s="1"/>
  <c r="D157" i="116"/>
  <c r="W157" i="116" s="1"/>
  <c r="D133" i="116"/>
  <c r="W133" i="116" s="1"/>
  <c r="D994" i="116"/>
  <c r="W994" i="116" s="1"/>
  <c r="D799" i="116"/>
  <c r="W799" i="116" s="1"/>
  <c r="D702" i="116"/>
  <c r="W702" i="116" s="1"/>
  <c r="D565" i="116"/>
  <c r="W565" i="116" s="1"/>
  <c r="D493" i="116"/>
  <c r="W493" i="116" s="1"/>
  <c r="D441" i="116"/>
  <c r="W441" i="116" s="1"/>
  <c r="D1027" i="116"/>
  <c r="W1027" i="116" s="1"/>
  <c r="D1000" i="116"/>
  <c r="W1000" i="116" s="1"/>
  <c r="D984" i="116"/>
  <c r="W984" i="116" s="1"/>
  <c r="D948" i="116"/>
  <c r="W948" i="116" s="1"/>
  <c r="D898" i="116"/>
  <c r="W898" i="116" s="1"/>
  <c r="D874" i="116"/>
  <c r="W874" i="116" s="1"/>
  <c r="D923" i="116"/>
  <c r="W923" i="116" s="1"/>
  <c r="D817" i="116"/>
  <c r="W817" i="116" s="1"/>
  <c r="D755" i="116"/>
  <c r="W755" i="116" s="1"/>
  <c r="D731" i="116"/>
  <c r="W731" i="116" s="1"/>
  <c r="D707" i="116"/>
  <c r="W707" i="116" s="1"/>
  <c r="D683" i="116"/>
  <c r="W683" i="116" s="1"/>
  <c r="D580" i="116"/>
  <c r="W580" i="116" s="1"/>
  <c r="D538" i="116"/>
  <c r="W538" i="116" s="1"/>
  <c r="D563" i="116"/>
  <c r="W563" i="116" s="1"/>
  <c r="D501" i="116"/>
  <c r="W501" i="116" s="1"/>
  <c r="D474" i="116"/>
  <c r="W474" i="116" s="1"/>
  <c r="D450" i="116"/>
  <c r="W450" i="116" s="1"/>
  <c r="D426" i="116"/>
  <c r="W426" i="116" s="1"/>
  <c r="D402" i="116"/>
  <c r="W402" i="116" s="1"/>
  <c r="D386" i="116"/>
  <c r="W386" i="116" s="1"/>
  <c r="D362" i="116"/>
  <c r="W362" i="116" s="1"/>
  <c r="D338" i="116"/>
  <c r="W338" i="116" s="1"/>
  <c r="D314" i="116"/>
  <c r="W314" i="116" s="1"/>
  <c r="D300" i="116"/>
  <c r="W300" i="116" s="1"/>
  <c r="D276" i="116"/>
  <c r="W276" i="116" s="1"/>
  <c r="D252" i="116"/>
  <c r="W252" i="116" s="1"/>
  <c r="D220" i="116"/>
  <c r="W220" i="116" s="1"/>
  <c r="D188" i="116"/>
  <c r="W188" i="116" s="1"/>
  <c r="D164" i="116"/>
  <c r="W164" i="116" s="1"/>
  <c r="D140" i="116"/>
  <c r="W140" i="116" s="1"/>
  <c r="D930" i="116"/>
  <c r="W930" i="116" s="1"/>
  <c r="D784" i="116"/>
  <c r="W784" i="116" s="1"/>
  <c r="D766" i="116"/>
  <c r="W766" i="116" s="1"/>
  <c r="D710" i="116"/>
  <c r="W710" i="116" s="1"/>
  <c r="D581" i="116"/>
  <c r="W581" i="116" s="1"/>
  <c r="D503" i="116"/>
  <c r="W503" i="116" s="1"/>
  <c r="D465" i="116"/>
  <c r="W465" i="116" s="1"/>
  <c r="D401" i="116"/>
  <c r="W401" i="116" s="1"/>
  <c r="D329" i="116"/>
  <c r="W329" i="116" s="1"/>
  <c r="D303" i="116"/>
  <c r="W303" i="116" s="1"/>
  <c r="D247" i="116"/>
  <c r="W247" i="116" s="1"/>
  <c r="D199" i="116"/>
  <c r="W199" i="116" s="1"/>
  <c r="D151" i="116"/>
  <c r="W151" i="116" s="1"/>
  <c r="D1011" i="116"/>
  <c r="W1011" i="116" s="1"/>
  <c r="D1012" i="116"/>
  <c r="W1012" i="116" s="1"/>
  <c r="D997" i="116"/>
  <c r="W997" i="116" s="1"/>
  <c r="D865" i="116"/>
  <c r="W865" i="116" s="1"/>
  <c r="D857" i="116"/>
  <c r="W857" i="116" s="1"/>
  <c r="D849" i="116"/>
  <c r="W849" i="116" s="1"/>
  <c r="D841" i="116"/>
  <c r="W841" i="116" s="1"/>
  <c r="D833" i="116"/>
  <c r="W833" i="116" s="1"/>
  <c r="D780" i="116"/>
  <c r="W780" i="116" s="1"/>
  <c r="D774" i="116"/>
  <c r="W774" i="116" s="1"/>
  <c r="D667" i="116"/>
  <c r="W667" i="116" s="1"/>
  <c r="D659" i="116"/>
  <c r="W659" i="116" s="1"/>
  <c r="D651" i="116"/>
  <c r="W651" i="116" s="1"/>
  <c r="D643" i="116"/>
  <c r="W643" i="116" s="1"/>
  <c r="D635" i="116"/>
  <c r="W635" i="116" s="1"/>
  <c r="D627" i="116"/>
  <c r="W627" i="116" s="1"/>
  <c r="D619" i="116"/>
  <c r="W619" i="116" s="1"/>
  <c r="D611" i="116"/>
  <c r="W611" i="116" s="1"/>
  <c r="D603" i="116"/>
  <c r="W603" i="116" s="1"/>
  <c r="D595" i="116"/>
  <c r="W595" i="116" s="1"/>
  <c r="D777" i="116"/>
  <c r="W777" i="116" s="1"/>
  <c r="D586" i="116"/>
  <c r="W586" i="116" s="1"/>
  <c r="D123" i="116"/>
  <c r="W123" i="116" s="1"/>
  <c r="D115" i="116"/>
  <c r="W115" i="116" s="1"/>
  <c r="D107" i="116"/>
  <c r="W107" i="116" s="1"/>
  <c r="D99" i="116"/>
  <c r="W99" i="116" s="1"/>
  <c r="D91" i="116"/>
  <c r="W91" i="116" s="1"/>
  <c r="D83" i="116"/>
  <c r="W83" i="116" s="1"/>
  <c r="D75" i="116"/>
  <c r="W75" i="116" s="1"/>
  <c r="D67" i="116"/>
  <c r="W67" i="116" s="1"/>
  <c r="D59" i="116"/>
  <c r="W59" i="116" s="1"/>
  <c r="D51" i="116"/>
  <c r="W51" i="116" s="1"/>
  <c r="D43" i="116"/>
  <c r="W43" i="116" s="1"/>
  <c r="D35" i="116"/>
  <c r="W35" i="116" s="1"/>
  <c r="D27" i="116"/>
  <c r="W27" i="116" s="1"/>
  <c r="D19" i="116"/>
  <c r="W19" i="116" s="1"/>
  <c r="D1026" i="116"/>
  <c r="W1026" i="116" s="1"/>
  <c r="D1003" i="116"/>
  <c r="W1003" i="116" s="1"/>
  <c r="D854" i="116"/>
  <c r="W854" i="116" s="1"/>
  <c r="D830" i="116"/>
  <c r="W830" i="116" s="1"/>
  <c r="D775" i="116"/>
  <c r="W775" i="116" s="1"/>
  <c r="D672" i="116"/>
  <c r="W672" i="116" s="1"/>
  <c r="D648" i="116"/>
  <c r="W648" i="116" s="1"/>
  <c r="D624" i="116"/>
  <c r="W624" i="116" s="1"/>
  <c r="D600" i="116"/>
  <c r="W600" i="116" s="1"/>
  <c r="D587" i="116"/>
  <c r="W587" i="116" s="1"/>
  <c r="D116" i="116"/>
  <c r="W116" i="116" s="1"/>
  <c r="D100" i="116"/>
  <c r="W100" i="116" s="1"/>
  <c r="D84" i="116"/>
  <c r="W84" i="116" s="1"/>
  <c r="D68" i="116"/>
  <c r="W68" i="116" s="1"/>
  <c r="D52" i="116"/>
  <c r="W52" i="116" s="1"/>
  <c r="D36" i="116"/>
  <c r="W36" i="116" s="1"/>
  <c r="D20" i="116"/>
  <c r="W20" i="116" s="1"/>
  <c r="D8" i="116"/>
  <c r="W8" i="116" s="1"/>
  <c r="D1024" i="116"/>
  <c r="W1024" i="116" s="1"/>
  <c r="D986" i="116"/>
  <c r="W986" i="116" s="1"/>
  <c r="D967" i="116"/>
  <c r="W967" i="116" s="1"/>
  <c r="D972" i="116"/>
  <c r="W972" i="116" s="1"/>
  <c r="D961" i="116"/>
  <c r="W961" i="116" s="1"/>
  <c r="D953" i="116"/>
  <c r="W953" i="116" s="1"/>
  <c r="D945" i="116"/>
  <c r="W945" i="116" s="1"/>
  <c r="D929" i="116"/>
  <c r="W929" i="116" s="1"/>
  <c r="D932" i="116"/>
  <c r="W932" i="116" s="1"/>
  <c r="D911" i="116"/>
  <c r="W911" i="116" s="1"/>
  <c r="D903" i="116"/>
  <c r="W903" i="116" s="1"/>
  <c r="D895" i="116"/>
  <c r="W895" i="116" s="1"/>
  <c r="D887" i="116"/>
  <c r="W887" i="116" s="1"/>
  <c r="D879" i="116"/>
  <c r="W879" i="116" s="1"/>
  <c r="D871" i="116"/>
  <c r="W871" i="116" s="1"/>
  <c r="D808" i="116"/>
  <c r="W808" i="116" s="1"/>
  <c r="D805" i="116"/>
  <c r="W805" i="116" s="1"/>
  <c r="D823" i="116"/>
  <c r="W823" i="116" s="1"/>
  <c r="D791" i="116"/>
  <c r="W791" i="116" s="1"/>
  <c r="D768" i="116"/>
  <c r="W768" i="116" s="1"/>
  <c r="D760" i="116"/>
  <c r="W760" i="116" s="1"/>
  <c r="D752" i="116"/>
  <c r="W752" i="116" s="1"/>
  <c r="D744" i="116"/>
  <c r="W744" i="116" s="1"/>
  <c r="D736" i="116"/>
  <c r="W736" i="116" s="1"/>
  <c r="D728" i="116"/>
  <c r="W728" i="116" s="1"/>
  <c r="D720" i="116"/>
  <c r="W720" i="116" s="1"/>
  <c r="D712" i="116"/>
  <c r="W712" i="116" s="1"/>
  <c r="D704" i="116"/>
  <c r="W704" i="116" s="1"/>
  <c r="D696" i="116"/>
  <c r="W696" i="116" s="1"/>
  <c r="D688" i="116"/>
  <c r="W688" i="116" s="1"/>
  <c r="D680" i="116"/>
  <c r="W680" i="116" s="1"/>
  <c r="D790" i="116"/>
  <c r="W790" i="116" s="1"/>
  <c r="D674" i="116"/>
  <c r="W674" i="116" s="1"/>
  <c r="D798" i="116"/>
  <c r="W798" i="116" s="1"/>
  <c r="D568" i="116"/>
  <c r="W568" i="116" s="1"/>
  <c r="D500" i="116"/>
  <c r="W500" i="116" s="1"/>
  <c r="D557" i="116"/>
  <c r="W557" i="116" s="1"/>
  <c r="D532" i="116"/>
  <c r="W532" i="116" s="1"/>
  <c r="D516" i="116"/>
  <c r="W516" i="116" s="1"/>
  <c r="D583" i="116"/>
  <c r="W583" i="116" s="1"/>
  <c r="D551" i="116"/>
  <c r="W551" i="116" s="1"/>
  <c r="D531" i="116"/>
  <c r="W531" i="116" s="1"/>
  <c r="D515" i="116"/>
  <c r="W515" i="116" s="1"/>
  <c r="D495" i="116"/>
  <c r="W495" i="116" s="1"/>
  <c r="D487" i="116"/>
  <c r="W487" i="116" s="1"/>
  <c r="D479" i="116"/>
  <c r="W479" i="116" s="1"/>
  <c r="D471" i="116"/>
  <c r="W471" i="116" s="1"/>
  <c r="D463" i="116"/>
  <c r="W463" i="116" s="1"/>
  <c r="D455" i="116"/>
  <c r="W455" i="116" s="1"/>
  <c r="D447" i="116"/>
  <c r="W447" i="116" s="1"/>
  <c r="D439" i="116"/>
  <c r="W439" i="116" s="1"/>
  <c r="D431" i="116"/>
  <c r="W431" i="116" s="1"/>
  <c r="D423" i="116"/>
  <c r="W423" i="116" s="1"/>
  <c r="D415" i="116"/>
  <c r="W415" i="116" s="1"/>
  <c r="D407" i="116"/>
  <c r="W407" i="116" s="1"/>
  <c r="D399" i="116"/>
  <c r="W399" i="116" s="1"/>
  <c r="D391" i="116"/>
  <c r="W391" i="116" s="1"/>
  <c r="D383" i="116"/>
  <c r="W383" i="116" s="1"/>
  <c r="D375" i="116"/>
  <c r="W375" i="116" s="1"/>
  <c r="D367" i="116"/>
  <c r="W367" i="116" s="1"/>
  <c r="D359" i="116"/>
  <c r="W359" i="116" s="1"/>
  <c r="D351" i="116"/>
  <c r="W351" i="116" s="1"/>
  <c r="D343" i="116"/>
  <c r="W343" i="116" s="1"/>
  <c r="D335" i="116"/>
  <c r="W335" i="116" s="1"/>
  <c r="D327" i="116"/>
  <c r="W327" i="116" s="1"/>
  <c r="D319" i="116"/>
  <c r="W319" i="116" s="1"/>
  <c r="D311" i="116"/>
  <c r="W311" i="116" s="1"/>
  <c r="D498" i="116"/>
  <c r="W498" i="116" s="1"/>
  <c r="D502" i="116"/>
  <c r="W502" i="116" s="1"/>
  <c r="D297" i="116"/>
  <c r="W297" i="116" s="1"/>
  <c r="D289" i="116"/>
  <c r="W289" i="116" s="1"/>
  <c r="D281" i="116"/>
  <c r="W281" i="116" s="1"/>
  <c r="D273" i="116"/>
  <c r="W273" i="116" s="1"/>
  <c r="D265" i="116"/>
  <c r="W265" i="116" s="1"/>
  <c r="D257" i="116"/>
  <c r="W257" i="116" s="1"/>
  <c r="D249" i="116"/>
  <c r="W249" i="116" s="1"/>
  <c r="D241" i="116"/>
  <c r="W241" i="116" s="1"/>
  <c r="D233" i="116"/>
  <c r="W233" i="116" s="1"/>
  <c r="D225" i="116"/>
  <c r="W225" i="116" s="1"/>
  <c r="D217" i="116"/>
  <c r="W217" i="116" s="1"/>
  <c r="D209" i="116"/>
  <c r="W209" i="116" s="1"/>
  <c r="D201" i="116"/>
  <c r="W201" i="116" s="1"/>
  <c r="D193" i="116"/>
  <c r="W193" i="116" s="1"/>
  <c r="D185" i="116"/>
  <c r="W185" i="116" s="1"/>
  <c r="D177" i="116"/>
  <c r="W177" i="116" s="1"/>
  <c r="D169" i="116"/>
  <c r="W169" i="116" s="1"/>
  <c r="D161" i="116"/>
  <c r="W161" i="116" s="1"/>
  <c r="D153" i="116"/>
  <c r="W153" i="116" s="1"/>
  <c r="D145" i="116"/>
  <c r="W145" i="116" s="1"/>
  <c r="D137" i="116"/>
  <c r="W137" i="116" s="1"/>
  <c r="D129" i="116"/>
  <c r="W129" i="116" s="1"/>
  <c r="D969" i="116"/>
  <c r="W969" i="116" s="1"/>
  <c r="D951" i="116"/>
  <c r="W951" i="116" s="1"/>
  <c r="D901" i="116"/>
  <c r="W901" i="116" s="1"/>
  <c r="D873" i="116"/>
  <c r="W873" i="116" s="1"/>
  <c r="D931" i="116"/>
  <c r="W931" i="116" s="1"/>
  <c r="D813" i="116"/>
  <c r="W813" i="116" s="1"/>
  <c r="D762" i="116"/>
  <c r="W762" i="116" s="1"/>
  <c r="D734" i="116"/>
  <c r="W734" i="116" s="1"/>
  <c r="D714" i="116"/>
  <c r="W714" i="116" s="1"/>
  <c r="D694" i="116"/>
  <c r="W694" i="116" s="1"/>
  <c r="D560" i="116"/>
  <c r="W560" i="116" s="1"/>
  <c r="D528" i="116"/>
  <c r="W528" i="116" s="1"/>
  <c r="D575" i="116"/>
  <c r="W575" i="116" s="1"/>
  <c r="D511" i="116"/>
  <c r="W511" i="116" s="1"/>
  <c r="D481" i="116"/>
  <c r="W481" i="116" s="1"/>
  <c r="D453" i="116"/>
  <c r="W453" i="116" s="1"/>
  <c r="D429" i="116"/>
  <c r="W429" i="116" s="1"/>
  <c r="D405" i="116"/>
  <c r="W405" i="116" s="1"/>
  <c r="D1023" i="116"/>
  <c r="W1023" i="116" s="1"/>
  <c r="D966" i="116"/>
  <c r="W966" i="116" s="1"/>
  <c r="D960" i="116"/>
  <c r="W960" i="116" s="1"/>
  <c r="D952" i="116"/>
  <c r="W952" i="116" s="1"/>
  <c r="D944" i="116"/>
  <c r="W944" i="116" s="1"/>
  <c r="D925" i="116"/>
  <c r="W925" i="116" s="1"/>
  <c r="D928" i="116"/>
  <c r="W928" i="116" s="1"/>
  <c r="D910" i="116"/>
  <c r="W910" i="116" s="1"/>
  <c r="D902" i="116"/>
  <c r="W902" i="116" s="1"/>
  <c r="D894" i="116"/>
  <c r="W894" i="116" s="1"/>
  <c r="D886" i="116"/>
  <c r="W886" i="116" s="1"/>
  <c r="D878" i="116"/>
  <c r="W878" i="116" s="1"/>
  <c r="D870" i="116"/>
  <c r="W870" i="116" s="1"/>
  <c r="D804" i="116"/>
  <c r="W804" i="116" s="1"/>
  <c r="D801" i="116"/>
  <c r="W801" i="116" s="1"/>
  <c r="D819" i="116"/>
  <c r="W819" i="116" s="1"/>
  <c r="D787" i="116"/>
  <c r="W787" i="116" s="1"/>
  <c r="D767" i="116"/>
  <c r="W767" i="116" s="1"/>
  <c r="D759" i="116"/>
  <c r="W759" i="116" s="1"/>
  <c r="D751" i="116"/>
  <c r="W751" i="116" s="1"/>
  <c r="D743" i="116"/>
  <c r="W743" i="116" s="1"/>
  <c r="D735" i="116"/>
  <c r="W735" i="116" s="1"/>
  <c r="D727" i="116"/>
  <c r="W727" i="116" s="1"/>
  <c r="D719" i="116"/>
  <c r="W719" i="116" s="1"/>
  <c r="D711" i="116"/>
  <c r="W711" i="116" s="1"/>
  <c r="D703" i="116"/>
  <c r="W703" i="116" s="1"/>
  <c r="D695" i="116"/>
  <c r="W695" i="116" s="1"/>
  <c r="D687" i="116"/>
  <c r="W687" i="116" s="1"/>
  <c r="D679" i="116"/>
  <c r="W679" i="116" s="1"/>
  <c r="D818" i="116"/>
  <c r="W818" i="116" s="1"/>
  <c r="D564" i="116"/>
  <c r="W564" i="116" s="1"/>
  <c r="D585" i="116"/>
  <c r="W585" i="116" s="1"/>
  <c r="D553" i="116"/>
  <c r="W553" i="116" s="1"/>
  <c r="D530" i="116"/>
  <c r="W530" i="116" s="1"/>
  <c r="D514" i="116"/>
  <c r="W514" i="116" s="1"/>
  <c r="D579" i="116"/>
  <c r="W579" i="116" s="1"/>
  <c r="D547" i="116"/>
  <c r="W547" i="116" s="1"/>
  <c r="D529" i="116"/>
  <c r="W529" i="116" s="1"/>
  <c r="D513" i="116"/>
  <c r="W513" i="116" s="1"/>
  <c r="D494" i="116"/>
  <c r="W494" i="116" s="1"/>
  <c r="D486" i="116"/>
  <c r="W486" i="116" s="1"/>
  <c r="D478" i="116"/>
  <c r="W478" i="116" s="1"/>
  <c r="D470" i="116"/>
  <c r="W470" i="116" s="1"/>
  <c r="D462" i="116"/>
  <c r="W462" i="116" s="1"/>
  <c r="D454" i="116"/>
  <c r="W454" i="116" s="1"/>
  <c r="D446" i="116"/>
  <c r="W446" i="116" s="1"/>
  <c r="D438" i="116"/>
  <c r="W438" i="116" s="1"/>
  <c r="D430" i="116"/>
  <c r="W430" i="116" s="1"/>
  <c r="D422" i="116"/>
  <c r="W422" i="116" s="1"/>
  <c r="D414" i="116"/>
  <c r="W414" i="116" s="1"/>
  <c r="D406" i="116"/>
  <c r="W406" i="116" s="1"/>
  <c r="D398" i="116"/>
  <c r="W398" i="116" s="1"/>
  <c r="D390" i="116"/>
  <c r="W390" i="116" s="1"/>
  <c r="D382" i="116"/>
  <c r="W382" i="116" s="1"/>
  <c r="D374" i="116"/>
  <c r="W374" i="116" s="1"/>
  <c r="D366" i="116"/>
  <c r="W366" i="116" s="1"/>
  <c r="D358" i="116"/>
  <c r="W358" i="116" s="1"/>
  <c r="D350" i="116"/>
  <c r="W350" i="116" s="1"/>
  <c r="D342" i="116"/>
  <c r="W342" i="116" s="1"/>
  <c r="D334" i="116"/>
  <c r="W334" i="116" s="1"/>
  <c r="D326" i="116"/>
  <c r="W326" i="116" s="1"/>
  <c r="D318" i="116"/>
  <c r="W318" i="116" s="1"/>
  <c r="D310" i="116"/>
  <c r="W310" i="116" s="1"/>
  <c r="D570" i="116"/>
  <c r="W570" i="116" s="1"/>
  <c r="D305" i="116"/>
  <c r="W305" i="116" s="1"/>
  <c r="D296" i="116"/>
  <c r="W296" i="116" s="1"/>
  <c r="D288" i="116"/>
  <c r="W288" i="116" s="1"/>
  <c r="D280" i="116"/>
  <c r="W280" i="116" s="1"/>
  <c r="D272" i="116"/>
  <c r="W272" i="116" s="1"/>
  <c r="D264" i="116"/>
  <c r="W264" i="116" s="1"/>
  <c r="D256" i="116"/>
  <c r="W256" i="116" s="1"/>
  <c r="D248" i="116"/>
  <c r="W248" i="116" s="1"/>
  <c r="D240" i="116"/>
  <c r="W240" i="116" s="1"/>
  <c r="D232" i="116"/>
  <c r="W232" i="116" s="1"/>
  <c r="D224" i="116"/>
  <c r="W224" i="116" s="1"/>
  <c r="D216" i="116"/>
  <c r="W216" i="116" s="1"/>
  <c r="D208" i="116"/>
  <c r="W208" i="116" s="1"/>
  <c r="D200" i="116"/>
  <c r="W200" i="116" s="1"/>
  <c r="D192" i="116"/>
  <c r="W192" i="116" s="1"/>
  <c r="D184" i="116"/>
  <c r="W184" i="116" s="1"/>
  <c r="D176" i="116"/>
  <c r="W176" i="116" s="1"/>
  <c r="D168" i="116"/>
  <c r="W168" i="116" s="1"/>
  <c r="D160" i="116"/>
  <c r="W160" i="116" s="1"/>
  <c r="D152" i="116"/>
  <c r="W152" i="116" s="1"/>
  <c r="D144" i="116"/>
  <c r="W144" i="116" s="1"/>
  <c r="D136" i="116"/>
  <c r="W136" i="116" s="1"/>
  <c r="D128" i="116"/>
  <c r="W128" i="116" s="1"/>
  <c r="D1016" i="116"/>
  <c r="W1016" i="116" s="1"/>
  <c r="D996" i="116"/>
  <c r="W996" i="116" s="1"/>
  <c r="D962" i="116"/>
  <c r="W962" i="116" s="1"/>
  <c r="D924" i="116"/>
  <c r="W924" i="116" s="1"/>
  <c r="D893" i="116"/>
  <c r="W893" i="116" s="1"/>
  <c r="D869" i="116"/>
  <c r="W869" i="116" s="1"/>
  <c r="D797" i="116"/>
  <c r="W797" i="116" s="1"/>
  <c r="D783" i="116"/>
  <c r="W783" i="116" s="1"/>
  <c r="D758" i="116"/>
  <c r="W758" i="116" s="1"/>
  <c r="D742" i="116"/>
  <c r="W742" i="116" s="1"/>
  <c r="D718" i="116"/>
  <c r="W718" i="116" s="1"/>
  <c r="D698" i="116"/>
  <c r="W698" i="116" s="1"/>
  <c r="D682" i="116"/>
  <c r="W682" i="116" s="1"/>
  <c r="D576" i="116"/>
  <c r="W576" i="116" s="1"/>
  <c r="D536" i="116"/>
  <c r="W536" i="116" s="1"/>
  <c r="D543" i="116"/>
  <c r="W543" i="116" s="1"/>
  <c r="D497" i="116"/>
  <c r="W497" i="116" s="1"/>
  <c r="D477" i="116"/>
  <c r="W477" i="116" s="1"/>
  <c r="D457" i="116"/>
  <c r="W457" i="116" s="1"/>
  <c r="D437" i="116"/>
  <c r="W437" i="116" s="1"/>
  <c r="D413" i="116"/>
  <c r="W413" i="116" s="1"/>
  <c r="D393" i="116"/>
  <c r="W393" i="116" s="1"/>
  <c r="D373" i="116"/>
  <c r="W373" i="116" s="1"/>
  <c r="D353" i="116"/>
  <c r="W353" i="116" s="1"/>
  <c r="D337" i="116"/>
  <c r="W337" i="116" s="1"/>
  <c r="D317" i="116"/>
  <c r="W317" i="116" s="1"/>
  <c r="D554" i="116"/>
  <c r="W554" i="116" s="1"/>
  <c r="D295" i="116"/>
  <c r="W295" i="116" s="1"/>
  <c r="D279" i="116"/>
  <c r="W279" i="116" s="1"/>
  <c r="D255" i="116"/>
  <c r="W255" i="116" s="1"/>
  <c r="D239" i="116"/>
  <c r="W239" i="116" s="1"/>
  <c r="D223" i="116"/>
  <c r="W223" i="116" s="1"/>
  <c r="D207" i="116"/>
  <c r="W207" i="116" s="1"/>
  <c r="D191" i="116"/>
  <c r="W191" i="116" s="1"/>
  <c r="D175" i="116"/>
  <c r="W175" i="116" s="1"/>
  <c r="D159" i="116"/>
  <c r="W159" i="116" s="1"/>
  <c r="D143" i="116"/>
  <c r="W143" i="116" s="1"/>
  <c r="D127" i="116"/>
  <c r="W127" i="116" s="1"/>
  <c r="D1002" i="116"/>
  <c r="W1002" i="116" s="1"/>
  <c r="D978" i="116"/>
  <c r="W978" i="116" s="1"/>
  <c r="D921" i="116"/>
  <c r="W921" i="116" s="1"/>
  <c r="D861" i="116"/>
  <c r="W861" i="116" s="1"/>
  <c r="D845" i="116"/>
  <c r="W845" i="116" s="1"/>
  <c r="D829" i="116"/>
  <c r="W829" i="116" s="1"/>
  <c r="D827" i="116"/>
  <c r="W827" i="116" s="1"/>
  <c r="D671" i="116"/>
  <c r="W671" i="116" s="1"/>
  <c r="D647" i="116"/>
  <c r="W647" i="116" s="1"/>
  <c r="D623" i="116"/>
  <c r="W623" i="116" s="1"/>
  <c r="D599" i="116"/>
  <c r="W599" i="116" s="1"/>
  <c r="D119" i="116"/>
  <c r="W119" i="116" s="1"/>
  <c r="D95" i="116"/>
  <c r="W95" i="116" s="1"/>
  <c r="D71" i="116"/>
  <c r="W71" i="116" s="1"/>
  <c r="D55" i="116"/>
  <c r="W55" i="116" s="1"/>
  <c r="D31" i="116"/>
  <c r="W31" i="116" s="1"/>
  <c r="D15" i="116"/>
  <c r="W15" i="116" s="1"/>
  <c r="D1005" i="116"/>
  <c r="W1005" i="116" s="1"/>
  <c r="D914" i="116"/>
  <c r="W914" i="116" s="1"/>
  <c r="D866" i="116"/>
  <c r="W866" i="116" s="1"/>
  <c r="D612" i="116"/>
  <c r="W612" i="116" s="1"/>
  <c r="D92" i="116"/>
  <c r="W92" i="116" s="1"/>
  <c r="D12" i="116"/>
  <c r="W12" i="116" s="1"/>
  <c r="D1020" i="116"/>
  <c r="W1020" i="116" s="1"/>
  <c r="D949" i="116"/>
  <c r="W949" i="116" s="1"/>
  <c r="D907" i="116"/>
  <c r="W907" i="116" s="1"/>
  <c r="D883" i="116"/>
  <c r="W883" i="116" s="1"/>
  <c r="D821" i="116"/>
  <c r="W821" i="116" s="1"/>
  <c r="D772" i="116"/>
  <c r="W772" i="116" s="1"/>
  <c r="D748" i="116"/>
  <c r="W748" i="116" s="1"/>
  <c r="D724" i="116"/>
  <c r="W724" i="116" s="1"/>
  <c r="D700" i="116"/>
  <c r="W700" i="116" s="1"/>
  <c r="D676" i="116"/>
  <c r="W676" i="116" s="1"/>
  <c r="D584" i="116"/>
  <c r="W584" i="116" s="1"/>
  <c r="D524" i="116"/>
  <c r="W524" i="116" s="1"/>
  <c r="D539" i="116"/>
  <c r="W539" i="116" s="1"/>
  <c r="D491" i="116"/>
  <c r="W491" i="116" s="1"/>
  <c r="D467" i="116"/>
  <c r="W467" i="116" s="1"/>
  <c r="D443" i="116"/>
  <c r="W443" i="116" s="1"/>
  <c r="D411" i="116"/>
  <c r="W411" i="116" s="1"/>
  <c r="D387" i="116"/>
  <c r="W387" i="116" s="1"/>
  <c r="D363" i="116"/>
  <c r="W363" i="116" s="1"/>
  <c r="D339" i="116"/>
  <c r="W339" i="116" s="1"/>
  <c r="D315" i="116"/>
  <c r="W315" i="116" s="1"/>
  <c r="D304" i="116"/>
  <c r="W304" i="116" s="1"/>
  <c r="D285" i="116"/>
  <c r="W285" i="116" s="1"/>
  <c r="D261" i="116"/>
  <c r="W261" i="116" s="1"/>
  <c r="D237" i="116"/>
  <c r="W237" i="116" s="1"/>
  <c r="D213" i="116"/>
  <c r="W213" i="116" s="1"/>
  <c r="D189" i="116"/>
  <c r="W189" i="116" s="1"/>
  <c r="D165" i="116"/>
  <c r="W165" i="116" s="1"/>
  <c r="D141" i="116"/>
  <c r="W141" i="116" s="1"/>
  <c r="D1019" i="116"/>
  <c r="W1019" i="116" s="1"/>
  <c r="D937" i="116"/>
  <c r="W937" i="116" s="1"/>
  <c r="D746" i="116"/>
  <c r="W746" i="116" s="1"/>
  <c r="D678" i="116"/>
  <c r="W678" i="116" s="1"/>
  <c r="D512" i="116"/>
  <c r="W512" i="116" s="1"/>
  <c r="D469" i="116"/>
  <c r="W469" i="116" s="1"/>
  <c r="D1022" i="116"/>
  <c r="W1022" i="116" s="1"/>
  <c r="D987" i="116"/>
  <c r="W987" i="116" s="1"/>
  <c r="D941" i="116"/>
  <c r="W941" i="116" s="1"/>
  <c r="D890" i="116"/>
  <c r="W890" i="116" s="1"/>
  <c r="D935" i="116"/>
  <c r="W935" i="116" s="1"/>
  <c r="D820" i="116"/>
  <c r="W820" i="116" s="1"/>
  <c r="D785" i="116"/>
  <c r="W785" i="116" s="1"/>
  <c r="D763" i="116"/>
  <c r="W763" i="116" s="1"/>
  <c r="D747" i="116"/>
  <c r="W747" i="116" s="1"/>
  <c r="D723" i="116"/>
  <c r="W723" i="116" s="1"/>
  <c r="D699" i="116"/>
  <c r="W699" i="116" s="1"/>
  <c r="D675" i="116"/>
  <c r="W675" i="116" s="1"/>
  <c r="D569" i="116"/>
  <c r="W569" i="116" s="1"/>
  <c r="D507" i="116"/>
  <c r="W507" i="116" s="1"/>
  <c r="D537" i="116"/>
  <c r="W537" i="116" s="1"/>
  <c r="D490" i="116"/>
  <c r="W490" i="116" s="1"/>
  <c r="D466" i="116"/>
  <c r="W466" i="116" s="1"/>
  <c r="D442" i="116"/>
  <c r="W442" i="116" s="1"/>
  <c r="D418" i="116"/>
  <c r="W418" i="116" s="1"/>
  <c r="D394" i="116"/>
  <c r="W394" i="116" s="1"/>
  <c r="D370" i="116"/>
  <c r="W370" i="116" s="1"/>
  <c r="D346" i="116"/>
  <c r="W346" i="116" s="1"/>
  <c r="D322" i="116"/>
  <c r="W322" i="116" s="1"/>
  <c r="D578" i="116"/>
  <c r="W578" i="116" s="1"/>
  <c r="D284" i="116"/>
  <c r="W284" i="116" s="1"/>
  <c r="D260" i="116"/>
  <c r="W260" i="116" s="1"/>
  <c r="D236" i="116"/>
  <c r="W236" i="116" s="1"/>
  <c r="D212" i="116"/>
  <c r="W212" i="116" s="1"/>
  <c r="D196" i="116"/>
  <c r="W196" i="116" s="1"/>
  <c r="D172" i="116"/>
  <c r="W172" i="116" s="1"/>
  <c r="D148" i="116"/>
  <c r="W148" i="116" s="1"/>
  <c r="D558" i="116"/>
  <c r="W558" i="116" s="1"/>
  <c r="D955" i="116"/>
  <c r="W955" i="116" s="1"/>
  <c r="D881" i="116"/>
  <c r="W881" i="116" s="1"/>
  <c r="D815" i="116"/>
  <c r="W815" i="116" s="1"/>
  <c r="D730" i="116"/>
  <c r="W730" i="116" s="1"/>
  <c r="D690" i="116"/>
  <c r="W690" i="116" s="1"/>
  <c r="D802" i="116"/>
  <c r="W802" i="116" s="1"/>
  <c r="D527" i="116"/>
  <c r="W527" i="116" s="1"/>
  <c r="D445" i="116"/>
  <c r="W445" i="116" s="1"/>
  <c r="D385" i="116"/>
  <c r="W385" i="116" s="1"/>
  <c r="D345" i="116"/>
  <c r="W345" i="116" s="1"/>
  <c r="D267" i="116"/>
  <c r="W267" i="116" s="1"/>
  <c r="D215" i="116"/>
  <c r="W215" i="116" s="1"/>
  <c r="D167" i="116"/>
  <c r="W167" i="116" s="1"/>
  <c r="D1015" i="116"/>
  <c r="W1015" i="116" s="1"/>
  <c r="D1021" i="116"/>
  <c r="W1021" i="116" s="1"/>
  <c r="D981" i="116"/>
  <c r="W981" i="116" s="1"/>
  <c r="D958" i="116"/>
  <c r="W958" i="116" s="1"/>
  <c r="D950" i="116"/>
  <c r="W950" i="116" s="1"/>
  <c r="D988" i="116"/>
  <c r="W988" i="116" s="1"/>
  <c r="D942" i="116"/>
  <c r="W942" i="116" s="1"/>
  <c r="D908" i="116"/>
  <c r="W908" i="116" s="1"/>
  <c r="D900" i="116"/>
  <c r="W900" i="116" s="1"/>
  <c r="D892" i="116"/>
  <c r="W892" i="116" s="1"/>
  <c r="D884" i="116"/>
  <c r="W884" i="116" s="1"/>
  <c r="D876" i="116"/>
  <c r="W876" i="116" s="1"/>
  <c r="D868" i="116"/>
  <c r="W868" i="116" s="1"/>
  <c r="D943" i="116"/>
  <c r="W943" i="116" s="1"/>
  <c r="D796" i="116"/>
  <c r="W796" i="116" s="1"/>
  <c r="D793" i="116"/>
  <c r="W793" i="116" s="1"/>
  <c r="D811" i="116"/>
  <c r="W811" i="116" s="1"/>
  <c r="D773" i="116"/>
  <c r="W773" i="116" s="1"/>
  <c r="D765" i="116"/>
  <c r="W765" i="116" s="1"/>
  <c r="D757" i="116"/>
  <c r="W757" i="116" s="1"/>
  <c r="D749" i="116"/>
  <c r="W749" i="116" s="1"/>
  <c r="D741" i="116"/>
  <c r="W741" i="116" s="1"/>
  <c r="D733" i="116"/>
  <c r="W733" i="116" s="1"/>
  <c r="D725" i="116"/>
  <c r="W725" i="116" s="1"/>
  <c r="D717" i="116"/>
  <c r="W717" i="116" s="1"/>
  <c r="D709" i="116"/>
  <c r="W709" i="116" s="1"/>
  <c r="D701" i="116"/>
  <c r="W701" i="116" s="1"/>
  <c r="D693" i="116"/>
  <c r="W693" i="116" s="1"/>
  <c r="D685" i="116"/>
  <c r="W685" i="116" s="1"/>
  <c r="D677" i="116"/>
  <c r="W677" i="116" s="1"/>
  <c r="D786" i="116"/>
  <c r="W786" i="116" s="1"/>
  <c r="D782" i="116"/>
  <c r="W782" i="116" s="1"/>
  <c r="D556" i="116"/>
  <c r="W556" i="116" s="1"/>
  <c r="D577" i="116"/>
  <c r="W577" i="116" s="1"/>
  <c r="D545" i="116"/>
  <c r="W545" i="116" s="1"/>
  <c r="D526" i="116"/>
  <c r="W526" i="116" s="1"/>
  <c r="D510" i="116"/>
  <c r="W510" i="116" s="1"/>
  <c r="D571" i="116"/>
  <c r="W571" i="116" s="1"/>
  <c r="D541" i="116"/>
  <c r="W541" i="116" s="1"/>
  <c r="D525" i="116"/>
  <c r="W525" i="116" s="1"/>
  <c r="D509" i="116"/>
  <c r="W509" i="116" s="1"/>
  <c r="D492" i="116"/>
  <c r="W492" i="116" s="1"/>
  <c r="D484" i="116"/>
  <c r="W484" i="116" s="1"/>
  <c r="D476" i="116"/>
  <c r="W476" i="116" s="1"/>
  <c r="D468" i="116"/>
  <c r="W468" i="116" s="1"/>
  <c r="D460" i="116"/>
  <c r="W460" i="116" s="1"/>
  <c r="D452" i="116"/>
  <c r="W452" i="116" s="1"/>
  <c r="D444" i="116"/>
  <c r="W444" i="116" s="1"/>
  <c r="D436" i="116"/>
  <c r="W436" i="116" s="1"/>
  <c r="D428" i="116"/>
  <c r="W428" i="116" s="1"/>
  <c r="D420" i="116"/>
  <c r="W420" i="116" s="1"/>
  <c r="D412" i="116"/>
  <c r="W412" i="116" s="1"/>
  <c r="D404" i="116"/>
  <c r="W404" i="116" s="1"/>
  <c r="D396" i="116"/>
  <c r="W396" i="116" s="1"/>
  <c r="D388" i="116"/>
  <c r="W388" i="116" s="1"/>
  <c r="D380" i="116"/>
  <c r="W380" i="116" s="1"/>
  <c r="D372" i="116"/>
  <c r="W372" i="116" s="1"/>
  <c r="D364" i="116"/>
  <c r="W364" i="116" s="1"/>
  <c r="D356" i="116"/>
  <c r="W356" i="116" s="1"/>
  <c r="D348" i="116"/>
  <c r="W348" i="116" s="1"/>
  <c r="D340" i="116"/>
  <c r="W340" i="116" s="1"/>
  <c r="D332" i="116"/>
  <c r="W332" i="116" s="1"/>
  <c r="D324" i="116"/>
  <c r="W324" i="116" s="1"/>
  <c r="D316" i="116"/>
  <c r="W316" i="116" s="1"/>
  <c r="D308" i="116"/>
  <c r="W308" i="116" s="1"/>
  <c r="D306" i="116"/>
  <c r="W306" i="116" s="1"/>
  <c r="D302" i="116"/>
  <c r="W302" i="116" s="1"/>
  <c r="D294" i="116"/>
  <c r="W294" i="116" s="1"/>
  <c r="D286" i="116"/>
  <c r="W286" i="116" s="1"/>
  <c r="D278" i="116"/>
  <c r="W278" i="116" s="1"/>
  <c r="D270" i="116"/>
  <c r="W270" i="116" s="1"/>
  <c r="D262" i="116"/>
  <c r="W262" i="116" s="1"/>
  <c r="D254" i="116"/>
  <c r="W254" i="116" s="1"/>
  <c r="D246" i="116"/>
  <c r="W246" i="116" s="1"/>
  <c r="D238" i="116"/>
  <c r="W238" i="116" s="1"/>
  <c r="D230" i="116"/>
  <c r="W230" i="116" s="1"/>
  <c r="D222" i="116"/>
  <c r="W222" i="116" s="1"/>
  <c r="D214" i="116"/>
  <c r="W214" i="116" s="1"/>
  <c r="D206" i="116"/>
  <c r="W206" i="116" s="1"/>
  <c r="D198" i="116"/>
  <c r="W198" i="116" s="1"/>
  <c r="D190" i="116"/>
  <c r="W190" i="116" s="1"/>
  <c r="D182" i="116"/>
  <c r="W182" i="116" s="1"/>
  <c r="D174" i="116"/>
  <c r="W174" i="116" s="1"/>
  <c r="D166" i="116"/>
  <c r="W166" i="116" s="1"/>
  <c r="D158" i="116"/>
  <c r="W158" i="116" s="1"/>
  <c r="D150" i="116"/>
  <c r="W150" i="116" s="1"/>
  <c r="D142" i="116"/>
  <c r="W142" i="116" s="1"/>
  <c r="D134" i="116"/>
  <c r="W134" i="116" s="1"/>
  <c r="D126" i="116"/>
  <c r="W126" i="116" s="1"/>
  <c r="D959" i="116"/>
  <c r="W959" i="116" s="1"/>
  <c r="D909" i="116"/>
  <c r="W909" i="116" s="1"/>
  <c r="D885" i="116"/>
  <c r="W885" i="116" s="1"/>
  <c r="D816" i="116"/>
  <c r="W816" i="116" s="1"/>
  <c r="D781" i="116"/>
  <c r="W781" i="116" s="1"/>
  <c r="D754" i="116"/>
  <c r="W754" i="116" s="1"/>
  <c r="D722" i="116"/>
  <c r="W722" i="116" s="1"/>
  <c r="D686" i="116"/>
  <c r="W686" i="116" s="1"/>
  <c r="D794" i="116"/>
  <c r="W794" i="116" s="1"/>
  <c r="D544" i="116"/>
  <c r="W544" i="116" s="1"/>
  <c r="D520" i="116"/>
  <c r="W520" i="116" s="1"/>
  <c r="D519" i="116"/>
  <c r="W519" i="116" s="1"/>
  <c r="D473" i="116"/>
  <c r="W473" i="116" s="1"/>
  <c r="D449" i="116"/>
  <c r="W449" i="116" s="1"/>
  <c r="D421" i="116"/>
  <c r="W421" i="116" s="1"/>
  <c r="D397" i="116"/>
  <c r="W397" i="116" s="1"/>
  <c r="D381" i="116"/>
  <c r="W381" i="116" s="1"/>
  <c r="D369" i="116"/>
  <c r="W369" i="116" s="1"/>
  <c r="D357" i="116"/>
  <c r="W357" i="116" s="1"/>
  <c r="D341" i="116"/>
  <c r="W341" i="116" s="1"/>
  <c r="D325" i="116"/>
  <c r="W325" i="116" s="1"/>
  <c r="D313" i="116"/>
  <c r="W313" i="116" s="1"/>
  <c r="D562" i="116"/>
  <c r="W562" i="116" s="1"/>
  <c r="D291" i="116"/>
  <c r="W291" i="116" s="1"/>
  <c r="D275" i="116"/>
  <c r="W275" i="116" s="1"/>
  <c r="D263" i="116"/>
  <c r="W263" i="116" s="1"/>
  <c r="D251" i="116"/>
  <c r="W251" i="116" s="1"/>
  <c r="D235" i="116"/>
  <c r="W235" i="116" s="1"/>
  <c r="D219" i="116"/>
  <c r="W219" i="116" s="1"/>
  <c r="D203" i="116"/>
  <c r="W203" i="116" s="1"/>
  <c r="D187" i="116"/>
  <c r="W187" i="116" s="1"/>
  <c r="D171" i="116"/>
  <c r="W171" i="116" s="1"/>
  <c r="D155" i="116"/>
  <c r="W155" i="116" s="1"/>
  <c r="D139" i="116"/>
  <c r="W139" i="116" s="1"/>
  <c r="D1035" i="116"/>
  <c r="W1035" i="116" s="1"/>
  <c r="D1009" i="116"/>
  <c r="W1009" i="116" s="1"/>
  <c r="D1010" i="116"/>
  <c r="W1010" i="116" s="1"/>
  <c r="D989" i="116"/>
  <c r="W989" i="116" s="1"/>
  <c r="D922" i="116"/>
  <c r="W922" i="116" s="1"/>
  <c r="D864" i="116"/>
  <c r="W864" i="116" s="1"/>
  <c r="D856" i="116"/>
  <c r="W856" i="116" s="1"/>
  <c r="D848" i="116"/>
  <c r="W848" i="116" s="1"/>
  <c r="D840" i="116"/>
  <c r="W840" i="116" s="1"/>
  <c r="D832" i="116"/>
  <c r="W832" i="116" s="1"/>
  <c r="D828" i="116"/>
  <c r="W828" i="116" s="1"/>
  <c r="D778" i="116"/>
  <c r="W778" i="116" s="1"/>
  <c r="D666" i="116"/>
  <c r="W666" i="116" s="1"/>
  <c r="D658" i="116"/>
  <c r="W658" i="116" s="1"/>
  <c r="D650" i="116"/>
  <c r="W650" i="116" s="1"/>
  <c r="D642" i="116"/>
  <c r="W642" i="116" s="1"/>
  <c r="D634" i="116"/>
  <c r="W634" i="116" s="1"/>
  <c r="D626" i="116"/>
  <c r="W626" i="116" s="1"/>
  <c r="D618" i="116"/>
  <c r="W618" i="116" s="1"/>
  <c r="D610" i="116"/>
  <c r="W610" i="116" s="1"/>
  <c r="D602" i="116"/>
  <c r="W602" i="116" s="1"/>
  <c r="D594" i="116"/>
  <c r="W594" i="116" s="1"/>
  <c r="D122" i="116"/>
  <c r="W122" i="116" s="1"/>
  <c r="D114" i="116"/>
  <c r="W114" i="116" s="1"/>
  <c r="D106" i="116"/>
  <c r="W106" i="116" s="1"/>
  <c r="D98" i="116"/>
  <c r="W98" i="116" s="1"/>
  <c r="D90" i="116"/>
  <c r="W90" i="116" s="1"/>
  <c r="D82" i="116"/>
  <c r="W82" i="116" s="1"/>
  <c r="D74" i="116"/>
  <c r="W74" i="116" s="1"/>
  <c r="D66" i="116"/>
  <c r="W66" i="116" s="1"/>
  <c r="D58" i="116"/>
  <c r="W58" i="116" s="1"/>
  <c r="D50" i="116"/>
  <c r="W50" i="116" s="1"/>
  <c r="D42" i="116"/>
  <c r="W42" i="116" s="1"/>
  <c r="D34" i="116"/>
  <c r="W34" i="116" s="1"/>
  <c r="D26" i="116"/>
  <c r="W26" i="116" s="1"/>
  <c r="D18" i="116"/>
  <c r="W18" i="116" s="1"/>
  <c r="D1033" i="116"/>
  <c r="W1033" i="116" s="1"/>
  <c r="D918" i="116"/>
  <c r="W918" i="116" s="1"/>
  <c r="D850" i="116"/>
  <c r="W850" i="116" s="1"/>
  <c r="D664" i="116"/>
  <c r="W664" i="116" s="1"/>
  <c r="D640" i="116"/>
  <c r="W640" i="116" s="1"/>
  <c r="D616" i="116"/>
  <c r="W616" i="116" s="1"/>
  <c r="D592" i="116"/>
  <c r="W592" i="116" s="1"/>
  <c r="D1031" i="116"/>
  <c r="W1031" i="116" s="1"/>
  <c r="D1008" i="116"/>
  <c r="W1008" i="116" s="1"/>
  <c r="D1034" i="116"/>
  <c r="W1034" i="116" s="1"/>
  <c r="D1007" i="116"/>
  <c r="W1007" i="116" s="1"/>
  <c r="D1013" i="116"/>
  <c r="W1013" i="116" s="1"/>
  <c r="D985" i="116"/>
  <c r="W985" i="116" s="1"/>
  <c r="D977" i="116"/>
  <c r="W977" i="116" s="1"/>
  <c r="D920" i="116"/>
  <c r="W920" i="116" s="1"/>
  <c r="D863" i="116"/>
  <c r="W863" i="116" s="1"/>
  <c r="D855" i="116"/>
  <c r="W855" i="116" s="1"/>
  <c r="D847" i="116"/>
  <c r="W847" i="116" s="1"/>
  <c r="D839" i="116"/>
  <c r="W839" i="116" s="1"/>
  <c r="D831" i="116"/>
  <c r="W831" i="116" s="1"/>
  <c r="D826" i="116"/>
  <c r="W826" i="116" s="1"/>
  <c r="D776" i="116"/>
  <c r="W776" i="116" s="1"/>
  <c r="D673" i="116"/>
  <c r="W673" i="116" s="1"/>
  <c r="D665" i="116"/>
  <c r="W665" i="116" s="1"/>
  <c r="D657" i="116"/>
  <c r="W657" i="116" s="1"/>
  <c r="D649" i="116"/>
  <c r="W649" i="116" s="1"/>
  <c r="D641" i="116"/>
  <c r="W641" i="116" s="1"/>
  <c r="D633" i="116"/>
  <c r="W633" i="116" s="1"/>
  <c r="D625" i="116"/>
  <c r="W625" i="116" s="1"/>
  <c r="D617" i="116"/>
  <c r="W617" i="116" s="1"/>
  <c r="D609" i="116"/>
  <c r="W609" i="116" s="1"/>
  <c r="D601" i="116"/>
  <c r="W601" i="116" s="1"/>
  <c r="D593" i="116"/>
  <c r="W593" i="116" s="1"/>
  <c r="D589" i="116"/>
  <c r="W589" i="116" s="1"/>
  <c r="D121" i="116"/>
  <c r="W121" i="116" s="1"/>
  <c r="D113" i="116"/>
  <c r="W113" i="116" s="1"/>
  <c r="D105" i="116"/>
  <c r="W105" i="116" s="1"/>
  <c r="D97" i="116"/>
  <c r="W97" i="116" s="1"/>
  <c r="D89" i="116"/>
  <c r="W89" i="116" s="1"/>
  <c r="D81" i="116"/>
  <c r="W81" i="116" s="1"/>
  <c r="D73" i="116"/>
  <c r="W73" i="116" s="1"/>
  <c r="D65" i="116"/>
  <c r="W65" i="116" s="1"/>
  <c r="D57" i="116"/>
  <c r="W57" i="116" s="1"/>
  <c r="D49" i="116"/>
  <c r="W49" i="116" s="1"/>
  <c r="D41" i="116"/>
  <c r="W41" i="116" s="1"/>
  <c r="D33" i="116"/>
  <c r="W33" i="116" s="1"/>
  <c r="D25" i="116"/>
  <c r="W25" i="116" s="1"/>
  <c r="D17" i="116"/>
  <c r="W17" i="116" s="1"/>
  <c r="D982" i="116"/>
  <c r="W982" i="116" s="1"/>
  <c r="D995" i="116"/>
  <c r="W995" i="116" s="1"/>
  <c r="D846" i="116"/>
  <c r="W846" i="116" s="1"/>
  <c r="D824" i="116"/>
  <c r="W824" i="116" s="1"/>
  <c r="D668" i="116"/>
  <c r="W668" i="116" s="1"/>
  <c r="D644" i="116"/>
  <c r="W644" i="116" s="1"/>
  <c r="D620" i="116"/>
  <c r="W620" i="116" s="1"/>
  <c r="D596" i="116"/>
  <c r="W596" i="116" s="1"/>
  <c r="D112" i="116"/>
  <c r="W112" i="116" s="1"/>
  <c r="D96" i="116"/>
  <c r="W96" i="116" s="1"/>
  <c r="D80" i="116"/>
  <c r="W80" i="116" s="1"/>
  <c r="D64" i="116"/>
  <c r="W64" i="116" s="1"/>
  <c r="D48" i="116"/>
  <c r="W48" i="116" s="1"/>
  <c r="D32" i="116"/>
  <c r="W32" i="116" s="1"/>
  <c r="D16" i="116"/>
  <c r="W16" i="116" s="1"/>
  <c r="V9" i="116" l="1"/>
  <c r="V10" i="116"/>
  <c r="M10" i="116"/>
  <c r="G105" i="116"/>
  <c r="I105" i="116"/>
  <c r="K105" i="116"/>
  <c r="I316" i="116"/>
  <c r="G316" i="116"/>
  <c r="K316" i="116"/>
  <c r="G52" i="116"/>
  <c r="I52" i="116"/>
  <c r="K52" i="116"/>
  <c r="G854" i="116"/>
  <c r="I854" i="116"/>
  <c r="K854" i="116"/>
  <c r="G59" i="116"/>
  <c r="I59" i="116"/>
  <c r="K59" i="116"/>
  <c r="G91" i="116"/>
  <c r="I91" i="116"/>
  <c r="K91" i="116"/>
  <c r="G603" i="116"/>
  <c r="I603" i="116"/>
  <c r="K603" i="116"/>
  <c r="G667" i="116"/>
  <c r="I667" i="116"/>
  <c r="K667" i="116"/>
  <c r="I997" i="116"/>
  <c r="K997" i="116"/>
  <c r="G997" i="116"/>
  <c r="I401" i="116"/>
  <c r="G401" i="116"/>
  <c r="K401" i="116"/>
  <c r="G140" i="116"/>
  <c r="I140" i="116"/>
  <c r="K140" i="116"/>
  <c r="I338" i="116"/>
  <c r="G338" i="116"/>
  <c r="K338" i="116"/>
  <c r="K707" i="116"/>
  <c r="I707" i="116"/>
  <c r="G707" i="116"/>
  <c r="I984" i="116"/>
  <c r="G984" i="116"/>
  <c r="K984" i="116"/>
  <c r="G197" i="116"/>
  <c r="K197" i="116"/>
  <c r="I197" i="116"/>
  <c r="I379" i="116"/>
  <c r="G379" i="116"/>
  <c r="K379" i="116"/>
  <c r="G552" i="116"/>
  <c r="K552" i="116"/>
  <c r="I552" i="116"/>
  <c r="G875" i="116"/>
  <c r="K875" i="116"/>
  <c r="I875" i="116"/>
  <c r="G79" i="116"/>
  <c r="I79" i="116"/>
  <c r="K79" i="116"/>
  <c r="G24" i="116"/>
  <c r="I24" i="116"/>
  <c r="K24" i="116"/>
  <c r="G632" i="116"/>
  <c r="K632" i="116"/>
  <c r="I632" i="116"/>
  <c r="G29" i="116"/>
  <c r="I29" i="116"/>
  <c r="K29" i="116"/>
  <c r="G93" i="116"/>
  <c r="I93" i="116"/>
  <c r="K93" i="116"/>
  <c r="G125" i="116"/>
  <c r="I125" i="116"/>
  <c r="K125" i="116"/>
  <c r="G645" i="116"/>
  <c r="K645" i="116"/>
  <c r="I645" i="116"/>
  <c r="G917" i="116"/>
  <c r="I917" i="116"/>
  <c r="K917" i="116"/>
  <c r="G862" i="116"/>
  <c r="I862" i="116"/>
  <c r="K862" i="116"/>
  <c r="G46" i="116"/>
  <c r="I46" i="116"/>
  <c r="K46" i="116"/>
  <c r="G606" i="116"/>
  <c r="K606" i="116"/>
  <c r="I606" i="116"/>
  <c r="G670" i="116"/>
  <c r="K670" i="116"/>
  <c r="I670" i="116"/>
  <c r="I975" i="116"/>
  <c r="K975" i="116"/>
  <c r="G975" i="116"/>
  <c r="G163" i="116"/>
  <c r="K163" i="116"/>
  <c r="I163" i="116"/>
  <c r="G227" i="116"/>
  <c r="I227" i="116"/>
  <c r="K227" i="116"/>
  <c r="I333" i="116"/>
  <c r="G333" i="116"/>
  <c r="K333" i="116"/>
  <c r="I489" i="116"/>
  <c r="G489" i="116"/>
  <c r="K489" i="116"/>
  <c r="G940" i="116"/>
  <c r="K940" i="116"/>
  <c r="I940" i="116"/>
  <c r="G162" i="116"/>
  <c r="I162" i="116"/>
  <c r="K162" i="116"/>
  <c r="G258" i="116"/>
  <c r="K258" i="116"/>
  <c r="I258" i="116"/>
  <c r="I312" i="116"/>
  <c r="K312" i="116"/>
  <c r="G312" i="116"/>
  <c r="I376" i="116"/>
  <c r="G376" i="116"/>
  <c r="K376" i="116"/>
  <c r="I440" i="116"/>
  <c r="G440" i="116"/>
  <c r="K440" i="116"/>
  <c r="I472" i="116"/>
  <c r="G472" i="116"/>
  <c r="K472" i="116"/>
  <c r="I518" i="116"/>
  <c r="G518" i="116"/>
  <c r="K518" i="116"/>
  <c r="K697" i="116"/>
  <c r="I697" i="116"/>
  <c r="G697" i="116"/>
  <c r="K761" i="116"/>
  <c r="I761" i="116"/>
  <c r="G761" i="116"/>
  <c r="G888" i="116"/>
  <c r="K888" i="116"/>
  <c r="I888" i="116"/>
  <c r="G936" i="116"/>
  <c r="K936" i="116"/>
  <c r="I936" i="116"/>
  <c r="I990" i="116"/>
  <c r="K990" i="116"/>
  <c r="G990" i="116"/>
  <c r="I309" i="116"/>
  <c r="K309" i="116"/>
  <c r="G309" i="116"/>
  <c r="I1030" i="116"/>
  <c r="K1030" i="116"/>
  <c r="G1030" i="116"/>
  <c r="G292" i="116"/>
  <c r="K292" i="116"/>
  <c r="I292" i="116"/>
  <c r="I482" i="116"/>
  <c r="G482" i="116"/>
  <c r="K482" i="116"/>
  <c r="K771" i="116"/>
  <c r="I771" i="116"/>
  <c r="G771" i="116"/>
  <c r="G906" i="116"/>
  <c r="I906" i="116"/>
  <c r="K906" i="116"/>
  <c r="K726" i="116"/>
  <c r="I726" i="116"/>
  <c r="G726" i="116"/>
  <c r="G149" i="116"/>
  <c r="I149" i="116"/>
  <c r="K149" i="116"/>
  <c r="G253" i="116"/>
  <c r="K253" i="116"/>
  <c r="I253" i="116"/>
  <c r="I347" i="116"/>
  <c r="G347" i="116"/>
  <c r="K347" i="116"/>
  <c r="I435" i="116"/>
  <c r="G435" i="116"/>
  <c r="K435" i="116"/>
  <c r="I508" i="116"/>
  <c r="G508" i="116"/>
  <c r="K508" i="116"/>
  <c r="K708" i="116"/>
  <c r="I708" i="116"/>
  <c r="G708" i="116"/>
  <c r="G867" i="116"/>
  <c r="K867" i="116"/>
  <c r="I867" i="116"/>
  <c r="G60" i="116"/>
  <c r="I60" i="116"/>
  <c r="K60" i="116"/>
  <c r="I1004" i="116"/>
  <c r="G1004" i="116"/>
  <c r="K1004" i="116"/>
  <c r="G87" i="116"/>
  <c r="I87" i="116"/>
  <c r="K87" i="116"/>
  <c r="G639" i="116"/>
  <c r="I639" i="116"/>
  <c r="K639" i="116"/>
  <c r="I1006" i="116"/>
  <c r="K1006" i="116"/>
  <c r="G1006" i="116"/>
  <c r="G64" i="116"/>
  <c r="I64" i="116"/>
  <c r="K64" i="116"/>
  <c r="G17" i="116"/>
  <c r="K17" i="116"/>
  <c r="I17" i="116"/>
  <c r="G113" i="116"/>
  <c r="I113" i="116"/>
  <c r="K113" i="116"/>
  <c r="G665" i="116"/>
  <c r="K665" i="116"/>
  <c r="I665" i="116"/>
  <c r="I1031" i="116"/>
  <c r="G1031" i="116"/>
  <c r="K1031" i="116"/>
  <c r="G82" i="116"/>
  <c r="I82" i="116"/>
  <c r="K82" i="116"/>
  <c r="K778" i="116"/>
  <c r="I778" i="116"/>
  <c r="G778" i="116"/>
  <c r="G139" i="116"/>
  <c r="I139" i="116"/>
  <c r="K139" i="116"/>
  <c r="I313" i="116"/>
  <c r="K313" i="116"/>
  <c r="G313" i="116"/>
  <c r="I449" i="116"/>
  <c r="G449" i="116"/>
  <c r="K449" i="116"/>
  <c r="G142" i="116"/>
  <c r="I142" i="116"/>
  <c r="K142" i="116"/>
  <c r="G270" i="116"/>
  <c r="K270" i="116"/>
  <c r="I270" i="116"/>
  <c r="I356" i="116"/>
  <c r="G356" i="116"/>
  <c r="K356" i="116"/>
  <c r="I452" i="116"/>
  <c r="G452" i="116"/>
  <c r="K452" i="116"/>
  <c r="G545" i="116"/>
  <c r="K545" i="116"/>
  <c r="I545" i="116"/>
  <c r="K701" i="116"/>
  <c r="I701" i="116"/>
  <c r="G701" i="116"/>
  <c r="K796" i="116"/>
  <c r="I796" i="116"/>
  <c r="G796" i="116"/>
  <c r="I981" i="116"/>
  <c r="K981" i="116"/>
  <c r="G981" i="116"/>
  <c r="I445" i="116"/>
  <c r="G445" i="116"/>
  <c r="K445" i="116"/>
  <c r="G212" i="116"/>
  <c r="I212" i="116"/>
  <c r="K212" i="116"/>
  <c r="I394" i="116"/>
  <c r="G394" i="116"/>
  <c r="K394" i="116"/>
  <c r="G675" i="116"/>
  <c r="I675" i="116"/>
  <c r="K675" i="116"/>
  <c r="I469" i="116"/>
  <c r="G469" i="116"/>
  <c r="K469" i="116"/>
  <c r="G285" i="116"/>
  <c r="I285" i="116"/>
  <c r="K285" i="116"/>
  <c r="G584" i="116"/>
  <c r="K584" i="116"/>
  <c r="I584" i="116"/>
  <c r="G907" i="116"/>
  <c r="K907" i="116"/>
  <c r="I907" i="116"/>
  <c r="I1005" i="116"/>
  <c r="K1005" i="116"/>
  <c r="G1005" i="116"/>
  <c r="G623" i="116"/>
  <c r="I623" i="116"/>
  <c r="K623" i="116"/>
  <c r="G829" i="116"/>
  <c r="I829" i="116"/>
  <c r="K829" i="116"/>
  <c r="I978" i="116"/>
  <c r="K978" i="116"/>
  <c r="G978" i="116"/>
  <c r="G159" i="116"/>
  <c r="I159" i="116"/>
  <c r="K159" i="116"/>
  <c r="G223" i="116"/>
  <c r="K223" i="116"/>
  <c r="I223" i="116"/>
  <c r="G295" i="116"/>
  <c r="K295" i="116"/>
  <c r="I295" i="116"/>
  <c r="I353" i="116"/>
  <c r="G353" i="116"/>
  <c r="K353" i="116"/>
  <c r="I437" i="116"/>
  <c r="G437" i="116"/>
  <c r="K437" i="116"/>
  <c r="G543" i="116"/>
  <c r="I543" i="116"/>
  <c r="K543" i="116"/>
  <c r="K783" i="116"/>
  <c r="I783" i="116"/>
  <c r="G783" i="116"/>
  <c r="G924" i="116"/>
  <c r="I924" i="116"/>
  <c r="K924" i="116"/>
  <c r="G128" i="116"/>
  <c r="I128" i="116"/>
  <c r="K128" i="116"/>
  <c r="G160" i="116"/>
  <c r="I160" i="116"/>
  <c r="K160" i="116"/>
  <c r="G192" i="116"/>
  <c r="K192" i="116"/>
  <c r="I192" i="116"/>
  <c r="G224" i="116"/>
  <c r="I224" i="116"/>
  <c r="K224" i="116"/>
  <c r="G256" i="116"/>
  <c r="K256" i="116"/>
  <c r="I256" i="116"/>
  <c r="G288" i="116"/>
  <c r="K288" i="116"/>
  <c r="I288" i="116"/>
  <c r="I310" i="116"/>
  <c r="K310" i="116"/>
  <c r="G310" i="116"/>
  <c r="I342" i="116"/>
  <c r="G342" i="116"/>
  <c r="K342" i="116"/>
  <c r="I374" i="116"/>
  <c r="G374" i="116"/>
  <c r="K374" i="116"/>
  <c r="I406" i="116"/>
  <c r="G406" i="116"/>
  <c r="K406" i="116"/>
  <c r="I438" i="116"/>
  <c r="G438" i="116"/>
  <c r="K438" i="116"/>
  <c r="I470" i="116"/>
  <c r="G470" i="116"/>
  <c r="K470" i="116"/>
  <c r="I513" i="116"/>
  <c r="G513" i="116"/>
  <c r="K513" i="116"/>
  <c r="I514" i="116"/>
  <c r="G514" i="116"/>
  <c r="K514" i="116"/>
  <c r="G564" i="116"/>
  <c r="K564" i="116"/>
  <c r="I564" i="116"/>
  <c r="K695" i="116"/>
  <c r="I695" i="116"/>
  <c r="G695" i="116"/>
  <c r="K727" i="116"/>
  <c r="I727" i="116"/>
  <c r="G727" i="116"/>
  <c r="K759" i="116"/>
  <c r="I759" i="116"/>
  <c r="G759" i="116"/>
  <c r="K801" i="116"/>
  <c r="I801" i="116"/>
  <c r="G801" i="116"/>
  <c r="G886" i="116"/>
  <c r="I886" i="116"/>
  <c r="K886" i="116"/>
  <c r="G928" i="116"/>
  <c r="K928" i="116"/>
  <c r="I928" i="116"/>
  <c r="I960" i="116"/>
  <c r="G960" i="116"/>
  <c r="K960" i="116"/>
  <c r="I429" i="116"/>
  <c r="G429" i="116"/>
  <c r="K429" i="116"/>
  <c r="G575" i="116"/>
  <c r="I575" i="116"/>
  <c r="K575" i="116"/>
  <c r="K714" i="116"/>
  <c r="I714" i="116"/>
  <c r="G714" i="116"/>
  <c r="G931" i="116"/>
  <c r="K931" i="116"/>
  <c r="I931" i="116"/>
  <c r="I969" i="116"/>
  <c r="K969" i="116"/>
  <c r="G969" i="116"/>
  <c r="G153" i="116"/>
  <c r="I153" i="116"/>
  <c r="K153" i="116"/>
  <c r="G185" i="116"/>
  <c r="K185" i="116"/>
  <c r="I185" i="116"/>
  <c r="G217" i="116"/>
  <c r="K217" i="116"/>
  <c r="I217" i="116"/>
  <c r="G249" i="116"/>
  <c r="I249" i="116"/>
  <c r="K249" i="116"/>
  <c r="G281" i="116"/>
  <c r="K281" i="116"/>
  <c r="I281" i="116"/>
  <c r="I498" i="116"/>
  <c r="G498" i="116"/>
  <c r="K498" i="116"/>
  <c r="I335" i="116"/>
  <c r="G335" i="116"/>
  <c r="K335" i="116"/>
  <c r="I367" i="116"/>
  <c r="G367" i="116"/>
  <c r="K367" i="116"/>
  <c r="I399" i="116"/>
  <c r="G399" i="116"/>
  <c r="K399" i="116"/>
  <c r="I431" i="116"/>
  <c r="G431" i="116"/>
  <c r="K431" i="116"/>
  <c r="I463" i="116"/>
  <c r="G463" i="116"/>
  <c r="K463" i="116"/>
  <c r="I495" i="116"/>
  <c r="G495" i="116"/>
  <c r="K495" i="116"/>
  <c r="G583" i="116"/>
  <c r="I583" i="116"/>
  <c r="K583" i="116"/>
  <c r="I500" i="116"/>
  <c r="G500" i="116"/>
  <c r="K500" i="116"/>
  <c r="K790" i="116"/>
  <c r="I790" i="116"/>
  <c r="G790" i="116"/>
  <c r="K704" i="116"/>
  <c r="I704" i="116"/>
  <c r="G704" i="116"/>
  <c r="K736" i="116"/>
  <c r="I736" i="116"/>
  <c r="G736" i="116"/>
  <c r="K768" i="116"/>
  <c r="I768" i="116"/>
  <c r="G768" i="116"/>
  <c r="K808" i="116"/>
  <c r="I808" i="116"/>
  <c r="G808" i="116"/>
  <c r="G895" i="116"/>
  <c r="K895" i="116"/>
  <c r="I895" i="116"/>
  <c r="G929" i="116"/>
  <c r="K929" i="116"/>
  <c r="I929" i="116"/>
  <c r="I972" i="116"/>
  <c r="G972" i="116"/>
  <c r="K972" i="116"/>
  <c r="G8" i="116"/>
  <c r="I8" i="116"/>
  <c r="K8" i="116"/>
  <c r="G68" i="116"/>
  <c r="I68" i="116"/>
  <c r="K68" i="116"/>
  <c r="G587" i="116"/>
  <c r="I587" i="116"/>
  <c r="K587" i="116"/>
  <c r="G672" i="116"/>
  <c r="K672" i="116"/>
  <c r="I672" i="116"/>
  <c r="I1003" i="116"/>
  <c r="K1003" i="116"/>
  <c r="G1003" i="116"/>
  <c r="G35" i="116"/>
  <c r="I35" i="116"/>
  <c r="K35" i="116"/>
  <c r="G67" i="116"/>
  <c r="I67" i="116"/>
  <c r="K67" i="116"/>
  <c r="G99" i="116"/>
  <c r="I99" i="116"/>
  <c r="K99" i="116"/>
  <c r="G586" i="116"/>
  <c r="K586" i="116"/>
  <c r="I586" i="116"/>
  <c r="G611" i="116"/>
  <c r="I611" i="116"/>
  <c r="K611" i="116"/>
  <c r="G643" i="116"/>
  <c r="I643" i="116"/>
  <c r="K643" i="116"/>
  <c r="K774" i="116"/>
  <c r="I774" i="116"/>
  <c r="G774" i="116"/>
  <c r="G849" i="116"/>
  <c r="K849" i="116"/>
  <c r="I849" i="116"/>
  <c r="I1012" i="116"/>
  <c r="K1012" i="116"/>
  <c r="G1012" i="116"/>
  <c r="G247" i="116"/>
  <c r="I247" i="116"/>
  <c r="K247" i="116"/>
  <c r="I465" i="116"/>
  <c r="G465" i="116"/>
  <c r="K465" i="116"/>
  <c r="K766" i="116"/>
  <c r="I766" i="116"/>
  <c r="G766" i="116"/>
  <c r="G164" i="116"/>
  <c r="K164" i="116"/>
  <c r="I164" i="116"/>
  <c r="G276" i="116"/>
  <c r="K276" i="116"/>
  <c r="I276" i="116"/>
  <c r="I362" i="116"/>
  <c r="G362" i="116"/>
  <c r="K362" i="116"/>
  <c r="I450" i="116"/>
  <c r="G450" i="116"/>
  <c r="K450" i="116"/>
  <c r="G538" i="116"/>
  <c r="K538" i="116"/>
  <c r="I538" i="116"/>
  <c r="K731" i="116"/>
  <c r="I731" i="116"/>
  <c r="G731" i="116"/>
  <c r="G874" i="116"/>
  <c r="I874" i="116"/>
  <c r="K874" i="116"/>
  <c r="I1000" i="116"/>
  <c r="G1000" i="116"/>
  <c r="K1000" i="116"/>
  <c r="G565" i="116"/>
  <c r="K565" i="116"/>
  <c r="I565" i="116"/>
  <c r="G133" i="116"/>
  <c r="I133" i="116"/>
  <c r="K133" i="116"/>
  <c r="G221" i="116"/>
  <c r="I221" i="116"/>
  <c r="K221" i="116"/>
  <c r="I307" i="116"/>
  <c r="K307" i="116"/>
  <c r="G307" i="116"/>
  <c r="I395" i="116"/>
  <c r="G395" i="116"/>
  <c r="K395" i="116"/>
  <c r="I505" i="116"/>
  <c r="G505" i="116"/>
  <c r="K505" i="116"/>
  <c r="K692" i="116"/>
  <c r="I692" i="116"/>
  <c r="G692" i="116"/>
  <c r="K789" i="116"/>
  <c r="I789" i="116"/>
  <c r="G789" i="116"/>
  <c r="G899" i="116"/>
  <c r="K899" i="116"/>
  <c r="I899" i="116"/>
  <c r="I1018" i="116"/>
  <c r="K1018" i="116"/>
  <c r="G1018" i="116"/>
  <c r="G636" i="116"/>
  <c r="K636" i="116"/>
  <c r="I636" i="116"/>
  <c r="G111" i="116"/>
  <c r="I111" i="116"/>
  <c r="K111" i="116"/>
  <c r="G853" i="116"/>
  <c r="I853" i="116"/>
  <c r="K853" i="116"/>
  <c r="G40" i="116"/>
  <c r="I40" i="116"/>
  <c r="K40" i="116"/>
  <c r="G104" i="116"/>
  <c r="I104" i="116"/>
  <c r="K104" i="116"/>
  <c r="G656" i="116"/>
  <c r="K656" i="116"/>
  <c r="I656" i="116"/>
  <c r="I1036" i="116"/>
  <c r="K1036" i="116"/>
  <c r="G1036" i="116"/>
  <c r="G37" i="116"/>
  <c r="I37" i="116"/>
  <c r="K37" i="116"/>
  <c r="G69" i="116"/>
  <c r="I69" i="116"/>
  <c r="K69" i="116"/>
  <c r="G101" i="116"/>
  <c r="I101" i="116"/>
  <c r="K101" i="116"/>
  <c r="K779" i="116"/>
  <c r="I779" i="116"/>
  <c r="G779" i="116"/>
  <c r="G621" i="116"/>
  <c r="K621" i="116"/>
  <c r="I621" i="116"/>
  <c r="G653" i="116"/>
  <c r="K653" i="116"/>
  <c r="I653" i="116"/>
  <c r="G843" i="116"/>
  <c r="K843" i="116"/>
  <c r="I843" i="116"/>
  <c r="I973" i="116"/>
  <c r="K973" i="116"/>
  <c r="G973" i="116"/>
  <c r="G628" i="116"/>
  <c r="K628" i="116"/>
  <c r="I628" i="116"/>
  <c r="G915" i="116"/>
  <c r="K915" i="116"/>
  <c r="I915" i="116"/>
  <c r="G22" i="116"/>
  <c r="K22" i="116"/>
  <c r="I22" i="116"/>
  <c r="G54" i="116"/>
  <c r="I54" i="116"/>
  <c r="K54" i="116"/>
  <c r="G86" i="116"/>
  <c r="I86" i="116"/>
  <c r="K86" i="116"/>
  <c r="G118" i="116"/>
  <c r="I118" i="116"/>
  <c r="K118" i="116"/>
  <c r="G614" i="116"/>
  <c r="K614" i="116"/>
  <c r="I614" i="116"/>
  <c r="G646" i="116"/>
  <c r="K646" i="116"/>
  <c r="I646" i="116"/>
  <c r="G825" i="116"/>
  <c r="K825" i="116"/>
  <c r="I825" i="116"/>
  <c r="G860" i="116"/>
  <c r="I860" i="116"/>
  <c r="K860" i="116"/>
  <c r="I993" i="116"/>
  <c r="K993" i="116"/>
  <c r="G993" i="116"/>
  <c r="I1028" i="116"/>
  <c r="K1028" i="116"/>
  <c r="G1028" i="116"/>
  <c r="G179" i="116"/>
  <c r="K179" i="116"/>
  <c r="I179" i="116"/>
  <c r="G243" i="116"/>
  <c r="K243" i="116"/>
  <c r="I243" i="116"/>
  <c r="G299" i="116"/>
  <c r="I299" i="116"/>
  <c r="K299" i="116"/>
  <c r="I349" i="116"/>
  <c r="G349" i="116"/>
  <c r="K349" i="116"/>
  <c r="I409" i="116"/>
  <c r="G409" i="116"/>
  <c r="K409" i="116"/>
  <c r="G559" i="116"/>
  <c r="I559" i="116"/>
  <c r="K559" i="116"/>
  <c r="K770" i="116"/>
  <c r="I770" i="116"/>
  <c r="G770" i="116"/>
  <c r="G947" i="116"/>
  <c r="K947" i="116"/>
  <c r="I947" i="116"/>
  <c r="G138" i="116"/>
  <c r="I138" i="116"/>
  <c r="K138" i="116"/>
  <c r="G170" i="116"/>
  <c r="I170" i="116"/>
  <c r="K170" i="116"/>
  <c r="G202" i="116"/>
  <c r="K202" i="116"/>
  <c r="I202" i="116"/>
  <c r="G234" i="116"/>
  <c r="I234" i="116"/>
  <c r="K234" i="116"/>
  <c r="G266" i="116"/>
  <c r="K266" i="116"/>
  <c r="I266" i="116"/>
  <c r="G298" i="116"/>
  <c r="K298" i="116"/>
  <c r="I298" i="116"/>
  <c r="I320" i="116"/>
  <c r="G320" i="116"/>
  <c r="K320" i="116"/>
  <c r="I352" i="116"/>
  <c r="G352" i="116"/>
  <c r="K352" i="116"/>
  <c r="I384" i="116"/>
  <c r="G384" i="116"/>
  <c r="K384" i="116"/>
  <c r="I416" i="116"/>
  <c r="G416" i="116"/>
  <c r="K416" i="116"/>
  <c r="I448" i="116"/>
  <c r="G448" i="116"/>
  <c r="K448" i="116"/>
  <c r="I480" i="116"/>
  <c r="G480" i="116"/>
  <c r="K480" i="116"/>
  <c r="I533" i="116"/>
  <c r="G533" i="116"/>
  <c r="K533" i="116"/>
  <c r="I534" i="116"/>
  <c r="G534" i="116"/>
  <c r="K534" i="116"/>
  <c r="K806" i="116"/>
  <c r="I806" i="116"/>
  <c r="G806" i="116"/>
  <c r="K705" i="116"/>
  <c r="I705" i="116"/>
  <c r="G705" i="116"/>
  <c r="K737" i="116"/>
  <c r="I737" i="116"/>
  <c r="G737" i="116"/>
  <c r="K769" i="116"/>
  <c r="I769" i="116"/>
  <c r="G769" i="116"/>
  <c r="G927" i="116"/>
  <c r="K927" i="116"/>
  <c r="I927" i="116"/>
  <c r="G896" i="116"/>
  <c r="K896" i="116"/>
  <c r="I896" i="116"/>
  <c r="G926" i="116"/>
  <c r="I926" i="116"/>
  <c r="K926" i="116"/>
  <c r="I963" i="116"/>
  <c r="K963" i="116"/>
  <c r="G963" i="116"/>
  <c r="I992" i="116"/>
  <c r="G992" i="116"/>
  <c r="K992" i="116"/>
  <c r="G183" i="116"/>
  <c r="K183" i="116"/>
  <c r="I183" i="116"/>
  <c r="I361" i="116"/>
  <c r="G361" i="116"/>
  <c r="K361" i="116"/>
  <c r="K750" i="116"/>
  <c r="I750" i="116"/>
  <c r="G750" i="116"/>
  <c r="G132" i="116"/>
  <c r="I132" i="116"/>
  <c r="K132" i="116"/>
  <c r="G228" i="116"/>
  <c r="K228" i="116"/>
  <c r="I228" i="116"/>
  <c r="G582" i="116"/>
  <c r="K582" i="116"/>
  <c r="I582" i="116"/>
  <c r="I410" i="116"/>
  <c r="G410" i="116"/>
  <c r="K410" i="116"/>
  <c r="I521" i="116"/>
  <c r="G521" i="116"/>
  <c r="K521" i="116"/>
  <c r="K691" i="116"/>
  <c r="I691" i="116"/>
  <c r="G691" i="116"/>
  <c r="K803" i="116"/>
  <c r="I803" i="116"/>
  <c r="G803" i="116"/>
  <c r="G934" i="116"/>
  <c r="I934" i="116"/>
  <c r="K934" i="116"/>
  <c r="I1017" i="116"/>
  <c r="K1017" i="116"/>
  <c r="G1017" i="116"/>
  <c r="K800" i="116"/>
  <c r="I800" i="116"/>
  <c r="G800" i="116"/>
  <c r="G181" i="116"/>
  <c r="K181" i="116"/>
  <c r="I181" i="116"/>
  <c r="G277" i="116"/>
  <c r="I277" i="116"/>
  <c r="K277" i="116"/>
  <c r="I371" i="116"/>
  <c r="G371" i="116"/>
  <c r="K371" i="116"/>
  <c r="I459" i="116"/>
  <c r="G459" i="116"/>
  <c r="K459" i="116"/>
  <c r="G573" i="116"/>
  <c r="K573" i="116"/>
  <c r="I573" i="116"/>
  <c r="K732" i="116"/>
  <c r="I732" i="116"/>
  <c r="G732" i="116"/>
  <c r="G891" i="116"/>
  <c r="K891" i="116"/>
  <c r="I891" i="116"/>
  <c r="G124" i="116"/>
  <c r="I124" i="116"/>
  <c r="K124" i="116"/>
  <c r="G7" i="116"/>
  <c r="I7" i="116"/>
  <c r="K7" i="116"/>
  <c r="G103" i="116"/>
  <c r="I103" i="116"/>
  <c r="K103" i="116"/>
  <c r="G663" i="116"/>
  <c r="I663" i="116"/>
  <c r="K663" i="116"/>
  <c r="I1032" i="116"/>
  <c r="K1032" i="116"/>
  <c r="G1032" i="116"/>
  <c r="I1021" i="116"/>
  <c r="K1021" i="116"/>
  <c r="G1021" i="116"/>
  <c r="G267" i="116"/>
  <c r="K267" i="116"/>
  <c r="I267" i="116"/>
  <c r="I527" i="116"/>
  <c r="G527" i="116"/>
  <c r="K527" i="116"/>
  <c r="K815" i="116"/>
  <c r="G815" i="116"/>
  <c r="I815" i="116"/>
  <c r="G148" i="116"/>
  <c r="I148" i="116"/>
  <c r="K148" i="116"/>
  <c r="G236" i="116"/>
  <c r="K236" i="116"/>
  <c r="I236" i="116"/>
  <c r="I322" i="116"/>
  <c r="G322" i="116"/>
  <c r="K322" i="116"/>
  <c r="I418" i="116"/>
  <c r="G418" i="116"/>
  <c r="K418" i="116"/>
  <c r="G537" i="116"/>
  <c r="K537" i="116"/>
  <c r="I537" i="116"/>
  <c r="K699" i="116"/>
  <c r="I699" i="116"/>
  <c r="G699" i="116"/>
  <c r="K785" i="116"/>
  <c r="I785" i="116"/>
  <c r="G785" i="116"/>
  <c r="G941" i="116"/>
  <c r="I941" i="116"/>
  <c r="K941" i="116"/>
  <c r="I512" i="116"/>
  <c r="G512" i="116"/>
  <c r="K512" i="116"/>
  <c r="I1019" i="116"/>
  <c r="G1019" i="116"/>
  <c r="K1019" i="116"/>
  <c r="G213" i="116"/>
  <c r="K213" i="116"/>
  <c r="I213" i="116"/>
  <c r="K304" i="116"/>
  <c r="I304" i="116"/>
  <c r="G304" i="116"/>
  <c r="I387" i="116"/>
  <c r="G387" i="116"/>
  <c r="K387" i="116"/>
  <c r="I491" i="116"/>
  <c r="G491" i="116"/>
  <c r="K491" i="116"/>
  <c r="G676" i="116"/>
  <c r="K676" i="116"/>
  <c r="I676" i="116"/>
  <c r="K772" i="116"/>
  <c r="I772" i="116"/>
  <c r="G772" i="116"/>
  <c r="G949" i="116"/>
  <c r="I949" i="116"/>
  <c r="K949" i="116"/>
  <c r="G612" i="116"/>
  <c r="K612" i="116"/>
  <c r="I612" i="116"/>
  <c r="G15" i="116"/>
  <c r="I15" i="116"/>
  <c r="K15" i="116"/>
  <c r="G95" i="116"/>
  <c r="I95" i="116"/>
  <c r="K95" i="116"/>
  <c r="G647" i="116"/>
  <c r="I647" i="116"/>
  <c r="K647" i="116"/>
  <c r="G845" i="116"/>
  <c r="I845" i="116"/>
  <c r="K845" i="116"/>
  <c r="I1002" i="116"/>
  <c r="K1002" i="116"/>
  <c r="G1002" i="116"/>
  <c r="G175" i="116"/>
  <c r="K175" i="116"/>
  <c r="I175" i="116"/>
  <c r="G239" i="116"/>
  <c r="K239" i="116"/>
  <c r="I239" i="116"/>
  <c r="G554" i="116"/>
  <c r="K554" i="116"/>
  <c r="I554" i="116"/>
  <c r="I373" i="116"/>
  <c r="G373" i="116"/>
  <c r="K373" i="116"/>
  <c r="I457" i="116"/>
  <c r="G457" i="116"/>
  <c r="K457" i="116"/>
  <c r="G536" i="116"/>
  <c r="K536" i="116"/>
  <c r="I536" i="116"/>
  <c r="K718" i="116"/>
  <c r="I718" i="116"/>
  <c r="G718" i="116"/>
  <c r="K797" i="116"/>
  <c r="I797" i="116"/>
  <c r="G797" i="116"/>
  <c r="I962" i="116"/>
  <c r="K962" i="116"/>
  <c r="G962" i="116"/>
  <c r="G136" i="116"/>
  <c r="I136" i="116"/>
  <c r="K136" i="116"/>
  <c r="G168" i="116"/>
  <c r="I168" i="116"/>
  <c r="K168" i="116"/>
  <c r="G200" i="116"/>
  <c r="K200" i="116"/>
  <c r="I200" i="116"/>
  <c r="G232" i="116"/>
  <c r="K232" i="116"/>
  <c r="I232" i="116"/>
  <c r="G264" i="116"/>
  <c r="K264" i="116"/>
  <c r="I264" i="116"/>
  <c r="G296" i="116"/>
  <c r="I296" i="116"/>
  <c r="K296" i="116"/>
  <c r="I318" i="116"/>
  <c r="G318" i="116"/>
  <c r="K318" i="116"/>
  <c r="I350" i="116"/>
  <c r="G350" i="116"/>
  <c r="K350" i="116"/>
  <c r="I382" i="116"/>
  <c r="G382" i="116"/>
  <c r="K382" i="116"/>
  <c r="I414" i="116"/>
  <c r="G414" i="116"/>
  <c r="K414" i="116"/>
  <c r="I446" i="116"/>
  <c r="G446" i="116"/>
  <c r="K446" i="116"/>
  <c r="I478" i="116"/>
  <c r="G478" i="116"/>
  <c r="K478" i="116"/>
  <c r="I529" i="116"/>
  <c r="G529" i="116"/>
  <c r="K529" i="116"/>
  <c r="I530" i="116"/>
  <c r="G530" i="116"/>
  <c r="K530" i="116"/>
  <c r="K818" i="116"/>
  <c r="G818" i="116"/>
  <c r="I818" i="116"/>
  <c r="K703" i="116"/>
  <c r="I703" i="116"/>
  <c r="G703" i="116"/>
  <c r="K735" i="116"/>
  <c r="I735" i="116"/>
  <c r="G735" i="116"/>
  <c r="K767" i="116"/>
  <c r="I767" i="116"/>
  <c r="G767" i="116"/>
  <c r="K804" i="116"/>
  <c r="I804" i="116"/>
  <c r="G804" i="116"/>
  <c r="G894" i="116"/>
  <c r="I894" i="116"/>
  <c r="K894" i="116"/>
  <c r="G925" i="116"/>
  <c r="I925" i="116"/>
  <c r="K925" i="116"/>
  <c r="I966" i="116"/>
  <c r="K966" i="116"/>
  <c r="G966" i="116"/>
  <c r="I453" i="116"/>
  <c r="G453" i="116"/>
  <c r="K453" i="116"/>
  <c r="I528" i="116"/>
  <c r="G528" i="116"/>
  <c r="K528" i="116"/>
  <c r="K734" i="116"/>
  <c r="I734" i="116"/>
  <c r="G734" i="116"/>
  <c r="G873" i="116"/>
  <c r="K873" i="116"/>
  <c r="I873" i="116"/>
  <c r="G129" i="116"/>
  <c r="I129" i="116"/>
  <c r="K129" i="116"/>
  <c r="G161" i="116"/>
  <c r="I161" i="116"/>
  <c r="K161" i="116"/>
  <c r="G193" i="116"/>
  <c r="I193" i="116"/>
  <c r="K193" i="116"/>
  <c r="G225" i="116"/>
  <c r="K225" i="116"/>
  <c r="I225" i="116"/>
  <c r="G257" i="116"/>
  <c r="I257" i="116"/>
  <c r="K257" i="116"/>
  <c r="G289" i="116"/>
  <c r="K289" i="116"/>
  <c r="I289" i="116"/>
  <c r="I311" i="116"/>
  <c r="K311" i="116"/>
  <c r="G311" i="116"/>
  <c r="I343" i="116"/>
  <c r="G343" i="116"/>
  <c r="K343" i="116"/>
  <c r="I375" i="116"/>
  <c r="G375" i="116"/>
  <c r="K375" i="116"/>
  <c r="I407" i="116"/>
  <c r="G407" i="116"/>
  <c r="K407" i="116"/>
  <c r="I439" i="116"/>
  <c r="G439" i="116"/>
  <c r="K439" i="116"/>
  <c r="I471" i="116"/>
  <c r="G471" i="116"/>
  <c r="K471" i="116"/>
  <c r="I515" i="116"/>
  <c r="G515" i="116"/>
  <c r="K515" i="116"/>
  <c r="I516" i="116"/>
  <c r="G516" i="116"/>
  <c r="K516" i="116"/>
  <c r="G568" i="116"/>
  <c r="K568" i="116"/>
  <c r="I568" i="116"/>
  <c r="G680" i="116"/>
  <c r="K680" i="116"/>
  <c r="I680" i="116"/>
  <c r="K712" i="116"/>
  <c r="I712" i="116"/>
  <c r="G712" i="116"/>
  <c r="K744" i="116"/>
  <c r="I744" i="116"/>
  <c r="G744" i="116"/>
  <c r="K791" i="116"/>
  <c r="I791" i="116"/>
  <c r="G791" i="116"/>
  <c r="G871" i="116"/>
  <c r="K871" i="116"/>
  <c r="I871" i="116"/>
  <c r="G903" i="116"/>
  <c r="K903" i="116"/>
  <c r="I903" i="116"/>
  <c r="G945" i="116"/>
  <c r="K945" i="116"/>
  <c r="I945" i="116"/>
  <c r="I967" i="116"/>
  <c r="K967" i="116"/>
  <c r="G967" i="116"/>
  <c r="G20" i="116"/>
  <c r="I20" i="116"/>
  <c r="K20" i="116"/>
  <c r="G84" i="116"/>
  <c r="I84" i="116"/>
  <c r="K84" i="116"/>
  <c r="G600" i="116"/>
  <c r="K600" i="116"/>
  <c r="I600" i="116"/>
  <c r="K775" i="116"/>
  <c r="I775" i="116"/>
  <c r="G775" i="116"/>
  <c r="I1026" i="116"/>
  <c r="K1026" i="116"/>
  <c r="G1026" i="116"/>
  <c r="G43" i="116"/>
  <c r="I43" i="116"/>
  <c r="K43" i="116"/>
  <c r="G75" i="116"/>
  <c r="I75" i="116"/>
  <c r="K75" i="116"/>
  <c r="G107" i="116"/>
  <c r="I107" i="116"/>
  <c r="K107" i="116"/>
  <c r="K777" i="116"/>
  <c r="I777" i="116"/>
  <c r="G777" i="116"/>
  <c r="G619" i="116"/>
  <c r="I619" i="116"/>
  <c r="K619" i="116"/>
  <c r="G651" i="116"/>
  <c r="I651" i="116"/>
  <c r="K651" i="116"/>
  <c r="K780" i="116"/>
  <c r="I780" i="116"/>
  <c r="G780" i="116"/>
  <c r="G857" i="116"/>
  <c r="K857" i="116"/>
  <c r="I857" i="116"/>
  <c r="I1011" i="116"/>
  <c r="G1011" i="116"/>
  <c r="K1011" i="116"/>
  <c r="K303" i="116"/>
  <c r="I303" i="116"/>
  <c r="G303" i="116"/>
  <c r="I503" i="116"/>
  <c r="G503" i="116"/>
  <c r="K503" i="116"/>
  <c r="K784" i="116"/>
  <c r="I784" i="116"/>
  <c r="G784" i="116"/>
  <c r="G188" i="116"/>
  <c r="K188" i="116"/>
  <c r="I188" i="116"/>
  <c r="G300" i="116"/>
  <c r="K300" i="116"/>
  <c r="I300" i="116"/>
  <c r="I386" i="116"/>
  <c r="G386" i="116"/>
  <c r="K386" i="116"/>
  <c r="I474" i="116"/>
  <c r="G474" i="116"/>
  <c r="K474" i="116"/>
  <c r="G580" i="116"/>
  <c r="K580" i="116"/>
  <c r="I580" i="116"/>
  <c r="K755" i="116"/>
  <c r="I755" i="116"/>
  <c r="G755" i="116"/>
  <c r="G898" i="116"/>
  <c r="I898" i="116"/>
  <c r="K898" i="116"/>
  <c r="I1027" i="116"/>
  <c r="G1027" i="116"/>
  <c r="K1027" i="116"/>
  <c r="K702" i="116"/>
  <c r="I702" i="116"/>
  <c r="G702" i="116"/>
  <c r="G157" i="116"/>
  <c r="I157" i="116"/>
  <c r="K157" i="116"/>
  <c r="G245" i="116"/>
  <c r="K245" i="116"/>
  <c r="I245" i="116"/>
  <c r="I331" i="116"/>
  <c r="G331" i="116"/>
  <c r="K331" i="116"/>
  <c r="I419" i="116"/>
  <c r="G419" i="116"/>
  <c r="K419" i="116"/>
  <c r="G567" i="116"/>
  <c r="I567" i="116"/>
  <c r="K567" i="116"/>
  <c r="K716" i="116"/>
  <c r="I716" i="116"/>
  <c r="G716" i="116"/>
  <c r="K792" i="116"/>
  <c r="I792" i="116"/>
  <c r="G792" i="116"/>
  <c r="G938" i="116"/>
  <c r="I938" i="116"/>
  <c r="K938" i="116"/>
  <c r="G44" i="116"/>
  <c r="I44" i="116"/>
  <c r="K44" i="116"/>
  <c r="G23" i="116"/>
  <c r="I23" i="116"/>
  <c r="K23" i="116"/>
  <c r="G607" i="116"/>
  <c r="I607" i="116"/>
  <c r="K607" i="116"/>
  <c r="I991" i="116"/>
  <c r="K991" i="116"/>
  <c r="G991" i="116"/>
  <c r="G56" i="116"/>
  <c r="I56" i="116"/>
  <c r="K56" i="116"/>
  <c r="G120" i="116"/>
  <c r="I120" i="116"/>
  <c r="K120" i="116"/>
  <c r="G834" i="116"/>
  <c r="I834" i="116"/>
  <c r="K834" i="116"/>
  <c r="G13" i="116"/>
  <c r="K13" i="116"/>
  <c r="I13" i="116"/>
  <c r="G45" i="116"/>
  <c r="I45" i="116"/>
  <c r="K45" i="116"/>
  <c r="G77" i="116"/>
  <c r="I77" i="116"/>
  <c r="K77" i="116"/>
  <c r="G109" i="116"/>
  <c r="I109" i="116"/>
  <c r="K109" i="116"/>
  <c r="G597" i="116"/>
  <c r="K597" i="116"/>
  <c r="I597" i="116"/>
  <c r="G629" i="116"/>
  <c r="K629" i="116"/>
  <c r="I629" i="116"/>
  <c r="G661" i="116"/>
  <c r="K661" i="116"/>
  <c r="I661" i="116"/>
  <c r="G851" i="116"/>
  <c r="K851" i="116"/>
  <c r="I851" i="116"/>
  <c r="I979" i="116"/>
  <c r="K979" i="116"/>
  <c r="G979" i="116"/>
  <c r="G652" i="116"/>
  <c r="K652" i="116"/>
  <c r="I652" i="116"/>
  <c r="I971" i="116"/>
  <c r="K971" i="116"/>
  <c r="G971" i="116"/>
  <c r="G30" i="116"/>
  <c r="I30" i="116"/>
  <c r="K30" i="116"/>
  <c r="G62" i="116"/>
  <c r="I62" i="116"/>
  <c r="K62" i="116"/>
  <c r="G94" i="116"/>
  <c r="I94" i="116"/>
  <c r="K94" i="116"/>
  <c r="G590" i="116"/>
  <c r="K590" i="116"/>
  <c r="I590" i="116"/>
  <c r="G622" i="116"/>
  <c r="K622" i="116"/>
  <c r="I622" i="116"/>
  <c r="G654" i="116"/>
  <c r="K654" i="116"/>
  <c r="I654" i="116"/>
  <c r="G836" i="116"/>
  <c r="K836" i="116"/>
  <c r="I836" i="116"/>
  <c r="G919" i="116"/>
  <c r="K919" i="116"/>
  <c r="I919" i="116"/>
  <c r="I983" i="116"/>
  <c r="K983" i="116"/>
  <c r="G983" i="116"/>
  <c r="G131" i="116"/>
  <c r="I131" i="116"/>
  <c r="K131" i="116"/>
  <c r="G195" i="116"/>
  <c r="I195" i="116"/>
  <c r="K195" i="116"/>
  <c r="G259" i="116"/>
  <c r="K259" i="116"/>
  <c r="I259" i="116"/>
  <c r="G566" i="116"/>
  <c r="K566" i="116"/>
  <c r="I566" i="116"/>
  <c r="I365" i="116"/>
  <c r="G365" i="116"/>
  <c r="K365" i="116"/>
  <c r="I433" i="116"/>
  <c r="G433" i="116"/>
  <c r="K433" i="116"/>
  <c r="G549" i="116"/>
  <c r="K549" i="116"/>
  <c r="I549" i="116"/>
  <c r="G877" i="116"/>
  <c r="I877" i="116"/>
  <c r="K877" i="116"/>
  <c r="I980" i="116"/>
  <c r="G980" i="116"/>
  <c r="K980" i="116"/>
  <c r="G146" i="116"/>
  <c r="I146" i="116"/>
  <c r="K146" i="116"/>
  <c r="G178" i="116"/>
  <c r="K178" i="116"/>
  <c r="I178" i="116"/>
  <c r="G210" i="116"/>
  <c r="K210" i="116"/>
  <c r="I210" i="116"/>
  <c r="G242" i="116"/>
  <c r="K242" i="116"/>
  <c r="I242" i="116"/>
  <c r="G274" i="116"/>
  <c r="I274" i="116"/>
  <c r="K274" i="116"/>
  <c r="G546" i="116"/>
  <c r="K546" i="116"/>
  <c r="I546" i="116"/>
  <c r="I328" i="116"/>
  <c r="G328" i="116"/>
  <c r="K328" i="116"/>
  <c r="I360" i="116"/>
  <c r="G360" i="116"/>
  <c r="K360" i="116"/>
  <c r="I392" i="116"/>
  <c r="G392" i="116"/>
  <c r="K392" i="116"/>
  <c r="I424" i="116"/>
  <c r="G424" i="116"/>
  <c r="K424" i="116"/>
  <c r="I456" i="116"/>
  <c r="G456" i="116"/>
  <c r="K456" i="116"/>
  <c r="I488" i="116"/>
  <c r="G488" i="116"/>
  <c r="K488" i="116"/>
  <c r="G555" i="116"/>
  <c r="I555" i="116"/>
  <c r="K555" i="116"/>
  <c r="G561" i="116"/>
  <c r="K561" i="116"/>
  <c r="I561" i="116"/>
  <c r="G681" i="116"/>
  <c r="K681" i="116"/>
  <c r="I681" i="116"/>
  <c r="K713" i="116"/>
  <c r="I713" i="116"/>
  <c r="G713" i="116"/>
  <c r="K745" i="116"/>
  <c r="I745" i="116"/>
  <c r="G745" i="116"/>
  <c r="K795" i="116"/>
  <c r="I795" i="116"/>
  <c r="G795" i="116"/>
  <c r="G872" i="116"/>
  <c r="K872" i="116"/>
  <c r="I872" i="116"/>
  <c r="G904" i="116"/>
  <c r="K904" i="116"/>
  <c r="I904" i="116"/>
  <c r="G933" i="116"/>
  <c r="I933" i="116"/>
  <c r="K933" i="116"/>
  <c r="I976" i="116"/>
  <c r="G976" i="116"/>
  <c r="K976" i="116"/>
  <c r="I1025" i="116"/>
  <c r="K1025" i="116"/>
  <c r="G1025" i="116"/>
  <c r="G231" i="116"/>
  <c r="K231" i="116"/>
  <c r="I231" i="116"/>
  <c r="I425" i="116"/>
  <c r="G425" i="116"/>
  <c r="K425" i="116"/>
  <c r="G905" i="116"/>
  <c r="K905" i="116"/>
  <c r="I905" i="116"/>
  <c r="G156" i="116"/>
  <c r="I156" i="116"/>
  <c r="K156" i="116"/>
  <c r="G244" i="116"/>
  <c r="I244" i="116"/>
  <c r="K244" i="116"/>
  <c r="I330" i="116"/>
  <c r="G330" i="116"/>
  <c r="K330" i="116"/>
  <c r="I434" i="116"/>
  <c r="G434" i="116"/>
  <c r="K434" i="116"/>
  <c r="I522" i="116"/>
  <c r="G522" i="116"/>
  <c r="K522" i="116"/>
  <c r="K715" i="116"/>
  <c r="I715" i="116"/>
  <c r="G715" i="116"/>
  <c r="K788" i="116"/>
  <c r="I788" i="116"/>
  <c r="G788" i="116"/>
  <c r="I956" i="116"/>
  <c r="G956" i="116"/>
  <c r="K956" i="116"/>
  <c r="I417" i="116"/>
  <c r="G417" i="116"/>
  <c r="K417" i="116"/>
  <c r="G889" i="116"/>
  <c r="K889" i="116"/>
  <c r="I889" i="116"/>
  <c r="G205" i="116"/>
  <c r="K205" i="116"/>
  <c r="I205" i="116"/>
  <c r="G301" i="116"/>
  <c r="K301" i="116"/>
  <c r="I301" i="116"/>
  <c r="I403" i="116"/>
  <c r="G403" i="116"/>
  <c r="K403" i="116"/>
  <c r="I483" i="116"/>
  <c r="G483" i="116"/>
  <c r="K483" i="116"/>
  <c r="K814" i="116"/>
  <c r="I814" i="116"/>
  <c r="G814" i="116"/>
  <c r="K756" i="116"/>
  <c r="I756" i="116"/>
  <c r="G756" i="116"/>
  <c r="I964" i="116"/>
  <c r="G964" i="116"/>
  <c r="K964" i="116"/>
  <c r="G660" i="116"/>
  <c r="K660" i="116"/>
  <c r="I660" i="116"/>
  <c r="G39" i="116"/>
  <c r="I39" i="116"/>
  <c r="K39" i="116"/>
  <c r="G591" i="116"/>
  <c r="I591" i="116"/>
  <c r="K591" i="116"/>
  <c r="G837" i="116"/>
  <c r="I837" i="116"/>
  <c r="K837" i="116"/>
  <c r="G48" i="116"/>
  <c r="I48" i="116"/>
  <c r="K48" i="116"/>
  <c r="G112" i="116"/>
  <c r="I112" i="116"/>
  <c r="K112" i="116"/>
  <c r="G668" i="116"/>
  <c r="K668" i="116"/>
  <c r="I668" i="116"/>
  <c r="I982" i="116"/>
  <c r="K982" i="116"/>
  <c r="G982" i="116"/>
  <c r="G41" i="116"/>
  <c r="I41" i="116"/>
  <c r="K41" i="116"/>
  <c r="G73" i="116"/>
  <c r="I73" i="116"/>
  <c r="K73" i="116"/>
  <c r="G593" i="116"/>
  <c r="K593" i="116"/>
  <c r="I593" i="116"/>
  <c r="G625" i="116"/>
  <c r="K625" i="116"/>
  <c r="I625" i="116"/>
  <c r="G657" i="116"/>
  <c r="K657" i="116"/>
  <c r="I657" i="116"/>
  <c r="G826" i="116"/>
  <c r="I826" i="116"/>
  <c r="K826" i="116"/>
  <c r="G855" i="116"/>
  <c r="K855" i="116"/>
  <c r="I855" i="116"/>
  <c r="I985" i="116"/>
  <c r="K985" i="116"/>
  <c r="G985" i="116"/>
  <c r="I1008" i="116"/>
  <c r="G1008" i="116"/>
  <c r="K1008" i="116"/>
  <c r="G640" i="116"/>
  <c r="K640" i="116"/>
  <c r="I640" i="116"/>
  <c r="I1033" i="116"/>
  <c r="K1033" i="116"/>
  <c r="G1033" i="116"/>
  <c r="G42" i="116"/>
  <c r="I42" i="116"/>
  <c r="K42" i="116"/>
  <c r="G74" i="116"/>
  <c r="I74" i="116"/>
  <c r="K74" i="116"/>
  <c r="G106" i="116"/>
  <c r="I106" i="116"/>
  <c r="K106" i="116"/>
  <c r="G602" i="116"/>
  <c r="K602" i="116"/>
  <c r="I602" i="116"/>
  <c r="G634" i="116"/>
  <c r="K634" i="116"/>
  <c r="I634" i="116"/>
  <c r="G666" i="116"/>
  <c r="K666" i="116"/>
  <c r="I666" i="116"/>
  <c r="G840" i="116"/>
  <c r="K840" i="116"/>
  <c r="I840" i="116"/>
  <c r="G922" i="116"/>
  <c r="I922" i="116"/>
  <c r="K922" i="116"/>
  <c r="I1035" i="116"/>
  <c r="G1035" i="116"/>
  <c r="K1035" i="116"/>
  <c r="G187" i="116"/>
  <c r="I187" i="116"/>
  <c r="K187" i="116"/>
  <c r="G251" i="116"/>
  <c r="I251" i="116"/>
  <c r="K251" i="116"/>
  <c r="G562" i="116"/>
  <c r="K562" i="116"/>
  <c r="I562" i="116"/>
  <c r="I357" i="116"/>
  <c r="G357" i="116"/>
  <c r="K357" i="116"/>
  <c r="I421" i="116"/>
  <c r="G421" i="116"/>
  <c r="K421" i="116"/>
  <c r="I520" i="116"/>
  <c r="G520" i="116"/>
  <c r="K520" i="116"/>
  <c r="K722" i="116"/>
  <c r="I722" i="116"/>
  <c r="G722" i="116"/>
  <c r="G885" i="116"/>
  <c r="I885" i="116"/>
  <c r="K885" i="116"/>
  <c r="G134" i="116"/>
  <c r="I134" i="116"/>
  <c r="K134" i="116"/>
  <c r="G166" i="116"/>
  <c r="K166" i="116"/>
  <c r="I166" i="116"/>
  <c r="G198" i="116"/>
  <c r="I198" i="116"/>
  <c r="K198" i="116"/>
  <c r="G230" i="116"/>
  <c r="I230" i="116"/>
  <c r="K230" i="116"/>
  <c r="G262" i="116"/>
  <c r="K262" i="116"/>
  <c r="I262" i="116"/>
  <c r="G294" i="116"/>
  <c r="K294" i="116"/>
  <c r="I294" i="116"/>
  <c r="I348" i="116"/>
  <c r="G348" i="116"/>
  <c r="K348" i="116"/>
  <c r="I380" i="116"/>
  <c r="G380" i="116"/>
  <c r="K380" i="116"/>
  <c r="I412" i="116"/>
  <c r="G412" i="116"/>
  <c r="K412" i="116"/>
  <c r="I444" i="116"/>
  <c r="G444" i="116"/>
  <c r="K444" i="116"/>
  <c r="I476" i="116"/>
  <c r="G476" i="116"/>
  <c r="K476" i="116"/>
  <c r="I525" i="116"/>
  <c r="G525" i="116"/>
  <c r="K525" i="116"/>
  <c r="I526" i="116"/>
  <c r="G526" i="116"/>
  <c r="K526" i="116"/>
  <c r="K782" i="116"/>
  <c r="I782" i="116"/>
  <c r="G782" i="116"/>
  <c r="K693" i="116"/>
  <c r="I693" i="116"/>
  <c r="G693" i="116"/>
  <c r="K725" i="116"/>
  <c r="I725" i="116"/>
  <c r="G725" i="116"/>
  <c r="K757" i="116"/>
  <c r="I757" i="116"/>
  <c r="G757" i="116"/>
  <c r="K793" i="116"/>
  <c r="I793" i="116"/>
  <c r="G793" i="116"/>
  <c r="G876" i="116"/>
  <c r="K876" i="116"/>
  <c r="I876" i="116"/>
  <c r="G908" i="116"/>
  <c r="K908" i="116"/>
  <c r="I908" i="116"/>
  <c r="I958" i="116"/>
  <c r="K958" i="116"/>
  <c r="G958" i="116"/>
  <c r="G167" i="116"/>
  <c r="K167" i="116"/>
  <c r="I167" i="116"/>
  <c r="I385" i="116"/>
  <c r="G385" i="116"/>
  <c r="K385" i="116"/>
  <c r="K690" i="116"/>
  <c r="I690" i="116"/>
  <c r="G690" i="116"/>
  <c r="I955" i="116"/>
  <c r="K955" i="116"/>
  <c r="G955" i="116"/>
  <c r="G196" i="116"/>
  <c r="K196" i="116"/>
  <c r="I196" i="116"/>
  <c r="G284" i="116"/>
  <c r="K284" i="116"/>
  <c r="I284" i="116"/>
  <c r="I370" i="116"/>
  <c r="G370" i="116"/>
  <c r="K370" i="116"/>
  <c r="I466" i="116"/>
  <c r="G466" i="116"/>
  <c r="K466" i="116"/>
  <c r="G569" i="116"/>
  <c r="K569" i="116"/>
  <c r="I569" i="116"/>
  <c r="K747" i="116"/>
  <c r="I747" i="116"/>
  <c r="G747" i="116"/>
  <c r="G935" i="116"/>
  <c r="K935" i="116"/>
  <c r="I935" i="116"/>
  <c r="I1022" i="116"/>
  <c r="K1022" i="116"/>
  <c r="G1022" i="116"/>
  <c r="K746" i="116"/>
  <c r="I746" i="116"/>
  <c r="G746" i="116"/>
  <c r="G165" i="116"/>
  <c r="I165" i="116"/>
  <c r="K165" i="116"/>
  <c r="G261" i="116"/>
  <c r="K261" i="116"/>
  <c r="I261" i="116"/>
  <c r="I339" i="116"/>
  <c r="G339" i="116"/>
  <c r="K339" i="116"/>
  <c r="I443" i="116"/>
  <c r="G443" i="116"/>
  <c r="K443" i="116"/>
  <c r="I524" i="116"/>
  <c r="G524" i="116"/>
  <c r="K524" i="116"/>
  <c r="K724" i="116"/>
  <c r="I724" i="116"/>
  <c r="G724" i="116"/>
  <c r="G883" i="116"/>
  <c r="K883" i="116"/>
  <c r="I883" i="116"/>
  <c r="G12" i="116"/>
  <c r="I12" i="116"/>
  <c r="K12" i="116"/>
  <c r="G914" i="116"/>
  <c r="I914" i="116"/>
  <c r="K914" i="116"/>
  <c r="G55" i="116"/>
  <c r="I55" i="116"/>
  <c r="K55" i="116"/>
  <c r="G599" i="116"/>
  <c r="I599" i="116"/>
  <c r="K599" i="116"/>
  <c r="G827" i="116"/>
  <c r="K827" i="116"/>
  <c r="I827" i="116"/>
  <c r="G921" i="116"/>
  <c r="K921" i="116"/>
  <c r="I921" i="116"/>
  <c r="G143" i="116"/>
  <c r="I143" i="116"/>
  <c r="K143" i="116"/>
  <c r="G207" i="116"/>
  <c r="K207" i="116"/>
  <c r="I207" i="116"/>
  <c r="G279" i="116"/>
  <c r="I279" i="116"/>
  <c r="K279" i="116"/>
  <c r="I337" i="116"/>
  <c r="G337" i="116"/>
  <c r="K337" i="116"/>
  <c r="I413" i="116"/>
  <c r="G413" i="116"/>
  <c r="K413" i="116"/>
  <c r="I497" i="116"/>
  <c r="G497" i="116"/>
  <c r="K497" i="116"/>
  <c r="I682" i="116"/>
  <c r="G682" i="116"/>
  <c r="K682" i="116"/>
  <c r="K758" i="116"/>
  <c r="I758" i="116"/>
  <c r="G758" i="116"/>
  <c r="G893" i="116"/>
  <c r="I893" i="116"/>
  <c r="K893" i="116"/>
  <c r="I1016" i="116"/>
  <c r="K1016" i="116"/>
  <c r="G1016" i="116"/>
  <c r="G152" i="116"/>
  <c r="I152" i="116"/>
  <c r="K152" i="116"/>
  <c r="G184" i="116"/>
  <c r="I184" i="116"/>
  <c r="K184" i="116"/>
  <c r="G216" i="116"/>
  <c r="K216" i="116"/>
  <c r="I216" i="116"/>
  <c r="G248" i="116"/>
  <c r="K248" i="116"/>
  <c r="I248" i="116"/>
  <c r="G280" i="116"/>
  <c r="K280" i="116"/>
  <c r="I280" i="116"/>
  <c r="G570" i="116"/>
  <c r="K570" i="116"/>
  <c r="I570" i="116"/>
  <c r="I334" i="116"/>
  <c r="G334" i="116"/>
  <c r="K334" i="116"/>
  <c r="I366" i="116"/>
  <c r="G366" i="116"/>
  <c r="K366" i="116"/>
  <c r="I398" i="116"/>
  <c r="G398" i="116"/>
  <c r="K398" i="116"/>
  <c r="I430" i="116"/>
  <c r="G430" i="116"/>
  <c r="K430" i="116"/>
  <c r="I462" i="116"/>
  <c r="G462" i="116"/>
  <c r="K462" i="116"/>
  <c r="I494" i="116"/>
  <c r="G494" i="116"/>
  <c r="K494" i="116"/>
  <c r="G579" i="116"/>
  <c r="I579" i="116"/>
  <c r="K579" i="116"/>
  <c r="G585" i="116"/>
  <c r="K585" i="116"/>
  <c r="I585" i="116"/>
  <c r="K687" i="116"/>
  <c r="I687" i="116"/>
  <c r="G687" i="116"/>
  <c r="K719" i="116"/>
  <c r="I719" i="116"/>
  <c r="G719" i="116"/>
  <c r="K751" i="116"/>
  <c r="I751" i="116"/>
  <c r="G751" i="116"/>
  <c r="K819" i="116"/>
  <c r="I819" i="116"/>
  <c r="G819" i="116"/>
  <c r="G878" i="116"/>
  <c r="I878" i="116"/>
  <c r="K878" i="116"/>
  <c r="G910" i="116"/>
  <c r="I910" i="116"/>
  <c r="K910" i="116"/>
  <c r="I952" i="116"/>
  <c r="G952" i="116"/>
  <c r="K952" i="116"/>
  <c r="I405" i="116"/>
  <c r="G405" i="116"/>
  <c r="K405" i="116"/>
  <c r="I511" i="116"/>
  <c r="G511" i="116"/>
  <c r="K511" i="116"/>
  <c r="K694" i="116"/>
  <c r="I694" i="116"/>
  <c r="G694" i="116"/>
  <c r="K813" i="116"/>
  <c r="I813" i="116"/>
  <c r="G813" i="116"/>
  <c r="G951" i="116"/>
  <c r="K951" i="116"/>
  <c r="I951" i="116"/>
  <c r="G145" i="116"/>
  <c r="I145" i="116"/>
  <c r="K145" i="116"/>
  <c r="G177" i="116"/>
  <c r="K177" i="116"/>
  <c r="I177" i="116"/>
  <c r="G209" i="116"/>
  <c r="I209" i="116"/>
  <c r="K209" i="116"/>
  <c r="G241" i="116"/>
  <c r="I241" i="116"/>
  <c r="K241" i="116"/>
  <c r="G273" i="116"/>
  <c r="K273" i="116"/>
  <c r="I273" i="116"/>
  <c r="I502" i="116"/>
  <c r="G502" i="116"/>
  <c r="K502" i="116"/>
  <c r="I327" i="116"/>
  <c r="G327" i="116"/>
  <c r="K327" i="116"/>
  <c r="I359" i="116"/>
  <c r="G359" i="116"/>
  <c r="K359" i="116"/>
  <c r="I391" i="116"/>
  <c r="G391" i="116"/>
  <c r="K391" i="116"/>
  <c r="I423" i="116"/>
  <c r="G423" i="116"/>
  <c r="K423" i="116"/>
  <c r="I455" i="116"/>
  <c r="G455" i="116"/>
  <c r="K455" i="116"/>
  <c r="I487" i="116"/>
  <c r="G487" i="116"/>
  <c r="K487" i="116"/>
  <c r="G551" i="116"/>
  <c r="I551" i="116"/>
  <c r="K551" i="116"/>
  <c r="G557" i="116"/>
  <c r="K557" i="116"/>
  <c r="I557" i="116"/>
  <c r="G674" i="116"/>
  <c r="K674" i="116"/>
  <c r="I674" i="116"/>
  <c r="K696" i="116"/>
  <c r="I696" i="116"/>
  <c r="G696" i="116"/>
  <c r="K728" i="116"/>
  <c r="I728" i="116"/>
  <c r="G728" i="116"/>
  <c r="K760" i="116"/>
  <c r="I760" i="116"/>
  <c r="G760" i="116"/>
  <c r="K805" i="116"/>
  <c r="I805" i="116"/>
  <c r="G805" i="116"/>
  <c r="G887" i="116"/>
  <c r="K887" i="116"/>
  <c r="I887" i="116"/>
  <c r="G932" i="116"/>
  <c r="K932" i="116"/>
  <c r="I932" i="116"/>
  <c r="I961" i="116"/>
  <c r="K961" i="116"/>
  <c r="G961" i="116"/>
  <c r="I1024" i="116"/>
  <c r="K1024" i="116"/>
  <c r="G1024" i="116"/>
  <c r="G116" i="116"/>
  <c r="I116" i="116"/>
  <c r="K116" i="116"/>
  <c r="G648" i="116"/>
  <c r="K648" i="116"/>
  <c r="I648" i="116"/>
  <c r="G27" i="116"/>
  <c r="I27" i="116"/>
  <c r="K27" i="116"/>
  <c r="G123" i="116"/>
  <c r="I123" i="116"/>
  <c r="K123" i="116"/>
  <c r="G635" i="116"/>
  <c r="I635" i="116"/>
  <c r="K635" i="116"/>
  <c r="G841" i="116"/>
  <c r="K841" i="116"/>
  <c r="I841" i="116"/>
  <c r="G199" i="116"/>
  <c r="K199" i="116"/>
  <c r="I199" i="116"/>
  <c r="K710" i="116"/>
  <c r="I710" i="116"/>
  <c r="G710" i="116"/>
  <c r="G252" i="116"/>
  <c r="K252" i="116"/>
  <c r="I252" i="116"/>
  <c r="I426" i="116"/>
  <c r="G426" i="116"/>
  <c r="K426" i="116"/>
  <c r="G563" i="116"/>
  <c r="I563" i="116"/>
  <c r="K563" i="116"/>
  <c r="G923" i="116"/>
  <c r="K923" i="116"/>
  <c r="I923" i="116"/>
  <c r="I493" i="116"/>
  <c r="G493" i="116"/>
  <c r="K493" i="116"/>
  <c r="I994" i="116"/>
  <c r="K994" i="116"/>
  <c r="G994" i="116"/>
  <c r="G293" i="116"/>
  <c r="I293" i="116"/>
  <c r="K293" i="116"/>
  <c r="I475" i="116"/>
  <c r="G475" i="116"/>
  <c r="K475" i="116"/>
  <c r="K764" i="116"/>
  <c r="I764" i="116"/>
  <c r="G764" i="116"/>
  <c r="I974" i="116"/>
  <c r="K974" i="116"/>
  <c r="G974" i="116"/>
  <c r="G108" i="116"/>
  <c r="I108" i="116"/>
  <c r="K108" i="116"/>
  <c r="G655" i="116"/>
  <c r="I655" i="116"/>
  <c r="K655" i="116"/>
  <c r="G88" i="116"/>
  <c r="I88" i="116"/>
  <c r="K88" i="116"/>
  <c r="I999" i="116"/>
  <c r="K999" i="116"/>
  <c r="G999" i="116"/>
  <c r="G61" i="116"/>
  <c r="I61" i="116"/>
  <c r="K61" i="116"/>
  <c r="G613" i="116"/>
  <c r="K613" i="116"/>
  <c r="I613" i="116"/>
  <c r="G835" i="116"/>
  <c r="K835" i="116"/>
  <c r="I835" i="116"/>
  <c r="G604" i="116"/>
  <c r="K604" i="116"/>
  <c r="I604" i="116"/>
  <c r="G14" i="116"/>
  <c r="K14" i="116"/>
  <c r="I14" i="116"/>
  <c r="G78" i="116"/>
  <c r="I78" i="116"/>
  <c r="K78" i="116"/>
  <c r="G110" i="116"/>
  <c r="I110" i="116"/>
  <c r="K110" i="116"/>
  <c r="G638" i="116"/>
  <c r="K638" i="116"/>
  <c r="I638" i="116"/>
  <c r="G852" i="116"/>
  <c r="K852" i="116"/>
  <c r="I852" i="116"/>
  <c r="I1014" i="116"/>
  <c r="K1014" i="116"/>
  <c r="G1014" i="116"/>
  <c r="G283" i="116"/>
  <c r="K283" i="116"/>
  <c r="I283" i="116"/>
  <c r="I389" i="116"/>
  <c r="G389" i="116"/>
  <c r="K389" i="116"/>
  <c r="K738" i="116"/>
  <c r="I738" i="116"/>
  <c r="G738" i="116"/>
  <c r="G130" i="116"/>
  <c r="I130" i="116"/>
  <c r="K130" i="116"/>
  <c r="G194" i="116"/>
  <c r="K194" i="116"/>
  <c r="I194" i="116"/>
  <c r="G226" i="116"/>
  <c r="K226" i="116"/>
  <c r="I226" i="116"/>
  <c r="G290" i="116"/>
  <c r="I290" i="116"/>
  <c r="K290" i="116"/>
  <c r="I344" i="116"/>
  <c r="G344" i="116"/>
  <c r="K344" i="116"/>
  <c r="I408" i="116"/>
  <c r="G408" i="116"/>
  <c r="K408" i="116"/>
  <c r="I517" i="116"/>
  <c r="G517" i="116"/>
  <c r="K517" i="116"/>
  <c r="G572" i="116"/>
  <c r="K572" i="116"/>
  <c r="I572" i="116"/>
  <c r="K729" i="116"/>
  <c r="I729" i="116"/>
  <c r="G729" i="116"/>
  <c r="K812" i="116"/>
  <c r="I812" i="116"/>
  <c r="G812" i="116"/>
  <c r="I954" i="116"/>
  <c r="K954" i="116"/>
  <c r="G954" i="116"/>
  <c r="G135" i="116"/>
  <c r="I135" i="116"/>
  <c r="K135" i="116"/>
  <c r="K822" i="116"/>
  <c r="I822" i="116"/>
  <c r="G822" i="116"/>
  <c r="G204" i="116"/>
  <c r="I204" i="116"/>
  <c r="K204" i="116"/>
  <c r="I378" i="116"/>
  <c r="G378" i="116"/>
  <c r="K378" i="116"/>
  <c r="K810" i="116"/>
  <c r="G810" i="116"/>
  <c r="I810" i="116"/>
  <c r="I998" i="116"/>
  <c r="K998" i="116"/>
  <c r="G998" i="116"/>
  <c r="G596" i="116"/>
  <c r="K596" i="116"/>
  <c r="I596" i="116"/>
  <c r="K824" i="116"/>
  <c r="I824" i="116"/>
  <c r="G824" i="116"/>
  <c r="G49" i="116"/>
  <c r="I49" i="116"/>
  <c r="K49" i="116"/>
  <c r="G81" i="116"/>
  <c r="I81" i="116"/>
  <c r="K81" i="116"/>
  <c r="G601" i="116"/>
  <c r="K601" i="116"/>
  <c r="I601" i="116"/>
  <c r="G633" i="116"/>
  <c r="K633" i="116"/>
  <c r="I633" i="116"/>
  <c r="G831" i="116"/>
  <c r="K831" i="116"/>
  <c r="I831" i="116"/>
  <c r="G863" i="116"/>
  <c r="K863" i="116"/>
  <c r="I863" i="116"/>
  <c r="I1013" i="116"/>
  <c r="K1013" i="116"/>
  <c r="G1013" i="116"/>
  <c r="G664" i="116"/>
  <c r="K664" i="116"/>
  <c r="I664" i="116"/>
  <c r="G18" i="116"/>
  <c r="K18" i="116"/>
  <c r="I18" i="116"/>
  <c r="G50" i="116"/>
  <c r="I50" i="116"/>
  <c r="K50" i="116"/>
  <c r="G114" i="116"/>
  <c r="I114" i="116"/>
  <c r="K114" i="116"/>
  <c r="G610" i="116"/>
  <c r="K610" i="116"/>
  <c r="I610" i="116"/>
  <c r="G642" i="116"/>
  <c r="K642" i="116"/>
  <c r="I642" i="116"/>
  <c r="G848" i="116"/>
  <c r="K848" i="116"/>
  <c r="I848" i="116"/>
  <c r="I989" i="116"/>
  <c r="K989" i="116"/>
  <c r="G989" i="116"/>
  <c r="G203" i="116"/>
  <c r="K203" i="116"/>
  <c r="I203" i="116"/>
  <c r="G263" i="116"/>
  <c r="I263" i="116"/>
  <c r="K263" i="116"/>
  <c r="I369" i="116"/>
  <c r="G369" i="116"/>
  <c r="K369" i="116"/>
  <c r="G544" i="116"/>
  <c r="K544" i="116"/>
  <c r="I544" i="116"/>
  <c r="K754" i="116"/>
  <c r="I754" i="116"/>
  <c r="G754" i="116"/>
  <c r="G909" i="116"/>
  <c r="I909" i="116"/>
  <c r="K909" i="116"/>
  <c r="G174" i="116"/>
  <c r="K174" i="116"/>
  <c r="I174" i="116"/>
  <c r="G206" i="116"/>
  <c r="I206" i="116"/>
  <c r="K206" i="116"/>
  <c r="G238" i="116"/>
  <c r="K238" i="116"/>
  <c r="I238" i="116"/>
  <c r="K302" i="116"/>
  <c r="G302" i="116"/>
  <c r="I302" i="116"/>
  <c r="I324" i="116"/>
  <c r="G324" i="116"/>
  <c r="K324" i="116"/>
  <c r="I388" i="116"/>
  <c r="G388" i="116"/>
  <c r="K388" i="116"/>
  <c r="I420" i="116"/>
  <c r="G420" i="116"/>
  <c r="K420" i="116"/>
  <c r="I484" i="116"/>
  <c r="G484" i="116"/>
  <c r="K484" i="116"/>
  <c r="G541" i="116"/>
  <c r="K541" i="116"/>
  <c r="I541" i="116"/>
  <c r="K786" i="116"/>
  <c r="I786" i="116"/>
  <c r="G786" i="116"/>
  <c r="K733" i="116"/>
  <c r="I733" i="116"/>
  <c r="G733" i="116"/>
  <c r="K765" i="116"/>
  <c r="I765" i="116"/>
  <c r="G765" i="116"/>
  <c r="G884" i="116"/>
  <c r="K884" i="116"/>
  <c r="I884" i="116"/>
  <c r="G942" i="116"/>
  <c r="I942" i="116"/>
  <c r="K942" i="116"/>
  <c r="G215" i="116"/>
  <c r="I215" i="116"/>
  <c r="K215" i="116"/>
  <c r="K730" i="116"/>
  <c r="I730" i="116"/>
  <c r="G730" i="116"/>
  <c r="G558" i="116"/>
  <c r="K558" i="116"/>
  <c r="I558" i="116"/>
  <c r="G578" i="116"/>
  <c r="K578" i="116"/>
  <c r="I578" i="116"/>
  <c r="I490" i="116"/>
  <c r="G490" i="116"/>
  <c r="K490" i="116"/>
  <c r="K763" i="116"/>
  <c r="I763" i="116"/>
  <c r="G763" i="116"/>
  <c r="G890" i="116"/>
  <c r="I890" i="116"/>
  <c r="K890" i="116"/>
  <c r="G937" i="116"/>
  <c r="K937" i="116"/>
  <c r="I937" i="116"/>
  <c r="G189" i="116"/>
  <c r="K189" i="116"/>
  <c r="I189" i="116"/>
  <c r="I363" i="116"/>
  <c r="G363" i="116"/>
  <c r="K363" i="116"/>
  <c r="I467" i="116"/>
  <c r="G467" i="116"/>
  <c r="K467" i="116"/>
  <c r="K748" i="116"/>
  <c r="I748" i="116"/>
  <c r="G748" i="116"/>
  <c r="G92" i="116"/>
  <c r="I92" i="116"/>
  <c r="K92" i="116"/>
  <c r="G71" i="116"/>
  <c r="I71" i="116"/>
  <c r="K71" i="116"/>
  <c r="K698" i="116"/>
  <c r="I698" i="116"/>
  <c r="G698" i="116"/>
  <c r="G16" i="116"/>
  <c r="I16" i="116"/>
  <c r="K16" i="116"/>
  <c r="G80" i="116"/>
  <c r="I80" i="116"/>
  <c r="K80" i="116"/>
  <c r="G620" i="116"/>
  <c r="K620" i="116"/>
  <c r="I620" i="116"/>
  <c r="G846" i="116"/>
  <c r="I846" i="116"/>
  <c r="K846" i="116"/>
  <c r="G25" i="116"/>
  <c r="I25" i="116"/>
  <c r="K25" i="116"/>
  <c r="G57" i="116"/>
  <c r="I57" i="116"/>
  <c r="K57" i="116"/>
  <c r="G89" i="116"/>
  <c r="I89" i="116"/>
  <c r="K89" i="116"/>
  <c r="G121" i="116"/>
  <c r="I121" i="116"/>
  <c r="K121" i="116"/>
  <c r="G609" i="116"/>
  <c r="K609" i="116"/>
  <c r="I609" i="116"/>
  <c r="G641" i="116"/>
  <c r="K641" i="116"/>
  <c r="I641" i="116"/>
  <c r="G673" i="116"/>
  <c r="K673" i="116"/>
  <c r="I673" i="116"/>
  <c r="G839" i="116"/>
  <c r="K839" i="116"/>
  <c r="I839" i="116"/>
  <c r="G920" i="116"/>
  <c r="K920" i="116"/>
  <c r="I920" i="116"/>
  <c r="I1007" i="116"/>
  <c r="K1007" i="116"/>
  <c r="G1007" i="116"/>
  <c r="G592" i="116"/>
  <c r="K592" i="116"/>
  <c r="I592" i="116"/>
  <c r="G850" i="116"/>
  <c r="I850" i="116"/>
  <c r="K850" i="116"/>
  <c r="G26" i="116"/>
  <c r="I26" i="116"/>
  <c r="K26" i="116"/>
  <c r="G58" i="116"/>
  <c r="I58" i="116"/>
  <c r="K58" i="116"/>
  <c r="G90" i="116"/>
  <c r="I90" i="116"/>
  <c r="K90" i="116"/>
  <c r="G122" i="116"/>
  <c r="I122" i="116"/>
  <c r="K122" i="116"/>
  <c r="G618" i="116"/>
  <c r="K618" i="116"/>
  <c r="I618" i="116"/>
  <c r="G650" i="116"/>
  <c r="K650" i="116"/>
  <c r="I650" i="116"/>
  <c r="G828" i="116"/>
  <c r="K828" i="116"/>
  <c r="I828" i="116"/>
  <c r="G856" i="116"/>
  <c r="K856" i="116"/>
  <c r="I856" i="116"/>
  <c r="I1010" i="116"/>
  <c r="K1010" i="116"/>
  <c r="G1010" i="116"/>
  <c r="G155" i="116"/>
  <c r="I155" i="116"/>
  <c r="K155" i="116"/>
  <c r="G219" i="116"/>
  <c r="K219" i="116"/>
  <c r="I219" i="116"/>
  <c r="G275" i="116"/>
  <c r="K275" i="116"/>
  <c r="I275" i="116"/>
  <c r="I325" i="116"/>
  <c r="G325" i="116"/>
  <c r="K325" i="116"/>
  <c r="I381" i="116"/>
  <c r="G381" i="116"/>
  <c r="K381" i="116"/>
  <c r="I473" i="116"/>
  <c r="G473" i="116"/>
  <c r="K473" i="116"/>
  <c r="K794" i="116"/>
  <c r="I794" i="116"/>
  <c r="G794" i="116"/>
  <c r="K781" i="116"/>
  <c r="I781" i="116"/>
  <c r="G781" i="116"/>
  <c r="I959" i="116"/>
  <c r="K959" i="116"/>
  <c r="G959" i="116"/>
  <c r="G150" i="116"/>
  <c r="I150" i="116"/>
  <c r="K150" i="116"/>
  <c r="G182" i="116"/>
  <c r="K182" i="116"/>
  <c r="I182" i="116"/>
  <c r="G214" i="116"/>
  <c r="K214" i="116"/>
  <c r="I214" i="116"/>
  <c r="G246" i="116"/>
  <c r="K246" i="116"/>
  <c r="I246" i="116"/>
  <c r="G278" i="116"/>
  <c r="K278" i="116"/>
  <c r="I278" i="116"/>
  <c r="I306" i="116"/>
  <c r="K306" i="116"/>
  <c r="G306" i="116"/>
  <c r="I332" i="116"/>
  <c r="G332" i="116"/>
  <c r="K332" i="116"/>
  <c r="I364" i="116"/>
  <c r="G364" i="116"/>
  <c r="K364" i="116"/>
  <c r="I396" i="116"/>
  <c r="G396" i="116"/>
  <c r="K396" i="116"/>
  <c r="I428" i="116"/>
  <c r="G428" i="116"/>
  <c r="K428" i="116"/>
  <c r="I460" i="116"/>
  <c r="G460" i="116"/>
  <c r="K460" i="116"/>
  <c r="I492" i="116"/>
  <c r="G492" i="116"/>
  <c r="K492" i="116"/>
  <c r="G571" i="116"/>
  <c r="I571" i="116"/>
  <c r="K571" i="116"/>
  <c r="G577" i="116"/>
  <c r="K577" i="116"/>
  <c r="I577" i="116"/>
  <c r="G677" i="116"/>
  <c r="K677" i="116"/>
  <c r="I677" i="116"/>
  <c r="K709" i="116"/>
  <c r="I709" i="116"/>
  <c r="G709" i="116"/>
  <c r="K741" i="116"/>
  <c r="I741" i="116"/>
  <c r="G741" i="116"/>
  <c r="K773" i="116"/>
  <c r="I773" i="116"/>
  <c r="G773" i="116"/>
  <c r="G943" i="116"/>
  <c r="K943" i="116"/>
  <c r="I943" i="116"/>
  <c r="G892" i="116"/>
  <c r="K892" i="116"/>
  <c r="I892" i="116"/>
  <c r="I988" i="116"/>
  <c r="G988" i="116"/>
  <c r="K988" i="116"/>
  <c r="G32" i="116"/>
  <c r="I32" i="116"/>
  <c r="K32" i="116"/>
  <c r="G96" i="116"/>
  <c r="I96" i="116"/>
  <c r="K96" i="116"/>
  <c r="G644" i="116"/>
  <c r="K644" i="116"/>
  <c r="I644" i="116"/>
  <c r="I995" i="116"/>
  <c r="K995" i="116"/>
  <c r="G995" i="116"/>
  <c r="G33" i="116"/>
  <c r="I33" i="116"/>
  <c r="K33" i="116"/>
  <c r="G65" i="116"/>
  <c r="I65" i="116"/>
  <c r="K65" i="116"/>
  <c r="G97" i="116"/>
  <c r="I97" i="116"/>
  <c r="K97" i="116"/>
  <c r="G589" i="116"/>
  <c r="K589" i="116"/>
  <c r="I589" i="116"/>
  <c r="G617" i="116"/>
  <c r="K617" i="116"/>
  <c r="I617" i="116"/>
  <c r="G649" i="116"/>
  <c r="K649" i="116"/>
  <c r="I649" i="116"/>
  <c r="K776" i="116"/>
  <c r="I776" i="116"/>
  <c r="G776" i="116"/>
  <c r="G847" i="116"/>
  <c r="K847" i="116"/>
  <c r="I847" i="116"/>
  <c r="I977" i="116"/>
  <c r="K977" i="116"/>
  <c r="G977" i="116"/>
  <c r="I1034" i="116"/>
  <c r="K1034" i="116"/>
  <c r="G1034" i="116"/>
  <c r="G616" i="116"/>
  <c r="K616" i="116"/>
  <c r="I616" i="116"/>
  <c r="G918" i="116"/>
  <c r="I918" i="116"/>
  <c r="K918" i="116"/>
  <c r="G34" i="116"/>
  <c r="I34" i="116"/>
  <c r="K34" i="116"/>
  <c r="G66" i="116"/>
  <c r="I66" i="116"/>
  <c r="K66" i="116"/>
  <c r="G98" i="116"/>
  <c r="I98" i="116"/>
  <c r="K98" i="116"/>
  <c r="G594" i="116"/>
  <c r="K594" i="116"/>
  <c r="I594" i="116"/>
  <c r="G626" i="116"/>
  <c r="K626" i="116"/>
  <c r="I626" i="116"/>
  <c r="G658" i="116"/>
  <c r="K658" i="116"/>
  <c r="I658" i="116"/>
  <c r="G832" i="116"/>
  <c r="K832" i="116"/>
  <c r="I832" i="116"/>
  <c r="G864" i="116"/>
  <c r="K864" i="116"/>
  <c r="I864" i="116"/>
  <c r="I1009" i="116"/>
  <c r="K1009" i="116"/>
  <c r="G1009" i="116"/>
  <c r="G171" i="116"/>
  <c r="K171" i="116"/>
  <c r="I171" i="116"/>
  <c r="G235" i="116"/>
  <c r="K235" i="116"/>
  <c r="I235" i="116"/>
  <c r="G291" i="116"/>
  <c r="K291" i="116"/>
  <c r="I291" i="116"/>
  <c r="I341" i="116"/>
  <c r="G341" i="116"/>
  <c r="K341" i="116"/>
  <c r="I397" i="116"/>
  <c r="G397" i="116"/>
  <c r="K397" i="116"/>
  <c r="I519" i="116"/>
  <c r="G519" i="116"/>
  <c r="K519" i="116"/>
  <c r="K686" i="116"/>
  <c r="I686" i="116"/>
  <c r="G686" i="116"/>
  <c r="K816" i="116"/>
  <c r="I816" i="116"/>
  <c r="G816" i="116"/>
  <c r="G126" i="116"/>
  <c r="I126" i="116"/>
  <c r="K126" i="116"/>
  <c r="G158" i="116"/>
  <c r="I158" i="116"/>
  <c r="K158" i="116"/>
  <c r="G190" i="116"/>
  <c r="I190" i="116"/>
  <c r="K190" i="116"/>
  <c r="G222" i="116"/>
  <c r="K222" i="116"/>
  <c r="I222" i="116"/>
  <c r="G254" i="116"/>
  <c r="I254" i="116"/>
  <c r="K254" i="116"/>
  <c r="G286" i="116"/>
  <c r="K286" i="116"/>
  <c r="I286" i="116"/>
  <c r="I308" i="116"/>
  <c r="K308" i="116"/>
  <c r="G308" i="116"/>
  <c r="I340" i="116"/>
  <c r="G340" i="116"/>
  <c r="K340" i="116"/>
  <c r="I372" i="116"/>
  <c r="G372" i="116"/>
  <c r="K372" i="116"/>
  <c r="I404" i="116"/>
  <c r="G404" i="116"/>
  <c r="K404" i="116"/>
  <c r="I436" i="116"/>
  <c r="G436" i="116"/>
  <c r="K436" i="116"/>
  <c r="I468" i="116"/>
  <c r="G468" i="116"/>
  <c r="K468" i="116"/>
  <c r="I509" i="116"/>
  <c r="G509" i="116"/>
  <c r="K509" i="116"/>
  <c r="I510" i="116"/>
  <c r="G510" i="116"/>
  <c r="K510" i="116"/>
  <c r="G556" i="116"/>
  <c r="K556" i="116"/>
  <c r="I556" i="116"/>
  <c r="K685" i="116"/>
  <c r="I685" i="116"/>
  <c r="G685" i="116"/>
  <c r="K717" i="116"/>
  <c r="I717" i="116"/>
  <c r="G717" i="116"/>
  <c r="K749" i="116"/>
  <c r="I749" i="116"/>
  <c r="G749" i="116"/>
  <c r="K811" i="116"/>
  <c r="G811" i="116"/>
  <c r="I811" i="116"/>
  <c r="G868" i="116"/>
  <c r="K868" i="116"/>
  <c r="I868" i="116"/>
  <c r="G900" i="116"/>
  <c r="K900" i="116"/>
  <c r="I900" i="116"/>
  <c r="G950" i="116"/>
  <c r="I950" i="116"/>
  <c r="K950" i="116"/>
  <c r="I1015" i="116"/>
  <c r="G1015" i="116"/>
  <c r="K1015" i="116"/>
  <c r="I345" i="116"/>
  <c r="G345" i="116"/>
  <c r="K345" i="116"/>
  <c r="K802" i="116"/>
  <c r="I802" i="116"/>
  <c r="G802" i="116"/>
  <c r="G881" i="116"/>
  <c r="K881" i="116"/>
  <c r="I881" i="116"/>
  <c r="G172" i="116"/>
  <c r="K172" i="116"/>
  <c r="I172" i="116"/>
  <c r="G260" i="116"/>
  <c r="I260" i="116"/>
  <c r="K260" i="116"/>
  <c r="I346" i="116"/>
  <c r="G346" i="116"/>
  <c r="K346" i="116"/>
  <c r="I442" i="116"/>
  <c r="G442" i="116"/>
  <c r="K442" i="116"/>
  <c r="I507" i="116"/>
  <c r="G507" i="116"/>
  <c r="K507" i="116"/>
  <c r="K723" i="116"/>
  <c r="I723" i="116"/>
  <c r="G723" i="116"/>
  <c r="K820" i="116"/>
  <c r="I820" i="116"/>
  <c r="G820" i="116"/>
  <c r="I987" i="116"/>
  <c r="K987" i="116"/>
  <c r="G987" i="116"/>
  <c r="G678" i="116"/>
  <c r="K678" i="116"/>
  <c r="I678" i="116"/>
  <c r="G141" i="116"/>
  <c r="I141" i="116"/>
  <c r="K141" i="116"/>
  <c r="G237" i="116"/>
  <c r="I237" i="116"/>
  <c r="K237" i="116"/>
  <c r="I315" i="116"/>
  <c r="G315" i="116"/>
  <c r="K315" i="116"/>
  <c r="I411" i="116"/>
  <c r="G411" i="116"/>
  <c r="K411" i="116"/>
  <c r="G539" i="116"/>
  <c r="I539" i="116"/>
  <c r="K539" i="116"/>
  <c r="K700" i="116"/>
  <c r="I700" i="116"/>
  <c r="G700" i="116"/>
  <c r="K821" i="116"/>
  <c r="I821" i="116"/>
  <c r="G821" i="116"/>
  <c r="I1020" i="116"/>
  <c r="K1020" i="116"/>
  <c r="G1020" i="116"/>
  <c r="G866" i="116"/>
  <c r="I866" i="116"/>
  <c r="K866" i="116"/>
  <c r="G31" i="116"/>
  <c r="I31" i="116"/>
  <c r="K31" i="116"/>
  <c r="G119" i="116"/>
  <c r="I119" i="116"/>
  <c r="K119" i="116"/>
  <c r="G671" i="116"/>
  <c r="I671" i="116"/>
  <c r="K671" i="116"/>
  <c r="G861" i="116"/>
  <c r="I861" i="116"/>
  <c r="K861" i="116"/>
  <c r="G127" i="116"/>
  <c r="I127" i="116"/>
  <c r="K127" i="116"/>
  <c r="G191" i="116"/>
  <c r="K191" i="116"/>
  <c r="I191" i="116"/>
  <c r="G255" i="116"/>
  <c r="K255" i="116"/>
  <c r="I255" i="116"/>
  <c r="I317" i="116"/>
  <c r="G317" i="116"/>
  <c r="K317" i="116"/>
  <c r="I393" i="116"/>
  <c r="G393" i="116"/>
  <c r="K393" i="116"/>
  <c r="I477" i="116"/>
  <c r="G477" i="116"/>
  <c r="K477" i="116"/>
  <c r="G576" i="116"/>
  <c r="K576" i="116"/>
  <c r="I576" i="116"/>
  <c r="K742" i="116"/>
  <c r="I742" i="116"/>
  <c r="G742" i="116"/>
  <c r="G869" i="116"/>
  <c r="I869" i="116"/>
  <c r="K869" i="116"/>
  <c r="I996" i="116"/>
  <c r="G996" i="116"/>
  <c r="K996" i="116"/>
  <c r="G144" i="116"/>
  <c r="I144" i="116"/>
  <c r="K144" i="116"/>
  <c r="G176" i="116"/>
  <c r="I176" i="116"/>
  <c r="K176" i="116"/>
  <c r="G208" i="116"/>
  <c r="K208" i="116"/>
  <c r="I208" i="116"/>
  <c r="G240" i="116"/>
  <c r="K240" i="116"/>
  <c r="I240" i="116"/>
  <c r="G272" i="116"/>
  <c r="K272" i="116"/>
  <c r="I272" i="116"/>
  <c r="K305" i="116"/>
  <c r="I305" i="116"/>
  <c r="G305" i="116"/>
  <c r="I326" i="116"/>
  <c r="G326" i="116"/>
  <c r="K326" i="116"/>
  <c r="I358" i="116"/>
  <c r="G358" i="116"/>
  <c r="K358" i="116"/>
  <c r="I390" i="116"/>
  <c r="G390" i="116"/>
  <c r="K390" i="116"/>
  <c r="I422" i="116"/>
  <c r="G422" i="116"/>
  <c r="K422" i="116"/>
  <c r="I454" i="116"/>
  <c r="G454" i="116"/>
  <c r="K454" i="116"/>
  <c r="I486" i="116"/>
  <c r="G486" i="116"/>
  <c r="K486" i="116"/>
  <c r="G547" i="116"/>
  <c r="I547" i="116"/>
  <c r="K547" i="116"/>
  <c r="G553" i="116"/>
  <c r="K553" i="116"/>
  <c r="I553" i="116"/>
  <c r="G679" i="116"/>
  <c r="I679" i="116"/>
  <c r="K679" i="116"/>
  <c r="K711" i="116"/>
  <c r="I711" i="116"/>
  <c r="G711" i="116"/>
  <c r="K743" i="116"/>
  <c r="I743" i="116"/>
  <c r="G743" i="116"/>
  <c r="K787" i="116"/>
  <c r="I787" i="116"/>
  <c r="G787" i="116"/>
  <c r="G870" i="116"/>
  <c r="I870" i="116"/>
  <c r="K870" i="116"/>
  <c r="G902" i="116"/>
  <c r="I902" i="116"/>
  <c r="K902" i="116"/>
  <c r="G944" i="116"/>
  <c r="K944" i="116"/>
  <c r="I944" i="116"/>
  <c r="I1023" i="116"/>
  <c r="G1023" i="116"/>
  <c r="K1023" i="116"/>
  <c r="I481" i="116"/>
  <c r="G481" i="116"/>
  <c r="K481" i="116"/>
  <c r="G560" i="116"/>
  <c r="K560" i="116"/>
  <c r="I560" i="116"/>
  <c r="K762" i="116"/>
  <c r="I762" i="116"/>
  <c r="G762" i="116"/>
  <c r="G901" i="116"/>
  <c r="I901" i="116"/>
  <c r="K901" i="116"/>
  <c r="G137" i="116"/>
  <c r="I137" i="116"/>
  <c r="K137" i="116"/>
  <c r="G169" i="116"/>
  <c r="K169" i="116"/>
  <c r="I169" i="116"/>
  <c r="G201" i="116"/>
  <c r="I201" i="116"/>
  <c r="K201" i="116"/>
  <c r="G233" i="116"/>
  <c r="K233" i="116"/>
  <c r="I233" i="116"/>
  <c r="G265" i="116"/>
  <c r="I265" i="116"/>
  <c r="K265" i="116"/>
  <c r="G297" i="116"/>
  <c r="K297" i="116"/>
  <c r="I297" i="116"/>
  <c r="I319" i="116"/>
  <c r="G319" i="116"/>
  <c r="K319" i="116"/>
  <c r="I351" i="116"/>
  <c r="G351" i="116"/>
  <c r="K351" i="116"/>
  <c r="I383" i="116"/>
  <c r="G383" i="116"/>
  <c r="K383" i="116"/>
  <c r="I415" i="116"/>
  <c r="G415" i="116"/>
  <c r="K415" i="116"/>
  <c r="I447" i="116"/>
  <c r="G447" i="116"/>
  <c r="K447" i="116"/>
  <c r="I479" i="116"/>
  <c r="G479" i="116"/>
  <c r="K479" i="116"/>
  <c r="I531" i="116"/>
  <c r="G531" i="116"/>
  <c r="K531" i="116"/>
  <c r="I532" i="116"/>
  <c r="G532" i="116"/>
  <c r="K532" i="116"/>
  <c r="K798" i="116"/>
  <c r="I798" i="116"/>
  <c r="G798" i="116"/>
  <c r="K688" i="116"/>
  <c r="I688" i="116"/>
  <c r="G688" i="116"/>
  <c r="K720" i="116"/>
  <c r="I720" i="116"/>
  <c r="G720" i="116"/>
  <c r="K752" i="116"/>
  <c r="I752" i="116"/>
  <c r="G752" i="116"/>
  <c r="K823" i="116"/>
  <c r="I823" i="116"/>
  <c r="G823" i="116"/>
  <c r="G879" i="116"/>
  <c r="K879" i="116"/>
  <c r="I879" i="116"/>
  <c r="G911" i="116"/>
  <c r="K911" i="116"/>
  <c r="I911" i="116"/>
  <c r="I953" i="116"/>
  <c r="K953" i="116"/>
  <c r="G953" i="116"/>
  <c r="I986" i="116"/>
  <c r="K986" i="116"/>
  <c r="G986" i="116"/>
  <c r="G36" i="116"/>
  <c r="I36" i="116"/>
  <c r="K36" i="116"/>
  <c r="G100" i="116"/>
  <c r="I100" i="116"/>
  <c r="K100" i="116"/>
  <c r="G624" i="116"/>
  <c r="K624" i="116"/>
  <c r="I624" i="116"/>
  <c r="G830" i="116"/>
  <c r="I830" i="116"/>
  <c r="K830" i="116"/>
  <c r="G19" i="116"/>
  <c r="I19" i="116"/>
  <c r="K19" i="116"/>
  <c r="G51" i="116"/>
  <c r="I51" i="116"/>
  <c r="K51" i="116"/>
  <c r="G83" i="116"/>
  <c r="I83" i="116"/>
  <c r="K83" i="116"/>
  <c r="G115" i="116"/>
  <c r="I115" i="116"/>
  <c r="K115" i="116"/>
  <c r="G595" i="116"/>
  <c r="I595" i="116"/>
  <c r="K595" i="116"/>
  <c r="G627" i="116"/>
  <c r="I627" i="116"/>
  <c r="K627" i="116"/>
  <c r="G659" i="116"/>
  <c r="I659" i="116"/>
  <c r="K659" i="116"/>
  <c r="G833" i="116"/>
  <c r="K833" i="116"/>
  <c r="I833" i="116"/>
  <c r="G865" i="116"/>
  <c r="K865" i="116"/>
  <c r="I865" i="116"/>
  <c r="G151" i="116"/>
  <c r="I151" i="116"/>
  <c r="K151" i="116"/>
  <c r="I329" i="116"/>
  <c r="G329" i="116"/>
  <c r="K329" i="116"/>
  <c r="G581" i="116"/>
  <c r="K581" i="116"/>
  <c r="I581" i="116"/>
  <c r="G930" i="116"/>
  <c r="I930" i="116"/>
  <c r="K930" i="116"/>
  <c r="G220" i="116"/>
  <c r="K220" i="116"/>
  <c r="I220" i="116"/>
  <c r="I314" i="116"/>
  <c r="G314" i="116"/>
  <c r="K314" i="116"/>
  <c r="I402" i="116"/>
  <c r="G402" i="116"/>
  <c r="K402" i="116"/>
  <c r="I501" i="116"/>
  <c r="G501" i="116"/>
  <c r="K501" i="116"/>
  <c r="K683" i="116"/>
  <c r="I683" i="116"/>
  <c r="G683" i="116"/>
  <c r="K817" i="116"/>
  <c r="I817" i="116"/>
  <c r="G817" i="116"/>
  <c r="G948" i="116"/>
  <c r="K948" i="116"/>
  <c r="I948" i="116"/>
  <c r="I441" i="116"/>
  <c r="G441" i="116"/>
  <c r="K441" i="116"/>
  <c r="K799" i="116"/>
  <c r="I799" i="116"/>
  <c r="G799" i="116"/>
  <c r="G173" i="116"/>
  <c r="I173" i="116"/>
  <c r="K173" i="116"/>
  <c r="G269" i="116"/>
  <c r="K269" i="116"/>
  <c r="I269" i="116"/>
  <c r="I355" i="116"/>
  <c r="G355" i="116"/>
  <c r="K355" i="116"/>
  <c r="I451" i="116"/>
  <c r="G451" i="116"/>
  <c r="K451" i="116"/>
  <c r="G540" i="116"/>
  <c r="K540" i="116"/>
  <c r="I540" i="116"/>
  <c r="K740" i="116"/>
  <c r="I740" i="116"/>
  <c r="G740" i="116"/>
  <c r="G939" i="116"/>
  <c r="K939" i="116"/>
  <c r="I939" i="116"/>
  <c r="I957" i="116"/>
  <c r="K957" i="116"/>
  <c r="G957" i="116"/>
  <c r="G76" i="116"/>
  <c r="I76" i="116"/>
  <c r="K76" i="116"/>
  <c r="G47" i="116"/>
  <c r="I47" i="116"/>
  <c r="K47" i="116"/>
  <c r="G631" i="116"/>
  <c r="I631" i="116"/>
  <c r="K631" i="116"/>
  <c r="I1029" i="116"/>
  <c r="K1029" i="116"/>
  <c r="G1029" i="116"/>
  <c r="G72" i="116"/>
  <c r="I72" i="116"/>
  <c r="K72" i="116"/>
  <c r="G608" i="116"/>
  <c r="K608" i="116"/>
  <c r="I608" i="116"/>
  <c r="G858" i="116"/>
  <c r="I858" i="116"/>
  <c r="K858" i="116"/>
  <c r="G21" i="116"/>
  <c r="K21" i="116"/>
  <c r="I21" i="116"/>
  <c r="G53" i="116"/>
  <c r="I53" i="116"/>
  <c r="K53" i="116"/>
  <c r="G85" i="116"/>
  <c r="I85" i="116"/>
  <c r="K85" i="116"/>
  <c r="G117" i="116"/>
  <c r="I117" i="116"/>
  <c r="K117" i="116"/>
  <c r="G605" i="116"/>
  <c r="K605" i="116"/>
  <c r="I605" i="116"/>
  <c r="G637" i="116"/>
  <c r="K637" i="116"/>
  <c r="I637" i="116"/>
  <c r="G669" i="116"/>
  <c r="K669" i="116"/>
  <c r="I669" i="116"/>
  <c r="G859" i="116"/>
  <c r="K859" i="116"/>
  <c r="I859" i="116"/>
  <c r="G588" i="116"/>
  <c r="K588" i="116"/>
  <c r="I588" i="116"/>
  <c r="G838" i="116"/>
  <c r="I838" i="116"/>
  <c r="K838" i="116"/>
  <c r="G6" i="116"/>
  <c r="K6" i="116"/>
  <c r="I6" i="116"/>
  <c r="G38" i="116"/>
  <c r="I38" i="116"/>
  <c r="K38" i="116"/>
  <c r="G70" i="116"/>
  <c r="I70" i="116"/>
  <c r="K70" i="116"/>
  <c r="G102" i="116"/>
  <c r="I102" i="116"/>
  <c r="K102" i="116"/>
  <c r="G598" i="116"/>
  <c r="K598" i="116"/>
  <c r="I598" i="116"/>
  <c r="G630" i="116"/>
  <c r="K630" i="116"/>
  <c r="I630" i="116"/>
  <c r="G662" i="116"/>
  <c r="K662" i="116"/>
  <c r="I662" i="116"/>
  <c r="G844" i="116"/>
  <c r="K844" i="116"/>
  <c r="I844" i="116"/>
  <c r="G913" i="116"/>
  <c r="K913" i="116"/>
  <c r="I913" i="116"/>
  <c r="I1001" i="116"/>
  <c r="K1001" i="116"/>
  <c r="G1001" i="116"/>
  <c r="G147" i="116"/>
  <c r="I147" i="116"/>
  <c r="K147" i="116"/>
  <c r="G211" i="116"/>
  <c r="K211" i="116"/>
  <c r="I211" i="116"/>
  <c r="G271" i="116"/>
  <c r="I271" i="116"/>
  <c r="K271" i="116"/>
  <c r="I321" i="116"/>
  <c r="G321" i="116"/>
  <c r="K321" i="116"/>
  <c r="I377" i="116"/>
  <c r="G377" i="116"/>
  <c r="K377" i="116"/>
  <c r="I461" i="116"/>
  <c r="G461" i="116"/>
  <c r="K461" i="116"/>
  <c r="K706" i="116"/>
  <c r="I706" i="116"/>
  <c r="G706" i="116"/>
  <c r="G897" i="116"/>
  <c r="K897" i="116"/>
  <c r="I897" i="116"/>
  <c r="G542" i="116"/>
  <c r="K542" i="116"/>
  <c r="I542" i="116"/>
  <c r="G154" i="116"/>
  <c r="I154" i="116"/>
  <c r="K154" i="116"/>
  <c r="G186" i="116"/>
  <c r="K186" i="116"/>
  <c r="I186" i="116"/>
  <c r="G218" i="116"/>
  <c r="I218" i="116"/>
  <c r="K218" i="116"/>
  <c r="G250" i="116"/>
  <c r="K250" i="116"/>
  <c r="I250" i="116"/>
  <c r="G282" i="116"/>
  <c r="I282" i="116"/>
  <c r="K282" i="116"/>
  <c r="G550" i="116"/>
  <c r="K550" i="116"/>
  <c r="I550" i="116"/>
  <c r="I336" i="116"/>
  <c r="G336" i="116"/>
  <c r="K336" i="116"/>
  <c r="I368" i="116"/>
  <c r="G368" i="116"/>
  <c r="K368" i="116"/>
  <c r="I400" i="116"/>
  <c r="G400" i="116"/>
  <c r="K400" i="116"/>
  <c r="I432" i="116"/>
  <c r="G432" i="116"/>
  <c r="K432" i="116"/>
  <c r="I464" i="116"/>
  <c r="G464" i="116"/>
  <c r="K464" i="116"/>
  <c r="I496" i="116"/>
  <c r="G496" i="116"/>
  <c r="K496" i="116"/>
  <c r="I499" i="116"/>
  <c r="G499" i="116"/>
  <c r="K499" i="116"/>
  <c r="I504" i="116"/>
  <c r="G504" i="116"/>
  <c r="K504" i="116"/>
  <c r="K689" i="116"/>
  <c r="I689" i="116"/>
  <c r="G689" i="116"/>
  <c r="K721" i="116"/>
  <c r="I721" i="116"/>
  <c r="G721" i="116"/>
  <c r="K753" i="116"/>
  <c r="I753" i="116"/>
  <c r="G753" i="116"/>
  <c r="K809" i="116"/>
  <c r="I809" i="116"/>
  <c r="G809" i="116"/>
  <c r="G880" i="116"/>
  <c r="K880" i="116"/>
  <c r="I880" i="116"/>
  <c r="G912" i="116"/>
  <c r="K912" i="116"/>
  <c r="I912" i="116"/>
  <c r="G946" i="116"/>
  <c r="I946" i="116"/>
  <c r="K946" i="116"/>
  <c r="I968" i="116"/>
  <c r="G968" i="116"/>
  <c r="K968" i="116"/>
  <c r="I506" i="116"/>
  <c r="G506" i="116"/>
  <c r="K506" i="116"/>
  <c r="G287" i="116"/>
  <c r="I287" i="116"/>
  <c r="K287" i="116"/>
  <c r="I485" i="116"/>
  <c r="G485" i="116"/>
  <c r="K485" i="116"/>
  <c r="I965" i="116"/>
  <c r="K965" i="116"/>
  <c r="G965" i="116"/>
  <c r="G180" i="116"/>
  <c r="I180" i="116"/>
  <c r="K180" i="116"/>
  <c r="G268" i="116"/>
  <c r="I268" i="116"/>
  <c r="K268" i="116"/>
  <c r="I354" i="116"/>
  <c r="G354" i="116"/>
  <c r="K354" i="116"/>
  <c r="I458" i="116"/>
  <c r="G458" i="116"/>
  <c r="K458" i="116"/>
  <c r="G548" i="116"/>
  <c r="K548" i="116"/>
  <c r="I548" i="116"/>
  <c r="K739" i="116"/>
  <c r="I739" i="116"/>
  <c r="G739" i="116"/>
  <c r="G882" i="116"/>
  <c r="I882" i="116"/>
  <c r="K882" i="116"/>
  <c r="I970" i="116"/>
  <c r="K970" i="116"/>
  <c r="G970" i="116"/>
  <c r="I535" i="116"/>
  <c r="G535" i="116"/>
  <c r="K535" i="116"/>
  <c r="G574" i="116"/>
  <c r="K574" i="116"/>
  <c r="I574" i="116"/>
  <c r="G229" i="116"/>
  <c r="K229" i="116"/>
  <c r="I229" i="116"/>
  <c r="I323" i="116"/>
  <c r="G323" i="116"/>
  <c r="K323" i="116"/>
  <c r="I427" i="116"/>
  <c r="G427" i="116"/>
  <c r="K427" i="116"/>
  <c r="I523" i="116"/>
  <c r="G523" i="116"/>
  <c r="K523" i="116"/>
  <c r="K684" i="116"/>
  <c r="I684" i="116"/>
  <c r="G684" i="116"/>
  <c r="K807" i="116"/>
  <c r="G807" i="116"/>
  <c r="I807" i="116"/>
  <c r="G28" i="116"/>
  <c r="I28" i="116"/>
  <c r="K28" i="116"/>
  <c r="G842" i="116"/>
  <c r="I842" i="116"/>
  <c r="K842" i="116"/>
  <c r="G63" i="116"/>
  <c r="I63" i="116"/>
  <c r="K63" i="116"/>
  <c r="G615" i="116"/>
  <c r="I615" i="116"/>
  <c r="K615" i="116"/>
  <c r="G916" i="116"/>
  <c r="K916" i="116"/>
  <c r="I916" i="116"/>
  <c r="M9" i="116"/>
  <c r="K5" i="118"/>
  <c r="I5" i="118"/>
  <c r="G5" i="118"/>
  <c r="I5" i="116" l="1"/>
  <c r="G5" i="116"/>
  <c r="K5" i="116"/>
  <c r="V530" i="116"/>
  <c r="V730" i="116"/>
  <c r="V203" i="116"/>
  <c r="V309" i="116"/>
  <c r="V247" i="116"/>
  <c r="V639" i="116"/>
  <c r="V79" i="116"/>
  <c r="V482" i="116"/>
  <c r="V932" i="116"/>
  <c r="V455" i="116"/>
  <c r="V952" i="116"/>
  <c r="V846" i="116"/>
  <c r="V953" i="116"/>
  <c r="V541" i="116"/>
  <c r="V252" i="116"/>
  <c r="V511" i="116"/>
  <c r="V334" i="116"/>
  <c r="V1004" i="116"/>
  <c r="V389" i="116"/>
  <c r="V939" i="116"/>
  <c r="V351" i="116"/>
  <c r="V176" i="116"/>
  <c r="V95" i="116"/>
  <c r="V592" i="116"/>
  <c r="V22" i="116"/>
  <c r="V111" i="116"/>
  <c r="V1003" i="116"/>
  <c r="V288" i="116"/>
  <c r="V485" i="116"/>
  <c r="V400" i="116"/>
  <c r="V1026" i="116"/>
  <c r="V471" i="116"/>
  <c r="V539" i="116"/>
  <c r="V617" i="116"/>
  <c r="V814" i="116"/>
  <c r="V567" i="116"/>
  <c r="V303" i="116"/>
  <c r="V138" i="116"/>
  <c r="V766" i="116"/>
  <c r="V575" i="116"/>
  <c r="V759" i="116"/>
  <c r="V863" i="116"/>
  <c r="V196" i="116"/>
  <c r="V83" i="116"/>
  <c r="V560" i="116"/>
  <c r="X9" i="116"/>
  <c r="X10" i="116"/>
  <c r="V34" i="116"/>
  <c r="V788" i="116"/>
  <c r="V1025" i="116"/>
  <c r="V109" i="116"/>
  <c r="V406" i="116"/>
  <c r="V17" i="116"/>
  <c r="V687" i="116"/>
  <c r="V460" i="116"/>
  <c r="V7" i="116"/>
  <c r="V202" i="116"/>
  <c r="V628" i="116"/>
  <c r="V1000" i="116"/>
  <c r="V886" i="116"/>
  <c r="V984" i="116"/>
  <c r="V273" i="116"/>
  <c r="V793" i="116"/>
  <c r="V535" i="116"/>
  <c r="V141" i="116"/>
  <c r="V304" i="116"/>
  <c r="V828" i="116"/>
  <c r="V731" i="116"/>
  <c r="V698" i="116"/>
  <c r="V890" i="116"/>
  <c r="V142" i="116"/>
  <c r="V24" i="116"/>
  <c r="V551" i="116"/>
  <c r="V579" i="116"/>
  <c r="V510" i="116"/>
  <c r="V962" i="116"/>
  <c r="V815" i="116"/>
  <c r="V891" i="116"/>
  <c r="V181" i="116"/>
  <c r="V926" i="116"/>
  <c r="V299" i="116"/>
  <c r="V37" i="116"/>
  <c r="V470" i="116"/>
  <c r="V92" i="116"/>
  <c r="V285" i="116"/>
  <c r="V778" i="116"/>
  <c r="V867" i="116"/>
  <c r="V1030" i="116"/>
  <c r="V283" i="116"/>
  <c r="V710" i="116"/>
  <c r="V728" i="116"/>
  <c r="V751" i="116"/>
  <c r="V855" i="116"/>
  <c r="V684" i="116"/>
  <c r="V102" i="116"/>
  <c r="V441" i="116"/>
  <c r="V595" i="116"/>
  <c r="V191" i="116"/>
  <c r="V868" i="116"/>
  <c r="V851" i="116"/>
  <c r="V491" i="116"/>
  <c r="V418" i="116"/>
  <c r="V803" i="116"/>
  <c r="V179" i="116"/>
  <c r="V514" i="116"/>
  <c r="V796" i="116"/>
  <c r="V602" i="116"/>
  <c r="V192" i="116"/>
  <c r="V612" i="116"/>
  <c r="V670" i="116"/>
  <c r="V293" i="116"/>
  <c r="V316" i="116"/>
  <c r="V337" i="116"/>
  <c r="V901" i="116"/>
  <c r="V987" i="116"/>
  <c r="V621" i="116"/>
  <c r="V764" i="116"/>
  <c r="V145" i="116"/>
  <c r="V444" i="116"/>
  <c r="V839" i="116"/>
  <c r="V969" i="116"/>
  <c r="V1005" i="116"/>
  <c r="V114" i="116"/>
  <c r="V165" i="116"/>
  <c r="V876" i="116"/>
  <c r="V12" i="116"/>
  <c r="V211" i="116"/>
  <c r="V930" i="116"/>
  <c r="V340" i="116"/>
  <c r="V1009" i="116"/>
  <c r="V149" i="116"/>
  <c r="V994" i="116"/>
  <c r="V582" i="116"/>
  <c r="V184" i="116"/>
  <c r="V858" i="116"/>
  <c r="V752" i="116"/>
  <c r="V881" i="116"/>
  <c r="V616" i="116"/>
  <c r="V392" i="116"/>
  <c r="V966" i="116"/>
  <c r="V988" i="116"/>
  <c r="V473" i="116"/>
  <c r="V16" i="116"/>
  <c r="V927" i="116"/>
  <c r="V86" i="116"/>
  <c r="V843" i="116"/>
  <c r="V450" i="116"/>
  <c r="V426" i="116"/>
  <c r="V279" i="116"/>
  <c r="V722" i="116"/>
  <c r="V217" i="116"/>
  <c r="V746" i="116"/>
  <c r="V58" i="116"/>
  <c r="V641" i="116"/>
  <c r="V416" i="116"/>
  <c r="V170" i="116"/>
  <c r="V243" i="116"/>
  <c r="V223" i="116"/>
  <c r="V907" i="116"/>
  <c r="V600" i="116"/>
  <c r="V324" i="116"/>
  <c r="V347" i="116"/>
  <c r="V607" i="116"/>
  <c r="V924" i="116"/>
  <c r="V425" i="116"/>
  <c r="V781" i="116"/>
  <c r="V799" i="116"/>
  <c r="V237" i="116"/>
  <c r="V658" i="116"/>
  <c r="V889" i="116"/>
  <c r="V15" i="116"/>
  <c r="V322" i="116"/>
  <c r="V892" i="116"/>
  <c r="V246" i="116"/>
  <c r="V650" i="116"/>
  <c r="V57" i="116"/>
  <c r="V116" i="116"/>
  <c r="V813" i="116"/>
  <c r="V408" i="116"/>
  <c r="V162" i="116"/>
  <c r="V110" i="116"/>
  <c r="V88" i="116"/>
  <c r="V401" i="116"/>
  <c r="V91" i="116"/>
  <c r="V961" i="116"/>
  <c r="V502" i="116"/>
  <c r="V883" i="116"/>
  <c r="V757" i="116"/>
  <c r="V412" i="116"/>
  <c r="V251" i="116"/>
  <c r="V826" i="116"/>
  <c r="V668" i="116"/>
  <c r="V39" i="116"/>
  <c r="V555" i="116"/>
  <c r="V274" i="116"/>
  <c r="V433" i="116"/>
  <c r="V836" i="116"/>
  <c r="V371" i="116"/>
  <c r="V521" i="116"/>
  <c r="V101" i="116"/>
  <c r="V437" i="116"/>
  <c r="V467" i="116"/>
  <c r="V18" i="116"/>
  <c r="V601" i="116"/>
  <c r="V572" i="116"/>
  <c r="V312" i="116"/>
  <c r="V14" i="116"/>
  <c r="V52" i="116"/>
  <c r="V696" i="116"/>
  <c r="V951" i="116"/>
  <c r="V634" i="116"/>
  <c r="V28" i="116"/>
  <c r="V89" i="116"/>
  <c r="V738" i="116"/>
  <c r="V225" i="116"/>
  <c r="V596" i="116"/>
  <c r="V78" i="116"/>
  <c r="V505" i="116"/>
  <c r="V26" i="116"/>
  <c r="V132" i="116"/>
  <c r="V194" i="116"/>
  <c r="V20" i="116"/>
  <c r="V160" i="116"/>
  <c r="V327" i="116"/>
  <c r="V458" i="116"/>
  <c r="V47" i="116"/>
  <c r="V269" i="116"/>
  <c r="V447" i="116"/>
  <c r="V547" i="116"/>
  <c r="V1015" i="116"/>
  <c r="V864" i="116"/>
  <c r="V918" i="116"/>
  <c r="V589" i="116"/>
  <c r="V591" i="116"/>
  <c r="V1016" i="116"/>
  <c r="V523" i="116"/>
  <c r="V739" i="116"/>
  <c r="V287" i="116"/>
  <c r="V147" i="116"/>
  <c r="V70" i="116"/>
  <c r="V605" i="116"/>
  <c r="V51" i="116"/>
  <c r="V531" i="116"/>
  <c r="V481" i="116"/>
  <c r="V127" i="116"/>
  <c r="V802" i="116"/>
  <c r="V649" i="116"/>
  <c r="V715" i="116"/>
  <c r="V360" i="116"/>
  <c r="V284" i="116"/>
  <c r="V786" i="116"/>
  <c r="V474" i="116"/>
  <c r="V857" i="116"/>
  <c r="V829" i="116"/>
  <c r="V724" i="116"/>
  <c r="V807" i="116"/>
  <c r="V965" i="116"/>
  <c r="V608" i="116"/>
  <c r="V115" i="116"/>
  <c r="V319" i="116"/>
  <c r="V144" i="116"/>
  <c r="V255" i="116"/>
  <c r="V172" i="116"/>
  <c r="V847" i="116"/>
  <c r="V956" i="116"/>
  <c r="V716" i="116"/>
  <c r="V898" i="116"/>
  <c r="V522" i="116"/>
  <c r="V681" i="116"/>
  <c r="V328" i="116"/>
  <c r="V159" i="116"/>
  <c r="V146" i="116"/>
  <c r="V614" i="116"/>
  <c r="V931" i="116"/>
  <c r="V377" i="116"/>
  <c r="V220" i="116"/>
  <c r="V627" i="116"/>
  <c r="V383" i="116"/>
  <c r="V137" i="116"/>
  <c r="V208" i="116"/>
  <c r="V31" i="116"/>
  <c r="V904" i="116"/>
  <c r="V646" i="116"/>
  <c r="V565" i="116"/>
  <c r="V801" i="116"/>
  <c r="V396" i="116"/>
  <c r="V398" i="116"/>
  <c r="V350" i="116"/>
  <c r="V1019" i="116"/>
  <c r="V587" i="116"/>
  <c r="V399" i="116"/>
  <c r="V71" i="116"/>
  <c r="V81" i="116"/>
  <c r="V440" i="116"/>
  <c r="V968" i="116"/>
  <c r="V6" i="116"/>
  <c r="V201" i="116"/>
  <c r="V272" i="116"/>
  <c r="V576" i="116"/>
  <c r="V971" i="116"/>
  <c r="V77" i="116"/>
  <c r="V386" i="116"/>
  <c r="V780" i="116"/>
  <c r="V925" i="116"/>
  <c r="V529" i="116"/>
  <c r="V536" i="116"/>
  <c r="V647" i="116"/>
  <c r="V850" i="116"/>
  <c r="V121" i="116"/>
  <c r="V1032" i="116"/>
  <c r="V183" i="116"/>
  <c r="V352" i="116"/>
  <c r="V947" i="116"/>
  <c r="V779" i="116"/>
  <c r="V853" i="116"/>
  <c r="V1012" i="116"/>
  <c r="V495" i="116"/>
  <c r="V429" i="116"/>
  <c r="V564" i="116"/>
  <c r="V310" i="116"/>
  <c r="V763" i="116"/>
  <c r="V445" i="116"/>
  <c r="V909" i="116"/>
  <c r="V139" i="116"/>
  <c r="V50" i="116"/>
  <c r="V708" i="116"/>
  <c r="V906" i="116"/>
  <c r="V404" i="116"/>
  <c r="V517" i="116"/>
  <c r="V300" i="116"/>
  <c r="V320" i="116"/>
  <c r="V215" i="116"/>
  <c r="V1027" i="116"/>
  <c r="V682" i="116"/>
  <c r="V569" i="116"/>
  <c r="V167" i="116"/>
  <c r="V922" i="116"/>
  <c r="V593" i="116"/>
  <c r="V992" i="116"/>
  <c r="V770" i="116"/>
  <c r="V967" i="116"/>
  <c r="V311" i="116"/>
  <c r="V734" i="116"/>
  <c r="V136" i="116"/>
  <c r="V797" i="116"/>
  <c r="V512" i="116"/>
  <c r="V785" i="116"/>
  <c r="V148" i="116"/>
  <c r="V773" i="116"/>
  <c r="V428" i="116"/>
  <c r="V732" i="116"/>
  <c r="V118" i="116"/>
  <c r="V831" i="116"/>
  <c r="V60" i="116"/>
  <c r="V204" i="116"/>
  <c r="V888" i="116"/>
  <c r="V917" i="116"/>
  <c r="V875" i="116"/>
  <c r="V140" i="116"/>
  <c r="V461" i="116"/>
  <c r="V675" i="116"/>
  <c r="V975" i="116"/>
  <c r="V199" i="116"/>
  <c r="V443" i="116"/>
  <c r="V228" i="116"/>
  <c r="V896" i="116"/>
  <c r="V480" i="116"/>
  <c r="V973" i="116"/>
  <c r="V899" i="116"/>
  <c r="V164" i="116"/>
  <c r="V573" i="116"/>
  <c r="V771" i="116"/>
  <c r="V380" i="116"/>
  <c r="V134" i="116"/>
  <c r="V842" i="116"/>
  <c r="V268" i="116"/>
  <c r="V912" i="116"/>
  <c r="V662" i="116"/>
  <c r="V588" i="116"/>
  <c r="V21" i="116"/>
  <c r="V957" i="116"/>
  <c r="V870" i="116"/>
  <c r="V454" i="116"/>
  <c r="V346" i="116"/>
  <c r="V900" i="116"/>
  <c r="V509" i="116"/>
  <c r="V254" i="116"/>
  <c r="V244" i="116"/>
  <c r="V242" i="116"/>
  <c r="V365" i="116"/>
  <c r="V1036" i="116"/>
  <c r="V484" i="116"/>
  <c r="V642" i="116"/>
  <c r="V290" i="116"/>
  <c r="V852" i="116"/>
  <c r="V108" i="116"/>
  <c r="V423" i="116"/>
  <c r="V494" i="116"/>
  <c r="V526" i="116"/>
  <c r="V105" i="116"/>
  <c r="V916" i="116"/>
  <c r="V548" i="116"/>
  <c r="V506" i="116"/>
  <c r="V336" i="116"/>
  <c r="V897" i="116"/>
  <c r="V117" i="116"/>
  <c r="V631" i="116"/>
  <c r="V355" i="116"/>
  <c r="V865" i="116"/>
  <c r="V879" i="116"/>
  <c r="V1023" i="116"/>
  <c r="V902" i="116"/>
  <c r="V553" i="116"/>
  <c r="V305" i="116"/>
  <c r="V94" i="116"/>
  <c r="V845" i="116"/>
  <c r="V741" i="116"/>
  <c r="V677" i="116"/>
  <c r="V67" i="116"/>
  <c r="V212" i="116"/>
  <c r="V613" i="116"/>
  <c r="V516" i="116"/>
  <c r="V198" i="116"/>
  <c r="V982" i="116"/>
  <c r="V446" i="116"/>
  <c r="V373" i="116"/>
  <c r="V680" i="116"/>
  <c r="V528" i="116"/>
  <c r="V168" i="116"/>
  <c r="V90" i="116"/>
  <c r="V295" i="116"/>
  <c r="V610" i="116"/>
  <c r="V632" i="116"/>
  <c r="V413" i="116"/>
  <c r="V370" i="116"/>
  <c r="V298" i="116"/>
  <c r="V221" i="116"/>
  <c r="V672" i="116"/>
  <c r="V256" i="116"/>
  <c r="V848" i="116"/>
  <c r="V344" i="116"/>
  <c r="V940" i="116"/>
  <c r="V125" i="116"/>
  <c r="V379" i="116"/>
  <c r="V405" i="116"/>
  <c r="V758" i="116"/>
  <c r="V693" i="116"/>
  <c r="V885" i="116"/>
  <c r="V501" i="116"/>
  <c r="V214" i="116"/>
  <c r="V394" i="116"/>
  <c r="V936" i="116"/>
  <c r="V878" i="116"/>
  <c r="V462" i="116"/>
  <c r="V261" i="116"/>
  <c r="V525" i="116"/>
  <c r="V504" i="116"/>
  <c r="V368" i="116"/>
  <c r="V542" i="116"/>
  <c r="S8" i="134"/>
  <c r="S5" i="134" s="1"/>
  <c r="V1029" i="116"/>
  <c r="V451" i="116"/>
  <c r="V683" i="116"/>
  <c r="V151" i="116"/>
  <c r="V833" i="116"/>
  <c r="V679" i="116"/>
  <c r="V326" i="116"/>
  <c r="V869" i="116"/>
  <c r="V700" i="116"/>
  <c r="V411" i="116"/>
  <c r="V820" i="116"/>
  <c r="V507" i="116"/>
  <c r="V372" i="116"/>
  <c r="V126" i="116"/>
  <c r="V171" i="116"/>
  <c r="V66" i="116"/>
  <c r="V483" i="116"/>
  <c r="V231" i="116"/>
  <c r="V546" i="116"/>
  <c r="V980" i="116"/>
  <c r="V549" i="116"/>
  <c r="V62" i="116"/>
  <c r="V419" i="116"/>
  <c r="V580" i="116"/>
  <c r="V43" i="116"/>
  <c r="V903" i="116"/>
  <c r="V515" i="116"/>
  <c r="V991" i="116"/>
  <c r="V1011" i="116"/>
  <c r="V970" i="116"/>
  <c r="V721" i="116"/>
  <c r="V432" i="116"/>
  <c r="V271" i="116"/>
  <c r="V598" i="116"/>
  <c r="V740" i="116"/>
  <c r="V948" i="116"/>
  <c r="V986" i="116"/>
  <c r="V911" i="116"/>
  <c r="V798" i="116"/>
  <c r="V265" i="116"/>
  <c r="V762" i="116"/>
  <c r="V743" i="116"/>
  <c r="V390" i="116"/>
  <c r="V1020" i="116"/>
  <c r="V811" i="116"/>
  <c r="V717" i="116"/>
  <c r="V436" i="116"/>
  <c r="V190" i="116"/>
  <c r="V291" i="116"/>
  <c r="V995" i="116"/>
  <c r="V96" i="116"/>
  <c r="V756" i="116"/>
  <c r="V795" i="116"/>
  <c r="V713" i="116"/>
  <c r="V178" i="116"/>
  <c r="V131" i="116"/>
  <c r="V590" i="116"/>
  <c r="V661" i="116"/>
  <c r="V597" i="116"/>
  <c r="V120" i="116"/>
  <c r="V503" i="116"/>
  <c r="V107" i="116"/>
  <c r="V574" i="116"/>
  <c r="V809" i="116"/>
  <c r="V496" i="116"/>
  <c r="V186" i="116"/>
  <c r="V669" i="116"/>
  <c r="V581" i="116"/>
  <c r="V100" i="116"/>
  <c r="V393" i="116"/>
  <c r="V678" i="116"/>
  <c r="V397" i="116"/>
  <c r="V594" i="116"/>
  <c r="V65" i="116"/>
  <c r="V660" i="116"/>
  <c r="V905" i="116"/>
  <c r="V424" i="116"/>
  <c r="V259" i="116"/>
  <c r="V654" i="116"/>
  <c r="V979" i="116"/>
  <c r="V938" i="116"/>
  <c r="V702" i="116"/>
  <c r="V619" i="116"/>
  <c r="V84" i="116"/>
  <c r="V1034" i="116"/>
  <c r="V488" i="116"/>
  <c r="V13" i="116"/>
  <c r="V188" i="116"/>
  <c r="V712" i="116"/>
  <c r="V615" i="116"/>
  <c r="V323" i="116"/>
  <c r="V550" i="116"/>
  <c r="V250" i="116"/>
  <c r="V706" i="116"/>
  <c r="V913" i="116"/>
  <c r="U8" i="134"/>
  <c r="U5" i="134" s="1"/>
  <c r="V85" i="116"/>
  <c r="V402" i="116"/>
  <c r="V830" i="116"/>
  <c r="V823" i="116"/>
  <c r="V720" i="116"/>
  <c r="V944" i="116"/>
  <c r="V671" i="116"/>
  <c r="V556" i="116"/>
  <c r="V308" i="116"/>
  <c r="V686" i="116"/>
  <c r="V301" i="116"/>
  <c r="V434" i="116"/>
  <c r="V976" i="116"/>
  <c r="V561" i="116"/>
  <c r="V919" i="116"/>
  <c r="V23" i="116"/>
  <c r="V245" i="116"/>
  <c r="V775" i="116"/>
  <c r="V791" i="116"/>
  <c r="V439" i="116"/>
  <c r="V453" i="116"/>
  <c r="V818" i="116"/>
  <c r="V959" i="116"/>
  <c r="V80" i="116"/>
  <c r="V691" i="116"/>
  <c r="V750" i="116"/>
  <c r="V705" i="116"/>
  <c r="V104" i="116"/>
  <c r="V692" i="116"/>
  <c r="V874" i="116"/>
  <c r="V465" i="116"/>
  <c r="V35" i="116"/>
  <c r="V500" i="116"/>
  <c r="V498" i="116"/>
  <c r="V714" i="116"/>
  <c r="V727" i="116"/>
  <c r="V374" i="116"/>
  <c r="V584" i="116"/>
  <c r="V558" i="116"/>
  <c r="V174" i="116"/>
  <c r="V263" i="116"/>
  <c r="V633" i="116"/>
  <c r="V824" i="116"/>
  <c r="V64" i="116"/>
  <c r="V822" i="116"/>
  <c r="V226" i="116"/>
  <c r="V333" i="116"/>
  <c r="V227" i="116"/>
  <c r="V645" i="116"/>
  <c r="V999" i="116"/>
  <c r="V552" i="116"/>
  <c r="V493" i="116"/>
  <c r="V603" i="116"/>
  <c r="V694" i="116"/>
  <c r="V784" i="116"/>
  <c r="V651" i="116"/>
  <c r="V777" i="116"/>
  <c r="V744" i="116"/>
  <c r="V407" i="116"/>
  <c r="V161" i="116"/>
  <c r="V894" i="116"/>
  <c r="V414" i="116"/>
  <c r="V232" i="116"/>
  <c r="V457" i="116"/>
  <c r="V943" i="116"/>
  <c r="V571" i="116"/>
  <c r="V278" i="116"/>
  <c r="V663" i="116"/>
  <c r="V993" i="116"/>
  <c r="V1018" i="116"/>
  <c r="V307" i="116"/>
  <c r="V276" i="116"/>
  <c r="V643" i="116"/>
  <c r="V808" i="116"/>
  <c r="V463" i="116"/>
  <c r="V960" i="116"/>
  <c r="V224" i="116"/>
  <c r="V989" i="116"/>
  <c r="V292" i="116"/>
  <c r="V990" i="116"/>
  <c r="V29" i="116"/>
  <c r="V635" i="116"/>
  <c r="V805" i="116"/>
  <c r="V209" i="116"/>
  <c r="V827" i="116"/>
  <c r="V908" i="116"/>
  <c r="V782" i="116"/>
  <c r="V359" i="116"/>
  <c r="V430" i="116"/>
  <c r="V914" i="116"/>
  <c r="V476" i="116"/>
  <c r="V230" i="116"/>
  <c r="V357" i="116"/>
  <c r="V985" i="116"/>
  <c r="V41" i="116"/>
  <c r="V229" i="116"/>
  <c r="V499" i="116"/>
  <c r="V218" i="116"/>
  <c r="V321" i="116"/>
  <c r="V53" i="116"/>
  <c r="V314" i="116"/>
  <c r="V659" i="116"/>
  <c r="V787" i="116"/>
  <c r="V486" i="116"/>
  <c r="V477" i="116"/>
  <c r="V119" i="116"/>
  <c r="V315" i="116"/>
  <c r="V442" i="116"/>
  <c r="V286" i="116"/>
  <c r="V341" i="116"/>
  <c r="V626" i="116"/>
  <c r="V97" i="116"/>
  <c r="V205" i="116"/>
  <c r="V330" i="116"/>
  <c r="V933" i="116"/>
  <c r="V652" i="116"/>
  <c r="V45" i="116"/>
  <c r="V44" i="116"/>
  <c r="V806" i="116"/>
  <c r="V754" i="116"/>
  <c r="V854" i="116"/>
  <c r="V280" i="116"/>
  <c r="V1033" i="116"/>
  <c r="V735" i="116"/>
  <c r="V239" i="116"/>
  <c r="V949" i="116"/>
  <c r="V182" i="116"/>
  <c r="V275" i="116"/>
  <c r="V934" i="116"/>
  <c r="V769" i="116"/>
  <c r="V349" i="116"/>
  <c r="V653" i="116"/>
  <c r="V99" i="116"/>
  <c r="V68" i="116"/>
  <c r="V972" i="116"/>
  <c r="V367" i="116"/>
  <c r="V438" i="116"/>
  <c r="V128" i="116"/>
  <c r="V469" i="116"/>
  <c r="V765" i="116"/>
  <c r="V420" i="116"/>
  <c r="V238" i="116"/>
  <c r="V369" i="116"/>
  <c r="V1013" i="116"/>
  <c r="V49" i="116"/>
  <c r="V87" i="116"/>
  <c r="V726" i="116"/>
  <c r="V378" i="116"/>
  <c r="V954" i="116"/>
  <c r="V518" i="116"/>
  <c r="V472" i="116"/>
  <c r="V489" i="116"/>
  <c r="V638" i="116"/>
  <c r="V197" i="116"/>
  <c r="V338" i="116"/>
  <c r="V667" i="116"/>
  <c r="V648" i="116"/>
  <c r="V760" i="116"/>
  <c r="V177" i="116"/>
  <c r="V910" i="116"/>
  <c r="V819" i="116"/>
  <c r="V248" i="116"/>
  <c r="V497" i="116"/>
  <c r="V599" i="116"/>
  <c r="V339" i="116"/>
  <c r="V466" i="116"/>
  <c r="V958" i="116"/>
  <c r="V294" i="116"/>
  <c r="V840" i="116"/>
  <c r="V63" i="116"/>
  <c r="V354" i="116"/>
  <c r="V946" i="116"/>
  <c r="V282" i="116"/>
  <c r="V844" i="116"/>
  <c r="V838" i="116"/>
  <c r="V76" i="116"/>
  <c r="V173" i="116"/>
  <c r="V624" i="116"/>
  <c r="V415" i="116"/>
  <c r="V169" i="116"/>
  <c r="V240" i="116"/>
  <c r="V950" i="116"/>
  <c r="V519" i="116"/>
  <c r="V832" i="116"/>
  <c r="V837" i="116"/>
  <c r="V403" i="116"/>
  <c r="V877" i="116"/>
  <c r="V983" i="116"/>
  <c r="V30" i="116"/>
  <c r="V157" i="116"/>
  <c r="V478" i="116"/>
  <c r="V699" i="116"/>
  <c r="V267" i="116"/>
  <c r="V332" i="116"/>
  <c r="V1010" i="116"/>
  <c r="V609" i="116"/>
  <c r="V361" i="116"/>
  <c r="V384" i="116"/>
  <c r="V40" i="116"/>
  <c r="V849" i="116"/>
  <c r="V929" i="116"/>
  <c r="V583" i="116"/>
  <c r="V281" i="116"/>
  <c r="V695" i="116"/>
  <c r="V342" i="116"/>
  <c r="V82" i="116"/>
  <c r="V130" i="116"/>
  <c r="V841" i="116"/>
  <c r="V893" i="116"/>
  <c r="V935" i="116"/>
  <c r="V690" i="116"/>
  <c r="V725" i="116"/>
  <c r="V187" i="116"/>
  <c r="V568" i="116"/>
  <c r="V375" i="116"/>
  <c r="V129" i="116"/>
  <c r="V804" i="116"/>
  <c r="V382" i="116"/>
  <c r="V200" i="116"/>
  <c r="V213" i="116"/>
  <c r="V492" i="116"/>
  <c r="V381" i="116"/>
  <c r="V122" i="116"/>
  <c r="V1007" i="116"/>
  <c r="V124" i="116"/>
  <c r="V800" i="116"/>
  <c r="V234" i="116"/>
  <c r="V611" i="116"/>
  <c r="V704" i="116"/>
  <c r="V353" i="116"/>
  <c r="V331" i="116"/>
  <c r="V871" i="116"/>
  <c r="V296" i="116"/>
  <c r="V718" i="116"/>
  <c r="V748" i="116"/>
  <c r="V388" i="116"/>
  <c r="V508" i="116"/>
  <c r="V729" i="116"/>
  <c r="V93" i="116"/>
  <c r="V707" i="116"/>
  <c r="V59" i="116"/>
  <c r="V143" i="116"/>
  <c r="V74" i="116"/>
  <c r="V112" i="116"/>
  <c r="V103" i="116"/>
  <c r="V410" i="116"/>
  <c r="V963" i="116"/>
  <c r="V860" i="116"/>
  <c r="V915" i="116"/>
  <c r="V69" i="116"/>
  <c r="V431" i="116"/>
  <c r="V928" i="116"/>
  <c r="V189" i="116"/>
  <c r="V578" i="116"/>
  <c r="V884" i="116"/>
  <c r="V545" i="116"/>
  <c r="V664" i="116"/>
  <c r="V113" i="116"/>
  <c r="V1006" i="116"/>
  <c r="V435" i="116"/>
  <c r="V253" i="116"/>
  <c r="V810" i="116"/>
  <c r="V135" i="116"/>
  <c r="V1014" i="116"/>
  <c r="V46" i="116"/>
  <c r="V862" i="116"/>
  <c r="V61" i="116"/>
  <c r="V27" i="116"/>
  <c r="V887" i="116"/>
  <c r="V241" i="116"/>
  <c r="V585" i="116"/>
  <c r="V524" i="116"/>
  <c r="V747" i="116"/>
  <c r="V520" i="116"/>
  <c r="V640" i="116"/>
  <c r="V625" i="116"/>
  <c r="V427" i="116"/>
  <c r="V38" i="116"/>
  <c r="V19" i="116"/>
  <c r="V479" i="116"/>
  <c r="V233" i="116"/>
  <c r="V742" i="116"/>
  <c r="V861" i="116"/>
  <c r="V345" i="116"/>
  <c r="V56" i="116"/>
  <c r="V75" i="116"/>
  <c r="V945" i="116"/>
  <c r="V703" i="116"/>
  <c r="V772" i="116"/>
  <c r="V941" i="116"/>
  <c r="V219" i="116"/>
  <c r="V620" i="116"/>
  <c r="V1017" i="116"/>
  <c r="V737" i="116"/>
  <c r="V448" i="116"/>
  <c r="V656" i="116"/>
  <c r="V789" i="116"/>
  <c r="Q8" i="134"/>
  <c r="V8" i="116"/>
  <c r="V335" i="116"/>
  <c r="V733" i="116"/>
  <c r="V206" i="116"/>
  <c r="V665" i="116"/>
  <c r="V376" i="116"/>
  <c r="V163" i="116"/>
  <c r="V606" i="116"/>
  <c r="V475" i="116"/>
  <c r="V123" i="116"/>
  <c r="V674" i="116"/>
  <c r="V152" i="116"/>
  <c r="V657" i="116"/>
  <c r="V193" i="116"/>
  <c r="V264" i="116"/>
  <c r="V387" i="116"/>
  <c r="V537" i="116"/>
  <c r="V577" i="116"/>
  <c r="V306" i="116"/>
  <c r="V794" i="116"/>
  <c r="V856" i="116"/>
  <c r="V277" i="116"/>
  <c r="V534" i="116"/>
  <c r="V559" i="116"/>
  <c r="V636" i="116"/>
  <c r="V362" i="116"/>
  <c r="V774" i="116"/>
  <c r="V768" i="116"/>
  <c r="V185" i="116"/>
  <c r="V513" i="116"/>
  <c r="V543" i="116"/>
  <c r="V623" i="116"/>
  <c r="V363" i="116"/>
  <c r="V490" i="116"/>
  <c r="V981" i="116"/>
  <c r="V302" i="116"/>
  <c r="V544" i="116"/>
  <c r="V697" i="116"/>
  <c r="V655" i="116"/>
  <c r="V563" i="116"/>
  <c r="V997" i="116"/>
  <c r="V487" i="116"/>
  <c r="V570" i="116"/>
  <c r="V921" i="116"/>
  <c r="V385" i="116"/>
  <c r="V348" i="116"/>
  <c r="V1035" i="116"/>
  <c r="V42" i="116"/>
  <c r="V48" i="116"/>
  <c r="V882" i="116"/>
  <c r="V689" i="116"/>
  <c r="V1001" i="116"/>
  <c r="V72" i="116"/>
  <c r="V540" i="116"/>
  <c r="V329" i="116"/>
  <c r="V297" i="116"/>
  <c r="V711" i="116"/>
  <c r="V358" i="116"/>
  <c r="V996" i="116"/>
  <c r="V821" i="116"/>
  <c r="V723" i="116"/>
  <c r="V685" i="116"/>
  <c r="V158" i="116"/>
  <c r="V816" i="116"/>
  <c r="V235" i="116"/>
  <c r="V98" i="116"/>
  <c r="V776" i="116"/>
  <c r="V32" i="116"/>
  <c r="V175" i="116"/>
  <c r="V150" i="116"/>
  <c r="V586" i="116"/>
  <c r="V452" i="116"/>
  <c r="V313" i="116"/>
  <c r="V812" i="116"/>
  <c r="V835" i="116"/>
  <c r="V644" i="116"/>
  <c r="V964" i="116"/>
  <c r="V745" i="116"/>
  <c r="V210" i="116"/>
  <c r="V566" i="116"/>
  <c r="V195" i="116"/>
  <c r="V622" i="116"/>
  <c r="V629" i="116"/>
  <c r="V792" i="116"/>
  <c r="V755" i="116"/>
  <c r="V343" i="116"/>
  <c r="V289" i="116"/>
  <c r="V673" i="116"/>
  <c r="V533" i="116"/>
  <c r="V133" i="116"/>
  <c r="V790" i="116"/>
  <c r="V937" i="116"/>
  <c r="V942" i="116"/>
  <c r="V270" i="116"/>
  <c r="V998" i="116"/>
  <c r="V258" i="116"/>
  <c r="V604" i="116"/>
  <c r="V974" i="116"/>
  <c r="V1024" i="116"/>
  <c r="V216" i="116"/>
  <c r="V55" i="116"/>
  <c r="V562" i="116"/>
  <c r="V666" i="116"/>
  <c r="V257" i="116"/>
  <c r="V318" i="116"/>
  <c r="V1002" i="116"/>
  <c r="V676" i="116"/>
  <c r="V527" i="116"/>
  <c r="V1021" i="116"/>
  <c r="V709" i="116"/>
  <c r="V364" i="116"/>
  <c r="V155" i="116"/>
  <c r="V459" i="116"/>
  <c r="V1028" i="116"/>
  <c r="V54" i="116"/>
  <c r="V395" i="116"/>
  <c r="V538" i="116"/>
  <c r="V895" i="116"/>
  <c r="V249" i="116"/>
  <c r="V783" i="116"/>
  <c r="V978" i="116"/>
  <c r="V701" i="116"/>
  <c r="V356" i="116"/>
  <c r="V761" i="116"/>
  <c r="V923" i="116"/>
  <c r="V557" i="116"/>
  <c r="V719" i="116"/>
  <c r="V366" i="116"/>
  <c r="V207" i="116"/>
  <c r="V1022" i="116"/>
  <c r="V955" i="116"/>
  <c r="V166" i="116"/>
  <c r="V106" i="116"/>
  <c r="V180" i="116"/>
  <c r="V880" i="116"/>
  <c r="V753" i="116"/>
  <c r="V464" i="116"/>
  <c r="V154" i="116"/>
  <c r="V630" i="116"/>
  <c r="V859" i="116"/>
  <c r="V637" i="116"/>
  <c r="V817" i="116"/>
  <c r="V36" i="116"/>
  <c r="V688" i="116"/>
  <c r="V532" i="116"/>
  <c r="V422" i="116"/>
  <c r="V317" i="116"/>
  <c r="V866" i="116"/>
  <c r="V260" i="116"/>
  <c r="V749" i="116"/>
  <c r="V468" i="116"/>
  <c r="V222" i="116"/>
  <c r="V977" i="116"/>
  <c r="V33" i="116"/>
  <c r="V417" i="116"/>
  <c r="V156" i="116"/>
  <c r="V872" i="116"/>
  <c r="V456" i="116"/>
  <c r="V834" i="116"/>
  <c r="V873" i="116"/>
  <c r="V767" i="116"/>
  <c r="V554" i="116"/>
  <c r="V236" i="116"/>
  <c r="V325" i="116"/>
  <c r="V618" i="116"/>
  <c r="V920" i="116"/>
  <c r="V25" i="116"/>
  <c r="V266" i="116"/>
  <c r="V409" i="116"/>
  <c r="V825" i="116"/>
  <c r="V736" i="116"/>
  <c r="V153" i="116"/>
  <c r="V449" i="116"/>
  <c r="V1031" i="116"/>
  <c r="V391" i="116"/>
  <c r="V262" i="116"/>
  <c r="V421" i="116"/>
  <c r="V1008" i="116"/>
  <c r="V73" i="116"/>
  <c r="M727" i="116"/>
  <c r="M1005" i="116"/>
  <c r="M778" i="116"/>
  <c r="M1030" i="116"/>
  <c r="M714" i="116"/>
  <c r="M684" i="116"/>
  <c r="M753" i="116"/>
  <c r="M817" i="116"/>
  <c r="M953" i="116"/>
  <c r="X953" i="116" s="1"/>
  <c r="M752" i="116"/>
  <c r="M711" i="116"/>
  <c r="M821" i="116"/>
  <c r="M987" i="116"/>
  <c r="M749" i="116"/>
  <c r="M776" i="116"/>
  <c r="M709" i="116"/>
  <c r="M959" i="116"/>
  <c r="M1007" i="116"/>
  <c r="M733" i="116"/>
  <c r="M754" i="116"/>
  <c r="M824" i="116"/>
  <c r="M954" i="116"/>
  <c r="M999" i="116"/>
  <c r="M974" i="116"/>
  <c r="M994" i="116"/>
  <c r="M728" i="116"/>
  <c r="M687" i="116"/>
  <c r="M724" i="116"/>
  <c r="M690" i="116"/>
  <c r="M725" i="116"/>
  <c r="M985" i="116"/>
  <c r="M982" i="116"/>
  <c r="M1025" i="116"/>
  <c r="M983" i="116"/>
  <c r="M792" i="116"/>
  <c r="M784" i="116"/>
  <c r="M777" i="116"/>
  <c r="M1026" i="116"/>
  <c r="X1026" i="116" s="1"/>
  <c r="M966" i="116"/>
  <c r="M767" i="116"/>
  <c r="M718" i="116"/>
  <c r="M699" i="116"/>
  <c r="M732" i="116"/>
  <c r="M750" i="116"/>
  <c r="M963" i="116"/>
  <c r="M769" i="116"/>
  <c r="M692" i="116"/>
  <c r="M774" i="116"/>
  <c r="M768" i="116"/>
  <c r="M523" i="116"/>
  <c r="M368" i="116"/>
  <c r="M939" i="116"/>
  <c r="M553" i="116"/>
  <c r="M393" i="116"/>
  <c r="M182" i="116"/>
  <c r="M916" i="116"/>
  <c r="M28" i="116"/>
  <c r="M548" i="116"/>
  <c r="M180" i="116"/>
  <c r="M880" i="116"/>
  <c r="M496" i="116"/>
  <c r="M377" i="116"/>
  <c r="M630" i="116"/>
  <c r="M859" i="116"/>
  <c r="M631" i="116"/>
  <c r="M19" i="116"/>
  <c r="M233" i="116"/>
  <c r="M901" i="116"/>
  <c r="M861" i="116"/>
  <c r="M866" i="116"/>
  <c r="M260" i="116"/>
  <c r="M372" i="116"/>
  <c r="M222" i="116"/>
  <c r="M397" i="116"/>
  <c r="M34" i="116"/>
  <c r="M33" i="116"/>
  <c r="M32" i="116"/>
  <c r="M325" i="116"/>
  <c r="M839" i="116"/>
  <c r="M846" i="116"/>
  <c r="M890" i="116"/>
  <c r="M558" i="116"/>
  <c r="M174" i="116"/>
  <c r="M848" i="116"/>
  <c r="M863" i="116"/>
  <c r="M130" i="116"/>
  <c r="M78" i="116"/>
  <c r="M655" i="116"/>
  <c r="M923" i="116"/>
  <c r="M123" i="116"/>
  <c r="M674" i="116"/>
  <c r="M487" i="116"/>
  <c r="M359" i="116"/>
  <c r="M209" i="116"/>
  <c r="M405" i="116"/>
  <c r="M579" i="116"/>
  <c r="M430" i="116"/>
  <c r="M280" i="116"/>
  <c r="M152" i="116"/>
  <c r="M337" i="116"/>
  <c r="M279" i="116"/>
  <c r="M827" i="116"/>
  <c r="M12" i="116"/>
  <c r="M524" i="116"/>
  <c r="M569" i="116"/>
  <c r="M196" i="116"/>
  <c r="X196" i="116" s="1"/>
  <c r="M385" i="116"/>
  <c r="M167" i="116"/>
  <c r="M476" i="116"/>
  <c r="M348" i="116"/>
  <c r="M294" i="116"/>
  <c r="M166" i="116"/>
  <c r="M251" i="116"/>
  <c r="M840" i="116"/>
  <c r="M106" i="116"/>
  <c r="M640" i="116"/>
  <c r="M218" i="116"/>
  <c r="M897" i="116"/>
  <c r="M38" i="116"/>
  <c r="M117" i="116"/>
  <c r="M858" i="116"/>
  <c r="M451" i="116"/>
  <c r="M930" i="116"/>
  <c r="M865" i="116"/>
  <c r="M595" i="116"/>
  <c r="M36" i="116"/>
  <c r="M879" i="116"/>
  <c r="M531" i="116"/>
  <c r="M383" i="116"/>
  <c r="M481" i="116"/>
  <c r="M454" i="116"/>
  <c r="M326" i="116"/>
  <c r="M176" i="116"/>
  <c r="X176" i="116" s="1"/>
  <c r="M539" i="116"/>
  <c r="X539" i="116" s="1"/>
  <c r="M141" i="116"/>
  <c r="M346" i="116"/>
  <c r="M868" i="116"/>
  <c r="M509" i="116"/>
  <c r="M626" i="116"/>
  <c r="M617" i="116"/>
  <c r="M577" i="116"/>
  <c r="M460" i="116"/>
  <c r="M332" i="116"/>
  <c r="M275" i="116"/>
  <c r="M856" i="116"/>
  <c r="M122" i="116"/>
  <c r="M850" i="116"/>
  <c r="M121" i="116"/>
  <c r="M884" i="116"/>
  <c r="M541" i="116"/>
  <c r="M388" i="116"/>
  <c r="M50" i="116"/>
  <c r="M81" i="116"/>
  <c r="M408" i="116"/>
  <c r="M613" i="116"/>
  <c r="M493" i="116"/>
  <c r="M826" i="116"/>
  <c r="M807" i="116"/>
  <c r="M323" i="116"/>
  <c r="M458" i="116"/>
  <c r="M968" i="116"/>
  <c r="M504" i="116"/>
  <c r="M432" i="116"/>
  <c r="M402" i="116"/>
  <c r="M447" i="116"/>
  <c r="M319" i="116"/>
  <c r="M390" i="116"/>
  <c r="M411" i="116"/>
  <c r="M507" i="116"/>
  <c r="M1015" i="116"/>
  <c r="M811" i="116"/>
  <c r="M436" i="116"/>
  <c r="M988" i="116"/>
  <c r="M396" i="116"/>
  <c r="M473" i="116"/>
  <c r="M363" i="116"/>
  <c r="M484" i="116"/>
  <c r="M302" i="116"/>
  <c r="M810" i="116"/>
  <c r="M423" i="116"/>
  <c r="M502" i="116"/>
  <c r="M73" i="116"/>
  <c r="M112" i="116"/>
  <c r="M39" i="116"/>
  <c r="M205" i="116"/>
  <c r="M956" i="116"/>
  <c r="M434" i="116"/>
  <c r="M976" i="116"/>
  <c r="M933" i="116"/>
  <c r="M555" i="116"/>
  <c r="M424" i="116"/>
  <c r="M274" i="116"/>
  <c r="M146" i="116"/>
  <c r="M195" i="116"/>
  <c r="M836" i="116"/>
  <c r="M94" i="116"/>
  <c r="M652" i="116"/>
  <c r="M629" i="116"/>
  <c r="M45" i="116"/>
  <c r="M56" i="116"/>
  <c r="M44" i="116"/>
  <c r="M567" i="116"/>
  <c r="M157" i="116"/>
  <c r="M386" i="116"/>
  <c r="M300" i="116"/>
  <c r="M503" i="116"/>
  <c r="M651" i="116"/>
  <c r="M75" i="116"/>
  <c r="M600" i="116"/>
  <c r="M945" i="116"/>
  <c r="M439" i="116"/>
  <c r="M289" i="116"/>
  <c r="M161" i="116"/>
  <c r="M894" i="116"/>
  <c r="M529" i="116"/>
  <c r="M382" i="116"/>
  <c r="M232" i="116"/>
  <c r="M175" i="116"/>
  <c r="M95" i="116"/>
  <c r="M387" i="116"/>
  <c r="M512" i="116"/>
  <c r="M941" i="116"/>
  <c r="M124" i="116"/>
  <c r="M228" i="116"/>
  <c r="M361" i="116"/>
  <c r="M183" i="116"/>
  <c r="M896" i="116"/>
  <c r="M533" i="116"/>
  <c r="M384" i="116"/>
  <c r="M234" i="116"/>
  <c r="M947" i="116"/>
  <c r="M409" i="116"/>
  <c r="M646" i="116"/>
  <c r="M54" i="116"/>
  <c r="M853" i="116"/>
  <c r="M899" i="116"/>
  <c r="M505" i="116"/>
  <c r="M565" i="116"/>
  <c r="M538" i="116"/>
  <c r="M164" i="116"/>
  <c r="M611" i="116"/>
  <c r="M35" i="116"/>
  <c r="M68" i="116"/>
  <c r="M895" i="116"/>
  <c r="M399" i="116"/>
  <c r="M249" i="116"/>
  <c r="M564" i="116"/>
  <c r="M470" i="116"/>
  <c r="M342" i="116"/>
  <c r="M192" i="116"/>
  <c r="M353" i="116"/>
  <c r="M295" i="116"/>
  <c r="M829" i="116"/>
  <c r="M584" i="116"/>
  <c r="M452" i="116"/>
  <c r="M449" i="116"/>
  <c r="M64" i="116"/>
  <c r="M149" i="116"/>
  <c r="M440" i="116"/>
  <c r="M940" i="116"/>
  <c r="M163" i="116"/>
  <c r="M46" i="116"/>
  <c r="M125" i="116"/>
  <c r="M24" i="116"/>
  <c r="M667" i="116"/>
  <c r="M854" i="116"/>
  <c r="M494" i="116"/>
  <c r="M366" i="116"/>
  <c r="M497" i="116"/>
  <c r="M339" i="116"/>
  <c r="M466" i="116"/>
  <c r="M526" i="116"/>
  <c r="M412" i="116"/>
  <c r="M421" i="116"/>
  <c r="M1008" i="116"/>
  <c r="M483" i="116"/>
  <c r="M488" i="116"/>
  <c r="M360" i="116"/>
  <c r="M980" i="116"/>
  <c r="M365" i="116"/>
  <c r="M419" i="116"/>
  <c r="M1011" i="116"/>
  <c r="M515" i="116"/>
  <c r="M375" i="116"/>
  <c r="M453" i="116"/>
  <c r="M818" i="116"/>
  <c r="M446" i="116"/>
  <c r="M318" i="116"/>
  <c r="M373" i="116"/>
  <c r="M322" i="116"/>
  <c r="M527" i="116"/>
  <c r="M371" i="116"/>
  <c r="M521" i="116"/>
  <c r="M992" i="116"/>
  <c r="M448" i="116"/>
  <c r="M320" i="116"/>
  <c r="M1000" i="116"/>
  <c r="M450" i="116"/>
  <c r="M463" i="116"/>
  <c r="M335" i="116"/>
  <c r="M960" i="116"/>
  <c r="M514" i="116"/>
  <c r="M406" i="116"/>
  <c r="M435" i="116"/>
  <c r="M518" i="116"/>
  <c r="M489" i="116"/>
  <c r="M229" i="116"/>
  <c r="M282" i="116"/>
  <c r="M154" i="116"/>
  <c r="M211" i="116"/>
  <c r="M102" i="116"/>
  <c r="M637" i="116"/>
  <c r="M53" i="116"/>
  <c r="M76" i="116"/>
  <c r="M173" i="116"/>
  <c r="M659" i="116"/>
  <c r="M83" i="116"/>
  <c r="M297" i="116"/>
  <c r="M169" i="116"/>
  <c r="M560" i="116"/>
  <c r="M902" i="116"/>
  <c r="M305" i="116"/>
  <c r="M742" i="116"/>
  <c r="M191" i="116"/>
  <c r="M119" i="116"/>
  <c r="M723" i="116"/>
  <c r="M881" i="116"/>
  <c r="M158" i="116"/>
  <c r="M1009" i="116"/>
  <c r="M832" i="116"/>
  <c r="M98" i="116"/>
  <c r="M977" i="116"/>
  <c r="M644" i="116"/>
  <c r="M892" i="116"/>
  <c r="M246" i="116"/>
  <c r="M794" i="116"/>
  <c r="M650" i="116"/>
  <c r="M641" i="116"/>
  <c r="M80" i="116"/>
  <c r="M189" i="116"/>
  <c r="M203" i="116"/>
  <c r="X203" i="116" s="1"/>
  <c r="M610" i="116"/>
  <c r="M664" i="116"/>
  <c r="M633" i="116"/>
  <c r="M998" i="116"/>
  <c r="M226" i="116"/>
  <c r="M638" i="116"/>
  <c r="M604" i="116"/>
  <c r="M841" i="116"/>
  <c r="M1024" i="116"/>
  <c r="M932" i="116"/>
  <c r="X932" i="116" s="1"/>
  <c r="M145" i="116"/>
  <c r="M878" i="116"/>
  <c r="M55" i="116"/>
  <c r="M261" i="116"/>
  <c r="M793" i="116"/>
  <c r="M782" i="116"/>
  <c r="M230" i="116"/>
  <c r="M885" i="116"/>
  <c r="M634" i="116"/>
  <c r="M42" i="116"/>
  <c r="M625" i="116"/>
  <c r="M837" i="116"/>
  <c r="M814" i="116"/>
  <c r="X814" i="116" s="1"/>
  <c r="M788" i="116"/>
  <c r="M156" i="116"/>
  <c r="M872" i="116"/>
  <c r="M745" i="116"/>
  <c r="M681" i="116"/>
  <c r="M210" i="116"/>
  <c r="M877" i="116"/>
  <c r="M566" i="116"/>
  <c r="M622" i="116"/>
  <c r="M30" i="116"/>
  <c r="M851" i="116"/>
  <c r="M109" i="116"/>
  <c r="M834" i="116"/>
  <c r="M607" i="116"/>
  <c r="M755" i="116"/>
  <c r="M303" i="116"/>
  <c r="X303" i="116" s="1"/>
  <c r="M857" i="116"/>
  <c r="M20" i="116"/>
  <c r="M871" i="116"/>
  <c r="M744" i="116"/>
  <c r="M680" i="116"/>
  <c r="M225" i="116"/>
  <c r="M873" i="116"/>
  <c r="M703" i="116"/>
  <c r="M296" i="116"/>
  <c r="M168" i="116"/>
  <c r="M962" i="116"/>
  <c r="M554" i="116"/>
  <c r="M845" i="116"/>
  <c r="M612" i="116"/>
  <c r="M772" i="116"/>
  <c r="M304" i="116"/>
  <c r="M236" i="116"/>
  <c r="M267" i="116"/>
  <c r="M1032" i="116"/>
  <c r="M103" i="116"/>
  <c r="M277" i="116"/>
  <c r="M800" i="116"/>
  <c r="M934" i="116"/>
  <c r="M691" i="116"/>
  <c r="M705" i="116"/>
  <c r="M298" i="116"/>
  <c r="M170" i="116"/>
  <c r="M559" i="116"/>
  <c r="M243" i="116"/>
  <c r="M1028" i="116"/>
  <c r="M860" i="116"/>
  <c r="M118" i="116"/>
  <c r="M915" i="116"/>
  <c r="M973" i="116"/>
  <c r="M653" i="116"/>
  <c r="M779" i="116"/>
  <c r="M69" i="116"/>
  <c r="M1036" i="116"/>
  <c r="M104" i="116"/>
  <c r="M636" i="116"/>
  <c r="M221" i="116"/>
  <c r="M874" i="116"/>
  <c r="M1012" i="116"/>
  <c r="M99" i="116"/>
  <c r="M672" i="116"/>
  <c r="M704" i="116"/>
  <c r="M185" i="116"/>
  <c r="M969" i="116"/>
  <c r="M928" i="116"/>
  <c r="M801" i="116"/>
  <c r="M310" i="116"/>
  <c r="M256" i="116"/>
  <c r="M128" i="116"/>
  <c r="M783" i="116"/>
  <c r="M159" i="116"/>
  <c r="M796" i="116"/>
  <c r="M545" i="116"/>
  <c r="M142" i="116"/>
  <c r="M313" i="116"/>
  <c r="M113" i="116"/>
  <c r="M639" i="116"/>
  <c r="M867" i="116"/>
  <c r="M906" i="116"/>
  <c r="M990" i="116"/>
  <c r="M888" i="116"/>
  <c r="M697" i="116"/>
  <c r="M258" i="116"/>
  <c r="M670" i="116"/>
  <c r="M917" i="116"/>
  <c r="M29" i="116"/>
  <c r="M875" i="116"/>
  <c r="M91" i="116"/>
  <c r="M63" i="116"/>
  <c r="M882" i="116"/>
  <c r="M946" i="116"/>
  <c r="M689" i="116"/>
  <c r="M1001" i="116"/>
  <c r="M844" i="116"/>
  <c r="M838" i="116"/>
  <c r="M72" i="116"/>
  <c r="M540" i="116"/>
  <c r="M624" i="116"/>
  <c r="M688" i="116"/>
  <c r="M787" i="116"/>
  <c r="M240" i="116"/>
  <c r="M950" i="116"/>
  <c r="M685" i="116"/>
  <c r="M286" i="116"/>
  <c r="M816" i="116"/>
  <c r="M235" i="116"/>
  <c r="M616" i="116"/>
  <c r="M97" i="116"/>
  <c r="M773" i="116"/>
  <c r="M306" i="116"/>
  <c r="M155" i="116"/>
  <c r="M58" i="116"/>
  <c r="M57" i="116"/>
  <c r="M698" i="116"/>
  <c r="M92" i="116"/>
  <c r="M215" i="116"/>
  <c r="M238" i="116"/>
  <c r="M822" i="116"/>
  <c r="M729" i="116"/>
  <c r="M1014" i="116"/>
  <c r="M710" i="116"/>
  <c r="M648" i="116"/>
  <c r="M805" i="116"/>
  <c r="M551" i="116"/>
  <c r="M273" i="116"/>
  <c r="M813" i="116"/>
  <c r="M751" i="116"/>
  <c r="M216" i="116"/>
  <c r="M893" i="116"/>
  <c r="M143" i="116"/>
  <c r="M746" i="116"/>
  <c r="M935" i="116"/>
  <c r="M908" i="116"/>
  <c r="M615" i="116"/>
  <c r="M427" i="116"/>
  <c r="M535" i="116"/>
  <c r="M739" i="116"/>
  <c r="M506" i="116"/>
  <c r="M721" i="116"/>
  <c r="M464" i="116"/>
  <c r="M336" i="116"/>
  <c r="M550" i="116"/>
  <c r="M186" i="116"/>
  <c r="M321" i="116"/>
  <c r="M271" i="116"/>
  <c r="M913" i="116"/>
  <c r="M598" i="116"/>
  <c r="M6" i="116"/>
  <c r="M669" i="116"/>
  <c r="M85" i="116"/>
  <c r="M608" i="116"/>
  <c r="M1029" i="116"/>
  <c r="M47" i="116"/>
  <c r="M957" i="116"/>
  <c r="M355" i="116"/>
  <c r="M269" i="116"/>
  <c r="M799" i="116"/>
  <c r="M441" i="116"/>
  <c r="M948" i="116"/>
  <c r="M683" i="116"/>
  <c r="M501" i="116"/>
  <c r="M581" i="116"/>
  <c r="M833" i="116"/>
  <c r="M115" i="116"/>
  <c r="M830" i="116"/>
  <c r="M720" i="116"/>
  <c r="M479" i="116"/>
  <c r="M351" i="116"/>
  <c r="X351" i="116" s="1"/>
  <c r="M201" i="116"/>
  <c r="M1023" i="116"/>
  <c r="M944" i="116"/>
  <c r="M547" i="116"/>
  <c r="M422" i="116"/>
  <c r="M272" i="116"/>
  <c r="M144" i="116"/>
  <c r="M576" i="116"/>
  <c r="M317" i="116"/>
  <c r="M255" i="116"/>
  <c r="M671" i="116"/>
  <c r="M700" i="116"/>
  <c r="M678" i="116"/>
  <c r="M820" i="116"/>
  <c r="M172" i="116"/>
  <c r="M802" i="116"/>
  <c r="M345" i="116"/>
  <c r="M717" i="116"/>
  <c r="M556" i="116"/>
  <c r="M468" i="116"/>
  <c r="M340" i="116"/>
  <c r="M190" i="116"/>
  <c r="M341" i="116"/>
  <c r="M291" i="116"/>
  <c r="M864" i="116"/>
  <c r="M594" i="116"/>
  <c r="M918" i="116"/>
  <c r="M1034" i="116"/>
  <c r="M847" i="116"/>
  <c r="M589" i="116"/>
  <c r="M571" i="116"/>
  <c r="M428" i="116"/>
  <c r="M278" i="116"/>
  <c r="M150" i="116"/>
  <c r="M781" i="116"/>
  <c r="M219" i="116"/>
  <c r="M1010" i="116"/>
  <c r="M828" i="116"/>
  <c r="M90" i="116"/>
  <c r="M592" i="116"/>
  <c r="M673" i="116"/>
  <c r="M89" i="116"/>
  <c r="M620" i="116"/>
  <c r="M71" i="116"/>
  <c r="M748" i="116"/>
  <c r="M467" i="116"/>
  <c r="M786" i="116"/>
  <c r="M324" i="116"/>
  <c r="M909" i="116"/>
  <c r="M369" i="116"/>
  <c r="M263" i="116"/>
  <c r="M989" i="116"/>
  <c r="M642" i="116"/>
  <c r="M18" i="116"/>
  <c r="M1013" i="116"/>
  <c r="M831" i="116"/>
  <c r="M49" i="116"/>
  <c r="M135" i="116"/>
  <c r="M812" i="116"/>
  <c r="M572" i="116"/>
  <c r="M344" i="116"/>
  <c r="M290" i="116"/>
  <c r="M852" i="116"/>
  <c r="M14" i="116"/>
  <c r="M61" i="116"/>
  <c r="M108" i="116"/>
  <c r="M764" i="116"/>
  <c r="M475" i="116"/>
  <c r="M293" i="116"/>
  <c r="M563" i="116"/>
  <c r="M199" i="116"/>
  <c r="M27" i="116"/>
  <c r="M696" i="116"/>
  <c r="M557" i="116"/>
  <c r="M455" i="116"/>
  <c r="X455" i="116" s="1"/>
  <c r="M327" i="116"/>
  <c r="M177" i="116"/>
  <c r="M952" i="116"/>
  <c r="X952" i="116" s="1"/>
  <c r="M910" i="116"/>
  <c r="M819" i="116"/>
  <c r="M398" i="116"/>
  <c r="M248" i="116"/>
  <c r="M758" i="116"/>
  <c r="M682" i="116"/>
  <c r="M207" i="116"/>
  <c r="M599" i="116"/>
  <c r="M883" i="116"/>
  <c r="M443" i="116"/>
  <c r="M747" i="116"/>
  <c r="M693" i="116"/>
  <c r="M444" i="116"/>
  <c r="M262" i="116"/>
  <c r="M134" i="116"/>
  <c r="M722" i="116"/>
  <c r="M520" i="116"/>
  <c r="M187" i="116"/>
  <c r="M666" i="116"/>
  <c r="M74" i="116"/>
  <c r="M1033" i="116"/>
  <c r="M657" i="116"/>
  <c r="M41" i="116"/>
  <c r="M48" i="116"/>
  <c r="M660" i="116"/>
  <c r="M756" i="116"/>
  <c r="M889" i="116"/>
  <c r="M330" i="116"/>
  <c r="M244" i="116"/>
  <c r="M425" i="116"/>
  <c r="M231" i="116"/>
  <c r="M904" i="116"/>
  <c r="M795" i="116"/>
  <c r="M392" i="116"/>
  <c r="M242" i="116"/>
  <c r="M433" i="116"/>
  <c r="M131" i="116"/>
  <c r="M654" i="116"/>
  <c r="M62" i="116"/>
  <c r="M971" i="116"/>
  <c r="M597" i="116"/>
  <c r="M13" i="116"/>
  <c r="M938" i="116"/>
  <c r="M716" i="116"/>
  <c r="M580" i="116"/>
  <c r="M188" i="116"/>
  <c r="M780" i="116"/>
  <c r="M619" i="116"/>
  <c r="M43" i="116"/>
  <c r="M775" i="116"/>
  <c r="M84" i="116"/>
  <c r="M967" i="116"/>
  <c r="M903" i="116"/>
  <c r="M791" i="116"/>
  <c r="M516" i="116"/>
  <c r="M407" i="116"/>
  <c r="M311" i="116"/>
  <c r="M257" i="116"/>
  <c r="M129" i="116"/>
  <c r="M734" i="116"/>
  <c r="M528" i="116"/>
  <c r="M735" i="116"/>
  <c r="M478" i="116"/>
  <c r="M350" i="116"/>
  <c r="M200" i="116"/>
  <c r="M457" i="116"/>
  <c r="M15" i="116"/>
  <c r="M676" i="116"/>
  <c r="M213" i="116"/>
  <c r="M418" i="116"/>
  <c r="M815" i="116"/>
  <c r="M1021" i="116"/>
  <c r="M663" i="116"/>
  <c r="M891" i="116"/>
  <c r="M459" i="116"/>
  <c r="M803" i="116"/>
  <c r="M132" i="116"/>
  <c r="M927" i="116"/>
  <c r="M737" i="116"/>
  <c r="M480" i="116"/>
  <c r="M352" i="116"/>
  <c r="M202" i="116"/>
  <c r="M349" i="116"/>
  <c r="M299" i="116"/>
  <c r="M614" i="116"/>
  <c r="M22" i="116"/>
  <c r="X22" i="116" s="1"/>
  <c r="M843" i="116"/>
  <c r="M101" i="116"/>
  <c r="M656" i="116"/>
  <c r="M111" i="116"/>
  <c r="M1018" i="116"/>
  <c r="M395" i="116"/>
  <c r="M731" i="116"/>
  <c r="M849" i="116"/>
  <c r="M586" i="116"/>
  <c r="M8" i="116"/>
  <c r="M736" i="116"/>
  <c r="M495" i="116"/>
  <c r="M367" i="116"/>
  <c r="M217" i="116"/>
  <c r="M931" i="116"/>
  <c r="M429" i="116"/>
  <c r="M695" i="116"/>
  <c r="M438" i="116"/>
  <c r="M288" i="116"/>
  <c r="X288" i="116" s="1"/>
  <c r="M160" i="116"/>
  <c r="M543" i="116"/>
  <c r="M223" i="116"/>
  <c r="M978" i="116"/>
  <c r="M623" i="116"/>
  <c r="M285" i="116"/>
  <c r="M394" i="116"/>
  <c r="M212" i="116"/>
  <c r="M981" i="116"/>
  <c r="M356" i="116"/>
  <c r="M270" i="116"/>
  <c r="M139" i="116"/>
  <c r="M1031" i="116"/>
  <c r="M665" i="116"/>
  <c r="M1004" i="116"/>
  <c r="M60" i="116"/>
  <c r="M708" i="116"/>
  <c r="M508" i="116"/>
  <c r="M771" i="116"/>
  <c r="M482" i="116"/>
  <c r="X482" i="116" s="1"/>
  <c r="M292" i="116"/>
  <c r="M309" i="116"/>
  <c r="X309" i="116" s="1"/>
  <c r="M936" i="116"/>
  <c r="M761" i="116"/>
  <c r="M376" i="116"/>
  <c r="M862" i="116"/>
  <c r="M93" i="116"/>
  <c r="M79" i="116"/>
  <c r="X79" i="116" s="1"/>
  <c r="M379" i="116"/>
  <c r="M197" i="116"/>
  <c r="M707" i="116"/>
  <c r="M338" i="116"/>
  <c r="M140" i="116"/>
  <c r="M997" i="116"/>
  <c r="M603" i="116"/>
  <c r="M52" i="116"/>
  <c r="M842" i="116"/>
  <c r="M574" i="116"/>
  <c r="M970" i="116"/>
  <c r="M354" i="116"/>
  <c r="M268" i="116"/>
  <c r="M965" i="116"/>
  <c r="M485" i="116"/>
  <c r="M287" i="116"/>
  <c r="M912" i="116"/>
  <c r="M809" i="116"/>
  <c r="M499" i="116"/>
  <c r="M400" i="116"/>
  <c r="M250" i="116"/>
  <c r="M542" i="116"/>
  <c r="M706" i="116"/>
  <c r="M461" i="116"/>
  <c r="M147" i="116"/>
  <c r="M662" i="116"/>
  <c r="M70" i="116"/>
  <c r="M588" i="116"/>
  <c r="M605" i="116"/>
  <c r="M21" i="116"/>
  <c r="M740" i="116"/>
  <c r="M314" i="116"/>
  <c r="M220" i="116"/>
  <c r="M329" i="116"/>
  <c r="M151" i="116"/>
  <c r="M627" i="116"/>
  <c r="M51" i="116"/>
  <c r="M100" i="116"/>
  <c r="M986" i="116"/>
  <c r="M911" i="116"/>
  <c r="M823" i="116"/>
  <c r="M798" i="116"/>
  <c r="M532" i="116"/>
  <c r="M415" i="116"/>
  <c r="M265" i="116"/>
  <c r="M137" i="116"/>
  <c r="M762" i="116"/>
  <c r="M870" i="116"/>
  <c r="M743" i="116"/>
  <c r="M679" i="116"/>
  <c r="M486" i="116"/>
  <c r="M358" i="116"/>
  <c r="M208" i="116"/>
  <c r="M996" i="116"/>
  <c r="M869" i="116"/>
  <c r="M477" i="116"/>
  <c r="M127" i="116"/>
  <c r="M31" i="116"/>
  <c r="M1020" i="116"/>
  <c r="M315" i="116"/>
  <c r="M237" i="116"/>
  <c r="M442" i="116"/>
  <c r="M900" i="116"/>
  <c r="M510" i="116"/>
  <c r="M404" i="116"/>
  <c r="M308" i="116"/>
  <c r="M254" i="116"/>
  <c r="M126" i="116"/>
  <c r="M686" i="116"/>
  <c r="M519" i="116"/>
  <c r="M171" i="116"/>
  <c r="M658" i="116"/>
  <c r="M66" i="116"/>
  <c r="M649" i="116"/>
  <c r="M65" i="116"/>
  <c r="M995" i="116"/>
  <c r="M96" i="116"/>
  <c r="M943" i="116"/>
  <c r="M741" i="116"/>
  <c r="M677" i="116"/>
  <c r="M492" i="116"/>
  <c r="M364" i="116"/>
  <c r="M214" i="116"/>
  <c r="M381" i="116"/>
  <c r="M618" i="116"/>
  <c r="M26" i="116"/>
  <c r="M920" i="116"/>
  <c r="M609" i="116"/>
  <c r="M25" i="116"/>
  <c r="M16" i="116"/>
  <c r="M937" i="116"/>
  <c r="M763" i="116"/>
  <c r="M490" i="116"/>
  <c r="M578" i="116"/>
  <c r="M730" i="116"/>
  <c r="M942" i="116"/>
  <c r="M765" i="116"/>
  <c r="M420" i="116"/>
  <c r="M206" i="116"/>
  <c r="M544" i="116"/>
  <c r="M114" i="116"/>
  <c r="M601" i="116"/>
  <c r="M596" i="116"/>
  <c r="M378" i="116"/>
  <c r="M204" i="116"/>
  <c r="M517" i="116"/>
  <c r="M194" i="116"/>
  <c r="M738" i="116"/>
  <c r="M389" i="116"/>
  <c r="X389" i="116" s="1"/>
  <c r="M283" i="116"/>
  <c r="M110" i="116"/>
  <c r="M835" i="116"/>
  <c r="M88" i="116"/>
  <c r="M426" i="116"/>
  <c r="M252" i="116"/>
  <c r="X252" i="116" s="1"/>
  <c r="M635" i="116"/>
  <c r="M116" i="116"/>
  <c r="M961" i="116"/>
  <c r="M887" i="116"/>
  <c r="M760" i="116"/>
  <c r="M391" i="116"/>
  <c r="M241" i="116"/>
  <c r="M951" i="116"/>
  <c r="M694" i="116"/>
  <c r="M511" i="116"/>
  <c r="M719" i="116"/>
  <c r="M585" i="116"/>
  <c r="M462" i="116"/>
  <c r="M334" i="116"/>
  <c r="M570" i="116"/>
  <c r="M184" i="116"/>
  <c r="M1016" i="116"/>
  <c r="M413" i="116"/>
  <c r="M921" i="116"/>
  <c r="M914" i="116"/>
  <c r="M165" i="116"/>
  <c r="M1022" i="116"/>
  <c r="M370" i="116"/>
  <c r="M284" i="116"/>
  <c r="M955" i="116"/>
  <c r="M958" i="116"/>
  <c r="M876" i="116"/>
  <c r="M757" i="116"/>
  <c r="M525" i="116"/>
  <c r="M380" i="116"/>
  <c r="M198" i="116"/>
  <c r="M357" i="116"/>
  <c r="M562" i="116"/>
  <c r="M1035" i="116"/>
  <c r="M922" i="116"/>
  <c r="M602" i="116"/>
  <c r="M855" i="116"/>
  <c r="M593" i="116"/>
  <c r="M668" i="116"/>
  <c r="M591" i="116"/>
  <c r="M964" i="116"/>
  <c r="M403" i="116"/>
  <c r="M301" i="116"/>
  <c r="M417" i="116"/>
  <c r="M715" i="116"/>
  <c r="M522" i="116"/>
  <c r="M905" i="116"/>
  <c r="M713" i="116"/>
  <c r="M561" i="116"/>
  <c r="M456" i="116"/>
  <c r="M328" i="116"/>
  <c r="M546" i="116"/>
  <c r="M178" i="116"/>
  <c r="M549" i="116"/>
  <c r="M259" i="116"/>
  <c r="M919" i="116"/>
  <c r="M590" i="116"/>
  <c r="M979" i="116"/>
  <c r="M661" i="116"/>
  <c r="M77" i="116"/>
  <c r="M120" i="116"/>
  <c r="M991" i="116"/>
  <c r="M23" i="116"/>
  <c r="M331" i="116"/>
  <c r="M245" i="116"/>
  <c r="M702" i="116"/>
  <c r="M1027" i="116"/>
  <c r="M898" i="116"/>
  <c r="M474" i="116"/>
  <c r="M107" i="116"/>
  <c r="M712" i="116"/>
  <c r="M568" i="116"/>
  <c r="M471" i="116"/>
  <c r="X471" i="116" s="1"/>
  <c r="M343" i="116"/>
  <c r="M193" i="116"/>
  <c r="M925" i="116"/>
  <c r="M804" i="116"/>
  <c r="M530" i="116"/>
  <c r="X530" i="116" s="1"/>
  <c r="M414" i="116"/>
  <c r="M264" i="116"/>
  <c r="M136" i="116"/>
  <c r="M797" i="116"/>
  <c r="M536" i="116"/>
  <c r="M239" i="116"/>
  <c r="M1002" i="116"/>
  <c r="M647" i="116"/>
  <c r="M949" i="116"/>
  <c r="M491" i="116"/>
  <c r="M1019" i="116"/>
  <c r="M785" i="116"/>
  <c r="M537" i="116"/>
  <c r="M148" i="116"/>
  <c r="M7" i="116"/>
  <c r="M573" i="116"/>
  <c r="M181" i="116"/>
  <c r="M1017" i="116"/>
  <c r="M410" i="116"/>
  <c r="M582" i="116"/>
  <c r="M926" i="116"/>
  <c r="M806" i="116"/>
  <c r="M534" i="116"/>
  <c r="M416" i="116"/>
  <c r="M266" i="116"/>
  <c r="M138" i="116"/>
  <c r="M770" i="116"/>
  <c r="M179" i="116"/>
  <c r="M993" i="116"/>
  <c r="M825" i="116"/>
  <c r="M86" i="116"/>
  <c r="M628" i="116"/>
  <c r="M621" i="116"/>
  <c r="M37" i="116"/>
  <c r="M40" i="116"/>
  <c r="M789" i="116"/>
  <c r="M307" i="116"/>
  <c r="M133" i="116"/>
  <c r="M362" i="116"/>
  <c r="M276" i="116"/>
  <c r="M766" i="116"/>
  <c r="X766" i="116" s="1"/>
  <c r="M465" i="116"/>
  <c r="M247" i="116"/>
  <c r="M643" i="116"/>
  <c r="M67" i="116"/>
  <c r="M1003" i="116"/>
  <c r="X1003" i="116" s="1"/>
  <c r="M587" i="116"/>
  <c r="M972" i="116"/>
  <c r="M929" i="116"/>
  <c r="M808" i="116"/>
  <c r="M790" i="116"/>
  <c r="M500" i="116"/>
  <c r="M583" i="116"/>
  <c r="M431" i="116"/>
  <c r="M498" i="116"/>
  <c r="M281" i="116"/>
  <c r="M153" i="116"/>
  <c r="M575" i="116"/>
  <c r="M886" i="116"/>
  <c r="M759" i="116"/>
  <c r="M513" i="116"/>
  <c r="M374" i="116"/>
  <c r="M224" i="116"/>
  <c r="M924" i="116"/>
  <c r="M437" i="116"/>
  <c r="M907" i="116"/>
  <c r="M469" i="116"/>
  <c r="M675" i="116"/>
  <c r="M445" i="116"/>
  <c r="M701" i="116"/>
  <c r="M82" i="116"/>
  <c r="M17" i="116"/>
  <c r="M1006" i="116"/>
  <c r="M87" i="116"/>
  <c r="M347" i="116"/>
  <c r="M253" i="116"/>
  <c r="M726" i="116"/>
  <c r="M472" i="116"/>
  <c r="M312" i="116"/>
  <c r="M162" i="116"/>
  <c r="M333" i="116"/>
  <c r="M227" i="116"/>
  <c r="M975" i="116"/>
  <c r="M606" i="116"/>
  <c r="M645" i="116"/>
  <c r="M632" i="116"/>
  <c r="M552" i="116"/>
  <c r="M984" i="116"/>
  <c r="M401" i="116"/>
  <c r="M59" i="116"/>
  <c r="M316" i="116"/>
  <c r="M105" i="116"/>
  <c r="I14" i="115"/>
  <c r="K8" i="136"/>
  <c r="K5" i="136" s="1"/>
  <c r="I7" i="115"/>
  <c r="K7" i="115" s="1"/>
  <c r="G8" i="136"/>
  <c r="I11" i="115"/>
  <c r="I30" i="115" s="1"/>
  <c r="I8" i="136"/>
  <c r="I5" i="136" s="1"/>
  <c r="F14" i="115"/>
  <c r="C14" i="115" s="1"/>
  <c r="K8" i="135"/>
  <c r="K5" i="135" s="1"/>
  <c r="F7" i="115"/>
  <c r="C7" i="115" s="1"/>
  <c r="G8" i="135"/>
  <c r="F11" i="115"/>
  <c r="F30" i="115" s="1"/>
  <c r="I8" i="135"/>
  <c r="I5" i="135" s="1"/>
  <c r="I8" i="134"/>
  <c r="I5" i="134" s="1"/>
  <c r="F20" i="144"/>
  <c r="F18" i="144"/>
  <c r="G8" i="134"/>
  <c r="M5" i="118"/>
  <c r="K8" i="134"/>
  <c r="K5" i="134" s="1"/>
  <c r="I20" i="144"/>
  <c r="K20" i="144" s="1"/>
  <c r="I24" i="144"/>
  <c r="K24" i="144" s="1"/>
  <c r="M5" i="116" l="1"/>
  <c r="V5" i="116"/>
  <c r="X817" i="116"/>
  <c r="X749" i="116"/>
  <c r="H20" i="144"/>
  <c r="C20" i="144"/>
  <c r="X709" i="116"/>
  <c r="X639" i="116"/>
  <c r="X95" i="116"/>
  <c r="X334" i="116"/>
  <c r="X485" i="116"/>
  <c r="H18" i="144"/>
  <c r="X247" i="116"/>
  <c r="X400" i="116"/>
  <c r="X863" i="116"/>
  <c r="X759" i="116"/>
  <c r="X575" i="116"/>
  <c r="X138" i="116"/>
  <c r="X511" i="116"/>
  <c r="X730" i="116"/>
  <c r="X1004" i="116"/>
  <c r="X111" i="116"/>
  <c r="X592" i="116"/>
  <c r="X567" i="116"/>
  <c r="X541" i="116"/>
  <c r="X617" i="116"/>
  <c r="X846" i="116"/>
  <c r="X939" i="116"/>
  <c r="X366" i="116"/>
  <c r="X895" i="116"/>
  <c r="X348" i="116"/>
  <c r="X387" i="116"/>
  <c r="X524" i="116"/>
  <c r="X745" i="116"/>
  <c r="X697" i="116"/>
  <c r="X275" i="116"/>
  <c r="X754" i="116"/>
  <c r="X1031" i="116"/>
  <c r="X222" i="116"/>
  <c r="X753" i="116"/>
  <c r="X452" i="116"/>
  <c r="X150" i="116"/>
  <c r="X277" i="116"/>
  <c r="X703" i="116"/>
  <c r="X1014" i="116"/>
  <c r="X871" i="116"/>
  <c r="X294" i="116"/>
  <c r="X651" i="116"/>
  <c r="C11" i="115"/>
  <c r="X566" i="116"/>
  <c r="X456" i="116"/>
  <c r="X343" i="116"/>
  <c r="X376" i="116"/>
  <c r="X990" i="116"/>
  <c r="X457" i="116"/>
  <c r="X556" i="116"/>
  <c r="X618" i="116"/>
  <c r="X872" i="116"/>
  <c r="X260" i="116"/>
  <c r="X538" i="116"/>
  <c r="X942" i="116"/>
  <c r="X72" i="116"/>
  <c r="X448" i="116"/>
  <c r="X375" i="116"/>
  <c r="X182" i="116"/>
  <c r="X784" i="116"/>
  <c r="X216" i="116"/>
  <c r="X821" i="116"/>
  <c r="X38" i="116"/>
  <c r="X466" i="116"/>
  <c r="X659" i="116"/>
  <c r="X985" i="116"/>
  <c r="X630" i="116"/>
  <c r="X835" i="116"/>
  <c r="X776" i="116"/>
  <c r="X981" i="116"/>
  <c r="X189" i="116"/>
  <c r="X282" i="116"/>
  <c r="X45" i="116"/>
  <c r="X692" i="116"/>
  <c r="X976" i="116"/>
  <c r="X977" i="116"/>
  <c r="X978" i="116"/>
  <c r="X604" i="116"/>
  <c r="X533" i="116"/>
  <c r="X313" i="116"/>
  <c r="X636" i="116"/>
  <c r="X640" i="116"/>
  <c r="X688" i="116"/>
  <c r="X257" i="116"/>
  <c r="X258" i="116"/>
  <c r="X606" i="116"/>
  <c r="X332" i="116"/>
  <c r="X999" i="116"/>
  <c r="X750" i="116"/>
  <c r="X402" i="116"/>
  <c r="X1007" i="116"/>
  <c r="X699" i="116"/>
  <c r="X832" i="116"/>
  <c r="X76" i="116"/>
  <c r="X131" i="116"/>
  <c r="X920" i="116"/>
  <c r="X180" i="116"/>
  <c r="X266" i="116"/>
  <c r="X557" i="116"/>
  <c r="X562" i="116"/>
  <c r="X270" i="116"/>
  <c r="X685" i="116"/>
  <c r="X540" i="116"/>
  <c r="X513" i="116"/>
  <c r="X193" i="116"/>
  <c r="X656" i="116"/>
  <c r="X479" i="116"/>
  <c r="X545" i="116"/>
  <c r="X860" i="116"/>
  <c r="X1008" i="116"/>
  <c r="X825" i="116"/>
  <c r="X554" i="116"/>
  <c r="X33" i="116"/>
  <c r="X422" i="116"/>
  <c r="X154" i="116"/>
  <c r="X1022" i="116"/>
  <c r="X701" i="116"/>
  <c r="X1028" i="116"/>
  <c r="X1002" i="116"/>
  <c r="X974" i="116"/>
  <c r="X133" i="116"/>
  <c r="X622" i="116"/>
  <c r="X812" i="116"/>
  <c r="X98" i="116"/>
  <c r="X358" i="116"/>
  <c r="X882" i="116"/>
  <c r="X487" i="116"/>
  <c r="X490" i="116"/>
  <c r="X362" i="116"/>
  <c r="X577" i="116"/>
  <c r="X123" i="116"/>
  <c r="X335" i="116"/>
  <c r="X620" i="116"/>
  <c r="X345" i="116"/>
  <c r="X625" i="116"/>
  <c r="X27" i="116"/>
  <c r="X435" i="116"/>
  <c r="X928" i="116"/>
  <c r="X112" i="116"/>
  <c r="X388" i="116"/>
  <c r="X611" i="116"/>
  <c r="X213" i="116"/>
  <c r="X725" i="116"/>
  <c r="X695" i="116"/>
  <c r="X609" i="116"/>
  <c r="X983" i="116"/>
  <c r="X169" i="116"/>
  <c r="X946" i="116"/>
  <c r="X599" i="116"/>
  <c r="X667" i="116"/>
  <c r="X378" i="116"/>
  <c r="X765" i="116"/>
  <c r="X653" i="116"/>
  <c r="X735" i="116"/>
  <c r="X652" i="116"/>
  <c r="X442" i="116"/>
  <c r="X53" i="116"/>
  <c r="X230" i="116"/>
  <c r="X209" i="116"/>
  <c r="X960" i="116"/>
  <c r="X663" i="116"/>
  <c r="X161" i="116"/>
  <c r="X493" i="116"/>
  <c r="X64" i="116"/>
  <c r="X727" i="116"/>
  <c r="X104" i="116"/>
  <c r="X439" i="116"/>
  <c r="X434" i="116"/>
  <c r="X823" i="116"/>
  <c r="X550" i="116"/>
  <c r="X84" i="116"/>
  <c r="X905" i="116"/>
  <c r="X581" i="116"/>
  <c r="X120" i="116"/>
  <c r="X756" i="116"/>
  <c r="X1020" i="116"/>
  <c r="X948" i="116"/>
  <c r="X991" i="116"/>
  <c r="X980" i="116"/>
  <c r="X507" i="116"/>
  <c r="X151" i="116"/>
  <c r="X525" i="116"/>
  <c r="X885" i="116"/>
  <c r="X848" i="116"/>
  <c r="X610" i="116"/>
  <c r="X982" i="116"/>
  <c r="X845" i="116"/>
  <c r="X355" i="116"/>
  <c r="X105" i="116"/>
  <c r="X484" i="116"/>
  <c r="X346" i="116"/>
  <c r="X268" i="116"/>
  <c r="X973" i="116"/>
  <c r="X461" i="116"/>
  <c r="X118" i="116"/>
  <c r="X136" i="116"/>
  <c r="X167" i="116"/>
  <c r="X404" i="116"/>
  <c r="X310" i="116"/>
  <c r="X352" i="116"/>
  <c r="X925" i="116"/>
  <c r="X6" i="116"/>
  <c r="X350" i="116"/>
  <c r="X208" i="116"/>
  <c r="X146" i="116"/>
  <c r="X847" i="116"/>
  <c r="X807" i="116"/>
  <c r="X715" i="116"/>
  <c r="X70" i="116"/>
  <c r="X918" i="116"/>
  <c r="X327" i="116"/>
  <c r="X596" i="116"/>
  <c r="X52" i="116"/>
  <c r="X101" i="116"/>
  <c r="X668" i="116"/>
  <c r="X91" i="116"/>
  <c r="X57" i="116"/>
  <c r="X237" i="116"/>
  <c r="X600" i="116"/>
  <c r="X746" i="116"/>
  <c r="X927" i="116"/>
  <c r="X752" i="116"/>
  <c r="X930" i="116"/>
  <c r="X839" i="116"/>
  <c r="X316" i="116"/>
  <c r="X179" i="116"/>
  <c r="X441" i="116"/>
  <c r="X1030" i="116"/>
  <c r="X926" i="116"/>
  <c r="X890" i="116"/>
  <c r="X535" i="116"/>
  <c r="X793" i="116"/>
  <c r="X460" i="116"/>
  <c r="X421" i="116"/>
  <c r="X409" i="116"/>
  <c r="X767" i="116"/>
  <c r="X532" i="116"/>
  <c r="X464" i="116"/>
  <c r="X207" i="116"/>
  <c r="X459" i="116"/>
  <c r="X318" i="116"/>
  <c r="X195" i="116"/>
  <c r="X235" i="116"/>
  <c r="X711" i="116"/>
  <c r="X48" i="116"/>
  <c r="X997" i="116"/>
  <c r="X363" i="116"/>
  <c r="X537" i="116"/>
  <c r="X475" i="116"/>
  <c r="X8" i="116"/>
  <c r="X219" i="116"/>
  <c r="X861" i="116"/>
  <c r="X61" i="116"/>
  <c r="X1006" i="116"/>
  <c r="X431" i="116"/>
  <c r="X74" i="116"/>
  <c r="X748" i="116"/>
  <c r="X234" i="116"/>
  <c r="X200" i="116"/>
  <c r="X690" i="116"/>
  <c r="X281" i="116"/>
  <c r="X1010" i="116"/>
  <c r="X877" i="116"/>
  <c r="X415" i="116"/>
  <c r="X354" i="116"/>
  <c r="X497" i="116"/>
  <c r="X338" i="116"/>
  <c r="X726" i="116"/>
  <c r="X469" i="116"/>
  <c r="X349" i="116"/>
  <c r="X1033" i="116"/>
  <c r="X933" i="116"/>
  <c r="X315" i="116"/>
  <c r="X321" i="116"/>
  <c r="X476" i="116"/>
  <c r="X805" i="116"/>
  <c r="X463" i="116"/>
  <c r="X278" i="116"/>
  <c r="X407" i="116"/>
  <c r="X552" i="116"/>
  <c r="X824" i="116"/>
  <c r="X714" i="116"/>
  <c r="X705" i="116"/>
  <c r="X791" i="116"/>
  <c r="X301" i="116"/>
  <c r="X830" i="116"/>
  <c r="X323" i="116"/>
  <c r="X619" i="116"/>
  <c r="X660" i="116"/>
  <c r="X669" i="116"/>
  <c r="X597" i="116"/>
  <c r="X96" i="116"/>
  <c r="X390" i="116"/>
  <c r="X740" i="116"/>
  <c r="X515" i="116"/>
  <c r="X546" i="116"/>
  <c r="X820" i="116"/>
  <c r="X683" i="116"/>
  <c r="X261" i="116"/>
  <c r="X693" i="116"/>
  <c r="X256" i="116"/>
  <c r="X295" i="116"/>
  <c r="X198" i="116"/>
  <c r="X94" i="116"/>
  <c r="X631" i="116"/>
  <c r="X526" i="116"/>
  <c r="X1036" i="116"/>
  <c r="X454" i="116"/>
  <c r="X842" i="116"/>
  <c r="X480" i="116"/>
  <c r="X140" i="116"/>
  <c r="X732" i="116"/>
  <c r="X734" i="116"/>
  <c r="X569" i="116"/>
  <c r="X906" i="116"/>
  <c r="X564" i="116"/>
  <c r="X183" i="116"/>
  <c r="X780" i="116"/>
  <c r="X968" i="116"/>
  <c r="X398" i="116"/>
  <c r="X137" i="116"/>
  <c r="X159" i="116"/>
  <c r="X172" i="116"/>
  <c r="X724" i="116"/>
  <c r="X649" i="116"/>
  <c r="X147" i="116"/>
  <c r="X864" i="116"/>
  <c r="X160" i="116"/>
  <c r="X225" i="116"/>
  <c r="X14" i="116"/>
  <c r="X521" i="116"/>
  <c r="X826" i="116"/>
  <c r="X401" i="116"/>
  <c r="X650" i="116"/>
  <c r="X799" i="116"/>
  <c r="X907" i="116"/>
  <c r="X217" i="116"/>
  <c r="X16" i="116"/>
  <c r="X858" i="116"/>
  <c r="X211" i="116"/>
  <c r="X444" i="116"/>
  <c r="X293" i="116"/>
  <c r="X803" i="116"/>
  <c r="X102" i="116"/>
  <c r="X867" i="116"/>
  <c r="X181" i="116"/>
  <c r="X698" i="116"/>
  <c r="X273" i="116"/>
  <c r="X687" i="116"/>
  <c r="X262" i="116"/>
  <c r="X873" i="116"/>
  <c r="X783" i="116"/>
  <c r="X155" i="116"/>
  <c r="X673" i="116"/>
  <c r="X816" i="116"/>
  <c r="X297" i="116"/>
  <c r="X42" i="116"/>
  <c r="X563" i="116"/>
  <c r="X623" i="116"/>
  <c r="X559" i="116"/>
  <c r="X941" i="116"/>
  <c r="X742" i="116"/>
  <c r="X520" i="116"/>
  <c r="X862" i="116"/>
  <c r="X113" i="116"/>
  <c r="X69" i="116"/>
  <c r="X143" i="116"/>
  <c r="X718" i="116"/>
  <c r="X800" i="116"/>
  <c r="X382" i="116"/>
  <c r="X935" i="116"/>
  <c r="X583" i="116"/>
  <c r="X403" i="116"/>
  <c r="X624" i="116"/>
  <c r="X63" i="116"/>
  <c r="X248" i="116"/>
  <c r="X197" i="116"/>
  <c r="X87" i="116"/>
  <c r="X128" i="116"/>
  <c r="X769" i="116"/>
  <c r="X280" i="116"/>
  <c r="X330" i="116"/>
  <c r="X119" i="116"/>
  <c r="X218" i="116"/>
  <c r="X914" i="116"/>
  <c r="X635" i="116"/>
  <c r="X808" i="116"/>
  <c r="X571" i="116"/>
  <c r="X744" i="116"/>
  <c r="X633" i="116"/>
  <c r="X498" i="116"/>
  <c r="X775" i="116"/>
  <c r="X686" i="116"/>
  <c r="X615" i="116"/>
  <c r="X702" i="116"/>
  <c r="X65" i="116"/>
  <c r="X186" i="116"/>
  <c r="X661" i="116"/>
  <c r="X995" i="116"/>
  <c r="X743" i="116"/>
  <c r="X598" i="116"/>
  <c r="X903" i="116"/>
  <c r="X231" i="116"/>
  <c r="X411" i="116"/>
  <c r="X451" i="116"/>
  <c r="X462" i="116"/>
  <c r="X758" i="116"/>
  <c r="X672" i="116"/>
  <c r="X90" i="116"/>
  <c r="X516" i="116"/>
  <c r="X305" i="116"/>
  <c r="X117" i="116"/>
  <c r="X494" i="116"/>
  <c r="X365" i="116"/>
  <c r="X870" i="116"/>
  <c r="X134" i="116"/>
  <c r="X896" i="116"/>
  <c r="X875" i="116"/>
  <c r="X428" i="116"/>
  <c r="X311" i="116"/>
  <c r="X682" i="116"/>
  <c r="X708" i="116"/>
  <c r="X429" i="116"/>
  <c r="X1032" i="116"/>
  <c r="X386" i="116"/>
  <c r="X440" i="116"/>
  <c r="X396" i="116"/>
  <c r="X383" i="116"/>
  <c r="X328" i="116"/>
  <c r="X255" i="116"/>
  <c r="X829" i="116"/>
  <c r="X802" i="116"/>
  <c r="X287" i="116"/>
  <c r="X1015" i="116"/>
  <c r="X20" i="116"/>
  <c r="X738" i="116"/>
  <c r="X312" i="116"/>
  <c r="X371" i="116"/>
  <c r="X251" i="116"/>
  <c r="X88" i="116"/>
  <c r="X246" i="116"/>
  <c r="X781" i="116"/>
  <c r="X223" i="116"/>
  <c r="X722" i="116"/>
  <c r="X473" i="116"/>
  <c r="X184" i="116"/>
  <c r="X12" i="116"/>
  <c r="X145" i="116"/>
  <c r="X670" i="116"/>
  <c r="X418" i="116"/>
  <c r="X684" i="116"/>
  <c r="X778" i="116"/>
  <c r="X891" i="116"/>
  <c r="X731" i="116"/>
  <c r="X984" i="116"/>
  <c r="X17" i="116"/>
  <c r="X391" i="116"/>
  <c r="X25" i="116"/>
  <c r="X834" i="116"/>
  <c r="X468" i="116"/>
  <c r="X36" i="116"/>
  <c r="X880" i="116"/>
  <c r="X719" i="116"/>
  <c r="X249" i="116"/>
  <c r="X364" i="116"/>
  <c r="X666" i="116"/>
  <c r="X998" i="116"/>
  <c r="X289" i="116"/>
  <c r="X210" i="116"/>
  <c r="X586" i="116"/>
  <c r="X158" i="116"/>
  <c r="X329" i="116"/>
  <c r="X1035" i="116"/>
  <c r="X655" i="116"/>
  <c r="X543" i="116"/>
  <c r="X534" i="116"/>
  <c r="X264" i="116"/>
  <c r="X163" i="116"/>
  <c r="X789" i="116"/>
  <c r="X772" i="116"/>
  <c r="X233" i="116"/>
  <c r="X747" i="116"/>
  <c r="X46" i="116"/>
  <c r="X664" i="116"/>
  <c r="X915" i="116"/>
  <c r="X59" i="116"/>
  <c r="X296" i="116"/>
  <c r="X124" i="116"/>
  <c r="X804" i="116"/>
  <c r="X893" i="116"/>
  <c r="X929" i="116"/>
  <c r="X267" i="116"/>
  <c r="X837" i="116"/>
  <c r="X173" i="116"/>
  <c r="X840" i="116"/>
  <c r="X819" i="116"/>
  <c r="X638" i="116"/>
  <c r="X49" i="116"/>
  <c r="X438" i="116"/>
  <c r="X934" i="116"/>
  <c r="X854" i="116"/>
  <c r="X205" i="116"/>
  <c r="X477" i="116"/>
  <c r="X499" i="116"/>
  <c r="X430" i="116"/>
  <c r="X29" i="116"/>
  <c r="X643" i="116"/>
  <c r="X943" i="116"/>
  <c r="X777" i="116"/>
  <c r="X645" i="116"/>
  <c r="X263" i="116"/>
  <c r="X500" i="116"/>
  <c r="X691" i="116"/>
  <c r="X245" i="116"/>
  <c r="X308" i="116"/>
  <c r="X85" i="116"/>
  <c r="X712" i="116"/>
  <c r="X938" i="116"/>
  <c r="X594" i="116"/>
  <c r="X496" i="116"/>
  <c r="X590" i="116"/>
  <c r="X291" i="116"/>
  <c r="X762" i="116"/>
  <c r="X271" i="116"/>
  <c r="X43" i="116"/>
  <c r="X483" i="116"/>
  <c r="X700" i="116"/>
  <c r="X1029" i="116"/>
  <c r="X878" i="116"/>
  <c r="X405" i="116"/>
  <c r="X221" i="116"/>
  <c r="X168" i="116"/>
  <c r="X613" i="116"/>
  <c r="X553" i="116"/>
  <c r="X897" i="116"/>
  <c r="X423" i="116"/>
  <c r="X242" i="116"/>
  <c r="X957" i="116"/>
  <c r="X380" i="116"/>
  <c r="X228" i="116"/>
  <c r="X917" i="116"/>
  <c r="X773" i="116"/>
  <c r="X967" i="116"/>
  <c r="X1027" i="116"/>
  <c r="X50" i="116"/>
  <c r="X495" i="116"/>
  <c r="X121" i="116"/>
  <c r="X77" i="116"/>
  <c r="X81" i="116"/>
  <c r="X801" i="116"/>
  <c r="X627" i="116"/>
  <c r="X681" i="116"/>
  <c r="X144" i="116"/>
  <c r="X857" i="116"/>
  <c r="X127" i="116"/>
  <c r="X739" i="116"/>
  <c r="X547" i="116"/>
  <c r="X194" i="116"/>
  <c r="X89" i="116"/>
  <c r="X572" i="116"/>
  <c r="X836" i="116"/>
  <c r="X412" i="116"/>
  <c r="X110" i="116"/>
  <c r="X892" i="116"/>
  <c r="X425" i="116"/>
  <c r="X243" i="116"/>
  <c r="X279" i="116"/>
  <c r="X988" i="116"/>
  <c r="X582" i="116"/>
  <c r="X876" i="116"/>
  <c r="X764" i="116"/>
  <c r="X612" i="116"/>
  <c r="X491" i="116"/>
  <c r="X855" i="116"/>
  <c r="X285" i="116"/>
  <c r="X815" i="116"/>
  <c r="X579" i="116"/>
  <c r="X828" i="116"/>
  <c r="X886" i="116"/>
  <c r="X406" i="116"/>
  <c r="X707" i="116"/>
  <c r="X129" i="116"/>
  <c r="X841" i="116"/>
  <c r="X849" i="116"/>
  <c r="X910" i="116"/>
  <c r="X489" i="116"/>
  <c r="X1013" i="116"/>
  <c r="X367" i="116"/>
  <c r="X97" i="116"/>
  <c r="X486" i="116"/>
  <c r="X229" i="116"/>
  <c r="X359" i="116"/>
  <c r="X276" i="116"/>
  <c r="X227" i="116"/>
  <c r="X174" i="116"/>
  <c r="X35" i="116"/>
  <c r="X80" i="116"/>
  <c r="X23" i="116"/>
  <c r="X188" i="116"/>
  <c r="X979" i="116"/>
  <c r="X397" i="116"/>
  <c r="X809" i="116"/>
  <c r="X190" i="116"/>
  <c r="X265" i="116"/>
  <c r="X432" i="116"/>
  <c r="X580" i="116"/>
  <c r="X66" i="116"/>
  <c r="X869" i="116"/>
  <c r="X936" i="116"/>
  <c r="X379" i="116"/>
  <c r="X298" i="116"/>
  <c r="X528" i="116"/>
  <c r="X212" i="116"/>
  <c r="X902" i="116"/>
  <c r="X336" i="116"/>
  <c r="X108" i="116"/>
  <c r="X244" i="116"/>
  <c r="X21" i="116"/>
  <c r="X771" i="116"/>
  <c r="X443" i="116"/>
  <c r="X888" i="116"/>
  <c r="X148" i="116"/>
  <c r="X770" i="116"/>
  <c r="X215" i="116"/>
  <c r="X139" i="116"/>
  <c r="X1012" i="116"/>
  <c r="X850" i="116"/>
  <c r="X971" i="116"/>
  <c r="X71" i="116"/>
  <c r="X565" i="116"/>
  <c r="X220" i="116"/>
  <c r="X522" i="116"/>
  <c r="X319" i="116"/>
  <c r="X474" i="116"/>
  <c r="X481" i="116"/>
  <c r="X523" i="116"/>
  <c r="X447" i="116"/>
  <c r="X132" i="116"/>
  <c r="X28" i="116"/>
  <c r="X601" i="116"/>
  <c r="X433" i="116"/>
  <c r="X757" i="116"/>
  <c r="X162" i="116"/>
  <c r="X322" i="116"/>
  <c r="X924" i="116"/>
  <c r="X170" i="116"/>
  <c r="X426" i="116"/>
  <c r="X966" i="116"/>
  <c r="X994" i="116"/>
  <c r="X165" i="116"/>
  <c r="X621" i="116"/>
  <c r="X192" i="116"/>
  <c r="X851" i="116"/>
  <c r="X751" i="116"/>
  <c r="X92" i="116"/>
  <c r="X962" i="116"/>
  <c r="X551" i="116"/>
  <c r="X304" i="116"/>
  <c r="X1000" i="116"/>
  <c r="X109" i="116"/>
  <c r="X449" i="116"/>
  <c r="X637" i="116"/>
  <c r="X106" i="116"/>
  <c r="X923" i="116"/>
  <c r="X1021" i="116"/>
  <c r="X55" i="116"/>
  <c r="X755" i="116"/>
  <c r="X964" i="116"/>
  <c r="X175" i="116"/>
  <c r="X723" i="116"/>
  <c r="X385" i="116"/>
  <c r="X544" i="116"/>
  <c r="X185" i="116"/>
  <c r="X856" i="116"/>
  <c r="X657" i="116"/>
  <c r="X665" i="116"/>
  <c r="X945" i="116"/>
  <c r="X19" i="116"/>
  <c r="X585" i="116"/>
  <c r="X135" i="116"/>
  <c r="X884" i="116"/>
  <c r="X963" i="116"/>
  <c r="X93" i="116"/>
  <c r="X331" i="116"/>
  <c r="X122" i="116"/>
  <c r="X130" i="116"/>
  <c r="X40" i="116"/>
  <c r="X478" i="116"/>
  <c r="X519" i="116"/>
  <c r="X838" i="116"/>
  <c r="X958" i="116"/>
  <c r="X177" i="116"/>
  <c r="X472" i="116"/>
  <c r="X369" i="116"/>
  <c r="X972" i="116"/>
  <c r="X806" i="116"/>
  <c r="X626" i="116"/>
  <c r="X787" i="116"/>
  <c r="X41" i="116"/>
  <c r="X782" i="116"/>
  <c r="X292" i="116"/>
  <c r="X307" i="116"/>
  <c r="X232" i="116"/>
  <c r="X333" i="116"/>
  <c r="X558" i="116"/>
  <c r="X465" i="116"/>
  <c r="X959" i="116"/>
  <c r="X919" i="116"/>
  <c r="X671" i="116"/>
  <c r="X913" i="116"/>
  <c r="X13" i="116"/>
  <c r="X654" i="116"/>
  <c r="X678" i="116"/>
  <c r="X574" i="116"/>
  <c r="X178" i="116"/>
  <c r="X436" i="116"/>
  <c r="X798" i="116"/>
  <c r="X721" i="116"/>
  <c r="X419" i="116"/>
  <c r="X171" i="116"/>
  <c r="X326" i="116"/>
  <c r="X542" i="116"/>
  <c r="X394" i="116"/>
  <c r="X125" i="116"/>
  <c r="X370" i="116"/>
  <c r="X680" i="116"/>
  <c r="X67" i="116"/>
  <c r="X1023" i="116"/>
  <c r="X506" i="116"/>
  <c r="X852" i="116"/>
  <c r="X254" i="116"/>
  <c r="X588" i="116"/>
  <c r="X573" i="116"/>
  <c r="X199" i="116"/>
  <c r="X204" i="116"/>
  <c r="X785" i="116"/>
  <c r="X992" i="116"/>
  <c r="X320" i="116"/>
  <c r="X909" i="116"/>
  <c r="X853" i="116"/>
  <c r="X647" i="116"/>
  <c r="X576" i="116"/>
  <c r="X399" i="116"/>
  <c r="X646" i="116"/>
  <c r="X377" i="116"/>
  <c r="X898" i="116"/>
  <c r="X115" i="116"/>
  <c r="X786" i="116"/>
  <c r="X531" i="116"/>
  <c r="X1016" i="116"/>
  <c r="X269" i="116"/>
  <c r="X26" i="116"/>
  <c r="X634" i="116"/>
  <c r="X18" i="116"/>
  <c r="X274" i="116"/>
  <c r="X883" i="116"/>
  <c r="X408" i="116"/>
  <c r="X15" i="116"/>
  <c r="X607" i="116"/>
  <c r="X416" i="116"/>
  <c r="X450" i="116"/>
  <c r="X392" i="116"/>
  <c r="X149" i="116"/>
  <c r="X114" i="116"/>
  <c r="X987" i="116"/>
  <c r="X602" i="116"/>
  <c r="X868" i="116"/>
  <c r="X728" i="116"/>
  <c r="X470" i="116"/>
  <c r="X510" i="116"/>
  <c r="X24" i="116"/>
  <c r="X628" i="116"/>
  <c r="X1025" i="116"/>
  <c r="X153" i="116"/>
  <c r="X325" i="116"/>
  <c r="X156" i="116"/>
  <c r="X866" i="116"/>
  <c r="X859" i="116"/>
  <c r="X166" i="116"/>
  <c r="X761" i="116"/>
  <c r="X395" i="116"/>
  <c r="X527" i="116"/>
  <c r="X937" i="116"/>
  <c r="X792" i="116"/>
  <c r="X644" i="116"/>
  <c r="X32" i="116"/>
  <c r="X1001" i="116"/>
  <c r="X921" i="116"/>
  <c r="X302" i="116"/>
  <c r="X768" i="116"/>
  <c r="X794" i="116"/>
  <c r="X152" i="116"/>
  <c r="X206" i="116"/>
  <c r="X737" i="116"/>
  <c r="X75" i="116"/>
  <c r="X241" i="116"/>
  <c r="X810" i="116"/>
  <c r="X578" i="116"/>
  <c r="X410" i="116"/>
  <c r="X729" i="116"/>
  <c r="X353" i="116"/>
  <c r="X381" i="116"/>
  <c r="X568" i="116"/>
  <c r="X82" i="116"/>
  <c r="X384" i="116"/>
  <c r="X157" i="116"/>
  <c r="X950" i="116"/>
  <c r="X844" i="116"/>
  <c r="X760" i="116"/>
  <c r="X518" i="116"/>
  <c r="X238" i="116"/>
  <c r="X68" i="116"/>
  <c r="X949" i="116"/>
  <c r="X44" i="116"/>
  <c r="X341" i="116"/>
  <c r="X908" i="116"/>
  <c r="X989" i="116"/>
  <c r="X1018" i="116"/>
  <c r="X414" i="116"/>
  <c r="X694" i="116"/>
  <c r="X226" i="116"/>
  <c r="X584" i="116"/>
  <c r="X874" i="116"/>
  <c r="X818" i="116"/>
  <c r="X561" i="116"/>
  <c r="X944" i="116"/>
  <c r="X706" i="116"/>
  <c r="X488" i="116"/>
  <c r="X259" i="116"/>
  <c r="X393" i="116"/>
  <c r="X107" i="116"/>
  <c r="X713" i="116"/>
  <c r="X717" i="116"/>
  <c r="X911" i="116"/>
  <c r="X970" i="116"/>
  <c r="X62" i="116"/>
  <c r="X126" i="116"/>
  <c r="X679" i="116"/>
  <c r="X368" i="116"/>
  <c r="X214" i="116"/>
  <c r="X940" i="116"/>
  <c r="X413" i="116"/>
  <c r="X373" i="116"/>
  <c r="X677" i="116"/>
  <c r="X879" i="116"/>
  <c r="X548" i="116"/>
  <c r="X290" i="116"/>
  <c r="X509" i="116"/>
  <c r="X662" i="116"/>
  <c r="X164" i="116"/>
  <c r="X975" i="116"/>
  <c r="X60" i="116"/>
  <c r="X512" i="116"/>
  <c r="X593" i="116"/>
  <c r="X300" i="116"/>
  <c r="X445" i="116"/>
  <c r="X779" i="116"/>
  <c r="X536" i="116"/>
  <c r="X272" i="116"/>
  <c r="X587" i="116"/>
  <c r="X904" i="116"/>
  <c r="X931" i="116"/>
  <c r="X716" i="116"/>
  <c r="X608" i="116"/>
  <c r="X284" i="116"/>
  <c r="X51" i="116"/>
  <c r="X591" i="116"/>
  <c r="X47" i="116"/>
  <c r="X505" i="116"/>
  <c r="X951" i="116"/>
  <c r="X467" i="116"/>
  <c r="X555" i="116"/>
  <c r="X502" i="116"/>
  <c r="X813" i="116"/>
  <c r="X889" i="116"/>
  <c r="X347" i="116"/>
  <c r="X641" i="116"/>
  <c r="X843" i="116"/>
  <c r="X616" i="116"/>
  <c r="X1009" i="116"/>
  <c r="X1005" i="116"/>
  <c r="X901" i="116"/>
  <c r="X796" i="116"/>
  <c r="X191" i="116"/>
  <c r="X710" i="116"/>
  <c r="X37" i="116"/>
  <c r="X202" i="116"/>
  <c r="X788" i="116"/>
  <c r="X560" i="116"/>
  <c r="X73" i="116"/>
  <c r="X736" i="116"/>
  <c r="X236" i="116"/>
  <c r="X417" i="116"/>
  <c r="X317" i="116"/>
  <c r="X955" i="116"/>
  <c r="X356" i="116"/>
  <c r="X54" i="116"/>
  <c r="X676" i="116"/>
  <c r="X1024" i="116"/>
  <c r="X790" i="116"/>
  <c r="X629" i="116"/>
  <c r="X996" i="116"/>
  <c r="X689" i="116"/>
  <c r="X570" i="116"/>
  <c r="X774" i="116"/>
  <c r="X306" i="116"/>
  <c r="X674" i="116"/>
  <c r="X733" i="116"/>
  <c r="X1017" i="116"/>
  <c r="X56" i="116"/>
  <c r="X427" i="116"/>
  <c r="X887" i="116"/>
  <c r="X253" i="116"/>
  <c r="X103" i="116"/>
  <c r="X508" i="116"/>
  <c r="X704" i="116"/>
  <c r="X492" i="116"/>
  <c r="X187" i="116"/>
  <c r="X342" i="116"/>
  <c r="X361" i="116"/>
  <c r="X30" i="116"/>
  <c r="X240" i="116"/>
  <c r="X339" i="116"/>
  <c r="X648" i="116"/>
  <c r="X954" i="116"/>
  <c r="X420" i="116"/>
  <c r="X99" i="116"/>
  <c r="X239" i="116"/>
  <c r="X286" i="116"/>
  <c r="X314" i="116"/>
  <c r="X357" i="116"/>
  <c r="X827" i="116"/>
  <c r="X224" i="116"/>
  <c r="X993" i="116"/>
  <c r="X894" i="116"/>
  <c r="X603" i="116"/>
  <c r="X822" i="116"/>
  <c r="X374" i="116"/>
  <c r="X453" i="116"/>
  <c r="X720" i="116"/>
  <c r="X250" i="116"/>
  <c r="X1034" i="116"/>
  <c r="X424" i="116"/>
  <c r="X100" i="116"/>
  <c r="X503" i="116"/>
  <c r="X795" i="116"/>
  <c r="X811" i="116"/>
  <c r="X986" i="116"/>
  <c r="X1011" i="116"/>
  <c r="X549" i="116"/>
  <c r="X372" i="116"/>
  <c r="X833" i="116"/>
  <c r="X504" i="116"/>
  <c r="X501" i="116"/>
  <c r="X344" i="116"/>
  <c r="X632" i="116"/>
  <c r="X446" i="116"/>
  <c r="X741" i="116"/>
  <c r="X865" i="116"/>
  <c r="X916" i="116"/>
  <c r="X642" i="116"/>
  <c r="X900" i="116"/>
  <c r="X912" i="116"/>
  <c r="X899" i="116"/>
  <c r="X675" i="116"/>
  <c r="X831" i="116"/>
  <c r="X797" i="116"/>
  <c r="X922" i="116"/>
  <c r="X517" i="116"/>
  <c r="X763" i="116"/>
  <c r="X947" i="116"/>
  <c r="X529" i="116"/>
  <c r="X201" i="116"/>
  <c r="X1019" i="116"/>
  <c r="X31" i="116"/>
  <c r="X614" i="116"/>
  <c r="X956" i="116"/>
  <c r="X965" i="116"/>
  <c r="X360" i="116"/>
  <c r="X605" i="116"/>
  <c r="X589" i="116"/>
  <c r="X458" i="116"/>
  <c r="X78" i="116"/>
  <c r="X696" i="116"/>
  <c r="X437" i="116"/>
  <c r="X39" i="116"/>
  <c r="X961" i="116"/>
  <c r="X116" i="116"/>
  <c r="X658" i="116"/>
  <c r="X324" i="116"/>
  <c r="X58" i="116"/>
  <c r="X86" i="116"/>
  <c r="X881" i="116"/>
  <c r="X340" i="116"/>
  <c r="X969" i="116"/>
  <c r="X337" i="116"/>
  <c r="X514" i="116"/>
  <c r="X595" i="116"/>
  <c r="X283" i="116"/>
  <c r="X299" i="116"/>
  <c r="X142" i="116"/>
  <c r="X141" i="116"/>
  <c r="X7" i="116"/>
  <c r="X34" i="116"/>
  <c r="X83" i="116"/>
  <c r="I14" i="144"/>
  <c r="K14" i="144" s="1"/>
  <c r="K14" i="115"/>
  <c r="I11" i="144"/>
  <c r="K11" i="144" s="1"/>
  <c r="K11" i="115"/>
  <c r="F11" i="144"/>
  <c r="H11" i="115"/>
  <c r="F7" i="144"/>
  <c r="H7" i="115"/>
  <c r="E7" i="115" s="1"/>
  <c r="W8" i="134"/>
  <c r="Q5" i="134"/>
  <c r="F14" i="144"/>
  <c r="H14" i="115"/>
  <c r="F12" i="115"/>
  <c r="I12" i="115"/>
  <c r="K12" i="115" s="1"/>
  <c r="E20" i="144"/>
  <c r="M8" i="136"/>
  <c r="G5" i="136"/>
  <c r="I19" i="144"/>
  <c r="K19" i="144" s="1"/>
  <c r="I18" i="144"/>
  <c r="C18" i="144" s="1"/>
  <c r="I10" i="115"/>
  <c r="I7" i="144"/>
  <c r="M8" i="134"/>
  <c r="M5" i="134" s="1"/>
  <c r="G5" i="134"/>
  <c r="F24" i="144"/>
  <c r="C24" i="144" s="1"/>
  <c r="M8" i="135"/>
  <c r="G5" i="135"/>
  <c r="F10" i="115"/>
  <c r="F16" i="144"/>
  <c r="X5" i="116" l="1"/>
  <c r="K10" i="115"/>
  <c r="I22" i="115"/>
  <c r="I23" i="115"/>
  <c r="K23" i="115" s="1"/>
  <c r="F22" i="115"/>
  <c r="F23" i="115"/>
  <c r="E11" i="115"/>
  <c r="H16" i="144"/>
  <c r="E14" i="115"/>
  <c r="C12" i="115"/>
  <c r="M5" i="136"/>
  <c r="Y8" i="136"/>
  <c r="Y5" i="136" s="1"/>
  <c r="M5" i="135"/>
  <c r="Y8" i="135"/>
  <c r="Y5" i="135" s="1"/>
  <c r="H10" i="115"/>
  <c r="C10" i="115"/>
  <c r="W5" i="134"/>
  <c r="Y8" i="134"/>
  <c r="Y5" i="134" s="1"/>
  <c r="H11" i="144"/>
  <c r="C11" i="144"/>
  <c r="E11" i="144" s="1"/>
  <c r="H14" i="144"/>
  <c r="C14" i="144"/>
  <c r="E14" i="144" s="1"/>
  <c r="H7" i="144"/>
  <c r="C7" i="144"/>
  <c r="E7" i="144" s="1"/>
  <c r="F12" i="144"/>
  <c r="H12" i="115"/>
  <c r="E12" i="115" s="1"/>
  <c r="K7" i="144"/>
  <c r="E18" i="144"/>
  <c r="K18" i="144"/>
  <c r="H24" i="144"/>
  <c r="E24" i="144" s="1"/>
  <c r="F10" i="144"/>
  <c r="F21" i="115"/>
  <c r="I21" i="115"/>
  <c r="F13" i="115"/>
  <c r="I12" i="144"/>
  <c r="I13" i="115"/>
  <c r="I10" i="144"/>
  <c r="K10" i="144" s="1"/>
  <c r="I16" i="144"/>
  <c r="C16" i="144" s="1"/>
  <c r="F19" i="144"/>
  <c r="C19" i="144" s="1"/>
  <c r="F15" i="115" l="1"/>
  <c r="E10" i="115"/>
  <c r="K13" i="115"/>
  <c r="I15" i="115"/>
  <c r="I25" i="115"/>
  <c r="H23" i="115"/>
  <c r="E23" i="115" s="1"/>
  <c r="C23" i="115"/>
  <c r="F25" i="115"/>
  <c r="C13" i="115"/>
  <c r="C21" i="115"/>
  <c r="C22" i="115"/>
  <c r="H10" i="144"/>
  <c r="C10" i="144"/>
  <c r="E10" i="144" s="1"/>
  <c r="H12" i="144"/>
  <c r="C12" i="144"/>
  <c r="E12" i="144" s="1"/>
  <c r="I22" i="144"/>
  <c r="K22" i="144" s="1"/>
  <c r="K22" i="115"/>
  <c r="I21" i="144"/>
  <c r="K21" i="144" s="1"/>
  <c r="K21" i="115"/>
  <c r="F13" i="144"/>
  <c r="H13" i="115"/>
  <c r="E13" i="115" s="1"/>
  <c r="F21" i="144"/>
  <c r="H21" i="115"/>
  <c r="F22" i="144"/>
  <c r="H22" i="115"/>
  <c r="K12" i="144"/>
  <c r="E16" i="144"/>
  <c r="K16" i="144"/>
  <c r="H19" i="144"/>
  <c r="E19" i="144" s="1"/>
  <c r="F17" i="115"/>
  <c r="I17" i="115"/>
  <c r="I13" i="144"/>
  <c r="E21" i="115" l="1"/>
  <c r="C25" i="115"/>
  <c r="C17" i="115"/>
  <c r="C15" i="115"/>
  <c r="H21" i="144"/>
  <c r="C21" i="144"/>
  <c r="E21" i="144" s="1"/>
  <c r="H22" i="144"/>
  <c r="C22" i="144"/>
  <c r="E22" i="144" s="1"/>
  <c r="H13" i="144"/>
  <c r="C13" i="144"/>
  <c r="E13" i="144" s="1"/>
  <c r="E22" i="115"/>
  <c r="I15" i="144"/>
  <c r="K15" i="144" s="1"/>
  <c r="K15" i="115"/>
  <c r="I25" i="144"/>
  <c r="K25" i="144" s="1"/>
  <c r="K25" i="115"/>
  <c r="I17" i="144"/>
  <c r="K17" i="144" s="1"/>
  <c r="K17" i="115"/>
  <c r="F15" i="144"/>
  <c r="H15" i="115"/>
  <c r="F17" i="144"/>
  <c r="H17" i="115"/>
  <c r="F25" i="144"/>
  <c r="H25" i="115"/>
  <c r="K13" i="144"/>
  <c r="F26" i="115"/>
  <c r="I26" i="115"/>
  <c r="K26" i="115" l="1"/>
  <c r="C26" i="115"/>
  <c r="H17" i="144"/>
  <c r="C17" i="144"/>
  <c r="H25" i="144"/>
  <c r="C25" i="144"/>
  <c r="E25" i="144" s="1"/>
  <c r="H15" i="144"/>
  <c r="C15" i="144"/>
  <c r="E15" i="144" s="1"/>
  <c r="E15" i="115"/>
  <c r="E25" i="115"/>
  <c r="E17" i="115"/>
  <c r="E17" i="144"/>
  <c r="F26" i="144"/>
  <c r="H26" i="115"/>
  <c r="F27" i="115"/>
  <c r="I27" i="115"/>
  <c r="I26" i="144"/>
  <c r="E26" i="115" l="1"/>
  <c r="F27" i="144"/>
  <c r="H27" i="144" s="1"/>
  <c r="K27" i="115"/>
  <c r="C26" i="144"/>
  <c r="E26" i="144" s="1"/>
  <c r="H27" i="115"/>
  <c r="C27" i="115"/>
  <c r="H26" i="144"/>
  <c r="F28" i="115"/>
  <c r="F29" i="115" s="1"/>
  <c r="K26" i="144"/>
  <c r="I27" i="144"/>
  <c r="I28" i="115"/>
  <c r="E27" i="115" l="1"/>
  <c r="K28" i="115"/>
  <c r="I29" i="115"/>
  <c r="C27" i="144"/>
  <c r="E27" i="144" s="1"/>
  <c r="C28" i="115"/>
  <c r="F28" i="144"/>
  <c r="H28" i="144" s="1"/>
  <c r="H28" i="115"/>
  <c r="K27" i="144"/>
  <c r="I28" i="144"/>
  <c r="E28" i="115" l="1"/>
  <c r="H30" i="115"/>
  <c r="F30" i="144"/>
  <c r="H30" i="144" s="1"/>
  <c r="K30" i="115"/>
  <c r="C30" i="115"/>
  <c r="I30" i="144"/>
  <c r="C28" i="144"/>
  <c r="E28" i="144" s="1"/>
  <c r="C29" i="115"/>
  <c r="I31" i="115"/>
  <c r="K29" i="115"/>
  <c r="H29" i="115"/>
  <c r="F29" i="144"/>
  <c r="F31" i="115"/>
  <c r="F32" i="115" s="1"/>
  <c r="K28" i="144"/>
  <c r="I29" i="144"/>
  <c r="E30" i="115" l="1"/>
  <c r="K31" i="115"/>
  <c r="I32" i="115"/>
  <c r="I32" i="144" s="1"/>
  <c r="K32" i="144" s="1"/>
  <c r="C30" i="144"/>
  <c r="E30" i="144" s="1"/>
  <c r="K30" i="144"/>
  <c r="C31" i="115"/>
  <c r="E29" i="115"/>
  <c r="H29" i="144"/>
  <c r="C29" i="144"/>
  <c r="E29" i="144" s="1"/>
  <c r="H31" i="115"/>
  <c r="F31" i="144"/>
  <c r="K29" i="144"/>
  <c r="I31" i="144"/>
  <c r="E31" i="115" l="1"/>
  <c r="K32" i="115"/>
  <c r="I33" i="115"/>
  <c r="K33" i="115" s="1"/>
  <c r="H32" i="115"/>
  <c r="E32" i="115" s="1"/>
  <c r="C32" i="115"/>
  <c r="H31" i="144"/>
  <c r="C31" i="144"/>
  <c r="E31" i="144" s="1"/>
  <c r="F33" i="115"/>
  <c r="I33" i="144"/>
  <c r="K33" i="144" s="1"/>
  <c r="F32" i="144"/>
  <c r="C32" i="144" s="1"/>
  <c r="K31" i="144"/>
  <c r="H33" i="115" l="1"/>
  <c r="E33" i="115" s="1"/>
  <c r="C33" i="115"/>
  <c r="H32" i="144"/>
  <c r="F33" i="144"/>
  <c r="C33" i="144" s="1"/>
  <c r="D11" i="133"/>
  <c r="H11" i="133" s="1"/>
  <c r="E32" i="144"/>
  <c r="D12" i="133"/>
  <c r="H12" i="133" s="1"/>
  <c r="H33" i="144" l="1"/>
  <c r="E33" i="144" s="1"/>
  <c r="D10" i="133"/>
  <c r="H10" i="133" s="1"/>
  <c r="D13" i="133"/>
  <c r="H13" i="133" l="1"/>
  <c r="F26" i="133"/>
  <c r="F28" i="133" s="1"/>
  <c r="Z5" i="139" l="1"/>
  <c r="Z5" i="117"/>
</calcChain>
</file>

<file path=xl/sharedStrings.xml><?xml version="1.0" encoding="utf-8"?>
<sst xmlns="http://schemas.openxmlformats.org/spreadsheetml/2006/main" count="19074" uniqueCount="2564">
  <si>
    <t>동관신설(200A,L형, 기계실)</t>
  </si>
  <si>
    <t>동관교체(20A,L형, 기계실)</t>
  </si>
  <si>
    <t>동관교체(25A,L형, 기계실)</t>
  </si>
  <si>
    <t>동관교체(15A,L형, 기계실)</t>
  </si>
  <si>
    <t>동관신설(100A,L형, 기계실)</t>
  </si>
  <si>
    <t>동관신설(125A,L형, 기계실)</t>
  </si>
  <si>
    <t>동관신설(150A,L형, 기계실)</t>
  </si>
  <si>
    <t>동관교체(20A, M형, 화장실)</t>
  </si>
  <si>
    <t>동관신설(15A,L형, 기계실)</t>
  </si>
  <si>
    <t>동관교체(125A,L형, 암거내)</t>
  </si>
  <si>
    <t>동관교체(150A,L형, 암거내)</t>
  </si>
  <si>
    <t>동관교체(100A,L형, 암거내)</t>
  </si>
  <si>
    <t>동관신설(40A,L형, 기계실)</t>
  </si>
  <si>
    <t>동관신설(32A,L형, 기계실)</t>
  </si>
  <si>
    <t>동관신설(25A,L형, 기계실)</t>
  </si>
  <si>
    <t>동관신설(20A,L형, 기계실)</t>
  </si>
  <si>
    <t>동관신설(50A,L형, 기계실)</t>
  </si>
  <si>
    <t>동관신설(65A,L형, 기계실)</t>
  </si>
  <si>
    <t>동관신설(80A,L형, 기계실)</t>
  </si>
  <si>
    <t>동관교체(15A,M형, 화장실)</t>
  </si>
  <si>
    <t>동관교체(200A,L형, 암거내)</t>
  </si>
  <si>
    <t>동관교체(65A,L형, 암거내)</t>
  </si>
  <si>
    <t>동관교체(80A,L형, 암거내)</t>
  </si>
  <si>
    <t>No.136</t>
  </si>
  <si>
    <t>No.150</t>
  </si>
  <si>
    <t>No.144</t>
  </si>
  <si>
    <t>No.157</t>
  </si>
  <si>
    <t>No.155</t>
  </si>
  <si>
    <t>No.137</t>
  </si>
  <si>
    <t>No.142</t>
  </si>
  <si>
    <t>No.140</t>
  </si>
  <si>
    <t>No.139</t>
  </si>
  <si>
    <t>No.135</t>
  </si>
  <si>
    <t>No.133</t>
  </si>
  <si>
    <t>No.146</t>
  </si>
  <si>
    <t>15HP이하</t>
  </si>
  <si>
    <t>경  비</t>
  </si>
  <si>
    <t>No.158</t>
  </si>
  <si>
    <t>No.147</t>
  </si>
  <si>
    <t>40HP이하</t>
  </si>
  <si>
    <t>스윙체크밸브</t>
  </si>
  <si>
    <t>No.154</t>
  </si>
  <si>
    <t>No.160</t>
  </si>
  <si>
    <t>정수위조절밸브</t>
  </si>
  <si>
    <t>5HP이하</t>
  </si>
  <si>
    <t>No.159</t>
  </si>
  <si>
    <t>20K 80A</t>
  </si>
  <si>
    <t>체크밸브</t>
  </si>
  <si>
    <t>75HP이하</t>
  </si>
  <si>
    <t>50HP이하</t>
  </si>
  <si>
    <t>No.141</t>
  </si>
  <si>
    <t>10K 65A</t>
  </si>
  <si>
    <t>No.138</t>
  </si>
  <si>
    <t>No.149</t>
  </si>
  <si>
    <t>No.131</t>
  </si>
  <si>
    <t>OS&amp;Y밸브</t>
  </si>
  <si>
    <t>No.134</t>
  </si>
  <si>
    <t>글로브밸브</t>
  </si>
  <si>
    <t>No.130</t>
  </si>
  <si>
    <t>No.156</t>
  </si>
  <si>
    <t>게이트밸브</t>
  </si>
  <si>
    <t>No.145</t>
  </si>
  <si>
    <t>No.132</t>
  </si>
  <si>
    <t>No.143</t>
  </si>
  <si>
    <t>No.152</t>
  </si>
  <si>
    <t>20HP이하</t>
  </si>
  <si>
    <t>No.151</t>
  </si>
  <si>
    <t>No.148</t>
  </si>
  <si>
    <t>No.153</t>
  </si>
  <si>
    <t>20K 65A</t>
  </si>
  <si>
    <t>10HP이하</t>
  </si>
  <si>
    <t>10K 80A</t>
  </si>
  <si>
    <t>안전밸브</t>
  </si>
  <si>
    <t>60HP이하</t>
  </si>
  <si>
    <t>30HP이하</t>
  </si>
  <si>
    <t>25HP이하</t>
  </si>
  <si>
    <t>10K 25A</t>
  </si>
  <si>
    <t>10K 20A</t>
  </si>
  <si>
    <t>7.5HP이하</t>
  </si>
  <si>
    <t>10K 32A</t>
  </si>
  <si>
    <t>10K 40A</t>
  </si>
  <si>
    <t>10K 50A</t>
  </si>
  <si>
    <t>비  고</t>
  </si>
  <si>
    <t>No.396</t>
  </si>
  <si>
    <t>No.397</t>
  </si>
  <si>
    <t>No.398</t>
  </si>
  <si>
    <t>No.399</t>
  </si>
  <si>
    <t>75A×600</t>
  </si>
  <si>
    <t>75A×800</t>
  </si>
  <si>
    <t>100A</t>
  </si>
  <si>
    <t>125A</t>
  </si>
  <si>
    <t>150A</t>
  </si>
  <si>
    <t>200A</t>
  </si>
  <si>
    <t>고무링접합식</t>
  </si>
  <si>
    <t>주철Y관(NO-HUB, 에폭시제품)</t>
  </si>
  <si>
    <t>계량기교체(냉,온수 병행교체)</t>
  </si>
  <si>
    <t>동관신설(15A,M형, 옥내)</t>
  </si>
  <si>
    <t>동관신설(15A,L형, 옥내)</t>
  </si>
  <si>
    <t>동관신설(20A,L형, 옥내)</t>
  </si>
  <si>
    <t>동관신설(25A,L형, 옥내)</t>
  </si>
  <si>
    <t>동관신설(32A,L형, 옥내)</t>
  </si>
  <si>
    <t>동관신설(40A,L형, 옥내)</t>
  </si>
  <si>
    <t>동관신설(200A,L형, 옥내)</t>
  </si>
  <si>
    <t>동관신설(65A,L형, 옥내)</t>
  </si>
  <si>
    <t>동관신설(50A,L형, 옥내)</t>
  </si>
  <si>
    <t>동관신설(100A,L형, 옥내)</t>
  </si>
  <si>
    <t>동관신설(80A,L형, 옥내)</t>
  </si>
  <si>
    <t>동관신설(150A,L형, 옥내)</t>
  </si>
  <si>
    <t>동관신설(125A,L형, 옥내)</t>
  </si>
  <si>
    <t>동관교체(50A,L형, 옥내)</t>
  </si>
  <si>
    <t>동관교체(15A,L형, 옥내)</t>
  </si>
  <si>
    <t>동관교체(15A,M형, 옥내)</t>
  </si>
  <si>
    <t>동관교체(25A,L형, 옥내)</t>
  </si>
  <si>
    <t>동관교체(20A,L형, 옥내)</t>
  </si>
  <si>
    <t>동관교체(40A,L형, 옥내)</t>
  </si>
  <si>
    <t>동관교체(32A,L형, 옥내)</t>
  </si>
  <si>
    <t>동관교체(65A,L형, 옥내)</t>
  </si>
  <si>
    <t>동관교체(80A,L형, 옥내)</t>
  </si>
  <si>
    <t>동관교체(100A,L형, 옥내)</t>
  </si>
  <si>
    <t>동관교체(125A,L형, 옥내)</t>
  </si>
  <si>
    <t>동관교체(150A,L형, 옥내)</t>
  </si>
  <si>
    <t>동관교체(200A,L형, 옥내)</t>
  </si>
  <si>
    <t>동관신설(20A,L형, 암거내)</t>
  </si>
  <si>
    <t>동관신설(15A,L형, 암거내)</t>
  </si>
  <si>
    <t>동관신설(25A,L형, 암거내)</t>
  </si>
  <si>
    <t>동관신설(32A,L형, 암거내)</t>
  </si>
  <si>
    <t>동관신설(200A,L형, 암거내)</t>
  </si>
  <si>
    <t>동관신설(50A,L형, 암거내)</t>
  </si>
  <si>
    <t>동관신설(40A,L형, 암거내)</t>
  </si>
  <si>
    <t>동관신설(100A,L형, 암거내)</t>
  </si>
  <si>
    <t>동관신설(80A,L형, 암거내)</t>
  </si>
  <si>
    <t>동관신설(65A,L형, 암거내)</t>
  </si>
  <si>
    <t>동관신설(125A,L형, 암거내)</t>
  </si>
  <si>
    <t>동관신설(150A,L형, 암거내)</t>
  </si>
  <si>
    <t>동관교체(50A,L형, 암거내)</t>
  </si>
  <si>
    <t>동관교체(20A,L형, 암거내)</t>
  </si>
  <si>
    <t>동관교체(15A,L형, 암거내)</t>
  </si>
  <si>
    <t>동관교체(32A,L형, 암거내)</t>
  </si>
  <si>
    <t>동관교체(25A,L형, 암거내)</t>
  </si>
  <si>
    <t>동관교체(40A,L형, 암거내)</t>
  </si>
  <si>
    <t>No.326</t>
  </si>
  <si>
    <t>No.327</t>
  </si>
  <si>
    <t>No.328</t>
  </si>
  <si>
    <t>No.329</t>
  </si>
  <si>
    <t>No.330</t>
  </si>
  <si>
    <t>No.331</t>
  </si>
  <si>
    <t>No.332</t>
  </si>
  <si>
    <t>No.333</t>
  </si>
  <si>
    <t>No.334</t>
  </si>
  <si>
    <t>No.335</t>
  </si>
  <si>
    <t>No.336</t>
  </si>
  <si>
    <t>No.337</t>
  </si>
  <si>
    <t>No.338</t>
  </si>
  <si>
    <t>No.339</t>
  </si>
  <si>
    <t>No.340</t>
  </si>
  <si>
    <t>No.341</t>
  </si>
  <si>
    <t>No.342</t>
  </si>
  <si>
    <t>No.343</t>
  </si>
  <si>
    <t>No.344</t>
  </si>
  <si>
    <t>No.345</t>
  </si>
  <si>
    <t>No.346</t>
  </si>
  <si>
    <t>No.347</t>
  </si>
  <si>
    <t>No.348</t>
  </si>
  <si>
    <t>No.349</t>
  </si>
  <si>
    <t>No.350</t>
  </si>
  <si>
    <t>No.351</t>
  </si>
  <si>
    <t>No.352</t>
  </si>
  <si>
    <t>No.353</t>
  </si>
  <si>
    <t>No.354</t>
  </si>
  <si>
    <t>No.355</t>
  </si>
  <si>
    <t>No.356</t>
  </si>
  <si>
    <t>No.357</t>
  </si>
  <si>
    <t>No.358</t>
  </si>
  <si>
    <t>No.359</t>
  </si>
  <si>
    <t>No.360</t>
  </si>
  <si>
    <t>No.361</t>
  </si>
  <si>
    <t>No.362</t>
  </si>
  <si>
    <t>No.363</t>
  </si>
  <si>
    <t>No.364</t>
  </si>
  <si>
    <t>No.365</t>
  </si>
  <si>
    <t>No.366</t>
  </si>
  <si>
    <t>No.367</t>
  </si>
  <si>
    <t>No.368</t>
  </si>
  <si>
    <t>No.369</t>
  </si>
  <si>
    <t>No.370</t>
  </si>
  <si>
    <t>No.371</t>
  </si>
  <si>
    <t>No.372</t>
  </si>
  <si>
    <t>No.373</t>
  </si>
  <si>
    <t>No.374</t>
  </si>
  <si>
    <t>No.375</t>
  </si>
  <si>
    <t>No.376</t>
  </si>
  <si>
    <t>No.377</t>
  </si>
  <si>
    <t>No.378</t>
  </si>
  <si>
    <t>No.379</t>
  </si>
  <si>
    <t>No.380</t>
  </si>
  <si>
    <t>No.381</t>
  </si>
  <si>
    <t>No.382</t>
  </si>
  <si>
    <t>No.383</t>
  </si>
  <si>
    <t>No.384</t>
  </si>
  <si>
    <t>No.385</t>
  </si>
  <si>
    <t>No.386</t>
  </si>
  <si>
    <t>No.387</t>
  </si>
  <si>
    <t>No.388</t>
  </si>
  <si>
    <t>No.389</t>
  </si>
  <si>
    <t>No.390</t>
  </si>
  <si>
    <t>No.391</t>
  </si>
  <si>
    <t>No.392</t>
  </si>
  <si>
    <t>No.393</t>
  </si>
  <si>
    <t>No.394</t>
  </si>
  <si>
    <t>No.395</t>
  </si>
  <si>
    <t>규    격</t>
  </si>
  <si>
    <t>수  량</t>
  </si>
  <si>
    <t>재  료  비</t>
  </si>
  <si>
    <t>노  무  비</t>
  </si>
  <si>
    <t>단  가</t>
  </si>
  <si>
    <t>금  액</t>
  </si>
  <si>
    <t>부   가    가   치   세</t>
  </si>
  <si>
    <t>공     사      원    가</t>
  </si>
  <si>
    <t>일   반    관   리   비</t>
  </si>
  <si>
    <t>순     공     사     비</t>
  </si>
  <si>
    <t>PVC DRF이음관(P-TRAP)</t>
  </si>
  <si>
    <t>하도급대금 지급보증서 발급수수료</t>
  </si>
  <si>
    <t>50mm</t>
  </si>
  <si>
    <t>No.213</t>
  </si>
  <si>
    <t>No.214</t>
  </si>
  <si>
    <t>No.215</t>
  </si>
  <si>
    <t>No.216</t>
  </si>
  <si>
    <t>No.217</t>
  </si>
  <si>
    <t>No.218</t>
  </si>
  <si>
    <t>No.219</t>
  </si>
  <si>
    <t>No.220</t>
  </si>
  <si>
    <t>No.221</t>
  </si>
  <si>
    <t>No.222</t>
  </si>
  <si>
    <t>No.223</t>
  </si>
  <si>
    <t>No.224</t>
  </si>
  <si>
    <t>No.225</t>
  </si>
  <si>
    <t>No.226</t>
  </si>
  <si>
    <t>No.227</t>
  </si>
  <si>
    <t>No.228</t>
  </si>
  <si>
    <t>No.229</t>
  </si>
  <si>
    <t>No.230</t>
  </si>
  <si>
    <t>No.231</t>
  </si>
  <si>
    <t>No.232</t>
  </si>
  <si>
    <t>No.233</t>
  </si>
  <si>
    <t>No.3</t>
  </si>
  <si>
    <t>No.4</t>
  </si>
  <si>
    <t>No.5</t>
  </si>
  <si>
    <t>No.6</t>
  </si>
  <si>
    <t>No.7</t>
  </si>
  <si>
    <t>No.8</t>
  </si>
  <si>
    <t>No.9</t>
  </si>
  <si>
    <t>No.10</t>
  </si>
  <si>
    <t>No.11</t>
  </si>
  <si>
    <t>No.12</t>
  </si>
  <si>
    <t>No.13</t>
  </si>
  <si>
    <t>No.14</t>
  </si>
  <si>
    <t>No.15</t>
  </si>
  <si>
    <t>No.16</t>
  </si>
  <si>
    <t>No.17</t>
  </si>
  <si>
    <t>No.18</t>
  </si>
  <si>
    <t>No.19</t>
  </si>
  <si>
    <t>No.20</t>
  </si>
  <si>
    <t>No.21</t>
  </si>
  <si>
    <t>No.22</t>
  </si>
  <si>
    <t>No.23</t>
  </si>
  <si>
    <t>No.24</t>
  </si>
  <si>
    <t>No.25</t>
  </si>
  <si>
    <t>No.26</t>
  </si>
  <si>
    <t>No.27</t>
  </si>
  <si>
    <t>No.28</t>
  </si>
  <si>
    <t>No.29</t>
  </si>
  <si>
    <t>No.30</t>
  </si>
  <si>
    <t>No.31</t>
  </si>
  <si>
    <t>No.32</t>
  </si>
  <si>
    <t>No.33</t>
  </si>
  <si>
    <t>No.34</t>
  </si>
  <si>
    <t>No.35</t>
  </si>
  <si>
    <t>No.36</t>
  </si>
  <si>
    <t>No.37</t>
  </si>
  <si>
    <t>No.38</t>
  </si>
  <si>
    <t>No.39</t>
  </si>
  <si>
    <t>No.40</t>
  </si>
  <si>
    <t>No.41</t>
  </si>
  <si>
    <t>No.42</t>
  </si>
  <si>
    <t>No.43</t>
  </si>
  <si>
    <t>No.44</t>
  </si>
  <si>
    <t>No.45</t>
  </si>
  <si>
    <t>No.46</t>
  </si>
  <si>
    <t>No.47</t>
  </si>
  <si>
    <t>No.48</t>
  </si>
  <si>
    <t>No.49</t>
  </si>
  <si>
    <t>No.50</t>
  </si>
  <si>
    <t>No.51</t>
  </si>
  <si>
    <t>No.52</t>
  </si>
  <si>
    <t>No.53</t>
  </si>
  <si>
    <t>No.54</t>
  </si>
  <si>
    <t>No.55</t>
  </si>
  <si>
    <t>No.56</t>
  </si>
  <si>
    <t>No.57</t>
  </si>
  <si>
    <t>No.58</t>
  </si>
  <si>
    <t>No.59</t>
  </si>
  <si>
    <t>No.60</t>
  </si>
  <si>
    <t>No.61</t>
  </si>
  <si>
    <t>No.62</t>
  </si>
  <si>
    <t>No.63</t>
  </si>
  <si>
    <t>No.64</t>
  </si>
  <si>
    <t>No.65</t>
  </si>
  <si>
    <t>No.66</t>
  </si>
  <si>
    <t>No.67</t>
  </si>
  <si>
    <t>No.68</t>
  </si>
  <si>
    <t>No.69</t>
  </si>
  <si>
    <t>No.70</t>
  </si>
  <si>
    <t>No.71</t>
  </si>
  <si>
    <t>No.72</t>
  </si>
  <si>
    <t>No.73</t>
  </si>
  <si>
    <t>No.74</t>
  </si>
  <si>
    <t>No.75</t>
  </si>
  <si>
    <t>No.76</t>
  </si>
  <si>
    <t>No.77</t>
  </si>
  <si>
    <t>No.78</t>
  </si>
  <si>
    <t>No.79</t>
  </si>
  <si>
    <t>No.80</t>
  </si>
  <si>
    <t>No.81</t>
  </si>
  <si>
    <t>No.82</t>
  </si>
  <si>
    <t>No.83</t>
  </si>
  <si>
    <t>No.84</t>
  </si>
  <si>
    <t>No.85</t>
  </si>
  <si>
    <t>No.86</t>
  </si>
  <si>
    <t>No.87</t>
  </si>
  <si>
    <t>No.88</t>
  </si>
  <si>
    <t>No.89</t>
  </si>
  <si>
    <t>No.90</t>
  </si>
  <si>
    <t>No.91</t>
  </si>
  <si>
    <t>No.92</t>
  </si>
  <si>
    <t>No.93</t>
  </si>
  <si>
    <t>No.94</t>
  </si>
  <si>
    <t>No.95</t>
  </si>
  <si>
    <t>No.96</t>
  </si>
  <si>
    <t>No.97</t>
  </si>
  <si>
    <t>No.98</t>
  </si>
  <si>
    <t>No.99</t>
  </si>
  <si>
    <t>No.100</t>
  </si>
  <si>
    <t>No.101</t>
  </si>
  <si>
    <t>국민연금보험료</t>
  </si>
  <si>
    <t>국민건강보험료</t>
  </si>
  <si>
    <t>No.997</t>
  </si>
  <si>
    <t>No.998</t>
  </si>
  <si>
    <t>No.999</t>
  </si>
  <si>
    <t>No.1000</t>
  </si>
  <si>
    <t>No.1001</t>
  </si>
  <si>
    <t>No.1002</t>
  </si>
  <si>
    <t>No.1003</t>
  </si>
  <si>
    <t>No.1004</t>
  </si>
  <si>
    <t>No.1005</t>
  </si>
  <si>
    <t>No.1006</t>
  </si>
  <si>
    <t>No.1007</t>
  </si>
  <si>
    <t>No.1008</t>
  </si>
  <si>
    <t>고철</t>
  </si>
  <si>
    <t>No.891</t>
  </si>
  <si>
    <t>No.892</t>
  </si>
  <si>
    <t>No.893</t>
  </si>
  <si>
    <t>No.894</t>
  </si>
  <si>
    <t>No.895</t>
  </si>
  <si>
    <t>No.896</t>
  </si>
  <si>
    <t>No.897</t>
  </si>
  <si>
    <t>No.898</t>
  </si>
  <si>
    <t>No.899</t>
  </si>
  <si>
    <t>No.900</t>
  </si>
  <si>
    <t>No.901</t>
  </si>
  <si>
    <t>No.902</t>
  </si>
  <si>
    <t>No.903</t>
  </si>
  <si>
    <t>No.904</t>
  </si>
  <si>
    <t>No.905</t>
  </si>
  <si>
    <t>No.906</t>
  </si>
  <si>
    <t>No.907</t>
  </si>
  <si>
    <t>No.908</t>
  </si>
  <si>
    <t>No.909</t>
  </si>
  <si>
    <t>No.910</t>
  </si>
  <si>
    <t>No.911</t>
  </si>
  <si>
    <t>No.912</t>
  </si>
  <si>
    <t>No.913</t>
  </si>
  <si>
    <t>No.914</t>
  </si>
  <si>
    <t>No.915</t>
  </si>
  <si>
    <t>No.916</t>
  </si>
  <si>
    <t>No.917</t>
  </si>
  <si>
    <t>No.918</t>
  </si>
  <si>
    <t>No.919</t>
  </si>
  <si>
    <t>No.920</t>
  </si>
  <si>
    <t>No.921</t>
  </si>
  <si>
    <t>No.922</t>
  </si>
  <si>
    <t>No.923</t>
  </si>
  <si>
    <t>No.924</t>
  </si>
  <si>
    <t>No.925</t>
  </si>
  <si>
    <t>No.926</t>
  </si>
  <si>
    <t>No.927</t>
  </si>
  <si>
    <t>No.928</t>
  </si>
  <si>
    <t>No.929</t>
  </si>
  <si>
    <t>No.930</t>
  </si>
  <si>
    <t>No.931</t>
  </si>
  <si>
    <t>No.932</t>
  </si>
  <si>
    <t>No.933</t>
  </si>
  <si>
    <t>No.934</t>
  </si>
  <si>
    <t>No.935</t>
  </si>
  <si>
    <t>No.936</t>
  </si>
  <si>
    <t>No.937</t>
  </si>
  <si>
    <t>No.938</t>
  </si>
  <si>
    <t>No.939</t>
  </si>
  <si>
    <t>No.940</t>
  </si>
  <si>
    <t>No.941</t>
  </si>
  <si>
    <t>No.942</t>
  </si>
  <si>
    <t>No.943</t>
  </si>
  <si>
    <t>No.944</t>
  </si>
  <si>
    <t>No.945</t>
  </si>
  <si>
    <t>No.946</t>
  </si>
  <si>
    <t>No.947</t>
  </si>
  <si>
    <t>No.948</t>
  </si>
  <si>
    <t>No.949</t>
  </si>
  <si>
    <t>No.950</t>
  </si>
  <si>
    <t>No.951</t>
  </si>
  <si>
    <t>No.952</t>
  </si>
  <si>
    <t>No.953</t>
  </si>
  <si>
    <t>No.954</t>
  </si>
  <si>
    <t>No.955</t>
  </si>
  <si>
    <t>No.956</t>
  </si>
  <si>
    <t>No.957</t>
  </si>
  <si>
    <t>No.958</t>
  </si>
  <si>
    <t>No.959</t>
  </si>
  <si>
    <t>No.960</t>
  </si>
  <si>
    <t>No.961</t>
  </si>
  <si>
    <t>No.962</t>
  </si>
  <si>
    <t>No.963</t>
  </si>
  <si>
    <t>No.964</t>
  </si>
  <si>
    <t>No.965</t>
  </si>
  <si>
    <t>No.966</t>
  </si>
  <si>
    <t>No.967</t>
  </si>
  <si>
    <t>No.968</t>
  </si>
  <si>
    <t>No.969</t>
  </si>
  <si>
    <t>No.970</t>
  </si>
  <si>
    <t>No.971</t>
  </si>
  <si>
    <t>No.972</t>
  </si>
  <si>
    <t>No.973</t>
  </si>
  <si>
    <t>No.974</t>
  </si>
  <si>
    <t>No.975</t>
  </si>
  <si>
    <t>No.976</t>
  </si>
  <si>
    <t>No.977</t>
  </si>
  <si>
    <t>No.978</t>
  </si>
  <si>
    <t>No.979</t>
  </si>
  <si>
    <t>No.980</t>
  </si>
  <si>
    <t>No.981</t>
  </si>
  <si>
    <t>No.982</t>
  </si>
  <si>
    <t>No.983</t>
  </si>
  <si>
    <t>No.984</t>
  </si>
  <si>
    <t>No.985</t>
  </si>
  <si>
    <t>No.986</t>
  </si>
  <si>
    <t>No.987</t>
  </si>
  <si>
    <t>No.988</t>
  </si>
  <si>
    <t>No.989</t>
  </si>
  <si>
    <t>No.990</t>
  </si>
  <si>
    <t>No.991</t>
  </si>
  <si>
    <t>No.992</t>
  </si>
  <si>
    <t>No.993</t>
  </si>
  <si>
    <t>No.994</t>
  </si>
  <si>
    <t>No.995</t>
  </si>
  <si>
    <t>No.996</t>
  </si>
  <si>
    <t>고알루미늄</t>
  </si>
  <si>
    <t>(배관누수)</t>
  </si>
  <si>
    <t>실내온도조절기</t>
  </si>
  <si>
    <t>Φ100</t>
  </si>
  <si>
    <t>20K/50A</t>
  </si>
  <si>
    <t>20K/65A</t>
  </si>
  <si>
    <t>20K/80A</t>
  </si>
  <si>
    <t>15A*5T</t>
  </si>
  <si>
    <t>20A*5T</t>
  </si>
  <si>
    <t>20A*10T</t>
  </si>
  <si>
    <t>50A*50T</t>
  </si>
  <si>
    <t>65A*50T</t>
  </si>
  <si>
    <t>80A*50T</t>
  </si>
  <si>
    <t>콘크리트타설</t>
  </si>
  <si>
    <t>밸브류교체</t>
  </si>
  <si>
    <t>No.102</t>
  </si>
  <si>
    <t>No.103</t>
  </si>
  <si>
    <t>No.104</t>
  </si>
  <si>
    <t>No.105</t>
  </si>
  <si>
    <t>No.106</t>
  </si>
  <si>
    <t>No.107</t>
  </si>
  <si>
    <t>No.108</t>
  </si>
  <si>
    <t>No.109</t>
  </si>
  <si>
    <t>No.110</t>
  </si>
  <si>
    <t>No.111</t>
  </si>
  <si>
    <t>No.112</t>
  </si>
  <si>
    <t>No.113</t>
  </si>
  <si>
    <t>No.114</t>
  </si>
  <si>
    <t>No.115</t>
  </si>
  <si>
    <t>No.116</t>
  </si>
  <si>
    <t>No.119</t>
  </si>
  <si>
    <t>No.120</t>
  </si>
  <si>
    <t>No.123</t>
  </si>
  <si>
    <t>No.124</t>
  </si>
  <si>
    <t>No.125</t>
  </si>
  <si>
    <t>No.126</t>
  </si>
  <si>
    <t>No.127</t>
  </si>
  <si>
    <t>No.128</t>
  </si>
  <si>
    <t>No.129</t>
  </si>
  <si>
    <t>XL밸브소켓</t>
  </si>
  <si>
    <t>XL속소켓</t>
  </si>
  <si>
    <t>XL유니온</t>
  </si>
  <si>
    <t>XL수전엘보</t>
  </si>
  <si>
    <t>XL양엘보</t>
  </si>
  <si>
    <t>XL속티</t>
  </si>
  <si>
    <t>XL삼방티</t>
  </si>
  <si>
    <t>PB엘보</t>
  </si>
  <si>
    <t>PB소켓</t>
  </si>
  <si>
    <t>동관삽입형</t>
  </si>
  <si>
    <t>싱글레버</t>
  </si>
  <si>
    <t>세면기용수전</t>
  </si>
  <si>
    <t>싱크수전</t>
  </si>
  <si>
    <t>씽글레버</t>
  </si>
  <si>
    <t>0.75kw</t>
  </si>
  <si>
    <t>1.5KW</t>
  </si>
  <si>
    <t>2.2KW</t>
  </si>
  <si>
    <t>50A×600</t>
  </si>
  <si>
    <t>50A×800</t>
  </si>
  <si>
    <t>10K/20A</t>
  </si>
  <si>
    <t>10K/25A</t>
  </si>
  <si>
    <t>10K/32A</t>
  </si>
  <si>
    <t>10K/40A</t>
  </si>
  <si>
    <t>10K/50A</t>
  </si>
  <si>
    <t>10K/65A</t>
  </si>
  <si>
    <t>10K/80A</t>
  </si>
  <si>
    <t>버터플라이밸브</t>
  </si>
  <si>
    <t>250A</t>
  </si>
  <si>
    <t>300A</t>
  </si>
  <si>
    <t>동엘보우</t>
  </si>
  <si>
    <t>동레듀샤</t>
  </si>
  <si>
    <t>100Φ</t>
  </si>
  <si>
    <t>125Φ</t>
  </si>
  <si>
    <t>동절연유니온</t>
  </si>
  <si>
    <t>백엘보우</t>
  </si>
  <si>
    <t>백레듀샤</t>
  </si>
  <si>
    <t>125*75A</t>
  </si>
  <si>
    <t>100*50A</t>
  </si>
  <si>
    <t>50*35A</t>
  </si>
  <si>
    <t>파이프행거</t>
  </si>
  <si>
    <t>No.409</t>
  </si>
  <si>
    <t>No.410</t>
  </si>
  <si>
    <t>No.408</t>
  </si>
  <si>
    <t>No.411</t>
  </si>
  <si>
    <t>No.117</t>
  </si>
  <si>
    <t>No.118</t>
  </si>
  <si>
    <t>No.121</t>
  </si>
  <si>
    <t>No.122</t>
  </si>
  <si>
    <t>No.412</t>
  </si>
  <si>
    <t>No.413</t>
  </si>
  <si>
    <t>No.414</t>
  </si>
  <si>
    <t>No.415</t>
  </si>
  <si>
    <t>No.416</t>
  </si>
  <si>
    <t>No.417</t>
  </si>
  <si>
    <t>No.418</t>
  </si>
  <si>
    <t>No.419</t>
  </si>
  <si>
    <t>No.420</t>
  </si>
  <si>
    <t>No.421</t>
  </si>
  <si>
    <t>No.422</t>
  </si>
  <si>
    <t>No.423</t>
  </si>
  <si>
    <t>No.424</t>
  </si>
  <si>
    <t>No.425</t>
  </si>
  <si>
    <t>No.426</t>
  </si>
  <si>
    <t>No.427</t>
  </si>
  <si>
    <t>No.428</t>
  </si>
  <si>
    <t>No.429</t>
  </si>
  <si>
    <t>No.430</t>
  </si>
  <si>
    <t>No.431</t>
  </si>
  <si>
    <t>No.432</t>
  </si>
  <si>
    <t>No.433</t>
  </si>
  <si>
    <t>No.434</t>
  </si>
  <si>
    <t>No.435</t>
  </si>
  <si>
    <t>No.436</t>
  </si>
  <si>
    <t>No.437</t>
  </si>
  <si>
    <t>No.438</t>
  </si>
  <si>
    <t>No.439</t>
  </si>
  <si>
    <t>No.440</t>
  </si>
  <si>
    <t>No.441</t>
  </si>
  <si>
    <t>No.442</t>
  </si>
  <si>
    <t>No.443</t>
  </si>
  <si>
    <t>No.444</t>
  </si>
  <si>
    <t>No.445</t>
  </si>
  <si>
    <t>No.446</t>
  </si>
  <si>
    <t>No.807</t>
  </si>
  <si>
    <t>No.808</t>
  </si>
  <si>
    <t>No.809</t>
  </si>
  <si>
    <t>No.810</t>
  </si>
  <si>
    <t>No.811</t>
  </si>
  <si>
    <t>No.812</t>
  </si>
  <si>
    <t>No.813</t>
  </si>
  <si>
    <t>No.814</t>
  </si>
  <si>
    <t>No.815</t>
  </si>
  <si>
    <t>No.816</t>
  </si>
  <si>
    <t>No.817</t>
  </si>
  <si>
    <t>No.818</t>
  </si>
  <si>
    <t>No.819</t>
  </si>
  <si>
    <t>No.820</t>
  </si>
  <si>
    <t>No.821</t>
  </si>
  <si>
    <t>No.822</t>
  </si>
  <si>
    <t>No.823</t>
  </si>
  <si>
    <t>No.824</t>
  </si>
  <si>
    <t>No.825</t>
  </si>
  <si>
    <t>No.826</t>
  </si>
  <si>
    <t>No.827</t>
  </si>
  <si>
    <t>No.828</t>
  </si>
  <si>
    <t>No.829</t>
  </si>
  <si>
    <t>No.830</t>
  </si>
  <si>
    <t>No.831</t>
  </si>
  <si>
    <t>No.832</t>
  </si>
  <si>
    <t>No.833</t>
  </si>
  <si>
    <t>No.834</t>
  </si>
  <si>
    <t>No.835</t>
  </si>
  <si>
    <t>No.836</t>
  </si>
  <si>
    <t>No.837</t>
  </si>
  <si>
    <t>No.838</t>
  </si>
  <si>
    <t>No.839</t>
  </si>
  <si>
    <t>No.840</t>
  </si>
  <si>
    <t>No.841</t>
  </si>
  <si>
    <t>No.842</t>
  </si>
  <si>
    <t>No.843</t>
  </si>
  <si>
    <t>No.844</t>
  </si>
  <si>
    <t>No.845</t>
  </si>
  <si>
    <t>No.846</t>
  </si>
  <si>
    <t>No.847</t>
  </si>
  <si>
    <t>No.848</t>
  </si>
  <si>
    <t>No.849</t>
  </si>
  <si>
    <t>No.850</t>
  </si>
  <si>
    <t>No.851</t>
  </si>
  <si>
    <t>No.852</t>
  </si>
  <si>
    <t>No.853</t>
  </si>
  <si>
    <t>No.854</t>
  </si>
  <si>
    <t>No.855</t>
  </si>
  <si>
    <t>No.856</t>
  </si>
  <si>
    <t>No.857</t>
  </si>
  <si>
    <t>No.858</t>
  </si>
  <si>
    <t>No.859</t>
  </si>
  <si>
    <t>No.860</t>
  </si>
  <si>
    <t>No.861</t>
  </si>
  <si>
    <t>No.862</t>
  </si>
  <si>
    <t>No.863</t>
  </si>
  <si>
    <t>No.864</t>
  </si>
  <si>
    <t>No.865</t>
  </si>
  <si>
    <t>No.866</t>
  </si>
  <si>
    <t>No.867</t>
  </si>
  <si>
    <t>No.868</t>
  </si>
  <si>
    <t>No.869</t>
  </si>
  <si>
    <t>No.870</t>
  </si>
  <si>
    <t>No.871</t>
  </si>
  <si>
    <t>No.872</t>
  </si>
  <si>
    <t>No.873</t>
  </si>
  <si>
    <t>No.874</t>
  </si>
  <si>
    <t>No.875</t>
  </si>
  <si>
    <t>No.876</t>
  </si>
  <si>
    <t>No.877</t>
  </si>
  <si>
    <t>No.878</t>
  </si>
  <si>
    <t>No.879</t>
  </si>
  <si>
    <t>No.880</t>
  </si>
  <si>
    <t>No.881</t>
  </si>
  <si>
    <t>No.882</t>
  </si>
  <si>
    <t>No.883</t>
  </si>
  <si>
    <t>No.884</t>
  </si>
  <si>
    <t>No.885</t>
  </si>
  <si>
    <t>No.886</t>
  </si>
  <si>
    <t>No.887</t>
  </si>
  <si>
    <t>No.888</t>
  </si>
  <si>
    <t>No.889</t>
  </si>
  <si>
    <t>No.890</t>
  </si>
  <si>
    <t>대당</t>
  </si>
  <si>
    <t>노무비</t>
  </si>
  <si>
    <t>본</t>
  </si>
  <si>
    <t>고동</t>
  </si>
  <si>
    <t>고재</t>
  </si>
  <si>
    <t>고스텐</t>
  </si>
  <si>
    <t>고주철</t>
  </si>
  <si>
    <t>Φ50</t>
  </si>
  <si>
    <t>Φ75</t>
  </si>
  <si>
    <t>조</t>
  </si>
  <si>
    <t>재료비</t>
  </si>
  <si>
    <t>M</t>
  </si>
  <si>
    <t>계</t>
  </si>
  <si>
    <t>개소</t>
  </si>
  <si>
    <t>개</t>
  </si>
  <si>
    <t>보통</t>
  </si>
  <si>
    <t>M3</t>
  </si>
  <si>
    <t>콘크리트</t>
  </si>
  <si>
    <t>EA</t>
  </si>
  <si>
    <t>노무비 * 0.87%</t>
  </si>
  <si>
    <t>(재+직노)*1.86%+5,349,000</t>
  </si>
  <si>
    <t>15MM</t>
  </si>
  <si>
    <t>PP-C엘보</t>
  </si>
  <si>
    <t>PP-C티</t>
  </si>
  <si>
    <t>PP-C소켓</t>
  </si>
  <si>
    <t>32A 고무링</t>
  </si>
  <si>
    <t>노인장기요양보험료</t>
  </si>
  <si>
    <t>산업안전보건관리비</t>
  </si>
  <si>
    <t xml:space="preserve"> 정수위조절밸브</t>
  </si>
  <si>
    <t>펌프방진가대 교체</t>
  </si>
  <si>
    <t>자동식소화기 재설치</t>
  </si>
  <si>
    <t>주철소제구(NO-HUB, 에폭시제품)</t>
  </si>
  <si>
    <t>No.518</t>
  </si>
  <si>
    <t>No.519</t>
  </si>
  <si>
    <t>No.520</t>
  </si>
  <si>
    <t>No.521</t>
  </si>
  <si>
    <t>No.522</t>
  </si>
  <si>
    <t>No.523</t>
  </si>
  <si>
    <t>No.524</t>
  </si>
  <si>
    <t>No.525</t>
  </si>
  <si>
    <t>No.526</t>
  </si>
  <si>
    <t>No.527</t>
  </si>
  <si>
    <t>No.528</t>
  </si>
  <si>
    <t>No.529</t>
  </si>
  <si>
    <t>No.530</t>
  </si>
  <si>
    <t>No.531</t>
  </si>
  <si>
    <t>No.532</t>
  </si>
  <si>
    <t>No.533</t>
  </si>
  <si>
    <t>No.534</t>
  </si>
  <si>
    <t>No.535</t>
  </si>
  <si>
    <t>No.536</t>
  </si>
  <si>
    <t>No.537</t>
  </si>
  <si>
    <t>No.538</t>
  </si>
  <si>
    <t>No.539</t>
  </si>
  <si>
    <t>No.540</t>
  </si>
  <si>
    <t>No.541</t>
  </si>
  <si>
    <t>No.542</t>
  </si>
  <si>
    <t>No.543</t>
  </si>
  <si>
    <t>No.544</t>
  </si>
  <si>
    <t>No.545</t>
  </si>
  <si>
    <t>No.546</t>
  </si>
  <si>
    <t>No.547</t>
  </si>
  <si>
    <t>No.548</t>
  </si>
  <si>
    <t>No.549</t>
  </si>
  <si>
    <t>No.550</t>
  </si>
  <si>
    <t>No.551</t>
  </si>
  <si>
    <t>No.552</t>
  </si>
  <si>
    <t>No.553</t>
  </si>
  <si>
    <t>No.554</t>
  </si>
  <si>
    <t>No.555</t>
  </si>
  <si>
    <t>No.556</t>
  </si>
  <si>
    <t>No.557</t>
  </si>
  <si>
    <t>No.558</t>
  </si>
  <si>
    <t>No.477</t>
  </si>
  <si>
    <t>No.478</t>
  </si>
  <si>
    <t>No.479</t>
  </si>
  <si>
    <t>No.480</t>
  </si>
  <si>
    <t>No.481</t>
  </si>
  <si>
    <t>No.482</t>
  </si>
  <si>
    <t>No.483</t>
  </si>
  <si>
    <t>No.484</t>
  </si>
  <si>
    <t>No.485</t>
  </si>
  <si>
    <t>No.486</t>
  </si>
  <si>
    <t>No.487</t>
  </si>
  <si>
    <t>No.488</t>
  </si>
  <si>
    <t>No.489</t>
  </si>
  <si>
    <t>No.490</t>
  </si>
  <si>
    <t>No.491</t>
  </si>
  <si>
    <t>No.492</t>
  </si>
  <si>
    <t>No.493</t>
  </si>
  <si>
    <t>No.494</t>
  </si>
  <si>
    <t>No.495</t>
  </si>
  <si>
    <t>No.496</t>
  </si>
  <si>
    <t>No.497</t>
  </si>
  <si>
    <t>No.498</t>
  </si>
  <si>
    <t>No.499</t>
  </si>
  <si>
    <t>No.500</t>
  </si>
  <si>
    <t>No.501</t>
  </si>
  <si>
    <t>No.502</t>
  </si>
  <si>
    <t>No.503</t>
  </si>
  <si>
    <t>No.504</t>
  </si>
  <si>
    <t>No.505</t>
  </si>
  <si>
    <t>No.506</t>
  </si>
  <si>
    <t>No.507</t>
  </si>
  <si>
    <t>No.508</t>
  </si>
  <si>
    <t>No.509</t>
  </si>
  <si>
    <t>No.510</t>
  </si>
  <si>
    <t>No.511</t>
  </si>
  <si>
    <t>No.512</t>
  </si>
  <si>
    <t>No.513</t>
  </si>
  <si>
    <t>No.514</t>
  </si>
  <si>
    <t>No.515</t>
  </si>
  <si>
    <t>No.516</t>
  </si>
  <si>
    <t>No.517</t>
  </si>
  <si>
    <t>No.447</t>
  </si>
  <si>
    <t>No.448</t>
  </si>
  <si>
    <t>No.449</t>
  </si>
  <si>
    <t>난방관보수작업</t>
  </si>
  <si>
    <t>급수전 설치</t>
  </si>
  <si>
    <t>방습거울재설치</t>
  </si>
  <si>
    <t>수건걸이재설치</t>
  </si>
  <si>
    <t>휴지걸이재설치</t>
  </si>
  <si>
    <t>비누걸이재설치</t>
  </si>
  <si>
    <t>온도조절기</t>
  </si>
  <si>
    <t>상트랩설치</t>
  </si>
  <si>
    <t>XL배관설치</t>
  </si>
  <si>
    <t>세면기교체</t>
  </si>
  <si>
    <t>양변기교체</t>
  </si>
  <si>
    <t>No.450</t>
  </si>
  <si>
    <t>No.451</t>
  </si>
  <si>
    <t>No.452</t>
  </si>
  <si>
    <t>No.453</t>
  </si>
  <si>
    <t>No.454</t>
  </si>
  <si>
    <t>No.455</t>
  </si>
  <si>
    <t>No.456</t>
  </si>
  <si>
    <t>No.457</t>
  </si>
  <si>
    <t>No.458</t>
  </si>
  <si>
    <t>No.459</t>
  </si>
  <si>
    <t>No.460</t>
  </si>
  <si>
    <t>No.461</t>
  </si>
  <si>
    <t>No.462</t>
  </si>
  <si>
    <t>No.463</t>
  </si>
  <si>
    <t>No.464</t>
  </si>
  <si>
    <t>No.465</t>
  </si>
  <si>
    <t>No.466</t>
  </si>
  <si>
    <t>No.467</t>
  </si>
  <si>
    <t>No.468</t>
  </si>
  <si>
    <t>No.469</t>
  </si>
  <si>
    <t>No.470</t>
  </si>
  <si>
    <t>No.471</t>
  </si>
  <si>
    <t>No.472</t>
  </si>
  <si>
    <t>No.473</t>
  </si>
  <si>
    <t>No.474</t>
  </si>
  <si>
    <t>No.475</t>
  </si>
  <si>
    <t>No.476</t>
  </si>
  <si>
    <t>내 역 서(기계) - 총괄</t>
  </si>
  <si>
    <t>내 역 서(기계) - SH</t>
  </si>
  <si>
    <t>내 역 서(기계) - 재개발</t>
  </si>
  <si>
    <t>주철관교체(50A)</t>
  </si>
  <si>
    <t>주철관교체(75A)</t>
  </si>
  <si>
    <t>주철관 교체(50A)</t>
  </si>
  <si>
    <t>주철관 교체(75A)</t>
  </si>
  <si>
    <t>20K/100A</t>
  </si>
  <si>
    <t>20K/125A</t>
  </si>
  <si>
    <t>20K/150A</t>
  </si>
  <si>
    <t>20K/200A</t>
  </si>
  <si>
    <t>20K/250A</t>
  </si>
  <si>
    <t>관보온(매직테이프)</t>
  </si>
  <si>
    <t>밸브보온(매직테이프)</t>
  </si>
  <si>
    <t>100A*50T</t>
  </si>
  <si>
    <t>125A*50T</t>
  </si>
  <si>
    <t>150A*50T</t>
  </si>
  <si>
    <t>200A*50T</t>
  </si>
  <si>
    <t>신축관교체(복식)</t>
  </si>
  <si>
    <t>신축관교체(단식)</t>
  </si>
  <si>
    <t>(15A*25T)</t>
  </si>
  <si>
    <t>(20A*25T)</t>
  </si>
  <si>
    <t>(25A*25T)</t>
  </si>
  <si>
    <t>(32A*25T)</t>
  </si>
  <si>
    <t>(40A*25T)</t>
  </si>
  <si>
    <t>(50A*25T)</t>
  </si>
  <si>
    <t>(65A*25T)</t>
  </si>
  <si>
    <t>(80A*25T)</t>
  </si>
  <si>
    <t>(100A*25T)</t>
  </si>
  <si>
    <t>(125A*25T)</t>
  </si>
  <si>
    <t>(150A*25T)</t>
  </si>
  <si>
    <t>(25A*40T)</t>
  </si>
  <si>
    <t>(32A*40T)</t>
  </si>
  <si>
    <t>(40A*40T)</t>
  </si>
  <si>
    <t>(50A*40T)</t>
  </si>
  <si>
    <t>(65A*40T)</t>
  </si>
  <si>
    <t>(80A*40T)</t>
  </si>
  <si>
    <t>(100A*40T)</t>
  </si>
  <si>
    <t>(125A*40T)</t>
  </si>
  <si>
    <t>(150A*40T)</t>
  </si>
  <si>
    <t>(200A*40T)</t>
  </si>
  <si>
    <t>동관교체(32A,L형, 기계실)</t>
  </si>
  <si>
    <t>동관교체(40A,L형, 기계실)</t>
  </si>
  <si>
    <t>동관교체(50A,L형, 기계실)</t>
  </si>
  <si>
    <t>동관교체(65A,L형, 기계실)</t>
  </si>
  <si>
    <t>동관교체(80A,L형, 기계실)</t>
  </si>
  <si>
    <t>동관교체(100A,L형, 기계실)</t>
  </si>
  <si>
    <t>동관교체(125A,L형, 기계실)</t>
  </si>
  <si>
    <t>동관교체(150A,L형, 기계실)</t>
  </si>
  <si>
    <t>동관교체(200A,L형, 기계실)</t>
  </si>
  <si>
    <t>주철곡관(NO-HUB, 에폭시제품)</t>
  </si>
  <si>
    <t>(재+직노+산경)*0.081%</t>
  </si>
  <si>
    <t>25A×2.8T</t>
  </si>
  <si>
    <t>32A×2.8T</t>
  </si>
  <si>
    <t>40A×2.8T</t>
  </si>
  <si>
    <t>65A×3.0T</t>
  </si>
  <si>
    <t>80A×3.0T</t>
  </si>
  <si>
    <t>125A×3.5T</t>
  </si>
  <si>
    <t>200A×4.0T</t>
  </si>
  <si>
    <t>250A×4.0T</t>
  </si>
  <si>
    <t>300A×4.5T</t>
  </si>
  <si>
    <t>스테인리스티(용접)</t>
  </si>
  <si>
    <t>스테인리스티(나사)</t>
  </si>
  <si>
    <t>250A 본드타입</t>
  </si>
  <si>
    <t>300A 본드타입</t>
  </si>
  <si>
    <t>PP-C 파이프설치</t>
  </si>
  <si>
    <t>계량기교체(단독교체)</t>
  </si>
  <si>
    <t>강관용접(25A)</t>
  </si>
  <si>
    <t>강관용접(32A)</t>
  </si>
  <si>
    <t>PP-C밸브소켓</t>
  </si>
  <si>
    <t>배수용주철관(NO-HUB, 에폭시제품)</t>
  </si>
  <si>
    <t>200A×600</t>
  </si>
  <si>
    <t>200A×800</t>
  </si>
  <si>
    <t>200A×1000</t>
  </si>
  <si>
    <t>200A×1600</t>
  </si>
  <si>
    <t>50A×1500</t>
  </si>
  <si>
    <t>50A×3000</t>
  </si>
  <si>
    <t>75A×1500</t>
  </si>
  <si>
    <t>75A×3000</t>
  </si>
  <si>
    <t>100A×1500</t>
  </si>
  <si>
    <t>100A×3000</t>
  </si>
  <si>
    <t>125A×1500</t>
  </si>
  <si>
    <t>125A×3000</t>
  </si>
  <si>
    <t>150A×1500</t>
  </si>
  <si>
    <t>150A×3000</t>
  </si>
  <si>
    <t>200A×1500</t>
  </si>
  <si>
    <t>200A×3000</t>
  </si>
  <si>
    <t>65A 본드타입</t>
  </si>
  <si>
    <t>75A 본드타입</t>
  </si>
  <si>
    <t>100A 본드타입</t>
  </si>
  <si>
    <t>125A 본드타입</t>
  </si>
  <si>
    <t>150A 본드타입</t>
  </si>
  <si>
    <t>200A 본드타입</t>
  </si>
  <si>
    <t>40A 본드타입</t>
  </si>
  <si>
    <t>주철곡관(HUB)</t>
  </si>
  <si>
    <t>주철소제구(HUB)</t>
  </si>
  <si>
    <t>주철소켓(HUB)</t>
  </si>
  <si>
    <t>주철Y관(HUB)</t>
  </si>
  <si>
    <t>본드식,배수배관</t>
  </si>
  <si>
    <t>100A 고무링</t>
  </si>
  <si>
    <t>50A 본드타입</t>
  </si>
  <si>
    <t>75A×1000</t>
  </si>
  <si>
    <t>75A×1600</t>
  </si>
  <si>
    <t>100A×600</t>
  </si>
  <si>
    <t>100A×800</t>
  </si>
  <si>
    <t>100A×1000</t>
  </si>
  <si>
    <t>100A×1600</t>
  </si>
  <si>
    <t>125A×600</t>
  </si>
  <si>
    <t>125A×800</t>
  </si>
  <si>
    <t>125A×1000</t>
  </si>
  <si>
    <t>125A×1600</t>
  </si>
  <si>
    <t>150A×600</t>
  </si>
  <si>
    <t>150A×800</t>
  </si>
  <si>
    <t>150A×1000</t>
  </si>
  <si>
    <t>150A×1600</t>
  </si>
  <si>
    <t>배관용구멍뚫기(250Φ)</t>
  </si>
  <si>
    <t>배관용구멍뚫기(150Φ)</t>
  </si>
  <si>
    <t>배관용구멍뚫기(100Φ)</t>
  </si>
  <si>
    <t>배관용구멍뚫기(75Φ)</t>
  </si>
  <si>
    <t>배관용구멍뚫기(50Φ)</t>
  </si>
  <si>
    <t>아티론보온(급수,급탕)</t>
  </si>
  <si>
    <t>동합후렌지접합(150A)</t>
  </si>
  <si>
    <t>동합후렌지접합(125A)</t>
  </si>
  <si>
    <t>동합후렌지접합(80A)</t>
  </si>
  <si>
    <t>동합후렌지접합(32A)</t>
  </si>
  <si>
    <t>동합후렌지접합(100A)</t>
  </si>
  <si>
    <t>동합후렌지접합(65A)</t>
  </si>
  <si>
    <t>동합후렌지접합(50A)</t>
  </si>
  <si>
    <t>동합후렌지접합(40A)</t>
  </si>
  <si>
    <t>욕조교체(L=1500)</t>
  </si>
  <si>
    <t>동합후렌지접합(25A)</t>
  </si>
  <si>
    <t>PVC접합(재설치시적용)</t>
  </si>
  <si>
    <t>강판절단(12-18T)</t>
  </si>
  <si>
    <t>욕조교체(L=1300)</t>
  </si>
  <si>
    <t>PB파이프설치(급수.급탕)</t>
  </si>
  <si>
    <t>PB파이프설치(급수,급탕)</t>
  </si>
  <si>
    <t>기  타    경  비</t>
  </si>
  <si>
    <t>소             계</t>
  </si>
  <si>
    <t>직  접   경   비</t>
  </si>
  <si>
    <t>후렉시블조인트(20K)</t>
  </si>
  <si>
    <t>후렉시블조인트(10K)</t>
  </si>
  <si>
    <t>200A(10kg/㎠)</t>
  </si>
  <si>
    <t>150A(10kg/㎠)</t>
  </si>
  <si>
    <t>125A(10kg/㎠)</t>
  </si>
  <si>
    <t>100A(10kg/㎠)</t>
  </si>
  <si>
    <t>No.161</t>
  </si>
  <si>
    <t>No.187</t>
  </si>
  <si>
    <t>No.170</t>
  </si>
  <si>
    <t>No.208</t>
  </si>
  <si>
    <t>No.198</t>
  </si>
  <si>
    <t>No.205</t>
  </si>
  <si>
    <t>No.188</t>
  </si>
  <si>
    <t>No.176</t>
  </si>
  <si>
    <t>No.163</t>
  </si>
  <si>
    <t>No.167</t>
  </si>
  <si>
    <t>No.166</t>
  </si>
  <si>
    <t>No.206</t>
  </si>
  <si>
    <t>No.169</t>
  </si>
  <si>
    <t>No.162</t>
  </si>
  <si>
    <t>No.174</t>
  </si>
  <si>
    <t>No.175</t>
  </si>
  <si>
    <t>No.165</t>
  </si>
  <si>
    <t>No.194</t>
  </si>
  <si>
    <t>No.171</t>
  </si>
  <si>
    <t>No.195</t>
  </si>
  <si>
    <t>No.192</t>
  </si>
  <si>
    <t>No.182</t>
  </si>
  <si>
    <t>No.193</t>
  </si>
  <si>
    <t>No.168</t>
  </si>
  <si>
    <t>No.177</t>
  </si>
  <si>
    <t>No.164</t>
  </si>
  <si>
    <t>No.189</t>
  </si>
  <si>
    <t>No.204</t>
  </si>
  <si>
    <t>No.207</t>
  </si>
  <si>
    <t>No.179</t>
  </si>
  <si>
    <t>No.173</t>
  </si>
  <si>
    <t>No.197</t>
  </si>
  <si>
    <t>No.181</t>
  </si>
  <si>
    <t>No.178</t>
  </si>
  <si>
    <t>No.184</t>
  </si>
  <si>
    <t>No.183</t>
  </si>
  <si>
    <t>No.191</t>
  </si>
  <si>
    <t>No.209</t>
  </si>
  <si>
    <t>No.200</t>
  </si>
  <si>
    <t>No.210</t>
  </si>
  <si>
    <t>No.211</t>
  </si>
  <si>
    <t>No.212</t>
  </si>
  <si>
    <t>No.234</t>
  </si>
  <si>
    <t>No.185</t>
  </si>
  <si>
    <t>No.235</t>
  </si>
  <si>
    <t>No.180</t>
  </si>
  <si>
    <t>No.172</t>
  </si>
  <si>
    <t>No.242</t>
  </si>
  <si>
    <t>No.236</t>
  </si>
  <si>
    <t>No.237</t>
  </si>
  <si>
    <t>No.238</t>
  </si>
  <si>
    <t>No.239</t>
  </si>
  <si>
    <t>No.240</t>
  </si>
  <si>
    <t>No.241</t>
  </si>
  <si>
    <t>No.244</t>
  </si>
  <si>
    <t>No.243</t>
  </si>
  <si>
    <t>No.245</t>
  </si>
  <si>
    <t>No.246</t>
  </si>
  <si>
    <t>No.248</t>
  </si>
  <si>
    <t>No.249</t>
  </si>
  <si>
    <t>No.247</t>
  </si>
  <si>
    <t>No.250</t>
  </si>
  <si>
    <t>No.251</t>
  </si>
  <si>
    <t>No.253</t>
  </si>
  <si>
    <t>No.255</t>
  </si>
  <si>
    <t>No.252</t>
  </si>
  <si>
    <t>No.254</t>
  </si>
  <si>
    <t>No.256</t>
  </si>
  <si>
    <t>No.258</t>
  </si>
  <si>
    <t>No.259</t>
  </si>
  <si>
    <t>No.257</t>
  </si>
  <si>
    <t>No.260</t>
  </si>
  <si>
    <t>No.262</t>
  </si>
  <si>
    <t>No.1</t>
  </si>
  <si>
    <t>No.261</t>
  </si>
  <si>
    <t>No.203</t>
  </si>
  <si>
    <t>No.186</t>
  </si>
  <si>
    <t>No.202</t>
  </si>
  <si>
    <t>No.190</t>
  </si>
  <si>
    <t>No.196</t>
  </si>
  <si>
    <t>No.201</t>
  </si>
  <si>
    <t>No.199</t>
  </si>
  <si>
    <t>10K,40A황동</t>
  </si>
  <si>
    <t>10K,50A황동</t>
  </si>
  <si>
    <t>10K,65A주철</t>
  </si>
  <si>
    <t>10K,80A주철</t>
  </si>
  <si>
    <t>10K,100A주철</t>
  </si>
  <si>
    <t>10K,125A주철</t>
  </si>
  <si>
    <t>10K,150A주철</t>
  </si>
  <si>
    <t>10K,200A주철</t>
  </si>
  <si>
    <t>10K,15A청동</t>
  </si>
  <si>
    <t>10K,20A청동</t>
  </si>
  <si>
    <t>10K,25A청동</t>
  </si>
  <si>
    <t>10K,32A청동</t>
  </si>
  <si>
    <t>10K,40A청동</t>
  </si>
  <si>
    <t>10K,50A청동</t>
  </si>
  <si>
    <t>10K,65A청동</t>
  </si>
  <si>
    <t>10K, 65A주철</t>
  </si>
  <si>
    <t>10K, 80A주철</t>
  </si>
  <si>
    <t>10K, 100A주철</t>
  </si>
  <si>
    <t>10K, 125A주철</t>
  </si>
  <si>
    <t>10K, 150A주철</t>
  </si>
  <si>
    <t>10K, 200A주철</t>
  </si>
  <si>
    <t>20K, 65A주강</t>
  </si>
  <si>
    <t>20K, 80A주강</t>
  </si>
  <si>
    <t>20K, 100A주강</t>
  </si>
  <si>
    <t>20K, 125A주강</t>
  </si>
  <si>
    <t>SET</t>
  </si>
  <si>
    <t>M2</t>
  </si>
  <si>
    <t>10K, 15A</t>
  </si>
  <si>
    <t>10K, 20A</t>
  </si>
  <si>
    <t>스트레나(청동제)</t>
  </si>
  <si>
    <t>스트레나(주철제)</t>
  </si>
  <si>
    <t>10K 100A</t>
  </si>
  <si>
    <t>10K 125A</t>
  </si>
  <si>
    <t>10K 150A</t>
  </si>
  <si>
    <t>10K 200A</t>
  </si>
  <si>
    <t>50A×1600</t>
  </si>
  <si>
    <t>간 접  노 무 비</t>
  </si>
  <si>
    <t>산 재  보 험 료</t>
  </si>
  <si>
    <t>고 용  보 험 료</t>
  </si>
  <si>
    <t>퇴직공제 부금비</t>
  </si>
  <si>
    <t>20K, 150A주강</t>
  </si>
  <si>
    <t>20K, 200A주강</t>
  </si>
  <si>
    <t>20K, 250A주강</t>
  </si>
  <si>
    <t>10K, 15A청동</t>
  </si>
  <si>
    <t>10K, 20A청동</t>
  </si>
  <si>
    <t>10K, 25A청동</t>
  </si>
  <si>
    <t>10K, 32A청동</t>
  </si>
  <si>
    <t>10K, 40A청동</t>
  </si>
  <si>
    <t>10K, 50A청동</t>
  </si>
  <si>
    <t>스모렌스키체크밸브</t>
  </si>
  <si>
    <t>50A(10kg/㎠)</t>
  </si>
  <si>
    <t>65A(10kg/㎠)</t>
  </si>
  <si>
    <t>80A(10kg/㎠)</t>
  </si>
  <si>
    <t>스트레나(주강제)</t>
  </si>
  <si>
    <t>20K 100A</t>
  </si>
  <si>
    <t>20K 125A</t>
  </si>
  <si>
    <t>20K 150A</t>
  </si>
  <si>
    <t>20K 200A</t>
  </si>
  <si>
    <t>욕실 환풍기 설치</t>
  </si>
  <si>
    <t>욕실용,200*200</t>
  </si>
  <si>
    <t>직 접  노 무 비</t>
  </si>
  <si>
    <t>No.723</t>
  </si>
  <si>
    <t>No.724</t>
  </si>
  <si>
    <t>No.725</t>
  </si>
  <si>
    <t>No.726</t>
  </si>
  <si>
    <t>No.727</t>
  </si>
  <si>
    <t>No.728</t>
  </si>
  <si>
    <t>No.729</t>
  </si>
  <si>
    <t>No.730</t>
  </si>
  <si>
    <t>No.731</t>
  </si>
  <si>
    <t>No.732</t>
  </si>
  <si>
    <t>No.733</t>
  </si>
  <si>
    <t>No.734</t>
  </si>
  <si>
    <t>No.735</t>
  </si>
  <si>
    <t>No.736</t>
  </si>
  <si>
    <t>No.737</t>
  </si>
  <si>
    <t>No.738</t>
  </si>
  <si>
    <t>No.739</t>
  </si>
  <si>
    <t>No.740</t>
  </si>
  <si>
    <t>No.741</t>
  </si>
  <si>
    <t>No.742</t>
  </si>
  <si>
    <t>No.743</t>
  </si>
  <si>
    <t>No.744</t>
  </si>
  <si>
    <t>No.745</t>
  </si>
  <si>
    <t>No.746</t>
  </si>
  <si>
    <t>No.747</t>
  </si>
  <si>
    <t>No.748</t>
  </si>
  <si>
    <t>No.749</t>
  </si>
  <si>
    <t>No.750</t>
  </si>
  <si>
    <t>No.751</t>
  </si>
  <si>
    <t>No.752</t>
  </si>
  <si>
    <t>No.753</t>
  </si>
  <si>
    <t>No.754</t>
  </si>
  <si>
    <t>No.755</t>
  </si>
  <si>
    <t>No.756</t>
  </si>
  <si>
    <t>No.757</t>
  </si>
  <si>
    <t>No.758</t>
  </si>
  <si>
    <t>No.759</t>
  </si>
  <si>
    <t>No.760</t>
  </si>
  <si>
    <t>No.761</t>
  </si>
  <si>
    <t>No.762</t>
  </si>
  <si>
    <t>No.763</t>
  </si>
  <si>
    <t>No.764</t>
  </si>
  <si>
    <t>No.765</t>
  </si>
  <si>
    <t>No.766</t>
  </si>
  <si>
    <t>No.767</t>
  </si>
  <si>
    <t>No.768</t>
  </si>
  <si>
    <t>No.769</t>
  </si>
  <si>
    <t>No.770</t>
  </si>
  <si>
    <t>No.771</t>
  </si>
  <si>
    <t>No.772</t>
  </si>
  <si>
    <t>No.773</t>
  </si>
  <si>
    <t>No.774</t>
  </si>
  <si>
    <t>No.775</t>
  </si>
  <si>
    <t>No.776</t>
  </si>
  <si>
    <t>No.777</t>
  </si>
  <si>
    <t>No.778</t>
  </si>
  <si>
    <t>No.779</t>
  </si>
  <si>
    <t>No.780</t>
  </si>
  <si>
    <t>No.781</t>
  </si>
  <si>
    <t>No.782</t>
  </si>
  <si>
    <t>No.783</t>
  </si>
  <si>
    <t>No.784</t>
  </si>
  <si>
    <t>No.785</t>
  </si>
  <si>
    <t>No.786</t>
  </si>
  <si>
    <t>No.787</t>
  </si>
  <si>
    <t>No.788</t>
  </si>
  <si>
    <t>No.789</t>
  </si>
  <si>
    <t>No.790</t>
  </si>
  <si>
    <t>No.791</t>
  </si>
  <si>
    <t>No.792</t>
  </si>
  <si>
    <t>No.793</t>
  </si>
  <si>
    <t>No.794</t>
  </si>
  <si>
    <t>No.795</t>
  </si>
  <si>
    <t>No.796</t>
  </si>
  <si>
    <t>No.797</t>
  </si>
  <si>
    <t>No.798</t>
  </si>
  <si>
    <t>No.799</t>
  </si>
  <si>
    <t>No.800</t>
  </si>
  <si>
    <t>No.801</t>
  </si>
  <si>
    <t>No.802</t>
  </si>
  <si>
    <t>No.803</t>
  </si>
  <si>
    <t>No.804</t>
  </si>
  <si>
    <t>No.805</t>
  </si>
  <si>
    <t>No.806</t>
  </si>
  <si>
    <t>No.639</t>
  </si>
  <si>
    <t>No.640</t>
  </si>
  <si>
    <t>No.641</t>
  </si>
  <si>
    <t>No.642</t>
  </si>
  <si>
    <t>No.643</t>
  </si>
  <si>
    <t>No.644</t>
  </si>
  <si>
    <t>No.645</t>
  </si>
  <si>
    <t>No.646</t>
  </si>
  <si>
    <t>No.647</t>
  </si>
  <si>
    <t>No.648</t>
  </si>
  <si>
    <t>No.649</t>
  </si>
  <si>
    <t>No.650</t>
  </si>
  <si>
    <t>No.651</t>
  </si>
  <si>
    <t>No.652</t>
  </si>
  <si>
    <t>No.653</t>
  </si>
  <si>
    <t>No.654</t>
  </si>
  <si>
    <t>No.655</t>
  </si>
  <si>
    <t>No.656</t>
  </si>
  <si>
    <t>No.657</t>
  </si>
  <si>
    <t>No.658</t>
  </si>
  <si>
    <t>No.659</t>
  </si>
  <si>
    <t>No.660</t>
  </si>
  <si>
    <t>No.661</t>
  </si>
  <si>
    <t>No.662</t>
  </si>
  <si>
    <t>No.663</t>
  </si>
  <si>
    <t>No.664</t>
  </si>
  <si>
    <t>No.665</t>
  </si>
  <si>
    <t>No.666</t>
  </si>
  <si>
    <t>No.667</t>
  </si>
  <si>
    <t>No.668</t>
  </si>
  <si>
    <t>No.669</t>
  </si>
  <si>
    <t>No.670</t>
  </si>
  <si>
    <t>No.671</t>
  </si>
  <si>
    <t>No.672</t>
  </si>
  <si>
    <t>No.673</t>
  </si>
  <si>
    <t>No.674</t>
  </si>
  <si>
    <t>No.675</t>
  </si>
  <si>
    <t>No.676</t>
  </si>
  <si>
    <t>No.677</t>
  </si>
  <si>
    <t>No.678</t>
  </si>
  <si>
    <t>No.679</t>
  </si>
  <si>
    <t>No.680</t>
  </si>
  <si>
    <t>No.681</t>
  </si>
  <si>
    <t>No.682</t>
  </si>
  <si>
    <t>No.683</t>
  </si>
  <si>
    <t>No.684</t>
  </si>
  <si>
    <t>No.685</t>
  </si>
  <si>
    <t>No.686</t>
  </si>
  <si>
    <t>No.687</t>
  </si>
  <si>
    <t>No.688</t>
  </si>
  <si>
    <t>No.689</t>
  </si>
  <si>
    <t>No.690</t>
  </si>
  <si>
    <t>No.691</t>
  </si>
  <si>
    <t>No.692</t>
  </si>
  <si>
    <t>No.693</t>
  </si>
  <si>
    <t>No.694</t>
  </si>
  <si>
    <t>No.695</t>
  </si>
  <si>
    <t>No.696</t>
  </si>
  <si>
    <t>No.697</t>
  </si>
  <si>
    <t>No.698</t>
  </si>
  <si>
    <t>No.699</t>
  </si>
  <si>
    <t>No.700</t>
  </si>
  <si>
    <t>No.701</t>
  </si>
  <si>
    <t>No.702</t>
  </si>
  <si>
    <t>No.703</t>
  </si>
  <si>
    <t>No.704</t>
  </si>
  <si>
    <t>No.705</t>
  </si>
  <si>
    <t>No.706</t>
  </si>
  <si>
    <t>No.707</t>
  </si>
  <si>
    <t>No.708</t>
  </si>
  <si>
    <t>No.709</t>
  </si>
  <si>
    <t>No.710</t>
  </si>
  <si>
    <t>No.711</t>
  </si>
  <si>
    <t>No.712</t>
  </si>
  <si>
    <t>No.713</t>
  </si>
  <si>
    <t>No.714</t>
  </si>
  <si>
    <t>No.715</t>
  </si>
  <si>
    <t>No.716</t>
  </si>
  <si>
    <t>No.717</t>
  </si>
  <si>
    <t>No.718</t>
  </si>
  <si>
    <t>No.719</t>
  </si>
  <si>
    <t>No.720</t>
  </si>
  <si>
    <t>No.721</t>
  </si>
  <si>
    <t>No.722</t>
  </si>
  <si>
    <t>공사원가*10%</t>
  </si>
  <si>
    <t>No.559</t>
  </si>
  <si>
    <t>No.560</t>
  </si>
  <si>
    <t>No.561</t>
  </si>
  <si>
    <t>No.562</t>
  </si>
  <si>
    <t>No.563</t>
  </si>
  <si>
    <t>No.564</t>
  </si>
  <si>
    <t>PVC 소제구</t>
  </si>
  <si>
    <t>No.565</t>
  </si>
  <si>
    <t>No.566</t>
  </si>
  <si>
    <t>No.567</t>
  </si>
  <si>
    <t>No.568</t>
  </si>
  <si>
    <t>No.569</t>
  </si>
  <si>
    <t>No.570</t>
  </si>
  <si>
    <t>No.571</t>
  </si>
  <si>
    <t>No.572</t>
  </si>
  <si>
    <t>No.573</t>
  </si>
  <si>
    <t>No.574</t>
  </si>
  <si>
    <t>No.575</t>
  </si>
  <si>
    <t>No.576</t>
  </si>
  <si>
    <t>No.577</t>
  </si>
  <si>
    <t>No.578</t>
  </si>
  <si>
    <t>No.579</t>
  </si>
  <si>
    <t>No.580</t>
  </si>
  <si>
    <t>No.581</t>
  </si>
  <si>
    <t>No.582</t>
  </si>
  <si>
    <t>No.583</t>
  </si>
  <si>
    <t>No.584</t>
  </si>
  <si>
    <t>No.585</t>
  </si>
  <si>
    <t>No.586</t>
  </si>
  <si>
    <t>No.587</t>
  </si>
  <si>
    <t>No.588</t>
  </si>
  <si>
    <t>No.589</t>
  </si>
  <si>
    <t>No.590</t>
  </si>
  <si>
    <t>No.591</t>
  </si>
  <si>
    <t>No.592</t>
  </si>
  <si>
    <t>No.593</t>
  </si>
  <si>
    <t>No.594</t>
  </si>
  <si>
    <t>No.595</t>
  </si>
  <si>
    <t>No.596</t>
  </si>
  <si>
    <t>No.597</t>
  </si>
  <si>
    <t>No.598</t>
  </si>
  <si>
    <t>No.599</t>
  </si>
  <si>
    <t>No.600</t>
  </si>
  <si>
    <t>No.601</t>
  </si>
  <si>
    <t>No.602</t>
  </si>
  <si>
    <t>No.603</t>
  </si>
  <si>
    <t>No.604</t>
  </si>
  <si>
    <t>20K/25A</t>
  </si>
  <si>
    <t>No.605</t>
  </si>
  <si>
    <t>20K/32A</t>
  </si>
  <si>
    <t>No.606</t>
  </si>
  <si>
    <t>20K/40A</t>
  </si>
  <si>
    <t>No.607</t>
  </si>
  <si>
    <t>No.608</t>
  </si>
  <si>
    <t>No.609</t>
  </si>
  <si>
    <t>No.610</t>
  </si>
  <si>
    <t>No.611</t>
  </si>
  <si>
    <t>No.612</t>
  </si>
  <si>
    <t>No.613</t>
  </si>
  <si>
    <t>No.614</t>
  </si>
  <si>
    <t>No.615</t>
  </si>
  <si>
    <t>No.616</t>
  </si>
  <si>
    <t>No.617</t>
  </si>
  <si>
    <t>No.618</t>
  </si>
  <si>
    <t>No.619</t>
  </si>
  <si>
    <t>No.620</t>
  </si>
  <si>
    <t>No.621</t>
  </si>
  <si>
    <t>No.622</t>
  </si>
  <si>
    <t>No.623</t>
  </si>
  <si>
    <t>No.624</t>
  </si>
  <si>
    <t>No.625</t>
  </si>
  <si>
    <t>No.626</t>
  </si>
  <si>
    <t>No.627</t>
  </si>
  <si>
    <t>No.628</t>
  </si>
  <si>
    <t>No.629</t>
  </si>
  <si>
    <t>No.630</t>
  </si>
  <si>
    <t>No.631</t>
  </si>
  <si>
    <t>No.632</t>
  </si>
  <si>
    <t>No.633</t>
  </si>
  <si>
    <t>No.634</t>
  </si>
  <si>
    <t>No.635</t>
  </si>
  <si>
    <t>No.636</t>
  </si>
  <si>
    <t>No.637</t>
  </si>
  <si>
    <t>No.638</t>
  </si>
  <si>
    <t>50A</t>
  </si>
  <si>
    <t>75A</t>
  </si>
  <si>
    <t>25A</t>
  </si>
  <si>
    <t>32A</t>
  </si>
  <si>
    <t>40A</t>
  </si>
  <si>
    <t>65A</t>
  </si>
  <si>
    <t>80A</t>
  </si>
  <si>
    <t>직 접  재 료 비</t>
  </si>
  <si>
    <t>간 접  재 료 비</t>
  </si>
  <si>
    <t>작 업  부 산 물</t>
  </si>
  <si>
    <t>15A</t>
  </si>
  <si>
    <t>PB티</t>
  </si>
  <si>
    <t>20A</t>
  </si>
  <si>
    <t>주</t>
  </si>
  <si>
    <t>2구</t>
  </si>
  <si>
    <t>3구</t>
  </si>
  <si>
    <t>4구</t>
  </si>
  <si>
    <t>5구</t>
  </si>
  <si>
    <t>개당</t>
  </si>
  <si>
    <t>M당</t>
  </si>
  <si>
    <t>동티</t>
  </si>
  <si>
    <t>20Φ</t>
  </si>
  <si>
    <t>25Φ</t>
  </si>
  <si>
    <t>32Φ</t>
  </si>
  <si>
    <t>40Φ</t>
  </si>
  <si>
    <t>50Φ</t>
  </si>
  <si>
    <t>65Φ</t>
  </si>
  <si>
    <t>80Φ</t>
  </si>
  <si>
    <t>동소켓</t>
  </si>
  <si>
    <t>백티</t>
  </si>
  <si>
    <t>백관</t>
  </si>
  <si>
    <t>볼밸브</t>
  </si>
  <si>
    <t>35A</t>
  </si>
  <si>
    <t>PB(CM 아답타)</t>
  </si>
  <si>
    <t>PB(CF 아답타)</t>
  </si>
  <si>
    <t>냉,온수용, 13A</t>
  </si>
  <si>
    <t>SMC(1300L)</t>
  </si>
  <si>
    <t>SMC(1500L)</t>
  </si>
  <si>
    <t>스테인레스,2구</t>
  </si>
  <si>
    <t>스테인레스,3구</t>
  </si>
  <si>
    <t>스테인레스,4구</t>
  </si>
  <si>
    <t>스테인레스,5구</t>
  </si>
  <si>
    <t>싱글레버 벽붙이</t>
  </si>
  <si>
    <t>싱글레버 대붙이</t>
  </si>
  <si>
    <t>스테인레스주름관 엘보</t>
  </si>
  <si>
    <t>스테인레스주름관 속티</t>
  </si>
  <si>
    <t>15A×2.0T</t>
  </si>
  <si>
    <t>20A×2.0T</t>
  </si>
  <si>
    <t>50A×2.8T</t>
  </si>
  <si>
    <t>100A×3.0T</t>
  </si>
  <si>
    <t>150A×3.5T</t>
  </si>
  <si>
    <t>배수용주철관(HUB)</t>
  </si>
  <si>
    <t>50A×1000</t>
  </si>
  <si>
    <t>신축관(복식,동용접)</t>
  </si>
  <si>
    <t>10K/100A</t>
  </si>
  <si>
    <t>10K/125A</t>
  </si>
  <si>
    <t>신축관(단식,동용접)</t>
  </si>
  <si>
    <t>40A 고무링</t>
  </si>
  <si>
    <t>50A 고무링</t>
  </si>
  <si>
    <t>75A 고무링</t>
  </si>
  <si>
    <t>PVC소켓</t>
  </si>
  <si>
    <t>PVC엘보우</t>
  </si>
  <si>
    <t>PVC Y관</t>
  </si>
  <si>
    <t>PVC P트랩</t>
  </si>
  <si>
    <t>No.2</t>
  </si>
  <si>
    <t>No.400</t>
  </si>
  <si>
    <t>No.401</t>
  </si>
  <si>
    <t>No.402</t>
  </si>
  <si>
    <t>No.403</t>
  </si>
  <si>
    <t>No.404</t>
  </si>
  <si>
    <t>No.405</t>
  </si>
  <si>
    <t>No.406</t>
  </si>
  <si>
    <t>No.407</t>
  </si>
  <si>
    <t>신축관(복식,강관)</t>
  </si>
  <si>
    <t>10K/150A</t>
  </si>
  <si>
    <t>10K/200A</t>
  </si>
  <si>
    <t>신축관(단식,강관)</t>
  </si>
  <si>
    <t>10K, 65A</t>
  </si>
  <si>
    <t>10K, 80A</t>
  </si>
  <si>
    <t>10K, 100A</t>
  </si>
  <si>
    <t>10K, 125A</t>
  </si>
  <si>
    <t>10K, 150A</t>
  </si>
  <si>
    <t>10K, 200A</t>
  </si>
  <si>
    <t>동아답타(CM)</t>
  </si>
  <si>
    <t>동엘보우(CF)</t>
  </si>
  <si>
    <t>20A, 용접용</t>
  </si>
  <si>
    <t>25A, 용접용</t>
  </si>
  <si>
    <t>32A, 용접용</t>
  </si>
  <si>
    <t>40A, 용접용</t>
  </si>
  <si>
    <t>50A, 용접용</t>
  </si>
  <si>
    <t>65A, 용접용</t>
  </si>
  <si>
    <t>80A, 용접용</t>
  </si>
  <si>
    <t>100A, 용접용</t>
  </si>
  <si>
    <t>125A, 용접용</t>
  </si>
  <si>
    <t>10K,15A황동</t>
  </si>
  <si>
    <t>10K,20A황동</t>
  </si>
  <si>
    <t>10K,25A황동</t>
  </si>
  <si>
    <t>10K,32A황동</t>
  </si>
  <si>
    <t>125*100A</t>
  </si>
  <si>
    <t>No.286</t>
  </si>
  <si>
    <t>No.287</t>
  </si>
  <si>
    <t>No.288</t>
  </si>
  <si>
    <t>No.289</t>
  </si>
  <si>
    <t>No.290</t>
  </si>
  <si>
    <t>No.291</t>
  </si>
  <si>
    <t>No.292</t>
  </si>
  <si>
    <t>No.293</t>
  </si>
  <si>
    <t>No.294</t>
  </si>
  <si>
    <t>No.295</t>
  </si>
  <si>
    <t>No.296</t>
  </si>
  <si>
    <t>No.297</t>
  </si>
  <si>
    <t>No.298</t>
  </si>
  <si>
    <t>No.299</t>
  </si>
  <si>
    <t>No.300</t>
  </si>
  <si>
    <t>No.301</t>
  </si>
  <si>
    <t>No.302</t>
  </si>
  <si>
    <t>No.303</t>
  </si>
  <si>
    <t>No.304</t>
  </si>
  <si>
    <t>No.305</t>
  </si>
  <si>
    <t>No.306</t>
  </si>
  <si>
    <t>No.307</t>
  </si>
  <si>
    <t>No.308</t>
  </si>
  <si>
    <t>No.309</t>
  </si>
  <si>
    <t>No.310</t>
  </si>
  <si>
    <t>No.311</t>
  </si>
  <si>
    <t>No.312</t>
  </si>
  <si>
    <t>No.313</t>
  </si>
  <si>
    <t>No.314</t>
  </si>
  <si>
    <t>No.315</t>
  </si>
  <si>
    <t>No.316</t>
  </si>
  <si>
    <t>No.317</t>
  </si>
  <si>
    <t>No.318</t>
  </si>
  <si>
    <t>No.319</t>
  </si>
  <si>
    <t>No.320</t>
  </si>
  <si>
    <t>No.321</t>
  </si>
  <si>
    <t>No.322</t>
  </si>
  <si>
    <t>No.323</t>
  </si>
  <si>
    <t>No.324</t>
  </si>
  <si>
    <t>No.325</t>
  </si>
  <si>
    <t>바닥배수구재설치</t>
  </si>
  <si>
    <t>온수분배기재설치</t>
  </si>
  <si>
    <t>PB파이프설치(난방)</t>
  </si>
  <si>
    <t>수건걸이방열기교체</t>
  </si>
  <si>
    <t>알루미늄방열기교체</t>
  </si>
  <si>
    <t>난방온수분배기교체</t>
  </si>
  <si>
    <t>세면기용수전교체</t>
  </si>
  <si>
    <t>샤워겸용수전교체</t>
  </si>
  <si>
    <t>Too Handle</t>
  </si>
  <si>
    <t>욕조용수전 교체</t>
  </si>
  <si>
    <t>수중배수펌프교체</t>
  </si>
  <si>
    <t>자동에어벤트교체</t>
  </si>
  <si>
    <t>강관용접(20A)</t>
  </si>
  <si>
    <t>강관용접(40A)</t>
  </si>
  <si>
    <t>강관용접(50A)</t>
  </si>
  <si>
    <t>강관용접(65A)</t>
  </si>
  <si>
    <t>PVC배관(32A)</t>
  </si>
  <si>
    <t>PVC배관(40A)</t>
  </si>
  <si>
    <t>PVC배관(50A)</t>
  </si>
  <si>
    <t>PVC배관(65A)</t>
  </si>
  <si>
    <t>PVC배관(75A)</t>
  </si>
  <si>
    <t>PVC배관(100A)</t>
  </si>
  <si>
    <t>PVC배관(125A)</t>
  </si>
  <si>
    <t>PVC배관(150A)</t>
  </si>
  <si>
    <t>PVC배관(200A)</t>
  </si>
  <si>
    <t>PVC배관(250A)</t>
  </si>
  <si>
    <t>PVC배관(300A)</t>
  </si>
  <si>
    <t>후렌지접합(25A)</t>
  </si>
  <si>
    <t>후렌지접합(32A)</t>
  </si>
  <si>
    <t>후렌지접합(40A)</t>
  </si>
  <si>
    <t>후렌지접합(50A)</t>
  </si>
  <si>
    <t>강관용접(80A)</t>
  </si>
  <si>
    <t>강관용접(100A)</t>
  </si>
  <si>
    <t>강관용접(125A)</t>
  </si>
  <si>
    <t>강관용접(150A)</t>
  </si>
  <si>
    <t>강관용접(200A)</t>
  </si>
  <si>
    <t>강관용접(250A)</t>
  </si>
  <si>
    <t>강관용접(300A)</t>
  </si>
  <si>
    <t>강관절단(65A)</t>
  </si>
  <si>
    <t>강관절단(80A)</t>
  </si>
  <si>
    <t>강관절단(100A)</t>
  </si>
  <si>
    <t>강관절단(125A)</t>
  </si>
  <si>
    <t>강관절단(150A)</t>
  </si>
  <si>
    <t>강관절단(200A)</t>
  </si>
  <si>
    <t>강관절단(250A)</t>
  </si>
  <si>
    <t>강관절단(300A)</t>
  </si>
  <si>
    <t>동관용접(15A)</t>
  </si>
  <si>
    <t>동관용접(20A)</t>
  </si>
  <si>
    <t>동관용접(25A)</t>
  </si>
  <si>
    <t>동관용접(32A)</t>
  </si>
  <si>
    <t>동관용접(40A)</t>
  </si>
  <si>
    <t>동관용접(50A)</t>
  </si>
  <si>
    <t>동관용접(65A)</t>
  </si>
  <si>
    <t>동관용접(80A)</t>
  </si>
  <si>
    <t>동관용접(100A)</t>
  </si>
  <si>
    <t>동관용접(125A)</t>
  </si>
  <si>
    <t>동관용접(150A)</t>
  </si>
  <si>
    <t>동관용접(200A)</t>
  </si>
  <si>
    <t>동관용접(250A)</t>
  </si>
  <si>
    <t>강판전기 용접(9T)</t>
  </si>
  <si>
    <t>강판절단(3T)</t>
  </si>
  <si>
    <t>강판절단(6T)</t>
  </si>
  <si>
    <t>강판절단(9T)</t>
  </si>
  <si>
    <t>스테인레스주름관교체</t>
  </si>
  <si>
    <t>스테인리스강관용접</t>
  </si>
  <si>
    <t>HUB,천정설치</t>
  </si>
  <si>
    <t>NO-HUB,천정설치</t>
  </si>
  <si>
    <t>단위</t>
  </si>
  <si>
    <t/>
  </si>
  <si>
    <t>식</t>
  </si>
  <si>
    <t>No.263</t>
  </si>
  <si>
    <t>No.264</t>
  </si>
  <si>
    <t>No.265</t>
  </si>
  <si>
    <t>No.266</t>
  </si>
  <si>
    <t>No.267</t>
  </si>
  <si>
    <t>No.268</t>
  </si>
  <si>
    <t>No.269</t>
  </si>
  <si>
    <t>No.270</t>
  </si>
  <si>
    <t>No.271</t>
  </si>
  <si>
    <t>No.272</t>
  </si>
  <si>
    <t>No.273</t>
  </si>
  <si>
    <t>No.274</t>
  </si>
  <si>
    <t>No.275</t>
  </si>
  <si>
    <t>No.276</t>
  </si>
  <si>
    <t>No.277</t>
  </si>
  <si>
    <t>No.278</t>
  </si>
  <si>
    <t>No.279</t>
  </si>
  <si>
    <t>No.280</t>
  </si>
  <si>
    <t>No.281</t>
  </si>
  <si>
    <t>No.282</t>
  </si>
  <si>
    <t>No.283</t>
  </si>
  <si>
    <t>No.284</t>
  </si>
  <si>
    <t>No.285</t>
  </si>
  <si>
    <t>강관교체(65A, 암거내)</t>
  </si>
  <si>
    <t>강관교체(50A, 암거내)</t>
  </si>
  <si>
    <t>강관교체(40A, 암거내)</t>
  </si>
  <si>
    <t>강관교체(32A, 암거내)</t>
  </si>
  <si>
    <t>강관교체(25A, 암거내)</t>
  </si>
  <si>
    <t>강관교체(20A, 암거내)</t>
  </si>
  <si>
    <t>강관신설(300A, 암거내)</t>
  </si>
  <si>
    <t>강관신설(250A, 암거내)</t>
  </si>
  <si>
    <t>강관신설(200A, 암거내)</t>
  </si>
  <si>
    <t>강관신설(150A, 암거내)</t>
  </si>
  <si>
    <t>강관신설(125A, 암거내)</t>
  </si>
  <si>
    <t>강관신설(100A, 암거내)</t>
  </si>
  <si>
    <t>강관신설(80A, 암거내)</t>
  </si>
  <si>
    <t>강관신설(65A, 암거내)</t>
  </si>
  <si>
    <t>강관신설(50A, 암거내)</t>
  </si>
  <si>
    <t>강관신설(40A, 암거내)</t>
  </si>
  <si>
    <t>강관신설(32A, 암거내)</t>
  </si>
  <si>
    <t>강관신설(25A, 암거내)</t>
  </si>
  <si>
    <t>강관신설(20A, 암거내)</t>
  </si>
  <si>
    <t>강관교체(300A, 옥내)</t>
  </si>
  <si>
    <t>강관교체(250A, 옥내)</t>
  </si>
  <si>
    <t>강관교체(200A, 옥내)</t>
  </si>
  <si>
    <t>강관교체(150A, 옥내)</t>
  </si>
  <si>
    <t>강관교체(125A, 옥내)</t>
  </si>
  <si>
    <t>강관교체(100A, 옥내)</t>
  </si>
  <si>
    <t>강관교체(80A, 옥내)</t>
  </si>
  <si>
    <t>강관교체(65A, 옥내)</t>
  </si>
  <si>
    <t>강관교체(50A, 옥내)</t>
  </si>
  <si>
    <t>강관교체(40A, 옥내)</t>
  </si>
  <si>
    <t>강관교체(32A, 옥내)</t>
  </si>
  <si>
    <t>강관교체(25A, 옥내)</t>
  </si>
  <si>
    <t>강관교체(20A, 옥내)</t>
  </si>
  <si>
    <t>강관신설(300A, 옥내)</t>
  </si>
  <si>
    <t>강관신설(250A, 옥내)</t>
  </si>
  <si>
    <t>강관신설(200A, 옥내)</t>
  </si>
  <si>
    <t>강관신설(150A, 옥내)</t>
  </si>
  <si>
    <t>강관신설(125A, 옥내)</t>
  </si>
  <si>
    <t>강관신설(100A, 옥내)</t>
  </si>
  <si>
    <t>강관신설(80A, 옥내)</t>
  </si>
  <si>
    <t>강관신설(65A, 옥내)</t>
  </si>
  <si>
    <t>강관신설(50A, 옥내)</t>
  </si>
  <si>
    <t>강관신설(40A, 옥내)</t>
  </si>
  <si>
    <t>강관신설(25A, 옥내)</t>
  </si>
  <si>
    <t>강관신설(20A, 옥내)</t>
  </si>
  <si>
    <t>강관신설(32A, 옥내)</t>
  </si>
  <si>
    <t>스테인리스레듀샤(나사)</t>
  </si>
  <si>
    <t>스테인리스레듀샤(용접)</t>
  </si>
  <si>
    <t>스테인리스엘보우(나사)</t>
  </si>
  <si>
    <t>스테인리스엘보우(용접)</t>
  </si>
  <si>
    <t>PVC DRF이음관(45L)</t>
  </si>
  <si>
    <t>PVC DRF이음관(Y)</t>
  </si>
  <si>
    <t>PVC DRF이음관(DL)</t>
  </si>
  <si>
    <t>PVC DRF이음관(CLT)</t>
  </si>
  <si>
    <t>PVC DRF이음관(소켓)</t>
  </si>
  <si>
    <t>PVC DRF이음관(LT)</t>
  </si>
  <si>
    <t>스테인레스주름관 유니온</t>
  </si>
  <si>
    <t>스테인레스주름관 밸브소켓</t>
  </si>
  <si>
    <t>스테인레스주름관 속소켓</t>
  </si>
  <si>
    <t xml:space="preserve">  명          칭</t>
  </si>
  <si>
    <t xml:space="preserve"> 구      성(%)</t>
  </si>
  <si>
    <t>직접노무비 * 2.3%</t>
  </si>
  <si>
    <t>주철관커플링(NO-HUB)</t>
  </si>
  <si>
    <t>강관교체(80A, 암거내)</t>
  </si>
  <si>
    <t>강관교체(100A, 암거내)</t>
  </si>
  <si>
    <t>강관교체(125A, 암거내)</t>
  </si>
  <si>
    <t>강관교체(150A, 암거내)</t>
  </si>
  <si>
    <t>강관교체(200A, 암거내)</t>
  </si>
  <si>
    <t>강관교체(250A, 암거내)</t>
  </si>
  <si>
    <t>강관교체(300A, 암거내)</t>
  </si>
  <si>
    <t>강관신설(20A, 기계실)</t>
  </si>
  <si>
    <t>강관신설(25A, 기계실)</t>
  </si>
  <si>
    <t>강관신설(32A, 기계실)</t>
  </si>
  <si>
    <t>강관신설(40A, 기계실)</t>
  </si>
  <si>
    <t>강관신설(50A, 기계실)</t>
  </si>
  <si>
    <t>강관신설(65A, 기계실)</t>
  </si>
  <si>
    <t>강관신설(80A, 기계실)</t>
  </si>
  <si>
    <t>강관신설(100A, 기계실)</t>
  </si>
  <si>
    <t>강관신설(125A, 기계실)</t>
  </si>
  <si>
    <t>강관신설(150A, 기계실)</t>
  </si>
  <si>
    <t>강관신설(200A, 기계실)</t>
  </si>
  <si>
    <t>강관신설(250A, 기계실)</t>
  </si>
  <si>
    <t>강관신설(300A, 기계실)</t>
  </si>
  <si>
    <t>강관교체(20A, 기계실)</t>
  </si>
  <si>
    <t>강관교체(25A, 기계실)</t>
  </si>
  <si>
    <t>강관교체(32A, 기계실)</t>
  </si>
  <si>
    <t>강관교체(40A, 기계실)</t>
  </si>
  <si>
    <t>강관교체(50A, 기계실)</t>
  </si>
  <si>
    <t>강관교체(65A, 기계실)</t>
  </si>
  <si>
    <t>강관교체(80A, 기계실)</t>
  </si>
  <si>
    <t>강관교체(100A, 기계실)</t>
  </si>
  <si>
    <t>강관교체(125A, 기계실)</t>
  </si>
  <si>
    <t>강관교체(150A, 기계실)</t>
  </si>
  <si>
    <t>강관교체(200A, 기계실)</t>
  </si>
  <si>
    <t>강관교체(250A, 기계실)</t>
  </si>
  <si>
    <t>강관교체(300A, 기계실)</t>
  </si>
  <si>
    <t>스테인리스강관신설(옥내)</t>
  </si>
  <si>
    <t>스테인리스강관교체(옥내)</t>
  </si>
  <si>
    <t>스테인리스강관신설(옥외)</t>
  </si>
  <si>
    <t>스테인리스강관교체(옥외)</t>
  </si>
  <si>
    <t>스테인리스강관신설(기계실)</t>
  </si>
  <si>
    <t>스테인리스강관교체(기계실)</t>
  </si>
  <si>
    <t>스테인리스강관교체(기계실내)</t>
  </si>
  <si>
    <t>주철관 교체(100A)</t>
  </si>
  <si>
    <t>주철관 교체(125A)</t>
  </si>
  <si>
    <t>주철관 교체(150A)</t>
  </si>
  <si>
    <t>주철관 교체(200A)</t>
  </si>
  <si>
    <t>후렌지접합(65A)</t>
  </si>
  <si>
    <t>후렌지접합(80A)</t>
  </si>
  <si>
    <t>후렌지접합(100A)</t>
  </si>
  <si>
    <t>후렌지접합(125A)</t>
  </si>
  <si>
    <t>후렌지접합(150A)</t>
  </si>
  <si>
    <t>후렌지접합(200A)</t>
  </si>
  <si>
    <t>후렌지접합(250A)</t>
  </si>
  <si>
    <t>10K/250A</t>
  </si>
  <si>
    <t>120-150mm</t>
  </si>
  <si>
    <t>20A,동관용접</t>
  </si>
  <si>
    <t>25A,동관용접</t>
  </si>
  <si>
    <t>32A,동관용접</t>
  </si>
  <si>
    <t>40A,동관용접</t>
  </si>
  <si>
    <t>50A,동관용접</t>
  </si>
  <si>
    <t>65A,동관용접</t>
  </si>
  <si>
    <t>80A,동관용접</t>
  </si>
  <si>
    <t>100A,동관용접</t>
  </si>
  <si>
    <t>125A,동관용접</t>
  </si>
  <si>
    <t>150A,동관용접</t>
  </si>
  <si>
    <t>200A,동관용접</t>
  </si>
  <si>
    <t>후렉시블죠인트교체</t>
  </si>
  <si>
    <t>10K/25A,강관</t>
  </si>
  <si>
    <t>10K/32A,강관</t>
  </si>
  <si>
    <t>10K/40A,강관</t>
  </si>
  <si>
    <t>10K/50A,강관</t>
  </si>
  <si>
    <t>10K/65A,강관</t>
  </si>
  <si>
    <t>10K/80A,강관</t>
  </si>
  <si>
    <t>10K/100A,강관</t>
  </si>
  <si>
    <t>10K/125A,강관</t>
  </si>
  <si>
    <t>10K/150A,강관</t>
  </si>
  <si>
    <t>10K/200A,강관</t>
  </si>
  <si>
    <t>버터플라이밸브교체</t>
  </si>
  <si>
    <t>경      비</t>
  </si>
  <si>
    <t>합      계</t>
  </si>
  <si>
    <t>이                    윤</t>
  </si>
  <si>
    <t xml:space="preserve">  순공사비 * 4.1%</t>
  </si>
  <si>
    <t>건설기계대여대금지급보증수수료</t>
  </si>
  <si>
    <t>개소당</t>
  </si>
  <si>
    <t>수구당</t>
  </si>
  <si>
    <t>본당</t>
  </si>
  <si>
    <t>kg당</t>
  </si>
  <si>
    <t>m당</t>
  </si>
  <si>
    <t>수건걸이</t>
  </si>
  <si>
    <t>1 BAR</t>
  </si>
  <si>
    <t>컵+받침대</t>
  </si>
  <si>
    <t>비누+받침대</t>
  </si>
  <si>
    <t>고급형</t>
  </si>
  <si>
    <t>휴지걸이</t>
  </si>
  <si>
    <t>고급</t>
  </si>
  <si>
    <t>방습거울</t>
  </si>
  <si>
    <t>T=5</t>
  </si>
  <si>
    <t>세면기폽업</t>
  </si>
  <si>
    <t>세면기용P트랩</t>
  </si>
  <si>
    <t>수동</t>
  </si>
  <si>
    <t>양변기부속</t>
  </si>
  <si>
    <t>일반양변기,절수식</t>
  </si>
  <si>
    <t>양변기시트</t>
  </si>
  <si>
    <t>대형,백색</t>
  </si>
  <si>
    <t>양변기후렌지</t>
  </si>
  <si>
    <t>D 15</t>
  </si>
  <si>
    <t>감압일체형수도용앵글밸브</t>
  </si>
  <si>
    <t>D15, 10KG/CM2</t>
  </si>
  <si>
    <t>No.1009</t>
  </si>
  <si>
    <t>No.1010</t>
  </si>
  <si>
    <t>No.1011</t>
  </si>
  <si>
    <t>No.1012</t>
  </si>
  <si>
    <t>No.1013</t>
  </si>
  <si>
    <t>No.1014</t>
  </si>
  <si>
    <t>No.1015</t>
  </si>
  <si>
    <t>No.1016</t>
  </si>
  <si>
    <t>No.1017</t>
  </si>
  <si>
    <t>No.1018</t>
  </si>
  <si>
    <t>No.1019</t>
  </si>
  <si>
    <t>No.1020</t>
  </si>
  <si>
    <t>No.1021</t>
  </si>
  <si>
    <t>No.1022</t>
  </si>
  <si>
    <t>No.1023</t>
  </si>
  <si>
    <t>히팅케이블설치</t>
  </si>
  <si>
    <t>히팅케이블 재설치</t>
  </si>
  <si>
    <t>No.1024</t>
  </si>
  <si>
    <t>No.1025</t>
  </si>
  <si>
    <t>No.1026</t>
  </si>
  <si>
    <t>No.1027</t>
  </si>
  <si>
    <t>No.1028</t>
  </si>
  <si>
    <t>No.1029</t>
  </si>
  <si>
    <t>No.1030</t>
  </si>
  <si>
    <t>No.1031</t>
  </si>
  <si>
    <t>감압밸브(세대용)교체</t>
  </si>
  <si>
    <t>PE이중벽관</t>
  </si>
  <si>
    <t>1종 150A</t>
  </si>
  <si>
    <t>원피스형양변기(시트제외)</t>
  </si>
  <si>
    <t xml:space="preserve">  VC-2010C(로우탱크)</t>
  </si>
  <si>
    <t>반다리세면기</t>
  </si>
  <si>
    <t>반다리형 받침대포함</t>
  </si>
  <si>
    <t>다용도선반(유리)교체</t>
  </si>
  <si>
    <t>파이프커플링(MP JOINT)설치</t>
  </si>
  <si>
    <t>MJG(LONG) 65A</t>
  </si>
  <si>
    <t>PVC파이프</t>
  </si>
  <si>
    <t>200A - VG1</t>
  </si>
  <si>
    <t>파이프커플링설치</t>
  </si>
  <si>
    <t>32A(신설용)</t>
  </si>
  <si>
    <t>50A-LONG(신설용)</t>
  </si>
  <si>
    <t>(단위 : 원)</t>
    <phoneticPr fontId="31" type="noConversion"/>
  </si>
  <si>
    <t>도         급         액</t>
  </si>
  <si>
    <t>내 역 서(조경)-총괄</t>
  </si>
  <si>
    <t>공     종     명</t>
  </si>
  <si>
    <t>보통토사(1m이하)</t>
  </si>
  <si>
    <t>보통토사(1~2m이내)</t>
  </si>
  <si>
    <t>자갈섞인토사(1m이하)</t>
  </si>
  <si>
    <t>자갈섞인토사(1~2m이내)</t>
  </si>
  <si>
    <t>인력되메우기</t>
  </si>
  <si>
    <t>잔토처리(현장)</t>
  </si>
  <si>
    <t>사각맨홀설치</t>
  </si>
  <si>
    <t>900*900</t>
  </si>
  <si>
    <t>P.E빗물받이</t>
  </si>
  <si>
    <t>410*510*940</t>
  </si>
  <si>
    <t>주철제원형맨홀</t>
  </si>
  <si>
    <t>648A 하수도</t>
  </si>
  <si>
    <t>600A 하수도</t>
  </si>
  <si>
    <t>자갈깔기</t>
  </si>
  <si>
    <t>아스팔트포장(소규모인력)</t>
  </si>
  <si>
    <t>표층5㎝기준</t>
  </si>
  <si>
    <t>기층7.5㎝기준</t>
  </si>
  <si>
    <t>칼라아스팔트포장(소규모인력)</t>
  </si>
  <si>
    <t>포장절단</t>
  </si>
  <si>
    <t>포장다짐</t>
  </si>
  <si>
    <t>진동롤러2.5톤기준</t>
  </si>
  <si>
    <t>포장파괴</t>
  </si>
  <si>
    <t>아스콘및 투수콘</t>
  </si>
  <si>
    <t>혼합골재 부설</t>
  </si>
  <si>
    <t>콘크리트포장(인력)</t>
  </si>
  <si>
    <t>10CM</t>
  </si>
  <si>
    <t>투수콘포장</t>
  </si>
  <si>
    <t>5CM</t>
  </si>
  <si>
    <t>보차도경계블럭신설</t>
  </si>
  <si>
    <t>150*170*1000 KSF4006</t>
  </si>
  <si>
    <t>기존보차도경계블럭 교체</t>
  </si>
  <si>
    <t>기존보차도경계블럭 재설치</t>
  </si>
  <si>
    <t>소형고압블럭신설</t>
  </si>
  <si>
    <t>적색 T=60.U형</t>
  </si>
  <si>
    <t>기존소형고압블럭교체</t>
  </si>
  <si>
    <t>기존소형고압블럭재설치</t>
  </si>
  <si>
    <t>장애인점자유도블럭교체</t>
  </si>
  <si>
    <t>황색 T=60.U형</t>
  </si>
  <si>
    <t>흄관부설</t>
  </si>
  <si>
    <t>￠250</t>
  </si>
  <si>
    <t>￠300</t>
  </si>
  <si>
    <t>￠400</t>
  </si>
  <si>
    <t>백엽상</t>
  </si>
  <si>
    <t>600*600</t>
  </si>
  <si>
    <t>진동롤러임대료</t>
  </si>
  <si>
    <t>일</t>
  </si>
  <si>
    <t>잔디 붙이기</t>
  </si>
  <si>
    <t>메쉬휀스설치(H=1.8M)</t>
  </si>
  <si>
    <t>기초공사제외</t>
  </si>
  <si>
    <t>경간</t>
  </si>
  <si>
    <t>방부가공목</t>
  </si>
  <si>
    <t>미송,조경재</t>
  </si>
  <si>
    <t>목재가공및설치</t>
  </si>
  <si>
    <t>보통(중등)</t>
  </si>
  <si>
    <t>중등(보통)</t>
  </si>
  <si>
    <t>스텐파이프</t>
  </si>
  <si>
    <t>@25.4x1.2mm</t>
  </si>
  <si>
    <t>스텐레스판</t>
  </si>
  <si>
    <t>STS304,T2.0</t>
  </si>
  <si>
    <t>KG</t>
  </si>
  <si>
    <t>스텐볼트/너트</t>
  </si>
  <si>
    <t>@6xL50</t>
  </si>
  <si>
    <t>@10xL100</t>
  </si>
  <si>
    <t>굴취</t>
  </si>
  <si>
    <t>근원5CM,흉고직경4CM이하</t>
  </si>
  <si>
    <t>근원8~9CM,흉고직경7~8CM</t>
  </si>
  <si>
    <t>근원10~11CM,흉고직경9CM</t>
  </si>
  <si>
    <t>근원12~14CM,흉고직경10~12CM</t>
  </si>
  <si>
    <t>근원18~19CM,흉고직경15~16CM</t>
  </si>
  <si>
    <t>근원20~24CM,흉고직경17~20CM</t>
  </si>
  <si>
    <t>근원25~29CM,흉고직경21~24CM</t>
  </si>
  <si>
    <t>관목류굴취</t>
  </si>
  <si>
    <t>0.8 - 1.1M</t>
  </si>
  <si>
    <t>식재</t>
  </si>
  <si>
    <t>흉고직경4CM이하</t>
  </si>
  <si>
    <t>흉고6~7CM, 근원직경7~8CM</t>
  </si>
  <si>
    <t>흉고8~9CM, 근원직경9~11CM</t>
  </si>
  <si>
    <t>흉고10~11CM, 근원직경12~13CM</t>
  </si>
  <si>
    <t>흉고12~14CM, 근원직경14~17CM</t>
  </si>
  <si>
    <t>흉고18~19CM, 근원직경21~23CM</t>
  </si>
  <si>
    <t>흉고20~24CM, 근원직경24~29CM</t>
  </si>
  <si>
    <t>관목류식재</t>
  </si>
  <si>
    <t>콘크리트포장 깨기</t>
  </si>
  <si>
    <t>(소형브레이카+공기압축기)</t>
  </si>
  <si>
    <t>아스팔트포장 깨기</t>
  </si>
  <si>
    <t>(기계:BH0.7㎥+브레이커)</t>
  </si>
  <si>
    <t>구조물터파기(토사)</t>
  </si>
  <si>
    <t>(백호우0.4㎥, 깊이0-4M)</t>
  </si>
  <si>
    <t>(백호우0.7㎥, 깊이0-4M)</t>
  </si>
  <si>
    <t>되메우기(다짐)</t>
  </si>
  <si>
    <t>(인력10%+기계90%)</t>
  </si>
  <si>
    <t>무근구조물</t>
  </si>
  <si>
    <t>모르타르배합</t>
  </si>
  <si>
    <t>`1:2</t>
  </si>
  <si>
    <t>내 역 서(조경)-SH</t>
  </si>
  <si>
    <t>6회</t>
  </si>
  <si>
    <t>몰탈</t>
  </si>
  <si>
    <t>㎏</t>
  </si>
  <si>
    <t>매</t>
  </si>
  <si>
    <t>내 역 서(조경)-재개발</t>
  </si>
  <si>
    <t>구            분</t>
  </si>
  <si>
    <t>비      고</t>
  </si>
  <si>
    <t>총   공  사  비</t>
  </si>
  <si>
    <t>공  사   원  가</t>
  </si>
  <si>
    <t>부 가 가 치 세</t>
  </si>
  <si>
    <t>합             계</t>
  </si>
  <si>
    <t>원 가 계 산 서 (기계)</t>
    <phoneticPr fontId="31" type="noConversion"/>
  </si>
  <si>
    <t>원 가 계 산 서 (조경)</t>
  </si>
  <si>
    <t>총 괄 집 계 표(전체)</t>
  </si>
  <si>
    <t>총    계</t>
  </si>
  <si>
    <t>건축공사</t>
  </si>
  <si>
    <t>조경공사</t>
  </si>
  <si>
    <t>기계설비공사</t>
  </si>
  <si>
    <t>총 괄 집 계 표(SH)</t>
  </si>
  <si>
    <t>총 괄 집 계 표(재개발)</t>
  </si>
  <si>
    <t>벽면</t>
  </si>
  <si>
    <t>천장</t>
  </si>
  <si>
    <t>천정</t>
  </si>
  <si>
    <t>타일벽지붙임(철거포함)</t>
  </si>
  <si>
    <t>벽체</t>
  </si>
  <si>
    <t>타일벽지붙임(철거포함)-소단위(10㎡미만)</t>
  </si>
  <si>
    <t>걸레받이설치(철거포함)</t>
  </si>
  <si>
    <t>75mm</t>
  </si>
  <si>
    <t>2.0T</t>
  </si>
  <si>
    <t>2.3T</t>
  </si>
  <si>
    <t>PVC타일교체(철거포함)</t>
  </si>
  <si>
    <t>3T,데코타일</t>
  </si>
  <si>
    <t>PVC타일교체(철거포함)-소단위(10㎡미만)</t>
  </si>
  <si>
    <t>목재온돌마루판교체(철거포함)</t>
  </si>
  <si>
    <t>목재온돌마루판교체(철거포함)-소단위(10㎡미만)</t>
  </si>
  <si>
    <t>디럭스타일붙임(철거포함)</t>
  </si>
  <si>
    <t>디럭스타일붙임(철거포함)-소단위(10㎡미만)</t>
  </si>
  <si>
    <t>(천정바탕T=9.5㎜)</t>
  </si>
  <si>
    <t>(벽바탕T=9.5㎜)</t>
  </si>
  <si>
    <t>천정,벽(T=9.5㎜)</t>
  </si>
  <si>
    <t>중밀도섬유판붙임(MDF)</t>
  </si>
  <si>
    <t>12T</t>
  </si>
  <si>
    <t>중밀도섬유판붙임(MDF)-소단위(10㎡미만)</t>
  </si>
  <si>
    <t>인테리어필름붙이기</t>
  </si>
  <si>
    <t>방염우드</t>
  </si>
  <si>
    <t>천정텍스붙임</t>
  </si>
  <si>
    <t>천정텍스붙임-소단위(10㎡미만)</t>
  </si>
  <si>
    <t>목조천정틀설치(달대무)</t>
  </si>
  <si>
    <t>목조천정틀설치(달대무)-소단위(10㎡미만)</t>
  </si>
  <si>
    <t>천정몰딩설치</t>
  </si>
  <si>
    <t>드라이월칸막이설치</t>
  </si>
  <si>
    <t>STUD65T+석고양면2겹</t>
  </si>
  <si>
    <t>드라이월칸막이설치-소단위(10㎡미만)</t>
  </si>
  <si>
    <t>큐비클칸막이설치</t>
  </si>
  <si>
    <t>20T</t>
  </si>
  <si>
    <t>큐비클칸막이설치-소단위(10㎡미만)</t>
  </si>
  <si>
    <t>단열재설치(바닥깔기)</t>
  </si>
  <si>
    <t>발포폴리스티렌단열재30T</t>
  </si>
  <si>
    <t>단열재설치(바닥깔기))-소단위(10㎡미만)</t>
  </si>
  <si>
    <t>단열재설치(벽격자넣기)</t>
  </si>
  <si>
    <t>발포폴리스티렌단열재50T</t>
  </si>
  <si>
    <t>단열재설치(벽격자넣기)-소단위(10㎡미만)</t>
  </si>
  <si>
    <t>단열재설치(접착제붙이기)</t>
  </si>
  <si>
    <t>단열재설치(접착제붙이기)-소단위(10㎡미만)</t>
  </si>
  <si>
    <t>발포폴리스티렌단열재80T</t>
  </si>
  <si>
    <t>발포폴리스티렌단열재100T</t>
  </si>
  <si>
    <t>발포폴리스티렌단열재10T</t>
  </si>
  <si>
    <t>압출폴리스티렌단열재10T</t>
  </si>
  <si>
    <t>압출폴리스티렌단열재30T</t>
  </si>
  <si>
    <t>유리면보드50T</t>
  </si>
  <si>
    <t>외벽단열공법</t>
  </si>
  <si>
    <t>70mm단열+메쉬+마감재</t>
  </si>
  <si>
    <t>플라스틱천정재붙임</t>
  </si>
  <si>
    <t>칼라</t>
  </si>
  <si>
    <t>플라스틱천정재붙임-소단위(10㎡미만)</t>
  </si>
  <si>
    <t>알루미늄천정재붙임</t>
  </si>
  <si>
    <t>300*300</t>
  </si>
  <si>
    <t>알루미늄천정재붙임-소단위(10㎡미만)</t>
  </si>
  <si>
    <t>경량철골천정틀</t>
  </si>
  <si>
    <t>M-BAR</t>
  </si>
  <si>
    <t>경량철골천정틀-소단위(10㎡미만)</t>
  </si>
  <si>
    <t>마이텍스</t>
  </si>
  <si>
    <t>300*600*12T</t>
  </si>
  <si>
    <t>롤스크린</t>
  </si>
  <si>
    <t>AL몰딩설치</t>
  </si>
  <si>
    <t>천장점검구 설치</t>
  </si>
  <si>
    <t>450*450</t>
  </si>
  <si>
    <t>스텐점검구(벽) 설치</t>
  </si>
  <si>
    <t>300*300*1.5T</t>
  </si>
  <si>
    <t>시멘트액체방수(1종, 바닥)</t>
  </si>
  <si>
    <t>시멘트액체 2차</t>
  </si>
  <si>
    <t>시멘트액체방수(1종, 바닥)-소단위(10㎡미만)</t>
  </si>
  <si>
    <t>시멘트액체방수(1종, 벽)</t>
  </si>
  <si>
    <t>시멘트액체방수(1종, 벽)-소단위(10㎡미만)</t>
  </si>
  <si>
    <t>바탕정리(시멘트액체방수)</t>
  </si>
  <si>
    <t>바탕정리(시멘트액체방수)-소단위(10㎡미만)</t>
  </si>
  <si>
    <t>수밀코킹작업</t>
  </si>
  <si>
    <t>5*5 위생(내곰팡성)</t>
  </si>
  <si>
    <t>우레탄폼 충전</t>
  </si>
  <si>
    <t>창호주위</t>
  </si>
  <si>
    <t xml:space="preserve">수밀코킹(10mm각) </t>
  </si>
  <si>
    <t>실리콘(비초산),유리용,창호주위</t>
  </si>
  <si>
    <t>우레탄</t>
  </si>
  <si>
    <t xml:space="preserve">수밀코킹(20mm각) </t>
  </si>
  <si>
    <t xml:space="preserve">유리주위 코킹(5*5mm) </t>
  </si>
  <si>
    <t>우레탄방수(바탕정리,프라이머포함, 바닥)</t>
  </si>
  <si>
    <t>노출3㎜</t>
  </si>
  <si>
    <t>우레탄방수(바탕정리,프라이머포함, 바닥)-소단위(10㎡미만)</t>
  </si>
  <si>
    <t>우레탄방수(바탕정리, 프라이머포함, 수직부 및 특수한경우)</t>
  </si>
  <si>
    <t>우레탄방수(바탕정리, 프라이머포함, 수직부 및 특수한경우)-소단위(10㎡미만)</t>
  </si>
  <si>
    <t>우레탄방수(바탕정리,프라이머포함,바닥)</t>
  </si>
  <si>
    <t>비노출3㎜</t>
  </si>
  <si>
    <t>우레탄방수(바탕정리,프라어미포함,바닥)-소단위(10㎡미만)</t>
  </si>
  <si>
    <t>우레탄방수(바탕정리,프라이머포함,수직부및특수한경우)</t>
  </si>
  <si>
    <t>우레탄방수(바탕정리,프라어미포함,수직부및특수한경우)-소단위(10㎡미만)</t>
  </si>
  <si>
    <t>쉬트방수</t>
  </si>
  <si>
    <t>바닥3㎜</t>
  </si>
  <si>
    <t>쉬트방수-소단위(10㎡미만)</t>
  </si>
  <si>
    <t>벽3㎜</t>
  </si>
  <si>
    <t>방수몰탈</t>
  </si>
  <si>
    <t>30MM</t>
  </si>
  <si>
    <t>방수몰탈-소단위(10㎡미만)</t>
  </si>
  <si>
    <t>콘크리트치핑</t>
  </si>
  <si>
    <t>몰탈바름(무근콘크리트면)-복합방수용</t>
  </si>
  <si>
    <t>침투성폴리머몰탈도포(조적면)-복합방수용</t>
  </si>
  <si>
    <t>10MM</t>
  </si>
  <si>
    <t>복합방수(바닥)</t>
  </si>
  <si>
    <t>바탕처리포함,노출형</t>
  </si>
  <si>
    <t>복합방수(바닥)-소단위(10㎡미만)</t>
  </si>
  <si>
    <t>복합방수(벽)</t>
  </si>
  <si>
    <t>복합방수(벽)-소단위(10㎡미만)</t>
  </si>
  <si>
    <t>탈기반설치</t>
  </si>
  <si>
    <t>수직드레인설치(복합방수용)</t>
  </si>
  <si>
    <t>벽돌운반(1~3층)</t>
  </si>
  <si>
    <t>벽돌쌓기</t>
  </si>
  <si>
    <t>0.5B(3.6m이하)</t>
  </si>
  <si>
    <t>벽돌쌓기-소단위(10㎡미만)</t>
  </si>
  <si>
    <t>1.0B(3.6m이하)</t>
  </si>
  <si>
    <t>블럭쌓기</t>
  </si>
  <si>
    <t>(150*190*390)</t>
  </si>
  <si>
    <t>블럭쌓기-소단위(10㎡미만)</t>
  </si>
  <si>
    <t>(100*190*390)</t>
  </si>
  <si>
    <t>천매</t>
  </si>
  <si>
    <t>한면치장벽돌쌓기 및 줄눈</t>
  </si>
  <si>
    <t>한면치장벽돌쌓기 및 줄눈-소단위(10㎡미만)</t>
  </si>
  <si>
    <t>한면치장벽돌쌓기 및 줄눈(1.0B)</t>
  </si>
  <si>
    <t>한면치장벽돌쌓기 및 줄눈(1.0B)-소단위(10㎡미만)</t>
  </si>
  <si>
    <t>양면치장벽돌쌓기 및 줄눈(0.5B)</t>
  </si>
  <si>
    <t>양면치장벽돌쌓기 및 줄눈(0.5B)-소단위(10㎡미만)</t>
  </si>
  <si>
    <t>양면치장벽돌쌓기 및 줄눈(1.0B)</t>
  </si>
  <si>
    <t>양면치장벽돌쌓기 및 줄눈(1.0B)-소단위(10㎡미만)</t>
  </si>
  <si>
    <t>시멘트몰탈바르기</t>
  </si>
  <si>
    <t>내벽11MM(3.6m이하)</t>
  </si>
  <si>
    <t>시멘트몰탈바르기-소단위(10㎡미만)</t>
  </si>
  <si>
    <t xml:space="preserve">내벽11MM(3.6m이하) </t>
  </si>
  <si>
    <t>내벽18MM(3.6m이하)</t>
  </si>
  <si>
    <t xml:space="preserve">내벽18MM(3.6m이하) </t>
  </si>
  <si>
    <t xml:space="preserve">외벽15MM(3.6m이하) </t>
  </si>
  <si>
    <t>외벽15MM(3.6m이하)</t>
  </si>
  <si>
    <t xml:space="preserve">외벽18MM(3.6m이하) </t>
  </si>
  <si>
    <t>천정15MM(3.6m이하)</t>
  </si>
  <si>
    <t>바닥24MM(3.6m이하)</t>
  </si>
  <si>
    <t>바닥30MM(3.6m이하)</t>
  </si>
  <si>
    <t>창문틀주위몰탈충진</t>
  </si>
  <si>
    <t>타일떼내기</t>
  </si>
  <si>
    <t>타일떼내기-소단위(10㎡미만)</t>
  </si>
  <si>
    <t>타일붙임(벽,화장실)</t>
  </si>
  <si>
    <t>0.04~0.01㎡이하</t>
  </si>
  <si>
    <t>타일붙임(벽,화장실)-소단위(10㎡미만)</t>
  </si>
  <si>
    <t>타일붙임(바닥,화장실,발코니)</t>
  </si>
  <si>
    <t>타일붙임(바닥,화장실,발코니)-소단위(10㎡미만)</t>
  </si>
  <si>
    <t>타일붙임(벽,주방)</t>
  </si>
  <si>
    <t>타일붙임(벽,주방)-소단위(10㎡미만)</t>
  </si>
  <si>
    <t>0.11~0.20㎡이하</t>
  </si>
  <si>
    <t>석재타일붙임(바닥)</t>
  </si>
  <si>
    <t>150*150*18</t>
  </si>
  <si>
    <t>석재타일붙임(바닥)-소단위(10㎡미만)</t>
  </si>
  <si>
    <t>테라죠판붙임(바닥)</t>
  </si>
  <si>
    <t>400*400*25</t>
  </si>
  <si>
    <t>테라죠판붙임(바닥)-소단위(10㎡미만)</t>
  </si>
  <si>
    <t>타일붙임 바탕고르기</t>
  </si>
  <si>
    <t>석재판붙임</t>
  </si>
  <si>
    <t>바닥30T</t>
  </si>
  <si>
    <t>석재판붙임-소단위(10㎡미만)</t>
  </si>
  <si>
    <t>벽20T</t>
  </si>
  <si>
    <t>수성페인트칠(벽)</t>
  </si>
  <si>
    <t>2회 롤러칠</t>
  </si>
  <si>
    <t>수성페인트칠(벽)-소단위(10㎡미만)</t>
  </si>
  <si>
    <t>1회 롤러칠</t>
  </si>
  <si>
    <t>2회 붓칠</t>
  </si>
  <si>
    <t>1회 붓칠</t>
  </si>
  <si>
    <t>수성페인트칠(천정)</t>
  </si>
  <si>
    <t>수성페인트칠(천정)-소단위(10㎡미만)</t>
  </si>
  <si>
    <t>락카에나멜칠</t>
  </si>
  <si>
    <t>2회</t>
  </si>
  <si>
    <t>락카에나멜칠-소단위(10㎡미만)</t>
  </si>
  <si>
    <t>바니쉬칠(목재면)</t>
  </si>
  <si>
    <t>바니쉬칠(목재면)-소단위(10㎡미만)</t>
  </si>
  <si>
    <t>1회</t>
  </si>
  <si>
    <t>오일스테인칠</t>
  </si>
  <si>
    <t>오일스테인칠-소단위(10㎡미만)</t>
  </si>
  <si>
    <t>결로방지페인트</t>
  </si>
  <si>
    <t>결로방지페인트-소단위(10㎡미만)</t>
  </si>
  <si>
    <t>무기질 단열 마감도료</t>
  </si>
  <si>
    <t>콘크리트면 3mm</t>
  </si>
  <si>
    <t>무늬코트</t>
  </si>
  <si>
    <t>알칼리성면</t>
  </si>
  <si>
    <t>무늬코트-소단위(10㎡미만)</t>
  </si>
  <si>
    <t>낙서방지페인트</t>
  </si>
  <si>
    <t>낙서방지페인트-소단위(10㎡미만)</t>
  </si>
  <si>
    <t>걸레받이페인트</t>
  </si>
  <si>
    <t>걸레받이페인트-소단위(10㎡미만)</t>
  </si>
  <si>
    <t>녹막이페인트칠</t>
  </si>
  <si>
    <t>녹막이페인트칠-소단위(10㎡미만)</t>
  </si>
  <si>
    <t>조합페인트칠(철재면)</t>
  </si>
  <si>
    <t>1회칠,벽체</t>
  </si>
  <si>
    <t>조합페인트칠(철재면)-소단위(10㎡미만)</t>
  </si>
  <si>
    <t>1회칠,천정</t>
  </si>
  <si>
    <t>2회칠,벽체</t>
  </si>
  <si>
    <t>2회칠,천정</t>
  </si>
  <si>
    <t>1회칠</t>
  </si>
  <si>
    <t>2회칠</t>
  </si>
  <si>
    <t>바탕만들기(도장공사)</t>
  </si>
  <si>
    <t>에폭시라이닝</t>
  </si>
  <si>
    <t>3MM</t>
  </si>
  <si>
    <t>에폭시라이닝-소단위(10㎡미만)</t>
  </si>
  <si>
    <t>에폭시코팅</t>
  </si>
  <si>
    <t>에폭시코팅-소단위(10㎡미만)</t>
  </si>
  <si>
    <t>스텐레스그레이팅</t>
  </si>
  <si>
    <t>카스토퍼</t>
  </si>
  <si>
    <t>160*115*75(PE)</t>
  </si>
  <si>
    <t>와이어메쉬깔기</t>
  </si>
  <si>
    <t>소형구조물(3m³미만)</t>
  </si>
  <si>
    <t>합판거푸집제작설치</t>
  </si>
  <si>
    <t>합판거푸집제작설치-소단위(10㎡미만)</t>
  </si>
  <si>
    <t>철근가공조립(보통)</t>
  </si>
  <si>
    <t>13mm이하철근중량50%이상</t>
  </si>
  <si>
    <t>철근가공조립(보통)-소단위(CON'C 10㎥미만)</t>
  </si>
  <si>
    <t>철근가공조립(복잡)</t>
  </si>
  <si>
    <t>13mm이하철근중량50%이하</t>
  </si>
  <si>
    <t>철근가공조립(복잡)-소단위(CON'C 10㎥미만)</t>
  </si>
  <si>
    <t>앵커설치</t>
  </si>
  <si>
    <t>문틀고정용앵커설치(10*115)</t>
  </si>
  <si>
    <t>잡철물제작설치(철재)</t>
  </si>
  <si>
    <t>간단</t>
  </si>
  <si>
    <t>잡철물제작설치(스텐레스)</t>
  </si>
  <si>
    <t>세대현관문 교체</t>
  </si>
  <si>
    <t>1000*2100 (문짝+문틀 연결철물 포함)</t>
  </si>
  <si>
    <t>짝</t>
  </si>
  <si>
    <t>1000*2100 (문짝,연결철물 포함)</t>
  </si>
  <si>
    <t>철재 방화문교체(문틀포함)</t>
  </si>
  <si>
    <t>900*1800 분체도장</t>
  </si>
  <si>
    <t>1000*2100 분체도장</t>
  </si>
  <si>
    <t>1000*2200 분체도장</t>
  </si>
  <si>
    <t>1500*2200 분체도장</t>
  </si>
  <si>
    <t>알루미늄창호</t>
  </si>
  <si>
    <t>100mm불소수지</t>
  </si>
  <si>
    <t>알루미늄그릴 환기창</t>
  </si>
  <si>
    <t>후렘포함</t>
  </si>
  <si>
    <t>알루미늄그릴 환기창 설치</t>
  </si>
  <si>
    <t>강화유리도아설치</t>
  </si>
  <si>
    <t>900*2100유리안전문</t>
  </si>
  <si>
    <t>방화문 도어록교체</t>
  </si>
  <si>
    <t>현관및방화문용스텐레스</t>
  </si>
  <si>
    <t>도어록교체</t>
  </si>
  <si>
    <t>원통형</t>
  </si>
  <si>
    <t>레버형</t>
  </si>
  <si>
    <t>도어스톱</t>
  </si>
  <si>
    <t>창호철물 120mm</t>
  </si>
  <si>
    <t>우유투입구 교체</t>
  </si>
  <si>
    <t>합성수지문 교체(문짝+문틀)</t>
  </si>
  <si>
    <t>경첩 및 도어록포함</t>
  </si>
  <si>
    <t>합성수지문짝 교체</t>
  </si>
  <si>
    <t>침실문(목재 여닫이문) 교체(문짝+문틀 교체)</t>
  </si>
  <si>
    <t>침실문짝(목재 여닫이문)교체</t>
  </si>
  <si>
    <t>방화샤터</t>
  </si>
  <si>
    <t>1.6T갈바나이즈</t>
  </si>
  <si>
    <t>연동제어기</t>
  </si>
  <si>
    <t>매립형</t>
  </si>
  <si>
    <t>전동개폐기</t>
  </si>
  <si>
    <t>150KG용</t>
  </si>
  <si>
    <t>스텐파이프샤터</t>
  </si>
  <si>
    <t>1.2T ￠16</t>
  </si>
  <si>
    <t>샤터교체비</t>
  </si>
  <si>
    <t>피벗힌지 교체</t>
  </si>
  <si>
    <t>아스팔트슁글</t>
  </si>
  <si>
    <t>1000*336*3T(고급이중그림자 슁글)</t>
  </si>
  <si>
    <t>아스팔트슁글-소단위(10㎡미만)</t>
  </si>
  <si>
    <t>동판후레싱</t>
  </si>
  <si>
    <t>폴리카보네이트지붕잇기</t>
  </si>
  <si>
    <t>3T 칼라</t>
  </si>
  <si>
    <t>폴리카보네이트지붕잇기-소단위(10㎡미만)</t>
  </si>
  <si>
    <t>4.5T 칼라</t>
  </si>
  <si>
    <t>도어체크교체</t>
  </si>
  <si>
    <t>K-2630</t>
  </si>
  <si>
    <t>K-2850(방화용)</t>
  </si>
  <si>
    <t>플로아힌지교체</t>
  </si>
  <si>
    <t>K-5200(알미늄도아용)</t>
  </si>
  <si>
    <t>K-8300(강화도아용)</t>
  </si>
  <si>
    <t>방충망</t>
  </si>
  <si>
    <t>방범창</t>
  </si>
  <si>
    <t>알루미늄</t>
  </si>
  <si>
    <t>호차(창호 부속철물) 교체</t>
  </si>
  <si>
    <t>D30</t>
  </si>
  <si>
    <t>크리센트(창호 부속철물) 교체</t>
  </si>
  <si>
    <t>우편물수취함설치</t>
  </si>
  <si>
    <t>250*300*250</t>
  </si>
  <si>
    <t>스텐핸드레일/벽부형</t>
  </si>
  <si>
    <t>Φ38.1+25.4+1.5T H:300</t>
  </si>
  <si>
    <t>계단용핸드레일</t>
  </si>
  <si>
    <t>간살, 오도리형</t>
  </si>
  <si>
    <t>발코니용난간</t>
  </si>
  <si>
    <t>1.5*100*60</t>
  </si>
  <si>
    <t>대변기용핸드레일</t>
  </si>
  <si>
    <t>38￠ 1.5T</t>
  </si>
  <si>
    <t>소변기용핸드레일</t>
  </si>
  <si>
    <t>세면기용핸드레일</t>
  </si>
  <si>
    <t>스텐레스논스립</t>
  </si>
  <si>
    <t>스텐레스 50mm</t>
  </si>
  <si>
    <t>논스립테이프</t>
  </si>
  <si>
    <t>스텐레스논슬립(복도앵커고정)</t>
  </si>
  <si>
    <t>루프드레인설치(옥상용)</t>
  </si>
  <si>
    <t xml:space="preserve">50￠ </t>
  </si>
  <si>
    <t xml:space="preserve">100￠ </t>
  </si>
  <si>
    <t xml:space="preserve">150￠ </t>
  </si>
  <si>
    <t>루프드레인설치(발코니용)</t>
  </si>
  <si>
    <t>5MM 투명</t>
  </si>
  <si>
    <t>복층유리교체</t>
  </si>
  <si>
    <t>복층유리교체-소단위(10㎡미만)</t>
  </si>
  <si>
    <t>22MM 칼라</t>
  </si>
  <si>
    <t>강화유리교체</t>
  </si>
  <si>
    <t>강화유리교체-소단위(10㎡미만)</t>
  </si>
  <si>
    <t>8MM 투명</t>
  </si>
  <si>
    <t>10MM 투명</t>
  </si>
  <si>
    <t>유리선팅</t>
  </si>
  <si>
    <t>알루미늄복합패널</t>
  </si>
  <si>
    <t>4T</t>
  </si>
  <si>
    <t>알루미늄시트패널</t>
  </si>
  <si>
    <t>3T</t>
  </si>
  <si>
    <t>샌드위치판넬</t>
  </si>
  <si>
    <t>벽체(50MM)</t>
  </si>
  <si>
    <t>샌드위치판넬-소단위(10㎡미만)</t>
  </si>
  <si>
    <t>벽체(75MM)</t>
  </si>
  <si>
    <t>벽체(100MM)</t>
  </si>
  <si>
    <t>지붕(75MM)</t>
  </si>
  <si>
    <t>지붕(100MM)</t>
  </si>
  <si>
    <t>이사물품 반출반입</t>
  </si>
  <si>
    <t>11~18평형</t>
  </si>
  <si>
    <t>세대</t>
  </si>
  <si>
    <t>누수탐사</t>
  </si>
  <si>
    <t>철거작업</t>
  </si>
  <si>
    <t>철근콘크리트</t>
  </si>
  <si>
    <t>벽돌</t>
  </si>
  <si>
    <t>방수층 및 보호층철거</t>
  </si>
  <si>
    <t>(발코니,화장실재방수시)</t>
  </si>
  <si>
    <t>건축물구조체별철거(목조칸막이철거)</t>
  </si>
  <si>
    <t>건축물구조체별철거(텍스.합판철거)</t>
  </si>
  <si>
    <t>건축물구조체별철거(마루틀및마루널철거)</t>
  </si>
  <si>
    <t>건축폐자재수집운반</t>
  </si>
  <si>
    <t>건축폐자재처리</t>
  </si>
  <si>
    <t>건설폐재류</t>
  </si>
  <si>
    <t>혼합폐기물(50%)</t>
  </si>
  <si>
    <t>폐아스콘</t>
  </si>
  <si>
    <t>잔재운반(작업실운반)</t>
  </si>
  <si>
    <t>앵글</t>
  </si>
  <si>
    <t>종류별</t>
  </si>
  <si>
    <t>200*200</t>
  </si>
  <si>
    <t>ㄷ-형강</t>
  </si>
  <si>
    <t>H평강</t>
  </si>
  <si>
    <t>소형</t>
  </si>
  <si>
    <t>대형</t>
  </si>
  <si>
    <t>강판</t>
  </si>
  <si>
    <t>1.5T</t>
  </si>
  <si>
    <t>6T</t>
  </si>
  <si>
    <t>아연도강판</t>
  </si>
  <si>
    <t>컬러C형강</t>
  </si>
  <si>
    <t>아연도C형강</t>
  </si>
  <si>
    <t>무늬강판</t>
  </si>
  <si>
    <t>3.2T</t>
  </si>
  <si>
    <t>4.5T</t>
  </si>
  <si>
    <t>갈바늄강판</t>
  </si>
  <si>
    <t>1.0T</t>
  </si>
  <si>
    <t>칼라강판</t>
  </si>
  <si>
    <t>구조용각형강관</t>
  </si>
  <si>
    <t>25*25*1.4</t>
  </si>
  <si>
    <t>30*30*1.4</t>
  </si>
  <si>
    <t>40*40*1.4</t>
  </si>
  <si>
    <t>50*50*1.4</t>
  </si>
  <si>
    <t>60*60*1.4</t>
  </si>
  <si>
    <t>75*75*1.4</t>
  </si>
  <si>
    <t>100*100*2.3</t>
  </si>
  <si>
    <t>스텐레스각형강관</t>
  </si>
  <si>
    <t>STS304 10*10*1.2</t>
  </si>
  <si>
    <t>STS304 15*15*1.2</t>
  </si>
  <si>
    <t>STS304 20*20*1.5</t>
  </si>
  <si>
    <t>STS304 25*25*1.5</t>
  </si>
  <si>
    <t>STS304 30*30*1.5</t>
  </si>
  <si>
    <t>STS304 40*40*1.5</t>
  </si>
  <si>
    <t>STS304 50*50*1.5</t>
  </si>
  <si>
    <t>STS304  30*50*1.5</t>
  </si>
  <si>
    <t>STS304  30*70*1.5</t>
  </si>
  <si>
    <t>STS304  50*70*1.5</t>
  </si>
  <si>
    <t>STS304 Φ101.6*2.0</t>
  </si>
  <si>
    <t>STS304 Φ101.6*1.5t</t>
  </si>
  <si>
    <t>스텐레스표면가공판(HL)</t>
  </si>
  <si>
    <t>STS304 STS304 0.6T</t>
  </si>
  <si>
    <t>STS304 STS304 0.8T</t>
  </si>
  <si>
    <t>STS304 1.0T</t>
  </si>
  <si>
    <t>STS304 1.2T</t>
  </si>
  <si>
    <t>STS304 1.5T</t>
  </si>
  <si>
    <t>스텐레스밀러판</t>
  </si>
  <si>
    <t>STS304 0.8T</t>
  </si>
  <si>
    <t>스텐레스앵글</t>
  </si>
  <si>
    <t>STS304 20*20*3T</t>
  </si>
  <si>
    <t>STS304 25*25*3T</t>
  </si>
  <si>
    <t>STS304 30*30*3T</t>
  </si>
  <si>
    <t>STS304 40 - 60*3T</t>
  </si>
  <si>
    <t>디럭스형</t>
  </si>
  <si>
    <t>슬림형</t>
  </si>
  <si>
    <t>가스대교체(상판포함)</t>
  </si>
  <si>
    <t>600*550*850</t>
  </si>
  <si>
    <t>씽크대하부장교체(스텐판포함)</t>
  </si>
  <si>
    <t>800×550×850</t>
  </si>
  <si>
    <t>씽크대하부장교체(스텐판,3단서랍포함)</t>
  </si>
  <si>
    <t>900×550×850</t>
  </si>
  <si>
    <t>1000×550×850</t>
  </si>
  <si>
    <t>1100×550×850</t>
  </si>
  <si>
    <t>1200×550×850</t>
  </si>
  <si>
    <t>1500×550×850</t>
  </si>
  <si>
    <t>1600×550×850</t>
  </si>
  <si>
    <t>1800×550×850</t>
  </si>
  <si>
    <t>씽크대상부장교체(렌지후드제외)</t>
  </si>
  <si>
    <t>1000×300×790</t>
  </si>
  <si>
    <t>1100×300×790</t>
  </si>
  <si>
    <t>1200×300×790</t>
  </si>
  <si>
    <t>1500×300×790</t>
  </si>
  <si>
    <t>1600×300×790</t>
  </si>
  <si>
    <t>1800×300×790</t>
  </si>
  <si>
    <t>2100×300×790</t>
  </si>
  <si>
    <t>2600×300×790</t>
  </si>
  <si>
    <t>2700×300×790</t>
  </si>
  <si>
    <t>씽크대스텐상판교체</t>
  </si>
  <si>
    <t>600*550</t>
  </si>
  <si>
    <t>800*550</t>
  </si>
  <si>
    <t>900*550</t>
  </si>
  <si>
    <t>1000*550</t>
  </si>
  <si>
    <t>1100*550</t>
  </si>
  <si>
    <t>1200*550</t>
  </si>
  <si>
    <t>1500*550</t>
  </si>
  <si>
    <t>1600*550</t>
  </si>
  <si>
    <t>1800*550</t>
  </si>
  <si>
    <t>씽크대방열판교체</t>
  </si>
  <si>
    <t>500*470</t>
  </si>
  <si>
    <t>벤츄레타교체</t>
  </si>
  <si>
    <t>300Φ</t>
  </si>
  <si>
    <t>450Φ</t>
  </si>
  <si>
    <t>600Φ</t>
  </si>
  <si>
    <t>복합단열재설치(접착제붙이기)</t>
  </si>
  <si>
    <t>압출10T+PP중공판3mm</t>
  </si>
  <si>
    <t>복합단열재설치(접착제붙이기)-소단위(10㎡미만)</t>
  </si>
  <si>
    <t>케이싱비드(복합단열재면)</t>
  </si>
  <si>
    <t>0.5t*25*13</t>
  </si>
  <si>
    <t>품질시험비(실크벽지 및 타일벽지)</t>
  </si>
  <si>
    <t>중량,일괄견뢰도,마찰견뢰도,
습윤강도,은폐성,시공성
포름알데히드 방출량(m/L)
프탈레이트계 함유(DEHP,PBP,BBP)</t>
  </si>
  <si>
    <t>회</t>
  </si>
  <si>
    <t>품질시험비(벽지 풀)</t>
  </si>
  <si>
    <t>접착강도,비휘발분,회본,
PH,공팡이저항성</t>
  </si>
  <si>
    <t>품질시험비(비닐쉬트2.0T)</t>
  </si>
  <si>
    <t>압입량,잔류압입률,가열에의한길이
변화율,가열감량률,오염성
프탈레이트계 함유(DEHP,PBP,BBP)</t>
  </si>
  <si>
    <t>품질시험비(비닐쉬트 접착제)</t>
  </si>
  <si>
    <t>90도박리접착강도</t>
  </si>
  <si>
    <t>소형챔버법(실크,타일벽지,초배지,풀,비닐쉬트2.0T, 쉬트접착제)</t>
  </si>
  <si>
    <t>포름알데히드,톨루엔,
총휘발성유기화합물</t>
  </si>
  <si>
    <t>품질문서작성 및 관리비</t>
  </si>
  <si>
    <t>품질활동 인건비의 1/100</t>
  </si>
  <si>
    <t>품질관련 교육훈련비</t>
  </si>
  <si>
    <t>품질검사비</t>
  </si>
  <si>
    <t>품질시험비의 1/100</t>
  </si>
  <si>
    <t>콘테이너 가설사무실 임대료(12개월)</t>
  </si>
  <si>
    <t>폭3m,길이6m,높이2.6m</t>
  </si>
  <si>
    <t>연</t>
  </si>
  <si>
    <t>덤프트럭대여료</t>
  </si>
  <si>
    <t>5톤(연료비포함)</t>
  </si>
  <si>
    <t>컨테이너형 가설건축물(설치 또는 해체)</t>
  </si>
  <si>
    <t>보수 점검비</t>
  </si>
  <si>
    <t>사전조사, 단순보수</t>
  </si>
  <si>
    <t xml:space="preserve">건축물 현장정리      </t>
  </si>
  <si>
    <t>철근CON'C조</t>
  </si>
  <si>
    <t>(보수)비닐보양</t>
  </si>
  <si>
    <t>PE필름0.06mm 1겹</t>
  </si>
  <si>
    <t xml:space="preserve">  M2</t>
  </si>
  <si>
    <t>이보드(도배,타일용)</t>
  </si>
  <si>
    <t>단열재10T,폴리프로필렌판3T(압출)</t>
  </si>
  <si>
    <t>계단논슬립 설치</t>
  </si>
  <si>
    <t>60*1000</t>
  </si>
  <si>
    <t>롤방충망설치</t>
  </si>
  <si>
    <t>알루미늄창틀용W700*H600</t>
  </si>
  <si>
    <t>내 역 서(건축)-SH</t>
  </si>
  <si>
    <t>내 역 서(건축)-재개발</t>
  </si>
  <si>
    <t>원 가 계 산 서 (건축)</t>
  </si>
  <si>
    <t>원 가 계 산 서 (총괄)</t>
  </si>
  <si>
    <t xml:space="preserve">   직접노무비 * 7.7%</t>
    <phoneticPr fontId="31" type="noConversion"/>
  </si>
  <si>
    <t>직접노무비 * 4.50%</t>
    <phoneticPr fontId="31" type="noConversion"/>
  </si>
  <si>
    <t>입찰공고금액 준수</t>
  </si>
  <si>
    <t>계     약     내     역     서</t>
  </si>
  <si>
    <t>대표회사</t>
  </si>
  <si>
    <t>서울주택도시공사</t>
    <phoneticPr fontId="31" type="noConversion"/>
  </si>
  <si>
    <t>□ 공사명: 강동센터 임대아파트 시설물 유지보수공사</t>
    <phoneticPr fontId="31" type="noConversion"/>
  </si>
  <si>
    <t>변  경  전</t>
    <phoneticPr fontId="31" type="noConversion"/>
  </si>
  <si>
    <t>금         액</t>
    <phoneticPr fontId="31" type="noConversion"/>
  </si>
  <si>
    <t>증    감</t>
    <phoneticPr fontId="31" type="noConversion"/>
  </si>
  <si>
    <t>변   경  전</t>
    <phoneticPr fontId="31" type="noConversion"/>
  </si>
  <si>
    <t>변   경  후</t>
    <phoneticPr fontId="31" type="noConversion"/>
  </si>
  <si>
    <t>변               경               전</t>
    <phoneticPr fontId="31" type="noConversion"/>
  </si>
  <si>
    <t>변               경               후</t>
    <phoneticPr fontId="31" type="noConversion"/>
  </si>
  <si>
    <t>비  고</t>
    <phoneticPr fontId="31" type="noConversion"/>
  </si>
  <si>
    <t>증       감</t>
    <phoneticPr fontId="31" type="noConversion"/>
  </si>
  <si>
    <t>변  경  후</t>
    <phoneticPr fontId="31" type="noConversion"/>
  </si>
  <si>
    <t>증  감</t>
    <phoneticPr fontId="31" type="noConversion"/>
  </si>
  <si>
    <t>합   계</t>
    <phoneticPr fontId="31" type="noConversion"/>
  </si>
  <si>
    <t>내      역      서  (건     축) - 총     괄</t>
    <phoneticPr fontId="31" type="noConversion"/>
  </si>
  <si>
    <t>(단위: 원)</t>
    <phoneticPr fontId="31" type="noConversion"/>
  </si>
  <si>
    <t>공사금액(합계)</t>
    <phoneticPr fontId="31" type="noConversion"/>
  </si>
  <si>
    <t>공사금액(SH)</t>
    <phoneticPr fontId="31" type="noConversion"/>
  </si>
  <si>
    <t>공사금액(재개발)</t>
    <phoneticPr fontId="31" type="noConversion"/>
  </si>
  <si>
    <t>공사금액(합계)</t>
    <phoneticPr fontId="31" type="noConversion"/>
  </si>
  <si>
    <t>공사금액(SH)</t>
    <phoneticPr fontId="31" type="noConversion"/>
  </si>
  <si>
    <t>공사금액(재개발)</t>
    <phoneticPr fontId="31" type="noConversion"/>
  </si>
  <si>
    <t>공사금액(SH)</t>
    <phoneticPr fontId="31" type="noConversion"/>
  </si>
  <si>
    <t>공사금액(재개발)</t>
    <phoneticPr fontId="31" type="noConversion"/>
  </si>
  <si>
    <t>공사금액(재개발)</t>
    <phoneticPr fontId="31" type="noConversion"/>
  </si>
  <si>
    <t xml:space="preserve"> </t>
    <phoneticPr fontId="31" type="noConversion"/>
  </si>
  <si>
    <t xml:space="preserve"> </t>
    <phoneticPr fontId="31" type="noConversion"/>
  </si>
  <si>
    <t xml:space="preserve"> </t>
    <phoneticPr fontId="31" type="noConversion"/>
  </si>
  <si>
    <t>상   호 :   제이엠종합건설㈜</t>
    <phoneticPr fontId="31" type="noConversion"/>
  </si>
  <si>
    <t>대표자 :   이  정  민      (인)</t>
    <phoneticPr fontId="31" type="noConversion"/>
  </si>
  <si>
    <t>노무비 * 3.7%</t>
  </si>
  <si>
    <t>노무비 * 3.7%</t>
    <phoneticPr fontId="31" type="noConversion"/>
  </si>
  <si>
    <t>(재+직노)*1.86%+5,349,000</t>
    <phoneticPr fontId="31" type="noConversion"/>
  </si>
  <si>
    <t>직접노무비 * 3.43%</t>
  </si>
  <si>
    <t>직접노무비 * 3.43%</t>
    <phoneticPr fontId="31" type="noConversion"/>
  </si>
  <si>
    <t>건강보험료 * 11.52%</t>
  </si>
  <si>
    <t>건강보험료 * 11.52%</t>
    <phoneticPr fontId="31" type="noConversion"/>
  </si>
  <si>
    <t>(재+직노+산경)*0.32%</t>
  </si>
  <si>
    <t>(재+직노+산경)*0.32%</t>
    <phoneticPr fontId="31" type="noConversion"/>
  </si>
  <si>
    <t xml:space="preserve">    (재+노) * 7.0%</t>
  </si>
  <si>
    <t xml:space="preserve">    (재+노) * 7.0%</t>
    <phoneticPr fontId="31" type="noConversion"/>
  </si>
  <si>
    <t>환경보전비</t>
  </si>
  <si>
    <t>환경보전비</t>
    <phoneticPr fontId="31" type="noConversion"/>
  </si>
  <si>
    <t>(재+직노+산경)*0.3%</t>
  </si>
  <si>
    <t>(재+직노+산경)*0.3%</t>
    <phoneticPr fontId="31" type="noConversion"/>
  </si>
  <si>
    <t>고용개선지원비(주휴수당)</t>
  </si>
  <si>
    <t>고용개선지원비(주휴수당)</t>
    <phoneticPr fontId="31" type="noConversion"/>
  </si>
  <si>
    <t>직접노무비*4.6%*1.4(제경비)</t>
  </si>
  <si>
    <t>직접노무비*4.6%*1.4(제경비)</t>
    <phoneticPr fontId="31" type="noConversion"/>
  </si>
  <si>
    <t xml:space="preserve">   (노+경+일관) * 12.11693%</t>
  </si>
  <si>
    <t xml:space="preserve">   (노+경+일관) * 12.11693%</t>
    <phoneticPr fontId="31" type="noConversion"/>
  </si>
  <si>
    <t xml:space="preserve">   직접노무비 * 7.7%</t>
  </si>
  <si>
    <t>직접노무비 * 4.50%</t>
  </si>
  <si>
    <t>종이벽지 도배바름(콘크리트.모르타르면)-철거포함</t>
  </si>
  <si>
    <t>실크벽지 도배바름(콘크리트.모르타르면)-철거포함</t>
  </si>
  <si>
    <t>종이벽지 도배바름(합판.석고보드면)-철거포함,초배지미시공</t>
  </si>
  <si>
    <t>종이벽지 도배바름(콘크리트.모르타르면)-철거포함,초배지미시공</t>
  </si>
  <si>
    <t>실크벽지 도배바름(합판.석고보드면)-철거포함,초배지미시공</t>
  </si>
  <si>
    <t>실크벽지 도배바름(콘크리트.모르타르면)-철거포함,초배지미시공</t>
  </si>
  <si>
    <t>[부분시공] 종이벽지 도배바름(합판.석고보드면)-철거포함</t>
  </si>
  <si>
    <t>[부분시공] 종이벽지 도배바름(콘크리트.모르타르면)-철거포함</t>
  </si>
  <si>
    <t>[부분시공] 실크벽지 도배바름(합판.석고보드면)-철거포함</t>
  </si>
  <si>
    <t>[부분시공] 실크벽지 도배바름(콘크리트.모르타르면)-철거포함</t>
  </si>
  <si>
    <t>비닐쉬트교체(철거포함)-부분접합방식</t>
  </si>
  <si>
    <t>8T, 온돌용</t>
  </si>
  <si>
    <t>3T, 바닥</t>
  </si>
  <si>
    <t>일반석고판붙임(철거포함)-나사고정,바탕용,1겹</t>
  </si>
  <si>
    <t>일반석고판붙임(철거포함)-나사고정,바탕용,1겹[소단위(10㎡미만)]</t>
  </si>
  <si>
    <t>일반석고판붙임(철거포함)-나사고정,치장용,1겹</t>
  </si>
  <si>
    <t>일반석고판붙임(철거포함)-나사고정,치장용,1겹[소단위(10㎡미만)]</t>
  </si>
  <si>
    <t>방수석고판붙임(철거포함)-나사고정,바탕용,1겹</t>
  </si>
  <si>
    <t>방수석고판붙임(철거포함)-나사고정,바탕용,1겹[소단위(10㎡미만)]</t>
  </si>
  <si>
    <t>일반석고판 본드붙임(철거포함)-1겹</t>
  </si>
  <si>
    <t>일반석고판 본드붙임(철거포함)-1겹[소단위(10㎡미만)]</t>
  </si>
  <si>
    <t>방수석고판 본드붙임(철거포함)-1겹</t>
  </si>
  <si>
    <t>방수석고판 본드붙임(철거포함)-1겹[소단위(10㎡미만)]</t>
  </si>
  <si>
    <t>일반석고판붙임(철거포함)-나사고정,바탕용,2겹</t>
  </si>
  <si>
    <t>MDF, 55*12</t>
  </si>
  <si>
    <t>크랙보수(표면처리공법)</t>
  </si>
  <si>
    <t>미세균열, 망상균열,지상</t>
  </si>
  <si>
    <t>크랙보수(표면처리공법) [달비계 또는 고소장비 미포함]</t>
  </si>
  <si>
    <t>2~5층,미세균열, 망상균열</t>
  </si>
  <si>
    <t>5~10층,미세균열, 망상균열</t>
  </si>
  <si>
    <t>크랙보수(표면처리공법)[달비계 또는 고소장비 미포함]</t>
  </si>
  <si>
    <t>10~15층,미세균열, 망상균열</t>
  </si>
  <si>
    <t>크랙보수(표면처리공법),[달비계 또는 고소장비 미포함]</t>
  </si>
  <si>
    <t>16층이상,미세균열, 망상균열</t>
  </si>
  <si>
    <t>크랙보수(에폭시주입공법)</t>
  </si>
  <si>
    <t>10mm이하,지상</t>
  </si>
  <si>
    <t>크랙보수(에폭시주입공법)[달비계 또는 고소장비 미포함]</t>
  </si>
  <si>
    <t xml:space="preserve">10mm이하, 2~5층 </t>
  </si>
  <si>
    <t xml:space="preserve">10mm이하, 5~10층 </t>
  </si>
  <si>
    <t xml:space="preserve">10mm이하, 10~15층 </t>
  </si>
  <si>
    <t xml:space="preserve">10mm이하, 16층이상 </t>
  </si>
  <si>
    <t>크랙보수(충전공법)</t>
  </si>
  <si>
    <t>10mm이하,지상,U또는V컷</t>
  </si>
  <si>
    <t>크랙보수(충전공법)[달비계 또는 고소장비 미포함]</t>
  </si>
  <si>
    <t>2~5층,10mm이하,지상,U또는V컷</t>
  </si>
  <si>
    <t>5~10층,10mm이하,지상,U또는V컷</t>
  </si>
  <si>
    <t>10~15층,10mm이하,지상,U또는V컷</t>
  </si>
  <si>
    <t>16층이상, 10mm이하,지상,U또는V컷</t>
  </si>
  <si>
    <t>크랙보수(패커주입공법)</t>
  </si>
  <si>
    <t>10mm이하,누수균열</t>
  </si>
  <si>
    <t>벽돌운반(4~5층)</t>
  </si>
  <si>
    <t>바닥24mm이하</t>
  </si>
  <si>
    <t>내.외부 벽체24mm이하</t>
  </si>
  <si>
    <t>조합페인트칠(목재,콘크리트,몰탈면)</t>
  </si>
  <si>
    <t>조합페인트칠(목재,콘크리트,몰탈면)-소단위(10㎡미만)</t>
  </si>
  <si>
    <t>목재면(불순물제거,퍼티/연마)</t>
  </si>
  <si>
    <t>바탕만들기(도장공사)[지하,1~3층]</t>
  </si>
  <si>
    <t>벽면(콘크리트,몰탈,플라스터면)</t>
  </si>
  <si>
    <t>천정(콘크리트,몰탈,플라스터면)</t>
  </si>
  <si>
    <t>벽면(석고보드면,올퍼티)</t>
  </si>
  <si>
    <t>천정(석고보드면,올퍼티)</t>
  </si>
  <si>
    <t>벽면(석고보드면,줄퍼티)</t>
  </si>
  <si>
    <t>천정(석고보드면,줄퍼티)</t>
  </si>
  <si>
    <t>트랜치(내부)-아연도그레이팅</t>
  </si>
  <si>
    <t xml:space="preserve"> W300. I-25*5*3t</t>
  </si>
  <si>
    <t>트랜치(주차통로)-아연도그레이팅</t>
  </si>
  <si>
    <t>W300. I-50*5*3t</t>
  </si>
  <si>
    <t>무소음트랜치(주차통로)</t>
  </si>
  <si>
    <t>W:200/ L:1000/H:45</t>
  </si>
  <si>
    <t>W:300/ L:1000/H:45</t>
  </si>
  <si>
    <t>W:400/ L:1000/H:48</t>
  </si>
  <si>
    <t>스테인리스, W300. I-25*5</t>
  </si>
  <si>
    <t>콘크리트타설(인력비빔) [표면마무리 포함]</t>
  </si>
  <si>
    <t>콘크리트타설(레미콘)[표면마무리 포함]</t>
  </si>
  <si>
    <t>무근구조물, 인력운반(손수레 등)</t>
  </si>
  <si>
    <t>철근구조물, 인력운반(손수레 등)</t>
  </si>
  <si>
    <t>4회</t>
  </si>
  <si>
    <t>디지털 도어록 설치(교체)</t>
  </si>
  <si>
    <t>플라스틱창호 설치(재료비 별도)</t>
  </si>
  <si>
    <t>단창, 1.0㎡ ~ 3.0㎡</t>
  </si>
  <si>
    <t>이중창, 1.0㎡ ~ 3.0㎡</t>
  </si>
  <si>
    <t>알루미늄창호 설치(재료비 별도)</t>
  </si>
  <si>
    <t>1.0㎡ ~ 3.0㎡</t>
  </si>
  <si>
    <t>판유리 교체(철거포함)</t>
  </si>
  <si>
    <t>3MM이하</t>
  </si>
  <si>
    <t>판유리 교체(철거포함)-소단위(10㎡미만)</t>
  </si>
  <si>
    <t>5MM이하</t>
  </si>
  <si>
    <t>16MM이하 투명</t>
  </si>
  <si>
    <t>16MM이하 칼라</t>
  </si>
  <si>
    <t>렌지후드교체(전동댐퍼포함)</t>
  </si>
  <si>
    <t>쿡탑 교체(설치비 포함)</t>
  </si>
  <si>
    <t>2구(전화구 과열방지센서 부착형)</t>
  </si>
  <si>
    <t>쿡탑 교체(설치</t>
  </si>
  <si>
    <t>3구(전화구 과열방지센서 부착형)</t>
  </si>
  <si>
    <t>건축물 현장정리</t>
  </si>
  <si>
    <t>목조,조적,철골조</t>
  </si>
  <si>
    <t>인력터파기(소운반 포함 )</t>
  </si>
  <si>
    <t>인력터파기(소운반 포함)</t>
  </si>
  <si>
    <t>욕실수납장(노출형,부부욕실)</t>
  </si>
  <si>
    <t>AL / 520W x 850H x 170D(2도어)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</si>
</sst>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000000"/>
    <numFmt numFmtId="177" formatCode="0.000000"/>
    <numFmt numFmtId="178" formatCode="#,##0_ "/>
    <numFmt numFmtId="179" formatCode="#,##0_);[Red]\(#,##0\)"/>
    <numFmt numFmtId="180" formatCode="0.00_ "/>
    <numFmt numFmtId="181" formatCode="_ * #,##0_ ;_ * \-#,##0_ ;_ * &quot;-&quot;_ ;_ @_ "/>
    <numFmt numFmtId="182" formatCode="_(* #,##0.00_);_(* &quot;₩&quot;&quot;₩&quot;&quot;₩&quot;\!\!\!\(#,##0.00&quot;₩&quot;&quot;₩&quot;&quot;₩&quot;\!\!\!\);_(* &quot;-&quot;??_);_(@_)"/>
    <numFmt numFmtId="183" formatCode="_-* #,##0\ _F_-;\-* #,##0\ _F_-;_-* &quot;-&quot;\ _F_-;_-@_-"/>
    <numFmt numFmtId="184" formatCode="_-* #,##0.00\ _F_-;\-* #,##0.00\ _F_-;_-* &quot;-&quot;??\ _F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_ * #,##0_ ;_ * &quot;₩&quot;&quot;₩&quot;&quot;₩&quot;\!\!\!\-#,##0_ ;_ * &quot;-&quot;_ ;_ @_ "/>
    <numFmt numFmtId="188" formatCode="_ * #,##0.0_ ;_ * &quot;₩&quot;&quot;₩&quot;&quot;₩&quot;\!\!\!\-#,##0.0_ ;_ * &quot;-&quot;_ ;_ @_ "/>
    <numFmt numFmtId="189" formatCode="#,##0.000_);[Red]\(#,##0.000\)"/>
    <numFmt numFmtId="190" formatCode="#,##0.0000_);[Red]\(#,##0.0000\)"/>
    <numFmt numFmtId="191" formatCode="#,##0.00000_);[Red]\(#,##0.00000\)"/>
    <numFmt numFmtId="192" formatCode="_-* #,##0.000_-;\-* #,##0.000_-;_-* &quot;-&quot;_-;_-@_-"/>
    <numFmt numFmtId="193" formatCode="0_ "/>
    <numFmt numFmtId="194" formatCode="0.0"/>
    <numFmt numFmtId="195" formatCode="#,##0.0000000_ "/>
    <numFmt numFmtId="196" formatCode="0.00000000000"/>
    <numFmt numFmtId="197" formatCode="_-* #,##0.00000_-;\-* #,##0.00000_-;_-* &quot;-&quot;_-;_-@_-"/>
    <numFmt numFmtId="198" formatCode="_-* #,##0_-;\-* #,##0_-;_-* &quot;-&quot;??_-;_-@_-"/>
  </numFmts>
  <fonts count="53" x14ac:knownFonts="1">
    <font>
      <sz val="11"/>
      <color rgb="FF000000"/>
      <name val="돋움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0000"/>
      <name val="돋움"/>
      <family val="3"/>
      <charset val="129"/>
    </font>
    <font>
      <sz val="12"/>
      <color rgb="FF000000"/>
      <name val="바탕체"/>
      <family val="1"/>
      <charset val="129"/>
    </font>
    <font>
      <sz val="10"/>
      <color rgb="FF000000"/>
      <name val="Times New Roman"/>
      <family val="1"/>
    </font>
    <font>
      <b/>
      <sz val="12"/>
      <color rgb="FF000000"/>
      <name val="Arial"/>
      <family val="2"/>
    </font>
    <font>
      <sz val="12"/>
      <color rgb="FF000000"/>
      <name val="돋움"/>
      <family val="3"/>
      <charset val="129"/>
    </font>
    <font>
      <sz val="9"/>
      <color rgb="FF000000"/>
      <name val="돋움"/>
      <family val="3"/>
      <charset val="129"/>
    </font>
    <font>
      <b/>
      <sz val="20"/>
      <color rgb="FF000000"/>
      <name val="돋움"/>
      <family val="3"/>
      <charset val="129"/>
    </font>
    <font>
      <b/>
      <sz val="11"/>
      <color rgb="FF000000"/>
      <name val="돋움"/>
      <family val="3"/>
      <charset val="129"/>
    </font>
    <font>
      <b/>
      <sz val="16"/>
      <color rgb="FFFF0000"/>
      <name val="돋움"/>
      <family val="3"/>
      <charset val="129"/>
    </font>
    <font>
      <b/>
      <sz val="16"/>
      <color rgb="FF0000FF"/>
      <name val="돋움"/>
      <family val="3"/>
      <charset val="129"/>
    </font>
    <font>
      <b/>
      <sz val="12"/>
      <color rgb="FF000000"/>
      <name val="돋움"/>
      <family val="3"/>
      <charset val="129"/>
    </font>
    <font>
      <b/>
      <sz val="11"/>
      <color rgb="FF0000FF"/>
      <name val="돋움"/>
      <family val="3"/>
      <charset val="129"/>
    </font>
    <font>
      <b/>
      <sz val="10"/>
      <color rgb="FF000000"/>
      <name val="돋움"/>
      <family val="3"/>
      <charset val="129"/>
    </font>
    <font>
      <b/>
      <sz val="14"/>
      <color rgb="FF000000"/>
      <name val="돋움"/>
      <family val="3"/>
      <charset val="129"/>
    </font>
    <font>
      <sz val="12"/>
      <color rgb="FFFF0000"/>
      <name val="돋움"/>
      <family val="3"/>
      <charset val="129"/>
    </font>
    <font>
      <b/>
      <sz val="11"/>
      <color rgb="FFFF0000"/>
      <name val="돋움"/>
      <family val="3"/>
      <charset val="129"/>
    </font>
    <font>
      <b/>
      <sz val="12"/>
      <color rgb="FF3333CC"/>
      <name val="돋움"/>
      <family val="3"/>
      <charset val="129"/>
    </font>
    <font>
      <b/>
      <sz val="11"/>
      <color rgb="FF3333CC"/>
      <name val="돋움"/>
      <family val="3"/>
      <charset val="129"/>
    </font>
    <font>
      <sz val="11"/>
      <color rgb="FFFF0000"/>
      <name val="돋움"/>
      <family val="3"/>
      <charset val="129"/>
    </font>
    <font>
      <b/>
      <sz val="12"/>
      <color rgb="FF0000FF"/>
      <name val="돋움"/>
      <family val="3"/>
      <charset val="129"/>
    </font>
    <font>
      <b/>
      <sz val="11"/>
      <color rgb="FF3668C4"/>
      <name val="돋움"/>
      <family val="3"/>
      <charset val="129"/>
    </font>
    <font>
      <b/>
      <sz val="10"/>
      <color rgb="FFFFFFFF"/>
      <name val="돋움"/>
      <family val="3"/>
      <charset val="129"/>
    </font>
    <font>
      <sz val="11"/>
      <color rgb="FFFFFFFF"/>
      <name val="돋움"/>
      <family val="3"/>
      <charset val="129"/>
    </font>
    <font>
      <b/>
      <sz val="12"/>
      <color rgb="FFFFFFFF"/>
      <name val="돋움"/>
      <family val="3"/>
      <charset val="129"/>
    </font>
    <font>
      <b/>
      <sz val="20"/>
      <color rgb="FF000000"/>
      <name val="굴림체"/>
      <family val="3"/>
      <charset val="129"/>
    </font>
    <font>
      <sz val="11"/>
      <color rgb="FF000000"/>
      <name val="돋움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b/>
      <sz val="11"/>
      <name val="돋움"/>
      <family val="3"/>
      <charset val="129"/>
    </font>
    <font>
      <sz val="12"/>
      <name val="돋움"/>
      <family val="3"/>
      <charset val="129"/>
    </font>
    <font>
      <b/>
      <sz val="12"/>
      <name val="돋움"/>
      <family val="3"/>
      <charset val="129"/>
    </font>
    <font>
      <b/>
      <sz val="16"/>
      <name val="돋움"/>
      <family val="3"/>
      <charset val="129"/>
    </font>
    <font>
      <sz val="9"/>
      <name val="돋움"/>
      <family val="3"/>
      <charset val="129"/>
    </font>
    <font>
      <b/>
      <sz val="10"/>
      <name val="돋움"/>
      <family val="3"/>
      <charset val="129"/>
    </font>
    <font>
      <sz val="10"/>
      <name val="돋움"/>
      <family val="3"/>
      <charset val="129"/>
    </font>
    <font>
      <sz val="10"/>
      <color rgb="FF000000"/>
      <name val="돋움"/>
      <family val="3"/>
      <charset val="129"/>
    </font>
    <font>
      <b/>
      <sz val="12"/>
      <color theme="0"/>
      <name val="돋움"/>
      <family val="3"/>
      <charset val="129"/>
    </font>
    <font>
      <sz val="11"/>
      <color rgb="FF000000"/>
      <name val="바탕"/>
      <family val="1"/>
      <charset val="129"/>
    </font>
    <font>
      <b/>
      <sz val="18"/>
      <color rgb="FF000000"/>
      <name val="돋움"/>
      <family val="3"/>
      <charset val="129"/>
    </font>
    <font>
      <b/>
      <sz val="18"/>
      <name val="돋움"/>
      <family val="3"/>
      <charset val="129"/>
    </font>
    <font>
      <b/>
      <sz val="10"/>
      <color theme="0"/>
      <name val="돋움"/>
      <family val="3"/>
      <charset val="129"/>
    </font>
    <font>
      <sz val="11"/>
      <color theme="0"/>
      <name val="돋움"/>
      <family val="3"/>
      <charset val="129"/>
    </font>
    <font>
      <b/>
      <sz val="20"/>
      <name val="돋움"/>
      <family val="3"/>
      <charset val="129"/>
    </font>
    <font>
      <sz val="11"/>
      <name val="바탕"/>
      <family val="1"/>
      <charset val="129"/>
    </font>
    <font>
      <b/>
      <sz val="11"/>
      <color theme="1"/>
      <name val="돋움"/>
      <family val="3"/>
      <charset val="129"/>
    </font>
    <font>
      <b/>
      <sz val="11"/>
      <color theme="3" tint="0.39997558519241921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24"/>
      <name val="돋움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51">
    <xf numFmtId="0" fontId="0" fillId="0" borderId="0"/>
    <xf numFmtId="41" fontId="30" fillId="0" borderId="0"/>
    <xf numFmtId="177" fontId="6" fillId="0" borderId="0"/>
    <xf numFmtId="177" fontId="6" fillId="0" borderId="0"/>
    <xf numFmtId="177" fontId="6" fillId="0" borderId="0"/>
    <xf numFmtId="41" fontId="30" fillId="0" borderId="0">
      <alignment vertical="center"/>
    </xf>
    <xf numFmtId="181" fontId="6" fillId="0" borderId="0"/>
    <xf numFmtId="182" fontId="6" fillId="0" borderId="0"/>
    <xf numFmtId="0" fontId="6" fillId="0" borderId="0"/>
    <xf numFmtId="0" fontId="6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/>
    <xf numFmtId="183" fontId="7" fillId="0" borderId="0"/>
    <xf numFmtId="184" fontId="7" fillId="0" borderId="0"/>
    <xf numFmtId="185" fontId="7" fillId="0" borderId="0"/>
    <xf numFmtId="186" fontId="7" fillId="0" borderId="0"/>
    <xf numFmtId="0" fontId="8" fillId="0" borderId="1">
      <alignment horizontal="left" vertical="center"/>
    </xf>
    <xf numFmtId="0" fontId="8" fillId="0" borderId="2">
      <alignment horizontal="left" vertical="center"/>
    </xf>
    <xf numFmtId="0" fontId="7" fillId="0" borderId="0"/>
    <xf numFmtId="0" fontId="30" fillId="0" borderId="0"/>
    <xf numFmtId="41" fontId="30" fillId="0" borderId="0"/>
    <xf numFmtId="42" fontId="30" fillId="0" borderId="0"/>
    <xf numFmtId="41" fontId="30" fillId="0" borderId="0">
      <alignment vertical="center"/>
    </xf>
    <xf numFmtId="0" fontId="5" fillId="0" borderId="0"/>
    <xf numFmtId="41" fontId="5" fillId="0" borderId="0"/>
    <xf numFmtId="41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41" fontId="5" fillId="0" borderId="0"/>
    <xf numFmtId="42" fontId="5" fillId="0" borderId="0"/>
    <xf numFmtId="41" fontId="5" fillId="0" borderId="0">
      <alignment vertical="center"/>
    </xf>
    <xf numFmtId="0" fontId="5" fillId="0" borderId="0"/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2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2" fillId="0" borderId="0"/>
    <xf numFmtId="9" fontId="51" fillId="0" borderId="0" applyFont="0" applyFill="0" applyBorder="0" applyAlignment="0" applyProtection="0">
      <alignment vertical="center"/>
    </xf>
  </cellStyleXfs>
  <cellXfs count="584">
    <xf numFmtId="0" fontId="0" fillId="0" borderId="0" xfId="0" applyNumberFormat="1"/>
    <xf numFmtId="178" fontId="30" fillId="0" borderId="0" xfId="13" applyNumberFormat="1"/>
    <xf numFmtId="0" fontId="30" fillId="0" borderId="0" xfId="13" applyNumberFormat="1"/>
    <xf numFmtId="0" fontId="11" fillId="0" borderId="0" xfId="14" applyNumberFormat="1" applyFont="1" applyAlignment="1">
      <alignment horizontal="centerContinuous"/>
    </xf>
    <xf numFmtId="179" fontId="11" fillId="0" borderId="0" xfId="14" applyNumberFormat="1" applyFont="1" applyAlignment="1">
      <alignment horizontal="centerContinuous"/>
    </xf>
    <xf numFmtId="179" fontId="12" fillId="0" borderId="5" xfId="5" applyNumberFormat="1" applyFont="1" applyBorder="1" applyAlignment="1">
      <alignment vertical="center"/>
    </xf>
    <xf numFmtId="179" fontId="30" fillId="0" borderId="0" xfId="13" applyNumberFormat="1"/>
    <xf numFmtId="0" fontId="13" fillId="0" borderId="0" xfId="14" applyNumberFormat="1" applyFont="1" applyAlignment="1">
      <alignment vertical="center"/>
    </xf>
    <xf numFmtId="179" fontId="13" fillId="0" borderId="0" xfId="14" applyNumberFormat="1" applyFont="1" applyAlignment="1">
      <alignment vertical="center"/>
    </xf>
    <xf numFmtId="0" fontId="14" fillId="0" borderId="0" xfId="14" applyNumberFormat="1" applyFont="1" applyAlignment="1">
      <alignment vertical="center"/>
    </xf>
    <xf numFmtId="0" fontId="17" fillId="0" borderId="5" xfId="14" applyNumberFormat="1" applyFont="1" applyBorder="1" applyAlignment="1">
      <alignment horizontal="center" vertical="center"/>
    </xf>
    <xf numFmtId="0" fontId="30" fillId="0" borderId="7" xfId="13" applyNumberFormat="1" applyBorder="1"/>
    <xf numFmtId="0" fontId="30" fillId="0" borderId="7" xfId="13" applyNumberFormat="1" applyFill="1" applyBorder="1"/>
    <xf numFmtId="0" fontId="17" fillId="0" borderId="5" xfId="14" applyNumberFormat="1" applyFont="1" applyBorder="1" applyAlignment="1">
      <alignment horizontal="center" vertical="center" wrapText="1"/>
    </xf>
    <xf numFmtId="0" fontId="30" fillId="0" borderId="0" xfId="13" applyNumberFormat="1" applyAlignment="1">
      <alignment vertical="center"/>
    </xf>
    <xf numFmtId="0" fontId="30" fillId="0" borderId="0" xfId="13" applyNumberFormat="1" applyFill="1"/>
    <xf numFmtId="0" fontId="21" fillId="0" borderId="5" xfId="14" applyNumberFormat="1" applyFont="1" applyFill="1" applyBorder="1" applyAlignment="1">
      <alignment vertical="center" shrinkToFit="1"/>
    </xf>
    <xf numFmtId="0" fontId="22" fillId="0" borderId="5" xfId="14" applyNumberFormat="1" applyFont="1" applyFill="1" applyBorder="1" applyAlignment="1">
      <alignment horizontal="center" vertical="center" shrinkToFit="1"/>
    </xf>
    <xf numFmtId="0" fontId="21" fillId="0" borderId="5" xfId="14" applyNumberFormat="1" applyFont="1" applyFill="1" applyBorder="1" applyAlignment="1">
      <alignment horizontal="center" vertical="center" shrinkToFit="1"/>
    </xf>
    <xf numFmtId="41" fontId="22" fillId="0" borderId="5" xfId="5" applyNumberFormat="1" applyFont="1" applyFill="1" applyBorder="1" applyAlignment="1">
      <alignment horizontal="center" vertical="center" shrinkToFit="1"/>
    </xf>
    <xf numFmtId="0" fontId="24" fillId="0" borderId="0" xfId="14" applyNumberFormat="1" applyFont="1" applyAlignment="1">
      <alignment horizontal="left" vertical="center"/>
    </xf>
    <xf numFmtId="180" fontId="30" fillId="0" borderId="0" xfId="13" applyNumberFormat="1"/>
    <xf numFmtId="0" fontId="23" fillId="0" borderId="0" xfId="9" applyNumberFormat="1" applyFont="1" applyFill="1" applyAlignment="1" applyProtection="1">
      <alignment horizontal="center"/>
      <protection locked="0"/>
    </xf>
    <xf numFmtId="179" fontId="20" fillId="0" borderId="5" xfId="14" applyNumberFormat="1" applyFont="1" applyFill="1" applyBorder="1" applyAlignment="1">
      <alignment vertical="center"/>
    </xf>
    <xf numFmtId="179" fontId="25" fillId="0" borderId="5" xfId="14" applyNumberFormat="1" applyFont="1" applyBorder="1" applyAlignment="1">
      <alignment vertical="center"/>
    </xf>
    <xf numFmtId="179" fontId="21" fillId="0" borderId="5" xfId="14" applyNumberFormat="1" applyFont="1" applyFill="1" applyBorder="1" applyAlignment="1">
      <alignment vertical="center" shrinkToFit="1"/>
    </xf>
    <xf numFmtId="179" fontId="21" fillId="0" borderId="5" xfId="14" applyNumberFormat="1" applyFont="1" applyFill="1" applyBorder="1" applyAlignment="1">
      <alignment horizontal="center" vertical="center" shrinkToFit="1"/>
    </xf>
    <xf numFmtId="0" fontId="20" fillId="0" borderId="5" xfId="14" applyNumberFormat="1" applyFont="1" applyFill="1" applyBorder="1" applyAlignment="1">
      <alignment horizontal="center" vertical="center" shrinkToFit="1"/>
    </xf>
    <xf numFmtId="0" fontId="26" fillId="0" borderId="0" xfId="14" applyNumberFormat="1" applyFont="1" applyBorder="1" applyAlignment="1">
      <alignment horizontal="center" vertical="center"/>
    </xf>
    <xf numFmtId="9" fontId="26" fillId="0" borderId="0" xfId="14" applyNumberFormat="1" applyFont="1" applyBorder="1" applyAlignment="1">
      <alignment horizontal="centerContinuous" vertical="center"/>
    </xf>
    <xf numFmtId="41" fontId="27" fillId="0" borderId="0" xfId="1" applyNumberFormat="1" applyFont="1" applyAlignment="1">
      <alignment horizontal="center" vertical="center"/>
    </xf>
    <xf numFmtId="0" fontId="27" fillId="0" borderId="0" xfId="13" applyNumberFormat="1" applyFont="1"/>
    <xf numFmtId="0" fontId="26" fillId="0" borderId="0" xfId="14" applyNumberFormat="1" applyFont="1" applyBorder="1" applyAlignment="1">
      <alignment horizontal="centerContinuous" vertical="center"/>
    </xf>
    <xf numFmtId="9" fontId="26" fillId="0" borderId="0" xfId="14" applyNumberFormat="1" applyFont="1" applyBorder="1" applyAlignment="1">
      <alignment horizontal="center" vertical="center"/>
    </xf>
    <xf numFmtId="189" fontId="28" fillId="0" borderId="0" xfId="5" applyNumberFormat="1" applyFont="1" applyBorder="1" applyAlignment="1">
      <alignment vertical="center"/>
    </xf>
    <xf numFmtId="178" fontId="27" fillId="0" borderId="0" xfId="13" applyNumberFormat="1" applyFont="1" applyAlignment="1">
      <alignment horizontal="center"/>
    </xf>
    <xf numFmtId="10" fontId="27" fillId="0" borderId="0" xfId="13" applyNumberFormat="1" applyFont="1" applyAlignment="1">
      <alignment horizontal="center"/>
    </xf>
    <xf numFmtId="179" fontId="27" fillId="0" borderId="0" xfId="13" applyNumberFormat="1" applyFont="1"/>
    <xf numFmtId="189" fontId="27" fillId="0" borderId="0" xfId="13" applyNumberFormat="1" applyFont="1"/>
    <xf numFmtId="178" fontId="27" fillId="0" borderId="0" xfId="13" applyNumberFormat="1" applyFont="1"/>
    <xf numFmtId="9" fontId="27" fillId="0" borderId="0" xfId="13" applyNumberFormat="1" applyFont="1" applyAlignment="1">
      <alignment horizontal="center"/>
    </xf>
    <xf numFmtId="0" fontId="9" fillId="0" borderId="0" xfId="9" applyNumberFormat="1" applyFont="1" applyFill="1" applyBorder="1" applyAlignment="1" applyProtection="1">
      <alignment horizontal="center" vertical="center"/>
      <protection locked="0"/>
    </xf>
    <xf numFmtId="0" fontId="0" fillId="0" borderId="0" xfId="9" applyNumberFormat="1" applyFont="1" applyFill="1" applyAlignment="1" applyProtection="1">
      <alignment horizontal="left"/>
      <protection locked="0"/>
    </xf>
    <xf numFmtId="0" fontId="0" fillId="0" borderId="0" xfId="9" applyNumberFormat="1" applyFont="1" applyFill="1" applyAlignment="1" applyProtection="1">
      <alignment horizontal="center"/>
      <protection locked="0"/>
    </xf>
    <xf numFmtId="187" fontId="0" fillId="0" borderId="0" xfId="3" applyNumberFormat="1" applyFont="1" applyFill="1" applyProtection="1">
      <protection locked="0"/>
    </xf>
    <xf numFmtId="0" fontId="0" fillId="0" borderId="0" xfId="9" applyNumberFormat="1" applyFont="1" applyFill="1" applyProtection="1">
      <protection locked="0"/>
    </xf>
    <xf numFmtId="0" fontId="23" fillId="0" borderId="7" xfId="13" applyNumberFormat="1" applyFont="1" applyFill="1" applyBorder="1" applyAlignment="1">
      <alignment wrapText="1"/>
    </xf>
    <xf numFmtId="0" fontId="0" fillId="0" borderId="0" xfId="13" applyNumberFormat="1" applyFont="1" applyFill="1" applyBorder="1" applyAlignment="1">
      <alignment wrapText="1"/>
    </xf>
    <xf numFmtId="0" fontId="17" fillId="0" borderId="5" xfId="14" applyNumberFormat="1" applyFont="1" applyFill="1" applyBorder="1" applyAlignment="1">
      <alignment horizontal="center" vertical="center"/>
    </xf>
    <xf numFmtId="179" fontId="12" fillId="0" borderId="5" xfId="5" applyNumberFormat="1" applyFont="1" applyFill="1" applyBorder="1" applyAlignment="1">
      <alignment vertical="center"/>
    </xf>
    <xf numFmtId="0" fontId="0" fillId="0" borderId="0" xfId="9" applyNumberFormat="1" applyFont="1" applyFill="1" applyBorder="1" applyAlignment="1" applyProtection="1">
      <alignment horizontal="center" vertical="center"/>
      <protection locked="0"/>
    </xf>
    <xf numFmtId="0" fontId="0" fillId="0" borderId="0" xfId="9" applyNumberFormat="1" applyFont="1" applyFill="1" applyBorder="1" applyProtection="1">
      <protection locked="0"/>
    </xf>
    <xf numFmtId="179" fontId="12" fillId="0" borderId="5" xfId="14" applyNumberFormat="1" applyFont="1" applyFill="1" applyBorder="1" applyAlignment="1">
      <alignment vertical="center"/>
    </xf>
    <xf numFmtId="0" fontId="15" fillId="0" borderId="0" xfId="9" applyNumberFormat="1" applyFont="1" applyFill="1" applyBorder="1" applyAlignment="1" applyProtection="1">
      <alignment horizontal="center" vertical="center"/>
      <protection locked="0"/>
    </xf>
    <xf numFmtId="0" fontId="5" fillId="0" borderId="0" xfId="44" applyNumberFormat="1"/>
    <xf numFmtId="0" fontId="11" fillId="0" borderId="0" xfId="43" applyNumberFormat="1" applyFont="1" applyAlignment="1">
      <alignment horizontal="centerContinuous"/>
    </xf>
    <xf numFmtId="179" fontId="11" fillId="0" borderId="0" xfId="43" applyNumberFormat="1" applyFont="1" applyAlignment="1">
      <alignment horizontal="centerContinuous"/>
    </xf>
    <xf numFmtId="178" fontId="5" fillId="0" borderId="0" xfId="44" applyNumberFormat="1"/>
    <xf numFmtId="0" fontId="24" fillId="0" borderId="0" xfId="43" applyNumberFormat="1" applyFont="1" applyAlignment="1">
      <alignment horizontal="left" vertical="center"/>
    </xf>
    <xf numFmtId="179" fontId="13" fillId="0" borderId="0" xfId="43" applyNumberFormat="1" applyFont="1" applyAlignment="1">
      <alignment vertical="center"/>
    </xf>
    <xf numFmtId="0" fontId="13" fillId="0" borderId="0" xfId="43" applyNumberFormat="1" applyFont="1" applyAlignment="1">
      <alignment vertical="center"/>
    </xf>
    <xf numFmtId="0" fontId="5" fillId="0" borderId="0" xfId="44" applyNumberFormat="1" applyFont="1" applyAlignment="1">
      <alignment horizontal="right" vertical="center"/>
    </xf>
    <xf numFmtId="0" fontId="26" fillId="0" borderId="0" xfId="43" applyNumberFormat="1" applyFont="1" applyBorder="1" applyAlignment="1">
      <alignment horizontal="center" vertical="center"/>
    </xf>
    <xf numFmtId="9" fontId="26" fillId="0" borderId="0" xfId="43" applyNumberFormat="1" applyFont="1" applyBorder="1" applyAlignment="1">
      <alignment horizontal="centerContinuous" vertical="center"/>
    </xf>
    <xf numFmtId="41" fontId="32" fillId="0" borderId="0" xfId="33" applyNumberFormat="1" applyFont="1" applyAlignment="1">
      <alignment horizontal="center" vertical="center"/>
    </xf>
    <xf numFmtId="41" fontId="27" fillId="0" borderId="0" xfId="33" applyNumberFormat="1" applyFont="1" applyAlignment="1">
      <alignment horizontal="center" vertical="center"/>
    </xf>
    <xf numFmtId="0" fontId="27" fillId="0" borderId="0" xfId="44" applyNumberFormat="1" applyFont="1"/>
    <xf numFmtId="0" fontId="26" fillId="0" borderId="0" xfId="43" applyNumberFormat="1" applyFont="1" applyBorder="1" applyAlignment="1">
      <alignment horizontal="centerContinuous" vertical="center"/>
    </xf>
    <xf numFmtId="9" fontId="26" fillId="0" borderId="0" xfId="43" applyNumberFormat="1" applyFont="1" applyBorder="1" applyAlignment="1">
      <alignment horizontal="center" vertical="center"/>
    </xf>
    <xf numFmtId="189" fontId="35" fillId="0" borderId="0" xfId="28" applyNumberFormat="1" applyFont="1" applyBorder="1" applyAlignment="1">
      <alignment vertical="center"/>
    </xf>
    <xf numFmtId="189" fontId="28" fillId="0" borderId="0" xfId="28" applyNumberFormat="1" applyFont="1" applyBorder="1" applyAlignment="1">
      <alignment vertical="center"/>
    </xf>
    <xf numFmtId="178" fontId="27" fillId="0" borderId="0" xfId="44" applyNumberFormat="1" applyFont="1" applyAlignment="1">
      <alignment horizontal="center"/>
    </xf>
    <xf numFmtId="10" fontId="27" fillId="0" borderId="0" xfId="44" applyNumberFormat="1" applyFont="1" applyAlignment="1">
      <alignment horizontal="center"/>
    </xf>
    <xf numFmtId="190" fontId="32" fillId="0" borderId="0" xfId="44" applyNumberFormat="1" applyFont="1"/>
    <xf numFmtId="189" fontId="27" fillId="0" borderId="0" xfId="44" applyNumberFormat="1" applyFont="1"/>
    <xf numFmtId="178" fontId="27" fillId="0" borderId="0" xfId="44" applyNumberFormat="1" applyFont="1"/>
    <xf numFmtId="9" fontId="27" fillId="0" borderId="0" xfId="44" applyNumberFormat="1" applyFont="1" applyAlignment="1">
      <alignment horizontal="center"/>
    </xf>
    <xf numFmtId="179" fontId="32" fillId="0" borderId="0" xfId="44" applyNumberFormat="1" applyFont="1"/>
    <xf numFmtId="179" fontId="27" fillId="0" borderId="0" xfId="44" applyNumberFormat="1" applyFont="1"/>
    <xf numFmtId="179" fontId="5" fillId="0" borderId="0" xfId="44" applyNumberFormat="1"/>
    <xf numFmtId="191" fontId="5" fillId="0" borderId="0" xfId="44" applyNumberFormat="1"/>
    <xf numFmtId="179" fontId="12" fillId="0" borderId="5" xfId="5" applyNumberFormat="1" applyFont="1" applyFill="1" applyBorder="1" applyAlignment="1">
      <alignment horizontal="right" vertical="center"/>
    </xf>
    <xf numFmtId="0" fontId="5" fillId="0" borderId="7" xfId="13" applyNumberFormat="1" applyFont="1" applyBorder="1" applyAlignment="1">
      <alignment horizontal="center" vertical="center"/>
    </xf>
    <xf numFmtId="41" fontId="21" fillId="3" borderId="10" xfId="1" applyNumberFormat="1" applyFont="1" applyFill="1" applyBorder="1" applyAlignment="1">
      <alignment horizontal="center" vertical="center" shrinkToFit="1"/>
    </xf>
    <xf numFmtId="41" fontId="16" fillId="3" borderId="8" xfId="13" applyNumberFormat="1" applyFont="1" applyFill="1" applyBorder="1" applyAlignment="1">
      <alignment vertical="center"/>
    </xf>
    <xf numFmtId="0" fontId="14" fillId="0" borderId="0" xfId="43" applyNumberFormat="1" applyFont="1" applyAlignment="1">
      <alignment vertical="center"/>
    </xf>
    <xf numFmtId="179" fontId="12" fillId="0" borderId="5" xfId="28" applyNumberFormat="1" applyFont="1" applyFill="1" applyBorder="1" applyAlignment="1">
      <alignment vertical="center"/>
    </xf>
    <xf numFmtId="0" fontId="5" fillId="0" borderId="0" xfId="44" applyNumberFormat="1" applyAlignment="1">
      <alignment vertical="center"/>
    </xf>
    <xf numFmtId="0" fontId="17" fillId="0" borderId="5" xfId="43" applyNumberFormat="1" applyFont="1" applyBorder="1" applyAlignment="1">
      <alignment horizontal="center" vertical="center"/>
    </xf>
    <xf numFmtId="179" fontId="20" fillId="0" borderId="5" xfId="43" applyNumberFormat="1" applyFont="1" applyFill="1" applyBorder="1" applyAlignment="1">
      <alignment vertical="center"/>
    </xf>
    <xf numFmtId="179" fontId="21" fillId="0" borderId="5" xfId="43" applyNumberFormat="1" applyFont="1" applyFill="1" applyBorder="1" applyAlignment="1">
      <alignment vertical="center" shrinkToFit="1"/>
    </xf>
    <xf numFmtId="0" fontId="5" fillId="0" borderId="7" xfId="44" applyNumberFormat="1" applyBorder="1"/>
    <xf numFmtId="180" fontId="5" fillId="0" borderId="0" xfId="44" applyNumberFormat="1"/>
    <xf numFmtId="179" fontId="12" fillId="0" borderId="5" xfId="43" applyNumberFormat="1" applyFont="1" applyFill="1" applyBorder="1" applyAlignment="1">
      <alignment vertical="center"/>
    </xf>
    <xf numFmtId="0" fontId="21" fillId="0" borderId="5" xfId="43" applyNumberFormat="1" applyFont="1" applyFill="1" applyBorder="1" applyAlignment="1">
      <alignment vertical="center" shrinkToFit="1"/>
    </xf>
    <xf numFmtId="0" fontId="5" fillId="0" borderId="7" xfId="44" applyNumberFormat="1" applyFill="1" applyBorder="1"/>
    <xf numFmtId="0" fontId="17" fillId="0" borderId="5" xfId="43" applyNumberFormat="1" applyFont="1" applyFill="1" applyBorder="1" applyAlignment="1">
      <alignment horizontal="center" vertical="center"/>
    </xf>
    <xf numFmtId="0" fontId="20" fillId="0" borderId="5" xfId="43" applyNumberFormat="1" applyFont="1" applyFill="1" applyBorder="1" applyAlignment="1">
      <alignment horizontal="center" vertical="center" shrinkToFit="1"/>
    </xf>
    <xf numFmtId="0" fontId="23" fillId="0" borderId="7" xfId="44" applyNumberFormat="1" applyFont="1" applyFill="1" applyBorder="1" applyAlignment="1">
      <alignment wrapText="1"/>
    </xf>
    <xf numFmtId="0" fontId="5" fillId="0" borderId="0" xfId="44" applyNumberFormat="1" applyFill="1"/>
    <xf numFmtId="0" fontId="0" fillId="0" borderId="0" xfId="44" applyNumberFormat="1" applyFont="1" applyFill="1" applyBorder="1" applyAlignment="1">
      <alignment wrapText="1"/>
    </xf>
    <xf numFmtId="179" fontId="25" fillId="0" borderId="5" xfId="43" applyNumberFormat="1" applyFont="1" applyBorder="1" applyAlignment="1">
      <alignment vertical="center"/>
    </xf>
    <xf numFmtId="0" fontId="21" fillId="0" borderId="5" xfId="43" applyNumberFormat="1" applyFont="1" applyFill="1" applyBorder="1" applyAlignment="1">
      <alignment horizontal="center" vertical="center" shrinkToFit="1"/>
    </xf>
    <xf numFmtId="179" fontId="21" fillId="0" borderId="5" xfId="43" applyNumberFormat="1" applyFont="1" applyFill="1" applyBorder="1" applyAlignment="1">
      <alignment horizontal="center" vertical="center" shrinkToFit="1"/>
    </xf>
    <xf numFmtId="179" fontId="12" fillId="0" borderId="5" xfId="28" applyNumberFormat="1" applyFont="1" applyBorder="1" applyAlignment="1">
      <alignment vertical="center"/>
    </xf>
    <xf numFmtId="0" fontId="22" fillId="0" borderId="5" xfId="43" applyNumberFormat="1" applyFont="1" applyFill="1" applyBorder="1" applyAlignment="1">
      <alignment horizontal="center" vertical="center" shrinkToFit="1"/>
    </xf>
    <xf numFmtId="0" fontId="17" fillId="0" borderId="5" xfId="43" applyNumberFormat="1" applyFont="1" applyBorder="1" applyAlignment="1">
      <alignment horizontal="center" vertical="center" wrapText="1"/>
    </xf>
    <xf numFmtId="179" fontId="25" fillId="0" borderId="5" xfId="28" applyNumberFormat="1" applyFont="1" applyBorder="1" applyAlignment="1">
      <alignment vertical="center"/>
    </xf>
    <xf numFmtId="179" fontId="12" fillId="0" borderId="5" xfId="28" applyNumberFormat="1" applyFont="1" applyFill="1" applyBorder="1" applyAlignment="1">
      <alignment horizontal="right" vertical="center"/>
    </xf>
    <xf numFmtId="0" fontId="5" fillId="0" borderId="7" xfId="44" applyNumberFormat="1" applyFont="1" applyBorder="1" applyAlignment="1">
      <alignment horizontal="center" vertical="center"/>
    </xf>
    <xf numFmtId="41" fontId="22" fillId="0" borderId="5" xfId="28" applyNumberFormat="1" applyFont="1" applyFill="1" applyBorder="1" applyAlignment="1">
      <alignment horizontal="center" vertical="center" shrinkToFit="1"/>
    </xf>
    <xf numFmtId="41" fontId="21" fillId="3" borderId="10" xfId="33" applyNumberFormat="1" applyFont="1" applyFill="1" applyBorder="1" applyAlignment="1">
      <alignment horizontal="center" vertical="center" shrinkToFit="1"/>
    </xf>
    <xf numFmtId="41" fontId="16" fillId="3" borderId="8" xfId="44" applyNumberFormat="1" applyFont="1" applyFill="1" applyBorder="1" applyAlignment="1">
      <alignment vertical="center"/>
    </xf>
    <xf numFmtId="189" fontId="41" fillId="0" borderId="0" xfId="28" applyNumberFormat="1" applyFont="1" applyBorder="1" applyAlignment="1">
      <alignment vertical="center"/>
    </xf>
    <xf numFmtId="189" fontId="5" fillId="0" borderId="0" xfId="44" applyNumberFormat="1"/>
    <xf numFmtId="0" fontId="32" fillId="0" borderId="0" xfId="36" applyNumberFormat="1" applyFont="1" applyFill="1" applyAlignment="1">
      <alignment vertical="center"/>
    </xf>
    <xf numFmtId="0" fontId="33" fillId="0" borderId="0" xfId="36" applyNumberFormat="1" applyFont="1" applyFill="1" applyAlignment="1">
      <alignment vertical="center"/>
    </xf>
    <xf numFmtId="0" fontId="37" fillId="0" borderId="0" xfId="36" applyNumberFormat="1" applyFont="1" applyFill="1" applyBorder="1" applyAlignment="1">
      <alignment horizontal="center" vertical="center"/>
    </xf>
    <xf numFmtId="1" fontId="32" fillId="0" borderId="0" xfId="36" applyNumberFormat="1" applyFont="1" applyFill="1" applyBorder="1" applyAlignment="1">
      <alignment vertical="center"/>
    </xf>
    <xf numFmtId="1" fontId="32" fillId="0" borderId="0" xfId="36" applyNumberFormat="1" applyFont="1" applyFill="1" applyAlignment="1">
      <alignment horizontal="center" vertical="center" shrinkToFit="1"/>
    </xf>
    <xf numFmtId="176" fontId="32" fillId="0" borderId="0" xfId="36" applyNumberFormat="1" applyFont="1" applyFill="1" applyAlignment="1">
      <alignment vertical="center" shrinkToFit="1"/>
    </xf>
    <xf numFmtId="41" fontId="32" fillId="0" borderId="0" xfId="33" applyNumberFormat="1" applyFont="1" applyFill="1" applyAlignment="1">
      <alignment vertical="center" shrinkToFit="1"/>
    </xf>
    <xf numFmtId="1" fontId="32" fillId="0" borderId="0" xfId="36" applyNumberFormat="1" applyFont="1" applyFill="1" applyAlignment="1">
      <alignment vertical="center"/>
    </xf>
    <xf numFmtId="0" fontId="5" fillId="0" borderId="0" xfId="36" applyNumberFormat="1" applyAlignment="1">
      <alignment vertical="center"/>
    </xf>
    <xf numFmtId="0" fontId="5" fillId="0" borderId="0" xfId="36" applyNumberFormat="1" applyFill="1" applyAlignment="1">
      <alignment vertical="center"/>
    </xf>
    <xf numFmtId="0" fontId="9" fillId="0" borderId="0" xfId="36" applyNumberFormat="1" applyFont="1" applyAlignment="1">
      <alignment vertical="center"/>
    </xf>
    <xf numFmtId="0" fontId="9" fillId="0" borderId="0" xfId="36" applyNumberFormat="1" applyFont="1" applyFill="1" applyAlignment="1">
      <alignment vertical="center"/>
    </xf>
    <xf numFmtId="41" fontId="0" fillId="0" borderId="0" xfId="33" applyNumberFormat="1" applyFont="1" applyAlignment="1">
      <alignment vertical="center" shrinkToFit="1"/>
    </xf>
    <xf numFmtId="0" fontId="10" fillId="0" borderId="0" xfId="36" applyNumberFormat="1" applyFont="1" applyBorder="1" applyAlignment="1">
      <alignment horizontal="center" vertical="center"/>
    </xf>
    <xf numFmtId="1" fontId="5" fillId="0" borderId="0" xfId="36" applyNumberFormat="1" applyBorder="1" applyAlignment="1">
      <alignment vertical="center"/>
    </xf>
    <xf numFmtId="1" fontId="5" fillId="0" borderId="0" xfId="36" applyNumberFormat="1" applyAlignment="1">
      <alignment horizontal="center" vertical="center" shrinkToFit="1"/>
    </xf>
    <xf numFmtId="176" fontId="5" fillId="0" borderId="0" xfId="36" applyNumberFormat="1" applyAlignment="1">
      <alignment vertical="center" shrinkToFit="1"/>
    </xf>
    <xf numFmtId="1" fontId="5" fillId="0" borderId="0" xfId="36" applyNumberFormat="1" applyAlignment="1">
      <alignment vertical="center"/>
    </xf>
    <xf numFmtId="0" fontId="5" fillId="0" borderId="7" xfId="44" applyNumberFormat="1" applyFont="1" applyBorder="1"/>
    <xf numFmtId="0" fontId="5" fillId="0" borderId="7" xfId="44" applyNumberFormat="1" applyFont="1" applyFill="1" applyBorder="1"/>
    <xf numFmtId="1" fontId="32" fillId="0" borderId="13" xfId="36" quotePrefix="1" applyNumberFormat="1" applyFont="1" applyFill="1" applyBorder="1" applyAlignment="1">
      <alignment vertical="center" wrapText="1"/>
    </xf>
    <xf numFmtId="176" fontId="33" fillId="0" borderId="0" xfId="36" applyNumberFormat="1" applyFont="1" applyFill="1" applyAlignment="1">
      <alignment vertical="center" shrinkToFit="1"/>
    </xf>
    <xf numFmtId="1" fontId="32" fillId="0" borderId="0" xfId="36" applyNumberFormat="1" applyFont="1" applyFill="1" applyAlignment="1">
      <alignment horizontal="center" vertical="center" wrapText="1" shrinkToFit="1"/>
    </xf>
    <xf numFmtId="9" fontId="45" fillId="0" borderId="0" xfId="43" applyNumberFormat="1" applyFont="1" applyBorder="1" applyAlignment="1">
      <alignment horizontal="centerContinuous" vertical="center"/>
    </xf>
    <xf numFmtId="41" fontId="46" fillId="0" borderId="0" xfId="33" applyNumberFormat="1" applyFont="1" applyAlignment="1">
      <alignment horizontal="center" vertical="center"/>
    </xf>
    <xf numFmtId="41" fontId="23" fillId="0" borderId="0" xfId="33" applyNumberFormat="1" applyFont="1" applyAlignment="1">
      <alignment horizontal="center" vertical="center"/>
    </xf>
    <xf numFmtId="9" fontId="45" fillId="0" borderId="0" xfId="43" applyNumberFormat="1" applyFont="1" applyBorder="1" applyAlignment="1">
      <alignment horizontal="center" vertical="center"/>
    </xf>
    <xf numFmtId="179" fontId="35" fillId="0" borderId="0" xfId="28" applyNumberFormat="1" applyFont="1" applyBorder="1" applyAlignment="1">
      <alignment vertical="center"/>
    </xf>
    <xf numFmtId="10" fontId="46" fillId="0" borderId="0" xfId="44" applyNumberFormat="1" applyFont="1" applyAlignment="1">
      <alignment horizontal="center"/>
    </xf>
    <xf numFmtId="179" fontId="46" fillId="0" borderId="0" xfId="44" applyNumberFormat="1" applyFont="1"/>
    <xf numFmtId="189" fontId="32" fillId="0" borderId="0" xfId="44" applyNumberFormat="1" applyFont="1"/>
    <xf numFmtId="191" fontId="32" fillId="0" borderId="0" xfId="44" applyNumberFormat="1" applyFont="1"/>
    <xf numFmtId="9" fontId="46" fillId="0" borderId="0" xfId="44" applyNumberFormat="1" applyFont="1" applyAlignment="1">
      <alignment horizontal="center"/>
    </xf>
    <xf numFmtId="189" fontId="46" fillId="0" borderId="0" xfId="44" applyNumberFormat="1" applyFont="1"/>
    <xf numFmtId="0" fontId="46" fillId="0" borderId="0" xfId="44" applyNumberFormat="1" applyFont="1"/>
    <xf numFmtId="190" fontId="5" fillId="0" borderId="0" xfId="44" applyNumberFormat="1"/>
    <xf numFmtId="0" fontId="0" fillId="0" borderId="13" xfId="9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12" xfId="9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13" xfId="9" applyFont="1" applyFill="1" applyBorder="1" applyAlignment="1" applyProtection="1">
      <alignment horizontal="left" vertical="center" wrapText="1" shrinkToFit="1"/>
      <protection locked="0"/>
    </xf>
    <xf numFmtId="0" fontId="5" fillId="0" borderId="13" xfId="9" applyFont="1" applyFill="1" applyBorder="1" applyAlignment="1" applyProtection="1">
      <alignment horizontal="left" vertical="center" wrapText="1" shrinkToFit="1"/>
      <protection locked="0"/>
    </xf>
    <xf numFmtId="0" fontId="23" fillId="0" borderId="7" xfId="44" applyNumberFormat="1" applyFont="1" applyBorder="1" applyAlignment="1">
      <alignment horizontal="center" vertical="center"/>
    </xf>
    <xf numFmtId="0" fontId="34" fillId="0" borderId="0" xfId="49" applyFont="1" applyFill="1" applyBorder="1" applyAlignment="1">
      <alignment vertical="center"/>
    </xf>
    <xf numFmtId="0" fontId="34" fillId="0" borderId="0" xfId="49" applyFont="1" applyFill="1" applyBorder="1" applyAlignment="1">
      <alignment horizontal="center" vertical="center"/>
    </xf>
    <xf numFmtId="0" fontId="0" fillId="0" borderId="21" xfId="31" applyNumberFormat="1" applyFont="1" applyFill="1" applyBorder="1">
      <alignment vertical="center"/>
    </xf>
    <xf numFmtId="0" fontId="0" fillId="0" borderId="28" xfId="31" applyNumberFormat="1" applyFont="1" applyFill="1" applyBorder="1">
      <alignment vertical="center"/>
    </xf>
    <xf numFmtId="0" fontId="0" fillId="0" borderId="29" xfId="31" applyNumberFormat="1" applyFont="1" applyFill="1" applyBorder="1">
      <alignment vertical="center"/>
    </xf>
    <xf numFmtId="0" fontId="42" fillId="0" borderId="0" xfId="31" applyNumberFormat="1" applyFont="1" applyFill="1">
      <alignment vertical="center"/>
    </xf>
    <xf numFmtId="0" fontId="0" fillId="0" borderId="6" xfId="31" applyNumberFormat="1" applyFont="1" applyFill="1" applyBorder="1">
      <alignment vertical="center"/>
    </xf>
    <xf numFmtId="0" fontId="0" fillId="0" borderId="0" xfId="31" applyNumberFormat="1" applyFont="1" applyFill="1" applyBorder="1">
      <alignment vertical="center"/>
    </xf>
    <xf numFmtId="0" fontId="0" fillId="0" borderId="25" xfId="31" applyNumberFormat="1" applyFont="1" applyFill="1" applyBorder="1">
      <alignment vertical="center"/>
    </xf>
    <xf numFmtId="0" fontId="0" fillId="0" borderId="6" xfId="31" applyNumberFormat="1" applyFont="1" applyFill="1" applyBorder="1" applyAlignment="1">
      <alignment horizontal="center" vertical="center"/>
    </xf>
    <xf numFmtId="0" fontId="0" fillId="0" borderId="0" xfId="31" applyNumberFormat="1" applyFont="1" applyFill="1" applyBorder="1" applyAlignment="1">
      <alignment horizontal="center" vertical="center"/>
    </xf>
    <xf numFmtId="0" fontId="12" fillId="0" borderId="0" xfId="31" applyNumberFormat="1" applyFont="1" applyFill="1" applyBorder="1">
      <alignment vertical="center"/>
    </xf>
    <xf numFmtId="0" fontId="12" fillId="0" borderId="0" xfId="31" applyNumberFormat="1" applyFont="1" applyFill="1" applyBorder="1" applyAlignment="1">
      <alignment horizontal="right" vertical="center"/>
    </xf>
    <xf numFmtId="0" fontId="32" fillId="0" borderId="6" xfId="31" applyFont="1" applyFill="1" applyBorder="1">
      <alignment vertical="center"/>
    </xf>
    <xf numFmtId="0" fontId="48" fillId="0" borderId="0" xfId="31" applyFont="1" applyFill="1" applyBorder="1">
      <alignment vertical="center"/>
    </xf>
    <xf numFmtId="0" fontId="32" fillId="0" borderId="25" xfId="31" applyFont="1" applyFill="1" applyBorder="1">
      <alignment vertical="center"/>
    </xf>
    <xf numFmtId="0" fontId="32" fillId="0" borderId="0" xfId="31" applyFont="1" applyFill="1" applyBorder="1">
      <alignment vertical="center"/>
    </xf>
    <xf numFmtId="0" fontId="0" fillId="0" borderId="26" xfId="31" applyNumberFormat="1" applyFont="1" applyFill="1" applyBorder="1">
      <alignment vertical="center"/>
    </xf>
    <xf numFmtId="0" fontId="0" fillId="0" borderId="24" xfId="31" applyNumberFormat="1" applyFont="1" applyFill="1" applyBorder="1">
      <alignment vertical="center"/>
    </xf>
    <xf numFmtId="0" fontId="0" fillId="0" borderId="27" xfId="31" applyNumberFormat="1" applyFont="1" applyFill="1" applyBorder="1">
      <alignment vertical="center"/>
    </xf>
    <xf numFmtId="178" fontId="42" fillId="0" borderId="0" xfId="31" applyNumberFormat="1" applyFont="1" applyFill="1">
      <alignment vertical="center"/>
    </xf>
    <xf numFmtId="195" fontId="42" fillId="0" borderId="0" xfId="31" applyNumberFormat="1" applyFont="1" applyFill="1">
      <alignment vertical="center"/>
    </xf>
    <xf numFmtId="196" fontId="42" fillId="0" borderId="0" xfId="31" applyNumberFormat="1" applyFont="1" applyFill="1">
      <alignment vertical="center"/>
    </xf>
    <xf numFmtId="0" fontId="5" fillId="0" borderId="6" xfId="31" applyNumberFormat="1" applyFont="1" applyFill="1" applyBorder="1">
      <alignment vertical="center"/>
    </xf>
    <xf numFmtId="0" fontId="5" fillId="0" borderId="0" xfId="31" applyNumberFormat="1" applyFont="1" applyFill="1" applyBorder="1">
      <alignment vertical="center"/>
    </xf>
    <xf numFmtId="0" fontId="5" fillId="0" borderId="25" xfId="31" applyNumberFormat="1" applyFont="1" applyFill="1" applyBorder="1">
      <alignment vertical="center"/>
    </xf>
    <xf numFmtId="0" fontId="15" fillId="0" borderId="0" xfId="43" applyNumberFormat="1" applyFont="1" applyAlignment="1">
      <alignment horizontal="left" vertical="center"/>
    </xf>
    <xf numFmtId="0" fontId="23" fillId="0" borderId="0" xfId="9" applyNumberFormat="1" applyFont="1" applyFill="1" applyAlignment="1" applyProtection="1">
      <alignment horizontal="right"/>
      <protection locked="0"/>
    </xf>
    <xf numFmtId="0" fontId="0" fillId="0" borderId="12" xfId="32" applyNumberFormat="1" applyFont="1" applyFill="1" applyBorder="1" applyAlignment="1" applyProtection="1">
      <alignment horizontal="center" vertical="center" wrapText="1" shrinkToFit="1"/>
      <protection locked="0"/>
    </xf>
    <xf numFmtId="0" fontId="17" fillId="0" borderId="4" xfId="43" applyNumberFormat="1" applyFont="1" applyBorder="1" applyAlignment="1">
      <alignment horizontal="center" vertical="center"/>
    </xf>
    <xf numFmtId="179" fontId="20" fillId="0" borderId="4" xfId="43" applyNumberFormat="1" applyFont="1" applyFill="1" applyBorder="1" applyAlignment="1">
      <alignment vertical="center"/>
    </xf>
    <xf numFmtId="179" fontId="21" fillId="0" borderId="4" xfId="43" applyNumberFormat="1" applyFont="1" applyFill="1" applyBorder="1" applyAlignment="1">
      <alignment vertical="center" shrinkToFit="1"/>
    </xf>
    <xf numFmtId="0" fontId="5" fillId="0" borderId="22" xfId="44" applyNumberFormat="1" applyFont="1" applyBorder="1"/>
    <xf numFmtId="179" fontId="18" fillId="2" borderId="5" xfId="43" applyNumberFormat="1" applyFont="1" applyFill="1" applyBorder="1" applyAlignment="1">
      <alignment horizontal="center" vertical="center"/>
    </xf>
    <xf numFmtId="179" fontId="20" fillId="3" borderId="4" xfId="43" applyNumberFormat="1" applyFont="1" applyFill="1" applyBorder="1" applyAlignment="1">
      <alignment vertical="center"/>
    </xf>
    <xf numFmtId="179" fontId="20" fillId="3" borderId="5" xfId="43" applyNumberFormat="1" applyFont="1" applyFill="1" applyBorder="1" applyAlignment="1">
      <alignment vertical="center"/>
    </xf>
    <xf numFmtId="41" fontId="9" fillId="0" borderId="31" xfId="33" applyNumberFormat="1" applyFont="1" applyBorder="1" applyAlignment="1">
      <alignment vertical="center" shrinkToFit="1"/>
    </xf>
    <xf numFmtId="192" fontId="9" fillId="0" borderId="31" xfId="33" applyNumberFormat="1" applyFont="1" applyBorder="1" applyAlignment="1">
      <alignment horizontal="center" vertical="center" shrinkToFit="1"/>
    </xf>
    <xf numFmtId="41" fontId="0" fillId="0" borderId="31" xfId="33" applyNumberFormat="1" applyFont="1" applyBorder="1" applyAlignment="1">
      <alignment vertical="center"/>
    </xf>
    <xf numFmtId="41" fontId="9" fillId="0" borderId="31" xfId="33" applyNumberFormat="1" applyFont="1" applyFill="1" applyBorder="1" applyAlignment="1">
      <alignment vertical="center" shrinkToFit="1"/>
    </xf>
    <xf numFmtId="192" fontId="9" fillId="0" borderId="31" xfId="33" applyNumberFormat="1" applyFont="1" applyFill="1" applyBorder="1" applyAlignment="1">
      <alignment horizontal="center" vertical="center" shrinkToFit="1"/>
    </xf>
    <xf numFmtId="41" fontId="0" fillId="0" borderId="31" xfId="33" applyNumberFormat="1" applyFont="1" applyFill="1" applyBorder="1" applyAlignment="1">
      <alignment vertical="center"/>
    </xf>
    <xf numFmtId="41" fontId="0" fillId="0" borderId="31" xfId="33" applyNumberFormat="1" applyFont="1" applyBorder="1" applyAlignment="1">
      <alignment vertical="center" shrinkToFit="1"/>
    </xf>
    <xf numFmtId="192" fontId="0" fillId="0" borderId="31" xfId="33" applyNumberFormat="1" applyFont="1" applyBorder="1" applyAlignment="1">
      <alignment horizontal="center" vertical="center" shrinkToFit="1"/>
    </xf>
    <xf numFmtId="197" fontId="0" fillId="0" borderId="31" xfId="33" applyNumberFormat="1" applyFont="1" applyBorder="1" applyAlignment="1">
      <alignment vertical="center" shrinkToFit="1"/>
    </xf>
    <xf numFmtId="0" fontId="9" fillId="0" borderId="35" xfId="36" applyNumberFormat="1" applyFont="1" applyBorder="1" applyAlignment="1">
      <alignment horizontal="center" vertical="center"/>
    </xf>
    <xf numFmtId="0" fontId="9" fillId="0" borderId="35" xfId="36" applyNumberFormat="1" applyFont="1" applyFill="1" applyBorder="1" applyAlignment="1">
      <alignment horizontal="center" vertical="center"/>
    </xf>
    <xf numFmtId="0" fontId="10" fillId="0" borderId="35" xfId="36" applyNumberFormat="1" applyFont="1" applyBorder="1" applyAlignment="1">
      <alignment horizontal="center" vertical="center"/>
    </xf>
    <xf numFmtId="0" fontId="10" fillId="0" borderId="36" xfId="36" applyNumberFormat="1" applyFont="1" applyBorder="1" applyAlignment="1">
      <alignment horizontal="center" vertical="center"/>
    </xf>
    <xf numFmtId="41" fontId="0" fillId="0" borderId="37" xfId="33" applyNumberFormat="1" applyFont="1" applyBorder="1" applyAlignment="1">
      <alignment vertical="center" shrinkToFit="1"/>
    </xf>
    <xf numFmtId="192" fontId="0" fillId="0" borderId="37" xfId="33" applyNumberFormat="1" applyFont="1" applyBorder="1" applyAlignment="1">
      <alignment horizontal="center" vertical="center" shrinkToFit="1"/>
    </xf>
    <xf numFmtId="1" fontId="9" fillId="0" borderId="39" xfId="36" applyNumberFormat="1" applyFont="1" applyFill="1" applyBorder="1" applyAlignment="1">
      <alignment horizontal="center" vertical="center"/>
    </xf>
    <xf numFmtId="1" fontId="9" fillId="0" borderId="40" xfId="36" applyNumberFormat="1" applyFont="1" applyFill="1" applyBorder="1" applyAlignment="1">
      <alignment horizontal="center" vertical="center" shrinkToFit="1"/>
    </xf>
    <xf numFmtId="41" fontId="9" fillId="0" borderId="40" xfId="33" applyNumberFormat="1" applyFont="1" applyFill="1" applyBorder="1" applyAlignment="1">
      <alignment horizontal="center" vertical="center" shrinkToFit="1"/>
    </xf>
    <xf numFmtId="41" fontId="20" fillId="0" borderId="40" xfId="33" applyNumberFormat="1" applyFont="1" applyFill="1" applyBorder="1" applyAlignment="1">
      <alignment horizontal="center" vertical="center"/>
    </xf>
    <xf numFmtId="41" fontId="9" fillId="0" borderId="37" xfId="33" applyNumberFormat="1" applyFont="1" applyFill="1" applyBorder="1" applyAlignment="1">
      <alignment horizontal="center" vertical="center" shrinkToFit="1"/>
    </xf>
    <xf numFmtId="41" fontId="9" fillId="0" borderId="44" xfId="33" applyNumberFormat="1" applyFont="1" applyFill="1" applyBorder="1" applyAlignment="1">
      <alignment horizontal="center" vertical="center" shrinkToFit="1"/>
    </xf>
    <xf numFmtId="41" fontId="20" fillId="0" borderId="45" xfId="33" applyNumberFormat="1" applyFont="1" applyFill="1" applyBorder="1" applyAlignment="1">
      <alignment horizontal="center" vertical="center"/>
    </xf>
    <xf numFmtId="41" fontId="0" fillId="0" borderId="43" xfId="33" applyNumberFormat="1" applyFont="1" applyBorder="1" applyAlignment="1">
      <alignment vertical="center"/>
    </xf>
    <xf numFmtId="41" fontId="0" fillId="0" borderId="43" xfId="33" applyNumberFormat="1" applyFont="1" applyBorder="1" applyAlignment="1">
      <alignment vertical="center" shrinkToFit="1"/>
    </xf>
    <xf numFmtId="197" fontId="0" fillId="0" borderId="43" xfId="33" applyNumberFormat="1" applyFont="1" applyBorder="1" applyAlignment="1">
      <alignment vertical="center" shrinkToFit="1"/>
    </xf>
    <xf numFmtId="41" fontId="0" fillId="0" borderId="44" xfId="33" applyNumberFormat="1" applyFont="1" applyBorder="1" applyAlignment="1">
      <alignment vertical="center" shrinkToFit="1"/>
    </xf>
    <xf numFmtId="0" fontId="5" fillId="0" borderId="9" xfId="36" applyNumberFormat="1" applyFill="1" applyBorder="1" applyAlignment="1">
      <alignment vertical="center"/>
    </xf>
    <xf numFmtId="0" fontId="9" fillId="0" borderId="3" xfId="36" applyNumberFormat="1" applyFont="1" applyBorder="1" applyAlignment="1">
      <alignment vertical="center"/>
    </xf>
    <xf numFmtId="0" fontId="9" fillId="0" borderId="3" xfId="36" applyNumberFormat="1" applyFont="1" applyFill="1" applyBorder="1" applyAlignment="1">
      <alignment vertical="center"/>
    </xf>
    <xf numFmtId="0" fontId="5" fillId="0" borderId="3" xfId="36" applyNumberFormat="1" applyBorder="1" applyAlignment="1">
      <alignment vertical="center"/>
    </xf>
    <xf numFmtId="0" fontId="5" fillId="0" borderId="46" xfId="36" applyNumberFormat="1" applyBorder="1" applyAlignment="1">
      <alignment vertical="center"/>
    </xf>
    <xf numFmtId="41" fontId="9" fillId="0" borderId="38" xfId="33" applyNumberFormat="1" applyFont="1" applyFill="1" applyBorder="1" applyAlignment="1">
      <alignment horizontal="center" vertical="center" shrinkToFit="1"/>
    </xf>
    <xf numFmtId="176" fontId="9" fillId="0" borderId="39" xfId="36" applyNumberFormat="1" applyFont="1" applyFill="1" applyBorder="1" applyAlignment="1">
      <alignment horizontal="center" vertical="center" shrinkToFit="1"/>
    </xf>
    <xf numFmtId="41" fontId="20" fillId="0" borderId="41" xfId="33" applyNumberFormat="1" applyFont="1" applyFill="1" applyBorder="1" applyAlignment="1">
      <alignment horizontal="center" vertical="center"/>
    </xf>
    <xf numFmtId="41" fontId="9" fillId="0" borderId="35" xfId="33" applyNumberFormat="1" applyFont="1" applyBorder="1" applyAlignment="1">
      <alignment vertical="center" shrinkToFit="1"/>
    </xf>
    <xf numFmtId="41" fontId="20" fillId="0" borderId="13" xfId="33" applyNumberFormat="1" applyFont="1" applyFill="1" applyBorder="1" applyAlignment="1">
      <alignment horizontal="center" vertical="center"/>
    </xf>
    <xf numFmtId="41" fontId="9" fillId="0" borderId="35" xfId="33" applyNumberFormat="1" applyFont="1" applyFill="1" applyBorder="1" applyAlignment="1">
      <alignment vertical="center" shrinkToFit="1"/>
    </xf>
    <xf numFmtId="41" fontId="0" fillId="0" borderId="35" xfId="33" applyNumberFormat="1" applyFont="1" applyBorder="1" applyAlignment="1">
      <alignment vertical="center" shrinkToFit="1"/>
    </xf>
    <xf numFmtId="197" fontId="0" fillId="0" borderId="35" xfId="33" applyNumberFormat="1" applyFont="1" applyBorder="1" applyAlignment="1">
      <alignment vertical="center" shrinkToFit="1"/>
    </xf>
    <xf numFmtId="41" fontId="0" fillId="0" borderId="36" xfId="33" applyNumberFormat="1" applyFont="1" applyBorder="1" applyAlignment="1">
      <alignment vertical="center" shrinkToFit="1"/>
    </xf>
    <xf numFmtId="41" fontId="20" fillId="0" borderId="38" xfId="33" applyNumberFormat="1" applyFont="1" applyFill="1" applyBorder="1" applyAlignment="1">
      <alignment horizontal="center" vertical="center"/>
    </xf>
    <xf numFmtId="176" fontId="9" fillId="0" borderId="50" xfId="36" applyNumberFormat="1" applyFont="1" applyFill="1" applyBorder="1" applyAlignment="1">
      <alignment horizontal="center" vertical="center" shrinkToFit="1"/>
    </xf>
    <xf numFmtId="41" fontId="9" fillId="0" borderId="48" xfId="33" applyNumberFormat="1" applyFont="1" applyBorder="1" applyAlignment="1">
      <alignment vertical="center" shrinkToFit="1"/>
    </xf>
    <xf numFmtId="41" fontId="9" fillId="0" borderId="48" xfId="33" applyNumberFormat="1" applyFont="1" applyFill="1" applyBorder="1" applyAlignment="1">
      <alignment vertical="center" shrinkToFit="1"/>
    </xf>
    <xf numFmtId="41" fontId="0" fillId="0" borderId="48" xfId="33" applyNumberFormat="1" applyFont="1" applyBorder="1" applyAlignment="1">
      <alignment vertical="center" shrinkToFit="1"/>
    </xf>
    <xf numFmtId="197" fontId="0" fillId="0" borderId="48" xfId="33" applyNumberFormat="1" applyFont="1" applyBorder="1" applyAlignment="1">
      <alignment vertical="center" shrinkToFit="1"/>
    </xf>
    <xf numFmtId="41" fontId="0" fillId="0" borderId="49" xfId="33" applyNumberFormat="1" applyFont="1" applyBorder="1" applyAlignment="1">
      <alignment vertical="center" shrinkToFit="1"/>
    </xf>
    <xf numFmtId="41" fontId="0" fillId="0" borderId="13" xfId="33" applyNumberFormat="1" applyFont="1" applyBorder="1" applyAlignment="1">
      <alignment vertical="center"/>
    </xf>
    <xf numFmtId="41" fontId="0" fillId="0" borderId="13" xfId="33" applyNumberFormat="1" applyFont="1" applyBorder="1" applyAlignment="1">
      <alignment vertical="center" shrinkToFit="1"/>
    </xf>
    <xf numFmtId="197" fontId="0" fillId="0" borderId="13" xfId="33" applyNumberFormat="1" applyFont="1" applyBorder="1" applyAlignment="1">
      <alignment vertical="center" shrinkToFit="1"/>
    </xf>
    <xf numFmtId="41" fontId="0" fillId="0" borderId="38" xfId="33" applyNumberFormat="1" applyFont="1" applyBorder="1" applyAlignment="1">
      <alignment vertical="center" shrinkToFit="1"/>
    </xf>
    <xf numFmtId="192" fontId="9" fillId="0" borderId="37" xfId="33" applyNumberFormat="1" applyFont="1" applyFill="1" applyBorder="1" applyAlignment="1">
      <alignment horizontal="center" vertical="center" shrinkToFit="1"/>
    </xf>
    <xf numFmtId="41" fontId="9" fillId="0" borderId="37" xfId="33" applyNumberFormat="1" applyFont="1" applyFill="1" applyBorder="1" applyAlignment="1">
      <alignment vertical="center" shrinkToFit="1"/>
    </xf>
    <xf numFmtId="41" fontId="0" fillId="0" borderId="37" xfId="33" applyNumberFormat="1" applyFont="1" applyBorder="1" applyAlignment="1">
      <alignment vertical="center"/>
    </xf>
    <xf numFmtId="41" fontId="0" fillId="0" borderId="37" xfId="33" applyNumberFormat="1" applyFont="1" applyFill="1" applyBorder="1" applyAlignment="1">
      <alignment vertical="center"/>
    </xf>
    <xf numFmtId="41" fontId="0" fillId="0" borderId="43" xfId="33" applyNumberFormat="1" applyFont="1" applyFill="1" applyBorder="1" applyAlignment="1">
      <alignment vertical="center"/>
    </xf>
    <xf numFmtId="41" fontId="0" fillId="0" borderId="44" xfId="33" applyNumberFormat="1" applyFont="1" applyFill="1" applyBorder="1" applyAlignment="1">
      <alignment vertical="center"/>
    </xf>
    <xf numFmtId="1" fontId="5" fillId="0" borderId="48" xfId="36" applyNumberFormat="1" applyBorder="1" applyAlignment="1">
      <alignment vertical="center"/>
    </xf>
    <xf numFmtId="1" fontId="5" fillId="0" borderId="49" xfId="36" applyNumberFormat="1" applyBorder="1" applyAlignment="1">
      <alignment vertical="center"/>
    </xf>
    <xf numFmtId="41" fontId="9" fillId="0" borderId="36" xfId="33" applyNumberFormat="1" applyFont="1" applyFill="1" applyBorder="1" applyAlignment="1">
      <alignment vertical="center" shrinkToFit="1"/>
    </xf>
    <xf numFmtId="41" fontId="0" fillId="0" borderId="13" xfId="33" applyNumberFormat="1" applyFont="1" applyFill="1" applyBorder="1" applyAlignment="1">
      <alignment vertical="center"/>
    </xf>
    <xf numFmtId="1" fontId="9" fillId="0" borderId="12" xfId="36" applyNumberFormat="1" applyFont="1" applyFill="1" applyBorder="1" applyAlignment="1">
      <alignment horizontal="center" vertical="center" shrinkToFit="1"/>
    </xf>
    <xf numFmtId="1" fontId="9" fillId="0" borderId="12" xfId="36" applyNumberFormat="1" applyFont="1" applyBorder="1" applyAlignment="1">
      <alignment horizontal="center" vertical="center" shrinkToFit="1"/>
    </xf>
    <xf numFmtId="1" fontId="5" fillId="0" borderId="12" xfId="36" applyNumberFormat="1" applyBorder="1" applyAlignment="1">
      <alignment horizontal="center" vertical="center" shrinkToFit="1"/>
    </xf>
    <xf numFmtId="1" fontId="5" fillId="0" borderId="52" xfId="36" applyNumberFormat="1" applyBorder="1" applyAlignment="1">
      <alignment horizontal="center" vertical="center" shrinkToFit="1"/>
    </xf>
    <xf numFmtId="1" fontId="9" fillId="0" borderId="13" xfId="36" applyNumberFormat="1" applyFont="1" applyBorder="1" applyAlignment="1">
      <alignment vertical="center" shrinkToFit="1"/>
    </xf>
    <xf numFmtId="1" fontId="9" fillId="0" borderId="13" xfId="36" applyNumberFormat="1" applyFont="1" applyFill="1" applyBorder="1" applyAlignment="1">
      <alignment vertical="center" shrinkToFit="1"/>
    </xf>
    <xf numFmtId="1" fontId="5" fillId="0" borderId="13" xfId="36" applyNumberFormat="1" applyBorder="1" applyAlignment="1">
      <alignment vertical="center" shrinkToFit="1"/>
    </xf>
    <xf numFmtId="1" fontId="5" fillId="0" borderId="38" xfId="36" applyNumberFormat="1" applyBorder="1" applyAlignment="1">
      <alignment vertical="center" shrinkToFit="1"/>
    </xf>
    <xf numFmtId="1" fontId="9" fillId="0" borderId="11" xfId="36" applyNumberFormat="1" applyFont="1" applyFill="1" applyBorder="1" applyAlignment="1">
      <alignment horizontal="center" vertical="center" shrinkToFit="1"/>
    </xf>
    <xf numFmtId="1" fontId="9" fillId="0" borderId="41" xfId="36" applyNumberFormat="1" applyFont="1" applyFill="1" applyBorder="1" applyAlignment="1">
      <alignment horizontal="center" vertical="center"/>
    </xf>
    <xf numFmtId="0" fontId="5" fillId="0" borderId="50" xfId="36" applyNumberFormat="1" applyFill="1" applyBorder="1" applyAlignment="1">
      <alignment vertical="center"/>
    </xf>
    <xf numFmtId="0" fontId="9" fillId="0" borderId="48" xfId="36" applyNumberFormat="1" applyFont="1" applyBorder="1" applyAlignment="1">
      <alignment vertical="center"/>
    </xf>
    <xf numFmtId="0" fontId="9" fillId="0" borderId="48" xfId="36" applyNumberFormat="1" applyFont="1" applyFill="1" applyBorder="1" applyAlignment="1">
      <alignment vertical="center"/>
    </xf>
    <xf numFmtId="179" fontId="33" fillId="0" borderId="5" xfId="43" applyNumberFormat="1" applyFont="1" applyFill="1" applyBorder="1" applyAlignment="1">
      <alignment vertical="center"/>
    </xf>
    <xf numFmtId="179" fontId="49" fillId="0" borderId="4" xfId="43" applyNumberFormat="1" applyFont="1" applyFill="1" applyBorder="1" applyAlignment="1">
      <alignment vertical="center"/>
    </xf>
    <xf numFmtId="179" fontId="49" fillId="0" borderId="5" xfId="43" applyNumberFormat="1" applyFont="1" applyFill="1" applyBorder="1" applyAlignment="1">
      <alignment vertical="center"/>
    </xf>
    <xf numFmtId="179" fontId="49" fillId="0" borderId="5" xfId="28" applyNumberFormat="1" applyFont="1" applyBorder="1" applyAlignment="1">
      <alignment vertical="center"/>
    </xf>
    <xf numFmtId="179" fontId="49" fillId="0" borderId="5" xfId="28" applyNumberFormat="1" applyFont="1" applyFill="1" applyBorder="1" applyAlignment="1">
      <alignment vertical="center"/>
    </xf>
    <xf numFmtId="179" fontId="49" fillId="0" borderId="5" xfId="28" applyNumberFormat="1" applyFont="1" applyFill="1" applyBorder="1" applyAlignment="1">
      <alignment horizontal="right" vertical="center"/>
    </xf>
    <xf numFmtId="179" fontId="33" fillId="0" borderId="5" xfId="14" applyNumberFormat="1" applyFont="1" applyFill="1" applyBorder="1" applyAlignment="1">
      <alignment vertical="center"/>
    </xf>
    <xf numFmtId="179" fontId="50" fillId="0" borderId="5" xfId="14" applyNumberFormat="1" applyFont="1" applyFill="1" applyBorder="1" applyAlignment="1">
      <alignment vertical="center"/>
    </xf>
    <xf numFmtId="179" fontId="50" fillId="0" borderId="5" xfId="5" applyNumberFormat="1" applyFont="1" applyBorder="1" applyAlignment="1">
      <alignment vertical="center"/>
    </xf>
    <xf numFmtId="179" fontId="50" fillId="0" borderId="5" xfId="28" applyNumberFormat="1" applyFont="1" applyBorder="1" applyAlignment="1">
      <alignment vertical="center"/>
    </xf>
    <xf numFmtId="179" fontId="50" fillId="0" borderId="5" xfId="43" applyNumberFormat="1" applyFont="1" applyFill="1" applyBorder="1" applyAlignment="1">
      <alignment vertical="center"/>
    </xf>
    <xf numFmtId="179" fontId="50" fillId="0" borderId="4" xfId="43" applyNumberFormat="1" applyFont="1" applyFill="1" applyBorder="1" applyAlignment="1">
      <alignment vertical="center"/>
    </xf>
    <xf numFmtId="1" fontId="32" fillId="0" borderId="38" xfId="36" quotePrefix="1" applyNumberFormat="1" applyFont="1" applyFill="1" applyBorder="1" applyAlignment="1">
      <alignment vertical="center" wrapText="1"/>
    </xf>
    <xf numFmtId="1" fontId="34" fillId="0" borderId="31" xfId="36" applyNumberFormat="1" applyFont="1" applyFill="1" applyBorder="1" applyAlignment="1">
      <alignment horizontal="center" vertical="center" shrinkToFit="1"/>
    </xf>
    <xf numFmtId="41" fontId="35" fillId="0" borderId="31" xfId="33" applyNumberFormat="1" applyFont="1" applyFill="1" applyBorder="1" applyAlignment="1">
      <alignment horizontal="center" vertical="center" shrinkToFit="1"/>
    </xf>
    <xf numFmtId="0" fontId="37" fillId="0" borderId="31" xfId="36" applyFont="1" applyFill="1" applyBorder="1" applyAlignment="1">
      <alignment horizontal="center" vertical="center"/>
    </xf>
    <xf numFmtId="192" fontId="32" fillId="0" borderId="31" xfId="33" applyNumberFormat="1" applyFont="1" applyFill="1" applyBorder="1" applyAlignment="1">
      <alignment horizontal="center" vertical="center" shrinkToFit="1"/>
    </xf>
    <xf numFmtId="41" fontId="32" fillId="0" borderId="31" xfId="33" applyNumberFormat="1" applyFont="1" applyFill="1" applyBorder="1" applyAlignment="1">
      <alignment vertical="center" shrinkToFit="1"/>
    </xf>
    <xf numFmtId="192" fontId="32" fillId="0" borderId="31" xfId="33" applyNumberFormat="1" applyFont="1" applyFill="1" applyBorder="1" applyAlignment="1">
      <alignment horizontal="center" vertical="center"/>
    </xf>
    <xf numFmtId="41" fontId="32" fillId="0" borderId="31" xfId="33" applyNumberFormat="1" applyFont="1" applyFill="1" applyBorder="1" applyAlignment="1">
      <alignment vertical="center"/>
    </xf>
    <xf numFmtId="178" fontId="32" fillId="0" borderId="31" xfId="36" applyNumberFormat="1" applyFont="1" applyFill="1" applyBorder="1" applyAlignment="1">
      <alignment horizontal="center" vertical="center"/>
    </xf>
    <xf numFmtId="0" fontId="37" fillId="0" borderId="35" xfId="36" applyFont="1" applyFill="1" applyBorder="1" applyAlignment="1">
      <alignment horizontal="center" vertical="center"/>
    </xf>
    <xf numFmtId="0" fontId="37" fillId="0" borderId="36" xfId="36" applyFont="1" applyFill="1" applyBorder="1" applyAlignment="1">
      <alignment horizontal="center" vertical="center"/>
    </xf>
    <xf numFmtId="192" fontId="32" fillId="0" borderId="37" xfId="33" applyNumberFormat="1" applyFont="1" applyFill="1" applyBorder="1" applyAlignment="1">
      <alignment horizontal="center" vertical="center" shrinkToFit="1"/>
    </xf>
    <xf numFmtId="41" fontId="32" fillId="0" borderId="37" xfId="33" applyNumberFormat="1" applyFont="1" applyFill="1" applyBorder="1" applyAlignment="1">
      <alignment vertical="center" shrinkToFit="1"/>
    </xf>
    <xf numFmtId="41" fontId="33" fillId="0" borderId="43" xfId="33" applyNumberFormat="1" applyFont="1" applyFill="1" applyBorder="1" applyAlignment="1">
      <alignment vertical="center" shrinkToFit="1"/>
    </xf>
    <xf numFmtId="41" fontId="32" fillId="0" borderId="43" xfId="33" applyNumberFormat="1" applyFont="1" applyFill="1" applyBorder="1" applyAlignment="1">
      <alignment vertical="center" shrinkToFit="1"/>
    </xf>
    <xf numFmtId="41" fontId="32" fillId="0" borderId="43" xfId="33" applyNumberFormat="1" applyFont="1" applyFill="1" applyBorder="1" applyAlignment="1">
      <alignment vertical="center"/>
    </xf>
    <xf numFmtId="41" fontId="32" fillId="0" borderId="44" xfId="33" applyNumberFormat="1" applyFont="1" applyFill="1" applyBorder="1" applyAlignment="1">
      <alignment vertical="center" shrinkToFit="1"/>
    </xf>
    <xf numFmtId="0" fontId="32" fillId="0" borderId="3" xfId="36" applyNumberFormat="1" applyFont="1" applyFill="1" applyBorder="1" applyAlignment="1">
      <alignment vertical="center"/>
    </xf>
    <xf numFmtId="0" fontId="32" fillId="0" borderId="46" xfId="36" applyNumberFormat="1" applyFont="1" applyFill="1" applyBorder="1" applyAlignment="1">
      <alignment vertical="center"/>
    </xf>
    <xf numFmtId="176" fontId="33" fillId="0" borderId="35" xfId="36" applyNumberFormat="1" applyFont="1" applyFill="1" applyBorder="1" applyAlignment="1">
      <alignment horizontal="center" vertical="center" shrinkToFit="1"/>
    </xf>
    <xf numFmtId="41" fontId="33" fillId="0" borderId="13" xfId="33" applyNumberFormat="1" applyFont="1" applyFill="1" applyBorder="1" applyAlignment="1">
      <alignment vertical="center" shrinkToFit="1"/>
    </xf>
    <xf numFmtId="178" fontId="32" fillId="0" borderId="35" xfId="36" applyNumberFormat="1" applyFont="1" applyFill="1" applyBorder="1" applyAlignment="1">
      <alignment vertical="center"/>
    </xf>
    <xf numFmtId="41" fontId="32" fillId="0" borderId="13" xfId="33" applyNumberFormat="1" applyFont="1" applyFill="1" applyBorder="1" applyAlignment="1">
      <alignment vertical="center" shrinkToFit="1"/>
    </xf>
    <xf numFmtId="178" fontId="32" fillId="0" borderId="36" xfId="36" applyNumberFormat="1" applyFont="1" applyFill="1" applyBorder="1" applyAlignment="1">
      <alignment vertical="center"/>
    </xf>
    <xf numFmtId="41" fontId="32" fillId="0" borderId="38" xfId="33" applyNumberFormat="1" applyFont="1" applyFill="1" applyBorder="1" applyAlignment="1">
      <alignment vertical="center" shrinkToFit="1"/>
    </xf>
    <xf numFmtId="41" fontId="32" fillId="0" borderId="48" xfId="33" applyNumberFormat="1" applyFont="1" applyFill="1" applyBorder="1" applyAlignment="1">
      <alignment horizontal="right" vertical="center" shrinkToFit="1"/>
    </xf>
    <xf numFmtId="41" fontId="32" fillId="0" borderId="48" xfId="36" applyNumberFormat="1" applyFont="1" applyFill="1" applyBorder="1" applyAlignment="1">
      <alignment vertical="center"/>
    </xf>
    <xf numFmtId="41" fontId="32" fillId="0" borderId="49" xfId="36" applyNumberFormat="1" applyFont="1" applyFill="1" applyBorder="1" applyAlignment="1">
      <alignment vertical="center"/>
    </xf>
    <xf numFmtId="41" fontId="32" fillId="0" borderId="35" xfId="33" applyNumberFormat="1" applyFont="1" applyFill="1" applyBorder="1" applyAlignment="1">
      <alignment horizontal="right" vertical="center" shrinkToFit="1"/>
    </xf>
    <xf numFmtId="41" fontId="32" fillId="0" borderId="13" xfId="33" applyNumberFormat="1" applyFont="1" applyFill="1" applyBorder="1" applyAlignment="1">
      <alignment vertical="center"/>
    </xf>
    <xf numFmtId="41" fontId="32" fillId="0" borderId="35" xfId="36" applyNumberFormat="1" applyFont="1" applyFill="1" applyBorder="1" applyAlignment="1">
      <alignment vertical="center"/>
    </xf>
    <xf numFmtId="41" fontId="32" fillId="0" borderId="36" xfId="36" applyNumberFormat="1" applyFont="1" applyFill="1" applyBorder="1" applyAlignment="1">
      <alignment vertical="center"/>
    </xf>
    <xf numFmtId="1" fontId="32" fillId="0" borderId="12" xfId="36" applyNumberFormat="1" applyFont="1" applyFill="1" applyBorder="1" applyAlignment="1">
      <alignment horizontal="center" vertical="center" shrinkToFit="1"/>
    </xf>
    <xf numFmtId="1" fontId="32" fillId="0" borderId="12" xfId="36" applyNumberFormat="1" applyFont="1" applyFill="1" applyBorder="1" applyAlignment="1">
      <alignment horizontal="center" vertical="center"/>
    </xf>
    <xf numFmtId="0" fontId="32" fillId="0" borderId="12" xfId="36" applyFont="1" applyFill="1" applyBorder="1" applyAlignment="1">
      <alignment horizontal="center" vertical="center" shrinkToFit="1"/>
    </xf>
    <xf numFmtId="1" fontId="31" fillId="0" borderId="12" xfId="36" applyNumberFormat="1" applyFont="1" applyFill="1" applyBorder="1" applyAlignment="1">
      <alignment horizontal="center" vertical="center" wrapText="1" shrinkToFit="1"/>
    </xf>
    <xf numFmtId="1" fontId="31" fillId="0" borderId="12" xfId="36" applyNumberFormat="1" applyFont="1" applyFill="1" applyBorder="1" applyAlignment="1">
      <alignment horizontal="center" vertical="center" wrapText="1"/>
    </xf>
    <xf numFmtId="1" fontId="32" fillId="0" borderId="12" xfId="36" applyNumberFormat="1" applyFont="1" applyFill="1" applyBorder="1" applyAlignment="1">
      <alignment horizontal="center" vertical="center" wrapText="1"/>
    </xf>
    <xf numFmtId="1" fontId="32" fillId="0" borderId="52" xfId="36" applyNumberFormat="1" applyFont="1" applyFill="1" applyBorder="1" applyAlignment="1">
      <alignment horizontal="center" vertical="center" wrapText="1"/>
    </xf>
    <xf numFmtId="1" fontId="32" fillId="0" borderId="13" xfId="36" applyNumberFormat="1" applyFont="1" applyFill="1" applyBorder="1" applyAlignment="1">
      <alignment vertical="center" shrinkToFit="1"/>
    </xf>
    <xf numFmtId="1" fontId="37" fillId="0" borderId="13" xfId="36" applyNumberFormat="1" applyFont="1" applyFill="1" applyBorder="1" applyAlignment="1">
      <alignment vertical="center" wrapText="1"/>
    </xf>
    <xf numFmtId="1" fontId="32" fillId="0" borderId="13" xfId="36" applyNumberFormat="1" applyFont="1" applyFill="1" applyBorder="1" applyAlignment="1">
      <alignment vertical="center" wrapText="1"/>
    </xf>
    <xf numFmtId="1" fontId="32" fillId="0" borderId="13" xfId="36" applyNumberFormat="1" applyFont="1" applyFill="1" applyBorder="1" applyAlignment="1">
      <alignment vertical="center"/>
    </xf>
    <xf numFmtId="1" fontId="34" fillId="0" borderId="11" xfId="36" applyNumberFormat="1" applyFont="1" applyFill="1" applyBorder="1" applyAlignment="1">
      <alignment horizontal="center" vertical="center" shrinkToFit="1"/>
    </xf>
    <xf numFmtId="176" fontId="32" fillId="0" borderId="39" xfId="36" applyNumberFormat="1" applyFont="1" applyFill="1" applyBorder="1" applyAlignment="1">
      <alignment horizontal="center" vertical="center" shrinkToFit="1"/>
    </xf>
    <xf numFmtId="1" fontId="34" fillId="0" borderId="40" xfId="36" applyNumberFormat="1" applyFont="1" applyFill="1" applyBorder="1" applyAlignment="1">
      <alignment horizontal="center" vertical="center" shrinkToFit="1"/>
    </xf>
    <xf numFmtId="41" fontId="35" fillId="0" borderId="40" xfId="33" applyNumberFormat="1" applyFont="1" applyFill="1" applyBorder="1" applyAlignment="1">
      <alignment horizontal="center" vertical="center" shrinkToFit="1"/>
    </xf>
    <xf numFmtId="41" fontId="33" fillId="0" borderId="41" xfId="33" applyNumberFormat="1" applyFont="1" applyFill="1" applyBorder="1" applyAlignment="1">
      <alignment vertical="center" shrinkToFit="1"/>
    </xf>
    <xf numFmtId="176" fontId="32" fillId="0" borderId="50" xfId="36" applyNumberFormat="1" applyFont="1" applyFill="1" applyBorder="1" applyAlignment="1">
      <alignment horizontal="center" vertical="center" shrinkToFit="1"/>
    </xf>
    <xf numFmtId="41" fontId="33" fillId="0" borderId="45" xfId="33" applyNumberFormat="1" applyFont="1" applyFill="1" applyBorder="1" applyAlignment="1">
      <alignment vertical="center" shrinkToFit="1"/>
    </xf>
    <xf numFmtId="176" fontId="33" fillId="0" borderId="39" xfId="36" applyNumberFormat="1" applyFont="1" applyFill="1" applyBorder="1" applyAlignment="1">
      <alignment horizontal="center" vertical="center" shrinkToFit="1"/>
    </xf>
    <xf numFmtId="0" fontId="32" fillId="0" borderId="9" xfId="36" applyNumberFormat="1" applyFont="1" applyFill="1" applyBorder="1" applyAlignment="1">
      <alignment vertical="center"/>
    </xf>
    <xf numFmtId="0" fontId="32" fillId="0" borderId="48" xfId="36" applyNumberFormat="1" applyFont="1" applyFill="1" applyBorder="1" applyAlignment="1">
      <alignment vertical="center"/>
    </xf>
    <xf numFmtId="178" fontId="32" fillId="0" borderId="48" xfId="36" applyNumberFormat="1" applyFont="1" applyFill="1" applyBorder="1" applyAlignment="1">
      <alignment vertical="center"/>
    </xf>
    <xf numFmtId="178" fontId="33" fillId="0" borderId="39" xfId="36" applyNumberFormat="1" applyFont="1" applyFill="1" applyBorder="1" applyAlignment="1">
      <alignment horizontal="center" vertical="center" shrinkToFit="1"/>
    </xf>
    <xf numFmtId="178" fontId="33" fillId="0" borderId="50" xfId="36" applyNumberFormat="1" applyFont="1" applyFill="1" applyBorder="1" applyAlignment="1">
      <alignment horizontal="center" vertical="center" shrinkToFit="1"/>
    </xf>
    <xf numFmtId="0" fontId="32" fillId="0" borderId="50" xfId="36" applyNumberFormat="1" applyFont="1" applyFill="1" applyBorder="1" applyAlignment="1">
      <alignment vertical="center"/>
    </xf>
    <xf numFmtId="176" fontId="33" fillId="0" borderId="48" xfId="36" applyNumberFormat="1" applyFont="1" applyFill="1" applyBorder="1" applyAlignment="1">
      <alignment horizontal="center" vertical="center" shrinkToFit="1"/>
    </xf>
    <xf numFmtId="1" fontId="34" fillId="0" borderId="12" xfId="36" applyNumberFormat="1" applyFont="1" applyFill="1" applyBorder="1" applyAlignment="1">
      <alignment horizontal="center" vertical="center" wrapText="1" shrinkToFit="1"/>
    </xf>
    <xf numFmtId="1" fontId="32" fillId="0" borderId="12" xfId="36" applyNumberFormat="1" applyFont="1" applyFill="1" applyBorder="1" applyAlignment="1">
      <alignment horizontal="center" vertical="center" wrapText="1" shrinkToFit="1"/>
    </xf>
    <xf numFmtId="0" fontId="32" fillId="0" borderId="12" xfId="36" applyFont="1" applyFill="1" applyBorder="1" applyAlignment="1">
      <alignment horizontal="center" vertical="center" wrapText="1" shrinkToFit="1"/>
    </xf>
    <xf numFmtId="1" fontId="35" fillId="0" borderId="31" xfId="36" applyNumberFormat="1" applyFont="1" applyFill="1" applyBorder="1" applyAlignment="1">
      <alignment horizontal="center" vertical="center" shrinkToFit="1"/>
    </xf>
    <xf numFmtId="0" fontId="37" fillId="0" borderId="31" xfId="36" applyNumberFormat="1" applyFont="1" applyFill="1" applyBorder="1" applyAlignment="1">
      <alignment horizontal="center" vertical="center"/>
    </xf>
    <xf numFmtId="0" fontId="37" fillId="0" borderId="35" xfId="36" applyNumberFormat="1" applyFont="1" applyFill="1" applyBorder="1" applyAlignment="1">
      <alignment horizontal="center" vertical="center"/>
    </xf>
    <xf numFmtId="41" fontId="35" fillId="0" borderId="43" xfId="33" applyNumberFormat="1" applyFont="1" applyFill="1" applyBorder="1" applyAlignment="1">
      <alignment horizontal="center" vertical="center" shrinkToFit="1"/>
    </xf>
    <xf numFmtId="176" fontId="35" fillId="0" borderId="35" xfId="36" applyNumberFormat="1" applyFont="1" applyFill="1" applyBorder="1" applyAlignment="1">
      <alignment horizontal="center" vertical="center" shrinkToFit="1"/>
    </xf>
    <xf numFmtId="41" fontId="35" fillId="0" borderId="13" xfId="33" applyNumberFormat="1" applyFont="1" applyFill="1" applyBorder="1" applyAlignment="1">
      <alignment horizontal="center" vertical="center" shrinkToFit="1"/>
    </xf>
    <xf numFmtId="176" fontId="35" fillId="0" borderId="48" xfId="36" applyNumberFormat="1" applyFont="1" applyFill="1" applyBorder="1" applyAlignment="1">
      <alignment horizontal="center" vertical="center" shrinkToFit="1"/>
    </xf>
    <xf numFmtId="41" fontId="32" fillId="0" borderId="48" xfId="33" applyNumberFormat="1" applyFont="1" applyFill="1" applyBorder="1" applyAlignment="1">
      <alignment vertical="center" shrinkToFit="1"/>
    </xf>
    <xf numFmtId="41" fontId="32" fillId="0" borderId="35" xfId="33" applyNumberFormat="1" applyFont="1" applyFill="1" applyBorder="1" applyAlignment="1">
      <alignment vertical="center" shrinkToFit="1"/>
    </xf>
    <xf numFmtId="41" fontId="32" fillId="0" borderId="36" xfId="33" applyNumberFormat="1" applyFont="1" applyFill="1" applyBorder="1" applyAlignment="1">
      <alignment vertical="center" shrinkToFit="1"/>
    </xf>
    <xf numFmtId="1" fontId="35" fillId="0" borderId="12" xfId="36" applyNumberFormat="1" applyFont="1" applyFill="1" applyBorder="1" applyAlignment="1">
      <alignment horizontal="center" vertical="center" shrinkToFit="1"/>
    </xf>
    <xf numFmtId="193" fontId="32" fillId="0" borderId="12" xfId="36" applyNumberFormat="1" applyFont="1" applyFill="1" applyBorder="1" applyAlignment="1">
      <alignment horizontal="center" vertical="center" shrinkToFit="1"/>
    </xf>
    <xf numFmtId="194" fontId="32" fillId="0" borderId="12" xfId="36" applyNumberFormat="1" applyFont="1" applyFill="1" applyBorder="1" applyAlignment="1">
      <alignment horizontal="center" vertical="center"/>
    </xf>
    <xf numFmtId="1" fontId="32" fillId="0" borderId="13" xfId="36" applyNumberFormat="1" applyFont="1" applyFill="1" applyBorder="1" applyAlignment="1">
      <alignment horizontal="left" vertical="center" shrinkToFit="1"/>
    </xf>
    <xf numFmtId="178" fontId="32" fillId="0" borderId="48" xfId="33" applyNumberFormat="1" applyFont="1" applyFill="1" applyBorder="1" applyAlignment="1">
      <alignment vertical="center" shrinkToFit="1"/>
    </xf>
    <xf numFmtId="178" fontId="32" fillId="0" borderId="35" xfId="33" applyNumberFormat="1" applyFont="1" applyFill="1" applyBorder="1" applyAlignment="1">
      <alignment vertical="center" shrinkToFit="1"/>
    </xf>
    <xf numFmtId="1" fontId="9" fillId="0" borderId="31" xfId="32" applyNumberFormat="1" applyFont="1" applyFill="1" applyBorder="1" applyAlignment="1" applyProtection="1">
      <alignment horizontal="center" vertical="center" wrapText="1"/>
      <protection locked="0"/>
    </xf>
    <xf numFmtId="41" fontId="9" fillId="0" borderId="31" xfId="33" applyNumberFormat="1" applyFont="1" applyFill="1" applyBorder="1" applyAlignment="1" applyProtection="1">
      <alignment horizontal="center" vertical="center" wrapText="1"/>
      <protection locked="0"/>
    </xf>
    <xf numFmtId="41" fontId="15" fillId="0" borderId="31" xfId="33" applyNumberFormat="1" applyFont="1" applyFill="1" applyBorder="1" applyAlignment="1" applyProtection="1">
      <alignment horizontal="center" vertical="center" wrapText="1"/>
      <protection locked="0"/>
    </xf>
    <xf numFmtId="0" fontId="10" fillId="0" borderId="31" xfId="32" applyNumberFormat="1" applyFont="1" applyFill="1" applyBorder="1" applyAlignment="1" applyProtection="1">
      <alignment horizontal="center" vertical="center" wrapText="1"/>
      <protection locked="0"/>
    </xf>
    <xf numFmtId="0" fontId="0" fillId="0" borderId="31" xfId="9" applyNumberFormat="1" applyFont="1" applyFill="1" applyBorder="1" applyAlignment="1" applyProtection="1">
      <alignment horizontal="center" vertical="center" wrapText="1" shrinkToFit="1"/>
      <protection locked="0"/>
    </xf>
    <xf numFmtId="187" fontId="0" fillId="0" borderId="31" xfId="3" applyNumberFormat="1" applyFont="1" applyFill="1" applyBorder="1" applyAlignment="1" applyProtection="1">
      <alignment horizontal="center" vertical="center" wrapText="1"/>
      <protection locked="0"/>
    </xf>
    <xf numFmtId="0" fontId="10" fillId="0" borderId="31" xfId="9" applyNumberFormat="1" applyFont="1" applyFill="1" applyBorder="1" applyAlignment="1" applyProtection="1">
      <alignment horizontal="center" vertical="center" wrapText="1" shrinkToFit="1"/>
      <protection locked="0"/>
    </xf>
    <xf numFmtId="188" fontId="0" fillId="0" borderId="31" xfId="3" applyNumberFormat="1" applyFont="1" applyFill="1" applyBorder="1" applyAlignment="1" applyProtection="1">
      <alignment horizontal="center" vertical="center" wrapText="1"/>
      <protection locked="0"/>
    </xf>
    <xf numFmtId="178" fontId="0" fillId="0" borderId="31" xfId="3" applyNumberFormat="1" applyFont="1" applyFill="1" applyBorder="1" applyAlignment="1" applyProtection="1">
      <alignment horizontal="right" vertical="center" wrapText="1"/>
      <protection locked="0"/>
    </xf>
    <xf numFmtId="41" fontId="0" fillId="0" borderId="31" xfId="3" applyNumberFormat="1" applyFont="1" applyFill="1" applyBorder="1" applyAlignment="1" applyProtection="1">
      <alignment horizontal="right" vertical="center" wrapText="1"/>
      <protection locked="0"/>
    </xf>
    <xf numFmtId="187" fontId="0" fillId="0" borderId="31" xfId="3" applyNumberFormat="1" applyFont="1" applyFill="1" applyBorder="1" applyAlignment="1" applyProtection="1">
      <alignment horizontal="right" vertical="center" wrapText="1"/>
      <protection locked="0"/>
    </xf>
    <xf numFmtId="41" fontId="0" fillId="0" borderId="31" xfId="33" applyNumberFormat="1" applyFont="1" applyFill="1" applyBorder="1" applyAlignment="1" applyProtection="1">
      <alignment horizontal="center" vertical="center" wrapText="1"/>
      <protection locked="0"/>
    </xf>
    <xf numFmtId="41" fontId="32" fillId="0" borderId="31" xfId="9" applyNumberFormat="1" applyFont="1" applyFill="1" applyBorder="1" applyAlignment="1" applyProtection="1">
      <alignment horizontal="center" vertical="center" wrapText="1" shrinkToFit="1"/>
      <protection locked="0"/>
    </xf>
    <xf numFmtId="41" fontId="0" fillId="0" borderId="31" xfId="3" applyNumberFormat="1" applyFont="1" applyFill="1" applyBorder="1" applyAlignment="1" applyProtection="1">
      <alignment horizontal="center" vertical="center" wrapText="1"/>
      <protection locked="0"/>
    </xf>
    <xf numFmtId="187" fontId="0" fillId="0" borderId="43" xfId="3" applyNumberFormat="1" applyFont="1" applyFill="1" applyBorder="1" applyAlignment="1" applyProtection="1">
      <alignment horizontal="center" vertical="center" wrapText="1"/>
      <protection locked="0"/>
    </xf>
    <xf numFmtId="41" fontId="0" fillId="0" borderId="43" xfId="3" applyNumberFormat="1" applyFont="1" applyFill="1" applyBorder="1" applyAlignment="1" applyProtection="1">
      <alignment horizontal="center" vertical="center" wrapText="1"/>
      <protection locked="0"/>
    </xf>
    <xf numFmtId="0" fontId="9" fillId="0" borderId="48" xfId="9" applyNumberFormat="1" applyFont="1" applyFill="1" applyBorder="1" applyAlignment="1" applyProtection="1">
      <alignment horizontal="center" vertical="center"/>
      <protection locked="0"/>
    </xf>
    <xf numFmtId="0" fontId="0" fillId="0" borderId="48" xfId="9" applyNumberFormat="1" applyFont="1" applyFill="1" applyBorder="1" applyAlignment="1" applyProtection="1">
      <alignment horizontal="center" vertical="center"/>
      <protection locked="0"/>
    </xf>
    <xf numFmtId="0" fontId="0" fillId="0" borderId="48" xfId="9" applyNumberFormat="1" applyFont="1" applyFill="1" applyBorder="1" applyProtection="1">
      <protection locked="0"/>
    </xf>
    <xf numFmtId="176" fontId="34" fillId="0" borderId="35" xfId="32" applyNumberFormat="1" applyFont="1" applyFill="1" applyBorder="1" applyAlignment="1" applyProtection="1">
      <alignment horizontal="right" vertical="center" wrapText="1"/>
      <protection locked="0"/>
    </xf>
    <xf numFmtId="41" fontId="32" fillId="0" borderId="35" xfId="9" applyNumberFormat="1" applyFont="1" applyFill="1" applyBorder="1" applyAlignment="1" applyProtection="1">
      <alignment horizontal="right" vertical="center" wrapText="1" shrinkToFit="1"/>
      <protection locked="0"/>
    </xf>
    <xf numFmtId="187" fontId="0" fillId="0" borderId="13" xfId="3" applyNumberFormat="1" applyFont="1" applyFill="1" applyBorder="1" applyAlignment="1" applyProtection="1">
      <alignment horizontal="center" vertical="center" wrapText="1"/>
      <protection locked="0"/>
    </xf>
    <xf numFmtId="41" fontId="32" fillId="0" borderId="36" xfId="9" applyNumberFormat="1" applyFont="1" applyFill="1" applyBorder="1" applyAlignment="1" applyProtection="1">
      <alignment horizontal="right" vertical="center" wrapText="1" shrinkToFit="1"/>
      <protection locked="0"/>
    </xf>
    <xf numFmtId="187" fontId="0" fillId="0" borderId="38" xfId="3" applyNumberFormat="1" applyFont="1" applyFill="1" applyBorder="1" applyAlignment="1" applyProtection="1">
      <alignment horizontal="center" vertical="center" wrapText="1"/>
      <protection locked="0"/>
    </xf>
    <xf numFmtId="176" fontId="34" fillId="0" borderId="48" xfId="32" applyNumberFormat="1" applyFont="1" applyFill="1" applyBorder="1" applyAlignment="1" applyProtection="1">
      <alignment horizontal="right" vertical="center" wrapText="1"/>
      <protection locked="0"/>
    </xf>
    <xf numFmtId="41" fontId="32" fillId="0" borderId="48" xfId="9" applyNumberFormat="1" applyFont="1" applyFill="1" applyBorder="1" applyAlignment="1" applyProtection="1">
      <alignment horizontal="right" vertical="center" wrapText="1" shrinkToFit="1"/>
      <protection locked="0"/>
    </xf>
    <xf numFmtId="41" fontId="0" fillId="0" borderId="13" xfId="3" applyNumberFormat="1" applyFont="1" applyFill="1" applyBorder="1" applyAlignment="1" applyProtection="1">
      <alignment horizontal="center" vertical="center" wrapText="1"/>
      <protection locked="0"/>
    </xf>
    <xf numFmtId="0" fontId="0" fillId="0" borderId="37" xfId="9" applyNumberFormat="1" applyFont="1" applyFill="1" applyBorder="1" applyAlignment="1" applyProtection="1">
      <alignment horizontal="center" vertical="center" wrapText="1" shrinkToFit="1"/>
      <protection locked="0"/>
    </xf>
    <xf numFmtId="41" fontId="0" fillId="0" borderId="37" xfId="3" applyNumberFormat="1" applyFont="1" applyFill="1" applyBorder="1" applyAlignment="1" applyProtection="1">
      <alignment horizontal="center" vertical="center" wrapText="1"/>
      <protection locked="0"/>
    </xf>
    <xf numFmtId="41" fontId="0" fillId="0" borderId="38" xfId="3" applyNumberFormat="1" applyFont="1" applyFill="1" applyBorder="1" applyAlignment="1" applyProtection="1">
      <alignment horizontal="center" vertical="center" wrapText="1"/>
      <protection locked="0"/>
    </xf>
    <xf numFmtId="1" fontId="9" fillId="0" borderId="12" xfId="32" applyNumberFormat="1" applyFont="1" applyFill="1" applyBorder="1" applyAlignment="1" applyProtection="1">
      <alignment horizontal="center" vertical="center" wrapText="1"/>
      <protection locked="0"/>
    </xf>
    <xf numFmtId="0" fontId="0" fillId="0" borderId="12" xfId="9" applyFont="1" applyFill="1" applyBorder="1" applyAlignment="1" applyProtection="1">
      <alignment horizontal="center" vertical="center" wrapText="1" shrinkToFit="1"/>
      <protection locked="0"/>
    </xf>
    <xf numFmtId="0" fontId="5" fillId="0" borderId="12" xfId="9" applyFont="1" applyFill="1" applyBorder="1" applyAlignment="1" applyProtection="1">
      <alignment horizontal="center" vertical="center" wrapText="1" shrinkToFit="1"/>
      <protection locked="0"/>
    </xf>
    <xf numFmtId="1" fontId="9" fillId="0" borderId="13" xfId="32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32" applyNumberFormat="1" applyFont="1" applyFill="1" applyBorder="1" applyAlignment="1" applyProtection="1">
      <alignment vertical="center" wrapText="1"/>
      <protection locked="0"/>
    </xf>
    <xf numFmtId="178" fontId="32" fillId="0" borderId="35" xfId="0" applyNumberFormat="1" applyFont="1" applyFill="1" applyBorder="1" applyAlignment="1">
      <alignment vertical="center" wrapText="1"/>
    </xf>
    <xf numFmtId="178" fontId="32" fillId="0" borderId="36" xfId="0" applyNumberFormat="1" applyFont="1" applyFill="1" applyBorder="1" applyAlignment="1">
      <alignment vertical="center" wrapText="1"/>
    </xf>
    <xf numFmtId="178" fontId="32" fillId="0" borderId="48" xfId="0" applyNumberFormat="1" applyFont="1" applyFill="1" applyBorder="1" applyAlignment="1">
      <alignment vertical="center" wrapText="1"/>
    </xf>
    <xf numFmtId="178" fontId="32" fillId="0" borderId="35" xfId="0" applyNumberFormat="1" applyFont="1" applyFill="1" applyBorder="1" applyAlignment="1">
      <alignment horizontal="right" vertical="center" wrapText="1"/>
    </xf>
    <xf numFmtId="178" fontId="32" fillId="0" borderId="36" xfId="0" applyNumberFormat="1" applyFont="1" applyFill="1" applyBorder="1" applyAlignment="1">
      <alignment horizontal="right" vertical="center" wrapText="1"/>
    </xf>
    <xf numFmtId="0" fontId="0" fillId="0" borderId="37" xfId="9" applyFont="1" applyFill="1" applyBorder="1" applyAlignment="1" applyProtection="1">
      <alignment horizontal="center" vertical="center" wrapText="1" shrinkToFit="1"/>
      <protection locked="0"/>
    </xf>
    <xf numFmtId="1" fontId="9" fillId="0" borderId="40" xfId="32" applyNumberFormat="1" applyFont="1" applyFill="1" applyBorder="1" applyAlignment="1" applyProtection="1">
      <alignment horizontal="center" vertical="center" wrapText="1"/>
      <protection locked="0"/>
    </xf>
    <xf numFmtId="1" fontId="9" fillId="0" borderId="41" xfId="32" applyNumberFormat="1" applyFont="1" applyFill="1" applyBorder="1" applyAlignment="1" applyProtection="1">
      <alignment horizontal="center" vertical="center" wrapText="1"/>
      <protection locked="0"/>
    </xf>
    <xf numFmtId="1" fontId="9" fillId="0" borderId="11" xfId="32" applyNumberFormat="1" applyFont="1" applyFill="1" applyBorder="1" applyAlignment="1" applyProtection="1">
      <alignment horizontal="center" vertical="center" wrapText="1"/>
      <protection locked="0"/>
    </xf>
    <xf numFmtId="176" fontId="19" fillId="0" borderId="39" xfId="32" applyNumberFormat="1" applyFont="1" applyFill="1" applyBorder="1" applyAlignment="1" applyProtection="1">
      <alignment horizontal="right" vertical="center" wrapText="1"/>
      <protection locked="0"/>
    </xf>
    <xf numFmtId="41" fontId="9" fillId="0" borderId="40" xfId="33" applyNumberFormat="1" applyFont="1" applyFill="1" applyBorder="1" applyAlignment="1" applyProtection="1">
      <alignment horizontal="center" vertical="center" wrapText="1"/>
      <protection locked="0"/>
    </xf>
    <xf numFmtId="41" fontId="15" fillId="0" borderId="40" xfId="33" applyNumberFormat="1" applyFont="1" applyFill="1" applyBorder="1" applyAlignment="1" applyProtection="1">
      <alignment horizontal="center" vertical="center" wrapText="1"/>
      <protection locked="0"/>
    </xf>
    <xf numFmtId="41" fontId="15" fillId="0" borderId="41" xfId="33" applyNumberFormat="1" applyFont="1" applyFill="1" applyBorder="1" applyAlignment="1" applyProtection="1">
      <alignment horizontal="center" vertical="center" wrapText="1"/>
      <protection locked="0"/>
    </xf>
    <xf numFmtId="176" fontId="19" fillId="0" borderId="50" xfId="32" applyNumberFormat="1" applyFont="1" applyFill="1" applyBorder="1" applyAlignment="1" applyProtection="1">
      <alignment horizontal="right" vertical="center" wrapText="1"/>
      <protection locked="0"/>
    </xf>
    <xf numFmtId="41" fontId="15" fillId="0" borderId="45" xfId="33" applyNumberFormat="1" applyFont="1" applyFill="1" applyBorder="1" applyAlignment="1" applyProtection="1">
      <alignment horizontal="center" vertical="center" wrapText="1"/>
      <protection locked="0"/>
    </xf>
    <xf numFmtId="0" fontId="9" fillId="0" borderId="50" xfId="9" applyNumberFormat="1" applyFont="1" applyFill="1" applyBorder="1" applyAlignment="1" applyProtection="1">
      <alignment horizontal="center" vertical="center"/>
      <protection locked="0"/>
    </xf>
    <xf numFmtId="176" fontId="19" fillId="0" borderId="39" xfId="32" applyNumberFormat="1" applyFont="1" applyFill="1" applyBorder="1" applyAlignment="1" applyProtection="1">
      <alignment horizontal="center" vertical="center" wrapText="1"/>
      <protection locked="0"/>
    </xf>
    <xf numFmtId="176" fontId="19" fillId="0" borderId="50" xfId="32" applyNumberFormat="1" applyFont="1" applyFill="1" applyBorder="1" applyAlignment="1" applyProtection="1">
      <alignment horizontal="center" vertical="center" wrapText="1"/>
      <protection locked="0"/>
    </xf>
    <xf numFmtId="0" fontId="23" fillId="0" borderId="7" xfId="44" applyNumberFormat="1" applyFont="1" applyFill="1" applyBorder="1" applyAlignment="1">
      <alignment horizontal="center" vertical="center"/>
    </xf>
    <xf numFmtId="1" fontId="33" fillId="0" borderId="0" xfId="36" applyNumberFormat="1" applyFont="1" applyFill="1" applyAlignment="1">
      <alignment vertical="center" shrinkToFit="1"/>
    </xf>
    <xf numFmtId="198" fontId="32" fillId="0" borderId="0" xfId="33" applyNumberFormat="1" applyFont="1" applyFill="1" applyAlignment="1">
      <alignment vertical="center" shrinkToFit="1"/>
    </xf>
    <xf numFmtId="178" fontId="23" fillId="0" borderId="0" xfId="9" applyNumberFormat="1" applyFont="1" applyFill="1" applyAlignment="1" applyProtection="1">
      <alignment horizontal="center"/>
      <protection locked="0"/>
    </xf>
    <xf numFmtId="43" fontId="23" fillId="0" borderId="0" xfId="9" applyNumberFormat="1" applyFont="1" applyFill="1" applyAlignment="1" applyProtection="1">
      <alignment horizontal="right"/>
      <protection locked="0"/>
    </xf>
    <xf numFmtId="9" fontId="32" fillId="0" borderId="0" xfId="50" applyFont="1" applyFill="1" applyAlignment="1">
      <alignment horizontal="center" vertical="center" wrapText="1" shrinkToFit="1"/>
    </xf>
    <xf numFmtId="9" fontId="32" fillId="0" borderId="0" xfId="50" applyFont="1" applyAlignment="1"/>
    <xf numFmtId="41" fontId="30" fillId="0" borderId="0" xfId="1"/>
    <xf numFmtId="179" fontId="13" fillId="0" borderId="0" xfId="43" applyNumberFormat="1" applyFont="1" applyFill="1" applyAlignment="1">
      <alignment vertical="center"/>
    </xf>
    <xf numFmtId="179" fontId="20" fillId="3" borderId="10" xfId="28" applyNumberFormat="1" applyFont="1" applyFill="1" applyBorder="1" applyAlignment="1">
      <alignment vertical="center"/>
    </xf>
    <xf numFmtId="179" fontId="20" fillId="3" borderId="5" xfId="14" applyNumberFormat="1" applyFont="1" applyFill="1" applyBorder="1" applyAlignment="1">
      <alignment vertical="center"/>
    </xf>
    <xf numFmtId="179" fontId="20" fillId="3" borderId="10" xfId="5" applyNumberFormat="1" applyFont="1" applyFill="1" applyBorder="1" applyAlignment="1">
      <alignment vertical="center"/>
    </xf>
    <xf numFmtId="41" fontId="30" fillId="0" borderId="0" xfId="1" applyAlignment="1"/>
    <xf numFmtId="41" fontId="30" fillId="3" borderId="0" xfId="1" applyFill="1" applyAlignment="1"/>
    <xf numFmtId="0" fontId="42" fillId="3" borderId="0" xfId="31" applyNumberFormat="1" applyFont="1" applyFill="1">
      <alignment vertical="center"/>
    </xf>
    <xf numFmtId="41" fontId="30" fillId="0" borderId="0" xfId="1"/>
    <xf numFmtId="179" fontId="49" fillId="3" borderId="4" xfId="43" applyNumberFormat="1" applyFont="1" applyFill="1" applyBorder="1" applyAlignment="1">
      <alignment vertical="center"/>
    </xf>
    <xf numFmtId="179" fontId="18" fillId="3" borderId="5" xfId="43" applyNumberFormat="1" applyFont="1" applyFill="1" applyBorder="1" applyAlignment="1">
      <alignment horizontal="center" vertical="center"/>
    </xf>
    <xf numFmtId="0" fontId="5" fillId="0" borderId="0" xfId="31" applyNumberFormat="1" applyFont="1" applyFill="1" applyBorder="1" applyAlignment="1">
      <alignment horizontal="center" vertical="center"/>
    </xf>
    <xf numFmtId="178" fontId="33" fillId="0" borderId="35" xfId="36" applyNumberFormat="1" applyFont="1" applyFill="1" applyBorder="1" applyAlignment="1">
      <alignment vertical="center"/>
    </xf>
    <xf numFmtId="178" fontId="33" fillId="0" borderId="48" xfId="36" applyNumberFormat="1" applyFont="1" applyFill="1" applyBorder="1" applyAlignment="1">
      <alignment vertical="center"/>
    </xf>
    <xf numFmtId="41" fontId="30" fillId="0" borderId="0" xfId="1" applyFill="1"/>
    <xf numFmtId="0" fontId="0" fillId="0" borderId="48" xfId="9" applyNumberFormat="1" applyFont="1" applyFill="1" applyBorder="1" applyAlignment="1" applyProtection="1">
      <alignment horizontal="center"/>
      <protection locked="0"/>
    </xf>
    <xf numFmtId="178" fontId="5" fillId="0" borderId="0" xfId="31" applyNumberFormat="1" applyFont="1" applyFill="1" applyBorder="1" applyAlignment="1">
      <alignment horizontal="center" vertical="center"/>
    </xf>
    <xf numFmtId="0" fontId="42" fillId="0" borderId="0" xfId="31" applyNumberFormat="1" applyFont="1" applyFill="1" applyBorder="1">
      <alignment vertical="center"/>
    </xf>
    <xf numFmtId="0" fontId="9" fillId="0" borderId="0" xfId="31" applyFont="1" applyFill="1" applyBorder="1">
      <alignment vertical="center"/>
    </xf>
    <xf numFmtId="179" fontId="25" fillId="0" borderId="5" xfId="43" applyNumberFormat="1" applyFont="1" applyFill="1" applyBorder="1" applyAlignment="1">
      <alignment vertical="center"/>
    </xf>
    <xf numFmtId="0" fontId="37" fillId="3" borderId="31" xfId="36" applyFont="1" applyFill="1" applyBorder="1" applyAlignment="1">
      <alignment horizontal="center" vertical="center"/>
    </xf>
    <xf numFmtId="1" fontId="32" fillId="3" borderId="13" xfId="36" applyNumberFormat="1" applyFont="1" applyFill="1" applyBorder="1" applyAlignment="1">
      <alignment vertical="center" shrinkToFit="1"/>
    </xf>
    <xf numFmtId="1" fontId="32" fillId="3" borderId="12" xfId="36" applyNumberFormat="1" applyFont="1" applyFill="1" applyBorder="1" applyAlignment="1">
      <alignment horizontal="center" vertical="center" shrinkToFit="1"/>
    </xf>
    <xf numFmtId="178" fontId="33" fillId="3" borderId="35" xfId="36" applyNumberFormat="1" applyFont="1" applyFill="1" applyBorder="1" applyAlignment="1">
      <alignment vertical="center"/>
    </xf>
    <xf numFmtId="192" fontId="32" fillId="3" borderId="31" xfId="33" applyNumberFormat="1" applyFont="1" applyFill="1" applyBorder="1" applyAlignment="1">
      <alignment horizontal="center" vertical="center" shrinkToFit="1"/>
    </xf>
    <xf numFmtId="41" fontId="32" fillId="3" borderId="31" xfId="33" applyNumberFormat="1" applyFont="1" applyFill="1" applyBorder="1" applyAlignment="1">
      <alignment vertical="center" shrinkToFit="1"/>
    </xf>
    <xf numFmtId="41" fontId="32" fillId="3" borderId="13" xfId="33" applyNumberFormat="1" applyFont="1" applyFill="1" applyBorder="1" applyAlignment="1">
      <alignment vertical="center" shrinkToFit="1"/>
    </xf>
    <xf numFmtId="178" fontId="33" fillId="3" borderId="48" xfId="36" applyNumberFormat="1" applyFont="1" applyFill="1" applyBorder="1" applyAlignment="1">
      <alignment vertical="center"/>
    </xf>
    <xf numFmtId="41" fontId="32" fillId="3" borderId="43" xfId="33" applyNumberFormat="1" applyFont="1" applyFill="1" applyBorder="1" applyAlignment="1">
      <alignment vertical="center" shrinkToFit="1"/>
    </xf>
    <xf numFmtId="178" fontId="32" fillId="3" borderId="35" xfId="36" applyNumberFormat="1" applyFont="1" applyFill="1" applyBorder="1" applyAlignment="1">
      <alignment vertical="center"/>
    </xf>
    <xf numFmtId="0" fontId="32" fillId="3" borderId="48" xfId="36" applyNumberFormat="1" applyFont="1" applyFill="1" applyBorder="1" applyAlignment="1">
      <alignment vertical="center"/>
    </xf>
    <xf numFmtId="0" fontId="32" fillId="3" borderId="0" xfId="36" applyNumberFormat="1" applyFont="1" applyFill="1" applyAlignment="1">
      <alignment vertical="center"/>
    </xf>
    <xf numFmtId="41" fontId="5" fillId="0" borderId="0" xfId="1" applyFont="1" applyFill="1"/>
    <xf numFmtId="0" fontId="10" fillId="3" borderId="31" xfId="9" applyNumberFormat="1" applyFont="1" applyFill="1" applyBorder="1" applyAlignment="1" applyProtection="1">
      <alignment horizontal="center" vertical="center" wrapText="1" shrinkToFit="1"/>
      <protection locked="0"/>
    </xf>
    <xf numFmtId="0" fontId="0" fillId="3" borderId="13" xfId="9" applyFont="1" applyFill="1" applyBorder="1" applyAlignment="1" applyProtection="1">
      <alignment horizontal="left" vertical="center" wrapText="1" shrinkToFit="1"/>
      <protection locked="0"/>
    </xf>
    <xf numFmtId="0" fontId="0" fillId="3" borderId="12" xfId="9" applyFont="1" applyFill="1" applyBorder="1" applyAlignment="1" applyProtection="1">
      <alignment horizontal="center" vertical="center" wrapText="1" shrinkToFit="1"/>
      <protection locked="0"/>
    </xf>
    <xf numFmtId="178" fontId="32" fillId="3" borderId="35" xfId="0" applyNumberFormat="1" applyFont="1" applyFill="1" applyBorder="1" applyAlignment="1">
      <alignment vertical="center" wrapText="1"/>
    </xf>
    <xf numFmtId="41" fontId="32" fillId="3" borderId="31" xfId="9" applyNumberFormat="1" applyFont="1" applyFill="1" applyBorder="1" applyAlignment="1" applyProtection="1">
      <alignment horizontal="center" vertical="center" wrapText="1" shrinkToFit="1"/>
      <protection locked="0"/>
    </xf>
    <xf numFmtId="41" fontId="0" fillId="3" borderId="31" xfId="3" applyNumberFormat="1" applyFont="1" applyFill="1" applyBorder="1" applyAlignment="1" applyProtection="1">
      <alignment horizontal="center" vertical="center" wrapText="1"/>
      <protection locked="0"/>
    </xf>
    <xf numFmtId="41" fontId="0" fillId="3" borderId="13" xfId="3" applyNumberFormat="1" applyFont="1" applyFill="1" applyBorder="1" applyAlignment="1" applyProtection="1">
      <alignment horizontal="center" vertical="center" wrapText="1"/>
      <protection locked="0"/>
    </xf>
    <xf numFmtId="187" fontId="0" fillId="3" borderId="31" xfId="3" applyNumberFormat="1" applyFont="1" applyFill="1" applyBorder="1" applyAlignment="1" applyProtection="1">
      <alignment horizontal="center" vertical="center" wrapText="1"/>
      <protection locked="0"/>
    </xf>
    <xf numFmtId="41" fontId="0" fillId="3" borderId="43" xfId="3" applyNumberFormat="1" applyFont="1" applyFill="1" applyBorder="1" applyAlignment="1" applyProtection="1">
      <alignment horizontal="center" vertical="center" wrapText="1"/>
      <protection locked="0"/>
    </xf>
    <xf numFmtId="0" fontId="0" fillId="3" borderId="0" xfId="9" applyNumberFormat="1" applyFont="1" applyFill="1" applyBorder="1" applyProtection="1">
      <protection locked="0"/>
    </xf>
    <xf numFmtId="0" fontId="0" fillId="3" borderId="13" xfId="9" applyNumberFormat="1" applyFont="1" applyFill="1" applyBorder="1" applyAlignment="1" applyProtection="1">
      <alignment horizontal="left" vertical="center" wrapText="1" shrinkToFit="1"/>
      <protection locked="0"/>
    </xf>
    <xf numFmtId="0" fontId="0" fillId="3" borderId="12" xfId="9" applyNumberFormat="1" applyFont="1" applyFill="1" applyBorder="1" applyAlignment="1" applyProtection="1">
      <alignment horizontal="center" vertical="center" wrapText="1" shrinkToFit="1"/>
      <protection locked="0"/>
    </xf>
    <xf numFmtId="0" fontId="0" fillId="3" borderId="31" xfId="9" applyNumberFormat="1" applyFont="1" applyFill="1" applyBorder="1" applyAlignment="1" applyProtection="1">
      <alignment horizontal="center" vertical="center" wrapText="1" shrinkToFit="1"/>
      <protection locked="0"/>
    </xf>
    <xf numFmtId="178" fontId="33" fillId="3" borderId="35" xfId="0" applyNumberFormat="1" applyFont="1" applyFill="1" applyBorder="1" applyAlignment="1">
      <alignment vertical="center" wrapText="1"/>
    </xf>
    <xf numFmtId="187" fontId="0" fillId="3" borderId="13" xfId="3" applyNumberFormat="1" applyFont="1" applyFill="1" applyBorder="1" applyAlignment="1" applyProtection="1">
      <alignment horizontal="center" vertical="center" wrapText="1"/>
      <protection locked="0"/>
    </xf>
    <xf numFmtId="178" fontId="33" fillId="3" borderId="48" xfId="0" applyNumberFormat="1" applyFont="1" applyFill="1" applyBorder="1" applyAlignment="1">
      <alignment vertical="center" wrapText="1"/>
    </xf>
    <xf numFmtId="187" fontId="0" fillId="3" borderId="43" xfId="3" applyNumberFormat="1" applyFont="1" applyFill="1" applyBorder="1" applyAlignment="1" applyProtection="1">
      <alignment horizontal="center" vertical="center" wrapText="1"/>
      <protection locked="0"/>
    </xf>
    <xf numFmtId="0" fontId="0" fillId="3" borderId="48" xfId="9" applyNumberFormat="1" applyFont="1" applyFill="1" applyBorder="1" applyAlignment="1" applyProtection="1">
      <alignment horizontal="center" vertical="center"/>
      <protection locked="0"/>
    </xf>
    <xf numFmtId="0" fontId="0" fillId="3" borderId="0" xfId="9" applyNumberFormat="1" applyFont="1" applyFill="1" applyBorder="1" applyAlignment="1" applyProtection="1">
      <alignment horizontal="center" vertical="center"/>
      <protection locked="0"/>
    </xf>
    <xf numFmtId="41" fontId="40" fillId="0" borderId="0" xfId="9" applyNumberFormat="1" applyFont="1" applyFill="1" applyBorder="1" applyAlignment="1" applyProtection="1">
      <alignment horizontal="center" vertical="center"/>
      <protection locked="0"/>
    </xf>
    <xf numFmtId="41" fontId="30" fillId="3" borderId="0" xfId="1" applyFill="1" applyAlignment="1">
      <alignment horizontal="center"/>
    </xf>
    <xf numFmtId="41" fontId="42" fillId="3" borderId="0" xfId="31" applyNumberFormat="1" applyFont="1" applyFill="1" applyAlignment="1">
      <alignment horizontal="center" vertical="center"/>
    </xf>
    <xf numFmtId="0" fontId="42" fillId="3" borderId="0" xfId="31" applyNumberFormat="1" applyFont="1" applyFill="1" applyAlignment="1">
      <alignment horizontal="center" vertical="center"/>
    </xf>
    <xf numFmtId="41" fontId="30" fillId="0" borderId="0" xfId="1"/>
    <xf numFmtId="41" fontId="30" fillId="0" borderId="10" xfId="1" applyNumberFormat="1" applyBorder="1" applyAlignment="1">
      <alignment vertical="center"/>
    </xf>
    <xf numFmtId="41" fontId="12" fillId="0" borderId="10" xfId="1" applyNumberFormat="1" applyFont="1" applyBorder="1" applyAlignment="1">
      <alignment vertical="center"/>
    </xf>
    <xf numFmtId="41" fontId="12" fillId="0" borderId="10" xfId="1" applyFont="1" applyBorder="1" applyAlignment="1">
      <alignment vertical="center"/>
    </xf>
    <xf numFmtId="0" fontId="47" fillId="0" borderId="6" xfId="31" applyFont="1" applyFill="1" applyBorder="1" applyAlignment="1">
      <alignment horizontal="center" vertical="center"/>
    </xf>
    <xf numFmtId="0" fontId="47" fillId="0" borderId="0" xfId="31" applyFont="1" applyFill="1" applyBorder="1" applyAlignment="1">
      <alignment horizontal="center" vertical="center"/>
    </xf>
    <xf numFmtId="0" fontId="47" fillId="0" borderId="25" xfId="31" applyFont="1" applyFill="1" applyBorder="1" applyAlignment="1">
      <alignment horizontal="center" vertical="center"/>
    </xf>
    <xf numFmtId="0" fontId="12" fillId="0" borderId="56" xfId="31" applyNumberFormat="1" applyFont="1" applyFill="1" applyBorder="1" applyAlignment="1">
      <alignment horizontal="center" vertical="center"/>
    </xf>
    <xf numFmtId="0" fontId="12" fillId="0" borderId="10" xfId="31" applyNumberFormat="1" applyFont="1" applyFill="1" applyBorder="1" applyAlignment="1">
      <alignment horizontal="center" vertical="center"/>
    </xf>
    <xf numFmtId="178" fontId="12" fillId="0" borderId="10" xfId="28" applyNumberFormat="1" applyFont="1" applyFill="1" applyBorder="1" applyAlignment="1">
      <alignment horizontal="center" vertical="center"/>
    </xf>
    <xf numFmtId="178" fontId="12" fillId="0" borderId="8" xfId="28" applyNumberFormat="1" applyFont="1" applyFill="1" applyBorder="1" applyAlignment="1">
      <alignment horizontal="center" vertical="center"/>
    </xf>
    <xf numFmtId="178" fontId="32" fillId="0" borderId="0" xfId="31" applyNumberFormat="1" applyFont="1" applyFill="1" applyBorder="1" applyAlignment="1">
      <alignment horizontal="center" vertical="center"/>
    </xf>
    <xf numFmtId="0" fontId="32" fillId="0" borderId="0" xfId="31" applyFont="1" applyFill="1" applyBorder="1" applyAlignment="1">
      <alignment horizontal="center" vertical="center"/>
    </xf>
    <xf numFmtId="41" fontId="30" fillId="0" borderId="4" xfId="1" applyBorder="1" applyAlignment="1">
      <alignment vertical="center"/>
    </xf>
    <xf numFmtId="0" fontId="52" fillId="0" borderId="6" xfId="31" applyFont="1" applyFill="1" applyBorder="1" applyAlignment="1">
      <alignment horizontal="center" vertical="center"/>
    </xf>
    <xf numFmtId="0" fontId="52" fillId="0" borderId="0" xfId="31" applyFont="1" applyFill="1" applyBorder="1" applyAlignment="1">
      <alignment horizontal="center" vertical="center"/>
    </xf>
    <xf numFmtId="0" fontId="52" fillId="0" borderId="25" xfId="31" applyFont="1" applyFill="1" applyBorder="1" applyAlignment="1">
      <alignment horizontal="center" vertical="center"/>
    </xf>
    <xf numFmtId="0" fontId="12" fillId="0" borderId="30" xfId="31" applyNumberFormat="1" applyFont="1" applyFill="1" applyBorder="1" applyAlignment="1">
      <alignment horizontal="center" vertical="center"/>
    </xf>
    <xf numFmtId="0" fontId="12" fillId="0" borderId="4" xfId="31" applyNumberFormat="1" applyFont="1" applyFill="1" applyBorder="1" applyAlignment="1">
      <alignment horizontal="center" vertical="center"/>
    </xf>
    <xf numFmtId="0" fontId="12" fillId="0" borderId="53" xfId="31" applyNumberFormat="1" applyFont="1" applyFill="1" applyBorder="1" applyAlignment="1">
      <alignment horizontal="center" vertical="center"/>
    </xf>
    <xf numFmtId="0" fontId="12" fillId="0" borderId="54" xfId="31" applyNumberFormat="1" applyFont="1" applyFill="1" applyBorder="1" applyAlignment="1">
      <alignment horizontal="center" vertical="center"/>
    </xf>
    <xf numFmtId="0" fontId="12" fillId="0" borderId="57" xfId="31" applyNumberFormat="1" applyFont="1" applyFill="1" applyBorder="1" applyAlignment="1">
      <alignment horizontal="center" vertical="center"/>
    </xf>
    <xf numFmtId="0" fontId="12" fillId="0" borderId="58" xfId="31" applyNumberFormat="1" applyFont="1" applyFill="1" applyBorder="1" applyAlignment="1">
      <alignment horizontal="center" vertical="center"/>
    </xf>
    <xf numFmtId="178" fontId="12" fillId="0" borderId="4" xfId="28" applyNumberFormat="1" applyFont="1" applyFill="1" applyBorder="1" applyAlignment="1">
      <alignment horizontal="center" vertical="center"/>
    </xf>
    <xf numFmtId="178" fontId="12" fillId="0" borderId="22" xfId="28" applyNumberFormat="1" applyFont="1" applyFill="1" applyBorder="1" applyAlignment="1">
      <alignment horizontal="center" vertical="center"/>
    </xf>
    <xf numFmtId="0" fontId="12" fillId="0" borderId="55" xfId="31" applyNumberFormat="1" applyFont="1" applyFill="1" applyBorder="1" applyAlignment="1">
      <alignment horizontal="center" vertical="center"/>
    </xf>
    <xf numFmtId="0" fontId="12" fillId="0" borderId="59" xfId="31" applyNumberFormat="1" applyFont="1" applyFill="1" applyBorder="1" applyAlignment="1">
      <alignment horizontal="center" vertical="center"/>
    </xf>
    <xf numFmtId="0" fontId="12" fillId="0" borderId="19" xfId="31" applyNumberFormat="1" applyFont="1" applyFill="1" applyBorder="1" applyAlignment="1">
      <alignment horizontal="center" vertical="center"/>
    </xf>
    <xf numFmtId="0" fontId="12" fillId="0" borderId="5" xfId="31" applyNumberFormat="1" applyFont="1" applyFill="1" applyBorder="1" applyAlignment="1">
      <alignment horizontal="center" vertical="center"/>
    </xf>
    <xf numFmtId="41" fontId="30" fillId="0" borderId="5" xfId="1" applyNumberFormat="1" applyBorder="1" applyAlignment="1">
      <alignment vertical="center"/>
    </xf>
    <xf numFmtId="41" fontId="30" fillId="0" borderId="5" xfId="1" applyBorder="1" applyAlignment="1">
      <alignment vertical="center"/>
    </xf>
    <xf numFmtId="178" fontId="12" fillId="0" borderId="5" xfId="28" applyNumberFormat="1" applyFont="1" applyFill="1" applyBorder="1" applyAlignment="1">
      <alignment horizontal="center" vertical="center"/>
    </xf>
    <xf numFmtId="178" fontId="12" fillId="0" borderId="7" xfId="28" applyNumberFormat="1" applyFont="1" applyFill="1" applyBorder="1" applyAlignment="1">
      <alignment horizontal="center" vertical="center"/>
    </xf>
    <xf numFmtId="179" fontId="18" fillId="2" borderId="14" xfId="43" applyNumberFormat="1" applyFont="1" applyFill="1" applyBorder="1" applyAlignment="1">
      <alignment horizontal="center" vertical="center"/>
    </xf>
    <xf numFmtId="179" fontId="18" fillId="2" borderId="2" xfId="43" applyNumberFormat="1" applyFont="1" applyFill="1" applyBorder="1" applyAlignment="1">
      <alignment horizontal="center" vertical="center"/>
    </xf>
    <xf numFmtId="179" fontId="18" fillId="2" borderId="15" xfId="43" applyNumberFormat="1" applyFont="1" applyFill="1" applyBorder="1" applyAlignment="1">
      <alignment horizontal="center" vertical="center"/>
    </xf>
    <xf numFmtId="0" fontId="17" fillId="0" borderId="20" xfId="43" applyNumberFormat="1" applyFont="1" applyBorder="1" applyAlignment="1">
      <alignment horizontal="center" vertical="center"/>
    </xf>
    <xf numFmtId="0" fontId="40" fillId="0" borderId="2" xfId="36" applyNumberFormat="1" applyFont="1" applyBorder="1" applyAlignment="1">
      <alignment horizontal="center" vertical="center"/>
    </xf>
    <xf numFmtId="0" fontId="29" fillId="0" borderId="0" xfId="43" applyNumberFormat="1" applyFont="1" applyAlignment="1">
      <alignment horizontal="center" vertical="center"/>
    </xf>
    <xf numFmtId="0" fontId="17" fillId="0" borderId="30" xfId="43" applyNumberFormat="1" applyFont="1" applyBorder="1" applyAlignment="1">
      <alignment horizontal="center" vertical="center" textRotation="255" wrapText="1"/>
    </xf>
    <xf numFmtId="0" fontId="17" fillId="0" borderId="19" xfId="43" applyNumberFormat="1" applyFont="1" applyBorder="1" applyAlignment="1">
      <alignment horizontal="center" vertical="center" textRotation="255" wrapText="1"/>
    </xf>
    <xf numFmtId="0" fontId="17" fillId="0" borderId="19" xfId="43" applyNumberFormat="1" applyFont="1" applyBorder="1" applyAlignment="1">
      <alignment horizontal="center" vertical="center" textRotation="255"/>
    </xf>
    <xf numFmtId="0" fontId="18" fillId="2" borderId="5" xfId="43" applyNumberFormat="1" applyFont="1" applyFill="1" applyBorder="1" applyAlignment="1">
      <alignment horizontal="center" vertical="center"/>
    </xf>
    <xf numFmtId="0" fontId="18" fillId="2" borderId="5" xfId="14" applyNumberFormat="1" applyFont="1" applyFill="1" applyBorder="1" applyAlignment="1">
      <alignment horizontal="center" vertical="center"/>
    </xf>
    <xf numFmtId="0" fontId="38" fillId="3" borderId="17" xfId="43" applyNumberFormat="1" applyFont="1" applyFill="1" applyBorder="1" applyAlignment="1">
      <alignment horizontal="center" vertical="center"/>
    </xf>
    <xf numFmtId="0" fontId="39" fillId="3" borderId="18" xfId="36" applyNumberFormat="1" applyFont="1" applyFill="1" applyBorder="1" applyAlignment="1">
      <alignment vertical="center"/>
    </xf>
    <xf numFmtId="0" fontId="17" fillId="0" borderId="19" xfId="43" applyNumberFormat="1" applyFont="1" applyFill="1" applyBorder="1" applyAlignment="1">
      <alignment horizontal="center" vertical="center" textRotation="255"/>
    </xf>
    <xf numFmtId="0" fontId="5" fillId="0" borderId="2" xfId="36" applyNumberFormat="1" applyFont="1" applyBorder="1" applyAlignment="1">
      <alignment horizontal="center" vertical="center"/>
    </xf>
    <xf numFmtId="0" fontId="17" fillId="0" borderId="20" xfId="43" applyNumberFormat="1" applyFont="1" applyFill="1" applyBorder="1" applyAlignment="1">
      <alignment horizontal="center" vertical="center"/>
    </xf>
    <xf numFmtId="0" fontId="5" fillId="0" borderId="2" xfId="36" applyNumberFormat="1" applyFont="1" applyFill="1" applyBorder="1" applyAlignment="1">
      <alignment horizontal="center" vertical="center"/>
    </xf>
    <xf numFmtId="0" fontId="5" fillId="0" borderId="2" xfId="36" applyNumberFormat="1" applyBorder="1" applyAlignment="1">
      <alignment horizontal="center" vertical="center"/>
    </xf>
    <xf numFmtId="0" fontId="5" fillId="0" borderId="2" xfId="32" applyNumberFormat="1" applyBorder="1" applyAlignment="1">
      <alignment horizontal="center" vertical="center"/>
    </xf>
    <xf numFmtId="0" fontId="17" fillId="0" borderId="20" xfId="14" applyNumberFormat="1" applyFont="1" applyBorder="1" applyAlignment="1">
      <alignment horizontal="center" vertical="center"/>
    </xf>
    <xf numFmtId="0" fontId="40" fillId="0" borderId="2" xfId="0" applyNumberFormat="1" applyFont="1" applyBorder="1" applyAlignment="1">
      <alignment horizontal="center" vertical="center"/>
    </xf>
    <xf numFmtId="0" fontId="38" fillId="3" borderId="17" xfId="14" applyNumberFormat="1" applyFont="1" applyFill="1" applyBorder="1" applyAlignment="1">
      <alignment horizontal="center" vertical="center"/>
    </xf>
    <xf numFmtId="0" fontId="39" fillId="3" borderId="18" xfId="0" applyNumberFormat="1" applyFont="1" applyFill="1" applyBorder="1" applyAlignment="1">
      <alignment vertical="center"/>
    </xf>
    <xf numFmtId="0" fontId="17" fillId="0" borderId="19" xfId="14" applyNumberFormat="1" applyFont="1" applyBorder="1" applyAlignment="1">
      <alignment horizontal="center" vertical="center" textRotation="255" wrapText="1"/>
    </xf>
    <xf numFmtId="0" fontId="17" fillId="0" borderId="19" xfId="14" applyNumberFormat="1" applyFont="1" applyBorder="1" applyAlignment="1">
      <alignment horizontal="center" vertical="center" textRotation="255"/>
    </xf>
    <xf numFmtId="0" fontId="5" fillId="0" borderId="23" xfId="36" applyNumberFormat="1" applyBorder="1" applyAlignment="1">
      <alignment horizontal="center" vertical="center"/>
    </xf>
    <xf numFmtId="0" fontId="5" fillId="0" borderId="3" xfId="36" applyNumberFormat="1" applyBorder="1" applyAlignment="1">
      <alignment horizontal="center" vertical="center"/>
    </xf>
    <xf numFmtId="0" fontId="5" fillId="0" borderId="46" xfId="36" applyNumberFormat="1" applyBorder="1" applyAlignment="1">
      <alignment horizontal="center" vertical="center"/>
    </xf>
    <xf numFmtId="41" fontId="9" fillId="0" borderId="31" xfId="33" applyNumberFormat="1" applyFont="1" applyFill="1" applyBorder="1" applyAlignment="1">
      <alignment horizontal="center" vertical="center" shrinkToFit="1"/>
    </xf>
    <xf numFmtId="41" fontId="9" fillId="0" borderId="43" xfId="33" applyNumberFormat="1" applyFont="1" applyFill="1" applyBorder="1" applyAlignment="1">
      <alignment horizontal="center" vertical="center" shrinkToFit="1"/>
    </xf>
    <xf numFmtId="0" fontId="43" fillId="0" borderId="5" xfId="36" applyNumberFormat="1" applyFont="1" applyBorder="1" applyAlignment="1">
      <alignment horizontal="center" vertical="center"/>
    </xf>
    <xf numFmtId="176" fontId="9" fillId="0" borderId="5" xfId="36" applyNumberFormat="1" applyFont="1" applyFill="1" applyBorder="1" applyAlignment="1">
      <alignment horizontal="center" vertical="center" shrinkToFit="1"/>
    </xf>
    <xf numFmtId="41" fontId="9" fillId="0" borderId="16" xfId="33" applyNumberFormat="1" applyFont="1" applyFill="1" applyBorder="1" applyAlignment="1">
      <alignment horizontal="center" vertical="center" shrinkToFit="1"/>
    </xf>
    <xf numFmtId="41" fontId="9" fillId="0" borderId="4" xfId="33" applyNumberFormat="1" applyFont="1" applyFill="1" applyBorder="1" applyAlignment="1">
      <alignment horizontal="center" vertical="center" shrinkToFit="1"/>
    </xf>
    <xf numFmtId="0" fontId="43" fillId="0" borderId="0" xfId="36" applyNumberFormat="1" applyFont="1" applyBorder="1" applyAlignment="1">
      <alignment horizontal="center" vertical="center"/>
    </xf>
    <xf numFmtId="176" fontId="9" fillId="0" borderId="35" xfId="36" applyNumberFormat="1" applyFont="1" applyFill="1" applyBorder="1" applyAlignment="1">
      <alignment horizontal="center" vertical="center" shrinkToFit="1"/>
    </xf>
    <xf numFmtId="176" fontId="9" fillId="0" borderId="36" xfId="36" applyNumberFormat="1" applyFont="1" applyFill="1" applyBorder="1" applyAlignment="1">
      <alignment horizontal="center" vertical="center" shrinkToFit="1"/>
    </xf>
    <xf numFmtId="1" fontId="9" fillId="0" borderId="31" xfId="36" applyNumberFormat="1" applyFont="1" applyFill="1" applyBorder="1" applyAlignment="1">
      <alignment horizontal="center" vertical="center" shrinkToFit="1"/>
    </xf>
    <xf numFmtId="1" fontId="9" fillId="0" borderId="37" xfId="36" applyNumberFormat="1" applyFont="1" applyFill="1" applyBorder="1" applyAlignment="1">
      <alignment horizontal="center" vertical="center" shrinkToFit="1"/>
    </xf>
    <xf numFmtId="41" fontId="9" fillId="0" borderId="13" xfId="33" applyNumberFormat="1" applyFont="1" applyFill="1" applyBorder="1" applyAlignment="1">
      <alignment horizontal="center" vertical="center" shrinkToFit="1"/>
    </xf>
    <xf numFmtId="0" fontId="43" fillId="0" borderId="32" xfId="36" applyNumberFormat="1" applyFont="1" applyBorder="1" applyAlignment="1">
      <alignment horizontal="center" vertical="center"/>
    </xf>
    <xf numFmtId="0" fontId="43" fillId="0" borderId="33" xfId="36" applyNumberFormat="1" applyFont="1" applyBorder="1" applyAlignment="1">
      <alignment horizontal="center" vertical="center"/>
    </xf>
    <xf numFmtId="0" fontId="43" fillId="0" borderId="34" xfId="36" applyNumberFormat="1" applyFont="1" applyBorder="1" applyAlignment="1">
      <alignment horizontal="center" vertical="center"/>
    </xf>
    <xf numFmtId="1" fontId="9" fillId="0" borderId="51" xfId="36" applyNumberFormat="1" applyFont="1" applyFill="1" applyBorder="1" applyAlignment="1">
      <alignment horizontal="center" vertical="center" shrinkToFit="1"/>
    </xf>
    <xf numFmtId="1" fontId="9" fillId="0" borderId="12" xfId="36" applyNumberFormat="1" applyFont="1" applyFill="1" applyBorder="1" applyAlignment="1">
      <alignment horizontal="center" vertical="center" shrinkToFit="1"/>
    </xf>
    <xf numFmtId="1" fontId="9" fillId="0" borderId="52" xfId="36" applyNumberFormat="1" applyFont="1" applyFill="1" applyBorder="1" applyAlignment="1">
      <alignment horizontal="center" vertical="center" shrinkToFit="1"/>
    </xf>
    <xf numFmtId="1" fontId="9" fillId="0" borderId="32" xfId="36" applyNumberFormat="1" applyFont="1" applyFill="1" applyBorder="1" applyAlignment="1">
      <alignment horizontal="center" vertical="center"/>
    </xf>
    <xf numFmtId="1" fontId="9" fillId="0" borderId="34" xfId="36" applyNumberFormat="1" applyFont="1" applyFill="1" applyBorder="1" applyAlignment="1">
      <alignment horizontal="center" vertical="center"/>
    </xf>
    <xf numFmtId="1" fontId="9" fillId="0" borderId="35" xfId="36" applyNumberFormat="1" applyFont="1" applyFill="1" applyBorder="1" applyAlignment="1">
      <alignment horizontal="center" vertical="center"/>
    </xf>
    <xf numFmtId="1" fontId="9" fillId="0" borderId="13" xfId="36" applyNumberFormat="1" applyFont="1" applyFill="1" applyBorder="1" applyAlignment="1">
      <alignment horizontal="center" vertical="center"/>
    </xf>
    <xf numFmtId="1" fontId="9" fillId="0" borderId="36" xfId="36" applyNumberFormat="1" applyFont="1" applyFill="1" applyBorder="1" applyAlignment="1">
      <alignment horizontal="center" vertical="center"/>
    </xf>
    <xf numFmtId="1" fontId="9" fillId="0" borderId="38" xfId="36" applyNumberFormat="1" applyFont="1" applyFill="1" applyBorder="1" applyAlignment="1">
      <alignment horizontal="center" vertical="center"/>
    </xf>
    <xf numFmtId="0" fontId="43" fillId="0" borderId="47" xfId="36" applyNumberFormat="1" applyFont="1" applyBorder="1" applyAlignment="1">
      <alignment horizontal="center" vertical="center"/>
    </xf>
    <xf numFmtId="0" fontId="43" fillId="0" borderId="42" xfId="36" applyNumberFormat="1" applyFont="1" applyBorder="1" applyAlignment="1">
      <alignment horizontal="center" vertical="center"/>
    </xf>
    <xf numFmtId="176" fontId="9" fillId="0" borderId="48" xfId="36" applyNumberFormat="1" applyFont="1" applyFill="1" applyBorder="1" applyAlignment="1">
      <alignment horizontal="center" vertical="center" shrinkToFit="1"/>
    </xf>
    <xf numFmtId="176" fontId="9" fillId="0" borderId="49" xfId="36" applyNumberFormat="1" applyFont="1" applyFill="1" applyBorder="1" applyAlignment="1">
      <alignment horizontal="center" vertical="center" shrinkToFit="1"/>
    </xf>
    <xf numFmtId="1" fontId="35" fillId="0" borderId="39" xfId="36" applyNumberFormat="1" applyFont="1" applyFill="1" applyBorder="1" applyAlignment="1">
      <alignment horizontal="center" vertical="center"/>
    </xf>
    <xf numFmtId="1" fontId="35" fillId="0" borderId="41" xfId="36" applyNumberFormat="1" applyFont="1" applyFill="1" applyBorder="1" applyAlignment="1">
      <alignment horizontal="center" vertical="center"/>
    </xf>
    <xf numFmtId="0" fontId="44" fillId="0" borderId="0" xfId="36" applyNumberFormat="1" applyFont="1" applyFill="1" applyBorder="1" applyAlignment="1">
      <alignment horizontal="center" vertical="center"/>
    </xf>
    <xf numFmtId="41" fontId="9" fillId="0" borderId="38" xfId="33" applyNumberFormat="1" applyFont="1" applyFill="1" applyBorder="1" applyAlignment="1">
      <alignment horizontal="center" vertical="center" shrinkToFit="1"/>
    </xf>
    <xf numFmtId="0" fontId="32" fillId="0" borderId="0" xfId="36" applyNumberFormat="1" applyFont="1" applyFill="1" applyAlignment="1">
      <alignment horizontal="center" vertical="center"/>
    </xf>
    <xf numFmtId="1" fontId="35" fillId="0" borderId="40" xfId="36" applyNumberFormat="1" applyFont="1" applyFill="1" applyBorder="1" applyAlignment="1">
      <alignment horizontal="center" vertical="center"/>
    </xf>
    <xf numFmtId="0" fontId="44" fillId="0" borderId="60" xfId="36" applyNumberFormat="1" applyFont="1" applyFill="1" applyBorder="1" applyAlignment="1">
      <alignment horizontal="center" vertical="center"/>
    </xf>
    <xf numFmtId="1" fontId="35" fillId="0" borderId="31" xfId="36" applyNumberFormat="1" applyFont="1" applyFill="1" applyBorder="1" applyAlignment="1">
      <alignment horizontal="center" vertical="center"/>
    </xf>
    <xf numFmtId="1" fontId="35" fillId="0" borderId="13" xfId="36" applyNumberFormat="1" applyFont="1" applyFill="1" applyBorder="1" applyAlignment="1">
      <alignment horizontal="center" vertical="center"/>
    </xf>
    <xf numFmtId="1" fontId="35" fillId="0" borderId="35" xfId="36" applyNumberFormat="1" applyFont="1" applyFill="1" applyBorder="1" applyAlignment="1">
      <alignment horizontal="center" vertical="center"/>
    </xf>
    <xf numFmtId="0" fontId="36" fillId="0" borderId="60" xfId="36" applyNumberFormat="1" applyFont="1" applyFill="1" applyBorder="1" applyAlignment="1">
      <alignment horizontal="center" vertical="center"/>
    </xf>
    <xf numFmtId="0" fontId="36" fillId="0" borderId="60" xfId="0" applyNumberFormat="1" applyFont="1" applyFill="1" applyBorder="1" applyAlignment="1">
      <alignment horizontal="center" vertical="center"/>
    </xf>
    <xf numFmtId="0" fontId="11" fillId="0" borderId="60" xfId="9" applyNumberFormat="1" applyFont="1" applyFill="1" applyBorder="1" applyAlignment="1" applyProtection="1">
      <alignment horizontal="center" vertical="center" wrapText="1"/>
      <protection locked="0"/>
    </xf>
    <xf numFmtId="0" fontId="5" fillId="0" borderId="48" xfId="36" applyNumberFormat="1" applyBorder="1" applyAlignment="1">
      <alignment horizontal="center" vertical="center"/>
    </xf>
    <xf numFmtId="0" fontId="5" fillId="0" borderId="49" xfId="36" applyNumberFormat="1" applyBorder="1" applyAlignment="1">
      <alignment horizontal="center" vertical="center"/>
    </xf>
    <xf numFmtId="0" fontId="11" fillId="0" borderId="0" xfId="9" applyNumberFormat="1" applyFont="1" applyFill="1" applyBorder="1" applyAlignment="1" applyProtection="1">
      <alignment horizontal="center" vertical="center" wrapText="1"/>
      <protection locked="0"/>
    </xf>
    <xf numFmtId="1" fontId="9" fillId="0" borderId="31" xfId="36" applyNumberFormat="1" applyFont="1" applyFill="1" applyBorder="1" applyAlignment="1">
      <alignment horizontal="center" vertical="center"/>
    </xf>
    <xf numFmtId="1" fontId="9" fillId="0" borderId="37" xfId="36" applyNumberFormat="1" applyFont="1" applyFill="1" applyBorder="1" applyAlignment="1">
      <alignment horizontal="center" vertical="center"/>
    </xf>
    <xf numFmtId="0" fontId="43" fillId="0" borderId="48" xfId="36" applyNumberFormat="1" applyFont="1" applyBorder="1" applyAlignment="1">
      <alignment horizontal="center" vertical="center"/>
    </xf>
    <xf numFmtId="0" fontId="43" fillId="0" borderId="31" xfId="36" applyNumberFormat="1" applyFont="1" applyBorder="1" applyAlignment="1">
      <alignment horizontal="center" vertical="center"/>
    </xf>
    <xf numFmtId="0" fontId="43" fillId="0" borderId="43" xfId="36" applyNumberFormat="1" applyFont="1" applyBorder="1" applyAlignment="1">
      <alignment horizontal="center" vertical="center"/>
    </xf>
    <xf numFmtId="41" fontId="23" fillId="0" borderId="0" xfId="1" applyFont="1"/>
    <xf numFmtId="41" fontId="23" fillId="3" borderId="0" xfId="1" applyFont="1" applyFill="1"/>
    <xf numFmtId="41" fontId="32" fillId="3" borderId="0" xfId="36" applyNumberFormat="1" applyFont="1" applyFill="1" applyAlignment="1">
      <alignment vertical="center"/>
    </xf>
  </cellXfs>
  <cellStyles count="51">
    <cellStyle name="Comma [0]_MATERAL2" xfId="15"/>
    <cellStyle name="Comma_MATERAL2" xfId="16"/>
    <cellStyle name="Currency [0]_MATERAL2" xfId="17"/>
    <cellStyle name="Currency_MATERAL2" xfId="18"/>
    <cellStyle name="Header1" xfId="19"/>
    <cellStyle name="Header2" xfId="20"/>
    <cellStyle name="Normal_Certs Q2" xfId="21"/>
    <cellStyle name="백분율" xfId="50" builtinId="5"/>
    <cellStyle name="백분율 2" xfId="38"/>
    <cellStyle name="백분율 3" xfId="41"/>
    <cellStyle name="백분율 4" xfId="46"/>
    <cellStyle name="쉼표 [0]" xfId="1" builtinId="6"/>
    <cellStyle name="쉼표 [0] 2" xfId="2"/>
    <cellStyle name="쉼표 [0] 2 2" xfId="3"/>
    <cellStyle name="쉼표 [0] 2 3" xfId="23"/>
    <cellStyle name="쉼표 [0] 2 3 2" xfId="33"/>
    <cellStyle name="쉼표 [0] 3" xfId="4"/>
    <cellStyle name="쉼표 [0] 4" xfId="5"/>
    <cellStyle name="쉼표 [0] 4 2" xfId="28"/>
    <cellStyle name="쉼표 [0] 5" xfId="25"/>
    <cellStyle name="쉼표 [0] 5 2" xfId="35"/>
    <cellStyle name="쉼표 [0] 6" xfId="27"/>
    <cellStyle name="쉼표 [0] 7" xfId="39"/>
    <cellStyle name="쉼표 [0] 8" xfId="42"/>
    <cellStyle name="콤마 [0]_98대가" xfId="6"/>
    <cellStyle name="콤마_갑지" xfId="7"/>
    <cellStyle name="통화 [0] 2" xfId="24"/>
    <cellStyle name="통화 [0] 2 2" xfId="34"/>
    <cellStyle name="표준" xfId="0" builtinId="0"/>
    <cellStyle name="표준 2" xfId="8"/>
    <cellStyle name="표준 2 2" xfId="9"/>
    <cellStyle name="표준 2 2 2" xfId="36"/>
    <cellStyle name="표준 2 3" xfId="22"/>
    <cellStyle name="표준 2 3 2" xfId="32"/>
    <cellStyle name="표준 3" xfId="10"/>
    <cellStyle name="표준 3 2" xfId="29"/>
    <cellStyle name="표준 4" xfId="11"/>
    <cellStyle name="표준 4 2" xfId="30"/>
    <cellStyle name="표준 5" xfId="12"/>
    <cellStyle name="표준 5 2" xfId="31"/>
    <cellStyle name="표준 6" xfId="26"/>
    <cellStyle name="표준 7" xfId="37"/>
    <cellStyle name="표준 7 2" xfId="45"/>
    <cellStyle name="표준 7 2 2" xfId="48"/>
    <cellStyle name="표준 7 3" xfId="47"/>
    <cellStyle name="표준 8" xfId="40"/>
    <cellStyle name="표준_2001 도로시설물설계" xfId="49"/>
    <cellStyle name="표준_2003년도준공설계변경내역서(사정전)" xfId="13"/>
    <cellStyle name="표준_2003년도준공설계변경내역서(사정전) 2" xfId="44"/>
    <cellStyle name="표준_원가계산서 (2)_2003년도준공설계변경내역서(제출)" xfId="14"/>
    <cellStyle name="표준_원가계산서 (2)_2003년도준공설계변경내역서(제출) 2" xfId="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"/>
  <sheetViews>
    <sheetView tabSelected="1" view="pageBreakPreview" zoomScaleNormal="100" zoomScaleSheetLayoutView="100" workbookViewId="0">
      <selection activeCell="D17" sqref="D17"/>
    </sheetView>
  </sheetViews>
  <sheetFormatPr defaultColWidth="8.88671875" defaultRowHeight="13.5" x14ac:dyDescent="0.15"/>
  <cols>
    <col min="1" max="1" width="9" style="161" customWidth="1"/>
    <col min="2" max="9" width="9.6640625" style="161" customWidth="1"/>
    <col min="10" max="10" width="7.6640625" style="161" customWidth="1"/>
    <col min="11" max="11" width="10.109375" style="161" customWidth="1"/>
    <col min="12" max="12" width="7.6640625" style="161" customWidth="1"/>
    <col min="13" max="13" width="8.88671875" style="161"/>
    <col min="14" max="14" width="15.44140625" style="423" bestFit="1" customWidth="1"/>
    <col min="15" max="15" width="10.21875" style="161" bestFit="1" customWidth="1"/>
    <col min="16" max="16384" width="8.88671875" style="161"/>
  </cols>
  <sheetData>
    <row r="1" spans="1:12" ht="21.75" customHeight="1" x14ac:dyDescent="0.15">
      <c r="A1" s="158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60"/>
    </row>
    <row r="2" spans="1:12" ht="24" customHeight="1" x14ac:dyDescent="0.15">
      <c r="A2" s="162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4"/>
    </row>
    <row r="3" spans="1:12" ht="24" customHeight="1" x14ac:dyDescent="0.15">
      <c r="A3" s="165"/>
      <c r="B3" s="166"/>
      <c r="C3" s="166"/>
      <c r="D3" s="166"/>
      <c r="E3" s="166"/>
      <c r="F3" s="166"/>
      <c r="G3" s="166"/>
      <c r="H3" s="166"/>
      <c r="I3" s="426" t="s">
        <v>2438</v>
      </c>
      <c r="J3" s="166"/>
      <c r="K3" s="163"/>
      <c r="L3" s="164"/>
    </row>
    <row r="4" spans="1:12" ht="24" customHeight="1" x14ac:dyDescent="0.15">
      <c r="A4" s="485" t="s">
        <v>2409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7"/>
    </row>
    <row r="5" spans="1:12" ht="28.5" customHeight="1" x14ac:dyDescent="0.15">
      <c r="A5" s="179"/>
      <c r="B5" s="180"/>
      <c r="C5" s="180"/>
      <c r="D5" s="180"/>
      <c r="E5" s="180" t="s">
        <v>2436</v>
      </c>
      <c r="F5" s="180"/>
      <c r="G5" s="180"/>
      <c r="H5" s="180"/>
      <c r="I5" s="180"/>
      <c r="J5" s="180"/>
      <c r="K5" s="180"/>
      <c r="L5" s="181"/>
    </row>
    <row r="6" spans="1:12" ht="28.5" customHeight="1" x14ac:dyDescent="0.15">
      <c r="A6" s="179"/>
      <c r="B6" s="180"/>
      <c r="C6" s="180"/>
      <c r="D6" s="180"/>
      <c r="E6" s="180"/>
      <c r="F6" s="180" t="s">
        <v>2437</v>
      </c>
      <c r="G6" s="180"/>
      <c r="H6" s="180"/>
      <c r="I6" s="180"/>
      <c r="J6" s="180"/>
      <c r="K6" s="180"/>
      <c r="L6" s="181"/>
    </row>
    <row r="7" spans="1:12" ht="23.25" customHeight="1" thickBot="1" x14ac:dyDescent="0.2">
      <c r="A7" s="179"/>
      <c r="B7" s="182" t="s">
        <v>2412</v>
      </c>
      <c r="C7" s="167"/>
      <c r="D7" s="167"/>
      <c r="E7" s="167"/>
      <c r="F7" s="167"/>
      <c r="G7" s="167"/>
      <c r="H7" s="167"/>
      <c r="I7" s="167"/>
      <c r="J7" s="167"/>
      <c r="K7" s="168" t="s">
        <v>2426</v>
      </c>
      <c r="L7" s="181"/>
    </row>
    <row r="8" spans="1:12" ht="30.6" customHeight="1" x14ac:dyDescent="0.15">
      <c r="A8" s="179"/>
      <c r="B8" s="490" t="s">
        <v>1910</v>
      </c>
      <c r="C8" s="491"/>
      <c r="D8" s="491" t="s">
        <v>2413</v>
      </c>
      <c r="E8" s="491"/>
      <c r="F8" s="491" t="s">
        <v>2422</v>
      </c>
      <c r="G8" s="491"/>
      <c r="H8" s="491" t="s">
        <v>2415</v>
      </c>
      <c r="I8" s="491"/>
      <c r="J8" s="491" t="s">
        <v>1911</v>
      </c>
      <c r="K8" s="496"/>
      <c r="L8" s="181"/>
    </row>
    <row r="9" spans="1:12" ht="30.6" customHeight="1" thickBot="1" x14ac:dyDescent="0.2">
      <c r="A9" s="179"/>
      <c r="B9" s="492"/>
      <c r="C9" s="493"/>
      <c r="D9" s="493" t="s">
        <v>2414</v>
      </c>
      <c r="E9" s="493"/>
      <c r="F9" s="493" t="s">
        <v>2414</v>
      </c>
      <c r="G9" s="493"/>
      <c r="H9" s="493" t="s">
        <v>2414</v>
      </c>
      <c r="I9" s="493"/>
      <c r="J9" s="493"/>
      <c r="K9" s="497"/>
      <c r="L9" s="181"/>
    </row>
    <row r="10" spans="1:12" ht="30" customHeight="1" thickTop="1" x14ac:dyDescent="0.15">
      <c r="A10" s="179"/>
      <c r="B10" s="488" t="s">
        <v>1912</v>
      </c>
      <c r="C10" s="489"/>
      <c r="D10" s="484">
        <f>'원가계산서-총괄'!C33</f>
        <v>1719211000.0999999</v>
      </c>
      <c r="E10" s="484"/>
      <c r="F10" s="484">
        <f>'원가계산서-총괄'!D33</f>
        <v>3400000000.0999999</v>
      </c>
      <c r="G10" s="484"/>
      <c r="H10" s="484">
        <f>F10-D10</f>
        <v>1680789000</v>
      </c>
      <c r="I10" s="484"/>
      <c r="J10" s="494"/>
      <c r="K10" s="495"/>
      <c r="L10" s="181"/>
    </row>
    <row r="11" spans="1:12" ht="30" customHeight="1" x14ac:dyDescent="0.15">
      <c r="A11" s="179"/>
      <c r="B11" s="498" t="s">
        <v>1913</v>
      </c>
      <c r="C11" s="499"/>
      <c r="D11" s="500">
        <f>'원가계산서-총괄'!C31</f>
        <v>1562919091</v>
      </c>
      <c r="E11" s="500"/>
      <c r="F11" s="500">
        <f>'원가계산서-총괄'!D31</f>
        <v>3090909091</v>
      </c>
      <c r="G11" s="500"/>
      <c r="H11" s="501">
        <f t="shared" ref="H11" si="0">F11-D11</f>
        <v>1527990000</v>
      </c>
      <c r="I11" s="501"/>
      <c r="J11" s="502"/>
      <c r="K11" s="503"/>
      <c r="L11" s="181"/>
    </row>
    <row r="12" spans="1:12" ht="30" customHeight="1" x14ac:dyDescent="0.15">
      <c r="A12" s="179"/>
      <c r="B12" s="498" t="s">
        <v>1914</v>
      </c>
      <c r="C12" s="499"/>
      <c r="D12" s="500">
        <f>'원가계산서-총괄'!C32</f>
        <v>156291909.09999999</v>
      </c>
      <c r="E12" s="500"/>
      <c r="F12" s="500">
        <f>'원가계산서-총괄'!D32</f>
        <v>309090909.10000002</v>
      </c>
      <c r="G12" s="500"/>
      <c r="H12" s="501">
        <f>F12-D12</f>
        <v>152799000.00000003</v>
      </c>
      <c r="I12" s="501"/>
      <c r="J12" s="502"/>
      <c r="K12" s="503"/>
      <c r="L12" s="181"/>
    </row>
    <row r="13" spans="1:12" ht="30" customHeight="1" thickBot="1" x14ac:dyDescent="0.2">
      <c r="A13" s="179"/>
      <c r="B13" s="478" t="s">
        <v>1915</v>
      </c>
      <c r="C13" s="479"/>
      <c r="D13" s="472">
        <f>D11+D12</f>
        <v>1719211000.0999999</v>
      </c>
      <c r="E13" s="472"/>
      <c r="F13" s="473">
        <f>F11+F12</f>
        <v>3400000000.0999999</v>
      </c>
      <c r="G13" s="473"/>
      <c r="H13" s="474">
        <f>F13-D13</f>
        <v>1680789000</v>
      </c>
      <c r="I13" s="474"/>
      <c r="J13" s="480"/>
      <c r="K13" s="481"/>
      <c r="L13" s="181"/>
    </row>
    <row r="14" spans="1:12" x14ac:dyDescent="0.15">
      <c r="A14" s="179"/>
      <c r="B14" s="180"/>
      <c r="C14" s="180"/>
      <c r="D14" s="471"/>
      <c r="E14" s="471"/>
      <c r="F14" s="471"/>
      <c r="G14" s="471"/>
      <c r="H14" s="471"/>
      <c r="I14" s="471"/>
      <c r="J14" s="180"/>
      <c r="K14" s="180"/>
      <c r="L14" s="181"/>
    </row>
    <row r="15" spans="1:12" ht="14.25" x14ac:dyDescent="0.15">
      <c r="A15" s="169"/>
      <c r="B15" s="172"/>
      <c r="C15" s="172"/>
      <c r="D15" s="482"/>
      <c r="E15" s="483"/>
      <c r="F15" s="172"/>
      <c r="G15" s="433" t="s">
        <v>2410</v>
      </c>
      <c r="H15" s="156" t="s">
        <v>2439</v>
      </c>
      <c r="I15" s="156"/>
      <c r="J15" s="156"/>
      <c r="L15" s="171"/>
    </row>
    <row r="16" spans="1:12" ht="14.25" x14ac:dyDescent="0.15">
      <c r="A16" s="169"/>
      <c r="B16" s="172"/>
      <c r="C16" s="172"/>
      <c r="D16" s="172"/>
      <c r="E16" s="156"/>
      <c r="F16" s="172"/>
      <c r="G16" s="172"/>
      <c r="H16" s="156"/>
      <c r="I16" s="156"/>
      <c r="K16" s="156"/>
      <c r="L16" s="171"/>
    </row>
    <row r="17" spans="1:12" ht="14.25" x14ac:dyDescent="0.15">
      <c r="A17" s="169"/>
      <c r="B17" s="172"/>
      <c r="C17" s="172"/>
      <c r="D17" s="172"/>
      <c r="E17" s="156"/>
      <c r="F17" s="172"/>
      <c r="G17" s="172"/>
      <c r="H17" s="156" t="s">
        <v>2440</v>
      </c>
      <c r="I17" s="156"/>
      <c r="J17" s="432"/>
      <c r="K17" s="172"/>
      <c r="L17" s="171"/>
    </row>
    <row r="18" spans="1:12" ht="14.25" x14ac:dyDescent="0.15">
      <c r="A18" s="169"/>
      <c r="B18" s="172"/>
      <c r="C18" s="157"/>
      <c r="D18" s="431"/>
      <c r="E18" s="426"/>
      <c r="F18" s="431"/>
      <c r="G18" s="426"/>
      <c r="H18" s="431"/>
      <c r="I18" s="426"/>
      <c r="J18" s="172"/>
      <c r="K18" s="156"/>
      <c r="L18" s="171"/>
    </row>
    <row r="19" spans="1:12" ht="14.25" x14ac:dyDescent="0.15">
      <c r="A19" s="169"/>
      <c r="B19" s="170"/>
      <c r="C19" s="170"/>
      <c r="D19" s="170"/>
      <c r="E19" s="156"/>
      <c r="F19" s="170"/>
      <c r="G19" s="172"/>
      <c r="H19" s="172"/>
      <c r="I19" s="156"/>
      <c r="J19" s="156"/>
      <c r="K19" s="156"/>
      <c r="L19" s="171"/>
    </row>
    <row r="20" spans="1:12" x14ac:dyDescent="0.15">
      <c r="A20" s="162"/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4"/>
    </row>
    <row r="21" spans="1:12" ht="25.5" x14ac:dyDescent="0.15">
      <c r="A21" s="475" t="s">
        <v>2411</v>
      </c>
      <c r="B21" s="476"/>
      <c r="C21" s="476"/>
      <c r="D21" s="476"/>
      <c r="E21" s="476"/>
      <c r="F21" s="476"/>
      <c r="G21" s="476"/>
      <c r="H21" s="476"/>
      <c r="I21" s="476"/>
      <c r="J21" s="476"/>
      <c r="K21" s="476"/>
      <c r="L21" s="477"/>
    </row>
    <row r="22" spans="1:12" ht="14.25" thickBot="1" x14ac:dyDescent="0.2">
      <c r="A22" s="173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5"/>
    </row>
    <row r="25" spans="1:12" x14ac:dyDescent="0.15">
      <c r="F25" s="468">
        <v>1680789000</v>
      </c>
      <c r="G25" s="468"/>
      <c r="H25" s="176"/>
    </row>
    <row r="26" spans="1:12" x14ac:dyDescent="0.15">
      <c r="D26" s="420"/>
      <c r="E26" s="421"/>
      <c r="F26" s="468">
        <f>D13+F25</f>
        <v>3400000000.0999999</v>
      </c>
      <c r="G26" s="468"/>
      <c r="H26" s="420"/>
      <c r="I26" s="420"/>
    </row>
    <row r="27" spans="1:12" x14ac:dyDescent="0.15">
      <c r="E27" s="422"/>
      <c r="F27" s="469">
        <f>F13</f>
        <v>3400000000.0999999</v>
      </c>
      <c r="G27" s="470"/>
      <c r="H27" s="177"/>
    </row>
    <row r="28" spans="1:12" x14ac:dyDescent="0.15">
      <c r="E28" s="422"/>
      <c r="F28" s="469">
        <f>F26-F27</f>
        <v>0</v>
      </c>
      <c r="G28" s="469"/>
      <c r="H28" s="178"/>
    </row>
    <row r="29" spans="1:12" x14ac:dyDescent="0.15">
      <c r="E29" s="422"/>
      <c r="F29" s="468"/>
      <c r="G29" s="468"/>
    </row>
    <row r="30" spans="1:12" x14ac:dyDescent="0.15">
      <c r="F30" s="468"/>
      <c r="G30" s="468"/>
    </row>
    <row r="31" spans="1:12" x14ac:dyDescent="0.15">
      <c r="F31" s="468"/>
      <c r="G31" s="468"/>
    </row>
  </sheetData>
  <mergeCells count="41">
    <mergeCell ref="B12:C12"/>
    <mergeCell ref="B11:C11"/>
    <mergeCell ref="F11:G11"/>
    <mergeCell ref="H11:I11"/>
    <mergeCell ref="J11:K11"/>
    <mergeCell ref="F12:G12"/>
    <mergeCell ref="H12:I12"/>
    <mergeCell ref="J12:K12"/>
    <mergeCell ref="D12:E12"/>
    <mergeCell ref="D11:E11"/>
    <mergeCell ref="F10:G10"/>
    <mergeCell ref="A4:L4"/>
    <mergeCell ref="B10:C10"/>
    <mergeCell ref="B8:C9"/>
    <mergeCell ref="H10:I10"/>
    <mergeCell ref="J10:K10"/>
    <mergeCell ref="F8:G8"/>
    <mergeCell ref="H8:I8"/>
    <mergeCell ref="F9:G9"/>
    <mergeCell ref="H9:I9"/>
    <mergeCell ref="J8:K9"/>
    <mergeCell ref="D10:E10"/>
    <mergeCell ref="D8:E8"/>
    <mergeCell ref="D9:E9"/>
    <mergeCell ref="H14:I14"/>
    <mergeCell ref="D13:E13"/>
    <mergeCell ref="F13:G13"/>
    <mergeCell ref="H13:I13"/>
    <mergeCell ref="A21:L21"/>
    <mergeCell ref="B13:C13"/>
    <mergeCell ref="J13:K13"/>
    <mergeCell ref="D14:E14"/>
    <mergeCell ref="D15:E15"/>
    <mergeCell ref="F14:G14"/>
    <mergeCell ref="F25:G25"/>
    <mergeCell ref="F29:G29"/>
    <mergeCell ref="F30:G30"/>
    <mergeCell ref="F31:G31"/>
    <mergeCell ref="F26:G26"/>
    <mergeCell ref="F27:G27"/>
    <mergeCell ref="F28:G28"/>
  </mergeCells>
  <phoneticPr fontId="31" type="noConversion"/>
  <pageMargins left="1.0236110687255859" right="0.51180553436279297" top="1.1809722185134888" bottom="0.78736108541488647" header="0.51180553436279297" footer="0.51180553436279297"/>
  <pageSetup paperSize="9" scale="91" orientation="landscape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pageSetUpPr fitToPage="1"/>
  </sheetPr>
  <dimension ref="A1:AA509"/>
  <sheetViews>
    <sheetView view="pageBreakPreview" zoomScale="85" zoomScaleSheetLayoutView="85" workbookViewId="0">
      <pane xSplit="2" ySplit="4" topLeftCell="C5" activePane="bottomRight" state="frozen"/>
      <selection sqref="A1:N1"/>
      <selection pane="topRight" sqref="A1:N1"/>
      <selection pane="bottomLeft" sqref="A1:N1"/>
      <selection pane="bottomRight" activeCell="A8" sqref="A8"/>
    </sheetView>
  </sheetViews>
  <sheetFormatPr defaultColWidth="8.88671875" defaultRowHeight="13.5" x14ac:dyDescent="0.15"/>
  <cols>
    <col min="1" max="1" width="6.6640625" style="117" customWidth="1"/>
    <col min="2" max="2" width="38.21875" style="118" customWidth="1"/>
    <col min="3" max="3" width="23.5546875" style="119" customWidth="1"/>
    <col min="4" max="4" width="9.44140625" style="136" customWidth="1"/>
    <col min="5" max="5" width="6.77734375" style="119" customWidth="1"/>
    <col min="6" max="6" width="7.6640625" style="121" customWidth="1"/>
    <col min="7" max="7" width="16.6640625" style="121" bestFit="1" customWidth="1"/>
    <col min="8" max="8" width="7.6640625" style="121" customWidth="1"/>
    <col min="9" max="9" width="16.6640625" style="121" bestFit="1" customWidth="1"/>
    <col min="10" max="10" width="7.6640625" style="121" customWidth="1"/>
    <col min="11" max="11" width="14.109375" style="121" bestFit="1" customWidth="1"/>
    <col min="12" max="12" width="7.6640625" style="121" customWidth="1"/>
    <col min="13" max="13" width="17.21875" style="121" bestFit="1" customWidth="1"/>
    <col min="14" max="14" width="8.5546875" style="122" bestFit="1" customWidth="1"/>
    <col min="15" max="15" width="7.6640625" style="115" customWidth="1"/>
    <col min="16" max="16" width="15.77734375" style="115" customWidth="1"/>
    <col min="17" max="17" width="7.6640625" style="115" customWidth="1"/>
    <col min="18" max="18" width="15.77734375" style="115" customWidth="1"/>
    <col min="19" max="19" width="7.6640625" style="115" customWidth="1"/>
    <col min="20" max="20" width="15.77734375" style="115" customWidth="1"/>
    <col min="21" max="21" width="7.6640625" style="115" customWidth="1"/>
    <col min="22" max="22" width="15.77734375" style="115" customWidth="1"/>
    <col min="23" max="23" width="8.88671875" style="115"/>
    <col min="24" max="24" width="15.77734375" style="115" customWidth="1"/>
    <col min="25" max="25" width="8.88671875" style="115"/>
    <col min="26" max="26" width="15.44140625" style="581" bestFit="1" customWidth="1"/>
    <col min="27" max="16384" width="8.88671875" style="115"/>
  </cols>
  <sheetData>
    <row r="1" spans="1:27" ht="39.950000000000003" customHeight="1" x14ac:dyDescent="0.15">
      <c r="A1" s="566" t="s">
        <v>2402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</row>
    <row r="2" spans="1:27" ht="39.950000000000003" customHeight="1" x14ac:dyDescent="0.15">
      <c r="A2" s="550" t="s">
        <v>1809</v>
      </c>
      <c r="B2" s="551"/>
      <c r="C2" s="547" t="s">
        <v>210</v>
      </c>
      <c r="D2" s="544" t="s">
        <v>2418</v>
      </c>
      <c r="E2" s="545"/>
      <c r="F2" s="545"/>
      <c r="G2" s="545"/>
      <c r="H2" s="545"/>
      <c r="I2" s="545"/>
      <c r="J2" s="545"/>
      <c r="K2" s="545"/>
      <c r="L2" s="545"/>
      <c r="M2" s="546"/>
      <c r="N2" s="556" t="s">
        <v>2419</v>
      </c>
      <c r="O2" s="545"/>
      <c r="P2" s="545"/>
      <c r="Q2" s="545"/>
      <c r="R2" s="545"/>
      <c r="S2" s="545"/>
      <c r="T2" s="545"/>
      <c r="U2" s="545"/>
      <c r="V2" s="557"/>
      <c r="W2" s="544" t="s">
        <v>2423</v>
      </c>
      <c r="X2" s="546"/>
      <c r="Y2" s="529" t="s">
        <v>2420</v>
      </c>
    </row>
    <row r="3" spans="1:27" s="116" customFormat="1" ht="22.5" customHeight="1" x14ac:dyDescent="0.15">
      <c r="A3" s="552"/>
      <c r="B3" s="553"/>
      <c r="C3" s="548"/>
      <c r="D3" s="539" t="s">
        <v>211</v>
      </c>
      <c r="E3" s="541" t="s">
        <v>1572</v>
      </c>
      <c r="F3" s="532" t="s">
        <v>212</v>
      </c>
      <c r="G3" s="532"/>
      <c r="H3" s="532" t="s">
        <v>213</v>
      </c>
      <c r="I3" s="532"/>
      <c r="J3" s="532" t="s">
        <v>1736</v>
      </c>
      <c r="K3" s="532"/>
      <c r="L3" s="532" t="s">
        <v>1737</v>
      </c>
      <c r="M3" s="543"/>
      <c r="N3" s="558" t="s">
        <v>211</v>
      </c>
      <c r="O3" s="532" t="s">
        <v>212</v>
      </c>
      <c r="P3" s="532"/>
      <c r="Q3" s="532" t="s">
        <v>213</v>
      </c>
      <c r="R3" s="532"/>
      <c r="S3" s="532" t="s">
        <v>1736</v>
      </c>
      <c r="T3" s="532"/>
      <c r="U3" s="532" t="s">
        <v>1737</v>
      </c>
      <c r="V3" s="533"/>
      <c r="W3" s="539" t="s">
        <v>211</v>
      </c>
      <c r="X3" s="543" t="s">
        <v>2424</v>
      </c>
      <c r="Y3" s="530"/>
      <c r="Z3" s="581"/>
    </row>
    <row r="4" spans="1:27" s="116" customFormat="1" ht="22.5" customHeight="1" x14ac:dyDescent="0.15">
      <c r="A4" s="554"/>
      <c r="B4" s="555"/>
      <c r="C4" s="549"/>
      <c r="D4" s="540"/>
      <c r="E4" s="542"/>
      <c r="F4" s="211" t="s">
        <v>214</v>
      </c>
      <c r="G4" s="211" t="s">
        <v>215</v>
      </c>
      <c r="H4" s="211" t="s">
        <v>214</v>
      </c>
      <c r="I4" s="211" t="s">
        <v>215</v>
      </c>
      <c r="J4" s="211" t="s">
        <v>214</v>
      </c>
      <c r="K4" s="211" t="s">
        <v>215</v>
      </c>
      <c r="L4" s="211" t="s">
        <v>214</v>
      </c>
      <c r="M4" s="223" t="s">
        <v>215</v>
      </c>
      <c r="N4" s="559"/>
      <c r="O4" s="211" t="s">
        <v>214</v>
      </c>
      <c r="P4" s="211" t="s">
        <v>215</v>
      </c>
      <c r="Q4" s="211" t="s">
        <v>214</v>
      </c>
      <c r="R4" s="211" t="s">
        <v>215</v>
      </c>
      <c r="S4" s="211" t="s">
        <v>214</v>
      </c>
      <c r="T4" s="211" t="s">
        <v>215</v>
      </c>
      <c r="U4" s="211" t="s">
        <v>214</v>
      </c>
      <c r="V4" s="212" t="s">
        <v>215</v>
      </c>
      <c r="W4" s="540"/>
      <c r="X4" s="563"/>
      <c r="Y4" s="531"/>
      <c r="Z4" s="581"/>
    </row>
    <row r="5" spans="1:27" ht="22.5" customHeight="1" x14ac:dyDescent="0.15">
      <c r="A5" s="565" t="s">
        <v>682</v>
      </c>
      <c r="B5" s="561"/>
      <c r="C5" s="321"/>
      <c r="D5" s="332"/>
      <c r="E5" s="323"/>
      <c r="F5" s="324"/>
      <c r="G5" s="324">
        <f>SUM(G6:G497)</f>
        <v>180799800</v>
      </c>
      <c r="H5" s="324"/>
      <c r="I5" s="324">
        <f>SUM(I6:I497)</f>
        <v>368299334</v>
      </c>
      <c r="J5" s="324"/>
      <c r="K5" s="324">
        <f>SUM(K6:K497)</f>
        <v>4319992</v>
      </c>
      <c r="L5" s="324"/>
      <c r="M5" s="325">
        <f t="shared" ref="M5:M68" si="0">G5+I5+K5</f>
        <v>553419126</v>
      </c>
      <c r="N5" s="333"/>
      <c r="O5" s="324"/>
      <c r="P5" s="324">
        <f>SUM(P6:P497)</f>
        <v>384249186</v>
      </c>
      <c r="Q5" s="324"/>
      <c r="R5" s="324">
        <f>SUM(R6:R497)</f>
        <v>898663325</v>
      </c>
      <c r="S5" s="324"/>
      <c r="T5" s="324">
        <f>SUM(T6:T497)</f>
        <v>4319992</v>
      </c>
      <c r="U5" s="324"/>
      <c r="V5" s="327">
        <f t="shared" ref="V5:V68" si="1">P5+R5+T5</f>
        <v>1287232503</v>
      </c>
      <c r="W5" s="328"/>
      <c r="X5" s="325">
        <f>SUM(X6:X497)</f>
        <v>733813377</v>
      </c>
      <c r="Y5" s="334"/>
      <c r="Z5" s="581">
        <f>계약내역서!F28</f>
        <v>0</v>
      </c>
    </row>
    <row r="6" spans="1:27" ht="22.5" hidden="1" customHeight="1" x14ac:dyDescent="0.15">
      <c r="A6" s="281" t="s">
        <v>1043</v>
      </c>
      <c r="B6" s="317" t="s">
        <v>2464</v>
      </c>
      <c r="C6" s="310" t="s">
        <v>1925</v>
      </c>
      <c r="D6" s="299">
        <v>1</v>
      </c>
      <c r="E6" s="282" t="s">
        <v>1078</v>
      </c>
      <c r="F6" s="283">
        <v>1560</v>
      </c>
      <c r="G6" s="283">
        <f t="shared" ref="G6:G69" si="2">INT(D6*F6)</f>
        <v>1560</v>
      </c>
      <c r="H6" s="283">
        <v>5942</v>
      </c>
      <c r="I6" s="283">
        <f t="shared" ref="I6:I69" si="3">INT(D6*H6)</f>
        <v>5942</v>
      </c>
      <c r="J6" s="283">
        <v>0</v>
      </c>
      <c r="K6" s="283">
        <f t="shared" ref="K6:K69" si="4">INT(D6*J6)</f>
        <v>0</v>
      </c>
      <c r="L6" s="283">
        <f t="shared" ref="L6:M69" si="5">F6+H6+J6</f>
        <v>7502</v>
      </c>
      <c r="M6" s="300">
        <f t="shared" si="0"/>
        <v>7502</v>
      </c>
      <c r="N6" s="331">
        <v>1</v>
      </c>
      <c r="O6" s="283">
        <v>1560</v>
      </c>
      <c r="P6" s="283">
        <f t="shared" ref="P6:P69" si="6">INT(N6*O6)</f>
        <v>1560</v>
      </c>
      <c r="Q6" s="283">
        <v>5942</v>
      </c>
      <c r="R6" s="283">
        <f t="shared" ref="R6:R69" si="7">INT(N6*Q6)</f>
        <v>5942</v>
      </c>
      <c r="S6" s="283">
        <v>0</v>
      </c>
      <c r="T6" s="283">
        <f t="shared" ref="T6:T69" si="8">INT(N6*S6)</f>
        <v>0</v>
      </c>
      <c r="U6" s="283">
        <f t="shared" ref="U6:U69" si="9">O6+Q6+S6</f>
        <v>7502</v>
      </c>
      <c r="V6" s="292">
        <f t="shared" si="1"/>
        <v>7502</v>
      </c>
      <c r="W6" s="299">
        <f t="shared" ref="W6:W69" si="10">N6-D6</f>
        <v>0</v>
      </c>
      <c r="X6" s="300">
        <f t="shared" ref="X6:X69" si="11">V6-M6</f>
        <v>0</v>
      </c>
      <c r="Y6" s="330"/>
      <c r="Z6" s="415"/>
    </row>
    <row r="7" spans="1:27" ht="22.5" hidden="1" customHeight="1" x14ac:dyDescent="0.15">
      <c r="A7" s="281" t="s">
        <v>1430</v>
      </c>
      <c r="B7" s="317" t="s">
        <v>2464</v>
      </c>
      <c r="C7" s="310" t="s">
        <v>1926</v>
      </c>
      <c r="D7" s="299"/>
      <c r="E7" s="282" t="s">
        <v>1078</v>
      </c>
      <c r="F7" s="283">
        <v>1560</v>
      </c>
      <c r="G7" s="283">
        <f t="shared" si="2"/>
        <v>0</v>
      </c>
      <c r="H7" s="283">
        <v>7725</v>
      </c>
      <c r="I7" s="283">
        <f t="shared" si="3"/>
        <v>0</v>
      </c>
      <c r="J7" s="283">
        <v>0</v>
      </c>
      <c r="K7" s="283">
        <f t="shared" si="4"/>
        <v>0</v>
      </c>
      <c r="L7" s="283">
        <f t="shared" si="5"/>
        <v>9285</v>
      </c>
      <c r="M7" s="300">
        <f t="shared" si="0"/>
        <v>0</v>
      </c>
      <c r="N7" s="331"/>
      <c r="O7" s="283">
        <v>1560</v>
      </c>
      <c r="P7" s="283">
        <f t="shared" si="6"/>
        <v>0</v>
      </c>
      <c r="Q7" s="283">
        <v>7725</v>
      </c>
      <c r="R7" s="283">
        <f t="shared" si="7"/>
        <v>0</v>
      </c>
      <c r="S7" s="283">
        <v>0</v>
      </c>
      <c r="T7" s="283">
        <f t="shared" si="8"/>
        <v>0</v>
      </c>
      <c r="U7" s="283">
        <f t="shared" si="9"/>
        <v>9285</v>
      </c>
      <c r="V7" s="292">
        <f t="shared" si="1"/>
        <v>0</v>
      </c>
      <c r="W7" s="299">
        <f t="shared" si="10"/>
        <v>0</v>
      </c>
      <c r="X7" s="300">
        <f t="shared" si="11"/>
        <v>0</v>
      </c>
      <c r="Y7" s="330"/>
      <c r="Z7" s="415"/>
    </row>
    <row r="8" spans="1:27" s="446" customFormat="1" ht="22.5" customHeight="1" x14ac:dyDescent="0.15">
      <c r="A8" s="435" t="s">
        <v>244</v>
      </c>
      <c r="B8" s="436" t="s">
        <v>2465</v>
      </c>
      <c r="C8" s="437" t="s">
        <v>1925</v>
      </c>
      <c r="D8" s="438">
        <v>10875</v>
      </c>
      <c r="E8" s="439" t="s">
        <v>1078</v>
      </c>
      <c r="F8" s="440">
        <v>2716</v>
      </c>
      <c r="G8" s="440">
        <f t="shared" si="2"/>
        <v>29536500</v>
      </c>
      <c r="H8" s="440">
        <v>5942</v>
      </c>
      <c r="I8" s="440">
        <f t="shared" si="3"/>
        <v>64619250</v>
      </c>
      <c r="J8" s="440">
        <v>0</v>
      </c>
      <c r="K8" s="440">
        <f t="shared" si="4"/>
        <v>0</v>
      </c>
      <c r="L8" s="440">
        <f t="shared" si="5"/>
        <v>8658</v>
      </c>
      <c r="M8" s="441">
        <f t="shared" si="0"/>
        <v>94155750</v>
      </c>
      <c r="N8" s="442">
        <v>47000</v>
      </c>
      <c r="O8" s="440">
        <v>2716</v>
      </c>
      <c r="P8" s="440">
        <f t="shared" si="6"/>
        <v>127652000</v>
      </c>
      <c r="Q8" s="440">
        <v>5942</v>
      </c>
      <c r="R8" s="440">
        <f t="shared" si="7"/>
        <v>279274000</v>
      </c>
      <c r="S8" s="440">
        <v>0</v>
      </c>
      <c r="T8" s="440">
        <f t="shared" si="8"/>
        <v>0</v>
      </c>
      <c r="U8" s="440">
        <f t="shared" si="9"/>
        <v>8658</v>
      </c>
      <c r="V8" s="443">
        <f t="shared" si="1"/>
        <v>406926000</v>
      </c>
      <c r="W8" s="444">
        <f t="shared" si="10"/>
        <v>36125</v>
      </c>
      <c r="X8" s="441">
        <f t="shared" si="11"/>
        <v>312770250</v>
      </c>
      <c r="Y8" s="445">
        <v>0</v>
      </c>
      <c r="Z8" s="582"/>
      <c r="AA8" s="583"/>
    </row>
    <row r="9" spans="1:27" s="446" customFormat="1" ht="22.5" customHeight="1" x14ac:dyDescent="0.15">
      <c r="A9" s="435" t="s">
        <v>245</v>
      </c>
      <c r="B9" s="436" t="s">
        <v>2465</v>
      </c>
      <c r="C9" s="437" t="s">
        <v>1927</v>
      </c>
      <c r="D9" s="438">
        <v>5625</v>
      </c>
      <c r="E9" s="439" t="s">
        <v>1078</v>
      </c>
      <c r="F9" s="440">
        <v>2716</v>
      </c>
      <c r="G9" s="440">
        <f t="shared" si="2"/>
        <v>15277500</v>
      </c>
      <c r="H9" s="440">
        <v>7725</v>
      </c>
      <c r="I9" s="440">
        <f t="shared" si="3"/>
        <v>43453125</v>
      </c>
      <c r="J9" s="440">
        <v>0</v>
      </c>
      <c r="K9" s="440">
        <f t="shared" si="4"/>
        <v>0</v>
      </c>
      <c r="L9" s="440">
        <f t="shared" si="5"/>
        <v>10441</v>
      </c>
      <c r="M9" s="441">
        <f t="shared" si="0"/>
        <v>58730625</v>
      </c>
      <c r="N9" s="442">
        <v>28500</v>
      </c>
      <c r="O9" s="440">
        <v>2716</v>
      </c>
      <c r="P9" s="440">
        <f t="shared" si="6"/>
        <v>77406000</v>
      </c>
      <c r="Q9" s="440">
        <v>7725</v>
      </c>
      <c r="R9" s="440">
        <f t="shared" si="7"/>
        <v>220162500</v>
      </c>
      <c r="S9" s="440">
        <v>0</v>
      </c>
      <c r="T9" s="440">
        <f t="shared" si="8"/>
        <v>0</v>
      </c>
      <c r="U9" s="440">
        <f t="shared" si="9"/>
        <v>10441</v>
      </c>
      <c r="V9" s="443">
        <f t="shared" si="1"/>
        <v>297568500</v>
      </c>
      <c r="W9" s="444">
        <f t="shared" si="10"/>
        <v>22875</v>
      </c>
      <c r="X9" s="441">
        <f t="shared" si="11"/>
        <v>238837875</v>
      </c>
      <c r="Y9" s="445">
        <v>0</v>
      </c>
      <c r="Z9" s="582"/>
      <c r="AA9" s="583"/>
    </row>
    <row r="10" spans="1:27" ht="22.5" hidden="1" customHeight="1" x14ac:dyDescent="0.15">
      <c r="A10" s="281" t="s">
        <v>246</v>
      </c>
      <c r="B10" s="317" t="s">
        <v>2466</v>
      </c>
      <c r="C10" s="310" t="s">
        <v>1925</v>
      </c>
      <c r="D10" s="299"/>
      <c r="E10" s="282" t="s">
        <v>1078</v>
      </c>
      <c r="F10" s="283">
        <v>1410</v>
      </c>
      <c r="G10" s="283">
        <f t="shared" si="2"/>
        <v>0</v>
      </c>
      <c r="H10" s="283">
        <v>4360</v>
      </c>
      <c r="I10" s="283">
        <f t="shared" si="3"/>
        <v>0</v>
      </c>
      <c r="J10" s="283">
        <v>0</v>
      </c>
      <c r="K10" s="283">
        <f t="shared" si="4"/>
        <v>0</v>
      </c>
      <c r="L10" s="283">
        <f t="shared" si="5"/>
        <v>5770</v>
      </c>
      <c r="M10" s="300">
        <f t="shared" si="0"/>
        <v>0</v>
      </c>
      <c r="N10" s="331"/>
      <c r="O10" s="283">
        <v>1410</v>
      </c>
      <c r="P10" s="283">
        <f t="shared" si="6"/>
        <v>0</v>
      </c>
      <c r="Q10" s="283">
        <v>4360</v>
      </c>
      <c r="R10" s="283">
        <f t="shared" si="7"/>
        <v>0</v>
      </c>
      <c r="S10" s="283">
        <v>0</v>
      </c>
      <c r="T10" s="283">
        <f t="shared" si="8"/>
        <v>0</v>
      </c>
      <c r="U10" s="283">
        <f t="shared" si="9"/>
        <v>5770</v>
      </c>
      <c r="V10" s="292">
        <f t="shared" si="1"/>
        <v>0</v>
      </c>
      <c r="W10" s="299">
        <f t="shared" si="10"/>
        <v>0</v>
      </c>
      <c r="X10" s="300">
        <f t="shared" si="11"/>
        <v>0</v>
      </c>
      <c r="Y10" s="330"/>
      <c r="Z10" s="415"/>
    </row>
    <row r="11" spans="1:27" ht="22.5" hidden="1" customHeight="1" x14ac:dyDescent="0.15">
      <c r="A11" s="281" t="s">
        <v>247</v>
      </c>
      <c r="B11" s="317" t="s">
        <v>2466</v>
      </c>
      <c r="C11" s="310" t="s">
        <v>1926</v>
      </c>
      <c r="D11" s="299"/>
      <c r="E11" s="282" t="s">
        <v>1078</v>
      </c>
      <c r="F11" s="283">
        <v>1410</v>
      </c>
      <c r="G11" s="283">
        <f t="shared" si="2"/>
        <v>0</v>
      </c>
      <c r="H11" s="283">
        <v>5668</v>
      </c>
      <c r="I11" s="283">
        <f t="shared" si="3"/>
        <v>0</v>
      </c>
      <c r="J11" s="283">
        <v>0</v>
      </c>
      <c r="K11" s="283">
        <f t="shared" si="4"/>
        <v>0</v>
      </c>
      <c r="L11" s="283">
        <f t="shared" si="5"/>
        <v>7078</v>
      </c>
      <c r="M11" s="300">
        <f t="shared" si="0"/>
        <v>0</v>
      </c>
      <c r="N11" s="331"/>
      <c r="O11" s="283">
        <v>1410</v>
      </c>
      <c r="P11" s="283">
        <f t="shared" si="6"/>
        <v>0</v>
      </c>
      <c r="Q11" s="283">
        <v>5668</v>
      </c>
      <c r="R11" s="283">
        <f t="shared" si="7"/>
        <v>0</v>
      </c>
      <c r="S11" s="283">
        <v>0</v>
      </c>
      <c r="T11" s="283">
        <f t="shared" si="8"/>
        <v>0</v>
      </c>
      <c r="U11" s="283">
        <f t="shared" si="9"/>
        <v>7078</v>
      </c>
      <c r="V11" s="292">
        <f t="shared" si="1"/>
        <v>0</v>
      </c>
      <c r="W11" s="299">
        <f t="shared" si="10"/>
        <v>0</v>
      </c>
      <c r="X11" s="300">
        <f t="shared" si="11"/>
        <v>0</v>
      </c>
      <c r="Y11" s="330"/>
      <c r="Z11" s="415"/>
    </row>
    <row r="12" spans="1:27" ht="22.5" hidden="1" customHeight="1" x14ac:dyDescent="0.15">
      <c r="A12" s="281" t="s">
        <v>248</v>
      </c>
      <c r="B12" s="317" t="s">
        <v>2467</v>
      </c>
      <c r="C12" s="310" t="s">
        <v>1925</v>
      </c>
      <c r="D12" s="299"/>
      <c r="E12" s="282" t="s">
        <v>1078</v>
      </c>
      <c r="F12" s="283">
        <v>1410</v>
      </c>
      <c r="G12" s="283">
        <f t="shared" si="2"/>
        <v>0</v>
      </c>
      <c r="H12" s="283">
        <v>4063</v>
      </c>
      <c r="I12" s="283">
        <f t="shared" si="3"/>
        <v>0</v>
      </c>
      <c r="J12" s="283">
        <v>0</v>
      </c>
      <c r="K12" s="283">
        <f t="shared" si="4"/>
        <v>0</v>
      </c>
      <c r="L12" s="283">
        <f t="shared" si="5"/>
        <v>5473</v>
      </c>
      <c r="M12" s="300">
        <f t="shared" si="0"/>
        <v>0</v>
      </c>
      <c r="N12" s="331"/>
      <c r="O12" s="283">
        <v>1410</v>
      </c>
      <c r="P12" s="283">
        <f t="shared" si="6"/>
        <v>0</v>
      </c>
      <c r="Q12" s="283">
        <v>4063</v>
      </c>
      <c r="R12" s="283">
        <f t="shared" si="7"/>
        <v>0</v>
      </c>
      <c r="S12" s="283">
        <v>0</v>
      </c>
      <c r="T12" s="283">
        <f t="shared" si="8"/>
        <v>0</v>
      </c>
      <c r="U12" s="283">
        <f t="shared" si="9"/>
        <v>5473</v>
      </c>
      <c r="V12" s="292">
        <f t="shared" si="1"/>
        <v>0</v>
      </c>
      <c r="W12" s="299">
        <f t="shared" si="10"/>
        <v>0</v>
      </c>
      <c r="X12" s="300">
        <f t="shared" si="11"/>
        <v>0</v>
      </c>
      <c r="Y12" s="330"/>
      <c r="Z12" s="415"/>
    </row>
    <row r="13" spans="1:27" ht="22.5" hidden="1" customHeight="1" x14ac:dyDescent="0.15">
      <c r="A13" s="281" t="s">
        <v>249</v>
      </c>
      <c r="B13" s="317" t="s">
        <v>2467</v>
      </c>
      <c r="C13" s="310" t="s">
        <v>1926</v>
      </c>
      <c r="D13" s="299"/>
      <c r="E13" s="282" t="s">
        <v>1078</v>
      </c>
      <c r="F13" s="283">
        <v>1410</v>
      </c>
      <c r="G13" s="283">
        <f t="shared" si="2"/>
        <v>0</v>
      </c>
      <c r="H13" s="283">
        <v>5282</v>
      </c>
      <c r="I13" s="283">
        <f t="shared" si="3"/>
        <v>0</v>
      </c>
      <c r="J13" s="283">
        <v>0</v>
      </c>
      <c r="K13" s="283">
        <f t="shared" si="4"/>
        <v>0</v>
      </c>
      <c r="L13" s="283">
        <f t="shared" si="5"/>
        <v>6692</v>
      </c>
      <c r="M13" s="300">
        <f t="shared" si="0"/>
        <v>0</v>
      </c>
      <c r="N13" s="331"/>
      <c r="O13" s="283">
        <v>1410</v>
      </c>
      <c r="P13" s="283">
        <f t="shared" si="6"/>
        <v>0</v>
      </c>
      <c r="Q13" s="283">
        <v>5282</v>
      </c>
      <c r="R13" s="283">
        <f t="shared" si="7"/>
        <v>0</v>
      </c>
      <c r="S13" s="283">
        <v>0</v>
      </c>
      <c r="T13" s="283">
        <f t="shared" si="8"/>
        <v>0</v>
      </c>
      <c r="U13" s="283">
        <f t="shared" si="9"/>
        <v>6692</v>
      </c>
      <c r="V13" s="292">
        <f t="shared" si="1"/>
        <v>0</v>
      </c>
      <c r="W13" s="299">
        <f t="shared" si="10"/>
        <v>0</v>
      </c>
      <c r="X13" s="300">
        <f t="shared" si="11"/>
        <v>0</v>
      </c>
      <c r="Y13" s="330"/>
      <c r="Z13" s="415"/>
    </row>
    <row r="14" spans="1:27" ht="22.5" hidden="1" customHeight="1" x14ac:dyDescent="0.15">
      <c r="A14" s="281" t="s">
        <v>250</v>
      </c>
      <c r="B14" s="317" t="s">
        <v>2468</v>
      </c>
      <c r="C14" s="310" t="s">
        <v>1925</v>
      </c>
      <c r="D14" s="299"/>
      <c r="E14" s="282" t="s">
        <v>1078</v>
      </c>
      <c r="F14" s="283">
        <v>2567</v>
      </c>
      <c r="G14" s="283">
        <f t="shared" si="2"/>
        <v>0</v>
      </c>
      <c r="H14" s="283">
        <v>4360</v>
      </c>
      <c r="I14" s="283">
        <f t="shared" si="3"/>
        <v>0</v>
      </c>
      <c r="J14" s="283">
        <v>0</v>
      </c>
      <c r="K14" s="283">
        <f t="shared" si="4"/>
        <v>0</v>
      </c>
      <c r="L14" s="283">
        <f t="shared" si="5"/>
        <v>6927</v>
      </c>
      <c r="M14" s="300">
        <f t="shared" si="0"/>
        <v>0</v>
      </c>
      <c r="N14" s="331"/>
      <c r="O14" s="283">
        <v>2567</v>
      </c>
      <c r="P14" s="283">
        <f t="shared" si="6"/>
        <v>0</v>
      </c>
      <c r="Q14" s="283">
        <v>4360</v>
      </c>
      <c r="R14" s="283">
        <f t="shared" si="7"/>
        <v>0</v>
      </c>
      <c r="S14" s="283">
        <v>0</v>
      </c>
      <c r="T14" s="283">
        <f t="shared" si="8"/>
        <v>0</v>
      </c>
      <c r="U14" s="283">
        <f t="shared" si="9"/>
        <v>6927</v>
      </c>
      <c r="V14" s="292">
        <f t="shared" si="1"/>
        <v>0</v>
      </c>
      <c r="W14" s="299">
        <f t="shared" si="10"/>
        <v>0</v>
      </c>
      <c r="X14" s="300">
        <f t="shared" si="11"/>
        <v>0</v>
      </c>
      <c r="Y14" s="330"/>
      <c r="Z14" s="415"/>
    </row>
    <row r="15" spans="1:27" ht="22.5" hidden="1" customHeight="1" x14ac:dyDescent="0.15">
      <c r="A15" s="281" t="s">
        <v>251</v>
      </c>
      <c r="B15" s="317" t="s">
        <v>2468</v>
      </c>
      <c r="C15" s="310" t="s">
        <v>1926</v>
      </c>
      <c r="D15" s="299"/>
      <c r="E15" s="282" t="s">
        <v>1078</v>
      </c>
      <c r="F15" s="283">
        <v>2567</v>
      </c>
      <c r="G15" s="283">
        <f t="shared" si="2"/>
        <v>0</v>
      </c>
      <c r="H15" s="283">
        <v>5668</v>
      </c>
      <c r="I15" s="283">
        <f t="shared" si="3"/>
        <v>0</v>
      </c>
      <c r="J15" s="283">
        <v>0</v>
      </c>
      <c r="K15" s="283">
        <f t="shared" si="4"/>
        <v>0</v>
      </c>
      <c r="L15" s="283">
        <f t="shared" si="5"/>
        <v>8235</v>
      </c>
      <c r="M15" s="300">
        <f t="shared" si="0"/>
        <v>0</v>
      </c>
      <c r="N15" s="331"/>
      <c r="O15" s="283">
        <v>2567</v>
      </c>
      <c r="P15" s="283">
        <f t="shared" si="6"/>
        <v>0</v>
      </c>
      <c r="Q15" s="283">
        <v>5668</v>
      </c>
      <c r="R15" s="283">
        <f t="shared" si="7"/>
        <v>0</v>
      </c>
      <c r="S15" s="283">
        <v>0</v>
      </c>
      <c r="T15" s="283">
        <f t="shared" si="8"/>
        <v>0</v>
      </c>
      <c r="U15" s="283">
        <f t="shared" si="9"/>
        <v>8235</v>
      </c>
      <c r="V15" s="292">
        <f t="shared" si="1"/>
        <v>0</v>
      </c>
      <c r="W15" s="299">
        <f t="shared" si="10"/>
        <v>0</v>
      </c>
      <c r="X15" s="300">
        <f t="shared" si="11"/>
        <v>0</v>
      </c>
      <c r="Y15" s="330"/>
      <c r="Z15" s="415"/>
    </row>
    <row r="16" spans="1:27" ht="22.5" hidden="1" customHeight="1" x14ac:dyDescent="0.15">
      <c r="A16" s="281" t="s">
        <v>252</v>
      </c>
      <c r="B16" s="317" t="s">
        <v>2469</v>
      </c>
      <c r="C16" s="310" t="s">
        <v>1925</v>
      </c>
      <c r="D16" s="299"/>
      <c r="E16" s="282" t="s">
        <v>1078</v>
      </c>
      <c r="F16" s="283">
        <v>2567</v>
      </c>
      <c r="G16" s="283">
        <f t="shared" si="2"/>
        <v>0</v>
      </c>
      <c r="H16" s="283">
        <v>4063</v>
      </c>
      <c r="I16" s="283">
        <f t="shared" si="3"/>
        <v>0</v>
      </c>
      <c r="J16" s="283">
        <v>0</v>
      </c>
      <c r="K16" s="283">
        <f t="shared" si="4"/>
        <v>0</v>
      </c>
      <c r="L16" s="283">
        <f t="shared" si="5"/>
        <v>6630</v>
      </c>
      <c r="M16" s="300">
        <f t="shared" si="0"/>
        <v>0</v>
      </c>
      <c r="N16" s="331"/>
      <c r="O16" s="283">
        <v>2567</v>
      </c>
      <c r="P16" s="283">
        <f t="shared" si="6"/>
        <v>0</v>
      </c>
      <c r="Q16" s="283">
        <v>4063</v>
      </c>
      <c r="R16" s="283">
        <f t="shared" si="7"/>
        <v>0</v>
      </c>
      <c r="S16" s="283">
        <v>0</v>
      </c>
      <c r="T16" s="283">
        <f t="shared" si="8"/>
        <v>0</v>
      </c>
      <c r="U16" s="283">
        <f t="shared" si="9"/>
        <v>6630</v>
      </c>
      <c r="V16" s="292">
        <f t="shared" si="1"/>
        <v>0</v>
      </c>
      <c r="W16" s="299">
        <f t="shared" si="10"/>
        <v>0</v>
      </c>
      <c r="X16" s="300">
        <f t="shared" si="11"/>
        <v>0</v>
      </c>
      <c r="Y16" s="330"/>
      <c r="Z16" s="415"/>
    </row>
    <row r="17" spans="1:26" ht="22.5" hidden="1" customHeight="1" x14ac:dyDescent="0.15">
      <c r="A17" s="281" t="s">
        <v>253</v>
      </c>
      <c r="B17" s="317" t="s">
        <v>2469</v>
      </c>
      <c r="C17" s="310" t="s">
        <v>1926</v>
      </c>
      <c r="D17" s="299"/>
      <c r="E17" s="282" t="s">
        <v>1078</v>
      </c>
      <c r="F17" s="283">
        <v>2567</v>
      </c>
      <c r="G17" s="283">
        <f t="shared" si="2"/>
        <v>0</v>
      </c>
      <c r="H17" s="283">
        <v>5282</v>
      </c>
      <c r="I17" s="283">
        <f t="shared" si="3"/>
        <v>0</v>
      </c>
      <c r="J17" s="283">
        <v>0</v>
      </c>
      <c r="K17" s="283">
        <f t="shared" si="4"/>
        <v>0</v>
      </c>
      <c r="L17" s="283">
        <f t="shared" si="5"/>
        <v>7849</v>
      </c>
      <c r="M17" s="300">
        <f t="shared" si="0"/>
        <v>0</v>
      </c>
      <c r="N17" s="331"/>
      <c r="O17" s="283">
        <v>2567</v>
      </c>
      <c r="P17" s="283">
        <f t="shared" si="6"/>
        <v>0</v>
      </c>
      <c r="Q17" s="283">
        <v>5282</v>
      </c>
      <c r="R17" s="283">
        <f t="shared" si="7"/>
        <v>0</v>
      </c>
      <c r="S17" s="283">
        <v>0</v>
      </c>
      <c r="T17" s="283">
        <f t="shared" si="8"/>
        <v>0</v>
      </c>
      <c r="U17" s="283">
        <f t="shared" si="9"/>
        <v>7849</v>
      </c>
      <c r="V17" s="292">
        <f t="shared" si="1"/>
        <v>0</v>
      </c>
      <c r="W17" s="299">
        <f t="shared" si="10"/>
        <v>0</v>
      </c>
      <c r="X17" s="300">
        <f t="shared" si="11"/>
        <v>0</v>
      </c>
      <c r="Y17" s="330"/>
      <c r="Z17" s="415"/>
    </row>
    <row r="18" spans="1:26" ht="22.5" hidden="1" customHeight="1" x14ac:dyDescent="0.15">
      <c r="A18" s="281" t="s">
        <v>254</v>
      </c>
      <c r="B18" s="317" t="s">
        <v>2470</v>
      </c>
      <c r="C18" s="310" t="s">
        <v>1925</v>
      </c>
      <c r="D18" s="299"/>
      <c r="E18" s="282" t="s">
        <v>1078</v>
      </c>
      <c r="F18" s="283">
        <v>1509</v>
      </c>
      <c r="G18" s="283">
        <f t="shared" si="2"/>
        <v>0</v>
      </c>
      <c r="H18" s="283">
        <v>8044</v>
      </c>
      <c r="I18" s="283">
        <f t="shared" si="3"/>
        <v>0</v>
      </c>
      <c r="J18" s="283">
        <v>0</v>
      </c>
      <c r="K18" s="283">
        <f t="shared" si="4"/>
        <v>0</v>
      </c>
      <c r="L18" s="283">
        <f t="shared" si="5"/>
        <v>9553</v>
      </c>
      <c r="M18" s="300">
        <f t="shared" si="0"/>
        <v>0</v>
      </c>
      <c r="N18" s="331"/>
      <c r="O18" s="283">
        <v>1509</v>
      </c>
      <c r="P18" s="283">
        <f t="shared" si="6"/>
        <v>0</v>
      </c>
      <c r="Q18" s="283">
        <v>8044</v>
      </c>
      <c r="R18" s="283">
        <f t="shared" si="7"/>
        <v>0</v>
      </c>
      <c r="S18" s="283">
        <v>0</v>
      </c>
      <c r="T18" s="283">
        <f t="shared" si="8"/>
        <v>0</v>
      </c>
      <c r="U18" s="283">
        <f t="shared" si="9"/>
        <v>9553</v>
      </c>
      <c r="V18" s="292">
        <f t="shared" si="1"/>
        <v>0</v>
      </c>
      <c r="W18" s="299">
        <f t="shared" si="10"/>
        <v>0</v>
      </c>
      <c r="X18" s="300">
        <f t="shared" si="11"/>
        <v>0</v>
      </c>
      <c r="Y18" s="330"/>
      <c r="Z18" s="415"/>
    </row>
    <row r="19" spans="1:26" ht="22.5" hidden="1" customHeight="1" x14ac:dyDescent="0.15">
      <c r="A19" s="281" t="s">
        <v>255</v>
      </c>
      <c r="B19" s="317" t="s">
        <v>2470</v>
      </c>
      <c r="C19" s="310" t="s">
        <v>1926</v>
      </c>
      <c r="D19" s="299"/>
      <c r="E19" s="282" t="s">
        <v>1078</v>
      </c>
      <c r="F19" s="283">
        <v>1509</v>
      </c>
      <c r="G19" s="283">
        <f t="shared" si="2"/>
        <v>0</v>
      </c>
      <c r="H19" s="283">
        <v>10457</v>
      </c>
      <c r="I19" s="283">
        <f t="shared" si="3"/>
        <v>0</v>
      </c>
      <c r="J19" s="283">
        <v>0</v>
      </c>
      <c r="K19" s="283">
        <f t="shared" si="4"/>
        <v>0</v>
      </c>
      <c r="L19" s="283">
        <f t="shared" si="5"/>
        <v>11966</v>
      </c>
      <c r="M19" s="300">
        <f t="shared" si="0"/>
        <v>0</v>
      </c>
      <c r="N19" s="331"/>
      <c r="O19" s="283">
        <v>1509</v>
      </c>
      <c r="P19" s="283">
        <f t="shared" si="6"/>
        <v>0</v>
      </c>
      <c r="Q19" s="283">
        <v>10457</v>
      </c>
      <c r="R19" s="283">
        <f t="shared" si="7"/>
        <v>0</v>
      </c>
      <c r="S19" s="283">
        <v>0</v>
      </c>
      <c r="T19" s="283">
        <f t="shared" si="8"/>
        <v>0</v>
      </c>
      <c r="U19" s="283">
        <f t="shared" si="9"/>
        <v>11966</v>
      </c>
      <c r="V19" s="292">
        <f t="shared" si="1"/>
        <v>0</v>
      </c>
      <c r="W19" s="299">
        <f t="shared" si="10"/>
        <v>0</v>
      </c>
      <c r="X19" s="300">
        <f t="shared" si="11"/>
        <v>0</v>
      </c>
      <c r="Y19" s="330"/>
      <c r="Z19" s="415"/>
    </row>
    <row r="20" spans="1:26" ht="22.5" hidden="1" customHeight="1" x14ac:dyDescent="0.15">
      <c r="A20" s="281" t="s">
        <v>256</v>
      </c>
      <c r="B20" s="317" t="s">
        <v>2471</v>
      </c>
      <c r="C20" s="310" t="s">
        <v>1925</v>
      </c>
      <c r="D20" s="299"/>
      <c r="E20" s="282" t="s">
        <v>1078</v>
      </c>
      <c r="F20" s="283">
        <v>1560</v>
      </c>
      <c r="G20" s="283">
        <f t="shared" si="2"/>
        <v>0</v>
      </c>
      <c r="H20" s="283">
        <v>7427</v>
      </c>
      <c r="I20" s="283">
        <f t="shared" si="3"/>
        <v>0</v>
      </c>
      <c r="J20" s="283">
        <v>0</v>
      </c>
      <c r="K20" s="283">
        <f t="shared" si="4"/>
        <v>0</v>
      </c>
      <c r="L20" s="283">
        <f t="shared" si="5"/>
        <v>8987</v>
      </c>
      <c r="M20" s="300">
        <f t="shared" si="0"/>
        <v>0</v>
      </c>
      <c r="N20" s="331"/>
      <c r="O20" s="283">
        <v>1560</v>
      </c>
      <c r="P20" s="283">
        <f t="shared" si="6"/>
        <v>0</v>
      </c>
      <c r="Q20" s="283">
        <v>7427</v>
      </c>
      <c r="R20" s="283">
        <f t="shared" si="7"/>
        <v>0</v>
      </c>
      <c r="S20" s="283">
        <v>0</v>
      </c>
      <c r="T20" s="283">
        <f t="shared" si="8"/>
        <v>0</v>
      </c>
      <c r="U20" s="283">
        <f t="shared" si="9"/>
        <v>8987</v>
      </c>
      <c r="V20" s="292">
        <f t="shared" si="1"/>
        <v>0</v>
      </c>
      <c r="W20" s="299">
        <f t="shared" si="10"/>
        <v>0</v>
      </c>
      <c r="X20" s="300">
        <f t="shared" si="11"/>
        <v>0</v>
      </c>
      <c r="Y20" s="330"/>
      <c r="Z20" s="415"/>
    </row>
    <row r="21" spans="1:26" ht="22.5" hidden="1" customHeight="1" x14ac:dyDescent="0.15">
      <c r="A21" s="281" t="s">
        <v>257</v>
      </c>
      <c r="B21" s="317" t="s">
        <v>2471</v>
      </c>
      <c r="C21" s="310" t="s">
        <v>1927</v>
      </c>
      <c r="D21" s="299"/>
      <c r="E21" s="282" t="s">
        <v>1078</v>
      </c>
      <c r="F21" s="283">
        <v>1560</v>
      </c>
      <c r="G21" s="283">
        <f t="shared" si="2"/>
        <v>0</v>
      </c>
      <c r="H21" s="283">
        <v>9656</v>
      </c>
      <c r="I21" s="283">
        <f t="shared" si="3"/>
        <v>0</v>
      </c>
      <c r="J21" s="283">
        <v>0</v>
      </c>
      <c r="K21" s="283">
        <f t="shared" si="4"/>
        <v>0</v>
      </c>
      <c r="L21" s="283">
        <f t="shared" si="5"/>
        <v>11216</v>
      </c>
      <c r="M21" s="300">
        <f t="shared" si="0"/>
        <v>0</v>
      </c>
      <c r="N21" s="331"/>
      <c r="O21" s="283">
        <v>1560</v>
      </c>
      <c r="P21" s="283">
        <f t="shared" si="6"/>
        <v>0</v>
      </c>
      <c r="Q21" s="283">
        <v>9656</v>
      </c>
      <c r="R21" s="283">
        <f t="shared" si="7"/>
        <v>0</v>
      </c>
      <c r="S21" s="283">
        <v>0</v>
      </c>
      <c r="T21" s="283">
        <f t="shared" si="8"/>
        <v>0</v>
      </c>
      <c r="U21" s="283">
        <f t="shared" si="9"/>
        <v>11216</v>
      </c>
      <c r="V21" s="292">
        <f t="shared" si="1"/>
        <v>0</v>
      </c>
      <c r="W21" s="299">
        <f t="shared" si="10"/>
        <v>0</v>
      </c>
      <c r="X21" s="300">
        <f t="shared" si="11"/>
        <v>0</v>
      </c>
      <c r="Y21" s="330"/>
      <c r="Z21" s="415"/>
    </row>
    <row r="22" spans="1:26" ht="22.5" hidden="1" customHeight="1" x14ac:dyDescent="0.15">
      <c r="A22" s="281" t="s">
        <v>258</v>
      </c>
      <c r="B22" s="317" t="s">
        <v>2472</v>
      </c>
      <c r="C22" s="310" t="s">
        <v>1925</v>
      </c>
      <c r="D22" s="299"/>
      <c r="E22" s="282" t="s">
        <v>1078</v>
      </c>
      <c r="F22" s="283">
        <v>2666</v>
      </c>
      <c r="G22" s="283">
        <f t="shared" si="2"/>
        <v>0</v>
      </c>
      <c r="H22" s="283">
        <v>8044</v>
      </c>
      <c r="I22" s="283">
        <f t="shared" si="3"/>
        <v>0</v>
      </c>
      <c r="J22" s="283">
        <v>0</v>
      </c>
      <c r="K22" s="283">
        <f t="shared" si="4"/>
        <v>0</v>
      </c>
      <c r="L22" s="283">
        <f t="shared" si="5"/>
        <v>10710</v>
      </c>
      <c r="M22" s="300">
        <f t="shared" si="0"/>
        <v>0</v>
      </c>
      <c r="N22" s="331"/>
      <c r="O22" s="283">
        <v>2666</v>
      </c>
      <c r="P22" s="283">
        <f t="shared" si="6"/>
        <v>0</v>
      </c>
      <c r="Q22" s="283">
        <v>8044</v>
      </c>
      <c r="R22" s="283">
        <f t="shared" si="7"/>
        <v>0</v>
      </c>
      <c r="S22" s="283">
        <v>0</v>
      </c>
      <c r="T22" s="283">
        <f t="shared" si="8"/>
        <v>0</v>
      </c>
      <c r="U22" s="283">
        <f t="shared" si="9"/>
        <v>10710</v>
      </c>
      <c r="V22" s="292">
        <f t="shared" si="1"/>
        <v>0</v>
      </c>
      <c r="W22" s="299">
        <f t="shared" si="10"/>
        <v>0</v>
      </c>
      <c r="X22" s="300">
        <f t="shared" si="11"/>
        <v>0</v>
      </c>
      <c r="Y22" s="330"/>
      <c r="Z22" s="415"/>
    </row>
    <row r="23" spans="1:26" ht="22.5" hidden="1" customHeight="1" x14ac:dyDescent="0.15">
      <c r="A23" s="281" t="s">
        <v>259</v>
      </c>
      <c r="B23" s="317" t="s">
        <v>2472</v>
      </c>
      <c r="C23" s="310" t="s">
        <v>1926</v>
      </c>
      <c r="D23" s="299"/>
      <c r="E23" s="282" t="s">
        <v>1078</v>
      </c>
      <c r="F23" s="283">
        <v>2666</v>
      </c>
      <c r="G23" s="283">
        <f t="shared" si="2"/>
        <v>0</v>
      </c>
      <c r="H23" s="283">
        <v>10457</v>
      </c>
      <c r="I23" s="283">
        <f t="shared" si="3"/>
        <v>0</v>
      </c>
      <c r="J23" s="283">
        <v>0</v>
      </c>
      <c r="K23" s="283">
        <f t="shared" si="4"/>
        <v>0</v>
      </c>
      <c r="L23" s="283">
        <f t="shared" si="5"/>
        <v>13123</v>
      </c>
      <c r="M23" s="300">
        <f t="shared" si="0"/>
        <v>0</v>
      </c>
      <c r="N23" s="331"/>
      <c r="O23" s="283">
        <v>2666</v>
      </c>
      <c r="P23" s="283">
        <f t="shared" si="6"/>
        <v>0</v>
      </c>
      <c r="Q23" s="283">
        <v>10457</v>
      </c>
      <c r="R23" s="283">
        <f t="shared" si="7"/>
        <v>0</v>
      </c>
      <c r="S23" s="283">
        <v>0</v>
      </c>
      <c r="T23" s="283">
        <f t="shared" si="8"/>
        <v>0</v>
      </c>
      <c r="U23" s="283">
        <f t="shared" si="9"/>
        <v>13123</v>
      </c>
      <c r="V23" s="292">
        <f t="shared" si="1"/>
        <v>0</v>
      </c>
      <c r="W23" s="299">
        <f t="shared" si="10"/>
        <v>0</v>
      </c>
      <c r="X23" s="300">
        <f t="shared" si="11"/>
        <v>0</v>
      </c>
      <c r="Y23" s="330"/>
      <c r="Z23" s="415"/>
    </row>
    <row r="24" spans="1:26" ht="22.5" hidden="1" customHeight="1" x14ac:dyDescent="0.15">
      <c r="A24" s="281" t="s">
        <v>260</v>
      </c>
      <c r="B24" s="317" t="s">
        <v>2473</v>
      </c>
      <c r="C24" s="310" t="s">
        <v>1925</v>
      </c>
      <c r="D24" s="299">
        <v>4500</v>
      </c>
      <c r="E24" s="282" t="s">
        <v>1078</v>
      </c>
      <c r="F24" s="283">
        <v>2716</v>
      </c>
      <c r="G24" s="283">
        <f t="shared" si="2"/>
        <v>12222000</v>
      </c>
      <c r="H24" s="283">
        <v>7722</v>
      </c>
      <c r="I24" s="283">
        <f t="shared" si="3"/>
        <v>34749000</v>
      </c>
      <c r="J24" s="283">
        <v>0</v>
      </c>
      <c r="K24" s="283">
        <f t="shared" si="4"/>
        <v>0</v>
      </c>
      <c r="L24" s="283">
        <f t="shared" si="5"/>
        <v>10438</v>
      </c>
      <c r="M24" s="300">
        <f t="shared" si="0"/>
        <v>46971000</v>
      </c>
      <c r="N24" s="331">
        <v>4500</v>
      </c>
      <c r="O24" s="283">
        <v>2716</v>
      </c>
      <c r="P24" s="283">
        <f t="shared" si="6"/>
        <v>12222000</v>
      </c>
      <c r="Q24" s="283">
        <v>7722</v>
      </c>
      <c r="R24" s="283">
        <f t="shared" si="7"/>
        <v>34749000</v>
      </c>
      <c r="S24" s="283">
        <v>0</v>
      </c>
      <c r="T24" s="283">
        <f t="shared" si="8"/>
        <v>0</v>
      </c>
      <c r="U24" s="283">
        <f t="shared" si="9"/>
        <v>10438</v>
      </c>
      <c r="V24" s="292">
        <f t="shared" si="1"/>
        <v>46971000</v>
      </c>
      <c r="W24" s="299">
        <f t="shared" si="10"/>
        <v>0</v>
      </c>
      <c r="X24" s="300">
        <f t="shared" si="11"/>
        <v>0</v>
      </c>
      <c r="Y24" s="330"/>
      <c r="Z24" s="415"/>
    </row>
    <row r="25" spans="1:26" ht="22.5" hidden="1" customHeight="1" x14ac:dyDescent="0.15">
      <c r="A25" s="281" t="s">
        <v>261</v>
      </c>
      <c r="B25" s="317" t="s">
        <v>2473</v>
      </c>
      <c r="C25" s="310" t="s">
        <v>1927</v>
      </c>
      <c r="D25" s="299">
        <v>5250</v>
      </c>
      <c r="E25" s="282" t="s">
        <v>1078</v>
      </c>
      <c r="F25" s="283">
        <v>2716</v>
      </c>
      <c r="G25" s="283">
        <f t="shared" si="2"/>
        <v>14259000</v>
      </c>
      <c r="H25" s="283">
        <v>10038</v>
      </c>
      <c r="I25" s="283">
        <f t="shared" si="3"/>
        <v>52699500</v>
      </c>
      <c r="J25" s="283">
        <v>0</v>
      </c>
      <c r="K25" s="283">
        <f t="shared" si="4"/>
        <v>0</v>
      </c>
      <c r="L25" s="283">
        <f t="shared" si="5"/>
        <v>12754</v>
      </c>
      <c r="M25" s="300">
        <f t="shared" si="0"/>
        <v>66958500</v>
      </c>
      <c r="N25" s="331">
        <v>5250</v>
      </c>
      <c r="O25" s="283">
        <v>2716</v>
      </c>
      <c r="P25" s="283">
        <f t="shared" si="6"/>
        <v>14259000</v>
      </c>
      <c r="Q25" s="283">
        <v>10038</v>
      </c>
      <c r="R25" s="283">
        <f t="shared" si="7"/>
        <v>52699500</v>
      </c>
      <c r="S25" s="283">
        <v>0</v>
      </c>
      <c r="T25" s="283">
        <f t="shared" si="8"/>
        <v>0</v>
      </c>
      <c r="U25" s="283">
        <f t="shared" si="9"/>
        <v>12754</v>
      </c>
      <c r="V25" s="292">
        <f t="shared" si="1"/>
        <v>66958500</v>
      </c>
      <c r="W25" s="299">
        <f t="shared" si="10"/>
        <v>0</v>
      </c>
      <c r="X25" s="300">
        <f t="shared" si="11"/>
        <v>0</v>
      </c>
      <c r="Y25" s="330"/>
      <c r="Z25" s="415"/>
    </row>
    <row r="26" spans="1:26" ht="22.5" hidden="1" customHeight="1" x14ac:dyDescent="0.15">
      <c r="A26" s="281" t="s">
        <v>262</v>
      </c>
      <c r="B26" s="317" t="s">
        <v>1928</v>
      </c>
      <c r="C26" s="310" t="s">
        <v>1929</v>
      </c>
      <c r="D26" s="299"/>
      <c r="E26" s="282" t="s">
        <v>1078</v>
      </c>
      <c r="F26" s="283">
        <v>2430</v>
      </c>
      <c r="G26" s="283">
        <f t="shared" si="2"/>
        <v>0</v>
      </c>
      <c r="H26" s="283">
        <v>4063</v>
      </c>
      <c r="I26" s="283">
        <f t="shared" si="3"/>
        <v>0</v>
      </c>
      <c r="J26" s="283">
        <v>0</v>
      </c>
      <c r="K26" s="283">
        <f t="shared" si="4"/>
        <v>0</v>
      </c>
      <c r="L26" s="283">
        <f t="shared" si="5"/>
        <v>6493</v>
      </c>
      <c r="M26" s="300">
        <f t="shared" si="0"/>
        <v>0</v>
      </c>
      <c r="N26" s="331"/>
      <c r="O26" s="283">
        <v>2430</v>
      </c>
      <c r="P26" s="283">
        <f t="shared" si="6"/>
        <v>0</v>
      </c>
      <c r="Q26" s="283">
        <v>4063</v>
      </c>
      <c r="R26" s="283">
        <f t="shared" si="7"/>
        <v>0</v>
      </c>
      <c r="S26" s="283">
        <v>0</v>
      </c>
      <c r="T26" s="283">
        <f t="shared" si="8"/>
        <v>0</v>
      </c>
      <c r="U26" s="283">
        <f t="shared" si="9"/>
        <v>6493</v>
      </c>
      <c r="V26" s="292">
        <f t="shared" si="1"/>
        <v>0</v>
      </c>
      <c r="W26" s="299">
        <f t="shared" si="10"/>
        <v>0</v>
      </c>
      <c r="X26" s="300">
        <f t="shared" si="11"/>
        <v>0</v>
      </c>
      <c r="Y26" s="330"/>
      <c r="Z26" s="415"/>
    </row>
    <row r="27" spans="1:26" ht="22.5" hidden="1" customHeight="1" x14ac:dyDescent="0.15">
      <c r="A27" s="281" t="s">
        <v>263</v>
      </c>
      <c r="B27" s="317" t="s">
        <v>1928</v>
      </c>
      <c r="C27" s="310" t="s">
        <v>1927</v>
      </c>
      <c r="D27" s="299"/>
      <c r="E27" s="282" t="s">
        <v>1078</v>
      </c>
      <c r="F27" s="283">
        <v>2430</v>
      </c>
      <c r="G27" s="283">
        <f t="shared" si="2"/>
        <v>0</v>
      </c>
      <c r="H27" s="283">
        <v>5285</v>
      </c>
      <c r="I27" s="283">
        <f t="shared" si="3"/>
        <v>0</v>
      </c>
      <c r="J27" s="283">
        <v>0</v>
      </c>
      <c r="K27" s="283">
        <f t="shared" si="4"/>
        <v>0</v>
      </c>
      <c r="L27" s="283">
        <f t="shared" si="5"/>
        <v>7715</v>
      </c>
      <c r="M27" s="300">
        <f t="shared" si="0"/>
        <v>0</v>
      </c>
      <c r="N27" s="331"/>
      <c r="O27" s="283">
        <v>2430</v>
      </c>
      <c r="P27" s="283">
        <f t="shared" si="6"/>
        <v>0</v>
      </c>
      <c r="Q27" s="283">
        <v>5285</v>
      </c>
      <c r="R27" s="283">
        <f t="shared" si="7"/>
        <v>0</v>
      </c>
      <c r="S27" s="283">
        <v>0</v>
      </c>
      <c r="T27" s="283">
        <f t="shared" si="8"/>
        <v>0</v>
      </c>
      <c r="U27" s="283">
        <f t="shared" si="9"/>
        <v>7715</v>
      </c>
      <c r="V27" s="292">
        <f t="shared" si="1"/>
        <v>0</v>
      </c>
      <c r="W27" s="299">
        <f t="shared" si="10"/>
        <v>0</v>
      </c>
      <c r="X27" s="300">
        <f t="shared" si="11"/>
        <v>0</v>
      </c>
      <c r="Y27" s="330"/>
      <c r="Z27" s="415"/>
    </row>
    <row r="28" spans="1:26" ht="22.5" hidden="1" customHeight="1" x14ac:dyDescent="0.15">
      <c r="A28" s="281" t="s">
        <v>264</v>
      </c>
      <c r="B28" s="317" t="s">
        <v>1930</v>
      </c>
      <c r="C28" s="310" t="s">
        <v>1929</v>
      </c>
      <c r="D28" s="299"/>
      <c r="E28" s="282" t="s">
        <v>1078</v>
      </c>
      <c r="F28" s="283">
        <v>2430</v>
      </c>
      <c r="G28" s="283">
        <f t="shared" si="2"/>
        <v>0</v>
      </c>
      <c r="H28" s="283">
        <v>5079</v>
      </c>
      <c r="I28" s="283">
        <f t="shared" si="3"/>
        <v>0</v>
      </c>
      <c r="J28" s="283">
        <v>0</v>
      </c>
      <c r="K28" s="283">
        <f t="shared" si="4"/>
        <v>0</v>
      </c>
      <c r="L28" s="283">
        <f t="shared" si="5"/>
        <v>7509</v>
      </c>
      <c r="M28" s="300">
        <f t="shared" si="0"/>
        <v>0</v>
      </c>
      <c r="N28" s="331"/>
      <c r="O28" s="283">
        <v>2430</v>
      </c>
      <c r="P28" s="283">
        <f t="shared" si="6"/>
        <v>0</v>
      </c>
      <c r="Q28" s="283">
        <v>5079</v>
      </c>
      <c r="R28" s="283">
        <f t="shared" si="7"/>
        <v>0</v>
      </c>
      <c r="S28" s="283">
        <v>0</v>
      </c>
      <c r="T28" s="283">
        <f t="shared" si="8"/>
        <v>0</v>
      </c>
      <c r="U28" s="283">
        <f t="shared" si="9"/>
        <v>7509</v>
      </c>
      <c r="V28" s="292">
        <f t="shared" si="1"/>
        <v>0</v>
      </c>
      <c r="W28" s="299">
        <f t="shared" si="10"/>
        <v>0</v>
      </c>
      <c r="X28" s="300">
        <f t="shared" si="11"/>
        <v>0</v>
      </c>
      <c r="Y28" s="330"/>
      <c r="Z28" s="415"/>
    </row>
    <row r="29" spans="1:26" ht="22.5" hidden="1" customHeight="1" x14ac:dyDescent="0.15">
      <c r="A29" s="281" t="s">
        <v>265</v>
      </c>
      <c r="B29" s="317" t="s">
        <v>1930</v>
      </c>
      <c r="C29" s="310" t="s">
        <v>1927</v>
      </c>
      <c r="D29" s="299"/>
      <c r="E29" s="282" t="s">
        <v>1078</v>
      </c>
      <c r="F29" s="283">
        <v>2430</v>
      </c>
      <c r="G29" s="283">
        <f t="shared" si="2"/>
        <v>0</v>
      </c>
      <c r="H29" s="283">
        <v>6606</v>
      </c>
      <c r="I29" s="283">
        <f t="shared" si="3"/>
        <v>0</v>
      </c>
      <c r="J29" s="283">
        <v>0</v>
      </c>
      <c r="K29" s="283">
        <f t="shared" si="4"/>
        <v>0</v>
      </c>
      <c r="L29" s="283">
        <f t="shared" si="5"/>
        <v>9036</v>
      </c>
      <c r="M29" s="300">
        <f t="shared" si="0"/>
        <v>0</v>
      </c>
      <c r="N29" s="331"/>
      <c r="O29" s="283">
        <v>2430</v>
      </c>
      <c r="P29" s="283">
        <f t="shared" si="6"/>
        <v>0</v>
      </c>
      <c r="Q29" s="283">
        <v>6606</v>
      </c>
      <c r="R29" s="283">
        <f t="shared" si="7"/>
        <v>0</v>
      </c>
      <c r="S29" s="283">
        <v>0</v>
      </c>
      <c r="T29" s="283">
        <f t="shared" si="8"/>
        <v>0</v>
      </c>
      <c r="U29" s="283">
        <f t="shared" si="9"/>
        <v>9036</v>
      </c>
      <c r="V29" s="292">
        <f t="shared" si="1"/>
        <v>0</v>
      </c>
      <c r="W29" s="299">
        <f t="shared" si="10"/>
        <v>0</v>
      </c>
      <c r="X29" s="300">
        <f t="shared" si="11"/>
        <v>0</v>
      </c>
      <c r="Y29" s="330"/>
      <c r="Z29" s="415"/>
    </row>
    <row r="30" spans="1:26" ht="22.5" hidden="1" customHeight="1" x14ac:dyDescent="0.15">
      <c r="A30" s="281" t="s">
        <v>266</v>
      </c>
      <c r="B30" s="317" t="s">
        <v>1931</v>
      </c>
      <c r="C30" s="310" t="s">
        <v>1932</v>
      </c>
      <c r="D30" s="299">
        <v>960</v>
      </c>
      <c r="E30" s="282" t="s">
        <v>681</v>
      </c>
      <c r="F30" s="283">
        <v>1053</v>
      </c>
      <c r="G30" s="283">
        <f t="shared" si="2"/>
        <v>1010880</v>
      </c>
      <c r="H30" s="283">
        <v>3687</v>
      </c>
      <c r="I30" s="283">
        <f t="shared" si="3"/>
        <v>3539520</v>
      </c>
      <c r="J30" s="283">
        <v>0</v>
      </c>
      <c r="K30" s="283">
        <f t="shared" si="4"/>
        <v>0</v>
      </c>
      <c r="L30" s="283">
        <f t="shared" si="5"/>
        <v>4740</v>
      </c>
      <c r="M30" s="300">
        <f t="shared" si="0"/>
        <v>4550400</v>
      </c>
      <c r="N30" s="331">
        <v>960</v>
      </c>
      <c r="O30" s="283">
        <v>1053</v>
      </c>
      <c r="P30" s="283">
        <f t="shared" si="6"/>
        <v>1010880</v>
      </c>
      <c r="Q30" s="283">
        <v>3687</v>
      </c>
      <c r="R30" s="283">
        <f t="shared" si="7"/>
        <v>3539520</v>
      </c>
      <c r="S30" s="283">
        <v>0</v>
      </c>
      <c r="T30" s="283">
        <f t="shared" si="8"/>
        <v>0</v>
      </c>
      <c r="U30" s="283">
        <f t="shared" si="9"/>
        <v>4740</v>
      </c>
      <c r="V30" s="292">
        <f t="shared" si="1"/>
        <v>4550400</v>
      </c>
      <c r="W30" s="299">
        <f t="shared" si="10"/>
        <v>0</v>
      </c>
      <c r="X30" s="300">
        <f t="shared" si="11"/>
        <v>0</v>
      </c>
      <c r="Y30" s="330"/>
      <c r="Z30" s="415"/>
    </row>
    <row r="31" spans="1:26" s="446" customFormat="1" ht="22.5" customHeight="1" x14ac:dyDescent="0.15">
      <c r="A31" s="435" t="s">
        <v>267</v>
      </c>
      <c r="B31" s="436" t="s">
        <v>2474</v>
      </c>
      <c r="C31" s="437" t="s">
        <v>1933</v>
      </c>
      <c r="D31" s="438">
        <v>1521</v>
      </c>
      <c r="E31" s="439" t="s">
        <v>1078</v>
      </c>
      <c r="F31" s="440">
        <v>10386</v>
      </c>
      <c r="G31" s="440">
        <f t="shared" si="2"/>
        <v>15797106</v>
      </c>
      <c r="H31" s="440">
        <v>4686</v>
      </c>
      <c r="I31" s="440">
        <f t="shared" si="3"/>
        <v>7127406</v>
      </c>
      <c r="J31" s="440">
        <v>0</v>
      </c>
      <c r="K31" s="440">
        <f t="shared" si="4"/>
        <v>0</v>
      </c>
      <c r="L31" s="440">
        <f t="shared" si="5"/>
        <v>15072</v>
      </c>
      <c r="M31" s="441">
        <f t="shared" si="0"/>
        <v>22924512</v>
      </c>
      <c r="N31" s="442">
        <v>3042</v>
      </c>
      <c r="O31" s="440">
        <v>10386</v>
      </c>
      <c r="P31" s="440">
        <f t="shared" si="6"/>
        <v>31594212</v>
      </c>
      <c r="Q31" s="440">
        <v>4686</v>
      </c>
      <c r="R31" s="440">
        <f t="shared" si="7"/>
        <v>14254812</v>
      </c>
      <c r="S31" s="440">
        <v>0</v>
      </c>
      <c r="T31" s="440">
        <f t="shared" si="8"/>
        <v>0</v>
      </c>
      <c r="U31" s="440">
        <f t="shared" si="9"/>
        <v>15072</v>
      </c>
      <c r="V31" s="443">
        <f t="shared" si="1"/>
        <v>45849024</v>
      </c>
      <c r="W31" s="444">
        <f t="shared" si="10"/>
        <v>1521</v>
      </c>
      <c r="X31" s="441">
        <f t="shared" si="11"/>
        <v>22924512</v>
      </c>
      <c r="Y31" s="445">
        <v>0</v>
      </c>
      <c r="Z31" s="582"/>
    </row>
    <row r="32" spans="1:26" ht="22.5" hidden="1" customHeight="1" x14ac:dyDescent="0.15">
      <c r="A32" s="281" t="s">
        <v>268</v>
      </c>
      <c r="B32" s="317" t="s">
        <v>2474</v>
      </c>
      <c r="C32" s="310" t="s">
        <v>1934</v>
      </c>
      <c r="D32" s="299">
        <v>1</v>
      </c>
      <c r="E32" s="282" t="s">
        <v>1078</v>
      </c>
      <c r="F32" s="283">
        <v>12244</v>
      </c>
      <c r="G32" s="283">
        <f t="shared" si="2"/>
        <v>12244</v>
      </c>
      <c r="H32" s="283">
        <v>4686</v>
      </c>
      <c r="I32" s="283">
        <f t="shared" si="3"/>
        <v>4686</v>
      </c>
      <c r="J32" s="283">
        <v>0</v>
      </c>
      <c r="K32" s="283">
        <f t="shared" si="4"/>
        <v>0</v>
      </c>
      <c r="L32" s="283">
        <f t="shared" si="5"/>
        <v>16930</v>
      </c>
      <c r="M32" s="300">
        <f t="shared" si="0"/>
        <v>16930</v>
      </c>
      <c r="N32" s="331">
        <v>1</v>
      </c>
      <c r="O32" s="283">
        <v>12244</v>
      </c>
      <c r="P32" s="283">
        <f t="shared" si="6"/>
        <v>12244</v>
      </c>
      <c r="Q32" s="283">
        <v>4686</v>
      </c>
      <c r="R32" s="283">
        <f t="shared" si="7"/>
        <v>4686</v>
      </c>
      <c r="S32" s="283">
        <v>0</v>
      </c>
      <c r="T32" s="283">
        <f t="shared" si="8"/>
        <v>0</v>
      </c>
      <c r="U32" s="283">
        <f t="shared" si="9"/>
        <v>16930</v>
      </c>
      <c r="V32" s="292">
        <f t="shared" si="1"/>
        <v>16930</v>
      </c>
      <c r="W32" s="299">
        <f t="shared" si="10"/>
        <v>0</v>
      </c>
      <c r="X32" s="300">
        <f t="shared" si="11"/>
        <v>0</v>
      </c>
      <c r="Y32" s="330"/>
      <c r="Z32" s="415"/>
    </row>
    <row r="33" spans="1:26" ht="22.5" hidden="1" customHeight="1" x14ac:dyDescent="0.15">
      <c r="A33" s="281" t="s">
        <v>269</v>
      </c>
      <c r="B33" s="317" t="s">
        <v>1935</v>
      </c>
      <c r="C33" s="310" t="s">
        <v>1936</v>
      </c>
      <c r="D33" s="299">
        <v>1</v>
      </c>
      <c r="E33" s="282" t="s">
        <v>1078</v>
      </c>
      <c r="F33" s="283">
        <v>9622</v>
      </c>
      <c r="G33" s="283">
        <f t="shared" si="2"/>
        <v>9622</v>
      </c>
      <c r="H33" s="283">
        <v>14667</v>
      </c>
      <c r="I33" s="283">
        <f t="shared" si="3"/>
        <v>14667</v>
      </c>
      <c r="J33" s="283">
        <v>0</v>
      </c>
      <c r="K33" s="283">
        <f t="shared" si="4"/>
        <v>0</v>
      </c>
      <c r="L33" s="283">
        <f t="shared" si="5"/>
        <v>24289</v>
      </c>
      <c r="M33" s="300">
        <f t="shared" si="0"/>
        <v>24289</v>
      </c>
      <c r="N33" s="331">
        <v>1</v>
      </c>
      <c r="O33" s="283">
        <v>9622</v>
      </c>
      <c r="P33" s="283">
        <f t="shared" si="6"/>
        <v>9622</v>
      </c>
      <c r="Q33" s="283">
        <v>14667</v>
      </c>
      <c r="R33" s="283">
        <f t="shared" si="7"/>
        <v>14667</v>
      </c>
      <c r="S33" s="283">
        <v>0</v>
      </c>
      <c r="T33" s="283">
        <f t="shared" si="8"/>
        <v>0</v>
      </c>
      <c r="U33" s="283">
        <f t="shared" si="9"/>
        <v>24289</v>
      </c>
      <c r="V33" s="292">
        <f t="shared" si="1"/>
        <v>24289</v>
      </c>
      <c r="W33" s="299">
        <f t="shared" si="10"/>
        <v>0</v>
      </c>
      <c r="X33" s="300">
        <f t="shared" si="11"/>
        <v>0</v>
      </c>
      <c r="Y33" s="330"/>
      <c r="Z33" s="415"/>
    </row>
    <row r="34" spans="1:26" ht="22.5" hidden="1" customHeight="1" x14ac:dyDescent="0.15">
      <c r="A34" s="281" t="s">
        <v>270</v>
      </c>
      <c r="B34" s="317" t="s">
        <v>1937</v>
      </c>
      <c r="C34" s="311" t="s">
        <v>1936</v>
      </c>
      <c r="D34" s="299">
        <v>1</v>
      </c>
      <c r="E34" s="282" t="s">
        <v>1078</v>
      </c>
      <c r="F34" s="283">
        <v>9622</v>
      </c>
      <c r="G34" s="283">
        <f t="shared" si="2"/>
        <v>9622</v>
      </c>
      <c r="H34" s="283">
        <v>18333</v>
      </c>
      <c r="I34" s="283">
        <f t="shared" si="3"/>
        <v>18333</v>
      </c>
      <c r="J34" s="283">
        <v>0</v>
      </c>
      <c r="K34" s="283">
        <f t="shared" si="4"/>
        <v>0</v>
      </c>
      <c r="L34" s="283">
        <f t="shared" si="5"/>
        <v>27955</v>
      </c>
      <c r="M34" s="300">
        <f t="shared" si="0"/>
        <v>27955</v>
      </c>
      <c r="N34" s="331">
        <v>1</v>
      </c>
      <c r="O34" s="283">
        <v>9622</v>
      </c>
      <c r="P34" s="283">
        <f t="shared" si="6"/>
        <v>9622</v>
      </c>
      <c r="Q34" s="283">
        <v>18333</v>
      </c>
      <c r="R34" s="283">
        <f t="shared" si="7"/>
        <v>18333</v>
      </c>
      <c r="S34" s="283">
        <v>0</v>
      </c>
      <c r="T34" s="283">
        <f t="shared" si="8"/>
        <v>0</v>
      </c>
      <c r="U34" s="283">
        <f t="shared" si="9"/>
        <v>27955</v>
      </c>
      <c r="V34" s="292">
        <f t="shared" si="1"/>
        <v>27955</v>
      </c>
      <c r="W34" s="299">
        <f t="shared" si="10"/>
        <v>0</v>
      </c>
      <c r="X34" s="300">
        <f t="shared" si="11"/>
        <v>0</v>
      </c>
      <c r="Y34" s="330"/>
      <c r="Z34" s="415"/>
    </row>
    <row r="35" spans="1:26" ht="22.5" hidden="1" customHeight="1" x14ac:dyDescent="0.15">
      <c r="A35" s="281" t="s">
        <v>271</v>
      </c>
      <c r="B35" s="317" t="s">
        <v>1938</v>
      </c>
      <c r="C35" s="310" t="s">
        <v>2475</v>
      </c>
      <c r="D35" s="299">
        <v>80</v>
      </c>
      <c r="E35" s="282" t="s">
        <v>1078</v>
      </c>
      <c r="F35" s="283">
        <v>31965</v>
      </c>
      <c r="G35" s="283">
        <f t="shared" si="2"/>
        <v>2557200</v>
      </c>
      <c r="H35" s="283">
        <v>45700</v>
      </c>
      <c r="I35" s="283">
        <f t="shared" si="3"/>
        <v>3656000</v>
      </c>
      <c r="J35" s="283">
        <v>0</v>
      </c>
      <c r="K35" s="283">
        <f t="shared" si="4"/>
        <v>0</v>
      </c>
      <c r="L35" s="283">
        <f t="shared" si="5"/>
        <v>77665</v>
      </c>
      <c r="M35" s="300">
        <f t="shared" si="0"/>
        <v>6213200</v>
      </c>
      <c r="N35" s="331">
        <v>80</v>
      </c>
      <c r="O35" s="283">
        <v>31965</v>
      </c>
      <c r="P35" s="283">
        <f t="shared" si="6"/>
        <v>2557200</v>
      </c>
      <c r="Q35" s="283">
        <v>45700</v>
      </c>
      <c r="R35" s="283">
        <f t="shared" si="7"/>
        <v>3656000</v>
      </c>
      <c r="S35" s="283">
        <v>0</v>
      </c>
      <c r="T35" s="283">
        <f t="shared" si="8"/>
        <v>0</v>
      </c>
      <c r="U35" s="283">
        <f t="shared" si="9"/>
        <v>77665</v>
      </c>
      <c r="V35" s="292">
        <f t="shared" si="1"/>
        <v>6213200</v>
      </c>
      <c r="W35" s="299">
        <f t="shared" si="10"/>
        <v>0</v>
      </c>
      <c r="X35" s="300">
        <f t="shared" si="11"/>
        <v>0</v>
      </c>
      <c r="Y35" s="330"/>
      <c r="Z35" s="415"/>
    </row>
    <row r="36" spans="1:26" ht="22.5" hidden="1" customHeight="1" x14ac:dyDescent="0.15">
      <c r="A36" s="281" t="s">
        <v>272</v>
      </c>
      <c r="B36" s="317" t="s">
        <v>1939</v>
      </c>
      <c r="C36" s="310" t="s">
        <v>2475</v>
      </c>
      <c r="D36" s="299">
        <v>10</v>
      </c>
      <c r="E36" s="282" t="s">
        <v>1078</v>
      </c>
      <c r="F36" s="283">
        <v>31965</v>
      </c>
      <c r="G36" s="283">
        <f t="shared" si="2"/>
        <v>319650</v>
      </c>
      <c r="H36" s="283">
        <v>57124</v>
      </c>
      <c r="I36" s="283">
        <f t="shared" si="3"/>
        <v>571240</v>
      </c>
      <c r="J36" s="283">
        <v>0</v>
      </c>
      <c r="K36" s="283">
        <f t="shared" si="4"/>
        <v>0</v>
      </c>
      <c r="L36" s="283">
        <f t="shared" si="5"/>
        <v>89089</v>
      </c>
      <c r="M36" s="300">
        <f t="shared" si="0"/>
        <v>890890</v>
      </c>
      <c r="N36" s="331">
        <v>10</v>
      </c>
      <c r="O36" s="283">
        <v>31965</v>
      </c>
      <c r="P36" s="283">
        <f t="shared" si="6"/>
        <v>319650</v>
      </c>
      <c r="Q36" s="283">
        <v>57124</v>
      </c>
      <c r="R36" s="283">
        <f t="shared" si="7"/>
        <v>571240</v>
      </c>
      <c r="S36" s="283">
        <v>0</v>
      </c>
      <c r="T36" s="283">
        <f t="shared" si="8"/>
        <v>0</v>
      </c>
      <c r="U36" s="283">
        <f t="shared" si="9"/>
        <v>89089</v>
      </c>
      <c r="V36" s="292">
        <f t="shared" si="1"/>
        <v>890890</v>
      </c>
      <c r="W36" s="299">
        <f t="shared" si="10"/>
        <v>0</v>
      </c>
      <c r="X36" s="300">
        <f t="shared" si="11"/>
        <v>0</v>
      </c>
      <c r="Y36" s="330"/>
      <c r="Z36" s="415"/>
    </row>
    <row r="37" spans="1:26" ht="22.5" hidden="1" customHeight="1" x14ac:dyDescent="0.15">
      <c r="A37" s="281" t="s">
        <v>273</v>
      </c>
      <c r="B37" s="317" t="s">
        <v>1940</v>
      </c>
      <c r="C37" s="310" t="s">
        <v>2476</v>
      </c>
      <c r="D37" s="299">
        <v>1</v>
      </c>
      <c r="E37" s="282" t="s">
        <v>1078</v>
      </c>
      <c r="F37" s="283">
        <v>4678</v>
      </c>
      <c r="G37" s="283">
        <f t="shared" si="2"/>
        <v>4678</v>
      </c>
      <c r="H37" s="283">
        <v>14667</v>
      </c>
      <c r="I37" s="283">
        <f t="shared" si="3"/>
        <v>14667</v>
      </c>
      <c r="J37" s="283">
        <v>0</v>
      </c>
      <c r="K37" s="283">
        <f t="shared" si="4"/>
        <v>0</v>
      </c>
      <c r="L37" s="283">
        <f t="shared" si="5"/>
        <v>19345</v>
      </c>
      <c r="M37" s="300">
        <f t="shared" si="0"/>
        <v>19345</v>
      </c>
      <c r="N37" s="331">
        <v>1</v>
      </c>
      <c r="O37" s="283">
        <v>4678</v>
      </c>
      <c r="P37" s="283">
        <f t="shared" si="6"/>
        <v>4678</v>
      </c>
      <c r="Q37" s="283">
        <v>14667</v>
      </c>
      <c r="R37" s="283">
        <f t="shared" si="7"/>
        <v>14667</v>
      </c>
      <c r="S37" s="283">
        <v>0</v>
      </c>
      <c r="T37" s="283">
        <f t="shared" si="8"/>
        <v>0</v>
      </c>
      <c r="U37" s="283">
        <f t="shared" si="9"/>
        <v>19345</v>
      </c>
      <c r="V37" s="292">
        <f t="shared" si="1"/>
        <v>19345</v>
      </c>
      <c r="W37" s="299">
        <f t="shared" si="10"/>
        <v>0</v>
      </c>
      <c r="X37" s="300">
        <f t="shared" si="11"/>
        <v>0</v>
      </c>
      <c r="Y37" s="330"/>
      <c r="Z37" s="415"/>
    </row>
    <row r="38" spans="1:26" ht="22.5" hidden="1" customHeight="1" x14ac:dyDescent="0.15">
      <c r="A38" s="281" t="s">
        <v>274</v>
      </c>
      <c r="B38" s="317" t="s">
        <v>1941</v>
      </c>
      <c r="C38" s="310" t="s">
        <v>2476</v>
      </c>
      <c r="D38" s="299">
        <v>1</v>
      </c>
      <c r="E38" s="282" t="s">
        <v>1078</v>
      </c>
      <c r="F38" s="283">
        <v>4678</v>
      </c>
      <c r="G38" s="283">
        <f t="shared" si="2"/>
        <v>4678</v>
      </c>
      <c r="H38" s="283">
        <v>18333</v>
      </c>
      <c r="I38" s="283">
        <f t="shared" si="3"/>
        <v>18333</v>
      </c>
      <c r="J38" s="283">
        <v>0</v>
      </c>
      <c r="K38" s="283">
        <f t="shared" si="4"/>
        <v>0</v>
      </c>
      <c r="L38" s="283">
        <f t="shared" si="5"/>
        <v>23011</v>
      </c>
      <c r="M38" s="300">
        <f t="shared" si="0"/>
        <v>23011</v>
      </c>
      <c r="N38" s="331">
        <v>1</v>
      </c>
      <c r="O38" s="283">
        <v>4678</v>
      </c>
      <c r="P38" s="283">
        <f t="shared" si="6"/>
        <v>4678</v>
      </c>
      <c r="Q38" s="283">
        <v>18333</v>
      </c>
      <c r="R38" s="283">
        <f t="shared" si="7"/>
        <v>18333</v>
      </c>
      <c r="S38" s="283">
        <v>0</v>
      </c>
      <c r="T38" s="283">
        <f t="shared" si="8"/>
        <v>0</v>
      </c>
      <c r="U38" s="283">
        <f t="shared" si="9"/>
        <v>23011</v>
      </c>
      <c r="V38" s="292">
        <f t="shared" si="1"/>
        <v>23011</v>
      </c>
      <c r="W38" s="299">
        <f t="shared" si="10"/>
        <v>0</v>
      </c>
      <c r="X38" s="300">
        <f t="shared" si="11"/>
        <v>0</v>
      </c>
      <c r="Y38" s="330"/>
      <c r="Z38" s="415"/>
    </row>
    <row r="39" spans="1:26" ht="22.5" hidden="1" customHeight="1" x14ac:dyDescent="0.15">
      <c r="A39" s="281" t="s">
        <v>275</v>
      </c>
      <c r="B39" s="317" t="s">
        <v>2477</v>
      </c>
      <c r="C39" s="310" t="s">
        <v>1942</v>
      </c>
      <c r="D39" s="299">
        <v>10</v>
      </c>
      <c r="E39" s="282" t="s">
        <v>1078</v>
      </c>
      <c r="F39" s="283">
        <v>1673</v>
      </c>
      <c r="G39" s="283">
        <f t="shared" si="2"/>
        <v>16730</v>
      </c>
      <c r="H39" s="283">
        <v>15295</v>
      </c>
      <c r="I39" s="283">
        <f t="shared" si="3"/>
        <v>152950</v>
      </c>
      <c r="J39" s="283">
        <v>0</v>
      </c>
      <c r="K39" s="283">
        <f t="shared" si="4"/>
        <v>0</v>
      </c>
      <c r="L39" s="283">
        <f t="shared" si="5"/>
        <v>16968</v>
      </c>
      <c r="M39" s="300">
        <f t="shared" si="0"/>
        <v>169680</v>
      </c>
      <c r="N39" s="331">
        <v>10</v>
      </c>
      <c r="O39" s="283">
        <v>1673</v>
      </c>
      <c r="P39" s="283">
        <f t="shared" si="6"/>
        <v>16730</v>
      </c>
      <c r="Q39" s="283">
        <v>15295</v>
      </c>
      <c r="R39" s="283">
        <f t="shared" si="7"/>
        <v>152950</v>
      </c>
      <c r="S39" s="283">
        <v>0</v>
      </c>
      <c r="T39" s="283">
        <f t="shared" si="8"/>
        <v>0</v>
      </c>
      <c r="U39" s="283">
        <f t="shared" si="9"/>
        <v>16968</v>
      </c>
      <c r="V39" s="292">
        <f t="shared" si="1"/>
        <v>169680</v>
      </c>
      <c r="W39" s="299">
        <f t="shared" si="10"/>
        <v>0</v>
      </c>
      <c r="X39" s="300">
        <f t="shared" si="11"/>
        <v>0</v>
      </c>
      <c r="Y39" s="330"/>
      <c r="Z39" s="415"/>
    </row>
    <row r="40" spans="1:26" ht="22.5" hidden="1" customHeight="1" x14ac:dyDescent="0.15">
      <c r="A40" s="281" t="s">
        <v>276</v>
      </c>
      <c r="B40" s="317" t="s">
        <v>2478</v>
      </c>
      <c r="C40" s="310" t="s">
        <v>1942</v>
      </c>
      <c r="D40" s="299">
        <v>10</v>
      </c>
      <c r="E40" s="282" t="s">
        <v>1078</v>
      </c>
      <c r="F40" s="283">
        <v>1712</v>
      </c>
      <c r="G40" s="283">
        <f t="shared" si="2"/>
        <v>17120</v>
      </c>
      <c r="H40" s="283">
        <v>19118</v>
      </c>
      <c r="I40" s="283">
        <f t="shared" si="3"/>
        <v>191180</v>
      </c>
      <c r="J40" s="283">
        <v>0</v>
      </c>
      <c r="K40" s="283">
        <f t="shared" si="4"/>
        <v>0</v>
      </c>
      <c r="L40" s="283">
        <f t="shared" si="5"/>
        <v>20830</v>
      </c>
      <c r="M40" s="300">
        <f t="shared" si="0"/>
        <v>208300</v>
      </c>
      <c r="N40" s="331">
        <v>10</v>
      </c>
      <c r="O40" s="283">
        <v>1712</v>
      </c>
      <c r="P40" s="283">
        <f t="shared" si="6"/>
        <v>17120</v>
      </c>
      <c r="Q40" s="283">
        <v>19118</v>
      </c>
      <c r="R40" s="283">
        <f t="shared" si="7"/>
        <v>191180</v>
      </c>
      <c r="S40" s="283">
        <v>0</v>
      </c>
      <c r="T40" s="283">
        <f t="shared" si="8"/>
        <v>0</v>
      </c>
      <c r="U40" s="283">
        <f t="shared" si="9"/>
        <v>20830</v>
      </c>
      <c r="V40" s="292">
        <f t="shared" si="1"/>
        <v>208300</v>
      </c>
      <c r="W40" s="299">
        <f t="shared" si="10"/>
        <v>0</v>
      </c>
      <c r="X40" s="300">
        <f t="shared" si="11"/>
        <v>0</v>
      </c>
      <c r="Y40" s="330"/>
      <c r="Z40" s="415"/>
    </row>
    <row r="41" spans="1:26" ht="22.5" hidden="1" customHeight="1" x14ac:dyDescent="0.15">
      <c r="A41" s="281" t="s">
        <v>277</v>
      </c>
      <c r="B41" s="317" t="s">
        <v>2477</v>
      </c>
      <c r="C41" s="310" t="s">
        <v>1943</v>
      </c>
      <c r="D41" s="299">
        <v>50</v>
      </c>
      <c r="E41" s="282" t="s">
        <v>1078</v>
      </c>
      <c r="F41" s="283">
        <v>1730</v>
      </c>
      <c r="G41" s="283">
        <f t="shared" si="2"/>
        <v>86500</v>
      </c>
      <c r="H41" s="283">
        <v>10517</v>
      </c>
      <c r="I41" s="283">
        <f t="shared" si="3"/>
        <v>525850</v>
      </c>
      <c r="J41" s="283">
        <v>0</v>
      </c>
      <c r="K41" s="283">
        <f t="shared" si="4"/>
        <v>0</v>
      </c>
      <c r="L41" s="283">
        <f t="shared" si="5"/>
        <v>12247</v>
      </c>
      <c r="M41" s="300">
        <f t="shared" si="0"/>
        <v>612350</v>
      </c>
      <c r="N41" s="331">
        <v>50</v>
      </c>
      <c r="O41" s="283">
        <v>1730</v>
      </c>
      <c r="P41" s="283">
        <f t="shared" si="6"/>
        <v>86500</v>
      </c>
      <c r="Q41" s="283">
        <v>10517</v>
      </c>
      <c r="R41" s="283">
        <f t="shared" si="7"/>
        <v>525850</v>
      </c>
      <c r="S41" s="283">
        <v>0</v>
      </c>
      <c r="T41" s="283">
        <f t="shared" si="8"/>
        <v>0</v>
      </c>
      <c r="U41" s="283">
        <f t="shared" si="9"/>
        <v>12247</v>
      </c>
      <c r="V41" s="292">
        <f t="shared" si="1"/>
        <v>612350</v>
      </c>
      <c r="W41" s="299">
        <f t="shared" si="10"/>
        <v>0</v>
      </c>
      <c r="X41" s="300">
        <f t="shared" si="11"/>
        <v>0</v>
      </c>
      <c r="Y41" s="330"/>
      <c r="Z41" s="415"/>
    </row>
    <row r="42" spans="1:26" ht="22.5" hidden="1" customHeight="1" x14ac:dyDescent="0.15">
      <c r="A42" s="281" t="s">
        <v>278</v>
      </c>
      <c r="B42" s="317" t="s">
        <v>2478</v>
      </c>
      <c r="C42" s="310" t="s">
        <v>1943</v>
      </c>
      <c r="D42" s="299">
        <v>10</v>
      </c>
      <c r="E42" s="282" t="s">
        <v>1078</v>
      </c>
      <c r="F42" s="283">
        <v>1652</v>
      </c>
      <c r="G42" s="283">
        <f t="shared" si="2"/>
        <v>16520</v>
      </c>
      <c r="H42" s="283">
        <v>13146</v>
      </c>
      <c r="I42" s="283">
        <f t="shared" si="3"/>
        <v>131460</v>
      </c>
      <c r="J42" s="283">
        <v>0</v>
      </c>
      <c r="K42" s="283">
        <f t="shared" si="4"/>
        <v>0</v>
      </c>
      <c r="L42" s="283">
        <f t="shared" si="5"/>
        <v>14798</v>
      </c>
      <c r="M42" s="300">
        <f t="shared" si="0"/>
        <v>147980</v>
      </c>
      <c r="N42" s="331">
        <v>10</v>
      </c>
      <c r="O42" s="283">
        <v>1652</v>
      </c>
      <c r="P42" s="283">
        <f t="shared" si="6"/>
        <v>16520</v>
      </c>
      <c r="Q42" s="283">
        <v>13146</v>
      </c>
      <c r="R42" s="283">
        <f t="shared" si="7"/>
        <v>131460</v>
      </c>
      <c r="S42" s="283">
        <v>0</v>
      </c>
      <c r="T42" s="283">
        <f t="shared" si="8"/>
        <v>0</v>
      </c>
      <c r="U42" s="283">
        <f t="shared" si="9"/>
        <v>14798</v>
      </c>
      <c r="V42" s="292">
        <f t="shared" si="1"/>
        <v>147980</v>
      </c>
      <c r="W42" s="299">
        <f t="shared" si="10"/>
        <v>0</v>
      </c>
      <c r="X42" s="300">
        <f t="shared" si="11"/>
        <v>0</v>
      </c>
      <c r="Y42" s="330"/>
      <c r="Z42" s="415"/>
    </row>
    <row r="43" spans="1:26" ht="22.5" hidden="1" customHeight="1" x14ac:dyDescent="0.15">
      <c r="A43" s="281" t="s">
        <v>279</v>
      </c>
      <c r="B43" s="317" t="s">
        <v>2479</v>
      </c>
      <c r="C43" s="310" t="s">
        <v>1943</v>
      </c>
      <c r="D43" s="299">
        <v>1</v>
      </c>
      <c r="E43" s="282" t="s">
        <v>1078</v>
      </c>
      <c r="F43" s="283">
        <v>1706</v>
      </c>
      <c r="G43" s="283">
        <f t="shared" si="2"/>
        <v>1706</v>
      </c>
      <c r="H43" s="283">
        <v>18538</v>
      </c>
      <c r="I43" s="283">
        <f t="shared" si="3"/>
        <v>18538</v>
      </c>
      <c r="J43" s="283">
        <v>0</v>
      </c>
      <c r="K43" s="283">
        <f t="shared" si="4"/>
        <v>0</v>
      </c>
      <c r="L43" s="283">
        <f t="shared" si="5"/>
        <v>20244</v>
      </c>
      <c r="M43" s="300">
        <f t="shared" si="0"/>
        <v>20244</v>
      </c>
      <c r="N43" s="331">
        <v>1</v>
      </c>
      <c r="O43" s="283">
        <v>1706</v>
      </c>
      <c r="P43" s="283">
        <f t="shared" si="6"/>
        <v>1706</v>
      </c>
      <c r="Q43" s="283">
        <v>18538</v>
      </c>
      <c r="R43" s="283">
        <f t="shared" si="7"/>
        <v>18538</v>
      </c>
      <c r="S43" s="283">
        <v>0</v>
      </c>
      <c r="T43" s="283">
        <f t="shared" si="8"/>
        <v>0</v>
      </c>
      <c r="U43" s="283">
        <f t="shared" si="9"/>
        <v>20244</v>
      </c>
      <c r="V43" s="292">
        <f t="shared" si="1"/>
        <v>20244</v>
      </c>
      <c r="W43" s="299">
        <f t="shared" si="10"/>
        <v>0</v>
      </c>
      <c r="X43" s="300">
        <f t="shared" si="11"/>
        <v>0</v>
      </c>
      <c r="Y43" s="330"/>
      <c r="Z43" s="415"/>
    </row>
    <row r="44" spans="1:26" ht="22.5" hidden="1" customHeight="1" x14ac:dyDescent="0.15">
      <c r="A44" s="281" t="s">
        <v>280</v>
      </c>
      <c r="B44" s="317" t="s">
        <v>2480</v>
      </c>
      <c r="C44" s="310" t="s">
        <v>1943</v>
      </c>
      <c r="D44" s="299">
        <v>1</v>
      </c>
      <c r="E44" s="282" t="s">
        <v>1078</v>
      </c>
      <c r="F44" s="283">
        <v>1752</v>
      </c>
      <c r="G44" s="283">
        <f t="shared" si="2"/>
        <v>1752</v>
      </c>
      <c r="H44" s="283">
        <v>23173</v>
      </c>
      <c r="I44" s="283">
        <f t="shared" si="3"/>
        <v>23173</v>
      </c>
      <c r="J44" s="283">
        <v>0</v>
      </c>
      <c r="K44" s="283">
        <f t="shared" si="4"/>
        <v>0</v>
      </c>
      <c r="L44" s="283">
        <f t="shared" si="5"/>
        <v>24925</v>
      </c>
      <c r="M44" s="300">
        <f t="shared" si="0"/>
        <v>24925</v>
      </c>
      <c r="N44" s="331">
        <v>1</v>
      </c>
      <c r="O44" s="283">
        <v>1752</v>
      </c>
      <c r="P44" s="283">
        <f t="shared" si="6"/>
        <v>1752</v>
      </c>
      <c r="Q44" s="283">
        <v>23173</v>
      </c>
      <c r="R44" s="283">
        <f t="shared" si="7"/>
        <v>23173</v>
      </c>
      <c r="S44" s="283">
        <v>0</v>
      </c>
      <c r="T44" s="283">
        <f t="shared" si="8"/>
        <v>0</v>
      </c>
      <c r="U44" s="283">
        <f t="shared" si="9"/>
        <v>24925</v>
      </c>
      <c r="V44" s="292">
        <f t="shared" si="1"/>
        <v>24925</v>
      </c>
      <c r="W44" s="299">
        <f t="shared" si="10"/>
        <v>0</v>
      </c>
      <c r="X44" s="300">
        <f t="shared" si="11"/>
        <v>0</v>
      </c>
      <c r="Y44" s="330"/>
      <c r="Z44" s="415"/>
    </row>
    <row r="45" spans="1:26" ht="22.5" hidden="1" customHeight="1" x14ac:dyDescent="0.15">
      <c r="A45" s="281" t="s">
        <v>281</v>
      </c>
      <c r="B45" s="317" t="s">
        <v>2481</v>
      </c>
      <c r="C45" s="310" t="s">
        <v>1942</v>
      </c>
      <c r="D45" s="299">
        <v>1</v>
      </c>
      <c r="E45" s="282" t="s">
        <v>1078</v>
      </c>
      <c r="F45" s="283">
        <v>3036</v>
      </c>
      <c r="G45" s="283">
        <f t="shared" si="2"/>
        <v>3036</v>
      </c>
      <c r="H45" s="283">
        <v>15295</v>
      </c>
      <c r="I45" s="283">
        <f t="shared" si="3"/>
        <v>15295</v>
      </c>
      <c r="J45" s="283">
        <v>0</v>
      </c>
      <c r="K45" s="283">
        <f t="shared" si="4"/>
        <v>0</v>
      </c>
      <c r="L45" s="283">
        <f t="shared" si="5"/>
        <v>18331</v>
      </c>
      <c r="M45" s="300">
        <f t="shared" si="0"/>
        <v>18331</v>
      </c>
      <c r="N45" s="331">
        <v>1</v>
      </c>
      <c r="O45" s="283">
        <v>3036</v>
      </c>
      <c r="P45" s="283">
        <f t="shared" si="6"/>
        <v>3036</v>
      </c>
      <c r="Q45" s="283">
        <v>15295</v>
      </c>
      <c r="R45" s="283">
        <f t="shared" si="7"/>
        <v>15295</v>
      </c>
      <c r="S45" s="283">
        <v>0</v>
      </c>
      <c r="T45" s="283">
        <f t="shared" si="8"/>
        <v>0</v>
      </c>
      <c r="U45" s="283">
        <f t="shared" si="9"/>
        <v>18331</v>
      </c>
      <c r="V45" s="292">
        <f t="shared" si="1"/>
        <v>18331</v>
      </c>
      <c r="W45" s="299">
        <f t="shared" si="10"/>
        <v>0</v>
      </c>
      <c r="X45" s="300">
        <f t="shared" si="11"/>
        <v>0</v>
      </c>
      <c r="Y45" s="330"/>
      <c r="Z45" s="415"/>
    </row>
    <row r="46" spans="1:26" ht="22.5" hidden="1" customHeight="1" x14ac:dyDescent="0.15">
      <c r="A46" s="281" t="s">
        <v>282</v>
      </c>
      <c r="B46" s="317" t="s">
        <v>2482</v>
      </c>
      <c r="C46" s="310" t="s">
        <v>1942</v>
      </c>
      <c r="D46" s="299">
        <v>1</v>
      </c>
      <c r="E46" s="282" t="s">
        <v>1078</v>
      </c>
      <c r="F46" s="283">
        <v>3075</v>
      </c>
      <c r="G46" s="283">
        <f t="shared" si="2"/>
        <v>3075</v>
      </c>
      <c r="H46" s="283">
        <v>19118</v>
      </c>
      <c r="I46" s="283">
        <f t="shared" si="3"/>
        <v>19118</v>
      </c>
      <c r="J46" s="283">
        <v>0</v>
      </c>
      <c r="K46" s="283">
        <f t="shared" si="4"/>
        <v>0</v>
      </c>
      <c r="L46" s="283">
        <f t="shared" si="5"/>
        <v>22193</v>
      </c>
      <c r="M46" s="300">
        <f t="shared" si="0"/>
        <v>22193</v>
      </c>
      <c r="N46" s="331">
        <v>1</v>
      </c>
      <c r="O46" s="283">
        <v>3075</v>
      </c>
      <c r="P46" s="283">
        <f t="shared" si="6"/>
        <v>3075</v>
      </c>
      <c r="Q46" s="283">
        <v>19118</v>
      </c>
      <c r="R46" s="283">
        <f t="shared" si="7"/>
        <v>19118</v>
      </c>
      <c r="S46" s="283">
        <v>0</v>
      </c>
      <c r="T46" s="283">
        <f t="shared" si="8"/>
        <v>0</v>
      </c>
      <c r="U46" s="283">
        <f t="shared" si="9"/>
        <v>22193</v>
      </c>
      <c r="V46" s="292">
        <f t="shared" si="1"/>
        <v>22193</v>
      </c>
      <c r="W46" s="299">
        <f t="shared" si="10"/>
        <v>0</v>
      </c>
      <c r="X46" s="300">
        <f t="shared" si="11"/>
        <v>0</v>
      </c>
      <c r="Y46" s="330"/>
      <c r="Z46" s="415"/>
    </row>
    <row r="47" spans="1:26" ht="22.5" hidden="1" customHeight="1" x14ac:dyDescent="0.15">
      <c r="A47" s="281" t="s">
        <v>283</v>
      </c>
      <c r="B47" s="317" t="s">
        <v>2481</v>
      </c>
      <c r="C47" s="310" t="s">
        <v>1943</v>
      </c>
      <c r="D47" s="299">
        <v>1</v>
      </c>
      <c r="E47" s="282" t="s">
        <v>1078</v>
      </c>
      <c r="F47" s="283">
        <v>2988</v>
      </c>
      <c r="G47" s="283">
        <f t="shared" si="2"/>
        <v>2988</v>
      </c>
      <c r="H47" s="283">
        <v>10517</v>
      </c>
      <c r="I47" s="283">
        <f t="shared" si="3"/>
        <v>10517</v>
      </c>
      <c r="J47" s="283">
        <v>0</v>
      </c>
      <c r="K47" s="283">
        <f t="shared" si="4"/>
        <v>0</v>
      </c>
      <c r="L47" s="283">
        <f t="shared" si="5"/>
        <v>13505</v>
      </c>
      <c r="M47" s="300">
        <f t="shared" si="0"/>
        <v>13505</v>
      </c>
      <c r="N47" s="331">
        <v>1</v>
      </c>
      <c r="O47" s="283">
        <v>2988</v>
      </c>
      <c r="P47" s="283">
        <f t="shared" si="6"/>
        <v>2988</v>
      </c>
      <c r="Q47" s="283">
        <v>10517</v>
      </c>
      <c r="R47" s="283">
        <f t="shared" si="7"/>
        <v>10517</v>
      </c>
      <c r="S47" s="283">
        <v>0</v>
      </c>
      <c r="T47" s="283">
        <f t="shared" si="8"/>
        <v>0</v>
      </c>
      <c r="U47" s="283">
        <f t="shared" si="9"/>
        <v>13505</v>
      </c>
      <c r="V47" s="292">
        <f t="shared" si="1"/>
        <v>13505</v>
      </c>
      <c r="W47" s="299">
        <f t="shared" si="10"/>
        <v>0</v>
      </c>
      <c r="X47" s="300">
        <f t="shared" si="11"/>
        <v>0</v>
      </c>
      <c r="Y47" s="330"/>
      <c r="Z47" s="415"/>
    </row>
    <row r="48" spans="1:26" ht="22.5" hidden="1" customHeight="1" x14ac:dyDescent="0.15">
      <c r="A48" s="281" t="s">
        <v>284</v>
      </c>
      <c r="B48" s="317" t="s">
        <v>2482</v>
      </c>
      <c r="C48" s="310" t="s">
        <v>1943</v>
      </c>
      <c r="D48" s="299">
        <v>2</v>
      </c>
      <c r="E48" s="282" t="s">
        <v>1078</v>
      </c>
      <c r="F48" s="283">
        <v>3015</v>
      </c>
      <c r="G48" s="283">
        <f t="shared" si="2"/>
        <v>6030</v>
      </c>
      <c r="H48" s="283">
        <v>13146</v>
      </c>
      <c r="I48" s="283">
        <f t="shared" si="3"/>
        <v>26292</v>
      </c>
      <c r="J48" s="283">
        <v>0</v>
      </c>
      <c r="K48" s="283">
        <f t="shared" si="4"/>
        <v>0</v>
      </c>
      <c r="L48" s="283">
        <f t="shared" si="5"/>
        <v>16161</v>
      </c>
      <c r="M48" s="300">
        <f t="shared" si="0"/>
        <v>32322</v>
      </c>
      <c r="N48" s="331">
        <v>2</v>
      </c>
      <c r="O48" s="283">
        <v>3015</v>
      </c>
      <c r="P48" s="283">
        <f t="shared" si="6"/>
        <v>6030</v>
      </c>
      <c r="Q48" s="283">
        <v>13146</v>
      </c>
      <c r="R48" s="283">
        <f t="shared" si="7"/>
        <v>26292</v>
      </c>
      <c r="S48" s="283">
        <v>0</v>
      </c>
      <c r="T48" s="283">
        <f t="shared" si="8"/>
        <v>0</v>
      </c>
      <c r="U48" s="283">
        <f t="shared" si="9"/>
        <v>16161</v>
      </c>
      <c r="V48" s="292">
        <f t="shared" si="1"/>
        <v>32322</v>
      </c>
      <c r="W48" s="299">
        <f t="shared" si="10"/>
        <v>0</v>
      </c>
      <c r="X48" s="300">
        <f t="shared" si="11"/>
        <v>0</v>
      </c>
      <c r="Y48" s="330"/>
      <c r="Z48" s="415"/>
    </row>
    <row r="49" spans="1:26" ht="22.5" hidden="1" customHeight="1" x14ac:dyDescent="0.15">
      <c r="A49" s="281" t="s">
        <v>285</v>
      </c>
      <c r="B49" s="317" t="s">
        <v>2483</v>
      </c>
      <c r="C49" s="310" t="s">
        <v>1944</v>
      </c>
      <c r="D49" s="299">
        <v>17</v>
      </c>
      <c r="E49" s="282" t="s">
        <v>1078</v>
      </c>
      <c r="F49" s="283">
        <v>2292</v>
      </c>
      <c r="G49" s="283">
        <f t="shared" si="2"/>
        <v>38964</v>
      </c>
      <c r="H49" s="283">
        <v>9595</v>
      </c>
      <c r="I49" s="283">
        <f t="shared" si="3"/>
        <v>163115</v>
      </c>
      <c r="J49" s="283">
        <v>0</v>
      </c>
      <c r="K49" s="283">
        <f t="shared" si="4"/>
        <v>0</v>
      </c>
      <c r="L49" s="283">
        <f t="shared" si="5"/>
        <v>11887</v>
      </c>
      <c r="M49" s="300">
        <f t="shared" si="0"/>
        <v>202079</v>
      </c>
      <c r="N49" s="331">
        <v>17</v>
      </c>
      <c r="O49" s="283">
        <v>2292</v>
      </c>
      <c r="P49" s="283">
        <f t="shared" si="6"/>
        <v>38964</v>
      </c>
      <c r="Q49" s="283">
        <v>9595</v>
      </c>
      <c r="R49" s="283">
        <f t="shared" si="7"/>
        <v>163115</v>
      </c>
      <c r="S49" s="283">
        <v>0</v>
      </c>
      <c r="T49" s="283">
        <f t="shared" si="8"/>
        <v>0</v>
      </c>
      <c r="U49" s="283">
        <f t="shared" si="9"/>
        <v>11887</v>
      </c>
      <c r="V49" s="292">
        <f t="shared" si="1"/>
        <v>202079</v>
      </c>
      <c r="W49" s="299">
        <f t="shared" si="10"/>
        <v>0</v>
      </c>
      <c r="X49" s="300">
        <f t="shared" si="11"/>
        <v>0</v>
      </c>
      <c r="Y49" s="330"/>
      <c r="Z49" s="415"/>
    </row>
    <row r="50" spans="1:26" ht="22.5" hidden="1" customHeight="1" x14ac:dyDescent="0.15">
      <c r="A50" s="281" t="s">
        <v>286</v>
      </c>
      <c r="B50" s="317" t="s">
        <v>2484</v>
      </c>
      <c r="C50" s="310" t="s">
        <v>1944</v>
      </c>
      <c r="D50" s="299">
        <v>1</v>
      </c>
      <c r="E50" s="282" t="s">
        <v>1078</v>
      </c>
      <c r="F50" s="283">
        <v>2316</v>
      </c>
      <c r="G50" s="283">
        <f t="shared" si="2"/>
        <v>2316</v>
      </c>
      <c r="H50" s="283">
        <v>11993</v>
      </c>
      <c r="I50" s="283">
        <f t="shared" si="3"/>
        <v>11993</v>
      </c>
      <c r="J50" s="283">
        <v>0</v>
      </c>
      <c r="K50" s="283">
        <f t="shared" si="4"/>
        <v>0</v>
      </c>
      <c r="L50" s="283">
        <f t="shared" si="5"/>
        <v>14309</v>
      </c>
      <c r="M50" s="300">
        <f t="shared" si="0"/>
        <v>14309</v>
      </c>
      <c r="N50" s="331">
        <v>1</v>
      </c>
      <c r="O50" s="283">
        <v>2316</v>
      </c>
      <c r="P50" s="283">
        <f t="shared" si="6"/>
        <v>2316</v>
      </c>
      <c r="Q50" s="283">
        <v>11993</v>
      </c>
      <c r="R50" s="283">
        <f t="shared" si="7"/>
        <v>11993</v>
      </c>
      <c r="S50" s="283">
        <v>0</v>
      </c>
      <c r="T50" s="283">
        <f t="shared" si="8"/>
        <v>0</v>
      </c>
      <c r="U50" s="283">
        <f t="shared" si="9"/>
        <v>14309</v>
      </c>
      <c r="V50" s="292">
        <f t="shared" si="1"/>
        <v>14309</v>
      </c>
      <c r="W50" s="299">
        <f t="shared" si="10"/>
        <v>0</v>
      </c>
      <c r="X50" s="300">
        <f t="shared" si="11"/>
        <v>0</v>
      </c>
      <c r="Y50" s="330"/>
      <c r="Z50" s="415"/>
    </row>
    <row r="51" spans="1:26" ht="22.5" hidden="1" customHeight="1" x14ac:dyDescent="0.15">
      <c r="A51" s="281" t="s">
        <v>287</v>
      </c>
      <c r="B51" s="317" t="s">
        <v>2485</v>
      </c>
      <c r="C51" s="310" t="s">
        <v>1944</v>
      </c>
      <c r="D51" s="299">
        <v>1</v>
      </c>
      <c r="E51" s="282" t="s">
        <v>1078</v>
      </c>
      <c r="F51" s="283">
        <v>3655</v>
      </c>
      <c r="G51" s="283">
        <f t="shared" si="2"/>
        <v>3655</v>
      </c>
      <c r="H51" s="283">
        <v>9595</v>
      </c>
      <c r="I51" s="283">
        <f t="shared" si="3"/>
        <v>9595</v>
      </c>
      <c r="J51" s="283">
        <v>0</v>
      </c>
      <c r="K51" s="283">
        <f t="shared" si="4"/>
        <v>0</v>
      </c>
      <c r="L51" s="283">
        <f t="shared" si="5"/>
        <v>13250</v>
      </c>
      <c r="M51" s="300">
        <f t="shared" si="0"/>
        <v>13250</v>
      </c>
      <c r="N51" s="331">
        <v>1</v>
      </c>
      <c r="O51" s="283">
        <v>3655</v>
      </c>
      <c r="P51" s="283">
        <f t="shared" si="6"/>
        <v>3655</v>
      </c>
      <c r="Q51" s="283">
        <v>9595</v>
      </c>
      <c r="R51" s="283">
        <f t="shared" si="7"/>
        <v>9595</v>
      </c>
      <c r="S51" s="283">
        <v>0</v>
      </c>
      <c r="T51" s="283">
        <f t="shared" si="8"/>
        <v>0</v>
      </c>
      <c r="U51" s="283">
        <f t="shared" si="9"/>
        <v>13250</v>
      </c>
      <c r="V51" s="292">
        <f t="shared" si="1"/>
        <v>13250</v>
      </c>
      <c r="W51" s="299">
        <f t="shared" si="10"/>
        <v>0</v>
      </c>
      <c r="X51" s="300">
        <f t="shared" si="11"/>
        <v>0</v>
      </c>
      <c r="Y51" s="330"/>
      <c r="Z51" s="415"/>
    </row>
    <row r="52" spans="1:26" ht="22.5" hidden="1" customHeight="1" x14ac:dyDescent="0.15">
      <c r="A52" s="281" t="s">
        <v>288</v>
      </c>
      <c r="B52" s="317" t="s">
        <v>2486</v>
      </c>
      <c r="C52" s="310" t="s">
        <v>1944</v>
      </c>
      <c r="D52" s="299">
        <v>1</v>
      </c>
      <c r="E52" s="282" t="s">
        <v>1078</v>
      </c>
      <c r="F52" s="283">
        <v>3678</v>
      </c>
      <c r="G52" s="283">
        <f t="shared" si="2"/>
        <v>3678</v>
      </c>
      <c r="H52" s="283">
        <v>11993</v>
      </c>
      <c r="I52" s="283">
        <f t="shared" si="3"/>
        <v>11993</v>
      </c>
      <c r="J52" s="283">
        <v>0</v>
      </c>
      <c r="K52" s="283">
        <f t="shared" si="4"/>
        <v>0</v>
      </c>
      <c r="L52" s="283">
        <f t="shared" si="5"/>
        <v>15671</v>
      </c>
      <c r="M52" s="300">
        <f t="shared" si="0"/>
        <v>15671</v>
      </c>
      <c r="N52" s="331">
        <v>1</v>
      </c>
      <c r="O52" s="283">
        <v>3678</v>
      </c>
      <c r="P52" s="283">
        <f t="shared" si="6"/>
        <v>3678</v>
      </c>
      <c r="Q52" s="283">
        <v>11993</v>
      </c>
      <c r="R52" s="283">
        <f t="shared" si="7"/>
        <v>11993</v>
      </c>
      <c r="S52" s="283">
        <v>0</v>
      </c>
      <c r="T52" s="283">
        <f t="shared" si="8"/>
        <v>0</v>
      </c>
      <c r="U52" s="283">
        <f t="shared" si="9"/>
        <v>15671</v>
      </c>
      <c r="V52" s="292">
        <f t="shared" si="1"/>
        <v>15671</v>
      </c>
      <c r="W52" s="299">
        <f t="shared" si="10"/>
        <v>0</v>
      </c>
      <c r="X52" s="300">
        <f t="shared" si="11"/>
        <v>0</v>
      </c>
      <c r="Y52" s="330"/>
      <c r="Z52" s="415"/>
    </row>
    <row r="53" spans="1:26" ht="22.5" hidden="1" customHeight="1" x14ac:dyDescent="0.15">
      <c r="A53" s="281" t="s">
        <v>289</v>
      </c>
      <c r="B53" s="317" t="s">
        <v>2487</v>
      </c>
      <c r="C53" s="310" t="s">
        <v>1942</v>
      </c>
      <c r="D53" s="299">
        <v>1</v>
      </c>
      <c r="E53" s="282" t="s">
        <v>1078</v>
      </c>
      <c r="F53" s="283">
        <v>3238</v>
      </c>
      <c r="G53" s="283">
        <f t="shared" si="2"/>
        <v>3238</v>
      </c>
      <c r="H53" s="283">
        <v>19516</v>
      </c>
      <c r="I53" s="283">
        <f t="shared" si="3"/>
        <v>19516</v>
      </c>
      <c r="J53" s="283">
        <v>0</v>
      </c>
      <c r="K53" s="283">
        <f t="shared" si="4"/>
        <v>0</v>
      </c>
      <c r="L53" s="283">
        <f t="shared" si="5"/>
        <v>22754</v>
      </c>
      <c r="M53" s="300">
        <f t="shared" si="0"/>
        <v>22754</v>
      </c>
      <c r="N53" s="331">
        <v>1</v>
      </c>
      <c r="O53" s="283">
        <v>3238</v>
      </c>
      <c r="P53" s="283">
        <f t="shared" si="6"/>
        <v>3238</v>
      </c>
      <c r="Q53" s="283">
        <v>19516</v>
      </c>
      <c r="R53" s="283">
        <f t="shared" si="7"/>
        <v>19516</v>
      </c>
      <c r="S53" s="283">
        <v>0</v>
      </c>
      <c r="T53" s="283">
        <f t="shared" si="8"/>
        <v>0</v>
      </c>
      <c r="U53" s="283">
        <f t="shared" si="9"/>
        <v>22754</v>
      </c>
      <c r="V53" s="292">
        <f t="shared" si="1"/>
        <v>22754</v>
      </c>
      <c r="W53" s="299">
        <f t="shared" si="10"/>
        <v>0</v>
      </c>
      <c r="X53" s="300">
        <f t="shared" si="11"/>
        <v>0</v>
      </c>
      <c r="Y53" s="330"/>
      <c r="Z53" s="415"/>
    </row>
    <row r="54" spans="1:26" ht="22.5" hidden="1" customHeight="1" x14ac:dyDescent="0.15">
      <c r="A54" s="281" t="s">
        <v>290</v>
      </c>
      <c r="B54" s="317" t="s">
        <v>2487</v>
      </c>
      <c r="C54" s="310" t="s">
        <v>1943</v>
      </c>
      <c r="D54" s="299">
        <v>1</v>
      </c>
      <c r="E54" s="282" t="s">
        <v>1078</v>
      </c>
      <c r="F54" s="283">
        <v>3180</v>
      </c>
      <c r="G54" s="283">
        <f t="shared" si="2"/>
        <v>3180</v>
      </c>
      <c r="H54" s="283">
        <v>13764</v>
      </c>
      <c r="I54" s="283">
        <f t="shared" si="3"/>
        <v>13764</v>
      </c>
      <c r="J54" s="283">
        <v>0</v>
      </c>
      <c r="K54" s="283">
        <f t="shared" si="4"/>
        <v>0</v>
      </c>
      <c r="L54" s="283">
        <f t="shared" si="5"/>
        <v>16944</v>
      </c>
      <c r="M54" s="300">
        <f t="shared" si="0"/>
        <v>16944</v>
      </c>
      <c r="N54" s="331">
        <v>1</v>
      </c>
      <c r="O54" s="283">
        <v>3180</v>
      </c>
      <c r="P54" s="283">
        <f t="shared" si="6"/>
        <v>3180</v>
      </c>
      <c r="Q54" s="283">
        <v>13764</v>
      </c>
      <c r="R54" s="283">
        <f t="shared" si="7"/>
        <v>13764</v>
      </c>
      <c r="S54" s="283">
        <v>0</v>
      </c>
      <c r="T54" s="283">
        <f t="shared" si="8"/>
        <v>0</v>
      </c>
      <c r="U54" s="283">
        <f t="shared" si="9"/>
        <v>16944</v>
      </c>
      <c r="V54" s="292">
        <f t="shared" si="1"/>
        <v>16944</v>
      </c>
      <c r="W54" s="299">
        <f t="shared" si="10"/>
        <v>0</v>
      </c>
      <c r="X54" s="300">
        <f t="shared" si="11"/>
        <v>0</v>
      </c>
      <c r="Y54" s="330"/>
      <c r="Z54" s="415"/>
    </row>
    <row r="55" spans="1:26" ht="22.5" hidden="1" customHeight="1" x14ac:dyDescent="0.15">
      <c r="A55" s="281" t="s">
        <v>291</v>
      </c>
      <c r="B55" s="317" t="s">
        <v>1945</v>
      </c>
      <c r="C55" s="310" t="s">
        <v>1946</v>
      </c>
      <c r="D55" s="299">
        <v>1</v>
      </c>
      <c r="E55" s="282" t="s">
        <v>1078</v>
      </c>
      <c r="F55" s="283">
        <v>4927</v>
      </c>
      <c r="G55" s="283">
        <f t="shared" si="2"/>
        <v>4927</v>
      </c>
      <c r="H55" s="283">
        <v>12677</v>
      </c>
      <c r="I55" s="283">
        <f t="shared" si="3"/>
        <v>12677</v>
      </c>
      <c r="J55" s="283">
        <v>0</v>
      </c>
      <c r="K55" s="283">
        <f t="shared" si="4"/>
        <v>0</v>
      </c>
      <c r="L55" s="283">
        <f t="shared" si="5"/>
        <v>17604</v>
      </c>
      <c r="M55" s="300">
        <f t="shared" si="0"/>
        <v>17604</v>
      </c>
      <c r="N55" s="331">
        <v>1</v>
      </c>
      <c r="O55" s="283">
        <v>4927</v>
      </c>
      <c r="P55" s="283">
        <f t="shared" si="6"/>
        <v>4927</v>
      </c>
      <c r="Q55" s="283">
        <v>12677</v>
      </c>
      <c r="R55" s="283">
        <f t="shared" si="7"/>
        <v>12677</v>
      </c>
      <c r="S55" s="283">
        <v>0</v>
      </c>
      <c r="T55" s="283">
        <f t="shared" si="8"/>
        <v>0</v>
      </c>
      <c r="U55" s="283">
        <f t="shared" si="9"/>
        <v>17604</v>
      </c>
      <c r="V55" s="292">
        <f t="shared" si="1"/>
        <v>17604</v>
      </c>
      <c r="W55" s="299">
        <f t="shared" si="10"/>
        <v>0</v>
      </c>
      <c r="X55" s="300">
        <f t="shared" si="11"/>
        <v>0</v>
      </c>
      <c r="Y55" s="330"/>
      <c r="Z55" s="415"/>
    </row>
    <row r="56" spans="1:26" ht="22.5" hidden="1" customHeight="1" x14ac:dyDescent="0.15">
      <c r="A56" s="281" t="s">
        <v>292</v>
      </c>
      <c r="B56" s="317" t="s">
        <v>1947</v>
      </c>
      <c r="C56" s="310" t="s">
        <v>1946</v>
      </c>
      <c r="D56" s="299">
        <v>2</v>
      </c>
      <c r="E56" s="282" t="s">
        <v>1078</v>
      </c>
      <c r="F56" s="283">
        <v>4991</v>
      </c>
      <c r="G56" s="283">
        <f t="shared" si="2"/>
        <v>9982</v>
      </c>
      <c r="H56" s="283">
        <v>15846</v>
      </c>
      <c r="I56" s="283">
        <f t="shared" si="3"/>
        <v>31692</v>
      </c>
      <c r="J56" s="283">
        <v>0</v>
      </c>
      <c r="K56" s="283">
        <f t="shared" si="4"/>
        <v>0</v>
      </c>
      <c r="L56" s="283">
        <f t="shared" si="5"/>
        <v>20837</v>
      </c>
      <c r="M56" s="300">
        <f t="shared" si="0"/>
        <v>41674</v>
      </c>
      <c r="N56" s="331">
        <v>2</v>
      </c>
      <c r="O56" s="283">
        <v>4991</v>
      </c>
      <c r="P56" s="283">
        <f t="shared" si="6"/>
        <v>9982</v>
      </c>
      <c r="Q56" s="283">
        <v>15846</v>
      </c>
      <c r="R56" s="283">
        <f t="shared" si="7"/>
        <v>31692</v>
      </c>
      <c r="S56" s="283">
        <v>0</v>
      </c>
      <c r="T56" s="283">
        <f t="shared" si="8"/>
        <v>0</v>
      </c>
      <c r="U56" s="283">
        <f t="shared" si="9"/>
        <v>20837</v>
      </c>
      <c r="V56" s="292">
        <f t="shared" si="1"/>
        <v>41674</v>
      </c>
      <c r="W56" s="299">
        <f t="shared" si="10"/>
        <v>0</v>
      </c>
      <c r="X56" s="300">
        <f t="shared" si="11"/>
        <v>0</v>
      </c>
      <c r="Y56" s="330"/>
      <c r="Z56" s="415"/>
    </row>
    <row r="57" spans="1:26" ht="22.5" hidden="1" customHeight="1" x14ac:dyDescent="0.15">
      <c r="A57" s="281" t="s">
        <v>293</v>
      </c>
      <c r="B57" s="317" t="s">
        <v>1948</v>
      </c>
      <c r="C57" s="310" t="s">
        <v>1949</v>
      </c>
      <c r="D57" s="299">
        <v>30</v>
      </c>
      <c r="E57" s="282" t="s">
        <v>1078</v>
      </c>
      <c r="F57" s="283">
        <v>30023</v>
      </c>
      <c r="G57" s="283">
        <f t="shared" si="2"/>
        <v>900690</v>
      </c>
      <c r="H57" s="283">
        <v>1401</v>
      </c>
      <c r="I57" s="283">
        <f t="shared" si="3"/>
        <v>42030</v>
      </c>
      <c r="J57" s="283">
        <v>0</v>
      </c>
      <c r="K57" s="283">
        <f t="shared" si="4"/>
        <v>0</v>
      </c>
      <c r="L57" s="283">
        <f t="shared" si="5"/>
        <v>31424</v>
      </c>
      <c r="M57" s="300">
        <f t="shared" si="0"/>
        <v>942720</v>
      </c>
      <c r="N57" s="331">
        <v>30</v>
      </c>
      <c r="O57" s="283">
        <v>30023</v>
      </c>
      <c r="P57" s="283">
        <f t="shared" si="6"/>
        <v>900690</v>
      </c>
      <c r="Q57" s="283">
        <v>1401</v>
      </c>
      <c r="R57" s="283">
        <f t="shared" si="7"/>
        <v>42030</v>
      </c>
      <c r="S57" s="283">
        <v>0</v>
      </c>
      <c r="T57" s="283">
        <f t="shared" si="8"/>
        <v>0</v>
      </c>
      <c r="U57" s="283">
        <f t="shared" si="9"/>
        <v>31424</v>
      </c>
      <c r="V57" s="292">
        <f t="shared" si="1"/>
        <v>942720</v>
      </c>
      <c r="W57" s="299">
        <f t="shared" si="10"/>
        <v>0</v>
      </c>
      <c r="X57" s="300">
        <f t="shared" si="11"/>
        <v>0</v>
      </c>
      <c r="Y57" s="330"/>
      <c r="Z57" s="415"/>
    </row>
    <row r="58" spans="1:26" ht="22.5" hidden="1" customHeight="1" x14ac:dyDescent="0.15">
      <c r="A58" s="281" t="s">
        <v>294</v>
      </c>
      <c r="B58" s="317" t="s">
        <v>1950</v>
      </c>
      <c r="C58" s="310"/>
      <c r="D58" s="299">
        <v>1</v>
      </c>
      <c r="E58" s="282" t="s">
        <v>1078</v>
      </c>
      <c r="F58" s="283">
        <v>4712</v>
      </c>
      <c r="G58" s="283">
        <f t="shared" si="2"/>
        <v>4712</v>
      </c>
      <c r="H58" s="283">
        <v>10373</v>
      </c>
      <c r="I58" s="283">
        <f t="shared" si="3"/>
        <v>10373</v>
      </c>
      <c r="J58" s="283">
        <v>0</v>
      </c>
      <c r="K58" s="283">
        <f t="shared" si="4"/>
        <v>0</v>
      </c>
      <c r="L58" s="283">
        <f t="shared" si="5"/>
        <v>15085</v>
      </c>
      <c r="M58" s="300">
        <f t="shared" si="0"/>
        <v>15085</v>
      </c>
      <c r="N58" s="331">
        <v>1</v>
      </c>
      <c r="O58" s="283">
        <v>4712</v>
      </c>
      <c r="P58" s="283">
        <f t="shared" si="6"/>
        <v>4712</v>
      </c>
      <c r="Q58" s="283">
        <v>10373</v>
      </c>
      <c r="R58" s="283">
        <f t="shared" si="7"/>
        <v>10373</v>
      </c>
      <c r="S58" s="283">
        <v>0</v>
      </c>
      <c r="T58" s="283">
        <f t="shared" si="8"/>
        <v>0</v>
      </c>
      <c r="U58" s="283">
        <f t="shared" si="9"/>
        <v>15085</v>
      </c>
      <c r="V58" s="292">
        <f t="shared" si="1"/>
        <v>15085</v>
      </c>
      <c r="W58" s="299">
        <f t="shared" si="10"/>
        <v>0</v>
      </c>
      <c r="X58" s="300">
        <f t="shared" si="11"/>
        <v>0</v>
      </c>
      <c r="Y58" s="330"/>
      <c r="Z58" s="415"/>
    </row>
    <row r="59" spans="1:26" ht="22.5" hidden="1" customHeight="1" x14ac:dyDescent="0.15">
      <c r="A59" s="281" t="s">
        <v>295</v>
      </c>
      <c r="B59" s="317" t="s">
        <v>1951</v>
      </c>
      <c r="C59" s="310"/>
      <c r="D59" s="299">
        <v>3</v>
      </c>
      <c r="E59" s="282" t="s">
        <v>1078</v>
      </c>
      <c r="F59" s="283">
        <v>4790</v>
      </c>
      <c r="G59" s="283">
        <f t="shared" si="2"/>
        <v>14370</v>
      </c>
      <c r="H59" s="283">
        <v>12967</v>
      </c>
      <c r="I59" s="283">
        <f t="shared" si="3"/>
        <v>38901</v>
      </c>
      <c r="J59" s="283">
        <v>0</v>
      </c>
      <c r="K59" s="283">
        <f t="shared" si="4"/>
        <v>0</v>
      </c>
      <c r="L59" s="283">
        <f t="shared" si="5"/>
        <v>17757</v>
      </c>
      <c r="M59" s="300">
        <f t="shared" si="0"/>
        <v>53271</v>
      </c>
      <c r="N59" s="331">
        <v>3</v>
      </c>
      <c r="O59" s="283">
        <v>4790</v>
      </c>
      <c r="P59" s="283">
        <f t="shared" si="6"/>
        <v>14370</v>
      </c>
      <c r="Q59" s="283">
        <v>12967</v>
      </c>
      <c r="R59" s="283">
        <f t="shared" si="7"/>
        <v>38901</v>
      </c>
      <c r="S59" s="283">
        <v>0</v>
      </c>
      <c r="T59" s="283">
        <f t="shared" si="8"/>
        <v>0</v>
      </c>
      <c r="U59" s="283">
        <f t="shared" si="9"/>
        <v>17757</v>
      </c>
      <c r="V59" s="292">
        <f t="shared" si="1"/>
        <v>53271</v>
      </c>
      <c r="W59" s="299">
        <f t="shared" si="10"/>
        <v>0</v>
      </c>
      <c r="X59" s="300">
        <f t="shared" si="11"/>
        <v>0</v>
      </c>
      <c r="Y59" s="330"/>
      <c r="Z59" s="415"/>
    </row>
    <row r="60" spans="1:26" ht="22.5" hidden="1" customHeight="1" x14ac:dyDescent="0.15">
      <c r="A60" s="281" t="s">
        <v>296</v>
      </c>
      <c r="B60" s="317" t="s">
        <v>1952</v>
      </c>
      <c r="C60" s="310"/>
      <c r="D60" s="299">
        <v>1</v>
      </c>
      <c r="E60" s="282" t="s">
        <v>1078</v>
      </c>
      <c r="F60" s="283">
        <v>1646</v>
      </c>
      <c r="G60" s="283">
        <f t="shared" si="2"/>
        <v>1646</v>
      </c>
      <c r="H60" s="283">
        <v>46362</v>
      </c>
      <c r="I60" s="283">
        <f t="shared" si="3"/>
        <v>46362</v>
      </c>
      <c r="J60" s="283">
        <v>0</v>
      </c>
      <c r="K60" s="283">
        <f t="shared" si="4"/>
        <v>0</v>
      </c>
      <c r="L60" s="283">
        <f t="shared" si="5"/>
        <v>48008</v>
      </c>
      <c r="M60" s="300">
        <f t="shared" si="0"/>
        <v>48008</v>
      </c>
      <c r="N60" s="331">
        <v>1</v>
      </c>
      <c r="O60" s="283">
        <v>1646</v>
      </c>
      <c r="P60" s="283">
        <f t="shared" si="6"/>
        <v>1646</v>
      </c>
      <c r="Q60" s="283">
        <v>46362</v>
      </c>
      <c r="R60" s="283">
        <f t="shared" si="7"/>
        <v>46362</v>
      </c>
      <c r="S60" s="283">
        <v>0</v>
      </c>
      <c r="T60" s="283">
        <f t="shared" si="8"/>
        <v>0</v>
      </c>
      <c r="U60" s="283">
        <f t="shared" si="9"/>
        <v>48008</v>
      </c>
      <c r="V60" s="292">
        <f t="shared" si="1"/>
        <v>48008</v>
      </c>
      <c r="W60" s="299">
        <f t="shared" si="10"/>
        <v>0</v>
      </c>
      <c r="X60" s="300">
        <f t="shared" si="11"/>
        <v>0</v>
      </c>
      <c r="Y60" s="330"/>
      <c r="Z60" s="415"/>
    </row>
    <row r="61" spans="1:26" ht="22.5" hidden="1" customHeight="1" x14ac:dyDescent="0.15">
      <c r="A61" s="281" t="s">
        <v>297</v>
      </c>
      <c r="B61" s="317" t="s">
        <v>1953</v>
      </c>
      <c r="C61" s="310"/>
      <c r="D61" s="299">
        <v>1</v>
      </c>
      <c r="E61" s="282" t="s">
        <v>1078</v>
      </c>
      <c r="F61" s="283">
        <v>1646</v>
      </c>
      <c r="G61" s="283">
        <f t="shared" si="2"/>
        <v>1646</v>
      </c>
      <c r="H61" s="283">
        <v>57952</v>
      </c>
      <c r="I61" s="283">
        <f t="shared" si="3"/>
        <v>57952</v>
      </c>
      <c r="J61" s="283">
        <v>0</v>
      </c>
      <c r="K61" s="283">
        <f t="shared" si="4"/>
        <v>0</v>
      </c>
      <c r="L61" s="283">
        <f t="shared" si="5"/>
        <v>59598</v>
      </c>
      <c r="M61" s="300">
        <f t="shared" si="0"/>
        <v>59598</v>
      </c>
      <c r="N61" s="331">
        <v>1</v>
      </c>
      <c r="O61" s="283">
        <v>1646</v>
      </c>
      <c r="P61" s="283">
        <f t="shared" si="6"/>
        <v>1646</v>
      </c>
      <c r="Q61" s="283">
        <v>57952</v>
      </c>
      <c r="R61" s="283">
        <f t="shared" si="7"/>
        <v>57952</v>
      </c>
      <c r="S61" s="283">
        <v>0</v>
      </c>
      <c r="T61" s="283">
        <f t="shared" si="8"/>
        <v>0</v>
      </c>
      <c r="U61" s="283">
        <f t="shared" si="9"/>
        <v>59598</v>
      </c>
      <c r="V61" s="292">
        <f t="shared" si="1"/>
        <v>59598</v>
      </c>
      <c r="W61" s="299">
        <f t="shared" si="10"/>
        <v>0</v>
      </c>
      <c r="X61" s="300">
        <f t="shared" si="11"/>
        <v>0</v>
      </c>
      <c r="Y61" s="330"/>
      <c r="Z61" s="415"/>
    </row>
    <row r="62" spans="1:26" ht="22.5" hidden="1" customHeight="1" x14ac:dyDescent="0.15">
      <c r="A62" s="281" t="s">
        <v>298</v>
      </c>
      <c r="B62" s="317" t="s">
        <v>1954</v>
      </c>
      <c r="C62" s="310" t="s">
        <v>2488</v>
      </c>
      <c r="D62" s="299">
        <v>50</v>
      </c>
      <c r="E62" s="282" t="s">
        <v>681</v>
      </c>
      <c r="F62" s="283">
        <v>2401</v>
      </c>
      <c r="G62" s="283">
        <f t="shared" si="2"/>
        <v>120050</v>
      </c>
      <c r="H62" s="283">
        <v>6387</v>
      </c>
      <c r="I62" s="283">
        <f t="shared" si="3"/>
        <v>319350</v>
      </c>
      <c r="J62" s="283">
        <v>0</v>
      </c>
      <c r="K62" s="283">
        <f t="shared" si="4"/>
        <v>0</v>
      </c>
      <c r="L62" s="283">
        <f t="shared" si="5"/>
        <v>8788</v>
      </c>
      <c r="M62" s="300">
        <f t="shared" si="0"/>
        <v>439400</v>
      </c>
      <c r="N62" s="331">
        <v>50</v>
      </c>
      <c r="O62" s="283">
        <v>2401</v>
      </c>
      <c r="P62" s="283">
        <f t="shared" si="6"/>
        <v>120050</v>
      </c>
      <c r="Q62" s="283">
        <v>6387</v>
      </c>
      <c r="R62" s="283">
        <f t="shared" si="7"/>
        <v>319350</v>
      </c>
      <c r="S62" s="283">
        <v>0</v>
      </c>
      <c r="T62" s="283">
        <f t="shared" si="8"/>
        <v>0</v>
      </c>
      <c r="U62" s="283">
        <f t="shared" si="9"/>
        <v>8788</v>
      </c>
      <c r="V62" s="292">
        <f t="shared" si="1"/>
        <v>439400</v>
      </c>
      <c r="W62" s="299">
        <f t="shared" si="10"/>
        <v>0</v>
      </c>
      <c r="X62" s="300">
        <f t="shared" si="11"/>
        <v>0</v>
      </c>
      <c r="Y62" s="330"/>
      <c r="Z62" s="415"/>
    </row>
    <row r="63" spans="1:26" ht="22.5" hidden="1" customHeight="1" x14ac:dyDescent="0.15">
      <c r="A63" s="281" t="s">
        <v>299</v>
      </c>
      <c r="B63" s="317" t="s">
        <v>1955</v>
      </c>
      <c r="C63" s="310" t="s">
        <v>1956</v>
      </c>
      <c r="D63" s="299">
        <v>1</v>
      </c>
      <c r="E63" s="282" t="s">
        <v>1078</v>
      </c>
      <c r="F63" s="283">
        <v>17976</v>
      </c>
      <c r="G63" s="283">
        <f t="shared" si="2"/>
        <v>17976</v>
      </c>
      <c r="H63" s="283">
        <v>28756</v>
      </c>
      <c r="I63" s="283">
        <f t="shared" si="3"/>
        <v>28756</v>
      </c>
      <c r="J63" s="283">
        <v>0</v>
      </c>
      <c r="K63" s="283">
        <f t="shared" si="4"/>
        <v>0</v>
      </c>
      <c r="L63" s="283">
        <f t="shared" si="5"/>
        <v>46732</v>
      </c>
      <c r="M63" s="300">
        <f t="shared" si="0"/>
        <v>46732</v>
      </c>
      <c r="N63" s="331">
        <v>1</v>
      </c>
      <c r="O63" s="283">
        <v>17976</v>
      </c>
      <c r="P63" s="283">
        <f t="shared" si="6"/>
        <v>17976</v>
      </c>
      <c r="Q63" s="283">
        <v>28756</v>
      </c>
      <c r="R63" s="283">
        <f t="shared" si="7"/>
        <v>28756</v>
      </c>
      <c r="S63" s="283">
        <v>0</v>
      </c>
      <c r="T63" s="283">
        <f t="shared" si="8"/>
        <v>0</v>
      </c>
      <c r="U63" s="283">
        <f t="shared" si="9"/>
        <v>46732</v>
      </c>
      <c r="V63" s="292">
        <f t="shared" si="1"/>
        <v>46732</v>
      </c>
      <c r="W63" s="299">
        <f t="shared" si="10"/>
        <v>0</v>
      </c>
      <c r="X63" s="300">
        <f t="shared" si="11"/>
        <v>0</v>
      </c>
      <c r="Y63" s="330"/>
      <c r="Z63" s="415"/>
    </row>
    <row r="64" spans="1:26" ht="22.5" hidden="1" customHeight="1" x14ac:dyDescent="0.15">
      <c r="A64" s="281" t="s">
        <v>300</v>
      </c>
      <c r="B64" s="317" t="s">
        <v>1957</v>
      </c>
      <c r="C64" s="310" t="s">
        <v>1956</v>
      </c>
      <c r="D64" s="299">
        <v>1</v>
      </c>
      <c r="E64" s="282" t="s">
        <v>1078</v>
      </c>
      <c r="F64" s="283">
        <v>18048</v>
      </c>
      <c r="G64" s="283">
        <f t="shared" si="2"/>
        <v>18048</v>
      </c>
      <c r="H64" s="283">
        <v>35945</v>
      </c>
      <c r="I64" s="283">
        <f t="shared" si="3"/>
        <v>35945</v>
      </c>
      <c r="J64" s="283">
        <v>0</v>
      </c>
      <c r="K64" s="283">
        <f t="shared" si="4"/>
        <v>0</v>
      </c>
      <c r="L64" s="283">
        <f t="shared" si="5"/>
        <v>53993</v>
      </c>
      <c r="M64" s="300">
        <f t="shared" si="0"/>
        <v>53993</v>
      </c>
      <c r="N64" s="331">
        <v>1</v>
      </c>
      <c r="O64" s="283">
        <v>18048</v>
      </c>
      <c r="P64" s="283">
        <f t="shared" si="6"/>
        <v>18048</v>
      </c>
      <c r="Q64" s="283">
        <v>35945</v>
      </c>
      <c r="R64" s="283">
        <f t="shared" si="7"/>
        <v>35945</v>
      </c>
      <c r="S64" s="283">
        <v>0</v>
      </c>
      <c r="T64" s="283">
        <f t="shared" si="8"/>
        <v>0</v>
      </c>
      <c r="U64" s="283">
        <f t="shared" si="9"/>
        <v>53993</v>
      </c>
      <c r="V64" s="292">
        <f t="shared" si="1"/>
        <v>53993</v>
      </c>
      <c r="W64" s="299">
        <f t="shared" si="10"/>
        <v>0</v>
      </c>
      <c r="X64" s="300">
        <f t="shared" si="11"/>
        <v>0</v>
      </c>
      <c r="Y64" s="330"/>
      <c r="Z64" s="415"/>
    </row>
    <row r="65" spans="1:26" ht="22.5" hidden="1" customHeight="1" x14ac:dyDescent="0.15">
      <c r="A65" s="281" t="s">
        <v>301</v>
      </c>
      <c r="B65" s="317" t="s">
        <v>1958</v>
      </c>
      <c r="C65" s="310" t="s">
        <v>1959</v>
      </c>
      <c r="D65" s="299">
        <v>1</v>
      </c>
      <c r="E65" s="282" t="s">
        <v>1078</v>
      </c>
      <c r="F65" s="283">
        <v>97350</v>
      </c>
      <c r="G65" s="283">
        <f t="shared" si="2"/>
        <v>97350</v>
      </c>
      <c r="H65" s="283">
        <v>0</v>
      </c>
      <c r="I65" s="283">
        <f t="shared" si="3"/>
        <v>0</v>
      </c>
      <c r="J65" s="283">
        <v>0</v>
      </c>
      <c r="K65" s="283">
        <f t="shared" si="4"/>
        <v>0</v>
      </c>
      <c r="L65" s="283">
        <f t="shared" si="5"/>
        <v>97350</v>
      </c>
      <c r="M65" s="300">
        <f t="shared" si="0"/>
        <v>97350</v>
      </c>
      <c r="N65" s="331">
        <v>1</v>
      </c>
      <c r="O65" s="283">
        <v>97350</v>
      </c>
      <c r="P65" s="283">
        <f t="shared" si="6"/>
        <v>97350</v>
      </c>
      <c r="Q65" s="283">
        <v>0</v>
      </c>
      <c r="R65" s="283">
        <f t="shared" si="7"/>
        <v>0</v>
      </c>
      <c r="S65" s="283">
        <v>0</v>
      </c>
      <c r="T65" s="283">
        <f t="shared" si="8"/>
        <v>0</v>
      </c>
      <c r="U65" s="283">
        <f t="shared" si="9"/>
        <v>97350</v>
      </c>
      <c r="V65" s="292">
        <f t="shared" si="1"/>
        <v>97350</v>
      </c>
      <c r="W65" s="299">
        <f t="shared" si="10"/>
        <v>0</v>
      </c>
      <c r="X65" s="300">
        <f t="shared" si="11"/>
        <v>0</v>
      </c>
      <c r="Y65" s="330"/>
      <c r="Z65" s="415"/>
    </row>
    <row r="66" spans="1:26" ht="22.5" hidden="1" customHeight="1" x14ac:dyDescent="0.15">
      <c r="A66" s="281" t="s">
        <v>302</v>
      </c>
      <c r="B66" s="317" t="s">
        <v>1960</v>
      </c>
      <c r="C66" s="311" t="s">
        <v>1959</v>
      </c>
      <c r="D66" s="299">
        <v>1</v>
      </c>
      <c r="E66" s="282" t="s">
        <v>1078</v>
      </c>
      <c r="F66" s="283">
        <v>97350</v>
      </c>
      <c r="G66" s="283">
        <f t="shared" si="2"/>
        <v>97350</v>
      </c>
      <c r="H66" s="283">
        <v>6084</v>
      </c>
      <c r="I66" s="283">
        <f t="shared" si="3"/>
        <v>6084</v>
      </c>
      <c r="J66" s="283">
        <v>0</v>
      </c>
      <c r="K66" s="283">
        <f t="shared" si="4"/>
        <v>0</v>
      </c>
      <c r="L66" s="283">
        <f t="shared" si="5"/>
        <v>103434</v>
      </c>
      <c r="M66" s="300">
        <f t="shared" si="0"/>
        <v>103434</v>
      </c>
      <c r="N66" s="331">
        <v>1</v>
      </c>
      <c r="O66" s="283">
        <v>97350</v>
      </c>
      <c r="P66" s="283">
        <f t="shared" si="6"/>
        <v>97350</v>
      </c>
      <c r="Q66" s="283">
        <v>6084</v>
      </c>
      <c r="R66" s="283">
        <f t="shared" si="7"/>
        <v>6084</v>
      </c>
      <c r="S66" s="283">
        <v>0</v>
      </c>
      <c r="T66" s="283">
        <f t="shared" si="8"/>
        <v>0</v>
      </c>
      <c r="U66" s="283">
        <f t="shared" si="9"/>
        <v>103434</v>
      </c>
      <c r="V66" s="292">
        <f t="shared" si="1"/>
        <v>103434</v>
      </c>
      <c r="W66" s="299">
        <f t="shared" si="10"/>
        <v>0</v>
      </c>
      <c r="X66" s="300">
        <f t="shared" si="11"/>
        <v>0</v>
      </c>
      <c r="Y66" s="330"/>
      <c r="Z66" s="415"/>
    </row>
    <row r="67" spans="1:26" ht="22.5" hidden="1" customHeight="1" x14ac:dyDescent="0.15">
      <c r="A67" s="281" t="s">
        <v>303</v>
      </c>
      <c r="B67" s="317" t="s">
        <v>1961</v>
      </c>
      <c r="C67" s="310" t="s">
        <v>1962</v>
      </c>
      <c r="D67" s="299">
        <v>1</v>
      </c>
      <c r="E67" s="282" t="s">
        <v>1078</v>
      </c>
      <c r="F67" s="283">
        <v>2917</v>
      </c>
      <c r="G67" s="283">
        <f t="shared" si="2"/>
        <v>2917</v>
      </c>
      <c r="H67" s="283">
        <v>1892</v>
      </c>
      <c r="I67" s="283">
        <f t="shared" si="3"/>
        <v>1892</v>
      </c>
      <c r="J67" s="283">
        <v>0</v>
      </c>
      <c r="K67" s="283">
        <f t="shared" si="4"/>
        <v>0</v>
      </c>
      <c r="L67" s="283">
        <f t="shared" si="5"/>
        <v>4809</v>
      </c>
      <c r="M67" s="300">
        <f t="shared" si="0"/>
        <v>4809</v>
      </c>
      <c r="N67" s="331">
        <v>1</v>
      </c>
      <c r="O67" s="283">
        <v>2917</v>
      </c>
      <c r="P67" s="283">
        <f t="shared" si="6"/>
        <v>2917</v>
      </c>
      <c r="Q67" s="283">
        <v>1892</v>
      </c>
      <c r="R67" s="283">
        <f t="shared" si="7"/>
        <v>1892</v>
      </c>
      <c r="S67" s="283">
        <v>0</v>
      </c>
      <c r="T67" s="283">
        <f t="shared" si="8"/>
        <v>0</v>
      </c>
      <c r="U67" s="283">
        <f t="shared" si="9"/>
        <v>4809</v>
      </c>
      <c r="V67" s="292">
        <f t="shared" si="1"/>
        <v>4809</v>
      </c>
      <c r="W67" s="299">
        <f t="shared" si="10"/>
        <v>0</v>
      </c>
      <c r="X67" s="300">
        <f t="shared" si="11"/>
        <v>0</v>
      </c>
      <c r="Y67" s="330"/>
      <c r="Z67" s="415"/>
    </row>
    <row r="68" spans="1:26" ht="22.5" hidden="1" customHeight="1" x14ac:dyDescent="0.15">
      <c r="A68" s="281" t="s">
        <v>304</v>
      </c>
      <c r="B68" s="317" t="s">
        <v>1963</v>
      </c>
      <c r="C68" s="310" t="s">
        <v>1962</v>
      </c>
      <c r="D68" s="299">
        <v>1</v>
      </c>
      <c r="E68" s="282" t="s">
        <v>1078</v>
      </c>
      <c r="F68" s="283">
        <v>2917</v>
      </c>
      <c r="G68" s="283">
        <f t="shared" si="2"/>
        <v>2917</v>
      </c>
      <c r="H68" s="283">
        <v>2364</v>
      </c>
      <c r="I68" s="283">
        <f t="shared" si="3"/>
        <v>2364</v>
      </c>
      <c r="J68" s="283">
        <v>0</v>
      </c>
      <c r="K68" s="283">
        <f t="shared" si="4"/>
        <v>0</v>
      </c>
      <c r="L68" s="283">
        <f t="shared" si="5"/>
        <v>5281</v>
      </c>
      <c r="M68" s="300">
        <f t="shared" si="0"/>
        <v>5281</v>
      </c>
      <c r="N68" s="331">
        <v>1</v>
      </c>
      <c r="O68" s="283">
        <v>2917</v>
      </c>
      <c r="P68" s="283">
        <f t="shared" si="6"/>
        <v>2917</v>
      </c>
      <c r="Q68" s="283">
        <v>2364</v>
      </c>
      <c r="R68" s="283">
        <f t="shared" si="7"/>
        <v>2364</v>
      </c>
      <c r="S68" s="283">
        <v>0</v>
      </c>
      <c r="T68" s="283">
        <f t="shared" si="8"/>
        <v>0</v>
      </c>
      <c r="U68" s="283">
        <f t="shared" si="9"/>
        <v>5281</v>
      </c>
      <c r="V68" s="292">
        <f t="shared" si="1"/>
        <v>5281</v>
      </c>
      <c r="W68" s="299">
        <f t="shared" si="10"/>
        <v>0</v>
      </c>
      <c r="X68" s="300">
        <f t="shared" si="11"/>
        <v>0</v>
      </c>
      <c r="Y68" s="330"/>
      <c r="Z68" s="415"/>
    </row>
    <row r="69" spans="1:26" ht="22.5" hidden="1" customHeight="1" x14ac:dyDescent="0.15">
      <c r="A69" s="281" t="s">
        <v>305</v>
      </c>
      <c r="B69" s="317" t="s">
        <v>1964</v>
      </c>
      <c r="C69" s="310" t="s">
        <v>1965</v>
      </c>
      <c r="D69" s="299">
        <v>1</v>
      </c>
      <c r="E69" s="282" t="s">
        <v>1078</v>
      </c>
      <c r="F69" s="283">
        <v>3584</v>
      </c>
      <c r="G69" s="283">
        <f t="shared" si="2"/>
        <v>3584</v>
      </c>
      <c r="H69" s="283">
        <v>5062</v>
      </c>
      <c r="I69" s="283">
        <f t="shared" si="3"/>
        <v>5062</v>
      </c>
      <c r="J69" s="283">
        <v>0</v>
      </c>
      <c r="K69" s="283">
        <f t="shared" si="4"/>
        <v>0</v>
      </c>
      <c r="L69" s="283">
        <f t="shared" si="5"/>
        <v>8646</v>
      </c>
      <c r="M69" s="300">
        <f t="shared" si="5"/>
        <v>8646</v>
      </c>
      <c r="N69" s="331">
        <v>1</v>
      </c>
      <c r="O69" s="283">
        <v>3584</v>
      </c>
      <c r="P69" s="283">
        <f t="shared" si="6"/>
        <v>3584</v>
      </c>
      <c r="Q69" s="283">
        <v>5062</v>
      </c>
      <c r="R69" s="283">
        <f t="shared" si="7"/>
        <v>5062</v>
      </c>
      <c r="S69" s="283">
        <v>0</v>
      </c>
      <c r="T69" s="283">
        <f t="shared" si="8"/>
        <v>0</v>
      </c>
      <c r="U69" s="283">
        <f t="shared" si="9"/>
        <v>8646</v>
      </c>
      <c r="V69" s="292">
        <f t="shared" ref="V69:V132" si="12">P69+R69+T69</f>
        <v>8646</v>
      </c>
      <c r="W69" s="299">
        <f t="shared" si="10"/>
        <v>0</v>
      </c>
      <c r="X69" s="300">
        <f t="shared" si="11"/>
        <v>0</v>
      </c>
      <c r="Y69" s="330"/>
      <c r="Z69" s="415"/>
    </row>
    <row r="70" spans="1:26" ht="22.5" hidden="1" customHeight="1" x14ac:dyDescent="0.15">
      <c r="A70" s="281" t="s">
        <v>306</v>
      </c>
      <c r="B70" s="317" t="s">
        <v>1966</v>
      </c>
      <c r="C70" s="310" t="s">
        <v>1965</v>
      </c>
      <c r="D70" s="299">
        <v>1</v>
      </c>
      <c r="E70" s="282" t="s">
        <v>1078</v>
      </c>
      <c r="F70" s="283">
        <v>3584</v>
      </c>
      <c r="G70" s="283">
        <f t="shared" ref="G70:G133" si="13">INT(D70*F70)</f>
        <v>3584</v>
      </c>
      <c r="H70" s="283">
        <v>6327</v>
      </c>
      <c r="I70" s="283">
        <f t="shared" ref="I70:I133" si="14">INT(D70*H70)</f>
        <v>6327</v>
      </c>
      <c r="J70" s="283">
        <v>0</v>
      </c>
      <c r="K70" s="283">
        <f t="shared" ref="K70:K133" si="15">INT(D70*J70)</f>
        <v>0</v>
      </c>
      <c r="L70" s="283">
        <f t="shared" ref="L70:M133" si="16">F70+H70+J70</f>
        <v>9911</v>
      </c>
      <c r="M70" s="300">
        <f t="shared" si="16"/>
        <v>9911</v>
      </c>
      <c r="N70" s="331">
        <v>1</v>
      </c>
      <c r="O70" s="283">
        <v>3584</v>
      </c>
      <c r="P70" s="283">
        <f t="shared" ref="P70:P133" si="17">INT(N70*O70)</f>
        <v>3584</v>
      </c>
      <c r="Q70" s="283">
        <v>6327</v>
      </c>
      <c r="R70" s="283">
        <f t="shared" ref="R70:R133" si="18">INT(N70*Q70)</f>
        <v>6327</v>
      </c>
      <c r="S70" s="283">
        <v>0</v>
      </c>
      <c r="T70" s="283">
        <f t="shared" ref="T70:T133" si="19">INT(N70*S70)</f>
        <v>0</v>
      </c>
      <c r="U70" s="283">
        <f t="shared" ref="U70:U133" si="20">O70+Q70+S70</f>
        <v>9911</v>
      </c>
      <c r="V70" s="292">
        <f t="shared" si="12"/>
        <v>9911</v>
      </c>
      <c r="W70" s="299">
        <f t="shared" ref="W70:W133" si="21">N70-D70</f>
        <v>0</v>
      </c>
      <c r="X70" s="300">
        <f t="shared" ref="X70:X133" si="22">V70-M70</f>
        <v>0</v>
      </c>
      <c r="Y70" s="330"/>
      <c r="Z70" s="415"/>
    </row>
    <row r="71" spans="1:26" ht="22.5" hidden="1" customHeight="1" x14ac:dyDescent="0.15">
      <c r="A71" s="281" t="s">
        <v>307</v>
      </c>
      <c r="B71" s="317" t="s">
        <v>1967</v>
      </c>
      <c r="C71" s="310" t="s">
        <v>1965</v>
      </c>
      <c r="D71" s="299">
        <v>1</v>
      </c>
      <c r="E71" s="282" t="s">
        <v>1078</v>
      </c>
      <c r="F71" s="283">
        <v>4048</v>
      </c>
      <c r="G71" s="283">
        <f t="shared" si="13"/>
        <v>4048</v>
      </c>
      <c r="H71" s="283">
        <v>10431</v>
      </c>
      <c r="I71" s="283">
        <f t="shared" si="14"/>
        <v>10431</v>
      </c>
      <c r="J71" s="283">
        <v>0</v>
      </c>
      <c r="K71" s="283">
        <f t="shared" si="15"/>
        <v>0</v>
      </c>
      <c r="L71" s="283">
        <f t="shared" si="16"/>
        <v>14479</v>
      </c>
      <c r="M71" s="300">
        <f t="shared" si="16"/>
        <v>14479</v>
      </c>
      <c r="N71" s="331">
        <v>1</v>
      </c>
      <c r="O71" s="283">
        <v>4048</v>
      </c>
      <c r="P71" s="283">
        <f t="shared" si="17"/>
        <v>4048</v>
      </c>
      <c r="Q71" s="283">
        <v>10431</v>
      </c>
      <c r="R71" s="283">
        <f t="shared" si="18"/>
        <v>10431</v>
      </c>
      <c r="S71" s="283">
        <v>0</v>
      </c>
      <c r="T71" s="283">
        <f t="shared" si="19"/>
        <v>0</v>
      </c>
      <c r="U71" s="283">
        <f t="shared" si="20"/>
        <v>14479</v>
      </c>
      <c r="V71" s="292">
        <f t="shared" si="12"/>
        <v>14479</v>
      </c>
      <c r="W71" s="299">
        <f t="shared" si="21"/>
        <v>0</v>
      </c>
      <c r="X71" s="300">
        <f t="shared" si="22"/>
        <v>0</v>
      </c>
      <c r="Y71" s="330"/>
      <c r="Z71" s="415"/>
    </row>
    <row r="72" spans="1:26" ht="22.5" hidden="1" customHeight="1" x14ac:dyDescent="0.15">
      <c r="A72" s="281" t="s">
        <v>308</v>
      </c>
      <c r="B72" s="317" t="s">
        <v>1968</v>
      </c>
      <c r="C72" s="310" t="s">
        <v>1965</v>
      </c>
      <c r="D72" s="299">
        <v>1</v>
      </c>
      <c r="E72" s="282" t="s">
        <v>1078</v>
      </c>
      <c r="F72" s="283">
        <v>4048</v>
      </c>
      <c r="G72" s="283">
        <f t="shared" si="13"/>
        <v>4048</v>
      </c>
      <c r="H72" s="283">
        <v>12758</v>
      </c>
      <c r="I72" s="283">
        <f t="shared" si="14"/>
        <v>12758</v>
      </c>
      <c r="J72" s="283">
        <v>0</v>
      </c>
      <c r="K72" s="283">
        <f t="shared" si="15"/>
        <v>0</v>
      </c>
      <c r="L72" s="283">
        <f t="shared" si="16"/>
        <v>16806</v>
      </c>
      <c r="M72" s="300">
        <f t="shared" si="16"/>
        <v>16806</v>
      </c>
      <c r="N72" s="331">
        <v>1</v>
      </c>
      <c r="O72" s="283">
        <v>4048</v>
      </c>
      <c r="P72" s="283">
        <f t="shared" si="17"/>
        <v>4048</v>
      </c>
      <c r="Q72" s="283">
        <v>12758</v>
      </c>
      <c r="R72" s="283">
        <f t="shared" si="18"/>
        <v>12758</v>
      </c>
      <c r="S72" s="283">
        <v>0</v>
      </c>
      <c r="T72" s="283">
        <f t="shared" si="19"/>
        <v>0</v>
      </c>
      <c r="U72" s="283">
        <f t="shared" si="20"/>
        <v>16806</v>
      </c>
      <c r="V72" s="292">
        <f t="shared" si="12"/>
        <v>16806</v>
      </c>
      <c r="W72" s="299">
        <f t="shared" si="21"/>
        <v>0</v>
      </c>
      <c r="X72" s="300">
        <f t="shared" si="22"/>
        <v>0</v>
      </c>
      <c r="Y72" s="330"/>
      <c r="Z72" s="415"/>
    </row>
    <row r="73" spans="1:26" ht="22.5" hidden="1" customHeight="1" x14ac:dyDescent="0.15">
      <c r="A73" s="281" t="s">
        <v>309</v>
      </c>
      <c r="B73" s="317" t="s">
        <v>1967</v>
      </c>
      <c r="C73" s="310" t="s">
        <v>1969</v>
      </c>
      <c r="D73" s="299">
        <v>1</v>
      </c>
      <c r="E73" s="282" t="s">
        <v>1078</v>
      </c>
      <c r="F73" s="283">
        <v>6199</v>
      </c>
      <c r="G73" s="283">
        <f t="shared" si="13"/>
        <v>6199</v>
      </c>
      <c r="H73" s="283">
        <v>10404</v>
      </c>
      <c r="I73" s="283">
        <f t="shared" si="14"/>
        <v>10404</v>
      </c>
      <c r="J73" s="283">
        <v>0</v>
      </c>
      <c r="K73" s="283">
        <f t="shared" si="15"/>
        <v>0</v>
      </c>
      <c r="L73" s="283">
        <f t="shared" si="16"/>
        <v>16603</v>
      </c>
      <c r="M73" s="300">
        <f t="shared" si="16"/>
        <v>16603</v>
      </c>
      <c r="N73" s="331">
        <v>1</v>
      </c>
      <c r="O73" s="283">
        <v>6199</v>
      </c>
      <c r="P73" s="283">
        <f t="shared" si="17"/>
        <v>6199</v>
      </c>
      <c r="Q73" s="283">
        <v>10404</v>
      </c>
      <c r="R73" s="283">
        <f t="shared" si="18"/>
        <v>10404</v>
      </c>
      <c r="S73" s="283">
        <v>0</v>
      </c>
      <c r="T73" s="283">
        <f t="shared" si="19"/>
        <v>0</v>
      </c>
      <c r="U73" s="283">
        <f t="shared" si="20"/>
        <v>16603</v>
      </c>
      <c r="V73" s="292">
        <f t="shared" si="12"/>
        <v>16603</v>
      </c>
      <c r="W73" s="299">
        <f t="shared" si="21"/>
        <v>0</v>
      </c>
      <c r="X73" s="300">
        <f t="shared" si="22"/>
        <v>0</v>
      </c>
      <c r="Y73" s="330"/>
      <c r="Z73" s="415"/>
    </row>
    <row r="74" spans="1:26" ht="22.5" hidden="1" customHeight="1" x14ac:dyDescent="0.15">
      <c r="A74" s="281" t="s">
        <v>310</v>
      </c>
      <c r="B74" s="317" t="s">
        <v>1968</v>
      </c>
      <c r="C74" s="310" t="s">
        <v>1969</v>
      </c>
      <c r="D74" s="299">
        <v>1</v>
      </c>
      <c r="E74" s="282" t="s">
        <v>1078</v>
      </c>
      <c r="F74" s="283">
        <v>6199</v>
      </c>
      <c r="G74" s="283">
        <f t="shared" si="13"/>
        <v>6199</v>
      </c>
      <c r="H74" s="283">
        <v>14252</v>
      </c>
      <c r="I74" s="283">
        <f t="shared" si="14"/>
        <v>14252</v>
      </c>
      <c r="J74" s="283">
        <v>0</v>
      </c>
      <c r="K74" s="283">
        <f t="shared" si="15"/>
        <v>0</v>
      </c>
      <c r="L74" s="283">
        <f t="shared" si="16"/>
        <v>20451</v>
      </c>
      <c r="M74" s="300">
        <f t="shared" si="16"/>
        <v>20451</v>
      </c>
      <c r="N74" s="331">
        <v>1</v>
      </c>
      <c r="O74" s="283">
        <v>6199</v>
      </c>
      <c r="P74" s="283">
        <f t="shared" si="17"/>
        <v>6199</v>
      </c>
      <c r="Q74" s="283">
        <v>14252</v>
      </c>
      <c r="R74" s="283">
        <f t="shared" si="18"/>
        <v>14252</v>
      </c>
      <c r="S74" s="283">
        <v>0</v>
      </c>
      <c r="T74" s="283">
        <f t="shared" si="19"/>
        <v>0</v>
      </c>
      <c r="U74" s="283">
        <f t="shared" si="20"/>
        <v>20451</v>
      </c>
      <c r="V74" s="292">
        <f t="shared" si="12"/>
        <v>20451</v>
      </c>
      <c r="W74" s="299">
        <f t="shared" si="21"/>
        <v>0</v>
      </c>
      <c r="X74" s="300">
        <f t="shared" si="22"/>
        <v>0</v>
      </c>
      <c r="Y74" s="330"/>
      <c r="Z74" s="415"/>
    </row>
    <row r="75" spans="1:26" ht="22.5" hidden="1" customHeight="1" x14ac:dyDescent="0.15">
      <c r="A75" s="281" t="s">
        <v>311</v>
      </c>
      <c r="B75" s="317" t="s">
        <v>1967</v>
      </c>
      <c r="C75" s="310" t="s">
        <v>1970</v>
      </c>
      <c r="D75" s="299">
        <v>1</v>
      </c>
      <c r="E75" s="282" t="s">
        <v>1078</v>
      </c>
      <c r="F75" s="283">
        <v>7634</v>
      </c>
      <c r="G75" s="283">
        <f t="shared" si="13"/>
        <v>7634</v>
      </c>
      <c r="H75" s="283">
        <v>11651</v>
      </c>
      <c r="I75" s="283">
        <f t="shared" si="14"/>
        <v>11651</v>
      </c>
      <c r="J75" s="283">
        <v>0</v>
      </c>
      <c r="K75" s="283">
        <f t="shared" si="15"/>
        <v>0</v>
      </c>
      <c r="L75" s="283">
        <f t="shared" si="16"/>
        <v>19285</v>
      </c>
      <c r="M75" s="300">
        <f t="shared" si="16"/>
        <v>19285</v>
      </c>
      <c r="N75" s="331">
        <v>1</v>
      </c>
      <c r="O75" s="283">
        <v>7634</v>
      </c>
      <c r="P75" s="283">
        <f t="shared" si="17"/>
        <v>7634</v>
      </c>
      <c r="Q75" s="283">
        <v>11651</v>
      </c>
      <c r="R75" s="283">
        <f t="shared" si="18"/>
        <v>11651</v>
      </c>
      <c r="S75" s="283">
        <v>0</v>
      </c>
      <c r="T75" s="283">
        <f t="shared" si="19"/>
        <v>0</v>
      </c>
      <c r="U75" s="283">
        <f t="shared" si="20"/>
        <v>19285</v>
      </c>
      <c r="V75" s="292">
        <f t="shared" si="12"/>
        <v>19285</v>
      </c>
      <c r="W75" s="299">
        <f t="shared" si="21"/>
        <v>0</v>
      </c>
      <c r="X75" s="300">
        <f t="shared" si="22"/>
        <v>0</v>
      </c>
      <c r="Y75" s="330"/>
      <c r="Z75" s="415"/>
    </row>
    <row r="76" spans="1:26" ht="22.5" hidden="1" customHeight="1" x14ac:dyDescent="0.15">
      <c r="A76" s="281" t="s">
        <v>312</v>
      </c>
      <c r="B76" s="317" t="s">
        <v>1968</v>
      </c>
      <c r="C76" s="310" t="s">
        <v>1970</v>
      </c>
      <c r="D76" s="299">
        <v>1</v>
      </c>
      <c r="E76" s="282" t="s">
        <v>1078</v>
      </c>
      <c r="F76" s="283">
        <v>7634</v>
      </c>
      <c r="G76" s="283">
        <f t="shared" si="13"/>
        <v>7634</v>
      </c>
      <c r="H76" s="283">
        <v>14252</v>
      </c>
      <c r="I76" s="283">
        <f t="shared" si="14"/>
        <v>14252</v>
      </c>
      <c r="J76" s="283">
        <v>0</v>
      </c>
      <c r="K76" s="283">
        <f t="shared" si="15"/>
        <v>0</v>
      </c>
      <c r="L76" s="283">
        <f t="shared" si="16"/>
        <v>21886</v>
      </c>
      <c r="M76" s="300">
        <f t="shared" si="16"/>
        <v>21886</v>
      </c>
      <c r="N76" s="331">
        <v>1</v>
      </c>
      <c r="O76" s="283">
        <v>7634</v>
      </c>
      <c r="P76" s="283">
        <f t="shared" si="17"/>
        <v>7634</v>
      </c>
      <c r="Q76" s="283">
        <v>14252</v>
      </c>
      <c r="R76" s="283">
        <f t="shared" si="18"/>
        <v>14252</v>
      </c>
      <c r="S76" s="283">
        <v>0</v>
      </c>
      <c r="T76" s="283">
        <f t="shared" si="19"/>
        <v>0</v>
      </c>
      <c r="U76" s="283">
        <f t="shared" si="20"/>
        <v>21886</v>
      </c>
      <c r="V76" s="292">
        <f t="shared" si="12"/>
        <v>21886</v>
      </c>
      <c r="W76" s="299">
        <f t="shared" si="21"/>
        <v>0</v>
      </c>
      <c r="X76" s="300">
        <f t="shared" si="22"/>
        <v>0</v>
      </c>
      <c r="Y76" s="330"/>
      <c r="Z76" s="415"/>
    </row>
    <row r="77" spans="1:26" ht="22.5" hidden="1" customHeight="1" x14ac:dyDescent="0.15">
      <c r="A77" s="281" t="s">
        <v>313</v>
      </c>
      <c r="B77" s="317" t="s">
        <v>1967</v>
      </c>
      <c r="C77" s="310" t="s">
        <v>1971</v>
      </c>
      <c r="D77" s="299">
        <v>43</v>
      </c>
      <c r="E77" s="282" t="s">
        <v>1078</v>
      </c>
      <c r="F77" s="283">
        <v>1437</v>
      </c>
      <c r="G77" s="283">
        <f t="shared" si="13"/>
        <v>61791</v>
      </c>
      <c r="H77" s="283">
        <v>10431</v>
      </c>
      <c r="I77" s="283">
        <f t="shared" si="14"/>
        <v>448533</v>
      </c>
      <c r="J77" s="283">
        <v>0</v>
      </c>
      <c r="K77" s="283">
        <f t="shared" si="15"/>
        <v>0</v>
      </c>
      <c r="L77" s="283">
        <f t="shared" si="16"/>
        <v>11868</v>
      </c>
      <c r="M77" s="300">
        <f t="shared" si="16"/>
        <v>510324</v>
      </c>
      <c r="N77" s="331">
        <v>43</v>
      </c>
      <c r="O77" s="283">
        <v>1437</v>
      </c>
      <c r="P77" s="283">
        <f t="shared" si="17"/>
        <v>61791</v>
      </c>
      <c r="Q77" s="283">
        <v>10431</v>
      </c>
      <c r="R77" s="283">
        <f t="shared" si="18"/>
        <v>448533</v>
      </c>
      <c r="S77" s="283">
        <v>0</v>
      </c>
      <c r="T77" s="283">
        <f t="shared" si="19"/>
        <v>0</v>
      </c>
      <c r="U77" s="283">
        <f t="shared" si="20"/>
        <v>11868</v>
      </c>
      <c r="V77" s="292">
        <f t="shared" si="12"/>
        <v>510324</v>
      </c>
      <c r="W77" s="299">
        <f t="shared" si="21"/>
        <v>0</v>
      </c>
      <c r="X77" s="300">
        <f t="shared" si="22"/>
        <v>0</v>
      </c>
      <c r="Y77" s="330"/>
      <c r="Z77" s="415"/>
    </row>
    <row r="78" spans="1:26" ht="22.5" hidden="1" customHeight="1" x14ac:dyDescent="0.15">
      <c r="A78" s="281" t="s">
        <v>314</v>
      </c>
      <c r="B78" s="317" t="s">
        <v>1968</v>
      </c>
      <c r="C78" s="310" t="s">
        <v>1972</v>
      </c>
      <c r="D78" s="299">
        <v>1</v>
      </c>
      <c r="E78" s="282" t="s">
        <v>1078</v>
      </c>
      <c r="F78" s="283">
        <v>1437</v>
      </c>
      <c r="G78" s="283">
        <f t="shared" si="13"/>
        <v>1437</v>
      </c>
      <c r="H78" s="283">
        <v>10712</v>
      </c>
      <c r="I78" s="283">
        <f t="shared" si="14"/>
        <v>10712</v>
      </c>
      <c r="J78" s="283">
        <v>0</v>
      </c>
      <c r="K78" s="283">
        <f t="shared" si="15"/>
        <v>0</v>
      </c>
      <c r="L78" s="283">
        <f t="shared" si="16"/>
        <v>12149</v>
      </c>
      <c r="M78" s="300">
        <f t="shared" si="16"/>
        <v>12149</v>
      </c>
      <c r="N78" s="331">
        <v>1</v>
      </c>
      <c r="O78" s="283">
        <v>1437</v>
      </c>
      <c r="P78" s="283">
        <f t="shared" si="17"/>
        <v>1437</v>
      </c>
      <c r="Q78" s="283">
        <v>10712</v>
      </c>
      <c r="R78" s="283">
        <f t="shared" si="18"/>
        <v>10712</v>
      </c>
      <c r="S78" s="283">
        <v>0</v>
      </c>
      <c r="T78" s="283">
        <f t="shared" si="19"/>
        <v>0</v>
      </c>
      <c r="U78" s="283">
        <f t="shared" si="20"/>
        <v>12149</v>
      </c>
      <c r="V78" s="292">
        <f t="shared" si="12"/>
        <v>12149</v>
      </c>
      <c r="W78" s="299">
        <f t="shared" si="21"/>
        <v>0</v>
      </c>
      <c r="X78" s="300">
        <f t="shared" si="22"/>
        <v>0</v>
      </c>
      <c r="Y78" s="330"/>
      <c r="Z78" s="415"/>
    </row>
    <row r="79" spans="1:26" ht="22.5" hidden="1" customHeight="1" x14ac:dyDescent="0.15">
      <c r="A79" s="281" t="s">
        <v>315</v>
      </c>
      <c r="B79" s="317" t="s">
        <v>1967</v>
      </c>
      <c r="C79" s="310" t="s">
        <v>1973</v>
      </c>
      <c r="D79" s="299">
        <v>1</v>
      </c>
      <c r="E79" s="282" t="s">
        <v>1078</v>
      </c>
      <c r="F79" s="283">
        <v>3382</v>
      </c>
      <c r="G79" s="283">
        <f t="shared" si="13"/>
        <v>3382</v>
      </c>
      <c r="H79" s="283">
        <v>10431</v>
      </c>
      <c r="I79" s="283">
        <f t="shared" si="14"/>
        <v>10431</v>
      </c>
      <c r="J79" s="283">
        <v>0</v>
      </c>
      <c r="K79" s="283">
        <f t="shared" si="15"/>
        <v>0</v>
      </c>
      <c r="L79" s="283">
        <f t="shared" si="16"/>
        <v>13813</v>
      </c>
      <c r="M79" s="300">
        <f t="shared" si="16"/>
        <v>13813</v>
      </c>
      <c r="N79" s="331">
        <v>1</v>
      </c>
      <c r="O79" s="283">
        <v>3382</v>
      </c>
      <c r="P79" s="283">
        <f t="shared" si="17"/>
        <v>3382</v>
      </c>
      <c r="Q79" s="283">
        <v>10431</v>
      </c>
      <c r="R79" s="283">
        <f t="shared" si="18"/>
        <v>10431</v>
      </c>
      <c r="S79" s="283">
        <v>0</v>
      </c>
      <c r="T79" s="283">
        <f t="shared" si="19"/>
        <v>0</v>
      </c>
      <c r="U79" s="283">
        <f t="shared" si="20"/>
        <v>13813</v>
      </c>
      <c r="V79" s="292">
        <f t="shared" si="12"/>
        <v>13813</v>
      </c>
      <c r="W79" s="299">
        <f t="shared" si="21"/>
        <v>0</v>
      </c>
      <c r="X79" s="300">
        <f t="shared" si="22"/>
        <v>0</v>
      </c>
      <c r="Y79" s="330"/>
      <c r="Z79" s="415"/>
    </row>
    <row r="80" spans="1:26" ht="22.5" hidden="1" customHeight="1" x14ac:dyDescent="0.15">
      <c r="A80" s="281" t="s">
        <v>316</v>
      </c>
      <c r="B80" s="317" t="s">
        <v>1968</v>
      </c>
      <c r="C80" s="310" t="s">
        <v>1973</v>
      </c>
      <c r="D80" s="299">
        <v>1</v>
      </c>
      <c r="E80" s="282" t="s">
        <v>1078</v>
      </c>
      <c r="F80" s="283">
        <v>3382</v>
      </c>
      <c r="G80" s="283">
        <f t="shared" si="13"/>
        <v>3382</v>
      </c>
      <c r="H80" s="283">
        <v>10712</v>
      </c>
      <c r="I80" s="283">
        <f t="shared" si="14"/>
        <v>10712</v>
      </c>
      <c r="J80" s="283">
        <v>0</v>
      </c>
      <c r="K80" s="283">
        <f t="shared" si="15"/>
        <v>0</v>
      </c>
      <c r="L80" s="283">
        <f t="shared" si="16"/>
        <v>14094</v>
      </c>
      <c r="M80" s="300">
        <f t="shared" si="16"/>
        <v>14094</v>
      </c>
      <c r="N80" s="331">
        <v>1</v>
      </c>
      <c r="O80" s="283">
        <v>3382</v>
      </c>
      <c r="P80" s="283">
        <f t="shared" si="17"/>
        <v>3382</v>
      </c>
      <c r="Q80" s="283">
        <v>10712</v>
      </c>
      <c r="R80" s="283">
        <f t="shared" si="18"/>
        <v>10712</v>
      </c>
      <c r="S80" s="283">
        <v>0</v>
      </c>
      <c r="T80" s="283">
        <f t="shared" si="19"/>
        <v>0</v>
      </c>
      <c r="U80" s="283">
        <f t="shared" si="20"/>
        <v>14094</v>
      </c>
      <c r="V80" s="292">
        <f t="shared" si="12"/>
        <v>14094</v>
      </c>
      <c r="W80" s="299">
        <f t="shared" si="21"/>
        <v>0</v>
      </c>
      <c r="X80" s="300">
        <f t="shared" si="22"/>
        <v>0</v>
      </c>
      <c r="Y80" s="330"/>
      <c r="Z80" s="415"/>
    </row>
    <row r="81" spans="1:26" ht="22.5" hidden="1" customHeight="1" x14ac:dyDescent="0.15">
      <c r="A81" s="281" t="s">
        <v>317</v>
      </c>
      <c r="B81" s="317" t="s">
        <v>1964</v>
      </c>
      <c r="C81" s="310" t="s">
        <v>1974</v>
      </c>
      <c r="D81" s="299">
        <v>1</v>
      </c>
      <c r="E81" s="282" t="s">
        <v>1078</v>
      </c>
      <c r="F81" s="283">
        <v>6822</v>
      </c>
      <c r="G81" s="283">
        <f t="shared" si="13"/>
        <v>6822</v>
      </c>
      <c r="H81" s="283">
        <v>5974</v>
      </c>
      <c r="I81" s="283">
        <f t="shared" si="14"/>
        <v>5974</v>
      </c>
      <c r="J81" s="283">
        <v>0</v>
      </c>
      <c r="K81" s="283">
        <f t="shared" si="15"/>
        <v>0</v>
      </c>
      <c r="L81" s="283">
        <f t="shared" si="16"/>
        <v>12796</v>
      </c>
      <c r="M81" s="300">
        <f t="shared" si="16"/>
        <v>12796</v>
      </c>
      <c r="N81" s="331">
        <v>1</v>
      </c>
      <c r="O81" s="283">
        <v>6822</v>
      </c>
      <c r="P81" s="283">
        <f t="shared" si="17"/>
        <v>6822</v>
      </c>
      <c r="Q81" s="283">
        <v>5974</v>
      </c>
      <c r="R81" s="283">
        <f t="shared" si="18"/>
        <v>5974</v>
      </c>
      <c r="S81" s="283">
        <v>0</v>
      </c>
      <c r="T81" s="283">
        <f t="shared" si="19"/>
        <v>0</v>
      </c>
      <c r="U81" s="283">
        <f t="shared" si="20"/>
        <v>12796</v>
      </c>
      <c r="V81" s="292">
        <f t="shared" si="12"/>
        <v>12796</v>
      </c>
      <c r="W81" s="299">
        <f t="shared" si="21"/>
        <v>0</v>
      </c>
      <c r="X81" s="300">
        <f t="shared" si="22"/>
        <v>0</v>
      </c>
      <c r="Y81" s="330"/>
      <c r="Z81" s="415"/>
    </row>
    <row r="82" spans="1:26" ht="22.5" hidden="1" customHeight="1" x14ac:dyDescent="0.15">
      <c r="A82" s="281" t="s">
        <v>318</v>
      </c>
      <c r="B82" s="317" t="s">
        <v>1966</v>
      </c>
      <c r="C82" s="310" t="s">
        <v>1974</v>
      </c>
      <c r="D82" s="299">
        <v>1</v>
      </c>
      <c r="E82" s="282" t="s">
        <v>1078</v>
      </c>
      <c r="F82" s="283">
        <v>6822</v>
      </c>
      <c r="G82" s="283">
        <f t="shared" si="13"/>
        <v>6822</v>
      </c>
      <c r="H82" s="283">
        <v>7467</v>
      </c>
      <c r="I82" s="283">
        <f t="shared" si="14"/>
        <v>7467</v>
      </c>
      <c r="J82" s="283">
        <v>0</v>
      </c>
      <c r="K82" s="283">
        <f t="shared" si="15"/>
        <v>0</v>
      </c>
      <c r="L82" s="283">
        <f t="shared" si="16"/>
        <v>14289</v>
      </c>
      <c r="M82" s="300">
        <f t="shared" si="16"/>
        <v>14289</v>
      </c>
      <c r="N82" s="331">
        <v>1</v>
      </c>
      <c r="O82" s="283">
        <v>6822</v>
      </c>
      <c r="P82" s="283">
        <f t="shared" si="17"/>
        <v>6822</v>
      </c>
      <c r="Q82" s="283">
        <v>7467</v>
      </c>
      <c r="R82" s="283">
        <f t="shared" si="18"/>
        <v>7467</v>
      </c>
      <c r="S82" s="283">
        <v>0</v>
      </c>
      <c r="T82" s="283">
        <f t="shared" si="19"/>
        <v>0</v>
      </c>
      <c r="U82" s="283">
        <f t="shared" si="20"/>
        <v>14289</v>
      </c>
      <c r="V82" s="292">
        <f t="shared" si="12"/>
        <v>14289</v>
      </c>
      <c r="W82" s="299">
        <f t="shared" si="21"/>
        <v>0</v>
      </c>
      <c r="X82" s="300">
        <f t="shared" si="22"/>
        <v>0</v>
      </c>
      <c r="Y82" s="330"/>
      <c r="Z82" s="415"/>
    </row>
    <row r="83" spans="1:26" ht="22.5" hidden="1" customHeight="1" x14ac:dyDescent="0.15">
      <c r="A83" s="281" t="s">
        <v>319</v>
      </c>
      <c r="B83" s="317" t="s">
        <v>1975</v>
      </c>
      <c r="C83" s="310" t="s">
        <v>1976</v>
      </c>
      <c r="D83" s="299">
        <v>1</v>
      </c>
      <c r="E83" s="282" t="s">
        <v>1078</v>
      </c>
      <c r="F83" s="283">
        <v>22334</v>
      </c>
      <c r="G83" s="283">
        <f t="shared" si="13"/>
        <v>22334</v>
      </c>
      <c r="H83" s="283">
        <v>22417</v>
      </c>
      <c r="I83" s="283">
        <f t="shared" si="14"/>
        <v>22417</v>
      </c>
      <c r="J83" s="283">
        <v>0</v>
      </c>
      <c r="K83" s="283">
        <f t="shared" si="15"/>
        <v>0</v>
      </c>
      <c r="L83" s="283">
        <f t="shared" si="16"/>
        <v>44751</v>
      </c>
      <c r="M83" s="300">
        <f t="shared" si="16"/>
        <v>44751</v>
      </c>
      <c r="N83" s="331">
        <v>1</v>
      </c>
      <c r="O83" s="283">
        <v>22334</v>
      </c>
      <c r="P83" s="283">
        <f t="shared" si="17"/>
        <v>22334</v>
      </c>
      <c r="Q83" s="283">
        <v>22417</v>
      </c>
      <c r="R83" s="283">
        <f t="shared" si="18"/>
        <v>22417</v>
      </c>
      <c r="S83" s="283">
        <v>0</v>
      </c>
      <c r="T83" s="283">
        <f t="shared" si="19"/>
        <v>0</v>
      </c>
      <c r="U83" s="283">
        <f t="shared" si="20"/>
        <v>44751</v>
      </c>
      <c r="V83" s="292">
        <f t="shared" si="12"/>
        <v>44751</v>
      </c>
      <c r="W83" s="299">
        <f t="shared" si="21"/>
        <v>0</v>
      </c>
      <c r="X83" s="300">
        <f t="shared" si="22"/>
        <v>0</v>
      </c>
      <c r="Y83" s="330"/>
      <c r="Z83" s="415"/>
    </row>
    <row r="84" spans="1:26" ht="22.5" hidden="1" customHeight="1" x14ac:dyDescent="0.15">
      <c r="A84" s="281" t="s">
        <v>320</v>
      </c>
      <c r="B84" s="317" t="s">
        <v>1977</v>
      </c>
      <c r="C84" s="310" t="s">
        <v>1978</v>
      </c>
      <c r="D84" s="299">
        <v>3</v>
      </c>
      <c r="E84" s="282" t="s">
        <v>1078</v>
      </c>
      <c r="F84" s="283">
        <v>13004</v>
      </c>
      <c r="G84" s="283">
        <f t="shared" si="13"/>
        <v>39012</v>
      </c>
      <c r="H84" s="283">
        <v>10373</v>
      </c>
      <c r="I84" s="283">
        <f t="shared" si="14"/>
        <v>31119</v>
      </c>
      <c r="J84" s="283">
        <v>0</v>
      </c>
      <c r="K84" s="283">
        <f t="shared" si="15"/>
        <v>0</v>
      </c>
      <c r="L84" s="283">
        <f t="shared" si="16"/>
        <v>23377</v>
      </c>
      <c r="M84" s="300">
        <f t="shared" si="16"/>
        <v>70131</v>
      </c>
      <c r="N84" s="331">
        <v>3</v>
      </c>
      <c r="O84" s="283">
        <v>13004</v>
      </c>
      <c r="P84" s="283">
        <f t="shared" si="17"/>
        <v>39012</v>
      </c>
      <c r="Q84" s="283">
        <v>10373</v>
      </c>
      <c r="R84" s="283">
        <f t="shared" si="18"/>
        <v>31119</v>
      </c>
      <c r="S84" s="283">
        <v>0</v>
      </c>
      <c r="T84" s="283">
        <f t="shared" si="19"/>
        <v>0</v>
      </c>
      <c r="U84" s="283">
        <f t="shared" si="20"/>
        <v>23377</v>
      </c>
      <c r="V84" s="292">
        <f t="shared" si="12"/>
        <v>70131</v>
      </c>
      <c r="W84" s="299">
        <f t="shared" si="21"/>
        <v>0</v>
      </c>
      <c r="X84" s="300">
        <f t="shared" si="22"/>
        <v>0</v>
      </c>
      <c r="Y84" s="330"/>
      <c r="Z84" s="415"/>
    </row>
    <row r="85" spans="1:26" ht="22.5" hidden="1" customHeight="1" x14ac:dyDescent="0.15">
      <c r="A85" s="281" t="s">
        <v>321</v>
      </c>
      <c r="B85" s="317" t="s">
        <v>1979</v>
      </c>
      <c r="C85" s="310" t="s">
        <v>1978</v>
      </c>
      <c r="D85" s="299">
        <v>15</v>
      </c>
      <c r="E85" s="282" t="s">
        <v>1078</v>
      </c>
      <c r="F85" s="283">
        <v>13004</v>
      </c>
      <c r="G85" s="283">
        <f t="shared" si="13"/>
        <v>195060</v>
      </c>
      <c r="H85" s="283">
        <v>12655</v>
      </c>
      <c r="I85" s="283">
        <f t="shared" si="14"/>
        <v>189825</v>
      </c>
      <c r="J85" s="283">
        <v>0</v>
      </c>
      <c r="K85" s="283">
        <f t="shared" si="15"/>
        <v>0</v>
      </c>
      <c r="L85" s="283">
        <f t="shared" si="16"/>
        <v>25659</v>
      </c>
      <c r="M85" s="300">
        <f t="shared" si="16"/>
        <v>384885</v>
      </c>
      <c r="N85" s="331">
        <v>15</v>
      </c>
      <c r="O85" s="283">
        <v>13004</v>
      </c>
      <c r="P85" s="283">
        <f t="shared" si="17"/>
        <v>195060</v>
      </c>
      <c r="Q85" s="283">
        <v>12655</v>
      </c>
      <c r="R85" s="283">
        <f t="shared" si="18"/>
        <v>189825</v>
      </c>
      <c r="S85" s="283">
        <v>0</v>
      </c>
      <c r="T85" s="283">
        <f t="shared" si="19"/>
        <v>0</v>
      </c>
      <c r="U85" s="283">
        <f t="shared" si="20"/>
        <v>25659</v>
      </c>
      <c r="V85" s="292">
        <f t="shared" si="12"/>
        <v>384885</v>
      </c>
      <c r="W85" s="299">
        <f t="shared" si="21"/>
        <v>0</v>
      </c>
      <c r="X85" s="300">
        <f t="shared" si="22"/>
        <v>0</v>
      </c>
      <c r="Y85" s="330"/>
      <c r="Z85" s="415"/>
    </row>
    <row r="86" spans="1:26" ht="22.5" hidden="1" customHeight="1" x14ac:dyDescent="0.15">
      <c r="A86" s="281" t="s">
        <v>322</v>
      </c>
      <c r="B86" s="317" t="s">
        <v>1980</v>
      </c>
      <c r="C86" s="310" t="s">
        <v>1981</v>
      </c>
      <c r="D86" s="299">
        <v>50</v>
      </c>
      <c r="E86" s="282" t="s">
        <v>1078</v>
      </c>
      <c r="F86" s="283">
        <v>47790</v>
      </c>
      <c r="G86" s="283">
        <f t="shared" si="13"/>
        <v>2389500</v>
      </c>
      <c r="H86" s="283">
        <v>0</v>
      </c>
      <c r="I86" s="283">
        <f t="shared" si="14"/>
        <v>0</v>
      </c>
      <c r="J86" s="283">
        <v>0</v>
      </c>
      <c r="K86" s="283">
        <f t="shared" si="15"/>
        <v>0</v>
      </c>
      <c r="L86" s="283">
        <f t="shared" si="16"/>
        <v>47790</v>
      </c>
      <c r="M86" s="300">
        <f t="shared" si="16"/>
        <v>2389500</v>
      </c>
      <c r="N86" s="331">
        <v>50</v>
      </c>
      <c r="O86" s="283">
        <v>47790</v>
      </c>
      <c r="P86" s="283">
        <f t="shared" si="17"/>
        <v>2389500</v>
      </c>
      <c r="Q86" s="283">
        <v>0</v>
      </c>
      <c r="R86" s="283">
        <f t="shared" si="18"/>
        <v>0</v>
      </c>
      <c r="S86" s="283">
        <v>0</v>
      </c>
      <c r="T86" s="283">
        <f t="shared" si="19"/>
        <v>0</v>
      </c>
      <c r="U86" s="283">
        <f t="shared" si="20"/>
        <v>47790</v>
      </c>
      <c r="V86" s="292">
        <f t="shared" si="12"/>
        <v>2389500</v>
      </c>
      <c r="W86" s="299">
        <f t="shared" si="21"/>
        <v>0</v>
      </c>
      <c r="X86" s="300">
        <f t="shared" si="22"/>
        <v>0</v>
      </c>
      <c r="Y86" s="330"/>
      <c r="Z86" s="415"/>
    </row>
    <row r="87" spans="1:26" ht="22.5" hidden="1" customHeight="1" x14ac:dyDescent="0.15">
      <c r="A87" s="281" t="s">
        <v>323</v>
      </c>
      <c r="B87" s="317" t="s">
        <v>1982</v>
      </c>
      <c r="C87" s="310" t="s">
        <v>1981</v>
      </c>
      <c r="D87" s="299">
        <v>1</v>
      </c>
      <c r="E87" s="282" t="s">
        <v>1078</v>
      </c>
      <c r="F87" s="283">
        <v>47790</v>
      </c>
      <c r="G87" s="283">
        <f t="shared" si="13"/>
        <v>47790</v>
      </c>
      <c r="H87" s="283">
        <v>2986</v>
      </c>
      <c r="I87" s="283">
        <f t="shared" si="14"/>
        <v>2986</v>
      </c>
      <c r="J87" s="283">
        <v>0</v>
      </c>
      <c r="K87" s="283">
        <f t="shared" si="15"/>
        <v>0</v>
      </c>
      <c r="L87" s="283">
        <f t="shared" si="16"/>
        <v>50776</v>
      </c>
      <c r="M87" s="300">
        <f t="shared" si="16"/>
        <v>50776</v>
      </c>
      <c r="N87" s="331">
        <v>1</v>
      </c>
      <c r="O87" s="283">
        <v>47790</v>
      </c>
      <c r="P87" s="283">
        <f t="shared" si="17"/>
        <v>47790</v>
      </c>
      <c r="Q87" s="283">
        <v>2986</v>
      </c>
      <c r="R87" s="283">
        <f t="shared" si="18"/>
        <v>2986</v>
      </c>
      <c r="S87" s="283">
        <v>0</v>
      </c>
      <c r="T87" s="283">
        <f t="shared" si="19"/>
        <v>0</v>
      </c>
      <c r="U87" s="283">
        <f t="shared" si="20"/>
        <v>50776</v>
      </c>
      <c r="V87" s="292">
        <f t="shared" si="12"/>
        <v>50776</v>
      </c>
      <c r="W87" s="299">
        <f t="shared" si="21"/>
        <v>0</v>
      </c>
      <c r="X87" s="300">
        <f t="shared" si="22"/>
        <v>0</v>
      </c>
      <c r="Y87" s="330"/>
      <c r="Z87" s="415"/>
    </row>
    <row r="88" spans="1:26" ht="22.5" hidden="1" customHeight="1" x14ac:dyDescent="0.15">
      <c r="A88" s="281" t="s">
        <v>324</v>
      </c>
      <c r="B88" s="317" t="s">
        <v>1983</v>
      </c>
      <c r="C88" s="310" t="s">
        <v>1984</v>
      </c>
      <c r="D88" s="299">
        <v>50</v>
      </c>
      <c r="E88" s="282" t="s">
        <v>1078</v>
      </c>
      <c r="F88" s="283">
        <v>4748</v>
      </c>
      <c r="G88" s="283">
        <f t="shared" si="13"/>
        <v>237400</v>
      </c>
      <c r="H88" s="283">
        <v>8347</v>
      </c>
      <c r="I88" s="283">
        <f t="shared" si="14"/>
        <v>417350</v>
      </c>
      <c r="J88" s="283">
        <v>0</v>
      </c>
      <c r="K88" s="283">
        <f t="shared" si="15"/>
        <v>0</v>
      </c>
      <c r="L88" s="283">
        <f t="shared" si="16"/>
        <v>13095</v>
      </c>
      <c r="M88" s="300">
        <f t="shared" si="16"/>
        <v>654750</v>
      </c>
      <c r="N88" s="331">
        <v>50</v>
      </c>
      <c r="O88" s="283">
        <v>4748</v>
      </c>
      <c r="P88" s="283">
        <f t="shared" si="17"/>
        <v>237400</v>
      </c>
      <c r="Q88" s="283">
        <v>8347</v>
      </c>
      <c r="R88" s="283">
        <f t="shared" si="18"/>
        <v>417350</v>
      </c>
      <c r="S88" s="283">
        <v>0</v>
      </c>
      <c r="T88" s="283">
        <f t="shared" si="19"/>
        <v>0</v>
      </c>
      <c r="U88" s="283">
        <f t="shared" si="20"/>
        <v>13095</v>
      </c>
      <c r="V88" s="292">
        <f t="shared" si="12"/>
        <v>654750</v>
      </c>
      <c r="W88" s="299">
        <f t="shared" si="21"/>
        <v>0</v>
      </c>
      <c r="X88" s="300">
        <f t="shared" si="22"/>
        <v>0</v>
      </c>
      <c r="Y88" s="330"/>
      <c r="Z88" s="415"/>
    </row>
    <row r="89" spans="1:26" ht="22.5" hidden="1" customHeight="1" x14ac:dyDescent="0.15">
      <c r="A89" s="281" t="s">
        <v>325</v>
      </c>
      <c r="B89" s="317" t="s">
        <v>1985</v>
      </c>
      <c r="C89" s="310" t="s">
        <v>1984</v>
      </c>
      <c r="D89" s="299">
        <v>1</v>
      </c>
      <c r="E89" s="282" t="s">
        <v>1078</v>
      </c>
      <c r="F89" s="283">
        <v>4748</v>
      </c>
      <c r="G89" s="283">
        <f t="shared" si="13"/>
        <v>4748</v>
      </c>
      <c r="H89" s="283">
        <v>10434</v>
      </c>
      <c r="I89" s="283">
        <f t="shared" si="14"/>
        <v>10434</v>
      </c>
      <c r="J89" s="283">
        <v>0</v>
      </c>
      <c r="K89" s="283">
        <f t="shared" si="15"/>
        <v>0</v>
      </c>
      <c r="L89" s="283">
        <f t="shared" si="16"/>
        <v>15182</v>
      </c>
      <c r="M89" s="300">
        <f t="shared" si="16"/>
        <v>15182</v>
      </c>
      <c r="N89" s="331">
        <v>1</v>
      </c>
      <c r="O89" s="283">
        <v>4748</v>
      </c>
      <c r="P89" s="283">
        <f t="shared" si="17"/>
        <v>4748</v>
      </c>
      <c r="Q89" s="283">
        <v>10434</v>
      </c>
      <c r="R89" s="283">
        <f t="shared" si="18"/>
        <v>10434</v>
      </c>
      <c r="S89" s="283">
        <v>0</v>
      </c>
      <c r="T89" s="283">
        <f t="shared" si="19"/>
        <v>0</v>
      </c>
      <c r="U89" s="283">
        <f t="shared" si="20"/>
        <v>15182</v>
      </c>
      <c r="V89" s="292">
        <f t="shared" si="12"/>
        <v>15182</v>
      </c>
      <c r="W89" s="299">
        <f t="shared" si="21"/>
        <v>0</v>
      </c>
      <c r="X89" s="300">
        <f t="shared" si="22"/>
        <v>0</v>
      </c>
      <c r="Y89" s="330"/>
      <c r="Z89" s="415"/>
    </row>
    <row r="90" spans="1:26" ht="22.5" hidden="1" customHeight="1" x14ac:dyDescent="0.15">
      <c r="A90" s="281" t="s">
        <v>326</v>
      </c>
      <c r="B90" s="317" t="s">
        <v>1986</v>
      </c>
      <c r="C90" s="310" t="s">
        <v>1987</v>
      </c>
      <c r="D90" s="299">
        <v>1</v>
      </c>
      <c r="E90" s="282" t="s">
        <v>1078</v>
      </c>
      <c r="F90" s="283">
        <v>7010</v>
      </c>
      <c r="G90" s="283">
        <f t="shared" si="13"/>
        <v>7010</v>
      </c>
      <c r="H90" s="283">
        <v>10373</v>
      </c>
      <c r="I90" s="283">
        <f t="shared" si="14"/>
        <v>10373</v>
      </c>
      <c r="J90" s="283">
        <v>0</v>
      </c>
      <c r="K90" s="283">
        <f t="shared" si="15"/>
        <v>0</v>
      </c>
      <c r="L90" s="283">
        <f t="shared" si="16"/>
        <v>17383</v>
      </c>
      <c r="M90" s="300">
        <f t="shared" si="16"/>
        <v>17383</v>
      </c>
      <c r="N90" s="331">
        <v>1</v>
      </c>
      <c r="O90" s="283">
        <v>7010</v>
      </c>
      <c r="P90" s="283">
        <f t="shared" si="17"/>
        <v>7010</v>
      </c>
      <c r="Q90" s="283">
        <v>10373</v>
      </c>
      <c r="R90" s="283">
        <f t="shared" si="18"/>
        <v>10373</v>
      </c>
      <c r="S90" s="283">
        <v>0</v>
      </c>
      <c r="T90" s="283">
        <f t="shared" si="19"/>
        <v>0</v>
      </c>
      <c r="U90" s="283">
        <f t="shared" si="20"/>
        <v>17383</v>
      </c>
      <c r="V90" s="292">
        <f t="shared" si="12"/>
        <v>17383</v>
      </c>
      <c r="W90" s="299">
        <f t="shared" si="21"/>
        <v>0</v>
      </c>
      <c r="X90" s="300">
        <f t="shared" si="22"/>
        <v>0</v>
      </c>
      <c r="Y90" s="330"/>
      <c r="Z90" s="415"/>
    </row>
    <row r="91" spans="1:26" ht="22.5" hidden="1" customHeight="1" x14ac:dyDescent="0.15">
      <c r="A91" s="281" t="s">
        <v>327</v>
      </c>
      <c r="B91" s="317" t="s">
        <v>1988</v>
      </c>
      <c r="C91" s="310"/>
      <c r="D91" s="299">
        <v>1</v>
      </c>
      <c r="E91" s="282" t="s">
        <v>1078</v>
      </c>
      <c r="F91" s="283">
        <v>22125</v>
      </c>
      <c r="G91" s="283">
        <f t="shared" si="13"/>
        <v>22125</v>
      </c>
      <c r="H91" s="283">
        <v>1247</v>
      </c>
      <c r="I91" s="283">
        <f t="shared" si="14"/>
        <v>1247</v>
      </c>
      <c r="J91" s="283">
        <v>0</v>
      </c>
      <c r="K91" s="283">
        <f t="shared" si="15"/>
        <v>0</v>
      </c>
      <c r="L91" s="283">
        <f t="shared" si="16"/>
        <v>23372</v>
      </c>
      <c r="M91" s="300">
        <f t="shared" si="16"/>
        <v>23372</v>
      </c>
      <c r="N91" s="331">
        <v>1</v>
      </c>
      <c r="O91" s="283">
        <v>22125</v>
      </c>
      <c r="P91" s="283">
        <f t="shared" si="17"/>
        <v>22125</v>
      </c>
      <c r="Q91" s="283">
        <v>1247</v>
      </c>
      <c r="R91" s="283">
        <f t="shared" si="18"/>
        <v>1247</v>
      </c>
      <c r="S91" s="283">
        <v>0</v>
      </c>
      <c r="T91" s="283">
        <f t="shared" si="19"/>
        <v>0</v>
      </c>
      <c r="U91" s="283">
        <f t="shared" si="20"/>
        <v>23372</v>
      </c>
      <c r="V91" s="292">
        <f t="shared" si="12"/>
        <v>23372</v>
      </c>
      <c r="W91" s="299">
        <f t="shared" si="21"/>
        <v>0</v>
      </c>
      <c r="X91" s="300">
        <f t="shared" si="22"/>
        <v>0</v>
      </c>
      <c r="Y91" s="330"/>
      <c r="Z91" s="415"/>
    </row>
    <row r="92" spans="1:26" ht="22.5" hidden="1" customHeight="1" x14ac:dyDescent="0.15">
      <c r="A92" s="281" t="s">
        <v>328</v>
      </c>
      <c r="B92" s="317" t="s">
        <v>1989</v>
      </c>
      <c r="C92" s="310"/>
      <c r="D92" s="299">
        <v>23</v>
      </c>
      <c r="E92" s="282" t="s">
        <v>681</v>
      </c>
      <c r="F92" s="283">
        <v>1694</v>
      </c>
      <c r="G92" s="283">
        <f t="shared" si="13"/>
        <v>38962</v>
      </c>
      <c r="H92" s="283">
        <v>6387</v>
      </c>
      <c r="I92" s="283">
        <f t="shared" si="14"/>
        <v>146901</v>
      </c>
      <c r="J92" s="283">
        <v>0</v>
      </c>
      <c r="K92" s="283">
        <f t="shared" si="15"/>
        <v>0</v>
      </c>
      <c r="L92" s="283">
        <f t="shared" si="16"/>
        <v>8081</v>
      </c>
      <c r="M92" s="300">
        <f t="shared" si="16"/>
        <v>185863</v>
      </c>
      <c r="N92" s="331">
        <v>23</v>
      </c>
      <c r="O92" s="283">
        <v>1694</v>
      </c>
      <c r="P92" s="283">
        <f t="shared" si="17"/>
        <v>38962</v>
      </c>
      <c r="Q92" s="283">
        <v>6387</v>
      </c>
      <c r="R92" s="283">
        <f t="shared" si="18"/>
        <v>146901</v>
      </c>
      <c r="S92" s="283">
        <v>0</v>
      </c>
      <c r="T92" s="283">
        <f t="shared" si="19"/>
        <v>0</v>
      </c>
      <c r="U92" s="283">
        <f t="shared" si="20"/>
        <v>8081</v>
      </c>
      <c r="V92" s="292">
        <f t="shared" si="12"/>
        <v>185863</v>
      </c>
      <c r="W92" s="299">
        <f t="shared" si="21"/>
        <v>0</v>
      </c>
      <c r="X92" s="300">
        <f t="shared" si="22"/>
        <v>0</v>
      </c>
      <c r="Y92" s="330"/>
      <c r="Z92" s="415"/>
    </row>
    <row r="93" spans="1:26" ht="22.5" hidden="1" customHeight="1" x14ac:dyDescent="0.15">
      <c r="A93" s="281" t="s">
        <v>329</v>
      </c>
      <c r="B93" s="317" t="s">
        <v>1990</v>
      </c>
      <c r="C93" s="310" t="s">
        <v>1991</v>
      </c>
      <c r="D93" s="299">
        <v>4</v>
      </c>
      <c r="E93" s="282" t="s">
        <v>684</v>
      </c>
      <c r="F93" s="283">
        <v>10104</v>
      </c>
      <c r="G93" s="283">
        <f t="shared" si="13"/>
        <v>40416</v>
      </c>
      <c r="H93" s="283">
        <v>63336</v>
      </c>
      <c r="I93" s="283">
        <f t="shared" si="14"/>
        <v>253344</v>
      </c>
      <c r="J93" s="283">
        <v>0</v>
      </c>
      <c r="K93" s="283">
        <f t="shared" si="15"/>
        <v>0</v>
      </c>
      <c r="L93" s="283">
        <f t="shared" si="16"/>
        <v>73440</v>
      </c>
      <c r="M93" s="300">
        <f t="shared" si="16"/>
        <v>293760</v>
      </c>
      <c r="N93" s="331">
        <v>4</v>
      </c>
      <c r="O93" s="283">
        <v>10104</v>
      </c>
      <c r="P93" s="283">
        <f t="shared" si="17"/>
        <v>40416</v>
      </c>
      <c r="Q93" s="283">
        <v>63336</v>
      </c>
      <c r="R93" s="283">
        <f t="shared" si="18"/>
        <v>253344</v>
      </c>
      <c r="S93" s="283">
        <v>0</v>
      </c>
      <c r="T93" s="283">
        <f t="shared" si="19"/>
        <v>0</v>
      </c>
      <c r="U93" s="283">
        <f t="shared" si="20"/>
        <v>73440</v>
      </c>
      <c r="V93" s="292">
        <f t="shared" si="12"/>
        <v>293760</v>
      </c>
      <c r="W93" s="299">
        <f t="shared" si="21"/>
        <v>0</v>
      </c>
      <c r="X93" s="300">
        <f t="shared" si="22"/>
        <v>0</v>
      </c>
      <c r="Y93" s="330"/>
      <c r="Z93" s="415"/>
    </row>
    <row r="94" spans="1:26" ht="22.5" hidden="1" customHeight="1" x14ac:dyDescent="0.15">
      <c r="A94" s="281" t="s">
        <v>330</v>
      </c>
      <c r="B94" s="317" t="s">
        <v>1992</v>
      </c>
      <c r="C94" s="310" t="s">
        <v>1993</v>
      </c>
      <c r="D94" s="299">
        <v>1</v>
      </c>
      <c r="E94" s="282" t="s">
        <v>684</v>
      </c>
      <c r="F94" s="283">
        <v>10540</v>
      </c>
      <c r="G94" s="283">
        <f t="shared" si="13"/>
        <v>10540</v>
      </c>
      <c r="H94" s="283">
        <v>22222</v>
      </c>
      <c r="I94" s="283">
        <f t="shared" si="14"/>
        <v>22222</v>
      </c>
      <c r="J94" s="283">
        <v>0</v>
      </c>
      <c r="K94" s="283">
        <f t="shared" si="15"/>
        <v>0</v>
      </c>
      <c r="L94" s="283">
        <f t="shared" si="16"/>
        <v>32762</v>
      </c>
      <c r="M94" s="300">
        <f t="shared" si="16"/>
        <v>32762</v>
      </c>
      <c r="N94" s="331">
        <v>1</v>
      </c>
      <c r="O94" s="283">
        <v>10540</v>
      </c>
      <c r="P94" s="283">
        <f t="shared" si="17"/>
        <v>10540</v>
      </c>
      <c r="Q94" s="283">
        <v>22222</v>
      </c>
      <c r="R94" s="283">
        <f t="shared" si="18"/>
        <v>22222</v>
      </c>
      <c r="S94" s="283">
        <v>0</v>
      </c>
      <c r="T94" s="283">
        <f t="shared" si="19"/>
        <v>0</v>
      </c>
      <c r="U94" s="283">
        <f t="shared" si="20"/>
        <v>32762</v>
      </c>
      <c r="V94" s="292">
        <f t="shared" si="12"/>
        <v>32762</v>
      </c>
      <c r="W94" s="299">
        <f t="shared" si="21"/>
        <v>0</v>
      </c>
      <c r="X94" s="300">
        <f t="shared" si="22"/>
        <v>0</v>
      </c>
      <c r="Y94" s="330"/>
      <c r="Z94" s="415"/>
    </row>
    <row r="95" spans="1:26" ht="22.5" hidden="1" customHeight="1" x14ac:dyDescent="0.15">
      <c r="A95" s="281" t="s">
        <v>331</v>
      </c>
      <c r="B95" s="317" t="s">
        <v>1994</v>
      </c>
      <c r="C95" s="310" t="s">
        <v>1995</v>
      </c>
      <c r="D95" s="299">
        <v>16</v>
      </c>
      <c r="E95" s="282" t="s">
        <v>1078</v>
      </c>
      <c r="F95" s="283">
        <v>4151</v>
      </c>
      <c r="G95" s="283">
        <f t="shared" si="13"/>
        <v>66416</v>
      </c>
      <c r="H95" s="283">
        <v>16565</v>
      </c>
      <c r="I95" s="283">
        <f t="shared" si="14"/>
        <v>265040</v>
      </c>
      <c r="J95" s="283">
        <v>0</v>
      </c>
      <c r="K95" s="283">
        <f t="shared" si="15"/>
        <v>0</v>
      </c>
      <c r="L95" s="283">
        <f t="shared" si="16"/>
        <v>20716</v>
      </c>
      <c r="M95" s="300">
        <f t="shared" si="16"/>
        <v>331456</v>
      </c>
      <c r="N95" s="331">
        <v>16</v>
      </c>
      <c r="O95" s="283">
        <v>4151</v>
      </c>
      <c r="P95" s="283">
        <f t="shared" si="17"/>
        <v>66416</v>
      </c>
      <c r="Q95" s="283">
        <v>16565</v>
      </c>
      <c r="R95" s="283">
        <f t="shared" si="18"/>
        <v>265040</v>
      </c>
      <c r="S95" s="283">
        <v>0</v>
      </c>
      <c r="T95" s="283">
        <f t="shared" si="19"/>
        <v>0</v>
      </c>
      <c r="U95" s="283">
        <f t="shared" si="20"/>
        <v>20716</v>
      </c>
      <c r="V95" s="292">
        <f t="shared" si="12"/>
        <v>331456</v>
      </c>
      <c r="W95" s="299">
        <f t="shared" si="21"/>
        <v>0</v>
      </c>
      <c r="X95" s="300">
        <f t="shared" si="22"/>
        <v>0</v>
      </c>
      <c r="Y95" s="330"/>
      <c r="Z95" s="415"/>
    </row>
    <row r="96" spans="1:26" ht="22.5" hidden="1" customHeight="1" x14ac:dyDescent="0.15">
      <c r="A96" s="281" t="s">
        <v>332</v>
      </c>
      <c r="B96" s="317" t="s">
        <v>1996</v>
      </c>
      <c r="C96" s="310" t="s">
        <v>1995</v>
      </c>
      <c r="D96" s="299">
        <v>39</v>
      </c>
      <c r="E96" s="282" t="s">
        <v>1078</v>
      </c>
      <c r="F96" s="283">
        <v>4151</v>
      </c>
      <c r="G96" s="283">
        <f t="shared" si="13"/>
        <v>161889</v>
      </c>
      <c r="H96" s="283">
        <v>20706</v>
      </c>
      <c r="I96" s="283">
        <f t="shared" si="14"/>
        <v>807534</v>
      </c>
      <c r="J96" s="283">
        <v>0</v>
      </c>
      <c r="K96" s="283">
        <f t="shared" si="15"/>
        <v>0</v>
      </c>
      <c r="L96" s="283">
        <f t="shared" si="16"/>
        <v>24857</v>
      </c>
      <c r="M96" s="300">
        <f t="shared" si="16"/>
        <v>969423</v>
      </c>
      <c r="N96" s="331">
        <v>39</v>
      </c>
      <c r="O96" s="283">
        <v>4151</v>
      </c>
      <c r="P96" s="283">
        <f t="shared" si="17"/>
        <v>161889</v>
      </c>
      <c r="Q96" s="283">
        <v>20706</v>
      </c>
      <c r="R96" s="283">
        <f t="shared" si="18"/>
        <v>807534</v>
      </c>
      <c r="S96" s="283">
        <v>0</v>
      </c>
      <c r="T96" s="283">
        <f t="shared" si="19"/>
        <v>0</v>
      </c>
      <c r="U96" s="283">
        <f t="shared" si="20"/>
        <v>24857</v>
      </c>
      <c r="V96" s="292">
        <f t="shared" si="12"/>
        <v>969423</v>
      </c>
      <c r="W96" s="299">
        <f t="shared" si="21"/>
        <v>0</v>
      </c>
      <c r="X96" s="300">
        <f t="shared" si="22"/>
        <v>0</v>
      </c>
      <c r="Y96" s="330"/>
      <c r="Z96" s="415"/>
    </row>
    <row r="97" spans="1:26" ht="22.5" hidden="1" customHeight="1" x14ac:dyDescent="0.15">
      <c r="A97" s="281" t="s">
        <v>333</v>
      </c>
      <c r="B97" s="317" t="s">
        <v>1997</v>
      </c>
      <c r="C97" s="310" t="s">
        <v>1995</v>
      </c>
      <c r="D97" s="299">
        <v>1</v>
      </c>
      <c r="E97" s="282" t="s">
        <v>1078</v>
      </c>
      <c r="F97" s="283">
        <v>4044</v>
      </c>
      <c r="G97" s="283">
        <f t="shared" si="13"/>
        <v>4044</v>
      </c>
      <c r="H97" s="283">
        <v>13002</v>
      </c>
      <c r="I97" s="283">
        <f t="shared" si="14"/>
        <v>13002</v>
      </c>
      <c r="J97" s="283">
        <v>0</v>
      </c>
      <c r="K97" s="283">
        <f t="shared" si="15"/>
        <v>0</v>
      </c>
      <c r="L97" s="283">
        <f t="shared" si="16"/>
        <v>17046</v>
      </c>
      <c r="M97" s="300">
        <f t="shared" si="16"/>
        <v>17046</v>
      </c>
      <c r="N97" s="331">
        <v>1</v>
      </c>
      <c r="O97" s="283">
        <v>4044</v>
      </c>
      <c r="P97" s="283">
        <f t="shared" si="17"/>
        <v>4044</v>
      </c>
      <c r="Q97" s="283">
        <v>13002</v>
      </c>
      <c r="R97" s="283">
        <f t="shared" si="18"/>
        <v>13002</v>
      </c>
      <c r="S97" s="283">
        <v>0</v>
      </c>
      <c r="T97" s="283">
        <f t="shared" si="19"/>
        <v>0</v>
      </c>
      <c r="U97" s="283">
        <f t="shared" si="20"/>
        <v>17046</v>
      </c>
      <c r="V97" s="292">
        <f t="shared" si="12"/>
        <v>17046</v>
      </c>
      <c r="W97" s="299">
        <f t="shared" si="21"/>
        <v>0</v>
      </c>
      <c r="X97" s="300">
        <f t="shared" si="22"/>
        <v>0</v>
      </c>
      <c r="Y97" s="330"/>
      <c r="Z97" s="415"/>
    </row>
    <row r="98" spans="1:26" ht="22.5" hidden="1" customHeight="1" x14ac:dyDescent="0.15">
      <c r="A98" s="281" t="s">
        <v>334</v>
      </c>
      <c r="B98" s="317" t="s">
        <v>1998</v>
      </c>
      <c r="C98" s="310" t="s">
        <v>1995</v>
      </c>
      <c r="D98" s="299">
        <v>1</v>
      </c>
      <c r="E98" s="282" t="s">
        <v>1078</v>
      </c>
      <c r="F98" s="283">
        <v>4044</v>
      </c>
      <c r="G98" s="283">
        <f t="shared" si="13"/>
        <v>4044</v>
      </c>
      <c r="H98" s="283">
        <v>16253</v>
      </c>
      <c r="I98" s="283">
        <f t="shared" si="14"/>
        <v>16253</v>
      </c>
      <c r="J98" s="283">
        <v>0</v>
      </c>
      <c r="K98" s="283">
        <f t="shared" si="15"/>
        <v>0</v>
      </c>
      <c r="L98" s="283">
        <f t="shared" si="16"/>
        <v>20297</v>
      </c>
      <c r="M98" s="300">
        <f t="shared" si="16"/>
        <v>20297</v>
      </c>
      <c r="N98" s="331">
        <v>1</v>
      </c>
      <c r="O98" s="283">
        <v>4044</v>
      </c>
      <c r="P98" s="283">
        <f t="shared" si="17"/>
        <v>4044</v>
      </c>
      <c r="Q98" s="283">
        <v>16253</v>
      </c>
      <c r="R98" s="283">
        <f t="shared" si="18"/>
        <v>16253</v>
      </c>
      <c r="S98" s="283">
        <v>0</v>
      </c>
      <c r="T98" s="283">
        <f t="shared" si="19"/>
        <v>0</v>
      </c>
      <c r="U98" s="283">
        <f t="shared" si="20"/>
        <v>20297</v>
      </c>
      <c r="V98" s="292">
        <f t="shared" si="12"/>
        <v>20297</v>
      </c>
      <c r="W98" s="299">
        <f t="shared" si="21"/>
        <v>0</v>
      </c>
      <c r="X98" s="300">
        <f t="shared" si="22"/>
        <v>0</v>
      </c>
      <c r="Y98" s="330"/>
      <c r="Z98" s="415"/>
    </row>
    <row r="99" spans="1:26" ht="22.5" hidden="1" customHeight="1" x14ac:dyDescent="0.15">
      <c r="A99" s="281" t="s">
        <v>335</v>
      </c>
      <c r="B99" s="317" t="s">
        <v>1999</v>
      </c>
      <c r="C99" s="310"/>
      <c r="D99" s="299">
        <v>100</v>
      </c>
      <c r="E99" s="282" t="s">
        <v>1078</v>
      </c>
      <c r="F99" s="283">
        <v>445</v>
      </c>
      <c r="G99" s="283">
        <f t="shared" si="13"/>
        <v>44500</v>
      </c>
      <c r="H99" s="283">
        <v>7426</v>
      </c>
      <c r="I99" s="283">
        <f t="shared" si="14"/>
        <v>742600</v>
      </c>
      <c r="J99" s="283">
        <v>0</v>
      </c>
      <c r="K99" s="283">
        <f t="shared" si="15"/>
        <v>0</v>
      </c>
      <c r="L99" s="283">
        <f t="shared" si="16"/>
        <v>7871</v>
      </c>
      <c r="M99" s="300">
        <f t="shared" si="16"/>
        <v>787100</v>
      </c>
      <c r="N99" s="331">
        <v>100</v>
      </c>
      <c r="O99" s="283">
        <v>445</v>
      </c>
      <c r="P99" s="283">
        <f t="shared" si="17"/>
        <v>44500</v>
      </c>
      <c r="Q99" s="283">
        <v>7426</v>
      </c>
      <c r="R99" s="283">
        <f t="shared" si="18"/>
        <v>742600</v>
      </c>
      <c r="S99" s="283">
        <v>0</v>
      </c>
      <c r="T99" s="283">
        <f t="shared" si="19"/>
        <v>0</v>
      </c>
      <c r="U99" s="283">
        <f t="shared" si="20"/>
        <v>7871</v>
      </c>
      <c r="V99" s="292">
        <f t="shared" si="12"/>
        <v>787100</v>
      </c>
      <c r="W99" s="299">
        <f t="shared" si="21"/>
        <v>0</v>
      </c>
      <c r="X99" s="300">
        <f t="shared" si="22"/>
        <v>0</v>
      </c>
      <c r="Y99" s="330"/>
      <c r="Z99" s="415"/>
    </row>
    <row r="100" spans="1:26" ht="22.5" hidden="1" customHeight="1" x14ac:dyDescent="0.15">
      <c r="A100" s="281" t="s">
        <v>336</v>
      </c>
      <c r="B100" s="317" t="s">
        <v>2000</v>
      </c>
      <c r="C100" s="310"/>
      <c r="D100" s="299">
        <v>39</v>
      </c>
      <c r="E100" s="282" t="s">
        <v>1078</v>
      </c>
      <c r="F100" s="283">
        <v>445</v>
      </c>
      <c r="G100" s="283">
        <f t="shared" si="13"/>
        <v>17355</v>
      </c>
      <c r="H100" s="283">
        <v>7895</v>
      </c>
      <c r="I100" s="283">
        <f t="shared" si="14"/>
        <v>307905</v>
      </c>
      <c r="J100" s="283">
        <v>0</v>
      </c>
      <c r="K100" s="283">
        <f t="shared" si="15"/>
        <v>0</v>
      </c>
      <c r="L100" s="283">
        <f t="shared" si="16"/>
        <v>8340</v>
      </c>
      <c r="M100" s="300">
        <f t="shared" si="16"/>
        <v>325260</v>
      </c>
      <c r="N100" s="331">
        <v>39</v>
      </c>
      <c r="O100" s="283">
        <v>445</v>
      </c>
      <c r="P100" s="283">
        <f t="shared" si="17"/>
        <v>17355</v>
      </c>
      <c r="Q100" s="283">
        <v>7895</v>
      </c>
      <c r="R100" s="283">
        <f t="shared" si="18"/>
        <v>307905</v>
      </c>
      <c r="S100" s="283">
        <v>0</v>
      </c>
      <c r="T100" s="283">
        <f t="shared" si="19"/>
        <v>0</v>
      </c>
      <c r="U100" s="283">
        <f t="shared" si="20"/>
        <v>8340</v>
      </c>
      <c r="V100" s="292">
        <f t="shared" si="12"/>
        <v>325260</v>
      </c>
      <c r="W100" s="299">
        <f t="shared" si="21"/>
        <v>0</v>
      </c>
      <c r="X100" s="300">
        <f t="shared" si="22"/>
        <v>0</v>
      </c>
      <c r="Y100" s="330"/>
      <c r="Z100" s="415"/>
    </row>
    <row r="101" spans="1:26" s="446" customFormat="1" ht="22.5" customHeight="1" x14ac:dyDescent="0.15">
      <c r="A101" s="435" t="s">
        <v>337</v>
      </c>
      <c r="B101" s="436" t="s">
        <v>2001</v>
      </c>
      <c r="C101" s="437" t="s">
        <v>2002</v>
      </c>
      <c r="D101" s="438">
        <v>400</v>
      </c>
      <c r="E101" s="439" t="s">
        <v>681</v>
      </c>
      <c r="F101" s="440">
        <v>323</v>
      </c>
      <c r="G101" s="440">
        <f t="shared" si="13"/>
        <v>129200</v>
      </c>
      <c r="H101" s="440">
        <v>4155</v>
      </c>
      <c r="I101" s="440">
        <f t="shared" si="14"/>
        <v>1662000</v>
      </c>
      <c r="J101" s="440">
        <v>0</v>
      </c>
      <c r="K101" s="440">
        <f t="shared" si="15"/>
        <v>0</v>
      </c>
      <c r="L101" s="440">
        <f t="shared" si="16"/>
        <v>4478</v>
      </c>
      <c r="M101" s="441">
        <f t="shared" si="16"/>
        <v>1791200</v>
      </c>
      <c r="N101" s="442">
        <v>1600</v>
      </c>
      <c r="O101" s="440">
        <v>323</v>
      </c>
      <c r="P101" s="440">
        <f t="shared" si="17"/>
        <v>516800</v>
      </c>
      <c r="Q101" s="440">
        <v>4155</v>
      </c>
      <c r="R101" s="440">
        <f t="shared" si="18"/>
        <v>6648000</v>
      </c>
      <c r="S101" s="440">
        <v>0</v>
      </c>
      <c r="T101" s="440">
        <f t="shared" si="19"/>
        <v>0</v>
      </c>
      <c r="U101" s="440">
        <f t="shared" si="20"/>
        <v>4478</v>
      </c>
      <c r="V101" s="443">
        <f t="shared" si="12"/>
        <v>7164800</v>
      </c>
      <c r="W101" s="444">
        <f t="shared" si="21"/>
        <v>1200</v>
      </c>
      <c r="X101" s="441">
        <f t="shared" si="22"/>
        <v>5373600</v>
      </c>
      <c r="Y101" s="445">
        <v>0</v>
      </c>
      <c r="Z101" s="582"/>
    </row>
    <row r="102" spans="1:26" ht="22.5" hidden="1" customHeight="1" x14ac:dyDescent="0.15">
      <c r="A102" s="281" t="s">
        <v>338</v>
      </c>
      <c r="B102" s="317" t="s">
        <v>2003</v>
      </c>
      <c r="C102" s="310" t="s">
        <v>2004</v>
      </c>
      <c r="D102" s="299">
        <v>30</v>
      </c>
      <c r="E102" s="282" t="s">
        <v>681</v>
      </c>
      <c r="F102" s="283">
        <v>724</v>
      </c>
      <c r="G102" s="283">
        <f t="shared" si="13"/>
        <v>21720</v>
      </c>
      <c r="H102" s="283">
        <v>1991</v>
      </c>
      <c r="I102" s="283">
        <f t="shared" si="14"/>
        <v>59730</v>
      </c>
      <c r="J102" s="283">
        <v>0</v>
      </c>
      <c r="K102" s="283">
        <f t="shared" si="15"/>
        <v>0</v>
      </c>
      <c r="L102" s="283">
        <f t="shared" si="16"/>
        <v>2715</v>
      </c>
      <c r="M102" s="300">
        <f t="shared" si="16"/>
        <v>81450</v>
      </c>
      <c r="N102" s="331">
        <v>30</v>
      </c>
      <c r="O102" s="283">
        <v>724</v>
      </c>
      <c r="P102" s="283">
        <f t="shared" si="17"/>
        <v>21720</v>
      </c>
      <c r="Q102" s="283">
        <v>1991</v>
      </c>
      <c r="R102" s="283">
        <f t="shared" si="18"/>
        <v>59730</v>
      </c>
      <c r="S102" s="283">
        <v>0</v>
      </c>
      <c r="T102" s="283">
        <f t="shared" si="19"/>
        <v>0</v>
      </c>
      <c r="U102" s="283">
        <f t="shared" si="20"/>
        <v>2715</v>
      </c>
      <c r="V102" s="292">
        <f t="shared" si="12"/>
        <v>81450</v>
      </c>
      <c r="W102" s="299">
        <f t="shared" si="21"/>
        <v>0</v>
      </c>
      <c r="X102" s="300">
        <f t="shared" si="22"/>
        <v>0</v>
      </c>
      <c r="Y102" s="330"/>
      <c r="Z102" s="415"/>
    </row>
    <row r="103" spans="1:26" s="446" customFormat="1" ht="22.5" customHeight="1" x14ac:dyDescent="0.15">
      <c r="A103" s="435" t="s">
        <v>339</v>
      </c>
      <c r="B103" s="436" t="s">
        <v>2005</v>
      </c>
      <c r="C103" s="437" t="s">
        <v>2006</v>
      </c>
      <c r="D103" s="438">
        <v>600</v>
      </c>
      <c r="E103" s="439" t="s">
        <v>681</v>
      </c>
      <c r="F103" s="440">
        <v>1000</v>
      </c>
      <c r="G103" s="440">
        <f t="shared" si="13"/>
        <v>600000</v>
      </c>
      <c r="H103" s="440">
        <v>4155</v>
      </c>
      <c r="I103" s="440">
        <f t="shared" si="14"/>
        <v>2493000</v>
      </c>
      <c r="J103" s="440">
        <v>0</v>
      </c>
      <c r="K103" s="440">
        <f t="shared" si="15"/>
        <v>0</v>
      </c>
      <c r="L103" s="440">
        <f t="shared" si="16"/>
        <v>5155</v>
      </c>
      <c r="M103" s="441">
        <f t="shared" si="16"/>
        <v>3093000</v>
      </c>
      <c r="N103" s="442">
        <v>2400</v>
      </c>
      <c r="O103" s="440">
        <v>1000</v>
      </c>
      <c r="P103" s="440">
        <f t="shared" si="17"/>
        <v>2400000</v>
      </c>
      <c r="Q103" s="440">
        <v>4155</v>
      </c>
      <c r="R103" s="440">
        <f t="shared" si="18"/>
        <v>9972000</v>
      </c>
      <c r="S103" s="440">
        <v>0</v>
      </c>
      <c r="T103" s="440">
        <f t="shared" si="19"/>
        <v>0</v>
      </c>
      <c r="U103" s="440">
        <f t="shared" si="20"/>
        <v>5155</v>
      </c>
      <c r="V103" s="443">
        <f t="shared" si="12"/>
        <v>12372000</v>
      </c>
      <c r="W103" s="444">
        <f t="shared" si="21"/>
        <v>1800</v>
      </c>
      <c r="X103" s="441">
        <f t="shared" si="22"/>
        <v>9279000</v>
      </c>
      <c r="Y103" s="445">
        <v>0</v>
      </c>
      <c r="Z103" s="582"/>
    </row>
    <row r="104" spans="1:26" ht="22.5" hidden="1" customHeight="1" x14ac:dyDescent="0.15">
      <c r="A104" s="281" t="s">
        <v>340</v>
      </c>
      <c r="B104" s="317" t="s">
        <v>2005</v>
      </c>
      <c r="C104" s="310" t="s">
        <v>2007</v>
      </c>
      <c r="D104" s="299">
        <v>100</v>
      </c>
      <c r="E104" s="282" t="s">
        <v>681</v>
      </c>
      <c r="F104" s="283">
        <v>460</v>
      </c>
      <c r="G104" s="283">
        <f t="shared" si="13"/>
        <v>46000</v>
      </c>
      <c r="H104" s="283">
        <v>4155</v>
      </c>
      <c r="I104" s="283">
        <f t="shared" si="14"/>
        <v>415500</v>
      </c>
      <c r="J104" s="283">
        <v>0</v>
      </c>
      <c r="K104" s="283">
        <f t="shared" si="15"/>
        <v>0</v>
      </c>
      <c r="L104" s="283">
        <f t="shared" si="16"/>
        <v>4615</v>
      </c>
      <c r="M104" s="300">
        <f t="shared" si="16"/>
        <v>461500</v>
      </c>
      <c r="N104" s="331">
        <v>100</v>
      </c>
      <c r="O104" s="283">
        <v>460</v>
      </c>
      <c r="P104" s="283">
        <f t="shared" si="17"/>
        <v>46000</v>
      </c>
      <c r="Q104" s="283">
        <v>4155</v>
      </c>
      <c r="R104" s="283">
        <f t="shared" si="18"/>
        <v>415500</v>
      </c>
      <c r="S104" s="283">
        <v>0</v>
      </c>
      <c r="T104" s="283">
        <f t="shared" si="19"/>
        <v>0</v>
      </c>
      <c r="U104" s="283">
        <f t="shared" si="20"/>
        <v>4615</v>
      </c>
      <c r="V104" s="292">
        <f t="shared" si="12"/>
        <v>461500</v>
      </c>
      <c r="W104" s="299">
        <f t="shared" si="21"/>
        <v>0</v>
      </c>
      <c r="X104" s="300">
        <f t="shared" si="22"/>
        <v>0</v>
      </c>
      <c r="Y104" s="330"/>
      <c r="Z104" s="415"/>
    </row>
    <row r="105" spans="1:26" s="446" customFormat="1" ht="22.5" customHeight="1" x14ac:dyDescent="0.15">
      <c r="A105" s="435" t="s">
        <v>341</v>
      </c>
      <c r="B105" s="436" t="s">
        <v>2008</v>
      </c>
      <c r="C105" s="437" t="s">
        <v>2007</v>
      </c>
      <c r="D105" s="438">
        <v>500</v>
      </c>
      <c r="E105" s="439" t="s">
        <v>681</v>
      </c>
      <c r="F105" s="440">
        <v>1842</v>
      </c>
      <c r="G105" s="440">
        <f t="shared" si="13"/>
        <v>921000</v>
      </c>
      <c r="H105" s="440">
        <v>4155</v>
      </c>
      <c r="I105" s="440">
        <f t="shared" si="14"/>
        <v>2077500</v>
      </c>
      <c r="J105" s="440">
        <v>0</v>
      </c>
      <c r="K105" s="440">
        <f t="shared" si="15"/>
        <v>0</v>
      </c>
      <c r="L105" s="440">
        <f t="shared" si="16"/>
        <v>5997</v>
      </c>
      <c r="M105" s="441">
        <f t="shared" si="16"/>
        <v>2998500</v>
      </c>
      <c r="N105" s="442">
        <v>2000</v>
      </c>
      <c r="O105" s="440">
        <v>1842</v>
      </c>
      <c r="P105" s="440">
        <f t="shared" si="17"/>
        <v>3684000</v>
      </c>
      <c r="Q105" s="440">
        <v>4155</v>
      </c>
      <c r="R105" s="440">
        <f t="shared" si="18"/>
        <v>8310000</v>
      </c>
      <c r="S105" s="440">
        <v>0</v>
      </c>
      <c r="T105" s="440">
        <f t="shared" si="19"/>
        <v>0</v>
      </c>
      <c r="U105" s="440">
        <f t="shared" si="20"/>
        <v>5997</v>
      </c>
      <c r="V105" s="443">
        <f t="shared" si="12"/>
        <v>11994000</v>
      </c>
      <c r="W105" s="444">
        <f t="shared" si="21"/>
        <v>1500</v>
      </c>
      <c r="X105" s="441">
        <f t="shared" si="22"/>
        <v>8995500</v>
      </c>
      <c r="Y105" s="445">
        <v>0</v>
      </c>
      <c r="Z105" s="582"/>
    </row>
    <row r="106" spans="1:26" ht="22.5" hidden="1" customHeight="1" x14ac:dyDescent="0.15">
      <c r="A106" s="281" t="s">
        <v>342</v>
      </c>
      <c r="B106" s="317" t="s">
        <v>2009</v>
      </c>
      <c r="C106" s="311" t="s">
        <v>2006</v>
      </c>
      <c r="D106" s="299">
        <v>38</v>
      </c>
      <c r="E106" s="284" t="s">
        <v>681</v>
      </c>
      <c r="F106" s="283">
        <v>249</v>
      </c>
      <c r="G106" s="283">
        <f t="shared" si="13"/>
        <v>9462</v>
      </c>
      <c r="H106" s="283">
        <v>4155</v>
      </c>
      <c r="I106" s="283">
        <f t="shared" si="14"/>
        <v>157890</v>
      </c>
      <c r="J106" s="283">
        <v>0</v>
      </c>
      <c r="K106" s="283">
        <f t="shared" si="15"/>
        <v>0</v>
      </c>
      <c r="L106" s="283">
        <f t="shared" si="16"/>
        <v>4404</v>
      </c>
      <c r="M106" s="300">
        <f t="shared" si="16"/>
        <v>167352</v>
      </c>
      <c r="N106" s="331">
        <v>38</v>
      </c>
      <c r="O106" s="283">
        <v>249</v>
      </c>
      <c r="P106" s="283">
        <f t="shared" si="17"/>
        <v>9462</v>
      </c>
      <c r="Q106" s="283">
        <v>4155</v>
      </c>
      <c r="R106" s="283">
        <f t="shared" si="18"/>
        <v>157890</v>
      </c>
      <c r="S106" s="283">
        <v>0</v>
      </c>
      <c r="T106" s="283">
        <f t="shared" si="19"/>
        <v>0</v>
      </c>
      <c r="U106" s="283">
        <f t="shared" si="20"/>
        <v>4404</v>
      </c>
      <c r="V106" s="292">
        <f t="shared" si="12"/>
        <v>167352</v>
      </c>
      <c r="W106" s="299">
        <f t="shared" si="21"/>
        <v>0</v>
      </c>
      <c r="X106" s="300">
        <f t="shared" si="22"/>
        <v>0</v>
      </c>
      <c r="Y106" s="330"/>
      <c r="Z106" s="415"/>
    </row>
    <row r="107" spans="1:26" ht="22.5" hidden="1" customHeight="1" x14ac:dyDescent="0.15">
      <c r="A107" s="281" t="s">
        <v>479</v>
      </c>
      <c r="B107" s="317" t="s">
        <v>2010</v>
      </c>
      <c r="C107" s="310" t="s">
        <v>2011</v>
      </c>
      <c r="D107" s="299">
        <v>100</v>
      </c>
      <c r="E107" s="284" t="s">
        <v>1078</v>
      </c>
      <c r="F107" s="283">
        <v>18472</v>
      </c>
      <c r="G107" s="283">
        <f t="shared" si="13"/>
        <v>1847200</v>
      </c>
      <c r="H107" s="283">
        <v>20061</v>
      </c>
      <c r="I107" s="283">
        <f t="shared" si="14"/>
        <v>2006100</v>
      </c>
      <c r="J107" s="283">
        <v>0</v>
      </c>
      <c r="K107" s="283">
        <f t="shared" si="15"/>
        <v>0</v>
      </c>
      <c r="L107" s="283">
        <f t="shared" si="16"/>
        <v>38533</v>
      </c>
      <c r="M107" s="300">
        <f t="shared" si="16"/>
        <v>3853300</v>
      </c>
      <c r="N107" s="331">
        <v>100</v>
      </c>
      <c r="O107" s="283">
        <v>18472</v>
      </c>
      <c r="P107" s="283">
        <f t="shared" si="17"/>
        <v>1847200</v>
      </c>
      <c r="Q107" s="283">
        <v>20061</v>
      </c>
      <c r="R107" s="283">
        <f t="shared" si="18"/>
        <v>2006100</v>
      </c>
      <c r="S107" s="283">
        <v>0</v>
      </c>
      <c r="T107" s="283">
        <f t="shared" si="19"/>
        <v>0</v>
      </c>
      <c r="U107" s="283">
        <f t="shared" si="20"/>
        <v>38533</v>
      </c>
      <c r="V107" s="292">
        <f t="shared" si="12"/>
        <v>3853300</v>
      </c>
      <c r="W107" s="299">
        <f t="shared" si="21"/>
        <v>0</v>
      </c>
      <c r="X107" s="300">
        <f t="shared" si="22"/>
        <v>0</v>
      </c>
      <c r="Y107" s="330"/>
      <c r="Z107" s="429"/>
    </row>
    <row r="108" spans="1:26" ht="22.5" hidden="1" customHeight="1" x14ac:dyDescent="0.15">
      <c r="A108" s="281" t="s">
        <v>480</v>
      </c>
      <c r="B108" s="317" t="s">
        <v>2012</v>
      </c>
      <c r="C108" s="311" t="s">
        <v>2011</v>
      </c>
      <c r="D108" s="299">
        <v>1</v>
      </c>
      <c r="E108" s="284" t="s">
        <v>1078</v>
      </c>
      <c r="F108" s="283">
        <v>18472</v>
      </c>
      <c r="G108" s="283">
        <f t="shared" si="13"/>
        <v>18472</v>
      </c>
      <c r="H108" s="283">
        <v>24883</v>
      </c>
      <c r="I108" s="283">
        <f t="shared" si="14"/>
        <v>24883</v>
      </c>
      <c r="J108" s="283">
        <v>0</v>
      </c>
      <c r="K108" s="283">
        <f t="shared" si="15"/>
        <v>0</v>
      </c>
      <c r="L108" s="283">
        <f t="shared" si="16"/>
        <v>43355</v>
      </c>
      <c r="M108" s="300">
        <f t="shared" si="16"/>
        <v>43355</v>
      </c>
      <c r="N108" s="331">
        <v>1</v>
      </c>
      <c r="O108" s="283">
        <v>18472</v>
      </c>
      <c r="P108" s="283">
        <f t="shared" si="17"/>
        <v>18472</v>
      </c>
      <c r="Q108" s="283">
        <v>24883</v>
      </c>
      <c r="R108" s="283">
        <f t="shared" si="18"/>
        <v>24883</v>
      </c>
      <c r="S108" s="283">
        <v>0</v>
      </c>
      <c r="T108" s="283">
        <f t="shared" si="19"/>
        <v>0</v>
      </c>
      <c r="U108" s="283">
        <f t="shared" si="20"/>
        <v>43355</v>
      </c>
      <c r="V108" s="292">
        <f t="shared" si="12"/>
        <v>43355</v>
      </c>
      <c r="W108" s="299">
        <f t="shared" si="21"/>
        <v>0</v>
      </c>
      <c r="X108" s="300">
        <f t="shared" si="22"/>
        <v>0</v>
      </c>
      <c r="Y108" s="330"/>
      <c r="Z108" s="415"/>
    </row>
    <row r="109" spans="1:26" ht="22.5" hidden="1" customHeight="1" x14ac:dyDescent="0.15">
      <c r="A109" s="281" t="s">
        <v>481</v>
      </c>
      <c r="B109" s="317" t="s">
        <v>2013</v>
      </c>
      <c r="C109" s="311" t="s">
        <v>2011</v>
      </c>
      <c r="D109" s="299">
        <v>26</v>
      </c>
      <c r="E109" s="284" t="s">
        <v>1078</v>
      </c>
      <c r="F109" s="283">
        <v>18438</v>
      </c>
      <c r="G109" s="283">
        <f t="shared" si="13"/>
        <v>479388</v>
      </c>
      <c r="H109" s="283">
        <v>18761</v>
      </c>
      <c r="I109" s="283">
        <f t="shared" si="14"/>
        <v>487786</v>
      </c>
      <c r="J109" s="283">
        <v>0</v>
      </c>
      <c r="K109" s="283">
        <f t="shared" si="15"/>
        <v>0</v>
      </c>
      <c r="L109" s="283">
        <f t="shared" si="16"/>
        <v>37199</v>
      </c>
      <c r="M109" s="300">
        <f t="shared" si="16"/>
        <v>967174</v>
      </c>
      <c r="N109" s="331">
        <v>26</v>
      </c>
      <c r="O109" s="283">
        <v>18438</v>
      </c>
      <c r="P109" s="283">
        <f t="shared" si="17"/>
        <v>479388</v>
      </c>
      <c r="Q109" s="283">
        <v>18761</v>
      </c>
      <c r="R109" s="283">
        <f t="shared" si="18"/>
        <v>487786</v>
      </c>
      <c r="S109" s="283">
        <v>0</v>
      </c>
      <c r="T109" s="283">
        <f t="shared" si="19"/>
        <v>0</v>
      </c>
      <c r="U109" s="283">
        <f t="shared" si="20"/>
        <v>37199</v>
      </c>
      <c r="V109" s="292">
        <f t="shared" si="12"/>
        <v>967174</v>
      </c>
      <c r="W109" s="299">
        <f t="shared" si="21"/>
        <v>0</v>
      </c>
      <c r="X109" s="300">
        <f t="shared" si="22"/>
        <v>0</v>
      </c>
      <c r="Y109" s="330"/>
      <c r="Z109" s="429"/>
    </row>
    <row r="110" spans="1:26" ht="22.5" hidden="1" customHeight="1" x14ac:dyDescent="0.15">
      <c r="A110" s="281" t="s">
        <v>482</v>
      </c>
      <c r="B110" s="317" t="s">
        <v>2014</v>
      </c>
      <c r="C110" s="310" t="s">
        <v>2011</v>
      </c>
      <c r="D110" s="299">
        <v>15</v>
      </c>
      <c r="E110" s="284" t="s">
        <v>1078</v>
      </c>
      <c r="F110" s="283">
        <v>18438</v>
      </c>
      <c r="G110" s="283">
        <f t="shared" si="13"/>
        <v>276570</v>
      </c>
      <c r="H110" s="283">
        <v>23450</v>
      </c>
      <c r="I110" s="283">
        <f t="shared" si="14"/>
        <v>351750</v>
      </c>
      <c r="J110" s="283">
        <v>0</v>
      </c>
      <c r="K110" s="283">
        <f t="shared" si="15"/>
        <v>0</v>
      </c>
      <c r="L110" s="283">
        <f t="shared" si="16"/>
        <v>41888</v>
      </c>
      <c r="M110" s="300">
        <f t="shared" si="16"/>
        <v>628320</v>
      </c>
      <c r="N110" s="331">
        <v>15</v>
      </c>
      <c r="O110" s="283">
        <v>18438</v>
      </c>
      <c r="P110" s="283">
        <f t="shared" si="17"/>
        <v>276570</v>
      </c>
      <c r="Q110" s="283">
        <v>23450</v>
      </c>
      <c r="R110" s="283">
        <f t="shared" si="18"/>
        <v>351750</v>
      </c>
      <c r="S110" s="283">
        <v>0</v>
      </c>
      <c r="T110" s="283">
        <f t="shared" si="19"/>
        <v>0</v>
      </c>
      <c r="U110" s="283">
        <f t="shared" si="20"/>
        <v>41888</v>
      </c>
      <c r="V110" s="292">
        <f t="shared" si="12"/>
        <v>628320</v>
      </c>
      <c r="W110" s="299">
        <f t="shared" si="21"/>
        <v>0</v>
      </c>
      <c r="X110" s="300">
        <f t="shared" si="22"/>
        <v>0</v>
      </c>
      <c r="Y110" s="330"/>
      <c r="Z110" s="415"/>
    </row>
    <row r="111" spans="1:26" ht="22.5" hidden="1" customHeight="1" x14ac:dyDescent="0.15">
      <c r="A111" s="281" t="s">
        <v>483</v>
      </c>
      <c r="B111" s="317" t="s">
        <v>2015</v>
      </c>
      <c r="C111" s="310" t="s">
        <v>2016</v>
      </c>
      <c r="D111" s="299">
        <v>200</v>
      </c>
      <c r="E111" s="282" t="s">
        <v>1078</v>
      </c>
      <c r="F111" s="283">
        <v>15611</v>
      </c>
      <c r="G111" s="283">
        <f t="shared" si="13"/>
        <v>3122200</v>
      </c>
      <c r="H111" s="283">
        <v>19907</v>
      </c>
      <c r="I111" s="283">
        <f t="shared" si="14"/>
        <v>3981400</v>
      </c>
      <c r="J111" s="283">
        <v>0</v>
      </c>
      <c r="K111" s="283">
        <f t="shared" si="15"/>
        <v>0</v>
      </c>
      <c r="L111" s="283">
        <f t="shared" si="16"/>
        <v>35518</v>
      </c>
      <c r="M111" s="300">
        <f t="shared" si="16"/>
        <v>7103600</v>
      </c>
      <c r="N111" s="331">
        <v>200</v>
      </c>
      <c r="O111" s="283">
        <v>15611</v>
      </c>
      <c r="P111" s="283">
        <f t="shared" si="17"/>
        <v>3122200</v>
      </c>
      <c r="Q111" s="283">
        <v>19907</v>
      </c>
      <c r="R111" s="283">
        <f t="shared" si="18"/>
        <v>3981400</v>
      </c>
      <c r="S111" s="283">
        <v>0</v>
      </c>
      <c r="T111" s="283">
        <f t="shared" si="19"/>
        <v>0</v>
      </c>
      <c r="U111" s="283">
        <f t="shared" si="20"/>
        <v>35518</v>
      </c>
      <c r="V111" s="292">
        <f t="shared" si="12"/>
        <v>7103600</v>
      </c>
      <c r="W111" s="299">
        <f t="shared" si="21"/>
        <v>0</v>
      </c>
      <c r="X111" s="300">
        <f t="shared" si="22"/>
        <v>0</v>
      </c>
      <c r="Y111" s="330"/>
      <c r="Z111" s="415"/>
    </row>
    <row r="112" spans="1:26" ht="22.5" hidden="1" customHeight="1" x14ac:dyDescent="0.15">
      <c r="A112" s="281" t="s">
        <v>484</v>
      </c>
      <c r="B112" s="317" t="s">
        <v>2017</v>
      </c>
      <c r="C112" s="310" t="s">
        <v>2016</v>
      </c>
      <c r="D112" s="299">
        <v>1</v>
      </c>
      <c r="E112" s="282" t="s">
        <v>1078</v>
      </c>
      <c r="F112" s="283">
        <v>15611</v>
      </c>
      <c r="G112" s="283">
        <f t="shared" si="13"/>
        <v>15611</v>
      </c>
      <c r="H112" s="283">
        <v>24883</v>
      </c>
      <c r="I112" s="283">
        <f t="shared" si="14"/>
        <v>24883</v>
      </c>
      <c r="J112" s="283">
        <v>0</v>
      </c>
      <c r="K112" s="283">
        <f t="shared" si="15"/>
        <v>0</v>
      </c>
      <c r="L112" s="283">
        <f t="shared" si="16"/>
        <v>40494</v>
      </c>
      <c r="M112" s="300">
        <f t="shared" si="16"/>
        <v>40494</v>
      </c>
      <c r="N112" s="331">
        <v>1</v>
      </c>
      <c r="O112" s="283">
        <v>15611</v>
      </c>
      <c r="P112" s="283">
        <f t="shared" si="17"/>
        <v>15611</v>
      </c>
      <c r="Q112" s="283">
        <v>24883</v>
      </c>
      <c r="R112" s="283">
        <f t="shared" si="18"/>
        <v>24883</v>
      </c>
      <c r="S112" s="283">
        <v>0</v>
      </c>
      <c r="T112" s="283">
        <f t="shared" si="19"/>
        <v>0</v>
      </c>
      <c r="U112" s="283">
        <f t="shared" si="20"/>
        <v>40494</v>
      </c>
      <c r="V112" s="292">
        <f t="shared" si="12"/>
        <v>40494</v>
      </c>
      <c r="W112" s="299">
        <f t="shared" si="21"/>
        <v>0</v>
      </c>
      <c r="X112" s="300">
        <f t="shared" si="22"/>
        <v>0</v>
      </c>
      <c r="Y112" s="330"/>
      <c r="Z112" s="415"/>
    </row>
    <row r="113" spans="1:26" ht="22.5" hidden="1" customHeight="1" x14ac:dyDescent="0.15">
      <c r="A113" s="281" t="s">
        <v>485</v>
      </c>
      <c r="B113" s="317" t="s">
        <v>2018</v>
      </c>
      <c r="C113" s="310" t="s">
        <v>2016</v>
      </c>
      <c r="D113" s="299">
        <v>1</v>
      </c>
      <c r="E113" s="282" t="s">
        <v>1078</v>
      </c>
      <c r="F113" s="283">
        <v>15576</v>
      </c>
      <c r="G113" s="283">
        <f t="shared" si="13"/>
        <v>15576</v>
      </c>
      <c r="H113" s="283">
        <v>18761</v>
      </c>
      <c r="I113" s="283">
        <f t="shared" si="14"/>
        <v>18761</v>
      </c>
      <c r="J113" s="283">
        <v>0</v>
      </c>
      <c r="K113" s="283">
        <f t="shared" si="15"/>
        <v>0</v>
      </c>
      <c r="L113" s="283">
        <f t="shared" si="16"/>
        <v>34337</v>
      </c>
      <c r="M113" s="300">
        <f t="shared" si="16"/>
        <v>34337</v>
      </c>
      <c r="N113" s="331">
        <v>1</v>
      </c>
      <c r="O113" s="283">
        <v>15576</v>
      </c>
      <c r="P113" s="283">
        <f t="shared" si="17"/>
        <v>15576</v>
      </c>
      <c r="Q113" s="283">
        <v>18761</v>
      </c>
      <c r="R113" s="283">
        <f t="shared" si="18"/>
        <v>18761</v>
      </c>
      <c r="S113" s="283">
        <v>0</v>
      </c>
      <c r="T113" s="283">
        <f t="shared" si="19"/>
        <v>0</v>
      </c>
      <c r="U113" s="283">
        <f t="shared" si="20"/>
        <v>34337</v>
      </c>
      <c r="V113" s="292">
        <f t="shared" si="12"/>
        <v>34337</v>
      </c>
      <c r="W113" s="299">
        <f t="shared" si="21"/>
        <v>0</v>
      </c>
      <c r="X113" s="300">
        <f t="shared" si="22"/>
        <v>0</v>
      </c>
      <c r="Y113" s="330"/>
      <c r="Z113" s="415"/>
    </row>
    <row r="114" spans="1:26" ht="22.5" hidden="1" customHeight="1" x14ac:dyDescent="0.15">
      <c r="A114" s="281" t="s">
        <v>486</v>
      </c>
      <c r="B114" s="317" t="s">
        <v>2019</v>
      </c>
      <c r="C114" s="310" t="s">
        <v>2016</v>
      </c>
      <c r="D114" s="299">
        <v>1</v>
      </c>
      <c r="E114" s="282" t="s">
        <v>1078</v>
      </c>
      <c r="F114" s="283">
        <v>15576</v>
      </c>
      <c r="G114" s="283">
        <f t="shared" si="13"/>
        <v>15576</v>
      </c>
      <c r="H114" s="283">
        <v>23450</v>
      </c>
      <c r="I114" s="283">
        <f t="shared" si="14"/>
        <v>23450</v>
      </c>
      <c r="J114" s="283">
        <v>0</v>
      </c>
      <c r="K114" s="283">
        <f t="shared" si="15"/>
        <v>0</v>
      </c>
      <c r="L114" s="283">
        <f t="shared" si="16"/>
        <v>39026</v>
      </c>
      <c r="M114" s="300">
        <f t="shared" si="16"/>
        <v>39026</v>
      </c>
      <c r="N114" s="331">
        <v>1</v>
      </c>
      <c r="O114" s="283">
        <v>15576</v>
      </c>
      <c r="P114" s="283">
        <f t="shared" si="17"/>
        <v>15576</v>
      </c>
      <c r="Q114" s="283">
        <v>23450</v>
      </c>
      <c r="R114" s="283">
        <f t="shared" si="18"/>
        <v>23450</v>
      </c>
      <c r="S114" s="283">
        <v>0</v>
      </c>
      <c r="T114" s="283">
        <f t="shared" si="19"/>
        <v>0</v>
      </c>
      <c r="U114" s="283">
        <f t="shared" si="20"/>
        <v>39026</v>
      </c>
      <c r="V114" s="292">
        <f t="shared" si="12"/>
        <v>39026</v>
      </c>
      <c r="W114" s="299">
        <f t="shared" si="21"/>
        <v>0</v>
      </c>
      <c r="X114" s="300">
        <f t="shared" si="22"/>
        <v>0</v>
      </c>
      <c r="Y114" s="330"/>
      <c r="Z114" s="415"/>
    </row>
    <row r="115" spans="1:26" ht="22.5" hidden="1" customHeight="1" x14ac:dyDescent="0.15">
      <c r="A115" s="281" t="s">
        <v>487</v>
      </c>
      <c r="B115" s="317" t="s">
        <v>2020</v>
      </c>
      <c r="C115" s="310" t="s">
        <v>2021</v>
      </c>
      <c r="D115" s="299">
        <v>14</v>
      </c>
      <c r="E115" s="282" t="s">
        <v>1078</v>
      </c>
      <c r="F115" s="283">
        <v>17128</v>
      </c>
      <c r="G115" s="283">
        <f t="shared" si="13"/>
        <v>239792</v>
      </c>
      <c r="H115" s="283">
        <v>22595</v>
      </c>
      <c r="I115" s="283">
        <f t="shared" si="14"/>
        <v>316330</v>
      </c>
      <c r="J115" s="283">
        <v>0</v>
      </c>
      <c r="K115" s="283">
        <f t="shared" si="15"/>
        <v>0</v>
      </c>
      <c r="L115" s="283">
        <f t="shared" si="16"/>
        <v>39723</v>
      </c>
      <c r="M115" s="300">
        <f t="shared" si="16"/>
        <v>556122</v>
      </c>
      <c r="N115" s="331">
        <v>14</v>
      </c>
      <c r="O115" s="283">
        <v>17128</v>
      </c>
      <c r="P115" s="283">
        <f t="shared" si="17"/>
        <v>239792</v>
      </c>
      <c r="Q115" s="283">
        <v>22595</v>
      </c>
      <c r="R115" s="283">
        <f t="shared" si="18"/>
        <v>316330</v>
      </c>
      <c r="S115" s="283">
        <v>0</v>
      </c>
      <c r="T115" s="283">
        <f t="shared" si="19"/>
        <v>0</v>
      </c>
      <c r="U115" s="283">
        <f t="shared" si="20"/>
        <v>39723</v>
      </c>
      <c r="V115" s="292">
        <f t="shared" si="12"/>
        <v>556122</v>
      </c>
      <c r="W115" s="299">
        <f t="shared" si="21"/>
        <v>0</v>
      </c>
      <c r="X115" s="300">
        <f t="shared" si="22"/>
        <v>0</v>
      </c>
      <c r="Y115" s="330"/>
      <c r="Z115" s="415"/>
    </row>
    <row r="116" spans="1:26" ht="22.5" hidden="1" customHeight="1" x14ac:dyDescent="0.15">
      <c r="A116" s="281" t="s">
        <v>488</v>
      </c>
      <c r="B116" s="317" t="s">
        <v>2022</v>
      </c>
      <c r="C116" s="310" t="s">
        <v>2021</v>
      </c>
      <c r="D116" s="299">
        <v>1</v>
      </c>
      <c r="E116" s="282" t="s">
        <v>1078</v>
      </c>
      <c r="F116" s="283">
        <v>17128</v>
      </c>
      <c r="G116" s="283">
        <f t="shared" si="13"/>
        <v>17128</v>
      </c>
      <c r="H116" s="283">
        <v>28244</v>
      </c>
      <c r="I116" s="283">
        <f t="shared" si="14"/>
        <v>28244</v>
      </c>
      <c r="J116" s="283">
        <v>0</v>
      </c>
      <c r="K116" s="283">
        <f t="shared" si="15"/>
        <v>0</v>
      </c>
      <c r="L116" s="283">
        <f t="shared" si="16"/>
        <v>45372</v>
      </c>
      <c r="M116" s="300">
        <f t="shared" si="16"/>
        <v>45372</v>
      </c>
      <c r="N116" s="331">
        <v>1</v>
      </c>
      <c r="O116" s="283">
        <v>17128</v>
      </c>
      <c r="P116" s="283">
        <f t="shared" si="17"/>
        <v>17128</v>
      </c>
      <c r="Q116" s="283">
        <v>28244</v>
      </c>
      <c r="R116" s="283">
        <f t="shared" si="18"/>
        <v>28244</v>
      </c>
      <c r="S116" s="283">
        <v>0</v>
      </c>
      <c r="T116" s="283">
        <f t="shared" si="19"/>
        <v>0</v>
      </c>
      <c r="U116" s="283">
        <f t="shared" si="20"/>
        <v>45372</v>
      </c>
      <c r="V116" s="292">
        <f t="shared" si="12"/>
        <v>45372</v>
      </c>
      <c r="W116" s="299">
        <f t="shared" si="21"/>
        <v>0</v>
      </c>
      <c r="X116" s="300">
        <f t="shared" si="22"/>
        <v>0</v>
      </c>
      <c r="Y116" s="330"/>
      <c r="Z116" s="415"/>
    </row>
    <row r="117" spans="1:26" ht="22.5" hidden="1" customHeight="1" x14ac:dyDescent="0.15">
      <c r="A117" s="281" t="s">
        <v>489</v>
      </c>
      <c r="B117" s="317" t="s">
        <v>2020</v>
      </c>
      <c r="C117" s="310" t="s">
        <v>2023</v>
      </c>
      <c r="D117" s="299">
        <v>1</v>
      </c>
      <c r="E117" s="282" t="s">
        <v>1078</v>
      </c>
      <c r="F117" s="283">
        <v>17258</v>
      </c>
      <c r="G117" s="283">
        <f t="shared" si="13"/>
        <v>17258</v>
      </c>
      <c r="H117" s="283">
        <v>26929</v>
      </c>
      <c r="I117" s="283">
        <f t="shared" si="14"/>
        <v>26929</v>
      </c>
      <c r="J117" s="283">
        <v>0</v>
      </c>
      <c r="K117" s="283">
        <f t="shared" si="15"/>
        <v>0</v>
      </c>
      <c r="L117" s="283">
        <f t="shared" si="16"/>
        <v>44187</v>
      </c>
      <c r="M117" s="300">
        <f t="shared" si="16"/>
        <v>44187</v>
      </c>
      <c r="N117" s="331">
        <v>1</v>
      </c>
      <c r="O117" s="283">
        <v>17258</v>
      </c>
      <c r="P117" s="283">
        <f t="shared" si="17"/>
        <v>17258</v>
      </c>
      <c r="Q117" s="283">
        <v>26929</v>
      </c>
      <c r="R117" s="283">
        <f t="shared" si="18"/>
        <v>26929</v>
      </c>
      <c r="S117" s="283">
        <v>0</v>
      </c>
      <c r="T117" s="283">
        <f t="shared" si="19"/>
        <v>0</v>
      </c>
      <c r="U117" s="283">
        <f t="shared" si="20"/>
        <v>44187</v>
      </c>
      <c r="V117" s="292">
        <f t="shared" si="12"/>
        <v>44187</v>
      </c>
      <c r="W117" s="299">
        <f t="shared" si="21"/>
        <v>0</v>
      </c>
      <c r="X117" s="300">
        <f t="shared" si="22"/>
        <v>0</v>
      </c>
      <c r="Y117" s="330"/>
      <c r="Z117" s="415"/>
    </row>
    <row r="118" spans="1:26" ht="22.5" hidden="1" customHeight="1" x14ac:dyDescent="0.15">
      <c r="A118" s="281" t="s">
        <v>490</v>
      </c>
      <c r="B118" s="317" t="s">
        <v>2022</v>
      </c>
      <c r="C118" s="310" t="s">
        <v>2023</v>
      </c>
      <c r="D118" s="299">
        <v>1</v>
      </c>
      <c r="E118" s="282" t="s">
        <v>1078</v>
      </c>
      <c r="F118" s="283">
        <v>17258</v>
      </c>
      <c r="G118" s="283">
        <f t="shared" si="13"/>
        <v>17258</v>
      </c>
      <c r="H118" s="283">
        <v>33661</v>
      </c>
      <c r="I118" s="283">
        <f t="shared" si="14"/>
        <v>33661</v>
      </c>
      <c r="J118" s="283">
        <v>0</v>
      </c>
      <c r="K118" s="283">
        <f t="shared" si="15"/>
        <v>0</v>
      </c>
      <c r="L118" s="283">
        <f t="shared" si="16"/>
        <v>50919</v>
      </c>
      <c r="M118" s="300">
        <f t="shared" si="16"/>
        <v>50919</v>
      </c>
      <c r="N118" s="331">
        <v>1</v>
      </c>
      <c r="O118" s="283">
        <v>17258</v>
      </c>
      <c r="P118" s="283">
        <f t="shared" si="17"/>
        <v>17258</v>
      </c>
      <c r="Q118" s="283">
        <v>33661</v>
      </c>
      <c r="R118" s="283">
        <f t="shared" si="18"/>
        <v>33661</v>
      </c>
      <c r="S118" s="283">
        <v>0</v>
      </c>
      <c r="T118" s="283">
        <f t="shared" si="19"/>
        <v>0</v>
      </c>
      <c r="U118" s="283">
        <f t="shared" si="20"/>
        <v>50919</v>
      </c>
      <c r="V118" s="292">
        <f t="shared" si="12"/>
        <v>50919</v>
      </c>
      <c r="W118" s="299">
        <f t="shared" si="21"/>
        <v>0</v>
      </c>
      <c r="X118" s="300">
        <f t="shared" si="22"/>
        <v>0</v>
      </c>
      <c r="Y118" s="330"/>
      <c r="Z118" s="415"/>
    </row>
    <row r="119" spans="1:26" ht="22.5" hidden="1" customHeight="1" x14ac:dyDescent="0.15">
      <c r="A119" s="281" t="s">
        <v>491</v>
      </c>
      <c r="B119" s="317" t="s">
        <v>2489</v>
      </c>
      <c r="C119" s="310" t="s">
        <v>2490</v>
      </c>
      <c r="D119" s="299">
        <v>10</v>
      </c>
      <c r="E119" s="282" t="s">
        <v>681</v>
      </c>
      <c r="F119" s="283">
        <v>1667</v>
      </c>
      <c r="G119" s="283">
        <f t="shared" si="13"/>
        <v>16670</v>
      </c>
      <c r="H119" s="283">
        <v>1837</v>
      </c>
      <c r="I119" s="283">
        <f t="shared" si="14"/>
        <v>18370</v>
      </c>
      <c r="J119" s="283">
        <v>0</v>
      </c>
      <c r="K119" s="283">
        <f t="shared" si="15"/>
        <v>0</v>
      </c>
      <c r="L119" s="283">
        <f t="shared" si="16"/>
        <v>3504</v>
      </c>
      <c r="M119" s="300">
        <f t="shared" si="16"/>
        <v>35040</v>
      </c>
      <c r="N119" s="331">
        <v>10</v>
      </c>
      <c r="O119" s="283">
        <v>1667</v>
      </c>
      <c r="P119" s="283">
        <f t="shared" si="17"/>
        <v>16670</v>
      </c>
      <c r="Q119" s="283">
        <v>1837</v>
      </c>
      <c r="R119" s="283">
        <f t="shared" si="18"/>
        <v>18370</v>
      </c>
      <c r="S119" s="283">
        <v>0</v>
      </c>
      <c r="T119" s="283">
        <f t="shared" si="19"/>
        <v>0</v>
      </c>
      <c r="U119" s="283">
        <f t="shared" si="20"/>
        <v>3504</v>
      </c>
      <c r="V119" s="292">
        <f t="shared" si="12"/>
        <v>35040</v>
      </c>
      <c r="W119" s="299">
        <f t="shared" si="21"/>
        <v>0</v>
      </c>
      <c r="X119" s="300">
        <f t="shared" si="22"/>
        <v>0</v>
      </c>
      <c r="Y119" s="330"/>
      <c r="Z119" s="415"/>
    </row>
    <row r="120" spans="1:26" ht="22.5" hidden="1" customHeight="1" x14ac:dyDescent="0.15">
      <c r="A120" s="281" t="s">
        <v>492</v>
      </c>
      <c r="B120" s="317" t="s">
        <v>2491</v>
      </c>
      <c r="C120" s="310" t="s">
        <v>2492</v>
      </c>
      <c r="D120" s="299">
        <v>10</v>
      </c>
      <c r="E120" s="282" t="s">
        <v>681</v>
      </c>
      <c r="F120" s="283">
        <v>1667</v>
      </c>
      <c r="G120" s="283">
        <f t="shared" si="13"/>
        <v>16670</v>
      </c>
      <c r="H120" s="283">
        <v>2296</v>
      </c>
      <c r="I120" s="283">
        <f t="shared" si="14"/>
        <v>22960</v>
      </c>
      <c r="J120" s="283">
        <v>0</v>
      </c>
      <c r="K120" s="283">
        <f t="shared" si="15"/>
        <v>0</v>
      </c>
      <c r="L120" s="283">
        <f t="shared" si="16"/>
        <v>3963</v>
      </c>
      <c r="M120" s="300">
        <f t="shared" si="16"/>
        <v>39630</v>
      </c>
      <c r="N120" s="331">
        <v>10</v>
      </c>
      <c r="O120" s="283">
        <v>1667</v>
      </c>
      <c r="P120" s="283">
        <f t="shared" si="17"/>
        <v>16670</v>
      </c>
      <c r="Q120" s="283">
        <v>2296</v>
      </c>
      <c r="R120" s="283">
        <f t="shared" si="18"/>
        <v>22960</v>
      </c>
      <c r="S120" s="283">
        <v>0</v>
      </c>
      <c r="T120" s="283">
        <f t="shared" si="19"/>
        <v>0</v>
      </c>
      <c r="U120" s="283">
        <f t="shared" si="20"/>
        <v>3963</v>
      </c>
      <c r="V120" s="292">
        <f t="shared" si="12"/>
        <v>39630</v>
      </c>
      <c r="W120" s="299">
        <f t="shared" si="21"/>
        <v>0</v>
      </c>
      <c r="X120" s="300">
        <f t="shared" si="22"/>
        <v>0</v>
      </c>
      <c r="Y120" s="330"/>
      <c r="Z120" s="415"/>
    </row>
    <row r="121" spans="1:26" ht="22.5" hidden="1" customHeight="1" x14ac:dyDescent="0.15">
      <c r="A121" s="281" t="s">
        <v>493</v>
      </c>
      <c r="B121" s="317" t="s">
        <v>2491</v>
      </c>
      <c r="C121" s="310" t="s">
        <v>2493</v>
      </c>
      <c r="D121" s="299">
        <v>10</v>
      </c>
      <c r="E121" s="282" t="s">
        <v>681</v>
      </c>
      <c r="F121" s="283">
        <v>1667</v>
      </c>
      <c r="G121" s="283">
        <f t="shared" si="13"/>
        <v>16670</v>
      </c>
      <c r="H121" s="283">
        <v>2663</v>
      </c>
      <c r="I121" s="283">
        <f t="shared" si="14"/>
        <v>26630</v>
      </c>
      <c r="J121" s="283">
        <v>0</v>
      </c>
      <c r="K121" s="283">
        <f t="shared" si="15"/>
        <v>0</v>
      </c>
      <c r="L121" s="283">
        <f t="shared" si="16"/>
        <v>4330</v>
      </c>
      <c r="M121" s="300">
        <f t="shared" si="16"/>
        <v>43300</v>
      </c>
      <c r="N121" s="331">
        <v>10</v>
      </c>
      <c r="O121" s="283">
        <v>1667</v>
      </c>
      <c r="P121" s="283">
        <f t="shared" si="17"/>
        <v>16670</v>
      </c>
      <c r="Q121" s="283">
        <v>2663</v>
      </c>
      <c r="R121" s="283">
        <f t="shared" si="18"/>
        <v>26630</v>
      </c>
      <c r="S121" s="283">
        <v>0</v>
      </c>
      <c r="T121" s="283">
        <f t="shared" si="19"/>
        <v>0</v>
      </c>
      <c r="U121" s="283">
        <f t="shared" si="20"/>
        <v>4330</v>
      </c>
      <c r="V121" s="292">
        <f t="shared" si="12"/>
        <v>43300</v>
      </c>
      <c r="W121" s="299">
        <f t="shared" si="21"/>
        <v>0</v>
      </c>
      <c r="X121" s="300">
        <f t="shared" si="22"/>
        <v>0</v>
      </c>
      <c r="Y121" s="330"/>
      <c r="Z121" s="415"/>
    </row>
    <row r="122" spans="1:26" ht="22.5" hidden="1" customHeight="1" x14ac:dyDescent="0.15">
      <c r="A122" s="281" t="s">
        <v>547</v>
      </c>
      <c r="B122" s="317" t="s">
        <v>2494</v>
      </c>
      <c r="C122" s="310" t="s">
        <v>2495</v>
      </c>
      <c r="D122" s="299">
        <v>10</v>
      </c>
      <c r="E122" s="282" t="s">
        <v>681</v>
      </c>
      <c r="F122" s="283">
        <v>1667</v>
      </c>
      <c r="G122" s="283">
        <f t="shared" si="13"/>
        <v>16670</v>
      </c>
      <c r="H122" s="283">
        <v>3031</v>
      </c>
      <c r="I122" s="283">
        <f t="shared" si="14"/>
        <v>30310</v>
      </c>
      <c r="J122" s="283">
        <v>0</v>
      </c>
      <c r="K122" s="283">
        <f t="shared" si="15"/>
        <v>0</v>
      </c>
      <c r="L122" s="283">
        <f t="shared" si="16"/>
        <v>4698</v>
      </c>
      <c r="M122" s="300">
        <f t="shared" si="16"/>
        <v>46980</v>
      </c>
      <c r="N122" s="331">
        <v>10</v>
      </c>
      <c r="O122" s="283">
        <v>1667</v>
      </c>
      <c r="P122" s="283">
        <f t="shared" si="17"/>
        <v>16670</v>
      </c>
      <c r="Q122" s="283">
        <v>3031</v>
      </c>
      <c r="R122" s="283">
        <f t="shared" si="18"/>
        <v>30310</v>
      </c>
      <c r="S122" s="283">
        <v>0</v>
      </c>
      <c r="T122" s="283">
        <f t="shared" si="19"/>
        <v>0</v>
      </c>
      <c r="U122" s="283">
        <f t="shared" si="20"/>
        <v>4698</v>
      </c>
      <c r="V122" s="292">
        <f t="shared" si="12"/>
        <v>46980</v>
      </c>
      <c r="W122" s="299">
        <f t="shared" si="21"/>
        <v>0</v>
      </c>
      <c r="X122" s="300">
        <f t="shared" si="22"/>
        <v>0</v>
      </c>
      <c r="Y122" s="330"/>
      <c r="Z122" s="415"/>
    </row>
    <row r="123" spans="1:26" ht="22.5" hidden="1" customHeight="1" x14ac:dyDescent="0.15">
      <c r="A123" s="281" t="s">
        <v>548</v>
      </c>
      <c r="B123" s="317" t="s">
        <v>2496</v>
      </c>
      <c r="C123" s="310" t="s">
        <v>2497</v>
      </c>
      <c r="D123" s="299">
        <v>10</v>
      </c>
      <c r="E123" s="282" t="s">
        <v>681</v>
      </c>
      <c r="F123" s="283">
        <v>1667</v>
      </c>
      <c r="G123" s="283">
        <f t="shared" si="13"/>
        <v>16670</v>
      </c>
      <c r="H123" s="283">
        <v>3306</v>
      </c>
      <c r="I123" s="283">
        <f t="shared" si="14"/>
        <v>33060</v>
      </c>
      <c r="J123" s="283">
        <v>0</v>
      </c>
      <c r="K123" s="283">
        <f t="shared" si="15"/>
        <v>0</v>
      </c>
      <c r="L123" s="283">
        <f t="shared" si="16"/>
        <v>4973</v>
      </c>
      <c r="M123" s="300">
        <f t="shared" si="16"/>
        <v>49730</v>
      </c>
      <c r="N123" s="331">
        <v>10</v>
      </c>
      <c r="O123" s="283">
        <v>1667</v>
      </c>
      <c r="P123" s="283">
        <f t="shared" si="17"/>
        <v>16670</v>
      </c>
      <c r="Q123" s="283">
        <v>3306</v>
      </c>
      <c r="R123" s="283">
        <f t="shared" si="18"/>
        <v>33060</v>
      </c>
      <c r="S123" s="283">
        <v>0</v>
      </c>
      <c r="T123" s="283">
        <f t="shared" si="19"/>
        <v>0</v>
      </c>
      <c r="U123" s="283">
        <f t="shared" si="20"/>
        <v>4973</v>
      </c>
      <c r="V123" s="292">
        <f t="shared" si="12"/>
        <v>49730</v>
      </c>
      <c r="W123" s="299">
        <f t="shared" si="21"/>
        <v>0</v>
      </c>
      <c r="X123" s="300">
        <f t="shared" si="22"/>
        <v>0</v>
      </c>
      <c r="Y123" s="330"/>
      <c r="Z123" s="415"/>
    </row>
    <row r="124" spans="1:26" ht="22.5" hidden="1" customHeight="1" x14ac:dyDescent="0.15">
      <c r="A124" s="281" t="s">
        <v>494</v>
      </c>
      <c r="B124" s="317" t="s">
        <v>2498</v>
      </c>
      <c r="C124" s="310" t="s">
        <v>2499</v>
      </c>
      <c r="D124" s="299">
        <v>10</v>
      </c>
      <c r="E124" s="282" t="s">
        <v>681</v>
      </c>
      <c r="F124" s="283">
        <v>6214</v>
      </c>
      <c r="G124" s="283">
        <f t="shared" si="13"/>
        <v>62140</v>
      </c>
      <c r="H124" s="283">
        <v>15787</v>
      </c>
      <c r="I124" s="283">
        <f t="shared" si="14"/>
        <v>157870</v>
      </c>
      <c r="J124" s="283">
        <v>0</v>
      </c>
      <c r="K124" s="283">
        <f t="shared" si="15"/>
        <v>0</v>
      </c>
      <c r="L124" s="283">
        <f t="shared" si="16"/>
        <v>22001</v>
      </c>
      <c r="M124" s="300">
        <f t="shared" si="16"/>
        <v>220010</v>
      </c>
      <c r="N124" s="331">
        <v>10</v>
      </c>
      <c r="O124" s="283">
        <v>6214</v>
      </c>
      <c r="P124" s="283">
        <f t="shared" si="17"/>
        <v>62140</v>
      </c>
      <c r="Q124" s="283">
        <v>15787</v>
      </c>
      <c r="R124" s="283">
        <f t="shared" si="18"/>
        <v>157870</v>
      </c>
      <c r="S124" s="283">
        <v>0</v>
      </c>
      <c r="T124" s="283">
        <f t="shared" si="19"/>
        <v>0</v>
      </c>
      <c r="U124" s="283">
        <f t="shared" si="20"/>
        <v>22001</v>
      </c>
      <c r="V124" s="292">
        <f t="shared" si="12"/>
        <v>220010</v>
      </c>
      <c r="W124" s="299">
        <f t="shared" si="21"/>
        <v>0</v>
      </c>
      <c r="X124" s="300">
        <f t="shared" si="22"/>
        <v>0</v>
      </c>
      <c r="Y124" s="330"/>
      <c r="Z124" s="415"/>
    </row>
    <row r="125" spans="1:26" ht="22.5" hidden="1" customHeight="1" x14ac:dyDescent="0.15">
      <c r="A125" s="281" t="s">
        <v>495</v>
      </c>
      <c r="B125" s="317" t="s">
        <v>2500</v>
      </c>
      <c r="C125" s="310" t="s">
        <v>2501</v>
      </c>
      <c r="D125" s="299">
        <v>5</v>
      </c>
      <c r="E125" s="282" t="s">
        <v>681</v>
      </c>
      <c r="F125" s="283">
        <v>6214</v>
      </c>
      <c r="G125" s="283">
        <f t="shared" si="13"/>
        <v>31070</v>
      </c>
      <c r="H125" s="283">
        <v>19733</v>
      </c>
      <c r="I125" s="283">
        <f t="shared" si="14"/>
        <v>98665</v>
      </c>
      <c r="J125" s="283">
        <v>0</v>
      </c>
      <c r="K125" s="283">
        <f t="shared" si="15"/>
        <v>0</v>
      </c>
      <c r="L125" s="283">
        <f t="shared" si="16"/>
        <v>25947</v>
      </c>
      <c r="M125" s="300">
        <f t="shared" si="16"/>
        <v>129735</v>
      </c>
      <c r="N125" s="331">
        <v>5</v>
      </c>
      <c r="O125" s="283">
        <v>6214</v>
      </c>
      <c r="P125" s="283">
        <f t="shared" si="17"/>
        <v>31070</v>
      </c>
      <c r="Q125" s="283">
        <v>19733</v>
      </c>
      <c r="R125" s="283">
        <f t="shared" si="18"/>
        <v>98665</v>
      </c>
      <c r="S125" s="283">
        <v>0</v>
      </c>
      <c r="T125" s="283">
        <f t="shared" si="19"/>
        <v>0</v>
      </c>
      <c r="U125" s="283">
        <f t="shared" si="20"/>
        <v>25947</v>
      </c>
      <c r="V125" s="292">
        <f t="shared" si="12"/>
        <v>129735</v>
      </c>
      <c r="W125" s="299">
        <f t="shared" si="21"/>
        <v>0</v>
      </c>
      <c r="X125" s="300">
        <f t="shared" si="22"/>
        <v>0</v>
      </c>
      <c r="Y125" s="330"/>
      <c r="Z125" s="415"/>
    </row>
    <row r="126" spans="1:26" ht="22.5" hidden="1" customHeight="1" x14ac:dyDescent="0.15">
      <c r="A126" s="281" t="s">
        <v>549</v>
      </c>
      <c r="B126" s="317" t="s">
        <v>2500</v>
      </c>
      <c r="C126" s="310" t="s">
        <v>2502</v>
      </c>
      <c r="D126" s="299">
        <v>5</v>
      </c>
      <c r="E126" s="282" t="s">
        <v>681</v>
      </c>
      <c r="F126" s="283">
        <v>6214</v>
      </c>
      <c r="G126" s="283">
        <f t="shared" si="13"/>
        <v>31070</v>
      </c>
      <c r="H126" s="283">
        <v>22891</v>
      </c>
      <c r="I126" s="283">
        <f t="shared" si="14"/>
        <v>114455</v>
      </c>
      <c r="J126" s="283">
        <v>0</v>
      </c>
      <c r="K126" s="283">
        <f t="shared" si="15"/>
        <v>0</v>
      </c>
      <c r="L126" s="283">
        <f t="shared" si="16"/>
        <v>29105</v>
      </c>
      <c r="M126" s="300">
        <f t="shared" si="16"/>
        <v>145525</v>
      </c>
      <c r="N126" s="331">
        <v>5</v>
      </c>
      <c r="O126" s="283">
        <v>6214</v>
      </c>
      <c r="P126" s="283">
        <f t="shared" si="17"/>
        <v>31070</v>
      </c>
      <c r="Q126" s="283">
        <v>22891</v>
      </c>
      <c r="R126" s="283">
        <f t="shared" si="18"/>
        <v>114455</v>
      </c>
      <c r="S126" s="283">
        <v>0</v>
      </c>
      <c r="T126" s="283">
        <f t="shared" si="19"/>
        <v>0</v>
      </c>
      <c r="U126" s="283">
        <f t="shared" si="20"/>
        <v>29105</v>
      </c>
      <c r="V126" s="292">
        <f t="shared" si="12"/>
        <v>145525</v>
      </c>
      <c r="W126" s="299">
        <f t="shared" si="21"/>
        <v>0</v>
      </c>
      <c r="X126" s="300">
        <f t="shared" si="22"/>
        <v>0</v>
      </c>
      <c r="Y126" s="330"/>
      <c r="Z126" s="415"/>
    </row>
    <row r="127" spans="1:26" ht="22.5" hidden="1" customHeight="1" x14ac:dyDescent="0.15">
      <c r="A127" s="281" t="s">
        <v>550</v>
      </c>
      <c r="B127" s="317" t="s">
        <v>2500</v>
      </c>
      <c r="C127" s="310" t="s">
        <v>2503</v>
      </c>
      <c r="D127" s="299">
        <v>5</v>
      </c>
      <c r="E127" s="282" t="s">
        <v>681</v>
      </c>
      <c r="F127" s="283">
        <v>6214</v>
      </c>
      <c r="G127" s="283">
        <f t="shared" si="13"/>
        <v>31070</v>
      </c>
      <c r="H127" s="283">
        <v>26049</v>
      </c>
      <c r="I127" s="283">
        <f t="shared" si="14"/>
        <v>130245</v>
      </c>
      <c r="J127" s="283">
        <v>0</v>
      </c>
      <c r="K127" s="283">
        <f t="shared" si="15"/>
        <v>0</v>
      </c>
      <c r="L127" s="283">
        <f t="shared" si="16"/>
        <v>32263</v>
      </c>
      <c r="M127" s="300">
        <f t="shared" si="16"/>
        <v>161315</v>
      </c>
      <c r="N127" s="331">
        <v>5</v>
      </c>
      <c r="O127" s="283">
        <v>6214</v>
      </c>
      <c r="P127" s="283">
        <f t="shared" si="17"/>
        <v>31070</v>
      </c>
      <c r="Q127" s="283">
        <v>26049</v>
      </c>
      <c r="R127" s="283">
        <f t="shared" si="18"/>
        <v>130245</v>
      </c>
      <c r="S127" s="283">
        <v>0</v>
      </c>
      <c r="T127" s="283">
        <f t="shared" si="19"/>
        <v>0</v>
      </c>
      <c r="U127" s="283">
        <f t="shared" si="20"/>
        <v>32263</v>
      </c>
      <c r="V127" s="292">
        <f t="shared" si="12"/>
        <v>161315</v>
      </c>
      <c r="W127" s="299">
        <f t="shared" si="21"/>
        <v>0</v>
      </c>
      <c r="X127" s="300">
        <f t="shared" si="22"/>
        <v>0</v>
      </c>
      <c r="Y127" s="330"/>
      <c r="Z127" s="415"/>
    </row>
    <row r="128" spans="1:26" ht="22.5" hidden="1" customHeight="1" x14ac:dyDescent="0.15">
      <c r="A128" s="281" t="s">
        <v>496</v>
      </c>
      <c r="B128" s="317" t="s">
        <v>2500</v>
      </c>
      <c r="C128" s="310" t="s">
        <v>2504</v>
      </c>
      <c r="D128" s="299">
        <v>5</v>
      </c>
      <c r="E128" s="282" t="s">
        <v>681</v>
      </c>
      <c r="F128" s="283">
        <v>6214</v>
      </c>
      <c r="G128" s="283">
        <f t="shared" si="13"/>
        <v>31070</v>
      </c>
      <c r="H128" s="283">
        <v>28417</v>
      </c>
      <c r="I128" s="283">
        <f t="shared" si="14"/>
        <v>142085</v>
      </c>
      <c r="J128" s="283">
        <v>0</v>
      </c>
      <c r="K128" s="283">
        <f t="shared" si="15"/>
        <v>0</v>
      </c>
      <c r="L128" s="283">
        <f t="shared" si="16"/>
        <v>34631</v>
      </c>
      <c r="M128" s="300">
        <f t="shared" si="16"/>
        <v>173155</v>
      </c>
      <c r="N128" s="331">
        <v>5</v>
      </c>
      <c r="O128" s="283">
        <v>6214</v>
      </c>
      <c r="P128" s="283">
        <f t="shared" si="17"/>
        <v>31070</v>
      </c>
      <c r="Q128" s="283">
        <v>28417</v>
      </c>
      <c r="R128" s="283">
        <f t="shared" si="18"/>
        <v>142085</v>
      </c>
      <c r="S128" s="283">
        <v>0</v>
      </c>
      <c r="T128" s="283">
        <f t="shared" si="19"/>
        <v>0</v>
      </c>
      <c r="U128" s="283">
        <f t="shared" si="20"/>
        <v>34631</v>
      </c>
      <c r="V128" s="292">
        <f t="shared" si="12"/>
        <v>173155</v>
      </c>
      <c r="W128" s="299">
        <f t="shared" si="21"/>
        <v>0</v>
      </c>
      <c r="X128" s="300">
        <f t="shared" si="22"/>
        <v>0</v>
      </c>
      <c r="Y128" s="330"/>
      <c r="Z128" s="415"/>
    </row>
    <row r="129" spans="1:26" ht="22.5" hidden="1" customHeight="1" x14ac:dyDescent="0.15">
      <c r="A129" s="281" t="s">
        <v>497</v>
      </c>
      <c r="B129" s="317" t="s">
        <v>2505</v>
      </c>
      <c r="C129" s="310" t="s">
        <v>2506</v>
      </c>
      <c r="D129" s="299">
        <v>5</v>
      </c>
      <c r="E129" s="282" t="s">
        <v>681</v>
      </c>
      <c r="F129" s="283">
        <v>2000</v>
      </c>
      <c r="G129" s="283">
        <f t="shared" si="13"/>
        <v>10000</v>
      </c>
      <c r="H129" s="283">
        <v>12323</v>
      </c>
      <c r="I129" s="283">
        <f t="shared" si="14"/>
        <v>61615</v>
      </c>
      <c r="J129" s="283">
        <v>0</v>
      </c>
      <c r="K129" s="283">
        <f t="shared" si="15"/>
        <v>0</v>
      </c>
      <c r="L129" s="283">
        <f t="shared" si="16"/>
        <v>14323</v>
      </c>
      <c r="M129" s="300">
        <f t="shared" si="16"/>
        <v>71615</v>
      </c>
      <c r="N129" s="331">
        <v>5</v>
      </c>
      <c r="O129" s="283">
        <v>2000</v>
      </c>
      <c r="P129" s="283">
        <f t="shared" si="17"/>
        <v>10000</v>
      </c>
      <c r="Q129" s="283">
        <v>12323</v>
      </c>
      <c r="R129" s="283">
        <f t="shared" si="18"/>
        <v>61615</v>
      </c>
      <c r="S129" s="283">
        <v>0</v>
      </c>
      <c r="T129" s="283">
        <f t="shared" si="19"/>
        <v>0</v>
      </c>
      <c r="U129" s="283">
        <f t="shared" si="20"/>
        <v>14323</v>
      </c>
      <c r="V129" s="292">
        <f t="shared" si="12"/>
        <v>71615</v>
      </c>
      <c r="W129" s="299">
        <f t="shared" si="21"/>
        <v>0</v>
      </c>
      <c r="X129" s="300">
        <f t="shared" si="22"/>
        <v>0</v>
      </c>
      <c r="Y129" s="330"/>
      <c r="Z129" s="415"/>
    </row>
    <row r="130" spans="1:26" ht="22.5" hidden="1" customHeight="1" x14ac:dyDescent="0.15">
      <c r="A130" s="281" t="s">
        <v>498</v>
      </c>
      <c r="B130" s="317" t="s">
        <v>2507</v>
      </c>
      <c r="C130" s="310" t="s">
        <v>2508</v>
      </c>
      <c r="D130" s="299">
        <v>5</v>
      </c>
      <c r="E130" s="282" t="s">
        <v>681</v>
      </c>
      <c r="F130" s="283">
        <v>2000</v>
      </c>
      <c r="G130" s="283">
        <f t="shared" si="13"/>
        <v>10000</v>
      </c>
      <c r="H130" s="283">
        <v>15404</v>
      </c>
      <c r="I130" s="283">
        <f t="shared" si="14"/>
        <v>77020</v>
      </c>
      <c r="J130" s="283">
        <v>0</v>
      </c>
      <c r="K130" s="283">
        <f t="shared" si="15"/>
        <v>0</v>
      </c>
      <c r="L130" s="283">
        <f t="shared" si="16"/>
        <v>17404</v>
      </c>
      <c r="M130" s="300">
        <f t="shared" si="16"/>
        <v>87020</v>
      </c>
      <c r="N130" s="331">
        <v>5</v>
      </c>
      <c r="O130" s="283">
        <v>2000</v>
      </c>
      <c r="P130" s="283">
        <f t="shared" si="17"/>
        <v>10000</v>
      </c>
      <c r="Q130" s="283">
        <v>15404</v>
      </c>
      <c r="R130" s="283">
        <f t="shared" si="18"/>
        <v>77020</v>
      </c>
      <c r="S130" s="283">
        <v>0</v>
      </c>
      <c r="T130" s="283">
        <f t="shared" si="19"/>
        <v>0</v>
      </c>
      <c r="U130" s="283">
        <f t="shared" si="20"/>
        <v>17404</v>
      </c>
      <c r="V130" s="292">
        <f t="shared" si="12"/>
        <v>87020</v>
      </c>
      <c r="W130" s="299">
        <f t="shared" si="21"/>
        <v>0</v>
      </c>
      <c r="X130" s="300">
        <f t="shared" si="22"/>
        <v>0</v>
      </c>
      <c r="Y130" s="330"/>
      <c r="Z130" s="415"/>
    </row>
    <row r="131" spans="1:26" ht="22.5" hidden="1" customHeight="1" x14ac:dyDescent="0.15">
      <c r="A131" s="281" t="s">
        <v>499</v>
      </c>
      <c r="B131" s="317" t="s">
        <v>2507</v>
      </c>
      <c r="C131" s="310" t="s">
        <v>2509</v>
      </c>
      <c r="D131" s="299">
        <v>5</v>
      </c>
      <c r="E131" s="282" t="s">
        <v>681</v>
      </c>
      <c r="F131" s="283">
        <v>2000</v>
      </c>
      <c r="G131" s="283">
        <f t="shared" si="13"/>
        <v>10000</v>
      </c>
      <c r="H131" s="283">
        <v>17869</v>
      </c>
      <c r="I131" s="283">
        <f t="shared" si="14"/>
        <v>89345</v>
      </c>
      <c r="J131" s="283">
        <v>0</v>
      </c>
      <c r="K131" s="283">
        <f t="shared" si="15"/>
        <v>0</v>
      </c>
      <c r="L131" s="283">
        <f t="shared" si="16"/>
        <v>19869</v>
      </c>
      <c r="M131" s="300">
        <f t="shared" si="16"/>
        <v>99345</v>
      </c>
      <c r="N131" s="331">
        <v>5</v>
      </c>
      <c r="O131" s="283">
        <v>2000</v>
      </c>
      <c r="P131" s="283">
        <f t="shared" si="17"/>
        <v>10000</v>
      </c>
      <c r="Q131" s="283">
        <v>17869</v>
      </c>
      <c r="R131" s="283">
        <f t="shared" si="18"/>
        <v>89345</v>
      </c>
      <c r="S131" s="283">
        <v>0</v>
      </c>
      <c r="T131" s="283">
        <f t="shared" si="19"/>
        <v>0</v>
      </c>
      <c r="U131" s="283">
        <f t="shared" si="20"/>
        <v>19869</v>
      </c>
      <c r="V131" s="292">
        <f t="shared" si="12"/>
        <v>99345</v>
      </c>
      <c r="W131" s="299">
        <f t="shared" si="21"/>
        <v>0</v>
      </c>
      <c r="X131" s="300">
        <f t="shared" si="22"/>
        <v>0</v>
      </c>
      <c r="Y131" s="330"/>
      <c r="Z131" s="415"/>
    </row>
    <row r="132" spans="1:26" ht="22.5" hidden="1" customHeight="1" x14ac:dyDescent="0.15">
      <c r="A132" s="281" t="s">
        <v>500</v>
      </c>
      <c r="B132" s="317" t="s">
        <v>2507</v>
      </c>
      <c r="C132" s="310" t="s">
        <v>2510</v>
      </c>
      <c r="D132" s="299">
        <v>5</v>
      </c>
      <c r="E132" s="282" t="s">
        <v>681</v>
      </c>
      <c r="F132" s="283">
        <v>2000</v>
      </c>
      <c r="G132" s="283">
        <f t="shared" si="13"/>
        <v>10000</v>
      </c>
      <c r="H132" s="283">
        <v>20333</v>
      </c>
      <c r="I132" s="283">
        <f t="shared" si="14"/>
        <v>101665</v>
      </c>
      <c r="J132" s="283">
        <v>0</v>
      </c>
      <c r="K132" s="283">
        <f t="shared" si="15"/>
        <v>0</v>
      </c>
      <c r="L132" s="283">
        <f t="shared" si="16"/>
        <v>22333</v>
      </c>
      <c r="M132" s="300">
        <f t="shared" si="16"/>
        <v>111665</v>
      </c>
      <c r="N132" s="331">
        <v>5</v>
      </c>
      <c r="O132" s="283">
        <v>2000</v>
      </c>
      <c r="P132" s="283">
        <f t="shared" si="17"/>
        <v>10000</v>
      </c>
      <c r="Q132" s="283">
        <v>20333</v>
      </c>
      <c r="R132" s="283">
        <f t="shared" si="18"/>
        <v>101665</v>
      </c>
      <c r="S132" s="283">
        <v>0</v>
      </c>
      <c r="T132" s="283">
        <f t="shared" si="19"/>
        <v>0</v>
      </c>
      <c r="U132" s="283">
        <f t="shared" si="20"/>
        <v>22333</v>
      </c>
      <c r="V132" s="292">
        <f t="shared" si="12"/>
        <v>111665</v>
      </c>
      <c r="W132" s="299">
        <f t="shared" si="21"/>
        <v>0</v>
      </c>
      <c r="X132" s="300">
        <f t="shared" si="22"/>
        <v>0</v>
      </c>
      <c r="Y132" s="330"/>
      <c r="Z132" s="415"/>
    </row>
    <row r="133" spans="1:26" ht="22.5" hidden="1" customHeight="1" x14ac:dyDescent="0.15">
      <c r="A133" s="281" t="s">
        <v>501</v>
      </c>
      <c r="B133" s="317" t="s">
        <v>2507</v>
      </c>
      <c r="C133" s="310" t="s">
        <v>2511</v>
      </c>
      <c r="D133" s="299">
        <v>5</v>
      </c>
      <c r="E133" s="282" t="s">
        <v>681</v>
      </c>
      <c r="F133" s="283">
        <v>2000</v>
      </c>
      <c r="G133" s="283">
        <f t="shared" si="13"/>
        <v>10000</v>
      </c>
      <c r="H133" s="283">
        <v>22182</v>
      </c>
      <c r="I133" s="283">
        <f t="shared" si="14"/>
        <v>110910</v>
      </c>
      <c r="J133" s="283">
        <v>0</v>
      </c>
      <c r="K133" s="283">
        <f t="shared" si="15"/>
        <v>0</v>
      </c>
      <c r="L133" s="283">
        <f t="shared" si="16"/>
        <v>24182</v>
      </c>
      <c r="M133" s="300">
        <f t="shared" si="16"/>
        <v>120910</v>
      </c>
      <c r="N133" s="331">
        <v>5</v>
      </c>
      <c r="O133" s="283">
        <v>2000</v>
      </c>
      <c r="P133" s="283">
        <f t="shared" si="17"/>
        <v>10000</v>
      </c>
      <c r="Q133" s="283">
        <v>22182</v>
      </c>
      <c r="R133" s="283">
        <f t="shared" si="18"/>
        <v>110910</v>
      </c>
      <c r="S133" s="283">
        <v>0</v>
      </c>
      <c r="T133" s="283">
        <f t="shared" si="19"/>
        <v>0</v>
      </c>
      <c r="U133" s="283">
        <f t="shared" si="20"/>
        <v>24182</v>
      </c>
      <c r="V133" s="292">
        <f t="shared" ref="V133:V196" si="23">P133+R133+T133</f>
        <v>120910</v>
      </c>
      <c r="W133" s="299">
        <f t="shared" si="21"/>
        <v>0</v>
      </c>
      <c r="X133" s="300">
        <f t="shared" si="22"/>
        <v>0</v>
      </c>
      <c r="Y133" s="330"/>
      <c r="Z133" s="415"/>
    </row>
    <row r="134" spans="1:26" ht="22.5" hidden="1" customHeight="1" x14ac:dyDescent="0.15">
      <c r="A134" s="281" t="s">
        <v>502</v>
      </c>
      <c r="B134" s="317" t="s">
        <v>2512</v>
      </c>
      <c r="C134" s="310" t="s">
        <v>2513</v>
      </c>
      <c r="D134" s="299">
        <v>1</v>
      </c>
      <c r="E134" s="282" t="s">
        <v>681</v>
      </c>
      <c r="F134" s="283">
        <v>22885</v>
      </c>
      <c r="G134" s="283">
        <f t="shared" ref="G134:G197" si="24">INT(D134*F134)</f>
        <v>22885</v>
      </c>
      <c r="H134" s="283">
        <v>25026</v>
      </c>
      <c r="I134" s="283">
        <f t="shared" ref="I134:I197" si="25">INT(D134*H134)</f>
        <v>25026</v>
      </c>
      <c r="J134" s="283">
        <v>0</v>
      </c>
      <c r="K134" s="283">
        <f t="shared" ref="K134:K197" si="26">INT(D134*J134)</f>
        <v>0</v>
      </c>
      <c r="L134" s="283">
        <f t="shared" ref="L134:M197" si="27">F134+H134+J134</f>
        <v>47911</v>
      </c>
      <c r="M134" s="300">
        <f t="shared" si="27"/>
        <v>47911</v>
      </c>
      <c r="N134" s="331">
        <v>1</v>
      </c>
      <c r="O134" s="283">
        <v>22885</v>
      </c>
      <c r="P134" s="283">
        <f t="shared" ref="P134:P197" si="28">INT(N134*O134)</f>
        <v>22885</v>
      </c>
      <c r="Q134" s="283">
        <v>25026</v>
      </c>
      <c r="R134" s="283">
        <f t="shared" ref="R134:R197" si="29">INT(N134*Q134)</f>
        <v>25026</v>
      </c>
      <c r="S134" s="283">
        <v>0</v>
      </c>
      <c r="T134" s="283">
        <f t="shared" ref="T134:T197" si="30">INT(N134*S134)</f>
        <v>0</v>
      </c>
      <c r="U134" s="283">
        <f t="shared" ref="U134:U197" si="31">O134+Q134+S134</f>
        <v>47911</v>
      </c>
      <c r="V134" s="292">
        <f t="shared" si="23"/>
        <v>47911</v>
      </c>
      <c r="W134" s="299">
        <f t="shared" ref="W134:W197" si="32">N134-D134</f>
        <v>0</v>
      </c>
      <c r="X134" s="300">
        <f t="shared" ref="X134:X197" si="33">V134-M134</f>
        <v>0</v>
      </c>
      <c r="Y134" s="330"/>
      <c r="Z134" s="415"/>
    </row>
    <row r="135" spans="1:26" ht="22.5" hidden="1" customHeight="1" x14ac:dyDescent="0.15">
      <c r="A135" s="281" t="s">
        <v>58</v>
      </c>
      <c r="B135" s="317" t="s">
        <v>2024</v>
      </c>
      <c r="C135" s="310" t="s">
        <v>2025</v>
      </c>
      <c r="D135" s="299">
        <v>5</v>
      </c>
      <c r="E135" s="282" t="s">
        <v>1078</v>
      </c>
      <c r="F135" s="283">
        <v>5926</v>
      </c>
      <c r="G135" s="283">
        <f t="shared" si="24"/>
        <v>29630</v>
      </c>
      <c r="H135" s="283">
        <v>20749</v>
      </c>
      <c r="I135" s="283">
        <f t="shared" si="25"/>
        <v>103745</v>
      </c>
      <c r="J135" s="283">
        <v>0</v>
      </c>
      <c r="K135" s="283">
        <f t="shared" si="26"/>
        <v>0</v>
      </c>
      <c r="L135" s="283">
        <f t="shared" si="27"/>
        <v>26675</v>
      </c>
      <c r="M135" s="300">
        <f t="shared" si="27"/>
        <v>133375</v>
      </c>
      <c r="N135" s="331">
        <v>5</v>
      </c>
      <c r="O135" s="283">
        <v>5926</v>
      </c>
      <c r="P135" s="283">
        <f t="shared" si="28"/>
        <v>29630</v>
      </c>
      <c r="Q135" s="283">
        <v>20749</v>
      </c>
      <c r="R135" s="283">
        <f t="shared" si="29"/>
        <v>103745</v>
      </c>
      <c r="S135" s="283">
        <v>0</v>
      </c>
      <c r="T135" s="283">
        <f t="shared" si="30"/>
        <v>0</v>
      </c>
      <c r="U135" s="283">
        <f t="shared" si="31"/>
        <v>26675</v>
      </c>
      <c r="V135" s="292">
        <f t="shared" si="23"/>
        <v>133375</v>
      </c>
      <c r="W135" s="299">
        <f t="shared" si="32"/>
        <v>0</v>
      </c>
      <c r="X135" s="300">
        <f t="shared" si="33"/>
        <v>0</v>
      </c>
      <c r="Y135" s="330"/>
      <c r="Z135" s="415"/>
    </row>
    <row r="136" spans="1:26" ht="22.5" hidden="1" customHeight="1" x14ac:dyDescent="0.15">
      <c r="A136" s="281" t="s">
        <v>54</v>
      </c>
      <c r="B136" s="317" t="s">
        <v>2026</v>
      </c>
      <c r="C136" s="310" t="s">
        <v>2025</v>
      </c>
      <c r="D136" s="299">
        <v>1</v>
      </c>
      <c r="E136" s="282" t="s">
        <v>1078</v>
      </c>
      <c r="F136" s="283">
        <v>5512</v>
      </c>
      <c r="G136" s="283">
        <f t="shared" si="24"/>
        <v>5512</v>
      </c>
      <c r="H136" s="283">
        <v>25936</v>
      </c>
      <c r="I136" s="283">
        <f t="shared" si="25"/>
        <v>25936</v>
      </c>
      <c r="J136" s="283">
        <v>0</v>
      </c>
      <c r="K136" s="283">
        <f t="shared" si="26"/>
        <v>0</v>
      </c>
      <c r="L136" s="283">
        <f t="shared" si="27"/>
        <v>31448</v>
      </c>
      <c r="M136" s="300">
        <f t="shared" si="27"/>
        <v>31448</v>
      </c>
      <c r="N136" s="331">
        <v>1</v>
      </c>
      <c r="O136" s="283">
        <v>5512</v>
      </c>
      <c r="P136" s="283">
        <f t="shared" si="28"/>
        <v>5512</v>
      </c>
      <c r="Q136" s="283">
        <v>25936</v>
      </c>
      <c r="R136" s="283">
        <f t="shared" si="29"/>
        <v>25936</v>
      </c>
      <c r="S136" s="283">
        <v>0</v>
      </c>
      <c r="T136" s="283">
        <f t="shared" si="30"/>
        <v>0</v>
      </c>
      <c r="U136" s="283">
        <f t="shared" si="31"/>
        <v>31448</v>
      </c>
      <c r="V136" s="292">
        <f t="shared" si="23"/>
        <v>31448</v>
      </c>
      <c r="W136" s="299">
        <f t="shared" si="32"/>
        <v>0</v>
      </c>
      <c r="X136" s="300">
        <f t="shared" si="33"/>
        <v>0</v>
      </c>
      <c r="Y136" s="330"/>
      <c r="Z136" s="415"/>
    </row>
    <row r="137" spans="1:26" ht="22.5" hidden="1" customHeight="1" x14ac:dyDescent="0.15">
      <c r="A137" s="281" t="s">
        <v>62</v>
      </c>
      <c r="B137" s="317" t="s">
        <v>2027</v>
      </c>
      <c r="C137" s="310"/>
      <c r="D137" s="299">
        <v>1</v>
      </c>
      <c r="E137" s="282" t="s">
        <v>1078</v>
      </c>
      <c r="F137" s="283">
        <v>1722</v>
      </c>
      <c r="G137" s="283">
        <f t="shared" si="24"/>
        <v>1722</v>
      </c>
      <c r="H137" s="283">
        <v>21527</v>
      </c>
      <c r="I137" s="283">
        <f t="shared" si="25"/>
        <v>21527</v>
      </c>
      <c r="J137" s="283">
        <v>0</v>
      </c>
      <c r="K137" s="283">
        <f t="shared" si="26"/>
        <v>0</v>
      </c>
      <c r="L137" s="283">
        <f t="shared" si="27"/>
        <v>23249</v>
      </c>
      <c r="M137" s="300">
        <f t="shared" si="27"/>
        <v>23249</v>
      </c>
      <c r="N137" s="331">
        <v>1</v>
      </c>
      <c r="O137" s="283">
        <v>1722</v>
      </c>
      <c r="P137" s="283">
        <f t="shared" si="28"/>
        <v>1722</v>
      </c>
      <c r="Q137" s="283">
        <v>21527</v>
      </c>
      <c r="R137" s="283">
        <f t="shared" si="29"/>
        <v>21527</v>
      </c>
      <c r="S137" s="283">
        <v>0</v>
      </c>
      <c r="T137" s="283">
        <f t="shared" si="30"/>
        <v>0</v>
      </c>
      <c r="U137" s="283">
        <f t="shared" si="31"/>
        <v>23249</v>
      </c>
      <c r="V137" s="292">
        <f t="shared" si="23"/>
        <v>23249</v>
      </c>
      <c r="W137" s="299">
        <f t="shared" si="32"/>
        <v>0</v>
      </c>
      <c r="X137" s="300">
        <f t="shared" si="33"/>
        <v>0</v>
      </c>
      <c r="Y137" s="330"/>
      <c r="Z137" s="415"/>
    </row>
    <row r="138" spans="1:26" ht="22.5" hidden="1" customHeight="1" x14ac:dyDescent="0.15">
      <c r="A138" s="281" t="s">
        <v>33</v>
      </c>
      <c r="B138" s="317" t="s">
        <v>2028</v>
      </c>
      <c r="C138" s="310" t="s">
        <v>691</v>
      </c>
      <c r="D138" s="299">
        <v>18</v>
      </c>
      <c r="E138" s="282" t="s">
        <v>1078</v>
      </c>
      <c r="F138" s="283">
        <v>1434</v>
      </c>
      <c r="G138" s="283">
        <f t="shared" si="24"/>
        <v>25812</v>
      </c>
      <c r="H138" s="283">
        <v>17247</v>
      </c>
      <c r="I138" s="283">
        <f t="shared" si="25"/>
        <v>310446</v>
      </c>
      <c r="J138" s="283">
        <v>0</v>
      </c>
      <c r="K138" s="283">
        <f t="shared" si="26"/>
        <v>0</v>
      </c>
      <c r="L138" s="283">
        <f t="shared" si="27"/>
        <v>18681</v>
      </c>
      <c r="M138" s="300">
        <f t="shared" si="27"/>
        <v>336258</v>
      </c>
      <c r="N138" s="331">
        <v>18</v>
      </c>
      <c r="O138" s="283">
        <v>1434</v>
      </c>
      <c r="P138" s="283">
        <f t="shared" si="28"/>
        <v>25812</v>
      </c>
      <c r="Q138" s="283">
        <v>17247</v>
      </c>
      <c r="R138" s="283">
        <f t="shared" si="29"/>
        <v>310446</v>
      </c>
      <c r="S138" s="283">
        <v>0</v>
      </c>
      <c r="T138" s="283">
        <f t="shared" si="30"/>
        <v>0</v>
      </c>
      <c r="U138" s="283">
        <f t="shared" si="31"/>
        <v>18681</v>
      </c>
      <c r="V138" s="292">
        <f t="shared" si="23"/>
        <v>336258</v>
      </c>
      <c r="W138" s="299">
        <f t="shared" si="32"/>
        <v>0</v>
      </c>
      <c r="X138" s="300">
        <f t="shared" si="33"/>
        <v>0</v>
      </c>
      <c r="Y138" s="330"/>
      <c r="Z138" s="415"/>
    </row>
    <row r="139" spans="1:26" ht="22.5" hidden="1" customHeight="1" x14ac:dyDescent="0.15">
      <c r="A139" s="281" t="s">
        <v>56</v>
      </c>
      <c r="B139" s="317" t="s">
        <v>2029</v>
      </c>
      <c r="C139" s="310" t="s">
        <v>2030</v>
      </c>
      <c r="D139" s="299">
        <v>4</v>
      </c>
      <c r="E139" s="282" t="s">
        <v>1078</v>
      </c>
      <c r="F139" s="283">
        <v>41739</v>
      </c>
      <c r="G139" s="283">
        <f t="shared" si="24"/>
        <v>166956</v>
      </c>
      <c r="H139" s="283">
        <v>21678</v>
      </c>
      <c r="I139" s="283">
        <f t="shared" si="25"/>
        <v>86712</v>
      </c>
      <c r="J139" s="283">
        <v>0</v>
      </c>
      <c r="K139" s="283">
        <f t="shared" si="26"/>
        <v>0</v>
      </c>
      <c r="L139" s="283">
        <f t="shared" si="27"/>
        <v>63417</v>
      </c>
      <c r="M139" s="300">
        <f t="shared" si="27"/>
        <v>253668</v>
      </c>
      <c r="N139" s="331">
        <v>4</v>
      </c>
      <c r="O139" s="283">
        <v>41739</v>
      </c>
      <c r="P139" s="283">
        <f t="shared" si="28"/>
        <v>166956</v>
      </c>
      <c r="Q139" s="283">
        <v>21678</v>
      </c>
      <c r="R139" s="283">
        <f t="shared" si="29"/>
        <v>86712</v>
      </c>
      <c r="S139" s="283">
        <v>0</v>
      </c>
      <c r="T139" s="283">
        <f t="shared" si="30"/>
        <v>0</v>
      </c>
      <c r="U139" s="283">
        <f t="shared" si="31"/>
        <v>63417</v>
      </c>
      <c r="V139" s="292">
        <f t="shared" si="23"/>
        <v>253668</v>
      </c>
      <c r="W139" s="299">
        <f t="shared" si="32"/>
        <v>0</v>
      </c>
      <c r="X139" s="300">
        <f t="shared" si="33"/>
        <v>0</v>
      </c>
      <c r="Y139" s="330"/>
      <c r="Z139" s="415"/>
    </row>
    <row r="140" spans="1:26" ht="22.5" hidden="1" customHeight="1" x14ac:dyDescent="0.15">
      <c r="A140" s="281" t="s">
        <v>32</v>
      </c>
      <c r="B140" s="317" t="s">
        <v>2031</v>
      </c>
      <c r="C140" s="310" t="s">
        <v>2032</v>
      </c>
      <c r="D140" s="299">
        <v>1</v>
      </c>
      <c r="E140" s="282" t="s">
        <v>1078</v>
      </c>
      <c r="F140" s="283">
        <v>13867</v>
      </c>
      <c r="G140" s="283">
        <f t="shared" si="24"/>
        <v>13867</v>
      </c>
      <c r="H140" s="283">
        <v>14640</v>
      </c>
      <c r="I140" s="283">
        <f t="shared" si="25"/>
        <v>14640</v>
      </c>
      <c r="J140" s="283">
        <v>0</v>
      </c>
      <c r="K140" s="283">
        <f t="shared" si="26"/>
        <v>0</v>
      </c>
      <c r="L140" s="283">
        <f t="shared" si="27"/>
        <v>28507</v>
      </c>
      <c r="M140" s="300">
        <f t="shared" si="27"/>
        <v>28507</v>
      </c>
      <c r="N140" s="331">
        <v>1</v>
      </c>
      <c r="O140" s="283">
        <v>13867</v>
      </c>
      <c r="P140" s="283">
        <f t="shared" si="28"/>
        <v>13867</v>
      </c>
      <c r="Q140" s="283">
        <v>14640</v>
      </c>
      <c r="R140" s="283">
        <f t="shared" si="29"/>
        <v>14640</v>
      </c>
      <c r="S140" s="283">
        <v>0</v>
      </c>
      <c r="T140" s="283">
        <f t="shared" si="30"/>
        <v>0</v>
      </c>
      <c r="U140" s="283">
        <f t="shared" si="31"/>
        <v>28507</v>
      </c>
      <c r="V140" s="292">
        <f t="shared" si="23"/>
        <v>28507</v>
      </c>
      <c r="W140" s="299">
        <f t="shared" si="32"/>
        <v>0</v>
      </c>
      <c r="X140" s="300">
        <f t="shared" si="33"/>
        <v>0</v>
      </c>
      <c r="Y140" s="330"/>
      <c r="Z140" s="415"/>
    </row>
    <row r="141" spans="1:26" ht="22.5" hidden="1" customHeight="1" x14ac:dyDescent="0.15">
      <c r="A141" s="281" t="s">
        <v>23</v>
      </c>
      <c r="B141" s="317" t="s">
        <v>2033</v>
      </c>
      <c r="C141" s="311" t="s">
        <v>2032</v>
      </c>
      <c r="D141" s="299">
        <v>1</v>
      </c>
      <c r="E141" s="282" t="s">
        <v>1078</v>
      </c>
      <c r="F141" s="283">
        <v>13867</v>
      </c>
      <c r="G141" s="283">
        <f t="shared" si="24"/>
        <v>13867</v>
      </c>
      <c r="H141" s="283">
        <v>18300</v>
      </c>
      <c r="I141" s="283">
        <f t="shared" si="25"/>
        <v>18300</v>
      </c>
      <c r="J141" s="283">
        <v>0</v>
      </c>
      <c r="K141" s="283">
        <f t="shared" si="26"/>
        <v>0</v>
      </c>
      <c r="L141" s="283">
        <f t="shared" si="27"/>
        <v>32167</v>
      </c>
      <c r="M141" s="300">
        <f t="shared" si="27"/>
        <v>32167</v>
      </c>
      <c r="N141" s="331">
        <v>1</v>
      </c>
      <c r="O141" s="283">
        <v>13867</v>
      </c>
      <c r="P141" s="283">
        <f t="shared" si="28"/>
        <v>13867</v>
      </c>
      <c r="Q141" s="283">
        <v>18300</v>
      </c>
      <c r="R141" s="283">
        <f t="shared" si="29"/>
        <v>18300</v>
      </c>
      <c r="S141" s="283">
        <v>0</v>
      </c>
      <c r="T141" s="283">
        <f t="shared" si="30"/>
        <v>0</v>
      </c>
      <c r="U141" s="283">
        <f t="shared" si="31"/>
        <v>32167</v>
      </c>
      <c r="V141" s="292">
        <f t="shared" si="23"/>
        <v>32167</v>
      </c>
      <c r="W141" s="299">
        <f t="shared" si="32"/>
        <v>0</v>
      </c>
      <c r="X141" s="300">
        <f t="shared" si="33"/>
        <v>0</v>
      </c>
      <c r="Y141" s="330"/>
      <c r="Z141" s="415"/>
    </row>
    <row r="142" spans="1:26" ht="22.5" hidden="1" customHeight="1" x14ac:dyDescent="0.15">
      <c r="A142" s="281" t="s">
        <v>28</v>
      </c>
      <c r="B142" s="317" t="s">
        <v>2034</v>
      </c>
      <c r="C142" s="311" t="s">
        <v>2032</v>
      </c>
      <c r="D142" s="299">
        <v>1</v>
      </c>
      <c r="E142" s="282" t="s">
        <v>1078</v>
      </c>
      <c r="F142" s="283">
        <v>14031</v>
      </c>
      <c r="G142" s="283">
        <f t="shared" si="24"/>
        <v>14031</v>
      </c>
      <c r="H142" s="283">
        <v>15911</v>
      </c>
      <c r="I142" s="283">
        <f t="shared" si="25"/>
        <v>15911</v>
      </c>
      <c r="J142" s="283">
        <v>0</v>
      </c>
      <c r="K142" s="283">
        <f t="shared" si="26"/>
        <v>0</v>
      </c>
      <c r="L142" s="283">
        <f t="shared" si="27"/>
        <v>29942</v>
      </c>
      <c r="M142" s="300">
        <f t="shared" si="27"/>
        <v>29942</v>
      </c>
      <c r="N142" s="331">
        <v>1</v>
      </c>
      <c r="O142" s="283">
        <v>14031</v>
      </c>
      <c r="P142" s="283">
        <f t="shared" si="28"/>
        <v>14031</v>
      </c>
      <c r="Q142" s="283">
        <v>15911</v>
      </c>
      <c r="R142" s="283">
        <f t="shared" si="29"/>
        <v>15911</v>
      </c>
      <c r="S142" s="283">
        <v>0</v>
      </c>
      <c r="T142" s="283">
        <f t="shared" si="30"/>
        <v>0</v>
      </c>
      <c r="U142" s="283">
        <f t="shared" si="31"/>
        <v>29942</v>
      </c>
      <c r="V142" s="292">
        <f t="shared" si="23"/>
        <v>29942</v>
      </c>
      <c r="W142" s="299">
        <f t="shared" si="32"/>
        <v>0</v>
      </c>
      <c r="X142" s="300">
        <f t="shared" si="33"/>
        <v>0</v>
      </c>
      <c r="Y142" s="330"/>
      <c r="Z142" s="415"/>
    </row>
    <row r="143" spans="1:26" ht="22.5" hidden="1" customHeight="1" x14ac:dyDescent="0.15">
      <c r="A143" s="281" t="s">
        <v>52</v>
      </c>
      <c r="B143" s="317" t="s">
        <v>2035</v>
      </c>
      <c r="C143" s="311" t="s">
        <v>2032</v>
      </c>
      <c r="D143" s="299">
        <v>1</v>
      </c>
      <c r="E143" s="282" t="s">
        <v>1078</v>
      </c>
      <c r="F143" s="283">
        <v>14031</v>
      </c>
      <c r="G143" s="283">
        <f t="shared" si="24"/>
        <v>14031</v>
      </c>
      <c r="H143" s="283">
        <v>19888</v>
      </c>
      <c r="I143" s="283">
        <f t="shared" si="25"/>
        <v>19888</v>
      </c>
      <c r="J143" s="283">
        <v>0</v>
      </c>
      <c r="K143" s="283">
        <f t="shared" si="26"/>
        <v>0</v>
      </c>
      <c r="L143" s="283">
        <f t="shared" si="27"/>
        <v>33919</v>
      </c>
      <c r="M143" s="300">
        <f t="shared" si="27"/>
        <v>33919</v>
      </c>
      <c r="N143" s="331">
        <v>1</v>
      </c>
      <c r="O143" s="283">
        <v>14031</v>
      </c>
      <c r="P143" s="283">
        <f t="shared" si="28"/>
        <v>14031</v>
      </c>
      <c r="Q143" s="283">
        <v>19888</v>
      </c>
      <c r="R143" s="283">
        <f t="shared" si="29"/>
        <v>19888</v>
      </c>
      <c r="S143" s="283">
        <v>0</v>
      </c>
      <c r="T143" s="283">
        <f t="shared" si="30"/>
        <v>0</v>
      </c>
      <c r="U143" s="283">
        <f t="shared" si="31"/>
        <v>33919</v>
      </c>
      <c r="V143" s="292">
        <f t="shared" si="23"/>
        <v>33919</v>
      </c>
      <c r="W143" s="299">
        <f t="shared" si="32"/>
        <v>0</v>
      </c>
      <c r="X143" s="300">
        <f t="shared" si="33"/>
        <v>0</v>
      </c>
      <c r="Y143" s="330"/>
      <c r="Z143" s="415"/>
    </row>
    <row r="144" spans="1:26" ht="22.5" hidden="1" customHeight="1" x14ac:dyDescent="0.15">
      <c r="A144" s="281" t="s">
        <v>31</v>
      </c>
      <c r="B144" s="317" t="s">
        <v>2036</v>
      </c>
      <c r="C144" s="311"/>
      <c r="D144" s="299">
        <v>1</v>
      </c>
      <c r="E144" s="282" t="s">
        <v>684</v>
      </c>
      <c r="F144" s="283">
        <v>75225</v>
      </c>
      <c r="G144" s="283">
        <f t="shared" si="24"/>
        <v>75225</v>
      </c>
      <c r="H144" s="283">
        <v>22331</v>
      </c>
      <c r="I144" s="283">
        <f t="shared" si="25"/>
        <v>22331</v>
      </c>
      <c r="J144" s="283">
        <v>0</v>
      </c>
      <c r="K144" s="283">
        <f t="shared" si="26"/>
        <v>0</v>
      </c>
      <c r="L144" s="283">
        <f t="shared" si="27"/>
        <v>97556</v>
      </c>
      <c r="M144" s="300">
        <f t="shared" si="27"/>
        <v>97556</v>
      </c>
      <c r="N144" s="331">
        <v>1</v>
      </c>
      <c r="O144" s="283">
        <v>75225</v>
      </c>
      <c r="P144" s="283">
        <f t="shared" si="28"/>
        <v>75225</v>
      </c>
      <c r="Q144" s="283">
        <v>22331</v>
      </c>
      <c r="R144" s="283">
        <f t="shared" si="29"/>
        <v>22331</v>
      </c>
      <c r="S144" s="283">
        <v>0</v>
      </c>
      <c r="T144" s="283">
        <f t="shared" si="30"/>
        <v>0</v>
      </c>
      <c r="U144" s="283">
        <f t="shared" si="31"/>
        <v>97556</v>
      </c>
      <c r="V144" s="292">
        <f t="shared" si="23"/>
        <v>97556</v>
      </c>
      <c r="W144" s="299">
        <f t="shared" si="32"/>
        <v>0</v>
      </c>
      <c r="X144" s="300">
        <f t="shared" si="33"/>
        <v>0</v>
      </c>
      <c r="Y144" s="330"/>
      <c r="Z144" s="415"/>
    </row>
    <row r="145" spans="1:26" ht="22.5" hidden="1" customHeight="1" x14ac:dyDescent="0.15">
      <c r="A145" s="281" t="s">
        <v>30</v>
      </c>
      <c r="B145" s="317" t="s">
        <v>2037</v>
      </c>
      <c r="C145" s="310"/>
      <c r="D145" s="299">
        <v>1</v>
      </c>
      <c r="E145" s="282" t="s">
        <v>684</v>
      </c>
      <c r="F145" s="283">
        <v>44798</v>
      </c>
      <c r="G145" s="283">
        <f t="shared" si="24"/>
        <v>44798</v>
      </c>
      <c r="H145" s="283">
        <v>35361</v>
      </c>
      <c r="I145" s="283">
        <f t="shared" si="25"/>
        <v>35361</v>
      </c>
      <c r="J145" s="283">
        <v>0</v>
      </c>
      <c r="K145" s="283">
        <f t="shared" si="26"/>
        <v>0</v>
      </c>
      <c r="L145" s="283">
        <f t="shared" si="27"/>
        <v>80159</v>
      </c>
      <c r="M145" s="300">
        <f t="shared" si="27"/>
        <v>80159</v>
      </c>
      <c r="N145" s="331">
        <v>1</v>
      </c>
      <c r="O145" s="283">
        <v>44798</v>
      </c>
      <c r="P145" s="283">
        <f t="shared" si="28"/>
        <v>44798</v>
      </c>
      <c r="Q145" s="283">
        <v>35361</v>
      </c>
      <c r="R145" s="283">
        <f t="shared" si="29"/>
        <v>35361</v>
      </c>
      <c r="S145" s="283">
        <v>0</v>
      </c>
      <c r="T145" s="283">
        <f t="shared" si="30"/>
        <v>0</v>
      </c>
      <c r="U145" s="283">
        <f t="shared" si="31"/>
        <v>80159</v>
      </c>
      <c r="V145" s="292">
        <f t="shared" si="23"/>
        <v>80159</v>
      </c>
      <c r="W145" s="299">
        <f t="shared" si="32"/>
        <v>0</v>
      </c>
      <c r="X145" s="300">
        <f t="shared" si="33"/>
        <v>0</v>
      </c>
      <c r="Y145" s="330"/>
      <c r="Z145" s="415"/>
    </row>
    <row r="146" spans="1:26" ht="22.5" hidden="1" customHeight="1" x14ac:dyDescent="0.15">
      <c r="A146" s="281" t="s">
        <v>50</v>
      </c>
      <c r="B146" s="317" t="s">
        <v>2038</v>
      </c>
      <c r="C146" s="310"/>
      <c r="D146" s="299">
        <v>500</v>
      </c>
      <c r="E146" s="282" t="s">
        <v>1908</v>
      </c>
      <c r="F146" s="283">
        <v>0</v>
      </c>
      <c r="G146" s="283">
        <f t="shared" si="24"/>
        <v>0</v>
      </c>
      <c r="H146" s="283">
        <v>69</v>
      </c>
      <c r="I146" s="283">
        <f t="shared" si="25"/>
        <v>34500</v>
      </c>
      <c r="J146" s="283">
        <v>0</v>
      </c>
      <c r="K146" s="283">
        <f t="shared" si="26"/>
        <v>0</v>
      </c>
      <c r="L146" s="283">
        <f t="shared" si="27"/>
        <v>69</v>
      </c>
      <c r="M146" s="300">
        <f t="shared" si="27"/>
        <v>34500</v>
      </c>
      <c r="N146" s="331">
        <v>500</v>
      </c>
      <c r="O146" s="283">
        <v>0</v>
      </c>
      <c r="P146" s="283">
        <f t="shared" si="28"/>
        <v>0</v>
      </c>
      <c r="Q146" s="283">
        <v>69</v>
      </c>
      <c r="R146" s="283">
        <f t="shared" si="29"/>
        <v>34500</v>
      </c>
      <c r="S146" s="283">
        <v>0</v>
      </c>
      <c r="T146" s="283">
        <f t="shared" si="30"/>
        <v>0</v>
      </c>
      <c r="U146" s="283">
        <f t="shared" si="31"/>
        <v>69</v>
      </c>
      <c r="V146" s="292">
        <f t="shared" si="23"/>
        <v>34500</v>
      </c>
      <c r="W146" s="299">
        <f t="shared" si="32"/>
        <v>0</v>
      </c>
      <c r="X146" s="300">
        <f t="shared" si="33"/>
        <v>0</v>
      </c>
      <c r="Y146" s="330"/>
      <c r="Z146" s="415"/>
    </row>
    <row r="147" spans="1:26" ht="22.5" hidden="1" customHeight="1" x14ac:dyDescent="0.15">
      <c r="A147" s="281" t="s">
        <v>29</v>
      </c>
      <c r="B147" s="317" t="s">
        <v>2514</v>
      </c>
      <c r="C147" s="310"/>
      <c r="D147" s="299">
        <v>500</v>
      </c>
      <c r="E147" s="282" t="s">
        <v>1908</v>
      </c>
      <c r="F147" s="283">
        <v>0</v>
      </c>
      <c r="G147" s="283">
        <f t="shared" si="24"/>
        <v>0</v>
      </c>
      <c r="H147" s="283">
        <v>133</v>
      </c>
      <c r="I147" s="283">
        <f t="shared" si="25"/>
        <v>66500</v>
      </c>
      <c r="J147" s="283">
        <v>0</v>
      </c>
      <c r="K147" s="283">
        <f t="shared" si="26"/>
        <v>0</v>
      </c>
      <c r="L147" s="283">
        <f t="shared" si="27"/>
        <v>133</v>
      </c>
      <c r="M147" s="300">
        <f t="shared" si="27"/>
        <v>66500</v>
      </c>
      <c r="N147" s="331">
        <v>500</v>
      </c>
      <c r="O147" s="283">
        <v>0</v>
      </c>
      <c r="P147" s="283">
        <f t="shared" si="28"/>
        <v>0</v>
      </c>
      <c r="Q147" s="283">
        <v>133</v>
      </c>
      <c r="R147" s="283">
        <f t="shared" si="29"/>
        <v>66500</v>
      </c>
      <c r="S147" s="283">
        <v>0</v>
      </c>
      <c r="T147" s="283">
        <f t="shared" si="30"/>
        <v>0</v>
      </c>
      <c r="U147" s="283">
        <f t="shared" si="31"/>
        <v>133</v>
      </c>
      <c r="V147" s="292">
        <f t="shared" si="23"/>
        <v>66500</v>
      </c>
      <c r="W147" s="299">
        <f t="shared" si="32"/>
        <v>0</v>
      </c>
      <c r="X147" s="300">
        <f t="shared" si="33"/>
        <v>0</v>
      </c>
      <c r="Y147" s="330"/>
      <c r="Z147" s="415"/>
    </row>
    <row r="148" spans="1:26" ht="22.5" hidden="1" customHeight="1" x14ac:dyDescent="0.15">
      <c r="A148" s="281" t="s">
        <v>63</v>
      </c>
      <c r="B148" s="317" t="s">
        <v>2039</v>
      </c>
      <c r="C148" s="310" t="s">
        <v>2040</v>
      </c>
      <c r="D148" s="299">
        <v>1</v>
      </c>
      <c r="E148" s="282" t="s">
        <v>1078</v>
      </c>
      <c r="F148" s="283">
        <v>6296</v>
      </c>
      <c r="G148" s="283">
        <f t="shared" si="24"/>
        <v>6296</v>
      </c>
      <c r="H148" s="283">
        <v>24934</v>
      </c>
      <c r="I148" s="283">
        <f t="shared" si="25"/>
        <v>24934</v>
      </c>
      <c r="J148" s="283">
        <v>0</v>
      </c>
      <c r="K148" s="283">
        <f t="shared" si="26"/>
        <v>0</v>
      </c>
      <c r="L148" s="283">
        <f t="shared" si="27"/>
        <v>31230</v>
      </c>
      <c r="M148" s="300">
        <f t="shared" si="27"/>
        <v>31230</v>
      </c>
      <c r="N148" s="331">
        <v>1</v>
      </c>
      <c r="O148" s="283">
        <v>6296</v>
      </c>
      <c r="P148" s="283">
        <f t="shared" si="28"/>
        <v>6296</v>
      </c>
      <c r="Q148" s="283">
        <v>24934</v>
      </c>
      <c r="R148" s="283">
        <f t="shared" si="29"/>
        <v>24934</v>
      </c>
      <c r="S148" s="283">
        <v>0</v>
      </c>
      <c r="T148" s="283">
        <f t="shared" si="30"/>
        <v>0</v>
      </c>
      <c r="U148" s="283">
        <f t="shared" si="31"/>
        <v>31230</v>
      </c>
      <c r="V148" s="292">
        <f t="shared" si="23"/>
        <v>31230</v>
      </c>
      <c r="W148" s="299">
        <f t="shared" si="32"/>
        <v>0</v>
      </c>
      <c r="X148" s="300">
        <f t="shared" si="33"/>
        <v>0</v>
      </c>
      <c r="Y148" s="330"/>
      <c r="Z148" s="415"/>
    </row>
    <row r="149" spans="1:26" ht="22.5" hidden="1" customHeight="1" x14ac:dyDescent="0.15">
      <c r="A149" s="281" t="s">
        <v>25</v>
      </c>
      <c r="B149" s="317" t="s">
        <v>2041</v>
      </c>
      <c r="C149" s="311" t="s">
        <v>2040</v>
      </c>
      <c r="D149" s="299">
        <v>1</v>
      </c>
      <c r="E149" s="282" t="s">
        <v>1078</v>
      </c>
      <c r="F149" s="283">
        <v>6296</v>
      </c>
      <c r="G149" s="283">
        <f t="shared" si="24"/>
        <v>6296</v>
      </c>
      <c r="H149" s="283">
        <v>31167</v>
      </c>
      <c r="I149" s="283">
        <f t="shared" si="25"/>
        <v>31167</v>
      </c>
      <c r="J149" s="283">
        <v>0</v>
      </c>
      <c r="K149" s="283">
        <f t="shared" si="26"/>
        <v>0</v>
      </c>
      <c r="L149" s="283">
        <f t="shared" si="27"/>
        <v>37463</v>
      </c>
      <c r="M149" s="300">
        <f t="shared" si="27"/>
        <v>37463</v>
      </c>
      <c r="N149" s="331">
        <v>1</v>
      </c>
      <c r="O149" s="283">
        <v>6296</v>
      </c>
      <c r="P149" s="283">
        <f t="shared" si="28"/>
        <v>6296</v>
      </c>
      <c r="Q149" s="283">
        <v>31167</v>
      </c>
      <c r="R149" s="283">
        <f t="shared" si="29"/>
        <v>31167</v>
      </c>
      <c r="S149" s="283">
        <v>0</v>
      </c>
      <c r="T149" s="283">
        <f t="shared" si="30"/>
        <v>0</v>
      </c>
      <c r="U149" s="283">
        <f t="shared" si="31"/>
        <v>37463</v>
      </c>
      <c r="V149" s="292">
        <f t="shared" si="23"/>
        <v>37463</v>
      </c>
      <c r="W149" s="299">
        <f t="shared" si="32"/>
        <v>0</v>
      </c>
      <c r="X149" s="300">
        <f t="shared" si="33"/>
        <v>0</v>
      </c>
      <c r="Y149" s="330"/>
      <c r="Z149" s="415"/>
    </row>
    <row r="150" spans="1:26" ht="22.5" hidden="1" customHeight="1" x14ac:dyDescent="0.15">
      <c r="A150" s="281" t="s">
        <v>61</v>
      </c>
      <c r="B150" s="317" t="s">
        <v>2039</v>
      </c>
      <c r="C150" s="311" t="s">
        <v>2042</v>
      </c>
      <c r="D150" s="299">
        <v>4</v>
      </c>
      <c r="E150" s="282" t="s">
        <v>1078</v>
      </c>
      <c r="F150" s="283">
        <v>13204</v>
      </c>
      <c r="G150" s="283">
        <f t="shared" si="24"/>
        <v>52816</v>
      </c>
      <c r="H150" s="283">
        <v>44091</v>
      </c>
      <c r="I150" s="283">
        <f t="shared" si="25"/>
        <v>176364</v>
      </c>
      <c r="J150" s="283">
        <v>0</v>
      </c>
      <c r="K150" s="283">
        <f t="shared" si="26"/>
        <v>0</v>
      </c>
      <c r="L150" s="283">
        <f t="shared" si="27"/>
        <v>57295</v>
      </c>
      <c r="M150" s="300">
        <f t="shared" si="27"/>
        <v>229180</v>
      </c>
      <c r="N150" s="331">
        <v>4</v>
      </c>
      <c r="O150" s="283">
        <v>13204</v>
      </c>
      <c r="P150" s="283">
        <f t="shared" si="28"/>
        <v>52816</v>
      </c>
      <c r="Q150" s="283">
        <v>44091</v>
      </c>
      <c r="R150" s="283">
        <f t="shared" si="29"/>
        <v>176364</v>
      </c>
      <c r="S150" s="283">
        <v>0</v>
      </c>
      <c r="T150" s="283">
        <f t="shared" si="30"/>
        <v>0</v>
      </c>
      <c r="U150" s="283">
        <f t="shared" si="31"/>
        <v>57295</v>
      </c>
      <c r="V150" s="292">
        <f t="shared" si="23"/>
        <v>229180</v>
      </c>
      <c r="W150" s="299">
        <f t="shared" si="32"/>
        <v>0</v>
      </c>
      <c r="X150" s="300">
        <f t="shared" si="33"/>
        <v>0</v>
      </c>
      <c r="Y150" s="330"/>
      <c r="Z150" s="415"/>
    </row>
    <row r="151" spans="1:26" ht="22.5" hidden="1" customHeight="1" x14ac:dyDescent="0.15">
      <c r="A151" s="281" t="s">
        <v>34</v>
      </c>
      <c r="B151" s="317" t="s">
        <v>2041</v>
      </c>
      <c r="C151" s="311" t="s">
        <v>2042</v>
      </c>
      <c r="D151" s="299">
        <v>1</v>
      </c>
      <c r="E151" s="282" t="s">
        <v>1078</v>
      </c>
      <c r="F151" s="283">
        <v>13204</v>
      </c>
      <c r="G151" s="283">
        <f t="shared" si="24"/>
        <v>13204</v>
      </c>
      <c r="H151" s="283">
        <v>55114</v>
      </c>
      <c r="I151" s="283">
        <f t="shared" si="25"/>
        <v>55114</v>
      </c>
      <c r="J151" s="283">
        <v>0</v>
      </c>
      <c r="K151" s="283">
        <f t="shared" si="26"/>
        <v>0</v>
      </c>
      <c r="L151" s="283">
        <f t="shared" si="27"/>
        <v>68318</v>
      </c>
      <c r="M151" s="300">
        <f t="shared" si="27"/>
        <v>68318</v>
      </c>
      <c r="N151" s="331">
        <v>1</v>
      </c>
      <c r="O151" s="283">
        <v>13204</v>
      </c>
      <c r="P151" s="283">
        <f t="shared" si="28"/>
        <v>13204</v>
      </c>
      <c r="Q151" s="283">
        <v>55114</v>
      </c>
      <c r="R151" s="283">
        <f t="shared" si="29"/>
        <v>55114</v>
      </c>
      <c r="S151" s="283">
        <v>0</v>
      </c>
      <c r="T151" s="283">
        <f t="shared" si="30"/>
        <v>0</v>
      </c>
      <c r="U151" s="283">
        <f t="shared" si="31"/>
        <v>68318</v>
      </c>
      <c r="V151" s="292">
        <f t="shared" si="23"/>
        <v>68318</v>
      </c>
      <c r="W151" s="299">
        <f t="shared" si="32"/>
        <v>0</v>
      </c>
      <c r="X151" s="300">
        <f t="shared" si="33"/>
        <v>0</v>
      </c>
      <c r="Y151" s="330"/>
      <c r="Z151" s="415"/>
    </row>
    <row r="152" spans="1:26" ht="22.5" hidden="1" customHeight="1" x14ac:dyDescent="0.15">
      <c r="A152" s="281" t="s">
        <v>38</v>
      </c>
      <c r="B152" s="317" t="s">
        <v>2043</v>
      </c>
      <c r="C152" s="311" t="s">
        <v>2044</v>
      </c>
      <c r="D152" s="299">
        <v>1</v>
      </c>
      <c r="E152" s="282" t="s">
        <v>1078</v>
      </c>
      <c r="F152" s="283">
        <v>9880</v>
      </c>
      <c r="G152" s="283">
        <f t="shared" si="24"/>
        <v>9880</v>
      </c>
      <c r="H152" s="283">
        <v>28681</v>
      </c>
      <c r="I152" s="283">
        <f t="shared" si="25"/>
        <v>28681</v>
      </c>
      <c r="J152" s="283">
        <v>0</v>
      </c>
      <c r="K152" s="283">
        <f t="shared" si="26"/>
        <v>0</v>
      </c>
      <c r="L152" s="283">
        <f t="shared" si="27"/>
        <v>38561</v>
      </c>
      <c r="M152" s="300">
        <f t="shared" si="27"/>
        <v>38561</v>
      </c>
      <c r="N152" s="331">
        <v>1</v>
      </c>
      <c r="O152" s="283">
        <v>9880</v>
      </c>
      <c r="P152" s="283">
        <f t="shared" si="28"/>
        <v>9880</v>
      </c>
      <c r="Q152" s="283">
        <v>28681</v>
      </c>
      <c r="R152" s="283">
        <f t="shared" si="29"/>
        <v>28681</v>
      </c>
      <c r="S152" s="283">
        <v>0</v>
      </c>
      <c r="T152" s="283">
        <f t="shared" si="30"/>
        <v>0</v>
      </c>
      <c r="U152" s="283">
        <f t="shared" si="31"/>
        <v>38561</v>
      </c>
      <c r="V152" s="292">
        <f t="shared" si="23"/>
        <v>38561</v>
      </c>
      <c r="W152" s="299">
        <f t="shared" si="32"/>
        <v>0</v>
      </c>
      <c r="X152" s="300">
        <f t="shared" si="33"/>
        <v>0</v>
      </c>
      <c r="Y152" s="330"/>
      <c r="Z152" s="415"/>
    </row>
    <row r="153" spans="1:26" ht="22.5" hidden="1" customHeight="1" x14ac:dyDescent="0.15">
      <c r="A153" s="281" t="s">
        <v>67</v>
      </c>
      <c r="B153" s="317" t="s">
        <v>2045</v>
      </c>
      <c r="C153" s="311" t="s">
        <v>2044</v>
      </c>
      <c r="D153" s="299">
        <v>1</v>
      </c>
      <c r="E153" s="282" t="s">
        <v>1078</v>
      </c>
      <c r="F153" s="283">
        <v>9880</v>
      </c>
      <c r="G153" s="283">
        <f t="shared" si="24"/>
        <v>9880</v>
      </c>
      <c r="H153" s="283">
        <v>35851</v>
      </c>
      <c r="I153" s="283">
        <f t="shared" si="25"/>
        <v>35851</v>
      </c>
      <c r="J153" s="283">
        <v>0</v>
      </c>
      <c r="K153" s="283">
        <f t="shared" si="26"/>
        <v>0</v>
      </c>
      <c r="L153" s="283">
        <f t="shared" si="27"/>
        <v>45731</v>
      </c>
      <c r="M153" s="300">
        <f t="shared" si="27"/>
        <v>45731</v>
      </c>
      <c r="N153" s="331">
        <v>1</v>
      </c>
      <c r="O153" s="283">
        <v>9880</v>
      </c>
      <c r="P153" s="283">
        <f t="shared" si="28"/>
        <v>9880</v>
      </c>
      <c r="Q153" s="283">
        <v>35851</v>
      </c>
      <c r="R153" s="283">
        <f t="shared" si="29"/>
        <v>35851</v>
      </c>
      <c r="S153" s="283">
        <v>0</v>
      </c>
      <c r="T153" s="283">
        <f t="shared" si="30"/>
        <v>0</v>
      </c>
      <c r="U153" s="283">
        <f t="shared" si="31"/>
        <v>45731</v>
      </c>
      <c r="V153" s="292">
        <f t="shared" si="23"/>
        <v>45731</v>
      </c>
      <c r="W153" s="299">
        <f t="shared" si="32"/>
        <v>0</v>
      </c>
      <c r="X153" s="300">
        <f t="shared" si="33"/>
        <v>0</v>
      </c>
      <c r="Y153" s="330"/>
      <c r="Z153" s="415"/>
    </row>
    <row r="154" spans="1:26" ht="22.5" hidden="1" customHeight="1" x14ac:dyDescent="0.15">
      <c r="A154" s="281" t="s">
        <v>53</v>
      </c>
      <c r="B154" s="317" t="s">
        <v>2043</v>
      </c>
      <c r="C154" s="311" t="s">
        <v>2046</v>
      </c>
      <c r="D154" s="299">
        <v>1</v>
      </c>
      <c r="E154" s="282" t="s">
        <v>1078</v>
      </c>
      <c r="F154" s="283">
        <v>8434</v>
      </c>
      <c r="G154" s="283">
        <f t="shared" si="24"/>
        <v>8434</v>
      </c>
      <c r="H154" s="283">
        <v>23579</v>
      </c>
      <c r="I154" s="283">
        <f t="shared" si="25"/>
        <v>23579</v>
      </c>
      <c r="J154" s="283">
        <v>0</v>
      </c>
      <c r="K154" s="283">
        <f t="shared" si="26"/>
        <v>0</v>
      </c>
      <c r="L154" s="283">
        <f t="shared" si="27"/>
        <v>32013</v>
      </c>
      <c r="M154" s="300">
        <f t="shared" si="27"/>
        <v>32013</v>
      </c>
      <c r="N154" s="331">
        <v>1</v>
      </c>
      <c r="O154" s="283">
        <v>8434</v>
      </c>
      <c r="P154" s="283">
        <f t="shared" si="28"/>
        <v>8434</v>
      </c>
      <c r="Q154" s="283">
        <v>23579</v>
      </c>
      <c r="R154" s="283">
        <f t="shared" si="29"/>
        <v>23579</v>
      </c>
      <c r="S154" s="283">
        <v>0</v>
      </c>
      <c r="T154" s="283">
        <f t="shared" si="30"/>
        <v>0</v>
      </c>
      <c r="U154" s="283">
        <f t="shared" si="31"/>
        <v>32013</v>
      </c>
      <c r="V154" s="292">
        <f t="shared" si="23"/>
        <v>32013</v>
      </c>
      <c r="W154" s="299">
        <f t="shared" si="32"/>
        <v>0</v>
      </c>
      <c r="X154" s="300">
        <f t="shared" si="33"/>
        <v>0</v>
      </c>
      <c r="Y154" s="330"/>
      <c r="Z154" s="415"/>
    </row>
    <row r="155" spans="1:26" ht="22.5" hidden="1" customHeight="1" x14ac:dyDescent="0.15">
      <c r="A155" s="281" t="s">
        <v>24</v>
      </c>
      <c r="B155" s="317" t="s">
        <v>2045</v>
      </c>
      <c r="C155" s="311" t="s">
        <v>2046</v>
      </c>
      <c r="D155" s="299">
        <v>1</v>
      </c>
      <c r="E155" s="282" t="s">
        <v>1078</v>
      </c>
      <c r="F155" s="283">
        <v>8434</v>
      </c>
      <c r="G155" s="283">
        <f t="shared" si="24"/>
        <v>8434</v>
      </c>
      <c r="H155" s="283">
        <v>29473</v>
      </c>
      <c r="I155" s="283">
        <f t="shared" si="25"/>
        <v>29473</v>
      </c>
      <c r="J155" s="283">
        <v>0</v>
      </c>
      <c r="K155" s="283">
        <f t="shared" si="26"/>
        <v>0</v>
      </c>
      <c r="L155" s="283">
        <f t="shared" si="27"/>
        <v>37907</v>
      </c>
      <c r="M155" s="300">
        <f t="shared" si="27"/>
        <v>37907</v>
      </c>
      <c r="N155" s="331">
        <v>1</v>
      </c>
      <c r="O155" s="283">
        <v>8434</v>
      </c>
      <c r="P155" s="283">
        <f t="shared" si="28"/>
        <v>8434</v>
      </c>
      <c r="Q155" s="283">
        <v>29473</v>
      </c>
      <c r="R155" s="283">
        <f t="shared" si="29"/>
        <v>29473</v>
      </c>
      <c r="S155" s="283">
        <v>0</v>
      </c>
      <c r="T155" s="283">
        <f t="shared" si="30"/>
        <v>0</v>
      </c>
      <c r="U155" s="283">
        <f t="shared" si="31"/>
        <v>37907</v>
      </c>
      <c r="V155" s="292">
        <f t="shared" si="23"/>
        <v>37907</v>
      </c>
      <c r="W155" s="299">
        <f t="shared" si="32"/>
        <v>0</v>
      </c>
      <c r="X155" s="300">
        <f t="shared" si="33"/>
        <v>0</v>
      </c>
      <c r="Y155" s="330"/>
      <c r="Z155" s="415"/>
    </row>
    <row r="156" spans="1:26" ht="22.5" hidden="1" customHeight="1" x14ac:dyDescent="0.15">
      <c r="A156" s="281" t="s">
        <v>66</v>
      </c>
      <c r="B156" s="317" t="s">
        <v>2048</v>
      </c>
      <c r="C156" s="311" t="s">
        <v>2040</v>
      </c>
      <c r="D156" s="299">
        <v>1</v>
      </c>
      <c r="E156" s="282" t="s">
        <v>2047</v>
      </c>
      <c r="F156" s="283">
        <v>28980</v>
      </c>
      <c r="G156" s="283">
        <f t="shared" si="24"/>
        <v>28980</v>
      </c>
      <c r="H156" s="283">
        <v>45831</v>
      </c>
      <c r="I156" s="283">
        <f t="shared" si="25"/>
        <v>45831</v>
      </c>
      <c r="J156" s="283">
        <v>0</v>
      </c>
      <c r="K156" s="283">
        <f t="shared" si="26"/>
        <v>0</v>
      </c>
      <c r="L156" s="283">
        <f t="shared" si="27"/>
        <v>74811</v>
      </c>
      <c r="M156" s="300">
        <f t="shared" si="27"/>
        <v>74811</v>
      </c>
      <c r="N156" s="331">
        <v>1</v>
      </c>
      <c r="O156" s="283">
        <v>28980</v>
      </c>
      <c r="P156" s="283">
        <f t="shared" si="28"/>
        <v>28980</v>
      </c>
      <c r="Q156" s="283">
        <v>45831</v>
      </c>
      <c r="R156" s="283">
        <f t="shared" si="29"/>
        <v>45831</v>
      </c>
      <c r="S156" s="283">
        <v>0</v>
      </c>
      <c r="T156" s="283">
        <f t="shared" si="30"/>
        <v>0</v>
      </c>
      <c r="U156" s="283">
        <f t="shared" si="31"/>
        <v>74811</v>
      </c>
      <c r="V156" s="292">
        <f t="shared" si="23"/>
        <v>74811</v>
      </c>
      <c r="W156" s="299">
        <f t="shared" si="32"/>
        <v>0</v>
      </c>
      <c r="X156" s="300">
        <f t="shared" si="33"/>
        <v>0</v>
      </c>
      <c r="Y156" s="330"/>
      <c r="Z156" s="415"/>
    </row>
    <row r="157" spans="1:26" ht="22.5" hidden="1" customHeight="1" x14ac:dyDescent="0.15">
      <c r="A157" s="281" t="s">
        <v>64</v>
      </c>
      <c r="B157" s="317" t="s">
        <v>2049</v>
      </c>
      <c r="C157" s="310" t="s">
        <v>2040</v>
      </c>
      <c r="D157" s="299">
        <v>1</v>
      </c>
      <c r="E157" s="282" t="s">
        <v>2047</v>
      </c>
      <c r="F157" s="283">
        <v>28980</v>
      </c>
      <c r="G157" s="283">
        <f t="shared" si="24"/>
        <v>28980</v>
      </c>
      <c r="H157" s="283">
        <v>57288</v>
      </c>
      <c r="I157" s="283">
        <f t="shared" si="25"/>
        <v>57288</v>
      </c>
      <c r="J157" s="283">
        <v>0</v>
      </c>
      <c r="K157" s="283">
        <f t="shared" si="26"/>
        <v>0</v>
      </c>
      <c r="L157" s="283">
        <f t="shared" si="27"/>
        <v>86268</v>
      </c>
      <c r="M157" s="300">
        <f t="shared" si="27"/>
        <v>86268</v>
      </c>
      <c r="N157" s="331">
        <v>1</v>
      </c>
      <c r="O157" s="283">
        <v>28980</v>
      </c>
      <c r="P157" s="283">
        <f t="shared" si="28"/>
        <v>28980</v>
      </c>
      <c r="Q157" s="283">
        <v>57288</v>
      </c>
      <c r="R157" s="283">
        <f t="shared" si="29"/>
        <v>57288</v>
      </c>
      <c r="S157" s="283">
        <v>0</v>
      </c>
      <c r="T157" s="283">
        <f t="shared" si="30"/>
        <v>0</v>
      </c>
      <c r="U157" s="283">
        <f t="shared" si="31"/>
        <v>86268</v>
      </c>
      <c r="V157" s="292">
        <f t="shared" si="23"/>
        <v>86268</v>
      </c>
      <c r="W157" s="299">
        <f t="shared" si="32"/>
        <v>0</v>
      </c>
      <c r="X157" s="300">
        <f t="shared" si="33"/>
        <v>0</v>
      </c>
      <c r="Y157" s="330"/>
      <c r="Z157" s="415"/>
    </row>
    <row r="158" spans="1:26" ht="22.5" hidden="1" customHeight="1" x14ac:dyDescent="0.15">
      <c r="A158" s="281" t="s">
        <v>68</v>
      </c>
      <c r="B158" s="317" t="s">
        <v>2050</v>
      </c>
      <c r="C158" s="310" t="s">
        <v>2042</v>
      </c>
      <c r="D158" s="299">
        <v>1</v>
      </c>
      <c r="E158" s="282" t="s">
        <v>2047</v>
      </c>
      <c r="F158" s="283">
        <v>57725</v>
      </c>
      <c r="G158" s="283">
        <f t="shared" si="24"/>
        <v>57725</v>
      </c>
      <c r="H158" s="283">
        <v>72015</v>
      </c>
      <c r="I158" s="283">
        <f t="shared" si="25"/>
        <v>72015</v>
      </c>
      <c r="J158" s="283">
        <v>0</v>
      </c>
      <c r="K158" s="283">
        <f t="shared" si="26"/>
        <v>0</v>
      </c>
      <c r="L158" s="283">
        <f t="shared" si="27"/>
        <v>129740</v>
      </c>
      <c r="M158" s="300">
        <f t="shared" si="27"/>
        <v>129740</v>
      </c>
      <c r="N158" s="331">
        <v>1</v>
      </c>
      <c r="O158" s="283">
        <v>57725</v>
      </c>
      <c r="P158" s="283">
        <f t="shared" si="28"/>
        <v>57725</v>
      </c>
      <c r="Q158" s="283">
        <v>72015</v>
      </c>
      <c r="R158" s="283">
        <f t="shared" si="29"/>
        <v>72015</v>
      </c>
      <c r="S158" s="283">
        <v>0</v>
      </c>
      <c r="T158" s="283">
        <f t="shared" si="30"/>
        <v>0</v>
      </c>
      <c r="U158" s="283">
        <f t="shared" si="31"/>
        <v>129740</v>
      </c>
      <c r="V158" s="292">
        <f t="shared" si="23"/>
        <v>129740</v>
      </c>
      <c r="W158" s="299">
        <f t="shared" si="32"/>
        <v>0</v>
      </c>
      <c r="X158" s="300">
        <f t="shared" si="33"/>
        <v>0</v>
      </c>
      <c r="Y158" s="330"/>
      <c r="Z158" s="415"/>
    </row>
    <row r="159" spans="1:26" ht="22.5" hidden="1" customHeight="1" x14ac:dyDescent="0.15">
      <c r="A159" s="281" t="s">
        <v>41</v>
      </c>
      <c r="B159" s="317" t="s">
        <v>2051</v>
      </c>
      <c r="C159" s="310" t="s">
        <v>2042</v>
      </c>
      <c r="D159" s="299">
        <v>1</v>
      </c>
      <c r="E159" s="282" t="s">
        <v>2047</v>
      </c>
      <c r="F159" s="283">
        <v>57725</v>
      </c>
      <c r="G159" s="283">
        <f t="shared" si="24"/>
        <v>57725</v>
      </c>
      <c r="H159" s="283">
        <v>90019</v>
      </c>
      <c r="I159" s="283">
        <f t="shared" si="25"/>
        <v>90019</v>
      </c>
      <c r="J159" s="283">
        <v>0</v>
      </c>
      <c r="K159" s="283">
        <f t="shared" si="26"/>
        <v>0</v>
      </c>
      <c r="L159" s="283">
        <f t="shared" si="27"/>
        <v>147744</v>
      </c>
      <c r="M159" s="300">
        <f t="shared" si="27"/>
        <v>147744</v>
      </c>
      <c r="N159" s="331">
        <v>1</v>
      </c>
      <c r="O159" s="283">
        <v>57725</v>
      </c>
      <c r="P159" s="283">
        <f t="shared" si="28"/>
        <v>57725</v>
      </c>
      <c r="Q159" s="283">
        <v>90019</v>
      </c>
      <c r="R159" s="283">
        <f t="shared" si="29"/>
        <v>90019</v>
      </c>
      <c r="S159" s="283">
        <v>0</v>
      </c>
      <c r="T159" s="283">
        <f t="shared" si="30"/>
        <v>0</v>
      </c>
      <c r="U159" s="283">
        <f t="shared" si="31"/>
        <v>147744</v>
      </c>
      <c r="V159" s="292">
        <f t="shared" si="23"/>
        <v>147744</v>
      </c>
      <c r="W159" s="299">
        <f t="shared" si="32"/>
        <v>0</v>
      </c>
      <c r="X159" s="300">
        <f t="shared" si="33"/>
        <v>0</v>
      </c>
      <c r="Y159" s="330"/>
      <c r="Z159" s="415"/>
    </row>
    <row r="160" spans="1:26" ht="22.5" hidden="1" customHeight="1" x14ac:dyDescent="0.15">
      <c r="A160" s="281" t="s">
        <v>27</v>
      </c>
      <c r="B160" s="317" t="s">
        <v>2052</v>
      </c>
      <c r="C160" s="310" t="s">
        <v>2040</v>
      </c>
      <c r="D160" s="299">
        <v>1</v>
      </c>
      <c r="E160" s="282" t="s">
        <v>2047</v>
      </c>
      <c r="F160" s="283">
        <v>29155</v>
      </c>
      <c r="G160" s="283">
        <f t="shared" si="24"/>
        <v>29155</v>
      </c>
      <c r="H160" s="283">
        <v>77117</v>
      </c>
      <c r="I160" s="283">
        <f t="shared" si="25"/>
        <v>77117</v>
      </c>
      <c r="J160" s="283">
        <v>0</v>
      </c>
      <c r="K160" s="283">
        <f t="shared" si="26"/>
        <v>0</v>
      </c>
      <c r="L160" s="283">
        <f t="shared" si="27"/>
        <v>106272</v>
      </c>
      <c r="M160" s="300">
        <f t="shared" si="27"/>
        <v>106272</v>
      </c>
      <c r="N160" s="331">
        <v>1</v>
      </c>
      <c r="O160" s="283">
        <v>29155</v>
      </c>
      <c r="P160" s="283">
        <f t="shared" si="28"/>
        <v>29155</v>
      </c>
      <c r="Q160" s="283">
        <v>77117</v>
      </c>
      <c r="R160" s="283">
        <f t="shared" si="29"/>
        <v>77117</v>
      </c>
      <c r="S160" s="283">
        <v>0</v>
      </c>
      <c r="T160" s="283">
        <f t="shared" si="30"/>
        <v>0</v>
      </c>
      <c r="U160" s="283">
        <f t="shared" si="31"/>
        <v>106272</v>
      </c>
      <c r="V160" s="292">
        <f t="shared" si="23"/>
        <v>106272</v>
      </c>
      <c r="W160" s="299">
        <f t="shared" si="32"/>
        <v>0</v>
      </c>
      <c r="X160" s="300">
        <f t="shared" si="33"/>
        <v>0</v>
      </c>
      <c r="Y160" s="330"/>
      <c r="Z160" s="415"/>
    </row>
    <row r="161" spans="1:26" ht="22.5" hidden="1" customHeight="1" x14ac:dyDescent="0.15">
      <c r="A161" s="281" t="s">
        <v>59</v>
      </c>
      <c r="B161" s="317" t="s">
        <v>2053</v>
      </c>
      <c r="C161" s="310" t="s">
        <v>2040</v>
      </c>
      <c r="D161" s="299">
        <v>1</v>
      </c>
      <c r="E161" s="282" t="s">
        <v>2047</v>
      </c>
      <c r="F161" s="283">
        <v>29155</v>
      </c>
      <c r="G161" s="283">
        <f t="shared" si="24"/>
        <v>29155</v>
      </c>
      <c r="H161" s="283">
        <v>96395</v>
      </c>
      <c r="I161" s="283">
        <f t="shared" si="25"/>
        <v>96395</v>
      </c>
      <c r="J161" s="283">
        <v>0</v>
      </c>
      <c r="K161" s="283">
        <f t="shared" si="26"/>
        <v>0</v>
      </c>
      <c r="L161" s="283">
        <f t="shared" si="27"/>
        <v>125550</v>
      </c>
      <c r="M161" s="300">
        <f t="shared" si="27"/>
        <v>125550</v>
      </c>
      <c r="N161" s="331">
        <v>1</v>
      </c>
      <c r="O161" s="283">
        <v>29155</v>
      </c>
      <c r="P161" s="283">
        <f t="shared" si="28"/>
        <v>29155</v>
      </c>
      <c r="Q161" s="283">
        <v>96395</v>
      </c>
      <c r="R161" s="283">
        <f t="shared" si="29"/>
        <v>96395</v>
      </c>
      <c r="S161" s="283">
        <v>0</v>
      </c>
      <c r="T161" s="283">
        <f t="shared" si="30"/>
        <v>0</v>
      </c>
      <c r="U161" s="283">
        <f t="shared" si="31"/>
        <v>125550</v>
      </c>
      <c r="V161" s="292">
        <f t="shared" si="23"/>
        <v>125550</v>
      </c>
      <c r="W161" s="299">
        <f t="shared" si="32"/>
        <v>0</v>
      </c>
      <c r="X161" s="300">
        <f t="shared" si="33"/>
        <v>0</v>
      </c>
      <c r="Y161" s="330"/>
      <c r="Z161" s="415"/>
    </row>
    <row r="162" spans="1:26" ht="22.5" hidden="1" customHeight="1" x14ac:dyDescent="0.15">
      <c r="A162" s="281" t="s">
        <v>26</v>
      </c>
      <c r="B162" s="317" t="s">
        <v>2054</v>
      </c>
      <c r="C162" s="310" t="s">
        <v>2042</v>
      </c>
      <c r="D162" s="299">
        <v>1</v>
      </c>
      <c r="E162" s="282" t="s">
        <v>2047</v>
      </c>
      <c r="F162" s="283">
        <v>58184</v>
      </c>
      <c r="G162" s="283">
        <f t="shared" si="24"/>
        <v>58184</v>
      </c>
      <c r="H162" s="283">
        <v>53748</v>
      </c>
      <c r="I162" s="283">
        <f t="shared" si="25"/>
        <v>53748</v>
      </c>
      <c r="J162" s="283">
        <v>0</v>
      </c>
      <c r="K162" s="283">
        <f t="shared" si="26"/>
        <v>0</v>
      </c>
      <c r="L162" s="283">
        <f t="shared" si="27"/>
        <v>111932</v>
      </c>
      <c r="M162" s="300">
        <f t="shared" si="27"/>
        <v>111932</v>
      </c>
      <c r="N162" s="331">
        <v>1</v>
      </c>
      <c r="O162" s="283">
        <v>58184</v>
      </c>
      <c r="P162" s="283">
        <f t="shared" si="28"/>
        <v>58184</v>
      </c>
      <c r="Q162" s="283">
        <v>53748</v>
      </c>
      <c r="R162" s="283">
        <f t="shared" si="29"/>
        <v>53748</v>
      </c>
      <c r="S162" s="283">
        <v>0</v>
      </c>
      <c r="T162" s="283">
        <f t="shared" si="30"/>
        <v>0</v>
      </c>
      <c r="U162" s="283">
        <f t="shared" si="31"/>
        <v>111932</v>
      </c>
      <c r="V162" s="292">
        <f t="shared" si="23"/>
        <v>111932</v>
      </c>
      <c r="W162" s="299">
        <f t="shared" si="32"/>
        <v>0</v>
      </c>
      <c r="X162" s="300">
        <f t="shared" si="33"/>
        <v>0</v>
      </c>
      <c r="Y162" s="330"/>
      <c r="Z162" s="415"/>
    </row>
    <row r="163" spans="1:26" ht="22.5" hidden="1" customHeight="1" x14ac:dyDescent="0.15">
      <c r="A163" s="281" t="s">
        <v>37</v>
      </c>
      <c r="B163" s="317" t="s">
        <v>2055</v>
      </c>
      <c r="C163" s="310" t="s">
        <v>2042</v>
      </c>
      <c r="D163" s="299">
        <v>1</v>
      </c>
      <c r="E163" s="282" t="s">
        <v>2047</v>
      </c>
      <c r="F163" s="283">
        <v>58184</v>
      </c>
      <c r="G163" s="283">
        <f t="shared" si="24"/>
        <v>58184</v>
      </c>
      <c r="H163" s="283">
        <v>67185</v>
      </c>
      <c r="I163" s="283">
        <f t="shared" si="25"/>
        <v>67185</v>
      </c>
      <c r="J163" s="283">
        <v>0</v>
      </c>
      <c r="K163" s="283">
        <f t="shared" si="26"/>
        <v>0</v>
      </c>
      <c r="L163" s="283">
        <f t="shared" si="27"/>
        <v>125369</v>
      </c>
      <c r="M163" s="300">
        <f t="shared" si="27"/>
        <v>125369</v>
      </c>
      <c r="N163" s="331">
        <v>1</v>
      </c>
      <c r="O163" s="283">
        <v>58184</v>
      </c>
      <c r="P163" s="283">
        <f t="shared" si="28"/>
        <v>58184</v>
      </c>
      <c r="Q163" s="283">
        <v>67185</v>
      </c>
      <c r="R163" s="283">
        <f t="shared" si="29"/>
        <v>67185</v>
      </c>
      <c r="S163" s="283">
        <v>0</v>
      </c>
      <c r="T163" s="283">
        <f t="shared" si="30"/>
        <v>0</v>
      </c>
      <c r="U163" s="283">
        <f t="shared" si="31"/>
        <v>125369</v>
      </c>
      <c r="V163" s="292">
        <f t="shared" si="23"/>
        <v>125369</v>
      </c>
      <c r="W163" s="299">
        <f t="shared" si="32"/>
        <v>0</v>
      </c>
      <c r="X163" s="300">
        <f t="shared" si="33"/>
        <v>0</v>
      </c>
      <c r="Y163" s="330"/>
      <c r="Z163" s="415"/>
    </row>
    <row r="164" spans="1:26" ht="22.5" hidden="1" customHeight="1" x14ac:dyDescent="0.15">
      <c r="A164" s="281" t="s">
        <v>45</v>
      </c>
      <c r="B164" s="317" t="s">
        <v>2056</v>
      </c>
      <c r="C164" s="310" t="s">
        <v>2057</v>
      </c>
      <c r="D164" s="299">
        <v>30</v>
      </c>
      <c r="E164" s="282" t="s">
        <v>1078</v>
      </c>
      <c r="F164" s="283">
        <v>1186</v>
      </c>
      <c r="G164" s="283">
        <f t="shared" si="24"/>
        <v>35580</v>
      </c>
      <c r="H164" s="283">
        <v>17895</v>
      </c>
      <c r="I164" s="283">
        <f t="shared" si="25"/>
        <v>536850</v>
      </c>
      <c r="J164" s="283">
        <v>0</v>
      </c>
      <c r="K164" s="283">
        <f t="shared" si="26"/>
        <v>0</v>
      </c>
      <c r="L164" s="283">
        <f t="shared" si="27"/>
        <v>19081</v>
      </c>
      <c r="M164" s="300">
        <f t="shared" si="27"/>
        <v>572430</v>
      </c>
      <c r="N164" s="331">
        <v>30</v>
      </c>
      <c r="O164" s="283">
        <v>1186</v>
      </c>
      <c r="P164" s="283">
        <f t="shared" si="28"/>
        <v>35580</v>
      </c>
      <c r="Q164" s="283">
        <v>17895</v>
      </c>
      <c r="R164" s="283">
        <f t="shared" si="29"/>
        <v>536850</v>
      </c>
      <c r="S164" s="283">
        <v>0</v>
      </c>
      <c r="T164" s="283">
        <f t="shared" si="30"/>
        <v>0</v>
      </c>
      <c r="U164" s="283">
        <f t="shared" si="31"/>
        <v>19081</v>
      </c>
      <c r="V164" s="292">
        <f t="shared" si="23"/>
        <v>572430</v>
      </c>
      <c r="W164" s="299">
        <f t="shared" si="32"/>
        <v>0</v>
      </c>
      <c r="X164" s="300">
        <f t="shared" si="33"/>
        <v>0</v>
      </c>
      <c r="Y164" s="330"/>
      <c r="Z164" s="415"/>
    </row>
    <row r="165" spans="1:26" ht="22.5" hidden="1" customHeight="1" x14ac:dyDescent="0.15">
      <c r="A165" s="281" t="s">
        <v>42</v>
      </c>
      <c r="B165" s="317" t="s">
        <v>2058</v>
      </c>
      <c r="C165" s="310" t="s">
        <v>2059</v>
      </c>
      <c r="D165" s="299">
        <v>30</v>
      </c>
      <c r="E165" s="282" t="s">
        <v>1078</v>
      </c>
      <c r="F165" s="283">
        <v>1186</v>
      </c>
      <c r="G165" s="283">
        <f t="shared" si="24"/>
        <v>35580</v>
      </c>
      <c r="H165" s="283">
        <v>22369</v>
      </c>
      <c r="I165" s="283">
        <f t="shared" si="25"/>
        <v>671070</v>
      </c>
      <c r="J165" s="283">
        <v>0</v>
      </c>
      <c r="K165" s="283">
        <f t="shared" si="26"/>
        <v>0</v>
      </c>
      <c r="L165" s="283">
        <f t="shared" si="27"/>
        <v>23555</v>
      </c>
      <c r="M165" s="300">
        <f t="shared" si="27"/>
        <v>706650</v>
      </c>
      <c r="N165" s="331">
        <v>30</v>
      </c>
      <c r="O165" s="283">
        <v>1186</v>
      </c>
      <c r="P165" s="283">
        <f t="shared" si="28"/>
        <v>35580</v>
      </c>
      <c r="Q165" s="283">
        <v>22369</v>
      </c>
      <c r="R165" s="283">
        <f t="shared" si="29"/>
        <v>671070</v>
      </c>
      <c r="S165" s="283">
        <v>0</v>
      </c>
      <c r="T165" s="283">
        <f t="shared" si="30"/>
        <v>0</v>
      </c>
      <c r="U165" s="283">
        <f t="shared" si="31"/>
        <v>23555</v>
      </c>
      <c r="V165" s="292">
        <f t="shared" si="23"/>
        <v>706650</v>
      </c>
      <c r="W165" s="299">
        <f t="shared" si="32"/>
        <v>0</v>
      </c>
      <c r="X165" s="300">
        <f t="shared" si="33"/>
        <v>0</v>
      </c>
      <c r="Y165" s="330"/>
      <c r="Z165" s="415"/>
    </row>
    <row r="166" spans="1:26" ht="22.5" hidden="1" customHeight="1" x14ac:dyDescent="0.15">
      <c r="A166" s="281" t="s">
        <v>970</v>
      </c>
      <c r="B166" s="317" t="s">
        <v>2056</v>
      </c>
      <c r="C166" s="310" t="s">
        <v>2060</v>
      </c>
      <c r="D166" s="299">
        <v>1</v>
      </c>
      <c r="E166" s="282" t="s">
        <v>1078</v>
      </c>
      <c r="F166" s="283">
        <v>1355</v>
      </c>
      <c r="G166" s="283">
        <f t="shared" si="24"/>
        <v>1355</v>
      </c>
      <c r="H166" s="283">
        <v>26457</v>
      </c>
      <c r="I166" s="283">
        <f t="shared" si="25"/>
        <v>26457</v>
      </c>
      <c r="J166" s="283">
        <v>0</v>
      </c>
      <c r="K166" s="283">
        <f t="shared" si="26"/>
        <v>0</v>
      </c>
      <c r="L166" s="283">
        <f t="shared" si="27"/>
        <v>27812</v>
      </c>
      <c r="M166" s="300">
        <f t="shared" si="27"/>
        <v>27812</v>
      </c>
      <c r="N166" s="331">
        <v>1</v>
      </c>
      <c r="O166" s="283">
        <v>1355</v>
      </c>
      <c r="P166" s="283">
        <f t="shared" si="28"/>
        <v>1355</v>
      </c>
      <c r="Q166" s="283">
        <v>26457</v>
      </c>
      <c r="R166" s="283">
        <f t="shared" si="29"/>
        <v>26457</v>
      </c>
      <c r="S166" s="283">
        <v>0</v>
      </c>
      <c r="T166" s="283">
        <f t="shared" si="30"/>
        <v>0</v>
      </c>
      <c r="U166" s="283">
        <f t="shared" si="31"/>
        <v>27812</v>
      </c>
      <c r="V166" s="292">
        <f t="shared" si="23"/>
        <v>27812</v>
      </c>
      <c r="W166" s="299">
        <f t="shared" si="32"/>
        <v>0</v>
      </c>
      <c r="X166" s="300">
        <f t="shared" si="33"/>
        <v>0</v>
      </c>
      <c r="Y166" s="330"/>
      <c r="Z166" s="415"/>
    </row>
    <row r="167" spans="1:26" ht="22.5" hidden="1" customHeight="1" x14ac:dyDescent="0.15">
      <c r="A167" s="281" t="s">
        <v>983</v>
      </c>
      <c r="B167" s="317" t="s">
        <v>2058</v>
      </c>
      <c r="C167" s="310" t="s">
        <v>2061</v>
      </c>
      <c r="D167" s="299">
        <v>1</v>
      </c>
      <c r="E167" s="282" t="s">
        <v>1078</v>
      </c>
      <c r="F167" s="283">
        <v>1884</v>
      </c>
      <c r="G167" s="283">
        <f t="shared" si="24"/>
        <v>1884</v>
      </c>
      <c r="H167" s="283">
        <v>26457</v>
      </c>
      <c r="I167" s="283">
        <f t="shared" si="25"/>
        <v>26457</v>
      </c>
      <c r="J167" s="283">
        <v>0</v>
      </c>
      <c r="K167" s="283">
        <f t="shared" si="26"/>
        <v>0</v>
      </c>
      <c r="L167" s="283">
        <f t="shared" si="27"/>
        <v>28341</v>
      </c>
      <c r="M167" s="300">
        <f t="shared" si="27"/>
        <v>28341</v>
      </c>
      <c r="N167" s="331">
        <v>1</v>
      </c>
      <c r="O167" s="283">
        <v>1884</v>
      </c>
      <c r="P167" s="283">
        <f t="shared" si="28"/>
        <v>1884</v>
      </c>
      <c r="Q167" s="283">
        <v>26457</v>
      </c>
      <c r="R167" s="283">
        <f t="shared" si="29"/>
        <v>26457</v>
      </c>
      <c r="S167" s="283">
        <v>0</v>
      </c>
      <c r="T167" s="283">
        <f t="shared" si="30"/>
        <v>0</v>
      </c>
      <c r="U167" s="283">
        <f t="shared" si="31"/>
        <v>28341</v>
      </c>
      <c r="V167" s="292">
        <f t="shared" si="23"/>
        <v>28341</v>
      </c>
      <c r="W167" s="299">
        <f t="shared" si="32"/>
        <v>0</v>
      </c>
      <c r="X167" s="300">
        <f t="shared" si="33"/>
        <v>0</v>
      </c>
      <c r="Y167" s="330"/>
      <c r="Z167" s="415"/>
    </row>
    <row r="168" spans="1:26" ht="22.5" hidden="1" customHeight="1" x14ac:dyDescent="0.15">
      <c r="A168" s="281" t="s">
        <v>978</v>
      </c>
      <c r="B168" s="317" t="s">
        <v>2056</v>
      </c>
      <c r="C168" s="310" t="s">
        <v>2062</v>
      </c>
      <c r="D168" s="299">
        <v>5</v>
      </c>
      <c r="E168" s="282" t="s">
        <v>1078</v>
      </c>
      <c r="F168" s="283">
        <v>1624</v>
      </c>
      <c r="G168" s="283">
        <f t="shared" si="24"/>
        <v>8120</v>
      </c>
      <c r="H168" s="283">
        <v>17895</v>
      </c>
      <c r="I168" s="283">
        <f t="shared" si="25"/>
        <v>89475</v>
      </c>
      <c r="J168" s="283">
        <v>0</v>
      </c>
      <c r="K168" s="283">
        <f t="shared" si="26"/>
        <v>0</v>
      </c>
      <c r="L168" s="283">
        <f t="shared" si="27"/>
        <v>19519</v>
      </c>
      <c r="M168" s="300">
        <f t="shared" si="27"/>
        <v>97595</v>
      </c>
      <c r="N168" s="331">
        <v>5</v>
      </c>
      <c r="O168" s="283">
        <v>1624</v>
      </c>
      <c r="P168" s="283">
        <f t="shared" si="28"/>
        <v>8120</v>
      </c>
      <c r="Q168" s="283">
        <v>17895</v>
      </c>
      <c r="R168" s="283">
        <f t="shared" si="29"/>
        <v>89475</v>
      </c>
      <c r="S168" s="283">
        <v>0</v>
      </c>
      <c r="T168" s="283">
        <f t="shared" si="30"/>
        <v>0</v>
      </c>
      <c r="U168" s="283">
        <f t="shared" si="31"/>
        <v>19519</v>
      </c>
      <c r="V168" s="292">
        <f t="shared" si="23"/>
        <v>97595</v>
      </c>
      <c r="W168" s="299">
        <f t="shared" si="32"/>
        <v>0</v>
      </c>
      <c r="X168" s="300">
        <f t="shared" si="33"/>
        <v>0</v>
      </c>
      <c r="Y168" s="330"/>
      <c r="Z168" s="415"/>
    </row>
    <row r="169" spans="1:26" ht="22.5" hidden="1" customHeight="1" x14ac:dyDescent="0.15">
      <c r="A169" s="281" t="s">
        <v>995</v>
      </c>
      <c r="B169" s="317" t="s">
        <v>2058</v>
      </c>
      <c r="C169" s="310" t="s">
        <v>2063</v>
      </c>
      <c r="D169" s="299">
        <v>1</v>
      </c>
      <c r="E169" s="282" t="s">
        <v>1078</v>
      </c>
      <c r="F169" s="283">
        <v>1624</v>
      </c>
      <c r="G169" s="283">
        <f t="shared" si="24"/>
        <v>1624</v>
      </c>
      <c r="H169" s="283">
        <v>22369</v>
      </c>
      <c r="I169" s="283">
        <f t="shared" si="25"/>
        <v>22369</v>
      </c>
      <c r="J169" s="283">
        <v>0</v>
      </c>
      <c r="K169" s="283">
        <f t="shared" si="26"/>
        <v>0</v>
      </c>
      <c r="L169" s="283">
        <f t="shared" si="27"/>
        <v>23993</v>
      </c>
      <c r="M169" s="300">
        <f t="shared" si="27"/>
        <v>23993</v>
      </c>
      <c r="N169" s="331">
        <v>1</v>
      </c>
      <c r="O169" s="283">
        <v>1624</v>
      </c>
      <c r="P169" s="283">
        <f t="shared" si="28"/>
        <v>1624</v>
      </c>
      <c r="Q169" s="283">
        <v>22369</v>
      </c>
      <c r="R169" s="283">
        <f t="shared" si="29"/>
        <v>22369</v>
      </c>
      <c r="S169" s="283">
        <v>0</v>
      </c>
      <c r="T169" s="283">
        <f t="shared" si="30"/>
        <v>0</v>
      </c>
      <c r="U169" s="283">
        <f t="shared" si="31"/>
        <v>23993</v>
      </c>
      <c r="V169" s="292">
        <f t="shared" si="23"/>
        <v>23993</v>
      </c>
      <c r="W169" s="299">
        <f t="shared" si="32"/>
        <v>0</v>
      </c>
      <c r="X169" s="300">
        <f t="shared" si="33"/>
        <v>0</v>
      </c>
      <c r="Y169" s="330"/>
      <c r="Z169" s="415"/>
    </row>
    <row r="170" spans="1:26" ht="22.5" hidden="1" customHeight="1" x14ac:dyDescent="0.15">
      <c r="A170" s="281" t="s">
        <v>986</v>
      </c>
      <c r="B170" s="317" t="s">
        <v>2056</v>
      </c>
      <c r="C170" s="310" t="s">
        <v>2064</v>
      </c>
      <c r="D170" s="299">
        <v>1</v>
      </c>
      <c r="E170" s="282" t="s">
        <v>1078</v>
      </c>
      <c r="F170" s="283">
        <v>1838</v>
      </c>
      <c r="G170" s="283">
        <f t="shared" si="24"/>
        <v>1838</v>
      </c>
      <c r="H170" s="283">
        <v>17895</v>
      </c>
      <c r="I170" s="283">
        <f t="shared" si="25"/>
        <v>17895</v>
      </c>
      <c r="J170" s="283">
        <v>0</v>
      </c>
      <c r="K170" s="283">
        <f t="shared" si="26"/>
        <v>0</v>
      </c>
      <c r="L170" s="283">
        <f t="shared" si="27"/>
        <v>19733</v>
      </c>
      <c r="M170" s="300">
        <f t="shared" si="27"/>
        <v>19733</v>
      </c>
      <c r="N170" s="331">
        <v>1</v>
      </c>
      <c r="O170" s="283">
        <v>1838</v>
      </c>
      <c r="P170" s="283">
        <f t="shared" si="28"/>
        <v>1838</v>
      </c>
      <c r="Q170" s="283">
        <v>17895</v>
      </c>
      <c r="R170" s="283">
        <f t="shared" si="29"/>
        <v>17895</v>
      </c>
      <c r="S170" s="283">
        <v>0</v>
      </c>
      <c r="T170" s="283">
        <f t="shared" si="30"/>
        <v>0</v>
      </c>
      <c r="U170" s="283">
        <f t="shared" si="31"/>
        <v>19733</v>
      </c>
      <c r="V170" s="292">
        <f t="shared" si="23"/>
        <v>19733</v>
      </c>
      <c r="W170" s="299">
        <f t="shared" si="32"/>
        <v>0</v>
      </c>
      <c r="X170" s="300">
        <f t="shared" si="33"/>
        <v>0</v>
      </c>
      <c r="Y170" s="330"/>
      <c r="Z170" s="415"/>
    </row>
    <row r="171" spans="1:26" ht="22.5" hidden="1" customHeight="1" x14ac:dyDescent="0.15">
      <c r="A171" s="281" t="s">
        <v>980</v>
      </c>
      <c r="B171" s="317" t="s">
        <v>2058</v>
      </c>
      <c r="C171" s="310" t="s">
        <v>2064</v>
      </c>
      <c r="D171" s="299">
        <v>1</v>
      </c>
      <c r="E171" s="282" t="s">
        <v>1078</v>
      </c>
      <c r="F171" s="283">
        <v>1852</v>
      </c>
      <c r="G171" s="283">
        <f t="shared" si="24"/>
        <v>1852</v>
      </c>
      <c r="H171" s="283">
        <v>22369</v>
      </c>
      <c r="I171" s="283">
        <f t="shared" si="25"/>
        <v>22369</v>
      </c>
      <c r="J171" s="283">
        <v>0</v>
      </c>
      <c r="K171" s="283">
        <f t="shared" si="26"/>
        <v>0</v>
      </c>
      <c r="L171" s="283">
        <f t="shared" si="27"/>
        <v>24221</v>
      </c>
      <c r="M171" s="300">
        <f t="shared" si="27"/>
        <v>24221</v>
      </c>
      <c r="N171" s="331">
        <v>1</v>
      </c>
      <c r="O171" s="283">
        <v>1852</v>
      </c>
      <c r="P171" s="283">
        <f t="shared" si="28"/>
        <v>1852</v>
      </c>
      <c r="Q171" s="283">
        <v>22369</v>
      </c>
      <c r="R171" s="283">
        <f t="shared" si="29"/>
        <v>22369</v>
      </c>
      <c r="S171" s="283">
        <v>0</v>
      </c>
      <c r="T171" s="283">
        <f t="shared" si="30"/>
        <v>0</v>
      </c>
      <c r="U171" s="283">
        <f t="shared" si="31"/>
        <v>24221</v>
      </c>
      <c r="V171" s="292">
        <f t="shared" si="23"/>
        <v>24221</v>
      </c>
      <c r="W171" s="299">
        <f t="shared" si="32"/>
        <v>0</v>
      </c>
      <c r="X171" s="300">
        <f t="shared" si="33"/>
        <v>0</v>
      </c>
      <c r="Y171" s="330"/>
      <c r="Z171" s="415"/>
    </row>
    <row r="172" spans="1:26" ht="22.5" hidden="1" customHeight="1" x14ac:dyDescent="0.15">
      <c r="A172" s="281" t="s">
        <v>979</v>
      </c>
      <c r="B172" s="317" t="s">
        <v>2056</v>
      </c>
      <c r="C172" s="310" t="s">
        <v>2065</v>
      </c>
      <c r="D172" s="299">
        <v>1</v>
      </c>
      <c r="E172" s="282" t="s">
        <v>1078</v>
      </c>
      <c r="F172" s="283">
        <v>1486</v>
      </c>
      <c r="G172" s="283">
        <f t="shared" si="24"/>
        <v>1486</v>
      </c>
      <c r="H172" s="283">
        <v>17895</v>
      </c>
      <c r="I172" s="283">
        <f t="shared" si="25"/>
        <v>17895</v>
      </c>
      <c r="J172" s="283">
        <v>0</v>
      </c>
      <c r="K172" s="283">
        <f t="shared" si="26"/>
        <v>0</v>
      </c>
      <c r="L172" s="283">
        <f t="shared" si="27"/>
        <v>19381</v>
      </c>
      <c r="M172" s="300">
        <f t="shared" si="27"/>
        <v>19381</v>
      </c>
      <c r="N172" s="331">
        <v>1</v>
      </c>
      <c r="O172" s="283">
        <v>1486</v>
      </c>
      <c r="P172" s="283">
        <f t="shared" si="28"/>
        <v>1486</v>
      </c>
      <c r="Q172" s="283">
        <v>17895</v>
      </c>
      <c r="R172" s="283">
        <f t="shared" si="29"/>
        <v>17895</v>
      </c>
      <c r="S172" s="283">
        <v>0</v>
      </c>
      <c r="T172" s="283">
        <f t="shared" si="30"/>
        <v>0</v>
      </c>
      <c r="U172" s="283">
        <f t="shared" si="31"/>
        <v>19381</v>
      </c>
      <c r="V172" s="292">
        <f t="shared" si="23"/>
        <v>19381</v>
      </c>
      <c r="W172" s="299">
        <f t="shared" si="32"/>
        <v>0</v>
      </c>
      <c r="X172" s="300">
        <f t="shared" si="33"/>
        <v>0</v>
      </c>
      <c r="Y172" s="330"/>
      <c r="Z172" s="415"/>
    </row>
    <row r="173" spans="1:26" ht="22.5" hidden="1" customHeight="1" x14ac:dyDescent="0.15">
      <c r="A173" s="281" t="s">
        <v>993</v>
      </c>
      <c r="B173" s="317" t="s">
        <v>2058</v>
      </c>
      <c r="C173" s="310" t="s">
        <v>2065</v>
      </c>
      <c r="D173" s="299">
        <v>1</v>
      </c>
      <c r="E173" s="282" t="s">
        <v>1078</v>
      </c>
      <c r="F173" s="283">
        <v>1486</v>
      </c>
      <c r="G173" s="283">
        <f t="shared" si="24"/>
        <v>1486</v>
      </c>
      <c r="H173" s="283">
        <v>22369</v>
      </c>
      <c r="I173" s="283">
        <f t="shared" si="25"/>
        <v>22369</v>
      </c>
      <c r="J173" s="283">
        <v>0</v>
      </c>
      <c r="K173" s="283">
        <f t="shared" si="26"/>
        <v>0</v>
      </c>
      <c r="L173" s="283">
        <f t="shared" si="27"/>
        <v>23855</v>
      </c>
      <c r="M173" s="300">
        <f t="shared" si="27"/>
        <v>23855</v>
      </c>
      <c r="N173" s="331">
        <v>1</v>
      </c>
      <c r="O173" s="283">
        <v>1486</v>
      </c>
      <c r="P173" s="283">
        <f t="shared" si="28"/>
        <v>1486</v>
      </c>
      <c r="Q173" s="283">
        <v>22369</v>
      </c>
      <c r="R173" s="283">
        <f t="shared" si="29"/>
        <v>22369</v>
      </c>
      <c r="S173" s="283">
        <v>0</v>
      </c>
      <c r="T173" s="283">
        <f t="shared" si="30"/>
        <v>0</v>
      </c>
      <c r="U173" s="283">
        <f t="shared" si="31"/>
        <v>23855</v>
      </c>
      <c r="V173" s="292">
        <f t="shared" si="23"/>
        <v>23855</v>
      </c>
      <c r="W173" s="299">
        <f t="shared" si="32"/>
        <v>0</v>
      </c>
      <c r="X173" s="300">
        <f t="shared" si="33"/>
        <v>0</v>
      </c>
      <c r="Y173" s="330"/>
      <c r="Z173" s="415"/>
    </row>
    <row r="174" spans="1:26" ht="22.5" hidden="1" customHeight="1" x14ac:dyDescent="0.15">
      <c r="A174" s="281" t="s">
        <v>982</v>
      </c>
      <c r="B174" s="317" t="s">
        <v>2056</v>
      </c>
      <c r="C174" s="310" t="s">
        <v>2066</v>
      </c>
      <c r="D174" s="299">
        <v>100</v>
      </c>
      <c r="E174" s="282" t="s">
        <v>1078</v>
      </c>
      <c r="F174" s="283">
        <v>2181</v>
      </c>
      <c r="G174" s="283">
        <f t="shared" si="24"/>
        <v>218100</v>
      </c>
      <c r="H174" s="283">
        <v>26457</v>
      </c>
      <c r="I174" s="283">
        <f t="shared" si="25"/>
        <v>2645700</v>
      </c>
      <c r="J174" s="283">
        <v>0</v>
      </c>
      <c r="K174" s="283">
        <f t="shared" si="26"/>
        <v>0</v>
      </c>
      <c r="L174" s="283">
        <f t="shared" si="27"/>
        <v>28638</v>
      </c>
      <c r="M174" s="300">
        <f t="shared" si="27"/>
        <v>2863800</v>
      </c>
      <c r="N174" s="331">
        <v>100</v>
      </c>
      <c r="O174" s="283">
        <v>2181</v>
      </c>
      <c r="P174" s="283">
        <f t="shared" si="28"/>
        <v>218100</v>
      </c>
      <c r="Q174" s="283">
        <v>26457</v>
      </c>
      <c r="R174" s="283">
        <f t="shared" si="29"/>
        <v>2645700</v>
      </c>
      <c r="S174" s="283">
        <v>0</v>
      </c>
      <c r="T174" s="283">
        <f t="shared" si="30"/>
        <v>0</v>
      </c>
      <c r="U174" s="283">
        <f t="shared" si="31"/>
        <v>28638</v>
      </c>
      <c r="V174" s="292">
        <f t="shared" si="23"/>
        <v>2863800</v>
      </c>
      <c r="W174" s="299">
        <f t="shared" si="32"/>
        <v>0</v>
      </c>
      <c r="X174" s="300">
        <f t="shared" si="33"/>
        <v>0</v>
      </c>
      <c r="Y174" s="330"/>
      <c r="Z174" s="415"/>
    </row>
    <row r="175" spans="1:26" ht="22.5" hidden="1" customHeight="1" x14ac:dyDescent="0.15">
      <c r="A175" s="281" t="s">
        <v>972</v>
      </c>
      <c r="B175" s="317" t="s">
        <v>2058</v>
      </c>
      <c r="C175" s="310" t="s">
        <v>2066</v>
      </c>
      <c r="D175" s="299">
        <v>50</v>
      </c>
      <c r="E175" s="282" t="s">
        <v>1078</v>
      </c>
      <c r="F175" s="283">
        <v>2181</v>
      </c>
      <c r="G175" s="283">
        <f t="shared" si="24"/>
        <v>109050</v>
      </c>
      <c r="H175" s="283">
        <v>33072</v>
      </c>
      <c r="I175" s="283">
        <f t="shared" si="25"/>
        <v>1653600</v>
      </c>
      <c r="J175" s="283">
        <v>0</v>
      </c>
      <c r="K175" s="283">
        <f t="shared" si="26"/>
        <v>0</v>
      </c>
      <c r="L175" s="283">
        <f t="shared" si="27"/>
        <v>35253</v>
      </c>
      <c r="M175" s="300">
        <f t="shared" si="27"/>
        <v>1762650</v>
      </c>
      <c r="N175" s="331">
        <v>50</v>
      </c>
      <c r="O175" s="283">
        <v>2181</v>
      </c>
      <c r="P175" s="283">
        <f t="shared" si="28"/>
        <v>109050</v>
      </c>
      <c r="Q175" s="283">
        <v>33072</v>
      </c>
      <c r="R175" s="283">
        <f t="shared" si="29"/>
        <v>1653600</v>
      </c>
      <c r="S175" s="283">
        <v>0</v>
      </c>
      <c r="T175" s="283">
        <f t="shared" si="30"/>
        <v>0</v>
      </c>
      <c r="U175" s="283">
        <f t="shared" si="31"/>
        <v>35253</v>
      </c>
      <c r="V175" s="292">
        <f t="shared" si="23"/>
        <v>1762650</v>
      </c>
      <c r="W175" s="299">
        <f t="shared" si="32"/>
        <v>0</v>
      </c>
      <c r="X175" s="300">
        <f t="shared" si="33"/>
        <v>0</v>
      </c>
      <c r="Y175" s="330"/>
      <c r="Z175" s="415"/>
    </row>
    <row r="176" spans="1:26" ht="22.5" hidden="1" customHeight="1" x14ac:dyDescent="0.15">
      <c r="A176" s="281" t="s">
        <v>988</v>
      </c>
      <c r="B176" s="317" t="s">
        <v>2056</v>
      </c>
      <c r="C176" s="310" t="s">
        <v>2067</v>
      </c>
      <c r="D176" s="299">
        <v>1</v>
      </c>
      <c r="E176" s="282" t="s">
        <v>1078</v>
      </c>
      <c r="F176" s="283">
        <v>2593</v>
      </c>
      <c r="G176" s="283">
        <f t="shared" si="24"/>
        <v>2593</v>
      </c>
      <c r="H176" s="283">
        <v>26457</v>
      </c>
      <c r="I176" s="283">
        <f t="shared" si="25"/>
        <v>26457</v>
      </c>
      <c r="J176" s="283">
        <v>0</v>
      </c>
      <c r="K176" s="283">
        <f t="shared" si="26"/>
        <v>0</v>
      </c>
      <c r="L176" s="283">
        <f t="shared" si="27"/>
        <v>29050</v>
      </c>
      <c r="M176" s="300">
        <f t="shared" si="27"/>
        <v>29050</v>
      </c>
      <c r="N176" s="331">
        <v>1</v>
      </c>
      <c r="O176" s="283">
        <v>2593</v>
      </c>
      <c r="P176" s="283">
        <f t="shared" si="28"/>
        <v>2593</v>
      </c>
      <c r="Q176" s="283">
        <v>26457</v>
      </c>
      <c r="R176" s="283">
        <f t="shared" si="29"/>
        <v>26457</v>
      </c>
      <c r="S176" s="283">
        <v>0</v>
      </c>
      <c r="T176" s="283">
        <f t="shared" si="30"/>
        <v>0</v>
      </c>
      <c r="U176" s="283">
        <f t="shared" si="31"/>
        <v>29050</v>
      </c>
      <c r="V176" s="292">
        <f t="shared" si="23"/>
        <v>29050</v>
      </c>
      <c r="W176" s="299">
        <f t="shared" si="32"/>
        <v>0</v>
      </c>
      <c r="X176" s="300">
        <f t="shared" si="33"/>
        <v>0</v>
      </c>
      <c r="Y176" s="330"/>
      <c r="Z176" s="415"/>
    </row>
    <row r="177" spans="1:26" ht="22.5" hidden="1" customHeight="1" x14ac:dyDescent="0.15">
      <c r="A177" s="281" t="s">
        <v>1016</v>
      </c>
      <c r="B177" s="317" t="s">
        <v>2058</v>
      </c>
      <c r="C177" s="310" t="s">
        <v>2067</v>
      </c>
      <c r="D177" s="299">
        <v>3</v>
      </c>
      <c r="E177" s="282" t="s">
        <v>1078</v>
      </c>
      <c r="F177" s="283">
        <v>2593</v>
      </c>
      <c r="G177" s="283">
        <f t="shared" si="24"/>
        <v>7779</v>
      </c>
      <c r="H177" s="283">
        <v>33072</v>
      </c>
      <c r="I177" s="283">
        <f t="shared" si="25"/>
        <v>99216</v>
      </c>
      <c r="J177" s="283">
        <v>0</v>
      </c>
      <c r="K177" s="283">
        <f t="shared" si="26"/>
        <v>0</v>
      </c>
      <c r="L177" s="283">
        <f t="shared" si="27"/>
        <v>35665</v>
      </c>
      <c r="M177" s="300">
        <f t="shared" si="27"/>
        <v>106995</v>
      </c>
      <c r="N177" s="331">
        <v>3</v>
      </c>
      <c r="O177" s="283">
        <v>2593</v>
      </c>
      <c r="P177" s="283">
        <f t="shared" si="28"/>
        <v>7779</v>
      </c>
      <c r="Q177" s="283">
        <v>33072</v>
      </c>
      <c r="R177" s="283">
        <f t="shared" si="29"/>
        <v>99216</v>
      </c>
      <c r="S177" s="283">
        <v>0</v>
      </c>
      <c r="T177" s="283">
        <f t="shared" si="30"/>
        <v>0</v>
      </c>
      <c r="U177" s="283">
        <f t="shared" si="31"/>
        <v>35665</v>
      </c>
      <c r="V177" s="292">
        <f t="shared" si="23"/>
        <v>106995</v>
      </c>
      <c r="W177" s="299">
        <f t="shared" si="32"/>
        <v>0</v>
      </c>
      <c r="X177" s="300">
        <f t="shared" si="33"/>
        <v>0</v>
      </c>
      <c r="Y177" s="330"/>
      <c r="Z177" s="415"/>
    </row>
    <row r="178" spans="1:26" ht="22.5" hidden="1" customHeight="1" x14ac:dyDescent="0.15">
      <c r="A178" s="281" t="s">
        <v>1000</v>
      </c>
      <c r="B178" s="317" t="s">
        <v>2068</v>
      </c>
      <c r="C178" s="310"/>
      <c r="D178" s="299">
        <v>4</v>
      </c>
      <c r="E178" s="282" t="s">
        <v>681</v>
      </c>
      <c r="F178" s="283">
        <v>353</v>
      </c>
      <c r="G178" s="283">
        <f t="shared" si="24"/>
        <v>1412</v>
      </c>
      <c r="H178" s="283">
        <v>3328</v>
      </c>
      <c r="I178" s="283">
        <f t="shared" si="25"/>
        <v>13312</v>
      </c>
      <c r="J178" s="283">
        <v>0</v>
      </c>
      <c r="K178" s="283">
        <f t="shared" si="26"/>
        <v>0</v>
      </c>
      <c r="L178" s="283">
        <f t="shared" si="27"/>
        <v>3681</v>
      </c>
      <c r="M178" s="300">
        <f t="shared" si="27"/>
        <v>14724</v>
      </c>
      <c r="N178" s="331">
        <v>4</v>
      </c>
      <c r="O178" s="283">
        <v>353</v>
      </c>
      <c r="P178" s="283">
        <f t="shared" si="28"/>
        <v>1412</v>
      </c>
      <c r="Q178" s="283">
        <v>3328</v>
      </c>
      <c r="R178" s="283">
        <f t="shared" si="29"/>
        <v>13312</v>
      </c>
      <c r="S178" s="283">
        <v>0</v>
      </c>
      <c r="T178" s="283">
        <f t="shared" si="30"/>
        <v>0</v>
      </c>
      <c r="U178" s="283">
        <f t="shared" si="31"/>
        <v>3681</v>
      </c>
      <c r="V178" s="292">
        <f t="shared" si="23"/>
        <v>14724</v>
      </c>
      <c r="W178" s="299">
        <f t="shared" si="32"/>
        <v>0</v>
      </c>
      <c r="X178" s="300">
        <f t="shared" si="33"/>
        <v>0</v>
      </c>
      <c r="Y178" s="330"/>
      <c r="Z178" s="415"/>
    </row>
    <row r="179" spans="1:26" ht="22.5" hidden="1" customHeight="1" x14ac:dyDescent="0.15">
      <c r="A179" s="281" t="s">
        <v>984</v>
      </c>
      <c r="B179" s="317" t="s">
        <v>2069</v>
      </c>
      <c r="C179" s="310"/>
      <c r="D179" s="299">
        <v>150</v>
      </c>
      <c r="E179" s="282" t="s">
        <v>1078</v>
      </c>
      <c r="F179" s="283">
        <v>0</v>
      </c>
      <c r="G179" s="283">
        <f t="shared" si="24"/>
        <v>0</v>
      </c>
      <c r="H179" s="283">
        <v>24973</v>
      </c>
      <c r="I179" s="283">
        <f t="shared" si="25"/>
        <v>3745950</v>
      </c>
      <c r="J179" s="283">
        <v>0</v>
      </c>
      <c r="K179" s="283">
        <f t="shared" si="26"/>
        <v>0</v>
      </c>
      <c r="L179" s="283">
        <f t="shared" si="27"/>
        <v>24973</v>
      </c>
      <c r="M179" s="300">
        <f t="shared" si="27"/>
        <v>3745950</v>
      </c>
      <c r="N179" s="331">
        <v>150</v>
      </c>
      <c r="O179" s="283">
        <v>0</v>
      </c>
      <c r="P179" s="283">
        <f t="shared" si="28"/>
        <v>0</v>
      </c>
      <c r="Q179" s="283">
        <v>24973</v>
      </c>
      <c r="R179" s="283">
        <f t="shared" si="29"/>
        <v>3745950</v>
      </c>
      <c r="S179" s="283">
        <v>0</v>
      </c>
      <c r="T179" s="283">
        <f t="shared" si="30"/>
        <v>0</v>
      </c>
      <c r="U179" s="283">
        <f t="shared" si="31"/>
        <v>24973</v>
      </c>
      <c r="V179" s="292">
        <f t="shared" si="23"/>
        <v>3745950</v>
      </c>
      <c r="W179" s="299">
        <f t="shared" si="32"/>
        <v>0</v>
      </c>
      <c r="X179" s="300">
        <f t="shared" si="33"/>
        <v>0</v>
      </c>
      <c r="Y179" s="330"/>
      <c r="Z179" s="415"/>
    </row>
    <row r="180" spans="1:26" ht="22.5" hidden="1" customHeight="1" x14ac:dyDescent="0.15">
      <c r="A180" s="281" t="s">
        <v>985</v>
      </c>
      <c r="B180" s="317" t="s">
        <v>2070</v>
      </c>
      <c r="C180" s="310"/>
      <c r="D180" s="299">
        <v>50</v>
      </c>
      <c r="E180" s="282" t="s">
        <v>1078</v>
      </c>
      <c r="F180" s="283">
        <v>0</v>
      </c>
      <c r="G180" s="283">
        <f t="shared" si="24"/>
        <v>0</v>
      </c>
      <c r="H180" s="283">
        <v>31216</v>
      </c>
      <c r="I180" s="283">
        <f t="shared" si="25"/>
        <v>1560800</v>
      </c>
      <c r="J180" s="283">
        <v>0</v>
      </c>
      <c r="K180" s="283">
        <f t="shared" si="26"/>
        <v>0</v>
      </c>
      <c r="L180" s="283">
        <f t="shared" si="27"/>
        <v>31216</v>
      </c>
      <c r="M180" s="300">
        <f t="shared" si="27"/>
        <v>1560800</v>
      </c>
      <c r="N180" s="331">
        <v>50</v>
      </c>
      <c r="O180" s="283">
        <v>0</v>
      </c>
      <c r="P180" s="283">
        <f t="shared" si="28"/>
        <v>0</v>
      </c>
      <c r="Q180" s="283">
        <v>31216</v>
      </c>
      <c r="R180" s="283">
        <f t="shared" si="29"/>
        <v>1560800</v>
      </c>
      <c r="S180" s="283">
        <v>0</v>
      </c>
      <c r="T180" s="283">
        <f t="shared" si="30"/>
        <v>0</v>
      </c>
      <c r="U180" s="283">
        <f t="shared" si="31"/>
        <v>31216</v>
      </c>
      <c r="V180" s="292">
        <f t="shared" si="23"/>
        <v>1560800</v>
      </c>
      <c r="W180" s="299">
        <f t="shared" si="32"/>
        <v>0</v>
      </c>
      <c r="X180" s="300">
        <f t="shared" si="33"/>
        <v>0</v>
      </c>
      <c r="Y180" s="330"/>
      <c r="Z180" s="415"/>
    </row>
    <row r="181" spans="1:26" ht="22.5" hidden="1" customHeight="1" x14ac:dyDescent="0.15">
      <c r="A181" s="281" t="s">
        <v>977</v>
      </c>
      <c r="B181" s="317" t="s">
        <v>2071</v>
      </c>
      <c r="C181" s="310" t="s">
        <v>2072</v>
      </c>
      <c r="D181" s="299">
        <v>30</v>
      </c>
      <c r="E181" s="282" t="s">
        <v>1078</v>
      </c>
      <c r="F181" s="283">
        <v>10953</v>
      </c>
      <c r="G181" s="283">
        <f t="shared" si="24"/>
        <v>328590</v>
      </c>
      <c r="H181" s="283">
        <v>42319</v>
      </c>
      <c r="I181" s="283">
        <f t="shared" si="25"/>
        <v>1269570</v>
      </c>
      <c r="J181" s="283">
        <v>0</v>
      </c>
      <c r="K181" s="283">
        <f t="shared" si="26"/>
        <v>0</v>
      </c>
      <c r="L181" s="283">
        <f t="shared" si="27"/>
        <v>53272</v>
      </c>
      <c r="M181" s="300">
        <f t="shared" si="27"/>
        <v>1598160</v>
      </c>
      <c r="N181" s="331">
        <v>30</v>
      </c>
      <c r="O181" s="283">
        <v>10953</v>
      </c>
      <c r="P181" s="283">
        <f t="shared" si="28"/>
        <v>328590</v>
      </c>
      <c r="Q181" s="283">
        <v>42319</v>
      </c>
      <c r="R181" s="283">
        <f t="shared" si="29"/>
        <v>1269570</v>
      </c>
      <c r="S181" s="283">
        <v>0</v>
      </c>
      <c r="T181" s="283">
        <f t="shared" si="30"/>
        <v>0</v>
      </c>
      <c r="U181" s="283">
        <f t="shared" si="31"/>
        <v>53272</v>
      </c>
      <c r="V181" s="292">
        <f t="shared" si="23"/>
        <v>1598160</v>
      </c>
      <c r="W181" s="299">
        <f t="shared" si="32"/>
        <v>0</v>
      </c>
      <c r="X181" s="300">
        <f t="shared" si="33"/>
        <v>0</v>
      </c>
      <c r="Y181" s="330"/>
      <c r="Z181" s="415"/>
    </row>
    <row r="182" spans="1:26" ht="22.5" hidden="1" customHeight="1" x14ac:dyDescent="0.15">
      <c r="A182" s="281" t="s">
        <v>994</v>
      </c>
      <c r="B182" s="317" t="s">
        <v>2073</v>
      </c>
      <c r="C182" s="310" t="s">
        <v>2072</v>
      </c>
      <c r="D182" s="299">
        <v>49</v>
      </c>
      <c r="E182" s="282" t="s">
        <v>1078</v>
      </c>
      <c r="F182" s="283">
        <v>10953</v>
      </c>
      <c r="G182" s="283">
        <f t="shared" si="24"/>
        <v>536697</v>
      </c>
      <c r="H182" s="283">
        <v>52899</v>
      </c>
      <c r="I182" s="283">
        <f t="shared" si="25"/>
        <v>2592051</v>
      </c>
      <c r="J182" s="283">
        <v>0</v>
      </c>
      <c r="K182" s="283">
        <f t="shared" si="26"/>
        <v>0</v>
      </c>
      <c r="L182" s="283">
        <f t="shared" si="27"/>
        <v>63852</v>
      </c>
      <c r="M182" s="300">
        <f t="shared" si="27"/>
        <v>3128748</v>
      </c>
      <c r="N182" s="331">
        <v>49</v>
      </c>
      <c r="O182" s="283">
        <v>10953</v>
      </c>
      <c r="P182" s="283">
        <f t="shared" si="28"/>
        <v>536697</v>
      </c>
      <c r="Q182" s="283">
        <v>52899</v>
      </c>
      <c r="R182" s="283">
        <f t="shared" si="29"/>
        <v>2592051</v>
      </c>
      <c r="S182" s="283">
        <v>0</v>
      </c>
      <c r="T182" s="283">
        <f t="shared" si="30"/>
        <v>0</v>
      </c>
      <c r="U182" s="283">
        <f t="shared" si="31"/>
        <v>63852</v>
      </c>
      <c r="V182" s="292">
        <f t="shared" si="23"/>
        <v>3128748</v>
      </c>
      <c r="W182" s="299">
        <f t="shared" si="32"/>
        <v>0</v>
      </c>
      <c r="X182" s="300">
        <f t="shared" si="33"/>
        <v>0</v>
      </c>
      <c r="Y182" s="330"/>
      <c r="Z182" s="415"/>
    </row>
    <row r="183" spans="1:26" ht="22.5" hidden="1" customHeight="1" x14ac:dyDescent="0.15">
      <c r="A183" s="281" t="s">
        <v>1003</v>
      </c>
      <c r="B183" s="317" t="s">
        <v>2074</v>
      </c>
      <c r="C183" s="310" t="s">
        <v>2072</v>
      </c>
      <c r="D183" s="299">
        <v>22</v>
      </c>
      <c r="E183" s="282" t="s">
        <v>1078</v>
      </c>
      <c r="F183" s="283">
        <v>9411</v>
      </c>
      <c r="G183" s="283">
        <f t="shared" si="24"/>
        <v>207042</v>
      </c>
      <c r="H183" s="283">
        <v>31251</v>
      </c>
      <c r="I183" s="283">
        <f t="shared" si="25"/>
        <v>687522</v>
      </c>
      <c r="J183" s="283">
        <v>0</v>
      </c>
      <c r="K183" s="283">
        <f t="shared" si="26"/>
        <v>0</v>
      </c>
      <c r="L183" s="283">
        <f t="shared" si="27"/>
        <v>40662</v>
      </c>
      <c r="M183" s="300">
        <f t="shared" si="27"/>
        <v>894564</v>
      </c>
      <c r="N183" s="331">
        <v>22</v>
      </c>
      <c r="O183" s="283">
        <v>9411</v>
      </c>
      <c r="P183" s="283">
        <f t="shared" si="28"/>
        <v>207042</v>
      </c>
      <c r="Q183" s="283">
        <v>31251</v>
      </c>
      <c r="R183" s="283">
        <f t="shared" si="29"/>
        <v>687522</v>
      </c>
      <c r="S183" s="283">
        <v>0</v>
      </c>
      <c r="T183" s="283">
        <f t="shared" si="30"/>
        <v>0</v>
      </c>
      <c r="U183" s="283">
        <f t="shared" si="31"/>
        <v>40662</v>
      </c>
      <c r="V183" s="292">
        <f t="shared" si="23"/>
        <v>894564</v>
      </c>
      <c r="W183" s="299">
        <f t="shared" si="32"/>
        <v>0</v>
      </c>
      <c r="X183" s="300">
        <f t="shared" si="33"/>
        <v>0</v>
      </c>
      <c r="Y183" s="330"/>
      <c r="Z183" s="415"/>
    </row>
    <row r="184" spans="1:26" ht="22.5" hidden="1" customHeight="1" x14ac:dyDescent="0.15">
      <c r="A184" s="281" t="s">
        <v>999</v>
      </c>
      <c r="B184" s="317" t="s">
        <v>2075</v>
      </c>
      <c r="C184" s="310" t="s">
        <v>2072</v>
      </c>
      <c r="D184" s="299">
        <v>50</v>
      </c>
      <c r="E184" s="282" t="s">
        <v>1078</v>
      </c>
      <c r="F184" s="283">
        <v>9411</v>
      </c>
      <c r="G184" s="283">
        <f t="shared" si="24"/>
        <v>470550</v>
      </c>
      <c r="H184" s="283">
        <v>39063</v>
      </c>
      <c r="I184" s="283">
        <f t="shared" si="25"/>
        <v>1953150</v>
      </c>
      <c r="J184" s="283">
        <v>0</v>
      </c>
      <c r="K184" s="283">
        <f t="shared" si="26"/>
        <v>0</v>
      </c>
      <c r="L184" s="283">
        <f t="shared" si="27"/>
        <v>48474</v>
      </c>
      <c r="M184" s="300">
        <f t="shared" si="27"/>
        <v>2423700</v>
      </c>
      <c r="N184" s="331">
        <v>50</v>
      </c>
      <c r="O184" s="283">
        <v>9411</v>
      </c>
      <c r="P184" s="283">
        <f t="shared" si="28"/>
        <v>470550</v>
      </c>
      <c r="Q184" s="283">
        <v>39063</v>
      </c>
      <c r="R184" s="283">
        <f t="shared" si="29"/>
        <v>1953150</v>
      </c>
      <c r="S184" s="283">
        <v>0</v>
      </c>
      <c r="T184" s="283">
        <f t="shared" si="30"/>
        <v>0</v>
      </c>
      <c r="U184" s="283">
        <f t="shared" si="31"/>
        <v>48474</v>
      </c>
      <c r="V184" s="292">
        <f t="shared" si="23"/>
        <v>2423700</v>
      </c>
      <c r="W184" s="299">
        <f t="shared" si="32"/>
        <v>0</v>
      </c>
      <c r="X184" s="300">
        <f t="shared" si="33"/>
        <v>0</v>
      </c>
      <c r="Y184" s="330"/>
      <c r="Z184" s="415"/>
    </row>
    <row r="185" spans="1:26" ht="22.5" hidden="1" customHeight="1" x14ac:dyDescent="0.15">
      <c r="A185" s="281" t="s">
        <v>1015</v>
      </c>
      <c r="B185" s="317" t="s">
        <v>2076</v>
      </c>
      <c r="C185" s="310" t="s">
        <v>2072</v>
      </c>
      <c r="D185" s="299">
        <v>1</v>
      </c>
      <c r="E185" s="282" t="s">
        <v>1078</v>
      </c>
      <c r="F185" s="283">
        <v>10852</v>
      </c>
      <c r="G185" s="283">
        <f t="shared" si="24"/>
        <v>10852</v>
      </c>
      <c r="H185" s="283">
        <v>38962</v>
      </c>
      <c r="I185" s="283">
        <f t="shared" si="25"/>
        <v>38962</v>
      </c>
      <c r="J185" s="283">
        <v>0</v>
      </c>
      <c r="K185" s="283">
        <f t="shared" si="26"/>
        <v>0</v>
      </c>
      <c r="L185" s="283">
        <f t="shared" si="27"/>
        <v>49814</v>
      </c>
      <c r="M185" s="300">
        <f t="shared" si="27"/>
        <v>49814</v>
      </c>
      <c r="N185" s="331">
        <v>1</v>
      </c>
      <c r="O185" s="283">
        <v>10852</v>
      </c>
      <c r="P185" s="283">
        <f t="shared" si="28"/>
        <v>10852</v>
      </c>
      <c r="Q185" s="283">
        <v>38962</v>
      </c>
      <c r="R185" s="283">
        <f t="shared" si="29"/>
        <v>38962</v>
      </c>
      <c r="S185" s="283">
        <v>0</v>
      </c>
      <c r="T185" s="283">
        <f t="shared" si="30"/>
        <v>0</v>
      </c>
      <c r="U185" s="283">
        <f t="shared" si="31"/>
        <v>49814</v>
      </c>
      <c r="V185" s="292">
        <f t="shared" si="23"/>
        <v>49814</v>
      </c>
      <c r="W185" s="299">
        <f t="shared" si="32"/>
        <v>0</v>
      </c>
      <c r="X185" s="300">
        <f t="shared" si="33"/>
        <v>0</v>
      </c>
      <c r="Y185" s="330"/>
      <c r="Z185" s="415"/>
    </row>
    <row r="186" spans="1:26" ht="22.5" hidden="1" customHeight="1" x14ac:dyDescent="0.15">
      <c r="A186" s="281" t="s">
        <v>1002</v>
      </c>
      <c r="B186" s="317" t="s">
        <v>2077</v>
      </c>
      <c r="C186" s="310" t="s">
        <v>2072</v>
      </c>
      <c r="D186" s="299">
        <v>12</v>
      </c>
      <c r="E186" s="282" t="s">
        <v>1078</v>
      </c>
      <c r="F186" s="283">
        <v>10852</v>
      </c>
      <c r="G186" s="283">
        <f t="shared" si="24"/>
        <v>130224</v>
      </c>
      <c r="H186" s="283">
        <v>48702</v>
      </c>
      <c r="I186" s="283">
        <f t="shared" si="25"/>
        <v>584424</v>
      </c>
      <c r="J186" s="283">
        <v>0</v>
      </c>
      <c r="K186" s="283">
        <f t="shared" si="26"/>
        <v>0</v>
      </c>
      <c r="L186" s="283">
        <f t="shared" si="27"/>
        <v>59554</v>
      </c>
      <c r="M186" s="300">
        <f t="shared" si="27"/>
        <v>714648</v>
      </c>
      <c r="N186" s="331">
        <v>12</v>
      </c>
      <c r="O186" s="283">
        <v>10852</v>
      </c>
      <c r="P186" s="283">
        <f t="shared" si="28"/>
        <v>130224</v>
      </c>
      <c r="Q186" s="283">
        <v>48702</v>
      </c>
      <c r="R186" s="283">
        <f t="shared" si="29"/>
        <v>584424</v>
      </c>
      <c r="S186" s="283">
        <v>0</v>
      </c>
      <c r="T186" s="283">
        <f t="shared" si="30"/>
        <v>0</v>
      </c>
      <c r="U186" s="283">
        <f t="shared" si="31"/>
        <v>59554</v>
      </c>
      <c r="V186" s="292">
        <f t="shared" si="23"/>
        <v>714648</v>
      </c>
      <c r="W186" s="299">
        <f t="shared" si="32"/>
        <v>0</v>
      </c>
      <c r="X186" s="300">
        <f t="shared" si="33"/>
        <v>0</v>
      </c>
      <c r="Y186" s="330"/>
      <c r="Z186" s="415"/>
    </row>
    <row r="187" spans="1:26" ht="22.5" hidden="1" customHeight="1" x14ac:dyDescent="0.15">
      <c r="A187" s="281" t="s">
        <v>991</v>
      </c>
      <c r="B187" s="317" t="s">
        <v>2071</v>
      </c>
      <c r="C187" s="310" t="s">
        <v>2078</v>
      </c>
      <c r="D187" s="299">
        <v>150</v>
      </c>
      <c r="E187" s="282" t="s">
        <v>1078</v>
      </c>
      <c r="F187" s="283">
        <v>13678</v>
      </c>
      <c r="G187" s="283">
        <f t="shared" si="24"/>
        <v>2051700</v>
      </c>
      <c r="H187" s="283">
        <v>34673</v>
      </c>
      <c r="I187" s="283">
        <f t="shared" si="25"/>
        <v>5200950</v>
      </c>
      <c r="J187" s="283">
        <v>0</v>
      </c>
      <c r="K187" s="283">
        <f t="shared" si="26"/>
        <v>0</v>
      </c>
      <c r="L187" s="283">
        <f t="shared" si="27"/>
        <v>48351</v>
      </c>
      <c r="M187" s="300">
        <f t="shared" si="27"/>
        <v>7252650</v>
      </c>
      <c r="N187" s="331">
        <v>150</v>
      </c>
      <c r="O187" s="283">
        <v>13678</v>
      </c>
      <c r="P187" s="283">
        <f t="shared" si="28"/>
        <v>2051700</v>
      </c>
      <c r="Q187" s="283">
        <v>34673</v>
      </c>
      <c r="R187" s="283">
        <f t="shared" si="29"/>
        <v>5200950</v>
      </c>
      <c r="S187" s="283">
        <v>0</v>
      </c>
      <c r="T187" s="283">
        <f t="shared" si="30"/>
        <v>0</v>
      </c>
      <c r="U187" s="283">
        <f t="shared" si="31"/>
        <v>48351</v>
      </c>
      <c r="V187" s="292">
        <f t="shared" si="23"/>
        <v>7252650</v>
      </c>
      <c r="W187" s="299">
        <f t="shared" si="32"/>
        <v>0</v>
      </c>
      <c r="X187" s="300">
        <f t="shared" si="33"/>
        <v>0</v>
      </c>
      <c r="Y187" s="330"/>
      <c r="Z187" s="415"/>
    </row>
    <row r="188" spans="1:26" ht="22.5" hidden="1" customHeight="1" x14ac:dyDescent="0.15">
      <c r="A188" s="281" t="s">
        <v>1005</v>
      </c>
      <c r="B188" s="317" t="s">
        <v>2073</v>
      </c>
      <c r="C188" s="310" t="s">
        <v>2078</v>
      </c>
      <c r="D188" s="299">
        <v>100</v>
      </c>
      <c r="E188" s="282" t="s">
        <v>1078</v>
      </c>
      <c r="F188" s="283">
        <v>13678</v>
      </c>
      <c r="G188" s="283">
        <f t="shared" si="24"/>
        <v>1367800</v>
      </c>
      <c r="H188" s="283">
        <v>43341</v>
      </c>
      <c r="I188" s="283">
        <f t="shared" si="25"/>
        <v>4334100</v>
      </c>
      <c r="J188" s="283">
        <v>0</v>
      </c>
      <c r="K188" s="283">
        <f t="shared" si="26"/>
        <v>0</v>
      </c>
      <c r="L188" s="283">
        <f t="shared" si="27"/>
        <v>57019</v>
      </c>
      <c r="M188" s="300">
        <f t="shared" si="27"/>
        <v>5701900</v>
      </c>
      <c r="N188" s="331">
        <v>100</v>
      </c>
      <c r="O188" s="283">
        <v>13678</v>
      </c>
      <c r="P188" s="283">
        <f t="shared" si="28"/>
        <v>1367800</v>
      </c>
      <c r="Q188" s="283">
        <v>43341</v>
      </c>
      <c r="R188" s="283">
        <f t="shared" si="29"/>
        <v>4334100</v>
      </c>
      <c r="S188" s="283">
        <v>0</v>
      </c>
      <c r="T188" s="283">
        <f t="shared" si="30"/>
        <v>0</v>
      </c>
      <c r="U188" s="283">
        <f t="shared" si="31"/>
        <v>57019</v>
      </c>
      <c r="V188" s="292">
        <f t="shared" si="23"/>
        <v>5701900</v>
      </c>
      <c r="W188" s="299">
        <f t="shared" si="32"/>
        <v>0</v>
      </c>
      <c r="X188" s="300">
        <f t="shared" si="33"/>
        <v>0</v>
      </c>
      <c r="Y188" s="330"/>
      <c r="Z188" s="415"/>
    </row>
    <row r="189" spans="1:26" ht="22.5" hidden="1" customHeight="1" x14ac:dyDescent="0.15">
      <c r="A189" s="281" t="s">
        <v>1004</v>
      </c>
      <c r="B189" s="317" t="s">
        <v>2074</v>
      </c>
      <c r="C189" s="310" t="s">
        <v>2078</v>
      </c>
      <c r="D189" s="299">
        <v>7</v>
      </c>
      <c r="E189" s="282" t="s">
        <v>1078</v>
      </c>
      <c r="F189" s="283">
        <v>14587</v>
      </c>
      <c r="G189" s="283">
        <f t="shared" si="24"/>
        <v>102109</v>
      </c>
      <c r="H189" s="283">
        <v>27573</v>
      </c>
      <c r="I189" s="283">
        <f t="shared" si="25"/>
        <v>193011</v>
      </c>
      <c r="J189" s="283">
        <v>0</v>
      </c>
      <c r="K189" s="283">
        <f t="shared" si="26"/>
        <v>0</v>
      </c>
      <c r="L189" s="283">
        <f t="shared" si="27"/>
        <v>42160</v>
      </c>
      <c r="M189" s="300">
        <f t="shared" si="27"/>
        <v>295120</v>
      </c>
      <c r="N189" s="331">
        <v>7</v>
      </c>
      <c r="O189" s="283">
        <v>14587</v>
      </c>
      <c r="P189" s="283">
        <f t="shared" si="28"/>
        <v>102109</v>
      </c>
      <c r="Q189" s="283">
        <v>27573</v>
      </c>
      <c r="R189" s="283">
        <f t="shared" si="29"/>
        <v>193011</v>
      </c>
      <c r="S189" s="283">
        <v>0</v>
      </c>
      <c r="T189" s="283">
        <f t="shared" si="30"/>
        <v>0</v>
      </c>
      <c r="U189" s="283">
        <f t="shared" si="31"/>
        <v>42160</v>
      </c>
      <c r="V189" s="292">
        <f t="shared" si="23"/>
        <v>295120</v>
      </c>
      <c r="W189" s="299">
        <f t="shared" si="32"/>
        <v>0</v>
      </c>
      <c r="X189" s="300">
        <f t="shared" si="33"/>
        <v>0</v>
      </c>
      <c r="Y189" s="330"/>
      <c r="Z189" s="415"/>
    </row>
    <row r="190" spans="1:26" ht="22.5" hidden="1" customHeight="1" x14ac:dyDescent="0.15">
      <c r="A190" s="281" t="s">
        <v>1013</v>
      </c>
      <c r="B190" s="317" t="s">
        <v>2075</v>
      </c>
      <c r="C190" s="310" t="s">
        <v>2078</v>
      </c>
      <c r="D190" s="299">
        <v>11</v>
      </c>
      <c r="E190" s="282" t="s">
        <v>1078</v>
      </c>
      <c r="F190" s="283">
        <v>14587</v>
      </c>
      <c r="G190" s="283">
        <f t="shared" si="24"/>
        <v>160457</v>
      </c>
      <c r="H190" s="283">
        <v>34466</v>
      </c>
      <c r="I190" s="283">
        <f t="shared" si="25"/>
        <v>379126</v>
      </c>
      <c r="J190" s="283">
        <v>0</v>
      </c>
      <c r="K190" s="283">
        <f t="shared" si="26"/>
        <v>0</v>
      </c>
      <c r="L190" s="283">
        <f t="shared" si="27"/>
        <v>49053</v>
      </c>
      <c r="M190" s="300">
        <f t="shared" si="27"/>
        <v>539583</v>
      </c>
      <c r="N190" s="331">
        <v>11</v>
      </c>
      <c r="O190" s="283">
        <v>14587</v>
      </c>
      <c r="P190" s="283">
        <f t="shared" si="28"/>
        <v>160457</v>
      </c>
      <c r="Q190" s="283">
        <v>34466</v>
      </c>
      <c r="R190" s="283">
        <f t="shared" si="29"/>
        <v>379126</v>
      </c>
      <c r="S190" s="283">
        <v>0</v>
      </c>
      <c r="T190" s="283">
        <f t="shared" si="30"/>
        <v>0</v>
      </c>
      <c r="U190" s="283">
        <f t="shared" si="31"/>
        <v>49053</v>
      </c>
      <c r="V190" s="292">
        <f t="shared" si="23"/>
        <v>539583</v>
      </c>
      <c r="W190" s="299">
        <f t="shared" si="32"/>
        <v>0</v>
      </c>
      <c r="X190" s="300">
        <f t="shared" si="33"/>
        <v>0</v>
      </c>
      <c r="Y190" s="330"/>
      <c r="Z190" s="415"/>
    </row>
    <row r="191" spans="1:26" ht="22.5" hidden="1" customHeight="1" x14ac:dyDescent="0.15">
      <c r="A191" s="281" t="s">
        <v>1046</v>
      </c>
      <c r="B191" s="317" t="s">
        <v>2076</v>
      </c>
      <c r="C191" s="310" t="s">
        <v>2078</v>
      </c>
      <c r="D191" s="299">
        <v>5</v>
      </c>
      <c r="E191" s="282" t="s">
        <v>1078</v>
      </c>
      <c r="F191" s="283">
        <v>13678</v>
      </c>
      <c r="G191" s="283">
        <f t="shared" si="24"/>
        <v>68390</v>
      </c>
      <c r="H191" s="283">
        <v>34673</v>
      </c>
      <c r="I191" s="283">
        <f t="shared" si="25"/>
        <v>173365</v>
      </c>
      <c r="J191" s="283">
        <v>0</v>
      </c>
      <c r="K191" s="283">
        <f t="shared" si="26"/>
        <v>0</v>
      </c>
      <c r="L191" s="283">
        <f t="shared" si="27"/>
        <v>48351</v>
      </c>
      <c r="M191" s="300">
        <f t="shared" si="27"/>
        <v>241755</v>
      </c>
      <c r="N191" s="331">
        <v>5</v>
      </c>
      <c r="O191" s="283">
        <v>13678</v>
      </c>
      <c r="P191" s="283">
        <f t="shared" si="28"/>
        <v>68390</v>
      </c>
      <c r="Q191" s="283">
        <v>34673</v>
      </c>
      <c r="R191" s="283">
        <f t="shared" si="29"/>
        <v>173365</v>
      </c>
      <c r="S191" s="283">
        <v>0</v>
      </c>
      <c r="T191" s="283">
        <f t="shared" si="30"/>
        <v>0</v>
      </c>
      <c r="U191" s="283">
        <f t="shared" si="31"/>
        <v>48351</v>
      </c>
      <c r="V191" s="292">
        <f t="shared" si="23"/>
        <v>241755</v>
      </c>
      <c r="W191" s="299">
        <f t="shared" si="32"/>
        <v>0</v>
      </c>
      <c r="X191" s="300">
        <f t="shared" si="33"/>
        <v>0</v>
      </c>
      <c r="Y191" s="330"/>
      <c r="Z191" s="415"/>
    </row>
    <row r="192" spans="1:26" ht="22.5" hidden="1" customHeight="1" x14ac:dyDescent="0.15">
      <c r="A192" s="281" t="s">
        <v>971</v>
      </c>
      <c r="B192" s="317" t="s">
        <v>2077</v>
      </c>
      <c r="C192" s="310" t="s">
        <v>2078</v>
      </c>
      <c r="D192" s="299">
        <v>31</v>
      </c>
      <c r="E192" s="282" t="s">
        <v>1078</v>
      </c>
      <c r="F192" s="283">
        <v>13678</v>
      </c>
      <c r="G192" s="283">
        <f t="shared" si="24"/>
        <v>424018</v>
      </c>
      <c r="H192" s="283">
        <v>43341</v>
      </c>
      <c r="I192" s="283">
        <f t="shared" si="25"/>
        <v>1343571</v>
      </c>
      <c r="J192" s="283">
        <v>0</v>
      </c>
      <c r="K192" s="283">
        <f t="shared" si="26"/>
        <v>0</v>
      </c>
      <c r="L192" s="283">
        <f t="shared" si="27"/>
        <v>57019</v>
      </c>
      <c r="M192" s="300">
        <f t="shared" si="27"/>
        <v>1767589</v>
      </c>
      <c r="N192" s="331">
        <v>31</v>
      </c>
      <c r="O192" s="283">
        <v>13678</v>
      </c>
      <c r="P192" s="283">
        <f t="shared" si="28"/>
        <v>424018</v>
      </c>
      <c r="Q192" s="283">
        <v>43341</v>
      </c>
      <c r="R192" s="283">
        <f t="shared" si="29"/>
        <v>1343571</v>
      </c>
      <c r="S192" s="283">
        <v>0</v>
      </c>
      <c r="T192" s="283">
        <f t="shared" si="30"/>
        <v>0</v>
      </c>
      <c r="U192" s="283">
        <f t="shared" si="31"/>
        <v>57019</v>
      </c>
      <c r="V192" s="292">
        <f t="shared" si="23"/>
        <v>1767589</v>
      </c>
      <c r="W192" s="299">
        <f t="shared" si="32"/>
        <v>0</v>
      </c>
      <c r="X192" s="300">
        <f t="shared" si="33"/>
        <v>0</v>
      </c>
      <c r="Y192" s="330"/>
      <c r="Z192" s="415"/>
    </row>
    <row r="193" spans="1:26" ht="22.5" hidden="1" customHeight="1" x14ac:dyDescent="0.15">
      <c r="A193" s="281" t="s">
        <v>976</v>
      </c>
      <c r="B193" s="317" t="s">
        <v>2079</v>
      </c>
      <c r="C193" s="310" t="s">
        <v>2080</v>
      </c>
      <c r="D193" s="299">
        <v>6</v>
      </c>
      <c r="E193" s="282" t="s">
        <v>1078</v>
      </c>
      <c r="F193" s="283">
        <v>24557</v>
      </c>
      <c r="G193" s="283">
        <f t="shared" si="24"/>
        <v>147342</v>
      </c>
      <c r="H193" s="283">
        <v>32749</v>
      </c>
      <c r="I193" s="283">
        <f t="shared" si="25"/>
        <v>196494</v>
      </c>
      <c r="J193" s="283">
        <v>0</v>
      </c>
      <c r="K193" s="283">
        <f t="shared" si="26"/>
        <v>0</v>
      </c>
      <c r="L193" s="283">
        <f t="shared" si="27"/>
        <v>57306</v>
      </c>
      <c r="M193" s="300">
        <f t="shared" si="27"/>
        <v>343836</v>
      </c>
      <c r="N193" s="331">
        <v>6</v>
      </c>
      <c r="O193" s="283">
        <v>24557</v>
      </c>
      <c r="P193" s="283">
        <f t="shared" si="28"/>
        <v>147342</v>
      </c>
      <c r="Q193" s="283">
        <v>32749</v>
      </c>
      <c r="R193" s="283">
        <f t="shared" si="29"/>
        <v>196494</v>
      </c>
      <c r="S193" s="283">
        <v>0</v>
      </c>
      <c r="T193" s="283">
        <f t="shared" si="30"/>
        <v>0</v>
      </c>
      <c r="U193" s="283">
        <f t="shared" si="31"/>
        <v>57306</v>
      </c>
      <c r="V193" s="292">
        <f t="shared" si="23"/>
        <v>343836</v>
      </c>
      <c r="W193" s="299">
        <f t="shared" si="32"/>
        <v>0</v>
      </c>
      <c r="X193" s="300">
        <f t="shared" si="33"/>
        <v>0</v>
      </c>
      <c r="Y193" s="330"/>
      <c r="Z193" s="415"/>
    </row>
    <row r="194" spans="1:26" ht="22.5" hidden="1" customHeight="1" x14ac:dyDescent="0.15">
      <c r="A194" s="281" t="s">
        <v>996</v>
      </c>
      <c r="B194" s="317" t="s">
        <v>2081</v>
      </c>
      <c r="C194" s="310" t="s">
        <v>2080</v>
      </c>
      <c r="D194" s="299">
        <v>3</v>
      </c>
      <c r="E194" s="282" t="s">
        <v>1078</v>
      </c>
      <c r="F194" s="283">
        <v>24557</v>
      </c>
      <c r="G194" s="283">
        <f t="shared" si="24"/>
        <v>73671</v>
      </c>
      <c r="H194" s="283">
        <v>40936</v>
      </c>
      <c r="I194" s="283">
        <f t="shared" si="25"/>
        <v>122808</v>
      </c>
      <c r="J194" s="283">
        <v>0</v>
      </c>
      <c r="K194" s="283">
        <f t="shared" si="26"/>
        <v>0</v>
      </c>
      <c r="L194" s="283">
        <f t="shared" si="27"/>
        <v>65493</v>
      </c>
      <c r="M194" s="300">
        <f t="shared" si="27"/>
        <v>196479</v>
      </c>
      <c r="N194" s="331">
        <v>3</v>
      </c>
      <c r="O194" s="283">
        <v>24557</v>
      </c>
      <c r="P194" s="283">
        <f t="shared" si="28"/>
        <v>73671</v>
      </c>
      <c r="Q194" s="283">
        <v>40936</v>
      </c>
      <c r="R194" s="283">
        <f t="shared" si="29"/>
        <v>122808</v>
      </c>
      <c r="S194" s="283">
        <v>0</v>
      </c>
      <c r="T194" s="283">
        <f t="shared" si="30"/>
        <v>0</v>
      </c>
      <c r="U194" s="283">
        <f t="shared" si="31"/>
        <v>65493</v>
      </c>
      <c r="V194" s="292">
        <f t="shared" si="23"/>
        <v>196479</v>
      </c>
      <c r="W194" s="299">
        <f t="shared" si="32"/>
        <v>0</v>
      </c>
      <c r="X194" s="300">
        <f t="shared" si="33"/>
        <v>0</v>
      </c>
      <c r="Y194" s="330"/>
      <c r="Z194" s="415"/>
    </row>
    <row r="195" spans="1:26" ht="22.5" hidden="1" customHeight="1" x14ac:dyDescent="0.15">
      <c r="A195" s="281" t="s">
        <v>1048</v>
      </c>
      <c r="B195" s="317" t="s">
        <v>2082</v>
      </c>
      <c r="C195" s="310" t="s">
        <v>2083</v>
      </c>
      <c r="D195" s="299">
        <v>1</v>
      </c>
      <c r="E195" s="282" t="s">
        <v>1078</v>
      </c>
      <c r="F195" s="283">
        <v>12093</v>
      </c>
      <c r="G195" s="283">
        <f t="shared" si="24"/>
        <v>12093</v>
      </c>
      <c r="H195" s="283">
        <v>51125</v>
      </c>
      <c r="I195" s="283">
        <f t="shared" si="25"/>
        <v>51125</v>
      </c>
      <c r="J195" s="283">
        <v>0</v>
      </c>
      <c r="K195" s="283">
        <f t="shared" si="26"/>
        <v>0</v>
      </c>
      <c r="L195" s="283">
        <f t="shared" si="27"/>
        <v>63218</v>
      </c>
      <c r="M195" s="300">
        <f t="shared" si="27"/>
        <v>63218</v>
      </c>
      <c r="N195" s="331">
        <v>1</v>
      </c>
      <c r="O195" s="283">
        <v>12093</v>
      </c>
      <c r="P195" s="283">
        <f t="shared" si="28"/>
        <v>12093</v>
      </c>
      <c r="Q195" s="283">
        <v>51125</v>
      </c>
      <c r="R195" s="283">
        <f t="shared" si="29"/>
        <v>51125</v>
      </c>
      <c r="S195" s="283">
        <v>0</v>
      </c>
      <c r="T195" s="283">
        <f t="shared" si="30"/>
        <v>0</v>
      </c>
      <c r="U195" s="283">
        <f t="shared" si="31"/>
        <v>63218</v>
      </c>
      <c r="V195" s="292">
        <f t="shared" si="23"/>
        <v>63218</v>
      </c>
      <c r="W195" s="299">
        <f t="shared" si="32"/>
        <v>0</v>
      </c>
      <c r="X195" s="300">
        <f t="shared" si="33"/>
        <v>0</v>
      </c>
      <c r="Y195" s="330"/>
      <c r="Z195" s="415"/>
    </row>
    <row r="196" spans="1:26" ht="22.5" hidden="1" customHeight="1" x14ac:dyDescent="0.15">
      <c r="A196" s="281" t="s">
        <v>1006</v>
      </c>
      <c r="B196" s="317" t="s">
        <v>2084</v>
      </c>
      <c r="C196" s="310" t="s">
        <v>2083</v>
      </c>
      <c r="D196" s="299">
        <v>1</v>
      </c>
      <c r="E196" s="282" t="s">
        <v>1078</v>
      </c>
      <c r="F196" s="283">
        <v>12093</v>
      </c>
      <c r="G196" s="283">
        <f t="shared" si="24"/>
        <v>12093</v>
      </c>
      <c r="H196" s="283">
        <v>63906</v>
      </c>
      <c r="I196" s="283">
        <f t="shared" si="25"/>
        <v>63906</v>
      </c>
      <c r="J196" s="283">
        <v>0</v>
      </c>
      <c r="K196" s="283">
        <f t="shared" si="26"/>
        <v>0</v>
      </c>
      <c r="L196" s="283">
        <f t="shared" si="27"/>
        <v>75999</v>
      </c>
      <c r="M196" s="300">
        <f t="shared" si="27"/>
        <v>75999</v>
      </c>
      <c r="N196" s="331">
        <v>1</v>
      </c>
      <c r="O196" s="283">
        <v>12093</v>
      </c>
      <c r="P196" s="283">
        <f t="shared" si="28"/>
        <v>12093</v>
      </c>
      <c r="Q196" s="283">
        <v>63906</v>
      </c>
      <c r="R196" s="283">
        <f t="shared" si="29"/>
        <v>63906</v>
      </c>
      <c r="S196" s="283">
        <v>0</v>
      </c>
      <c r="T196" s="283">
        <f t="shared" si="30"/>
        <v>0</v>
      </c>
      <c r="U196" s="283">
        <f t="shared" si="31"/>
        <v>75999</v>
      </c>
      <c r="V196" s="292">
        <f t="shared" si="23"/>
        <v>75999</v>
      </c>
      <c r="W196" s="299">
        <f t="shared" si="32"/>
        <v>0</v>
      </c>
      <c r="X196" s="300">
        <f t="shared" si="33"/>
        <v>0</v>
      </c>
      <c r="Y196" s="330"/>
      <c r="Z196" s="415"/>
    </row>
    <row r="197" spans="1:26" ht="22.5" hidden="1" customHeight="1" x14ac:dyDescent="0.15">
      <c r="A197" s="281" t="s">
        <v>990</v>
      </c>
      <c r="B197" s="317" t="s">
        <v>2085</v>
      </c>
      <c r="C197" s="310" t="s">
        <v>2515</v>
      </c>
      <c r="D197" s="299">
        <v>50</v>
      </c>
      <c r="E197" s="282" t="s">
        <v>1078</v>
      </c>
      <c r="F197" s="283">
        <v>1810</v>
      </c>
      <c r="G197" s="283">
        <f t="shared" si="24"/>
        <v>90500</v>
      </c>
      <c r="H197" s="283">
        <v>8572</v>
      </c>
      <c r="I197" s="283">
        <f t="shared" si="25"/>
        <v>428600</v>
      </c>
      <c r="J197" s="283">
        <v>0</v>
      </c>
      <c r="K197" s="283">
        <f t="shared" si="26"/>
        <v>0</v>
      </c>
      <c r="L197" s="283">
        <f t="shared" si="27"/>
        <v>10382</v>
      </c>
      <c r="M197" s="300">
        <f t="shared" si="27"/>
        <v>519100</v>
      </c>
      <c r="N197" s="331">
        <v>50</v>
      </c>
      <c r="O197" s="283">
        <v>1810</v>
      </c>
      <c r="P197" s="283">
        <f t="shared" si="28"/>
        <v>90500</v>
      </c>
      <c r="Q197" s="283">
        <v>8572</v>
      </c>
      <c r="R197" s="283">
        <f t="shared" si="29"/>
        <v>428600</v>
      </c>
      <c r="S197" s="283">
        <v>0</v>
      </c>
      <c r="T197" s="283">
        <f t="shared" si="30"/>
        <v>0</v>
      </c>
      <c r="U197" s="283">
        <f t="shared" si="31"/>
        <v>10382</v>
      </c>
      <c r="V197" s="292">
        <f t="shared" ref="V197:V260" si="34">P197+R197+T197</f>
        <v>519100</v>
      </c>
      <c r="W197" s="299">
        <f t="shared" si="32"/>
        <v>0</v>
      </c>
      <c r="X197" s="300">
        <f t="shared" si="33"/>
        <v>0</v>
      </c>
      <c r="Y197" s="330"/>
      <c r="Z197" s="415"/>
    </row>
    <row r="198" spans="1:26" ht="22.5" hidden="1" customHeight="1" x14ac:dyDescent="0.15">
      <c r="A198" s="281" t="s">
        <v>992</v>
      </c>
      <c r="B198" s="317" t="s">
        <v>2085</v>
      </c>
      <c r="C198" s="310" t="s">
        <v>2516</v>
      </c>
      <c r="D198" s="299">
        <v>100</v>
      </c>
      <c r="E198" s="282" t="s">
        <v>1078</v>
      </c>
      <c r="F198" s="283">
        <v>1147</v>
      </c>
      <c r="G198" s="283">
        <f t="shared" ref="G198:G261" si="35">INT(D198*F198)</f>
        <v>114700</v>
      </c>
      <c r="H198" s="283">
        <v>11497</v>
      </c>
      <c r="I198" s="283">
        <f t="shared" ref="I198:I261" si="36">INT(D198*H198)</f>
        <v>1149700</v>
      </c>
      <c r="J198" s="283">
        <v>0</v>
      </c>
      <c r="K198" s="283">
        <f t="shared" ref="K198:K261" si="37">INT(D198*J198)</f>
        <v>0</v>
      </c>
      <c r="L198" s="283">
        <f t="shared" ref="L198:M261" si="38">F198+H198+J198</f>
        <v>12644</v>
      </c>
      <c r="M198" s="300">
        <f t="shared" si="38"/>
        <v>1264400</v>
      </c>
      <c r="N198" s="331">
        <v>100</v>
      </c>
      <c r="O198" s="283">
        <v>1147</v>
      </c>
      <c r="P198" s="283">
        <f t="shared" ref="P198:P261" si="39">INT(N198*O198)</f>
        <v>114700</v>
      </c>
      <c r="Q198" s="283">
        <v>11497</v>
      </c>
      <c r="R198" s="283">
        <f t="shared" ref="R198:R261" si="40">INT(N198*Q198)</f>
        <v>1149700</v>
      </c>
      <c r="S198" s="283">
        <v>0</v>
      </c>
      <c r="T198" s="283">
        <f t="shared" ref="T198:T261" si="41">INT(N198*S198)</f>
        <v>0</v>
      </c>
      <c r="U198" s="283">
        <f t="shared" ref="U198:U261" si="42">O198+Q198+S198</f>
        <v>12644</v>
      </c>
      <c r="V198" s="292">
        <f t="shared" si="34"/>
        <v>1264400</v>
      </c>
      <c r="W198" s="299">
        <f t="shared" ref="W198:W261" si="43">N198-D198</f>
        <v>0</v>
      </c>
      <c r="X198" s="300">
        <f t="shared" ref="X198:X261" si="44">V198-M198</f>
        <v>0</v>
      </c>
      <c r="Y198" s="330"/>
      <c r="Z198" s="415"/>
    </row>
    <row r="199" spans="1:26" ht="22.5" hidden="1" customHeight="1" x14ac:dyDescent="0.15">
      <c r="A199" s="281" t="s">
        <v>987</v>
      </c>
      <c r="B199" s="317" t="s">
        <v>2086</v>
      </c>
      <c r="C199" s="310" t="s">
        <v>2087</v>
      </c>
      <c r="D199" s="299">
        <v>1</v>
      </c>
      <c r="E199" s="282" t="s">
        <v>1078</v>
      </c>
      <c r="F199" s="283">
        <v>31542</v>
      </c>
      <c r="G199" s="283">
        <f t="shared" si="35"/>
        <v>31542</v>
      </c>
      <c r="H199" s="283">
        <v>71172</v>
      </c>
      <c r="I199" s="283">
        <f t="shared" si="36"/>
        <v>71172</v>
      </c>
      <c r="J199" s="283">
        <v>0</v>
      </c>
      <c r="K199" s="283">
        <f t="shared" si="37"/>
        <v>0</v>
      </c>
      <c r="L199" s="283">
        <f t="shared" si="38"/>
        <v>102714</v>
      </c>
      <c r="M199" s="300">
        <f t="shared" si="38"/>
        <v>102714</v>
      </c>
      <c r="N199" s="331">
        <v>1</v>
      </c>
      <c r="O199" s="283">
        <v>31542</v>
      </c>
      <c r="P199" s="283">
        <f t="shared" si="39"/>
        <v>31542</v>
      </c>
      <c r="Q199" s="283">
        <v>71172</v>
      </c>
      <c r="R199" s="283">
        <f t="shared" si="40"/>
        <v>71172</v>
      </c>
      <c r="S199" s="283">
        <v>0</v>
      </c>
      <c r="T199" s="283">
        <f t="shared" si="41"/>
        <v>0</v>
      </c>
      <c r="U199" s="283">
        <f t="shared" si="42"/>
        <v>102714</v>
      </c>
      <c r="V199" s="292">
        <f t="shared" si="34"/>
        <v>102714</v>
      </c>
      <c r="W199" s="299">
        <f t="shared" si="43"/>
        <v>0</v>
      </c>
      <c r="X199" s="300">
        <f t="shared" si="44"/>
        <v>0</v>
      </c>
      <c r="Y199" s="330"/>
      <c r="Z199" s="415"/>
    </row>
    <row r="200" spans="1:26" ht="22.5" hidden="1" customHeight="1" x14ac:dyDescent="0.15">
      <c r="A200" s="281" t="s">
        <v>989</v>
      </c>
      <c r="B200" s="317" t="s">
        <v>2088</v>
      </c>
      <c r="C200" s="310" t="s">
        <v>2087</v>
      </c>
      <c r="D200" s="299">
        <v>1</v>
      </c>
      <c r="E200" s="282" t="s">
        <v>1078</v>
      </c>
      <c r="F200" s="283">
        <v>31542</v>
      </c>
      <c r="G200" s="283">
        <f t="shared" si="35"/>
        <v>31542</v>
      </c>
      <c r="H200" s="283">
        <v>88965</v>
      </c>
      <c r="I200" s="283">
        <f t="shared" si="36"/>
        <v>88965</v>
      </c>
      <c r="J200" s="283">
        <v>0</v>
      </c>
      <c r="K200" s="283">
        <f t="shared" si="37"/>
        <v>0</v>
      </c>
      <c r="L200" s="283">
        <f t="shared" si="38"/>
        <v>120507</v>
      </c>
      <c r="M200" s="300">
        <f t="shared" si="38"/>
        <v>120507</v>
      </c>
      <c r="N200" s="331">
        <v>1</v>
      </c>
      <c r="O200" s="283">
        <v>31542</v>
      </c>
      <c r="P200" s="283">
        <f t="shared" si="39"/>
        <v>31542</v>
      </c>
      <c r="Q200" s="283">
        <v>88965</v>
      </c>
      <c r="R200" s="283">
        <f t="shared" si="40"/>
        <v>88965</v>
      </c>
      <c r="S200" s="283">
        <v>0</v>
      </c>
      <c r="T200" s="283">
        <f t="shared" si="41"/>
        <v>0</v>
      </c>
      <c r="U200" s="283">
        <f t="shared" si="42"/>
        <v>120507</v>
      </c>
      <c r="V200" s="292">
        <f t="shared" si="34"/>
        <v>120507</v>
      </c>
      <c r="W200" s="299">
        <f t="shared" si="43"/>
        <v>0</v>
      </c>
      <c r="X200" s="300">
        <f t="shared" si="44"/>
        <v>0</v>
      </c>
      <c r="Y200" s="330"/>
      <c r="Z200" s="415"/>
    </row>
    <row r="201" spans="1:26" ht="22.5" hidden="1" customHeight="1" x14ac:dyDescent="0.15">
      <c r="A201" s="281" t="s">
        <v>1049</v>
      </c>
      <c r="B201" s="317" t="s">
        <v>2086</v>
      </c>
      <c r="C201" s="310" t="s">
        <v>2089</v>
      </c>
      <c r="D201" s="299">
        <v>1</v>
      </c>
      <c r="E201" s="282" t="s">
        <v>1078</v>
      </c>
      <c r="F201" s="283">
        <v>53103</v>
      </c>
      <c r="G201" s="283">
        <f t="shared" si="35"/>
        <v>53103</v>
      </c>
      <c r="H201" s="283">
        <v>87089</v>
      </c>
      <c r="I201" s="283">
        <f t="shared" si="36"/>
        <v>87089</v>
      </c>
      <c r="J201" s="283">
        <v>0</v>
      </c>
      <c r="K201" s="283">
        <f t="shared" si="37"/>
        <v>0</v>
      </c>
      <c r="L201" s="283">
        <f t="shared" si="38"/>
        <v>140192</v>
      </c>
      <c r="M201" s="300">
        <f t="shared" si="38"/>
        <v>140192</v>
      </c>
      <c r="N201" s="331">
        <v>1</v>
      </c>
      <c r="O201" s="283">
        <v>53103</v>
      </c>
      <c r="P201" s="283">
        <f t="shared" si="39"/>
        <v>53103</v>
      </c>
      <c r="Q201" s="283">
        <v>87089</v>
      </c>
      <c r="R201" s="283">
        <f t="shared" si="40"/>
        <v>87089</v>
      </c>
      <c r="S201" s="283">
        <v>0</v>
      </c>
      <c r="T201" s="283">
        <f t="shared" si="41"/>
        <v>0</v>
      </c>
      <c r="U201" s="283">
        <f t="shared" si="42"/>
        <v>140192</v>
      </c>
      <c r="V201" s="292">
        <f t="shared" si="34"/>
        <v>140192</v>
      </c>
      <c r="W201" s="299">
        <f t="shared" si="43"/>
        <v>0</v>
      </c>
      <c r="X201" s="300">
        <f t="shared" si="44"/>
        <v>0</v>
      </c>
      <c r="Y201" s="330"/>
      <c r="Z201" s="415"/>
    </row>
    <row r="202" spans="1:26" ht="22.5" hidden="1" customHeight="1" x14ac:dyDescent="0.15">
      <c r="A202" s="281" t="s">
        <v>1001</v>
      </c>
      <c r="B202" s="317" t="s">
        <v>2088</v>
      </c>
      <c r="C202" s="310" t="s">
        <v>2089</v>
      </c>
      <c r="D202" s="299">
        <v>1</v>
      </c>
      <c r="E202" s="282" t="s">
        <v>1078</v>
      </c>
      <c r="F202" s="283">
        <v>53103</v>
      </c>
      <c r="G202" s="283">
        <f t="shared" si="35"/>
        <v>53103</v>
      </c>
      <c r="H202" s="283">
        <v>108861</v>
      </c>
      <c r="I202" s="283">
        <f t="shared" si="36"/>
        <v>108861</v>
      </c>
      <c r="J202" s="283">
        <v>0</v>
      </c>
      <c r="K202" s="283">
        <f t="shared" si="37"/>
        <v>0</v>
      </c>
      <c r="L202" s="283">
        <f t="shared" si="38"/>
        <v>161964</v>
      </c>
      <c r="M202" s="300">
        <f t="shared" si="38"/>
        <v>161964</v>
      </c>
      <c r="N202" s="331">
        <v>1</v>
      </c>
      <c r="O202" s="283">
        <v>53103</v>
      </c>
      <c r="P202" s="283">
        <f t="shared" si="39"/>
        <v>53103</v>
      </c>
      <c r="Q202" s="283">
        <v>108861</v>
      </c>
      <c r="R202" s="283">
        <f t="shared" si="40"/>
        <v>108861</v>
      </c>
      <c r="S202" s="283">
        <v>0</v>
      </c>
      <c r="T202" s="283">
        <f t="shared" si="41"/>
        <v>0</v>
      </c>
      <c r="U202" s="283">
        <f t="shared" si="42"/>
        <v>161964</v>
      </c>
      <c r="V202" s="292">
        <f t="shared" si="34"/>
        <v>161964</v>
      </c>
      <c r="W202" s="299">
        <f t="shared" si="43"/>
        <v>0</v>
      </c>
      <c r="X202" s="300">
        <f t="shared" si="44"/>
        <v>0</v>
      </c>
      <c r="Y202" s="330"/>
      <c r="Z202" s="415"/>
    </row>
    <row r="203" spans="1:26" ht="22.5" hidden="1" customHeight="1" x14ac:dyDescent="0.15">
      <c r="A203" s="281" t="s">
        <v>974</v>
      </c>
      <c r="B203" s="317" t="s">
        <v>2090</v>
      </c>
      <c r="C203" s="310" t="s">
        <v>2091</v>
      </c>
      <c r="D203" s="299">
        <v>900</v>
      </c>
      <c r="E203" s="282" t="s">
        <v>1078</v>
      </c>
      <c r="F203" s="283">
        <v>530</v>
      </c>
      <c r="G203" s="283">
        <f t="shared" si="35"/>
        <v>477000</v>
      </c>
      <c r="H203" s="283">
        <v>5037</v>
      </c>
      <c r="I203" s="283">
        <f t="shared" si="36"/>
        <v>4533300</v>
      </c>
      <c r="J203" s="283">
        <v>0</v>
      </c>
      <c r="K203" s="283">
        <f t="shared" si="37"/>
        <v>0</v>
      </c>
      <c r="L203" s="283">
        <f t="shared" si="38"/>
        <v>5567</v>
      </c>
      <c r="M203" s="300">
        <f t="shared" si="38"/>
        <v>5010300</v>
      </c>
      <c r="N203" s="331">
        <v>900</v>
      </c>
      <c r="O203" s="283">
        <v>530</v>
      </c>
      <c r="P203" s="283">
        <f t="shared" si="39"/>
        <v>477000</v>
      </c>
      <c r="Q203" s="283">
        <v>5037</v>
      </c>
      <c r="R203" s="283">
        <f t="shared" si="40"/>
        <v>4533300</v>
      </c>
      <c r="S203" s="283">
        <v>0</v>
      </c>
      <c r="T203" s="283">
        <f t="shared" si="41"/>
        <v>0</v>
      </c>
      <c r="U203" s="283">
        <f t="shared" si="42"/>
        <v>5567</v>
      </c>
      <c r="V203" s="292">
        <f t="shared" si="34"/>
        <v>5010300</v>
      </c>
      <c r="W203" s="299">
        <f t="shared" si="43"/>
        <v>0</v>
      </c>
      <c r="X203" s="300">
        <f t="shared" si="44"/>
        <v>0</v>
      </c>
      <c r="Y203" s="330"/>
      <c r="Z203" s="415"/>
    </row>
    <row r="204" spans="1:26" ht="22.5" hidden="1" customHeight="1" x14ac:dyDescent="0.15">
      <c r="A204" s="281" t="s">
        <v>1051</v>
      </c>
      <c r="B204" s="317" t="s">
        <v>2092</v>
      </c>
      <c r="C204" s="310" t="s">
        <v>2091</v>
      </c>
      <c r="D204" s="299">
        <v>150</v>
      </c>
      <c r="E204" s="282" t="s">
        <v>1078</v>
      </c>
      <c r="F204" s="283">
        <v>555</v>
      </c>
      <c r="G204" s="283">
        <f t="shared" si="35"/>
        <v>83250</v>
      </c>
      <c r="H204" s="283">
        <v>6296</v>
      </c>
      <c r="I204" s="283">
        <f t="shared" si="36"/>
        <v>944400</v>
      </c>
      <c r="J204" s="283">
        <v>0</v>
      </c>
      <c r="K204" s="283">
        <f t="shared" si="37"/>
        <v>0</v>
      </c>
      <c r="L204" s="283">
        <f t="shared" si="38"/>
        <v>6851</v>
      </c>
      <c r="M204" s="300">
        <f t="shared" si="38"/>
        <v>1027650</v>
      </c>
      <c r="N204" s="331">
        <v>150</v>
      </c>
      <c r="O204" s="283">
        <v>555</v>
      </c>
      <c r="P204" s="283">
        <f t="shared" si="39"/>
        <v>83250</v>
      </c>
      <c r="Q204" s="283">
        <v>6296</v>
      </c>
      <c r="R204" s="283">
        <f t="shared" si="40"/>
        <v>944400</v>
      </c>
      <c r="S204" s="283">
        <v>0</v>
      </c>
      <c r="T204" s="283">
        <f t="shared" si="41"/>
        <v>0</v>
      </c>
      <c r="U204" s="283">
        <f t="shared" si="42"/>
        <v>6851</v>
      </c>
      <c r="V204" s="292">
        <f t="shared" si="34"/>
        <v>1027650</v>
      </c>
      <c r="W204" s="299">
        <f t="shared" si="43"/>
        <v>0</v>
      </c>
      <c r="X204" s="300">
        <f t="shared" si="44"/>
        <v>0</v>
      </c>
      <c r="Y204" s="330"/>
      <c r="Z204" s="415"/>
    </row>
    <row r="205" spans="1:26" ht="22.5" hidden="1" customHeight="1" x14ac:dyDescent="0.15">
      <c r="A205" s="281" t="s">
        <v>1008</v>
      </c>
      <c r="B205" s="317" t="s">
        <v>2090</v>
      </c>
      <c r="C205" s="310" t="s">
        <v>2093</v>
      </c>
      <c r="D205" s="299">
        <v>3</v>
      </c>
      <c r="E205" s="282" t="s">
        <v>1078</v>
      </c>
      <c r="F205" s="283">
        <v>263</v>
      </c>
      <c r="G205" s="283">
        <f t="shared" si="35"/>
        <v>789</v>
      </c>
      <c r="H205" s="283">
        <v>2518</v>
      </c>
      <c r="I205" s="283">
        <f t="shared" si="36"/>
        <v>7554</v>
      </c>
      <c r="J205" s="283">
        <v>0</v>
      </c>
      <c r="K205" s="283">
        <f t="shared" si="37"/>
        <v>0</v>
      </c>
      <c r="L205" s="283">
        <f t="shared" si="38"/>
        <v>2781</v>
      </c>
      <c r="M205" s="300">
        <f t="shared" si="38"/>
        <v>8343</v>
      </c>
      <c r="N205" s="331">
        <v>3</v>
      </c>
      <c r="O205" s="283">
        <v>263</v>
      </c>
      <c r="P205" s="283">
        <f t="shared" si="39"/>
        <v>789</v>
      </c>
      <c r="Q205" s="283">
        <v>2518</v>
      </c>
      <c r="R205" s="283">
        <f t="shared" si="40"/>
        <v>7554</v>
      </c>
      <c r="S205" s="283">
        <v>0</v>
      </c>
      <c r="T205" s="283">
        <f t="shared" si="41"/>
        <v>0</v>
      </c>
      <c r="U205" s="283">
        <f t="shared" si="42"/>
        <v>2781</v>
      </c>
      <c r="V205" s="292">
        <f t="shared" si="34"/>
        <v>8343</v>
      </c>
      <c r="W205" s="299">
        <f t="shared" si="43"/>
        <v>0</v>
      </c>
      <c r="X205" s="300">
        <f t="shared" si="44"/>
        <v>0</v>
      </c>
      <c r="Y205" s="330"/>
      <c r="Z205" s="415"/>
    </row>
    <row r="206" spans="1:26" ht="22.5" hidden="1" customHeight="1" x14ac:dyDescent="0.15">
      <c r="A206" s="281" t="s">
        <v>1050</v>
      </c>
      <c r="B206" s="317" t="s">
        <v>2092</v>
      </c>
      <c r="C206" s="310" t="s">
        <v>2093</v>
      </c>
      <c r="D206" s="299">
        <v>1</v>
      </c>
      <c r="E206" s="282" t="s">
        <v>1078</v>
      </c>
      <c r="F206" s="283">
        <v>277</v>
      </c>
      <c r="G206" s="283">
        <f t="shared" si="35"/>
        <v>277</v>
      </c>
      <c r="H206" s="283">
        <v>3147</v>
      </c>
      <c r="I206" s="283">
        <f t="shared" si="36"/>
        <v>3147</v>
      </c>
      <c r="J206" s="283">
        <v>0</v>
      </c>
      <c r="K206" s="283">
        <f t="shared" si="37"/>
        <v>0</v>
      </c>
      <c r="L206" s="283">
        <f t="shared" si="38"/>
        <v>3424</v>
      </c>
      <c r="M206" s="300">
        <f t="shared" si="38"/>
        <v>3424</v>
      </c>
      <c r="N206" s="331">
        <v>1</v>
      </c>
      <c r="O206" s="283">
        <v>277</v>
      </c>
      <c r="P206" s="283">
        <f t="shared" si="39"/>
        <v>277</v>
      </c>
      <c r="Q206" s="283">
        <v>3147</v>
      </c>
      <c r="R206" s="283">
        <f t="shared" si="40"/>
        <v>3147</v>
      </c>
      <c r="S206" s="283">
        <v>0</v>
      </c>
      <c r="T206" s="283">
        <f t="shared" si="41"/>
        <v>0</v>
      </c>
      <c r="U206" s="283">
        <f t="shared" si="42"/>
        <v>3424</v>
      </c>
      <c r="V206" s="292">
        <f t="shared" si="34"/>
        <v>3424</v>
      </c>
      <c r="W206" s="299">
        <f t="shared" si="43"/>
        <v>0</v>
      </c>
      <c r="X206" s="300">
        <f t="shared" si="44"/>
        <v>0</v>
      </c>
      <c r="Y206" s="330"/>
      <c r="Z206" s="415"/>
    </row>
    <row r="207" spans="1:26" ht="22.5" hidden="1" customHeight="1" x14ac:dyDescent="0.15">
      <c r="A207" s="281" t="s">
        <v>1047</v>
      </c>
      <c r="B207" s="317" t="s">
        <v>2090</v>
      </c>
      <c r="C207" s="310" t="s">
        <v>2094</v>
      </c>
      <c r="D207" s="299">
        <v>750</v>
      </c>
      <c r="E207" s="282" t="s">
        <v>1078</v>
      </c>
      <c r="F207" s="283">
        <v>615</v>
      </c>
      <c r="G207" s="283">
        <f t="shared" si="35"/>
        <v>461250</v>
      </c>
      <c r="H207" s="283">
        <v>9318</v>
      </c>
      <c r="I207" s="283">
        <f t="shared" si="36"/>
        <v>6988500</v>
      </c>
      <c r="J207" s="283">
        <v>0</v>
      </c>
      <c r="K207" s="283">
        <f t="shared" si="37"/>
        <v>0</v>
      </c>
      <c r="L207" s="283">
        <f t="shared" si="38"/>
        <v>9933</v>
      </c>
      <c r="M207" s="300">
        <f t="shared" si="38"/>
        <v>7449750</v>
      </c>
      <c r="N207" s="331">
        <v>750</v>
      </c>
      <c r="O207" s="283">
        <v>615</v>
      </c>
      <c r="P207" s="283">
        <f t="shared" si="39"/>
        <v>461250</v>
      </c>
      <c r="Q207" s="283">
        <v>9318</v>
      </c>
      <c r="R207" s="283">
        <f t="shared" si="40"/>
        <v>6988500</v>
      </c>
      <c r="S207" s="283">
        <v>0</v>
      </c>
      <c r="T207" s="283">
        <f t="shared" si="41"/>
        <v>0</v>
      </c>
      <c r="U207" s="283">
        <f t="shared" si="42"/>
        <v>9933</v>
      </c>
      <c r="V207" s="292">
        <f t="shared" si="34"/>
        <v>7449750</v>
      </c>
      <c r="W207" s="299">
        <f t="shared" si="43"/>
        <v>0</v>
      </c>
      <c r="X207" s="300">
        <f t="shared" si="44"/>
        <v>0</v>
      </c>
      <c r="Y207" s="330"/>
      <c r="Z207" s="415"/>
    </row>
    <row r="208" spans="1:26" ht="22.5" hidden="1" customHeight="1" x14ac:dyDescent="0.15">
      <c r="A208" s="281" t="s">
        <v>1045</v>
      </c>
      <c r="B208" s="317" t="s">
        <v>2092</v>
      </c>
      <c r="C208" s="310" t="s">
        <v>2094</v>
      </c>
      <c r="D208" s="299">
        <v>250</v>
      </c>
      <c r="E208" s="282" t="s">
        <v>1078</v>
      </c>
      <c r="F208" s="283">
        <v>430</v>
      </c>
      <c r="G208" s="283">
        <f t="shared" si="35"/>
        <v>107500</v>
      </c>
      <c r="H208" s="283">
        <v>11647</v>
      </c>
      <c r="I208" s="283">
        <f t="shared" si="36"/>
        <v>2911750</v>
      </c>
      <c r="J208" s="283">
        <v>0</v>
      </c>
      <c r="K208" s="283">
        <f t="shared" si="37"/>
        <v>0</v>
      </c>
      <c r="L208" s="283">
        <f t="shared" si="38"/>
        <v>12077</v>
      </c>
      <c r="M208" s="300">
        <f t="shared" si="38"/>
        <v>3019250</v>
      </c>
      <c r="N208" s="331">
        <v>250</v>
      </c>
      <c r="O208" s="283">
        <v>430</v>
      </c>
      <c r="P208" s="283">
        <f t="shared" si="39"/>
        <v>107500</v>
      </c>
      <c r="Q208" s="283">
        <v>11647</v>
      </c>
      <c r="R208" s="283">
        <f t="shared" si="40"/>
        <v>2911750</v>
      </c>
      <c r="S208" s="283">
        <v>0</v>
      </c>
      <c r="T208" s="283">
        <f t="shared" si="41"/>
        <v>0</v>
      </c>
      <c r="U208" s="283">
        <f t="shared" si="42"/>
        <v>12077</v>
      </c>
      <c r="V208" s="292">
        <f t="shared" si="34"/>
        <v>3019250</v>
      </c>
      <c r="W208" s="299">
        <f t="shared" si="43"/>
        <v>0</v>
      </c>
      <c r="X208" s="300">
        <f t="shared" si="44"/>
        <v>0</v>
      </c>
      <c r="Y208" s="330"/>
      <c r="Z208" s="415"/>
    </row>
    <row r="209" spans="1:26" ht="22.5" hidden="1" customHeight="1" x14ac:dyDescent="0.15">
      <c r="A209" s="281" t="s">
        <v>997</v>
      </c>
      <c r="B209" s="317" t="s">
        <v>2090</v>
      </c>
      <c r="C209" s="310" t="s">
        <v>2095</v>
      </c>
      <c r="D209" s="299">
        <v>1</v>
      </c>
      <c r="E209" s="282" t="s">
        <v>1078</v>
      </c>
      <c r="F209" s="283">
        <v>214</v>
      </c>
      <c r="G209" s="283">
        <f t="shared" si="35"/>
        <v>214</v>
      </c>
      <c r="H209" s="283">
        <v>4658</v>
      </c>
      <c r="I209" s="283">
        <f t="shared" si="36"/>
        <v>4658</v>
      </c>
      <c r="J209" s="283">
        <v>0</v>
      </c>
      <c r="K209" s="283">
        <f t="shared" si="37"/>
        <v>0</v>
      </c>
      <c r="L209" s="283">
        <f t="shared" si="38"/>
        <v>4872</v>
      </c>
      <c r="M209" s="300">
        <f t="shared" si="38"/>
        <v>4872</v>
      </c>
      <c r="N209" s="331">
        <v>1</v>
      </c>
      <c r="O209" s="283">
        <v>214</v>
      </c>
      <c r="P209" s="283">
        <f t="shared" si="39"/>
        <v>214</v>
      </c>
      <c r="Q209" s="283">
        <v>4658</v>
      </c>
      <c r="R209" s="283">
        <f t="shared" si="40"/>
        <v>4658</v>
      </c>
      <c r="S209" s="283">
        <v>0</v>
      </c>
      <c r="T209" s="283">
        <f t="shared" si="41"/>
        <v>0</v>
      </c>
      <c r="U209" s="283">
        <f t="shared" si="42"/>
        <v>4872</v>
      </c>
      <c r="V209" s="292">
        <f t="shared" si="34"/>
        <v>4872</v>
      </c>
      <c r="W209" s="299">
        <f t="shared" si="43"/>
        <v>0</v>
      </c>
      <c r="X209" s="300">
        <f t="shared" si="44"/>
        <v>0</v>
      </c>
      <c r="Y209" s="330"/>
      <c r="Z209" s="415"/>
    </row>
    <row r="210" spans="1:26" ht="22.5" hidden="1" customHeight="1" x14ac:dyDescent="0.15">
      <c r="A210" s="281" t="s">
        <v>975</v>
      </c>
      <c r="B210" s="317" t="s">
        <v>2092</v>
      </c>
      <c r="C210" s="310" t="s">
        <v>2095</v>
      </c>
      <c r="D210" s="299">
        <v>1</v>
      </c>
      <c r="E210" s="282" t="s">
        <v>1078</v>
      </c>
      <c r="F210" s="283">
        <v>214</v>
      </c>
      <c r="G210" s="283">
        <f t="shared" si="35"/>
        <v>214</v>
      </c>
      <c r="H210" s="283">
        <v>5823</v>
      </c>
      <c r="I210" s="283">
        <f t="shared" si="36"/>
        <v>5823</v>
      </c>
      <c r="J210" s="283">
        <v>0</v>
      </c>
      <c r="K210" s="283">
        <f t="shared" si="37"/>
        <v>0</v>
      </c>
      <c r="L210" s="283">
        <f t="shared" si="38"/>
        <v>6037</v>
      </c>
      <c r="M210" s="300">
        <f t="shared" si="38"/>
        <v>6037</v>
      </c>
      <c r="N210" s="331">
        <v>1</v>
      </c>
      <c r="O210" s="283">
        <v>214</v>
      </c>
      <c r="P210" s="283">
        <f t="shared" si="39"/>
        <v>214</v>
      </c>
      <c r="Q210" s="283">
        <v>5823</v>
      </c>
      <c r="R210" s="283">
        <f t="shared" si="40"/>
        <v>5823</v>
      </c>
      <c r="S210" s="283">
        <v>0</v>
      </c>
      <c r="T210" s="283">
        <f t="shared" si="41"/>
        <v>0</v>
      </c>
      <c r="U210" s="283">
        <f t="shared" si="42"/>
        <v>6037</v>
      </c>
      <c r="V210" s="292">
        <f t="shared" si="34"/>
        <v>6037</v>
      </c>
      <c r="W210" s="299">
        <f t="shared" si="43"/>
        <v>0</v>
      </c>
      <c r="X210" s="300">
        <f t="shared" si="44"/>
        <v>0</v>
      </c>
      <c r="Y210" s="330"/>
      <c r="Z210" s="415"/>
    </row>
    <row r="211" spans="1:26" ht="22.5" hidden="1" customHeight="1" x14ac:dyDescent="0.15">
      <c r="A211" s="281" t="s">
        <v>981</v>
      </c>
      <c r="B211" s="317" t="s">
        <v>2096</v>
      </c>
      <c r="C211" s="310" t="s">
        <v>2091</v>
      </c>
      <c r="D211" s="299">
        <v>250</v>
      </c>
      <c r="E211" s="282" t="s">
        <v>1078</v>
      </c>
      <c r="F211" s="283">
        <v>665</v>
      </c>
      <c r="G211" s="283">
        <f t="shared" si="35"/>
        <v>166250</v>
      </c>
      <c r="H211" s="283">
        <v>7556</v>
      </c>
      <c r="I211" s="283">
        <f t="shared" si="36"/>
        <v>1889000</v>
      </c>
      <c r="J211" s="283">
        <v>0</v>
      </c>
      <c r="K211" s="283">
        <f t="shared" si="37"/>
        <v>0</v>
      </c>
      <c r="L211" s="283">
        <f t="shared" si="38"/>
        <v>8221</v>
      </c>
      <c r="M211" s="300">
        <f t="shared" si="38"/>
        <v>2055250</v>
      </c>
      <c r="N211" s="331">
        <v>250</v>
      </c>
      <c r="O211" s="283">
        <v>665</v>
      </c>
      <c r="P211" s="283">
        <f t="shared" si="39"/>
        <v>166250</v>
      </c>
      <c r="Q211" s="283">
        <v>7556</v>
      </c>
      <c r="R211" s="283">
        <f t="shared" si="40"/>
        <v>1889000</v>
      </c>
      <c r="S211" s="283">
        <v>0</v>
      </c>
      <c r="T211" s="283">
        <f t="shared" si="41"/>
        <v>0</v>
      </c>
      <c r="U211" s="283">
        <f t="shared" si="42"/>
        <v>8221</v>
      </c>
      <c r="V211" s="292">
        <f t="shared" si="34"/>
        <v>2055250</v>
      </c>
      <c r="W211" s="299">
        <f t="shared" si="43"/>
        <v>0</v>
      </c>
      <c r="X211" s="300">
        <f t="shared" si="44"/>
        <v>0</v>
      </c>
      <c r="Y211" s="330"/>
      <c r="Z211" s="415"/>
    </row>
    <row r="212" spans="1:26" ht="22.5" hidden="1" customHeight="1" x14ac:dyDescent="0.15">
      <c r="A212" s="281" t="s">
        <v>998</v>
      </c>
      <c r="B212" s="317" t="s">
        <v>2097</v>
      </c>
      <c r="C212" s="310" t="s">
        <v>2091</v>
      </c>
      <c r="D212" s="299">
        <v>500</v>
      </c>
      <c r="E212" s="282" t="s">
        <v>1078</v>
      </c>
      <c r="F212" s="283">
        <v>665</v>
      </c>
      <c r="G212" s="283">
        <f t="shared" si="35"/>
        <v>332500</v>
      </c>
      <c r="H212" s="283">
        <v>7555</v>
      </c>
      <c r="I212" s="283">
        <f t="shared" si="36"/>
        <v>3777500</v>
      </c>
      <c r="J212" s="283">
        <v>0</v>
      </c>
      <c r="K212" s="283">
        <f t="shared" si="37"/>
        <v>0</v>
      </c>
      <c r="L212" s="283">
        <f t="shared" si="38"/>
        <v>8220</v>
      </c>
      <c r="M212" s="300">
        <f t="shared" si="38"/>
        <v>4110000</v>
      </c>
      <c r="N212" s="331">
        <v>500</v>
      </c>
      <c r="O212" s="283">
        <v>665</v>
      </c>
      <c r="P212" s="283">
        <f t="shared" si="39"/>
        <v>332500</v>
      </c>
      <c r="Q212" s="283">
        <v>7555</v>
      </c>
      <c r="R212" s="283">
        <f t="shared" si="40"/>
        <v>3777500</v>
      </c>
      <c r="S212" s="283">
        <v>0</v>
      </c>
      <c r="T212" s="283">
        <f t="shared" si="41"/>
        <v>0</v>
      </c>
      <c r="U212" s="283">
        <f t="shared" si="42"/>
        <v>8220</v>
      </c>
      <c r="V212" s="292">
        <f t="shared" si="34"/>
        <v>4110000</v>
      </c>
      <c r="W212" s="299">
        <f t="shared" si="43"/>
        <v>0</v>
      </c>
      <c r="X212" s="300">
        <f t="shared" si="44"/>
        <v>0</v>
      </c>
      <c r="Y212" s="330"/>
      <c r="Z212" s="415"/>
    </row>
    <row r="213" spans="1:26" ht="22.5" hidden="1" customHeight="1" x14ac:dyDescent="0.15">
      <c r="A213" s="281" t="s">
        <v>973</v>
      </c>
      <c r="B213" s="317" t="s">
        <v>2096</v>
      </c>
      <c r="C213" s="310" t="s">
        <v>2093</v>
      </c>
      <c r="D213" s="299">
        <v>1</v>
      </c>
      <c r="E213" s="282" t="s">
        <v>1078</v>
      </c>
      <c r="F213" s="283">
        <v>316</v>
      </c>
      <c r="G213" s="283">
        <f t="shared" si="35"/>
        <v>316</v>
      </c>
      <c r="H213" s="283">
        <v>3022</v>
      </c>
      <c r="I213" s="283">
        <f t="shared" si="36"/>
        <v>3022</v>
      </c>
      <c r="J213" s="283">
        <v>0</v>
      </c>
      <c r="K213" s="283">
        <f t="shared" si="37"/>
        <v>0</v>
      </c>
      <c r="L213" s="283">
        <f t="shared" si="38"/>
        <v>3338</v>
      </c>
      <c r="M213" s="300">
        <f t="shared" si="38"/>
        <v>3338</v>
      </c>
      <c r="N213" s="331">
        <v>1</v>
      </c>
      <c r="O213" s="283">
        <v>316</v>
      </c>
      <c r="P213" s="283">
        <f t="shared" si="39"/>
        <v>316</v>
      </c>
      <c r="Q213" s="283">
        <v>3022</v>
      </c>
      <c r="R213" s="283">
        <f t="shared" si="40"/>
        <v>3022</v>
      </c>
      <c r="S213" s="283">
        <v>0</v>
      </c>
      <c r="T213" s="283">
        <f t="shared" si="41"/>
        <v>0</v>
      </c>
      <c r="U213" s="283">
        <f t="shared" si="42"/>
        <v>3338</v>
      </c>
      <c r="V213" s="292">
        <f t="shared" si="34"/>
        <v>3338</v>
      </c>
      <c r="W213" s="299">
        <f t="shared" si="43"/>
        <v>0</v>
      </c>
      <c r="X213" s="300">
        <f t="shared" si="44"/>
        <v>0</v>
      </c>
      <c r="Y213" s="330"/>
      <c r="Z213" s="415"/>
    </row>
    <row r="214" spans="1:26" ht="22.5" hidden="1" customHeight="1" x14ac:dyDescent="0.15">
      <c r="A214" s="281" t="s">
        <v>1007</v>
      </c>
      <c r="B214" s="317" t="s">
        <v>2097</v>
      </c>
      <c r="C214" s="310" t="s">
        <v>2093</v>
      </c>
      <c r="D214" s="299">
        <v>1</v>
      </c>
      <c r="E214" s="282" t="s">
        <v>1078</v>
      </c>
      <c r="F214" s="283">
        <v>331</v>
      </c>
      <c r="G214" s="283">
        <f t="shared" si="35"/>
        <v>331</v>
      </c>
      <c r="H214" s="283">
        <v>3777</v>
      </c>
      <c r="I214" s="283">
        <f t="shared" si="36"/>
        <v>3777</v>
      </c>
      <c r="J214" s="283">
        <v>0</v>
      </c>
      <c r="K214" s="283">
        <f t="shared" si="37"/>
        <v>0</v>
      </c>
      <c r="L214" s="283">
        <f t="shared" si="38"/>
        <v>4108</v>
      </c>
      <c r="M214" s="300">
        <f t="shared" si="38"/>
        <v>4108</v>
      </c>
      <c r="N214" s="331">
        <v>1</v>
      </c>
      <c r="O214" s="283">
        <v>331</v>
      </c>
      <c r="P214" s="283">
        <f t="shared" si="39"/>
        <v>331</v>
      </c>
      <c r="Q214" s="283">
        <v>3777</v>
      </c>
      <c r="R214" s="283">
        <f t="shared" si="40"/>
        <v>3777</v>
      </c>
      <c r="S214" s="283">
        <v>0</v>
      </c>
      <c r="T214" s="283">
        <f t="shared" si="41"/>
        <v>0</v>
      </c>
      <c r="U214" s="283">
        <f t="shared" si="42"/>
        <v>4108</v>
      </c>
      <c r="V214" s="292">
        <f t="shared" si="34"/>
        <v>4108</v>
      </c>
      <c r="W214" s="299">
        <f t="shared" si="43"/>
        <v>0</v>
      </c>
      <c r="X214" s="300">
        <f t="shared" si="44"/>
        <v>0</v>
      </c>
      <c r="Y214" s="330"/>
      <c r="Z214" s="415"/>
    </row>
    <row r="215" spans="1:26" ht="22.5" hidden="1" customHeight="1" x14ac:dyDescent="0.15">
      <c r="A215" s="281" t="s">
        <v>1009</v>
      </c>
      <c r="B215" s="317" t="s">
        <v>2096</v>
      </c>
      <c r="C215" s="310" t="s">
        <v>2094</v>
      </c>
      <c r="D215" s="299">
        <v>100</v>
      </c>
      <c r="E215" s="282" t="s">
        <v>1078</v>
      </c>
      <c r="F215" s="283">
        <v>738</v>
      </c>
      <c r="G215" s="283">
        <f t="shared" si="35"/>
        <v>73800</v>
      </c>
      <c r="H215" s="283">
        <v>11181</v>
      </c>
      <c r="I215" s="283">
        <f t="shared" si="36"/>
        <v>1118100</v>
      </c>
      <c r="J215" s="283">
        <v>0</v>
      </c>
      <c r="K215" s="283">
        <f t="shared" si="37"/>
        <v>0</v>
      </c>
      <c r="L215" s="283">
        <f t="shared" si="38"/>
        <v>11919</v>
      </c>
      <c r="M215" s="300">
        <f t="shared" si="38"/>
        <v>1191900</v>
      </c>
      <c r="N215" s="331">
        <v>100</v>
      </c>
      <c r="O215" s="283">
        <v>738</v>
      </c>
      <c r="P215" s="283">
        <f t="shared" si="39"/>
        <v>73800</v>
      </c>
      <c r="Q215" s="283">
        <v>11181</v>
      </c>
      <c r="R215" s="283">
        <f t="shared" si="40"/>
        <v>1118100</v>
      </c>
      <c r="S215" s="283">
        <v>0</v>
      </c>
      <c r="T215" s="283">
        <f t="shared" si="41"/>
        <v>0</v>
      </c>
      <c r="U215" s="283">
        <f t="shared" si="42"/>
        <v>11919</v>
      </c>
      <c r="V215" s="292">
        <f t="shared" si="34"/>
        <v>1191900</v>
      </c>
      <c r="W215" s="299">
        <f t="shared" si="43"/>
        <v>0</v>
      </c>
      <c r="X215" s="300">
        <f t="shared" si="44"/>
        <v>0</v>
      </c>
      <c r="Y215" s="330"/>
      <c r="Z215" s="415"/>
    </row>
    <row r="216" spans="1:26" ht="22.5" hidden="1" customHeight="1" x14ac:dyDescent="0.15">
      <c r="A216" s="281" t="s">
        <v>1010</v>
      </c>
      <c r="B216" s="317" t="s">
        <v>2097</v>
      </c>
      <c r="C216" s="310" t="s">
        <v>2094</v>
      </c>
      <c r="D216" s="299">
        <v>50</v>
      </c>
      <c r="E216" s="282" t="s">
        <v>1078</v>
      </c>
      <c r="F216" s="283">
        <v>793</v>
      </c>
      <c r="G216" s="283">
        <f t="shared" si="35"/>
        <v>39650</v>
      </c>
      <c r="H216" s="283">
        <v>13975</v>
      </c>
      <c r="I216" s="283">
        <f t="shared" si="36"/>
        <v>698750</v>
      </c>
      <c r="J216" s="283">
        <v>0</v>
      </c>
      <c r="K216" s="283">
        <f t="shared" si="37"/>
        <v>0</v>
      </c>
      <c r="L216" s="283">
        <f t="shared" si="38"/>
        <v>14768</v>
      </c>
      <c r="M216" s="300">
        <f t="shared" si="38"/>
        <v>738400</v>
      </c>
      <c r="N216" s="331">
        <v>50</v>
      </c>
      <c r="O216" s="283">
        <v>793</v>
      </c>
      <c r="P216" s="283">
        <f t="shared" si="39"/>
        <v>39650</v>
      </c>
      <c r="Q216" s="283">
        <v>13975</v>
      </c>
      <c r="R216" s="283">
        <f t="shared" si="40"/>
        <v>698750</v>
      </c>
      <c r="S216" s="283">
        <v>0</v>
      </c>
      <c r="T216" s="283">
        <f t="shared" si="41"/>
        <v>0</v>
      </c>
      <c r="U216" s="283">
        <f t="shared" si="42"/>
        <v>14768</v>
      </c>
      <c r="V216" s="292">
        <f t="shared" si="34"/>
        <v>738400</v>
      </c>
      <c r="W216" s="299">
        <f t="shared" si="43"/>
        <v>0</v>
      </c>
      <c r="X216" s="300">
        <f t="shared" si="44"/>
        <v>0</v>
      </c>
      <c r="Y216" s="330"/>
      <c r="Z216" s="415"/>
    </row>
    <row r="217" spans="1:26" ht="22.5" hidden="1" customHeight="1" x14ac:dyDescent="0.15">
      <c r="A217" s="281" t="s">
        <v>1011</v>
      </c>
      <c r="B217" s="317" t="s">
        <v>2096</v>
      </c>
      <c r="C217" s="310" t="s">
        <v>2095</v>
      </c>
      <c r="D217" s="299">
        <v>1</v>
      </c>
      <c r="E217" s="282" t="s">
        <v>1078</v>
      </c>
      <c r="F217" s="283">
        <v>256</v>
      </c>
      <c r="G217" s="283">
        <f t="shared" si="35"/>
        <v>256</v>
      </c>
      <c r="H217" s="283">
        <v>5589</v>
      </c>
      <c r="I217" s="283">
        <f t="shared" si="36"/>
        <v>5589</v>
      </c>
      <c r="J217" s="283">
        <v>0</v>
      </c>
      <c r="K217" s="283">
        <f t="shared" si="37"/>
        <v>0</v>
      </c>
      <c r="L217" s="283">
        <f t="shared" si="38"/>
        <v>5845</v>
      </c>
      <c r="M217" s="300">
        <f t="shared" si="38"/>
        <v>5845</v>
      </c>
      <c r="N217" s="331">
        <v>1</v>
      </c>
      <c r="O217" s="283">
        <v>256</v>
      </c>
      <c r="P217" s="283">
        <f t="shared" si="39"/>
        <v>256</v>
      </c>
      <c r="Q217" s="283">
        <v>5589</v>
      </c>
      <c r="R217" s="283">
        <f t="shared" si="40"/>
        <v>5589</v>
      </c>
      <c r="S217" s="283">
        <v>0</v>
      </c>
      <c r="T217" s="283">
        <f t="shared" si="41"/>
        <v>0</v>
      </c>
      <c r="U217" s="283">
        <f t="shared" si="42"/>
        <v>5845</v>
      </c>
      <c r="V217" s="292">
        <f t="shared" si="34"/>
        <v>5845</v>
      </c>
      <c r="W217" s="299">
        <f t="shared" si="43"/>
        <v>0</v>
      </c>
      <c r="X217" s="300">
        <f t="shared" si="44"/>
        <v>0</v>
      </c>
      <c r="Y217" s="330"/>
      <c r="Z217" s="415"/>
    </row>
    <row r="218" spans="1:26" ht="22.5" hidden="1" customHeight="1" x14ac:dyDescent="0.15">
      <c r="A218" s="281" t="s">
        <v>223</v>
      </c>
      <c r="B218" s="317" t="s">
        <v>2097</v>
      </c>
      <c r="C218" s="310" t="s">
        <v>2095</v>
      </c>
      <c r="D218" s="299">
        <v>1</v>
      </c>
      <c r="E218" s="282" t="s">
        <v>1078</v>
      </c>
      <c r="F218" s="283">
        <v>395</v>
      </c>
      <c r="G218" s="283">
        <f t="shared" si="35"/>
        <v>395</v>
      </c>
      <c r="H218" s="283">
        <v>6987</v>
      </c>
      <c r="I218" s="283">
        <f t="shared" si="36"/>
        <v>6987</v>
      </c>
      <c r="J218" s="283">
        <v>0</v>
      </c>
      <c r="K218" s="283">
        <f t="shared" si="37"/>
        <v>0</v>
      </c>
      <c r="L218" s="283">
        <f t="shared" si="38"/>
        <v>7382</v>
      </c>
      <c r="M218" s="300">
        <f t="shared" si="38"/>
        <v>7382</v>
      </c>
      <c r="N218" s="331">
        <v>1</v>
      </c>
      <c r="O218" s="283">
        <v>395</v>
      </c>
      <c r="P218" s="283">
        <f t="shared" si="39"/>
        <v>395</v>
      </c>
      <c r="Q218" s="283">
        <v>6987</v>
      </c>
      <c r="R218" s="283">
        <f t="shared" si="40"/>
        <v>6987</v>
      </c>
      <c r="S218" s="283">
        <v>0</v>
      </c>
      <c r="T218" s="283">
        <f t="shared" si="41"/>
        <v>0</v>
      </c>
      <c r="U218" s="283">
        <f t="shared" si="42"/>
        <v>7382</v>
      </c>
      <c r="V218" s="292">
        <f t="shared" si="34"/>
        <v>7382</v>
      </c>
      <c r="W218" s="299">
        <f t="shared" si="43"/>
        <v>0</v>
      </c>
      <c r="X218" s="300">
        <f t="shared" si="44"/>
        <v>0</v>
      </c>
      <c r="Y218" s="330"/>
      <c r="Z218" s="415"/>
    </row>
    <row r="219" spans="1:26" ht="22.5" hidden="1" customHeight="1" x14ac:dyDescent="0.15">
      <c r="A219" s="281" t="s">
        <v>224</v>
      </c>
      <c r="B219" s="317" t="s">
        <v>2098</v>
      </c>
      <c r="C219" s="310" t="s">
        <v>2099</v>
      </c>
      <c r="D219" s="299">
        <v>20</v>
      </c>
      <c r="E219" s="282" t="s">
        <v>1078</v>
      </c>
      <c r="F219" s="283">
        <v>1835</v>
      </c>
      <c r="G219" s="283">
        <f t="shared" si="35"/>
        <v>36700</v>
      </c>
      <c r="H219" s="283">
        <v>5664</v>
      </c>
      <c r="I219" s="283">
        <f t="shared" si="36"/>
        <v>113280</v>
      </c>
      <c r="J219" s="283">
        <v>0</v>
      </c>
      <c r="K219" s="283">
        <f t="shared" si="37"/>
        <v>0</v>
      </c>
      <c r="L219" s="283">
        <f t="shared" si="38"/>
        <v>7499</v>
      </c>
      <c r="M219" s="300">
        <f t="shared" si="38"/>
        <v>149980</v>
      </c>
      <c r="N219" s="331">
        <v>20</v>
      </c>
      <c r="O219" s="283">
        <v>1835</v>
      </c>
      <c r="P219" s="283">
        <f t="shared" si="39"/>
        <v>36700</v>
      </c>
      <c r="Q219" s="283">
        <v>5664</v>
      </c>
      <c r="R219" s="283">
        <f t="shared" si="40"/>
        <v>113280</v>
      </c>
      <c r="S219" s="283">
        <v>0</v>
      </c>
      <c r="T219" s="283">
        <f t="shared" si="41"/>
        <v>0</v>
      </c>
      <c r="U219" s="283">
        <f t="shared" si="42"/>
        <v>7499</v>
      </c>
      <c r="V219" s="292">
        <f t="shared" si="34"/>
        <v>149980</v>
      </c>
      <c r="W219" s="299">
        <f t="shared" si="43"/>
        <v>0</v>
      </c>
      <c r="X219" s="300">
        <f t="shared" si="44"/>
        <v>0</v>
      </c>
      <c r="Y219" s="330"/>
      <c r="Z219" s="415"/>
    </row>
    <row r="220" spans="1:26" ht="22.5" hidden="1" customHeight="1" x14ac:dyDescent="0.15">
      <c r="A220" s="281" t="s">
        <v>225</v>
      </c>
      <c r="B220" s="317" t="s">
        <v>2100</v>
      </c>
      <c r="C220" s="310" t="s">
        <v>2099</v>
      </c>
      <c r="D220" s="299">
        <v>1</v>
      </c>
      <c r="E220" s="282" t="s">
        <v>1078</v>
      </c>
      <c r="F220" s="283">
        <v>2005</v>
      </c>
      <c r="G220" s="283">
        <f t="shared" si="35"/>
        <v>2005</v>
      </c>
      <c r="H220" s="283">
        <v>7080</v>
      </c>
      <c r="I220" s="283">
        <f t="shared" si="36"/>
        <v>7080</v>
      </c>
      <c r="J220" s="283">
        <v>0</v>
      </c>
      <c r="K220" s="283">
        <f t="shared" si="37"/>
        <v>0</v>
      </c>
      <c r="L220" s="283">
        <f t="shared" si="38"/>
        <v>9085</v>
      </c>
      <c r="M220" s="300">
        <f t="shared" si="38"/>
        <v>9085</v>
      </c>
      <c r="N220" s="331">
        <v>1</v>
      </c>
      <c r="O220" s="283">
        <v>2005</v>
      </c>
      <c r="P220" s="283">
        <f t="shared" si="39"/>
        <v>2005</v>
      </c>
      <c r="Q220" s="283">
        <v>7080</v>
      </c>
      <c r="R220" s="283">
        <f t="shared" si="40"/>
        <v>7080</v>
      </c>
      <c r="S220" s="283">
        <v>0</v>
      </c>
      <c r="T220" s="283">
        <f t="shared" si="41"/>
        <v>0</v>
      </c>
      <c r="U220" s="283">
        <f t="shared" si="42"/>
        <v>9085</v>
      </c>
      <c r="V220" s="292">
        <f t="shared" si="34"/>
        <v>9085</v>
      </c>
      <c r="W220" s="299">
        <f t="shared" si="43"/>
        <v>0</v>
      </c>
      <c r="X220" s="300">
        <f t="shared" si="44"/>
        <v>0</v>
      </c>
      <c r="Y220" s="330"/>
      <c r="Z220" s="415"/>
    </row>
    <row r="221" spans="1:26" ht="22.5" hidden="1" customHeight="1" x14ac:dyDescent="0.15">
      <c r="A221" s="281" t="s">
        <v>226</v>
      </c>
      <c r="B221" s="317" t="s">
        <v>2101</v>
      </c>
      <c r="C221" s="310" t="s">
        <v>2099</v>
      </c>
      <c r="D221" s="299">
        <v>150</v>
      </c>
      <c r="E221" s="282" t="s">
        <v>1078</v>
      </c>
      <c r="F221" s="283">
        <v>388</v>
      </c>
      <c r="G221" s="283">
        <f t="shared" si="35"/>
        <v>58200</v>
      </c>
      <c r="H221" s="283">
        <v>5664</v>
      </c>
      <c r="I221" s="283">
        <f t="shared" si="36"/>
        <v>849600</v>
      </c>
      <c r="J221" s="283">
        <v>0</v>
      </c>
      <c r="K221" s="283">
        <f t="shared" si="37"/>
        <v>0</v>
      </c>
      <c r="L221" s="283">
        <f t="shared" si="38"/>
        <v>6052</v>
      </c>
      <c r="M221" s="300">
        <f t="shared" si="38"/>
        <v>907800</v>
      </c>
      <c r="N221" s="331">
        <v>150</v>
      </c>
      <c r="O221" s="283">
        <v>388</v>
      </c>
      <c r="P221" s="283">
        <f t="shared" si="39"/>
        <v>58200</v>
      </c>
      <c r="Q221" s="283">
        <v>5664</v>
      </c>
      <c r="R221" s="283">
        <f t="shared" si="40"/>
        <v>849600</v>
      </c>
      <c r="S221" s="283">
        <v>0</v>
      </c>
      <c r="T221" s="283">
        <f t="shared" si="41"/>
        <v>0</v>
      </c>
      <c r="U221" s="283">
        <f t="shared" si="42"/>
        <v>6052</v>
      </c>
      <c r="V221" s="292">
        <f t="shared" si="34"/>
        <v>907800</v>
      </c>
      <c r="W221" s="299">
        <f t="shared" si="43"/>
        <v>0</v>
      </c>
      <c r="X221" s="300">
        <f t="shared" si="44"/>
        <v>0</v>
      </c>
      <c r="Y221" s="330"/>
      <c r="Z221" s="415"/>
    </row>
    <row r="222" spans="1:26" ht="22.5" hidden="1" customHeight="1" x14ac:dyDescent="0.15">
      <c r="A222" s="281" t="s">
        <v>227</v>
      </c>
      <c r="B222" s="317" t="s">
        <v>2102</v>
      </c>
      <c r="C222" s="310" t="s">
        <v>2099</v>
      </c>
      <c r="D222" s="299">
        <v>1</v>
      </c>
      <c r="E222" s="282" t="s">
        <v>1078</v>
      </c>
      <c r="F222" s="283">
        <v>416</v>
      </c>
      <c r="G222" s="283">
        <f t="shared" si="35"/>
        <v>416</v>
      </c>
      <c r="H222" s="283">
        <v>7080</v>
      </c>
      <c r="I222" s="283">
        <f t="shared" si="36"/>
        <v>7080</v>
      </c>
      <c r="J222" s="283">
        <v>0</v>
      </c>
      <c r="K222" s="283">
        <f t="shared" si="37"/>
        <v>0</v>
      </c>
      <c r="L222" s="283">
        <f t="shared" si="38"/>
        <v>7496</v>
      </c>
      <c r="M222" s="300">
        <f t="shared" si="38"/>
        <v>7496</v>
      </c>
      <c r="N222" s="331">
        <v>1</v>
      </c>
      <c r="O222" s="283">
        <v>416</v>
      </c>
      <c r="P222" s="283">
        <f t="shared" si="39"/>
        <v>416</v>
      </c>
      <c r="Q222" s="283">
        <v>7080</v>
      </c>
      <c r="R222" s="283">
        <f t="shared" si="40"/>
        <v>7080</v>
      </c>
      <c r="S222" s="283">
        <v>0</v>
      </c>
      <c r="T222" s="283">
        <f t="shared" si="41"/>
        <v>0</v>
      </c>
      <c r="U222" s="283">
        <f t="shared" si="42"/>
        <v>7496</v>
      </c>
      <c r="V222" s="292">
        <f t="shared" si="34"/>
        <v>7496</v>
      </c>
      <c r="W222" s="299">
        <f t="shared" si="43"/>
        <v>0</v>
      </c>
      <c r="X222" s="300">
        <f t="shared" si="44"/>
        <v>0</v>
      </c>
      <c r="Y222" s="330"/>
      <c r="Z222" s="415"/>
    </row>
    <row r="223" spans="1:26" ht="22.5" hidden="1" customHeight="1" x14ac:dyDescent="0.15">
      <c r="A223" s="281" t="s">
        <v>228</v>
      </c>
      <c r="B223" s="317" t="s">
        <v>2101</v>
      </c>
      <c r="C223" s="310" t="s">
        <v>2103</v>
      </c>
      <c r="D223" s="299">
        <v>1</v>
      </c>
      <c r="E223" s="282" t="s">
        <v>1078</v>
      </c>
      <c r="F223" s="283">
        <v>172</v>
      </c>
      <c r="G223" s="283">
        <f t="shared" si="35"/>
        <v>172</v>
      </c>
      <c r="H223" s="283">
        <v>2832</v>
      </c>
      <c r="I223" s="283">
        <f t="shared" si="36"/>
        <v>2832</v>
      </c>
      <c r="J223" s="283">
        <v>0</v>
      </c>
      <c r="K223" s="283">
        <f t="shared" si="37"/>
        <v>0</v>
      </c>
      <c r="L223" s="283">
        <f t="shared" si="38"/>
        <v>3004</v>
      </c>
      <c r="M223" s="300">
        <f t="shared" si="38"/>
        <v>3004</v>
      </c>
      <c r="N223" s="331">
        <v>1</v>
      </c>
      <c r="O223" s="283">
        <v>172</v>
      </c>
      <c r="P223" s="283">
        <f t="shared" si="39"/>
        <v>172</v>
      </c>
      <c r="Q223" s="283">
        <v>2832</v>
      </c>
      <c r="R223" s="283">
        <f t="shared" si="40"/>
        <v>2832</v>
      </c>
      <c r="S223" s="283">
        <v>0</v>
      </c>
      <c r="T223" s="283">
        <f t="shared" si="41"/>
        <v>0</v>
      </c>
      <c r="U223" s="283">
        <f t="shared" si="42"/>
        <v>3004</v>
      </c>
      <c r="V223" s="292">
        <f t="shared" si="34"/>
        <v>3004</v>
      </c>
      <c r="W223" s="299">
        <f t="shared" si="43"/>
        <v>0</v>
      </c>
      <c r="X223" s="300">
        <f t="shared" si="44"/>
        <v>0</v>
      </c>
      <c r="Y223" s="330"/>
      <c r="Z223" s="415"/>
    </row>
    <row r="224" spans="1:26" ht="22.5" hidden="1" customHeight="1" x14ac:dyDescent="0.15">
      <c r="A224" s="281" t="s">
        <v>229</v>
      </c>
      <c r="B224" s="317" t="s">
        <v>2102</v>
      </c>
      <c r="C224" s="310" t="s">
        <v>2103</v>
      </c>
      <c r="D224" s="299">
        <v>1</v>
      </c>
      <c r="E224" s="282" t="s">
        <v>1078</v>
      </c>
      <c r="F224" s="283">
        <v>186</v>
      </c>
      <c r="G224" s="283">
        <f t="shared" si="35"/>
        <v>186</v>
      </c>
      <c r="H224" s="283">
        <v>3540</v>
      </c>
      <c r="I224" s="283">
        <f t="shared" si="36"/>
        <v>3540</v>
      </c>
      <c r="J224" s="283">
        <v>0</v>
      </c>
      <c r="K224" s="283">
        <f t="shared" si="37"/>
        <v>0</v>
      </c>
      <c r="L224" s="283">
        <f t="shared" si="38"/>
        <v>3726</v>
      </c>
      <c r="M224" s="300">
        <f t="shared" si="38"/>
        <v>3726</v>
      </c>
      <c r="N224" s="331">
        <v>1</v>
      </c>
      <c r="O224" s="283">
        <v>186</v>
      </c>
      <c r="P224" s="283">
        <f t="shared" si="39"/>
        <v>186</v>
      </c>
      <c r="Q224" s="283">
        <v>3540</v>
      </c>
      <c r="R224" s="283">
        <f t="shared" si="40"/>
        <v>3540</v>
      </c>
      <c r="S224" s="283">
        <v>0</v>
      </c>
      <c r="T224" s="283">
        <f t="shared" si="41"/>
        <v>0</v>
      </c>
      <c r="U224" s="283">
        <f t="shared" si="42"/>
        <v>3726</v>
      </c>
      <c r="V224" s="292">
        <f t="shared" si="34"/>
        <v>3726</v>
      </c>
      <c r="W224" s="299">
        <f t="shared" si="43"/>
        <v>0</v>
      </c>
      <c r="X224" s="300">
        <f t="shared" si="44"/>
        <v>0</v>
      </c>
      <c r="Y224" s="330"/>
      <c r="Z224" s="415"/>
    </row>
    <row r="225" spans="1:27" ht="22.5" hidden="1" customHeight="1" x14ac:dyDescent="0.15">
      <c r="A225" s="281" t="s">
        <v>230</v>
      </c>
      <c r="B225" s="317" t="s">
        <v>2104</v>
      </c>
      <c r="C225" s="310" t="s">
        <v>2099</v>
      </c>
      <c r="D225" s="427">
        <v>1</v>
      </c>
      <c r="E225" s="282" t="s">
        <v>1078</v>
      </c>
      <c r="F225" s="283">
        <v>1169</v>
      </c>
      <c r="G225" s="283">
        <f t="shared" si="35"/>
        <v>1169</v>
      </c>
      <c r="H225" s="283">
        <v>7934</v>
      </c>
      <c r="I225" s="283">
        <f t="shared" si="36"/>
        <v>7934</v>
      </c>
      <c r="J225" s="283">
        <v>0</v>
      </c>
      <c r="K225" s="283">
        <f t="shared" si="37"/>
        <v>0</v>
      </c>
      <c r="L225" s="283">
        <f t="shared" si="38"/>
        <v>9103</v>
      </c>
      <c r="M225" s="300">
        <f t="shared" si="38"/>
        <v>9103</v>
      </c>
      <c r="N225" s="428">
        <v>1</v>
      </c>
      <c r="O225" s="283">
        <v>1169</v>
      </c>
      <c r="P225" s="283">
        <f t="shared" si="39"/>
        <v>1169</v>
      </c>
      <c r="Q225" s="283">
        <v>7934</v>
      </c>
      <c r="R225" s="283">
        <f t="shared" si="40"/>
        <v>7934</v>
      </c>
      <c r="S225" s="283">
        <v>0</v>
      </c>
      <c r="T225" s="283">
        <f t="shared" si="41"/>
        <v>0</v>
      </c>
      <c r="U225" s="283">
        <f t="shared" si="42"/>
        <v>9103</v>
      </c>
      <c r="V225" s="292">
        <f t="shared" si="34"/>
        <v>9103</v>
      </c>
      <c r="W225" s="299">
        <f t="shared" si="43"/>
        <v>0</v>
      </c>
      <c r="X225" s="300">
        <f t="shared" si="44"/>
        <v>0</v>
      </c>
      <c r="Y225" s="330"/>
      <c r="Z225" s="429"/>
    </row>
    <row r="226" spans="1:27" ht="22.5" hidden="1" customHeight="1" x14ac:dyDescent="0.15">
      <c r="A226" s="281" t="s">
        <v>231</v>
      </c>
      <c r="B226" s="317" t="s">
        <v>2105</v>
      </c>
      <c r="C226" s="310" t="s">
        <v>2099</v>
      </c>
      <c r="D226" s="299">
        <v>1</v>
      </c>
      <c r="E226" s="282" t="s">
        <v>1078</v>
      </c>
      <c r="F226" s="283">
        <v>1169</v>
      </c>
      <c r="G226" s="283">
        <f t="shared" si="35"/>
        <v>1169</v>
      </c>
      <c r="H226" s="283">
        <v>9917</v>
      </c>
      <c r="I226" s="283">
        <f t="shared" si="36"/>
        <v>9917</v>
      </c>
      <c r="J226" s="283">
        <v>0</v>
      </c>
      <c r="K226" s="283">
        <f t="shared" si="37"/>
        <v>0</v>
      </c>
      <c r="L226" s="283">
        <f t="shared" si="38"/>
        <v>11086</v>
      </c>
      <c r="M226" s="300">
        <f t="shared" si="38"/>
        <v>11086</v>
      </c>
      <c r="N226" s="331">
        <v>1</v>
      </c>
      <c r="O226" s="283">
        <v>1169</v>
      </c>
      <c r="P226" s="283">
        <f t="shared" si="39"/>
        <v>1169</v>
      </c>
      <c r="Q226" s="283">
        <v>9917</v>
      </c>
      <c r="R226" s="283">
        <f t="shared" si="40"/>
        <v>9917</v>
      </c>
      <c r="S226" s="283">
        <v>0</v>
      </c>
      <c r="T226" s="283">
        <f t="shared" si="41"/>
        <v>0</v>
      </c>
      <c r="U226" s="283">
        <f t="shared" si="42"/>
        <v>11086</v>
      </c>
      <c r="V226" s="292">
        <f t="shared" si="34"/>
        <v>11086</v>
      </c>
      <c r="W226" s="299">
        <f t="shared" si="43"/>
        <v>0</v>
      </c>
      <c r="X226" s="300">
        <f t="shared" si="44"/>
        <v>0</v>
      </c>
      <c r="Y226" s="330"/>
      <c r="Z226" s="415"/>
    </row>
    <row r="227" spans="1:27" ht="22.5" hidden="1" customHeight="1" x14ac:dyDescent="0.15">
      <c r="A227" s="281" t="s">
        <v>232</v>
      </c>
      <c r="B227" s="317" t="s">
        <v>2104</v>
      </c>
      <c r="C227" s="310" t="s">
        <v>2103</v>
      </c>
      <c r="D227" s="299">
        <v>1</v>
      </c>
      <c r="E227" s="282" t="s">
        <v>1078</v>
      </c>
      <c r="F227" s="283">
        <v>688</v>
      </c>
      <c r="G227" s="283">
        <f t="shared" si="35"/>
        <v>688</v>
      </c>
      <c r="H227" s="283">
        <v>3966</v>
      </c>
      <c r="I227" s="283">
        <f t="shared" si="36"/>
        <v>3966</v>
      </c>
      <c r="J227" s="283">
        <v>0</v>
      </c>
      <c r="K227" s="283">
        <f t="shared" si="37"/>
        <v>0</v>
      </c>
      <c r="L227" s="283">
        <f t="shared" si="38"/>
        <v>4654</v>
      </c>
      <c r="M227" s="300">
        <f t="shared" si="38"/>
        <v>4654</v>
      </c>
      <c r="N227" s="331">
        <v>1</v>
      </c>
      <c r="O227" s="283">
        <v>688</v>
      </c>
      <c r="P227" s="283">
        <f t="shared" si="39"/>
        <v>688</v>
      </c>
      <c r="Q227" s="283">
        <v>3966</v>
      </c>
      <c r="R227" s="283">
        <f t="shared" si="40"/>
        <v>3966</v>
      </c>
      <c r="S227" s="283">
        <v>0</v>
      </c>
      <c r="T227" s="283">
        <f t="shared" si="41"/>
        <v>0</v>
      </c>
      <c r="U227" s="283">
        <f t="shared" si="42"/>
        <v>4654</v>
      </c>
      <c r="V227" s="292">
        <f t="shared" si="34"/>
        <v>4654</v>
      </c>
      <c r="W227" s="299">
        <f t="shared" si="43"/>
        <v>0</v>
      </c>
      <c r="X227" s="300">
        <f t="shared" si="44"/>
        <v>0</v>
      </c>
      <c r="Y227" s="330"/>
      <c r="Z227" s="415"/>
    </row>
    <row r="228" spans="1:27" ht="22.5" hidden="1" customHeight="1" x14ac:dyDescent="0.15">
      <c r="A228" s="281" t="s">
        <v>233</v>
      </c>
      <c r="B228" s="317" t="s">
        <v>2105</v>
      </c>
      <c r="C228" s="310" t="s">
        <v>2103</v>
      </c>
      <c r="D228" s="299">
        <v>1</v>
      </c>
      <c r="E228" s="282" t="s">
        <v>1078</v>
      </c>
      <c r="F228" s="283">
        <v>688</v>
      </c>
      <c r="G228" s="283">
        <f t="shared" si="35"/>
        <v>688</v>
      </c>
      <c r="H228" s="283">
        <v>4957</v>
      </c>
      <c r="I228" s="283">
        <f t="shared" si="36"/>
        <v>4957</v>
      </c>
      <c r="J228" s="283">
        <v>0</v>
      </c>
      <c r="K228" s="283">
        <f t="shared" si="37"/>
        <v>0</v>
      </c>
      <c r="L228" s="283">
        <f t="shared" si="38"/>
        <v>5645</v>
      </c>
      <c r="M228" s="300">
        <f t="shared" si="38"/>
        <v>5645</v>
      </c>
      <c r="N228" s="331">
        <v>1</v>
      </c>
      <c r="O228" s="283">
        <v>688</v>
      </c>
      <c r="P228" s="283">
        <f t="shared" si="39"/>
        <v>688</v>
      </c>
      <c r="Q228" s="283">
        <v>4957</v>
      </c>
      <c r="R228" s="283">
        <f t="shared" si="40"/>
        <v>4957</v>
      </c>
      <c r="S228" s="283">
        <v>0</v>
      </c>
      <c r="T228" s="283">
        <f t="shared" si="41"/>
        <v>0</v>
      </c>
      <c r="U228" s="283">
        <f t="shared" si="42"/>
        <v>5645</v>
      </c>
      <c r="V228" s="292">
        <f t="shared" si="34"/>
        <v>5645</v>
      </c>
      <c r="W228" s="299">
        <f t="shared" si="43"/>
        <v>0</v>
      </c>
      <c r="X228" s="300">
        <f t="shared" si="44"/>
        <v>0</v>
      </c>
      <c r="Y228" s="330"/>
      <c r="Z228" s="415"/>
    </row>
    <row r="229" spans="1:27" s="446" customFormat="1" ht="22.5" customHeight="1" x14ac:dyDescent="0.15">
      <c r="A229" s="435" t="s">
        <v>234</v>
      </c>
      <c r="B229" s="436" t="s">
        <v>2106</v>
      </c>
      <c r="C229" s="437" t="s">
        <v>2099</v>
      </c>
      <c r="D229" s="438">
        <v>200</v>
      </c>
      <c r="E229" s="439" t="s">
        <v>1078</v>
      </c>
      <c r="F229" s="440">
        <v>1152</v>
      </c>
      <c r="G229" s="440">
        <f t="shared" si="35"/>
        <v>230400</v>
      </c>
      <c r="H229" s="440">
        <v>5037</v>
      </c>
      <c r="I229" s="440">
        <f t="shared" si="36"/>
        <v>1007400</v>
      </c>
      <c r="J229" s="440">
        <v>0</v>
      </c>
      <c r="K229" s="440">
        <f t="shared" si="37"/>
        <v>0</v>
      </c>
      <c r="L229" s="440">
        <f t="shared" si="38"/>
        <v>6189</v>
      </c>
      <c r="M229" s="441">
        <f t="shared" si="38"/>
        <v>1237800</v>
      </c>
      <c r="N229" s="442">
        <v>17970</v>
      </c>
      <c r="O229" s="440">
        <v>1152</v>
      </c>
      <c r="P229" s="440">
        <f t="shared" si="39"/>
        <v>20701440</v>
      </c>
      <c r="Q229" s="440">
        <v>5037</v>
      </c>
      <c r="R229" s="440">
        <f t="shared" si="40"/>
        <v>90514890</v>
      </c>
      <c r="S229" s="440">
        <v>0</v>
      </c>
      <c r="T229" s="440">
        <f t="shared" si="41"/>
        <v>0</v>
      </c>
      <c r="U229" s="440">
        <f t="shared" si="42"/>
        <v>6189</v>
      </c>
      <c r="V229" s="443">
        <f t="shared" si="34"/>
        <v>111216330</v>
      </c>
      <c r="W229" s="444">
        <f t="shared" si="43"/>
        <v>17770</v>
      </c>
      <c r="X229" s="441">
        <f t="shared" si="44"/>
        <v>109978530</v>
      </c>
      <c r="Y229" s="445">
        <v>0</v>
      </c>
      <c r="Z229" s="582"/>
      <c r="AA229" s="583"/>
    </row>
    <row r="230" spans="1:27" s="446" customFormat="1" ht="22.5" customHeight="1" x14ac:dyDescent="0.15">
      <c r="A230" s="435" t="s">
        <v>235</v>
      </c>
      <c r="B230" s="436" t="s">
        <v>2107</v>
      </c>
      <c r="C230" s="437" t="s">
        <v>2099</v>
      </c>
      <c r="D230" s="438">
        <v>30</v>
      </c>
      <c r="E230" s="439" t="s">
        <v>1078</v>
      </c>
      <c r="F230" s="440">
        <v>1152</v>
      </c>
      <c r="G230" s="440">
        <f t="shared" si="35"/>
        <v>34560</v>
      </c>
      <c r="H230" s="440">
        <v>6171</v>
      </c>
      <c r="I230" s="440">
        <f t="shared" si="36"/>
        <v>185130</v>
      </c>
      <c r="J230" s="440">
        <v>0</v>
      </c>
      <c r="K230" s="440">
        <f t="shared" si="37"/>
        <v>0</v>
      </c>
      <c r="L230" s="440">
        <f t="shared" si="38"/>
        <v>7323</v>
      </c>
      <c r="M230" s="441">
        <f t="shared" si="38"/>
        <v>219690</v>
      </c>
      <c r="N230" s="442">
        <v>600</v>
      </c>
      <c r="O230" s="440">
        <v>1152</v>
      </c>
      <c r="P230" s="440">
        <f t="shared" si="39"/>
        <v>691200</v>
      </c>
      <c r="Q230" s="440">
        <v>6171</v>
      </c>
      <c r="R230" s="440">
        <f t="shared" si="40"/>
        <v>3702600</v>
      </c>
      <c r="S230" s="440">
        <v>0</v>
      </c>
      <c r="T230" s="440">
        <f t="shared" si="41"/>
        <v>0</v>
      </c>
      <c r="U230" s="440">
        <f t="shared" si="42"/>
        <v>7323</v>
      </c>
      <c r="V230" s="443">
        <f t="shared" si="34"/>
        <v>4393800</v>
      </c>
      <c r="W230" s="444">
        <f t="shared" si="43"/>
        <v>570</v>
      </c>
      <c r="X230" s="441">
        <f t="shared" si="44"/>
        <v>4174110</v>
      </c>
      <c r="Y230" s="445">
        <v>0</v>
      </c>
      <c r="Z230" s="582"/>
    </row>
    <row r="231" spans="1:27" ht="22.5" hidden="1" customHeight="1" x14ac:dyDescent="0.15">
      <c r="A231" s="281" t="s">
        <v>236</v>
      </c>
      <c r="B231" s="317" t="s">
        <v>2108</v>
      </c>
      <c r="C231" s="310" t="s">
        <v>2109</v>
      </c>
      <c r="D231" s="299">
        <v>50</v>
      </c>
      <c r="E231" s="282" t="s">
        <v>1078</v>
      </c>
      <c r="F231" s="283">
        <v>26318</v>
      </c>
      <c r="G231" s="283">
        <f t="shared" si="35"/>
        <v>1315900</v>
      </c>
      <c r="H231" s="283">
        <v>5037</v>
      </c>
      <c r="I231" s="283">
        <f t="shared" si="36"/>
        <v>251850</v>
      </c>
      <c r="J231" s="283">
        <v>0</v>
      </c>
      <c r="K231" s="283">
        <f t="shared" si="37"/>
        <v>0</v>
      </c>
      <c r="L231" s="283">
        <f t="shared" si="38"/>
        <v>31355</v>
      </c>
      <c r="M231" s="300">
        <f t="shared" si="38"/>
        <v>1567750</v>
      </c>
      <c r="N231" s="331">
        <v>50</v>
      </c>
      <c r="O231" s="283">
        <v>26318</v>
      </c>
      <c r="P231" s="283">
        <f t="shared" si="39"/>
        <v>1315900</v>
      </c>
      <c r="Q231" s="283">
        <v>5037</v>
      </c>
      <c r="R231" s="283">
        <f t="shared" si="40"/>
        <v>251850</v>
      </c>
      <c r="S231" s="283">
        <v>0</v>
      </c>
      <c r="T231" s="283">
        <f t="shared" si="41"/>
        <v>0</v>
      </c>
      <c r="U231" s="283">
        <f t="shared" si="42"/>
        <v>31355</v>
      </c>
      <c r="V231" s="292">
        <f t="shared" si="34"/>
        <v>1567750</v>
      </c>
      <c r="W231" s="299">
        <f t="shared" si="43"/>
        <v>0</v>
      </c>
      <c r="X231" s="300">
        <f t="shared" si="44"/>
        <v>0</v>
      </c>
      <c r="Y231" s="330"/>
      <c r="Z231" s="415"/>
    </row>
    <row r="232" spans="1:27" ht="22.5" hidden="1" customHeight="1" x14ac:dyDescent="0.15">
      <c r="A232" s="281" t="s">
        <v>237</v>
      </c>
      <c r="B232" s="317" t="s">
        <v>2110</v>
      </c>
      <c r="C232" s="310" t="s">
        <v>2111</v>
      </c>
      <c r="D232" s="299">
        <v>1</v>
      </c>
      <c r="E232" s="282" t="s">
        <v>1078</v>
      </c>
      <c r="F232" s="283">
        <v>2017</v>
      </c>
      <c r="G232" s="283">
        <f t="shared" si="35"/>
        <v>2017</v>
      </c>
      <c r="H232" s="283">
        <v>11962</v>
      </c>
      <c r="I232" s="283">
        <f t="shared" si="36"/>
        <v>11962</v>
      </c>
      <c r="J232" s="283">
        <v>0</v>
      </c>
      <c r="K232" s="283">
        <f t="shared" si="37"/>
        <v>0</v>
      </c>
      <c r="L232" s="283">
        <f t="shared" si="38"/>
        <v>13979</v>
      </c>
      <c r="M232" s="300">
        <f t="shared" si="38"/>
        <v>13979</v>
      </c>
      <c r="N232" s="331">
        <v>1</v>
      </c>
      <c r="O232" s="283">
        <v>2017</v>
      </c>
      <c r="P232" s="283">
        <f t="shared" si="39"/>
        <v>2017</v>
      </c>
      <c r="Q232" s="283">
        <v>11962</v>
      </c>
      <c r="R232" s="283">
        <f t="shared" si="40"/>
        <v>11962</v>
      </c>
      <c r="S232" s="283">
        <v>0</v>
      </c>
      <c r="T232" s="283">
        <f t="shared" si="41"/>
        <v>0</v>
      </c>
      <c r="U232" s="283">
        <f t="shared" si="42"/>
        <v>13979</v>
      </c>
      <c r="V232" s="292">
        <f t="shared" si="34"/>
        <v>13979</v>
      </c>
      <c r="W232" s="299">
        <f t="shared" si="43"/>
        <v>0</v>
      </c>
      <c r="X232" s="300">
        <f t="shared" si="44"/>
        <v>0</v>
      </c>
      <c r="Y232" s="330"/>
      <c r="Z232" s="415"/>
    </row>
    <row r="233" spans="1:27" ht="22.5" hidden="1" customHeight="1" x14ac:dyDescent="0.15">
      <c r="A233" s="281" t="s">
        <v>238</v>
      </c>
      <c r="B233" s="317" t="s">
        <v>2112</v>
      </c>
      <c r="C233" s="310" t="s">
        <v>2111</v>
      </c>
      <c r="D233" s="299">
        <v>1</v>
      </c>
      <c r="E233" s="282" t="s">
        <v>1078</v>
      </c>
      <c r="F233" s="283">
        <v>1927</v>
      </c>
      <c r="G233" s="283">
        <f t="shared" si="35"/>
        <v>1927</v>
      </c>
      <c r="H233" s="283">
        <v>14952</v>
      </c>
      <c r="I233" s="283">
        <f t="shared" si="36"/>
        <v>14952</v>
      </c>
      <c r="J233" s="283">
        <v>0</v>
      </c>
      <c r="K233" s="283">
        <f t="shared" si="37"/>
        <v>0</v>
      </c>
      <c r="L233" s="283">
        <f t="shared" si="38"/>
        <v>16879</v>
      </c>
      <c r="M233" s="300">
        <f t="shared" si="38"/>
        <v>16879</v>
      </c>
      <c r="N233" s="331">
        <v>1</v>
      </c>
      <c r="O233" s="283">
        <v>1927</v>
      </c>
      <c r="P233" s="283">
        <f t="shared" si="39"/>
        <v>1927</v>
      </c>
      <c r="Q233" s="283">
        <v>14952</v>
      </c>
      <c r="R233" s="283">
        <f t="shared" si="40"/>
        <v>14952</v>
      </c>
      <c r="S233" s="283">
        <v>0</v>
      </c>
      <c r="T233" s="283">
        <f t="shared" si="41"/>
        <v>0</v>
      </c>
      <c r="U233" s="283">
        <f t="shared" si="42"/>
        <v>16879</v>
      </c>
      <c r="V233" s="292">
        <f t="shared" si="34"/>
        <v>16879</v>
      </c>
      <c r="W233" s="299">
        <f t="shared" si="43"/>
        <v>0</v>
      </c>
      <c r="X233" s="300">
        <f t="shared" si="44"/>
        <v>0</v>
      </c>
      <c r="Y233" s="330"/>
      <c r="Z233" s="415"/>
    </row>
    <row r="234" spans="1:27" ht="22.5" hidden="1" customHeight="1" x14ac:dyDescent="0.15">
      <c r="A234" s="281" t="s">
        <v>239</v>
      </c>
      <c r="B234" s="317" t="s">
        <v>2113</v>
      </c>
      <c r="C234" s="310" t="s">
        <v>2099</v>
      </c>
      <c r="D234" s="299">
        <v>1</v>
      </c>
      <c r="E234" s="282" t="s">
        <v>1078</v>
      </c>
      <c r="F234" s="283">
        <v>1167</v>
      </c>
      <c r="G234" s="283">
        <f t="shared" si="35"/>
        <v>1167</v>
      </c>
      <c r="H234" s="283">
        <v>6734</v>
      </c>
      <c r="I234" s="283">
        <f t="shared" si="36"/>
        <v>6734</v>
      </c>
      <c r="J234" s="283">
        <v>0</v>
      </c>
      <c r="K234" s="283">
        <f t="shared" si="37"/>
        <v>0</v>
      </c>
      <c r="L234" s="283">
        <f t="shared" si="38"/>
        <v>7901</v>
      </c>
      <c r="M234" s="300">
        <f t="shared" si="38"/>
        <v>7901</v>
      </c>
      <c r="N234" s="331">
        <v>1</v>
      </c>
      <c r="O234" s="283">
        <v>1167</v>
      </c>
      <c r="P234" s="283">
        <f t="shared" si="39"/>
        <v>1167</v>
      </c>
      <c r="Q234" s="283">
        <v>6734</v>
      </c>
      <c r="R234" s="283">
        <f t="shared" si="40"/>
        <v>6734</v>
      </c>
      <c r="S234" s="283">
        <v>0</v>
      </c>
      <c r="T234" s="283">
        <f t="shared" si="41"/>
        <v>0</v>
      </c>
      <c r="U234" s="283">
        <f t="shared" si="42"/>
        <v>7901</v>
      </c>
      <c r="V234" s="292">
        <f t="shared" si="34"/>
        <v>7901</v>
      </c>
      <c r="W234" s="299">
        <f t="shared" si="43"/>
        <v>0</v>
      </c>
      <c r="X234" s="300">
        <f t="shared" si="44"/>
        <v>0</v>
      </c>
      <c r="Y234" s="330"/>
      <c r="Z234" s="415"/>
    </row>
    <row r="235" spans="1:27" ht="22.5" hidden="1" customHeight="1" x14ac:dyDescent="0.15">
      <c r="A235" s="281" t="s">
        <v>240</v>
      </c>
      <c r="B235" s="317" t="s">
        <v>2114</v>
      </c>
      <c r="C235" s="310" t="s">
        <v>2099</v>
      </c>
      <c r="D235" s="427">
        <v>1</v>
      </c>
      <c r="E235" s="282" t="s">
        <v>1078</v>
      </c>
      <c r="F235" s="283">
        <v>965</v>
      </c>
      <c r="G235" s="283">
        <f t="shared" si="35"/>
        <v>965</v>
      </c>
      <c r="H235" s="283">
        <v>8418</v>
      </c>
      <c r="I235" s="283">
        <f t="shared" si="36"/>
        <v>8418</v>
      </c>
      <c r="J235" s="283">
        <v>0</v>
      </c>
      <c r="K235" s="283">
        <f t="shared" si="37"/>
        <v>0</v>
      </c>
      <c r="L235" s="283">
        <f t="shared" si="38"/>
        <v>9383</v>
      </c>
      <c r="M235" s="300">
        <f t="shared" si="38"/>
        <v>9383</v>
      </c>
      <c r="N235" s="428">
        <v>1</v>
      </c>
      <c r="O235" s="283">
        <v>965</v>
      </c>
      <c r="P235" s="283">
        <f t="shared" si="39"/>
        <v>965</v>
      </c>
      <c r="Q235" s="283">
        <v>8418</v>
      </c>
      <c r="R235" s="283">
        <f t="shared" si="40"/>
        <v>8418</v>
      </c>
      <c r="S235" s="283">
        <v>0</v>
      </c>
      <c r="T235" s="283">
        <f t="shared" si="41"/>
        <v>0</v>
      </c>
      <c r="U235" s="283">
        <f t="shared" si="42"/>
        <v>9383</v>
      </c>
      <c r="V235" s="292">
        <f t="shared" si="34"/>
        <v>9383</v>
      </c>
      <c r="W235" s="299">
        <f t="shared" si="43"/>
        <v>0</v>
      </c>
      <c r="X235" s="300">
        <f t="shared" si="44"/>
        <v>0</v>
      </c>
      <c r="Y235" s="330"/>
      <c r="Z235" s="429"/>
    </row>
    <row r="236" spans="1:27" ht="22.5" hidden="1" customHeight="1" x14ac:dyDescent="0.15">
      <c r="A236" s="281" t="s">
        <v>241</v>
      </c>
      <c r="B236" s="317" t="s">
        <v>2113</v>
      </c>
      <c r="C236" s="310" t="s">
        <v>2103</v>
      </c>
      <c r="D236" s="299">
        <v>1</v>
      </c>
      <c r="E236" s="282" t="s">
        <v>1078</v>
      </c>
      <c r="F236" s="283">
        <v>433</v>
      </c>
      <c r="G236" s="283">
        <f t="shared" si="35"/>
        <v>433</v>
      </c>
      <c r="H236" s="283">
        <v>2930</v>
      </c>
      <c r="I236" s="283">
        <f t="shared" si="36"/>
        <v>2930</v>
      </c>
      <c r="J236" s="283">
        <v>0</v>
      </c>
      <c r="K236" s="283">
        <f t="shared" si="37"/>
        <v>0</v>
      </c>
      <c r="L236" s="283">
        <f t="shared" si="38"/>
        <v>3363</v>
      </c>
      <c r="M236" s="300">
        <f t="shared" si="38"/>
        <v>3363</v>
      </c>
      <c r="N236" s="331">
        <v>1</v>
      </c>
      <c r="O236" s="283">
        <v>433</v>
      </c>
      <c r="P236" s="283">
        <f t="shared" si="39"/>
        <v>433</v>
      </c>
      <c r="Q236" s="283">
        <v>2930</v>
      </c>
      <c r="R236" s="283">
        <f t="shared" si="40"/>
        <v>2930</v>
      </c>
      <c r="S236" s="283">
        <v>0</v>
      </c>
      <c r="T236" s="283">
        <f t="shared" si="41"/>
        <v>0</v>
      </c>
      <c r="U236" s="283">
        <f t="shared" si="42"/>
        <v>3363</v>
      </c>
      <c r="V236" s="292">
        <f t="shared" si="34"/>
        <v>3363</v>
      </c>
      <c r="W236" s="299">
        <f t="shared" si="43"/>
        <v>0</v>
      </c>
      <c r="X236" s="300">
        <f t="shared" si="44"/>
        <v>0</v>
      </c>
      <c r="Y236" s="330"/>
      <c r="Z236" s="415"/>
    </row>
    <row r="237" spans="1:27" ht="22.5" hidden="1" customHeight="1" x14ac:dyDescent="0.15">
      <c r="A237" s="281" t="s">
        <v>242</v>
      </c>
      <c r="B237" s="317" t="s">
        <v>2114</v>
      </c>
      <c r="C237" s="310" t="s">
        <v>2103</v>
      </c>
      <c r="D237" s="299">
        <v>1</v>
      </c>
      <c r="E237" s="282" t="s">
        <v>1078</v>
      </c>
      <c r="F237" s="283">
        <v>458</v>
      </c>
      <c r="G237" s="283">
        <f t="shared" si="35"/>
        <v>458</v>
      </c>
      <c r="H237" s="283">
        <v>4208</v>
      </c>
      <c r="I237" s="283">
        <f t="shared" si="36"/>
        <v>4208</v>
      </c>
      <c r="J237" s="283">
        <v>0</v>
      </c>
      <c r="K237" s="283">
        <f t="shared" si="37"/>
        <v>0</v>
      </c>
      <c r="L237" s="283">
        <f t="shared" si="38"/>
        <v>4666</v>
      </c>
      <c r="M237" s="300">
        <f t="shared" si="38"/>
        <v>4666</v>
      </c>
      <c r="N237" s="331">
        <v>1</v>
      </c>
      <c r="O237" s="283">
        <v>458</v>
      </c>
      <c r="P237" s="283">
        <f t="shared" si="39"/>
        <v>458</v>
      </c>
      <c r="Q237" s="283">
        <v>4208</v>
      </c>
      <c r="R237" s="283">
        <f t="shared" si="40"/>
        <v>4208</v>
      </c>
      <c r="S237" s="283">
        <v>0</v>
      </c>
      <c r="T237" s="283">
        <f t="shared" si="41"/>
        <v>0</v>
      </c>
      <c r="U237" s="283">
        <f t="shared" si="42"/>
        <v>4666</v>
      </c>
      <c r="V237" s="292">
        <f t="shared" si="34"/>
        <v>4666</v>
      </c>
      <c r="W237" s="299">
        <f t="shared" si="43"/>
        <v>0</v>
      </c>
      <c r="X237" s="300">
        <f t="shared" si="44"/>
        <v>0</v>
      </c>
      <c r="Y237" s="330"/>
      <c r="Z237" s="415"/>
    </row>
    <row r="238" spans="1:27" ht="22.5" hidden="1" customHeight="1" x14ac:dyDescent="0.15">
      <c r="A238" s="281" t="s">
        <v>243</v>
      </c>
      <c r="B238" s="317" t="s">
        <v>2115</v>
      </c>
      <c r="C238" s="310" t="s">
        <v>2099</v>
      </c>
      <c r="D238" s="299">
        <v>1</v>
      </c>
      <c r="E238" s="282" t="s">
        <v>1078</v>
      </c>
      <c r="F238" s="283">
        <v>1379</v>
      </c>
      <c r="G238" s="283">
        <f t="shared" si="35"/>
        <v>1379</v>
      </c>
      <c r="H238" s="283">
        <v>14043</v>
      </c>
      <c r="I238" s="283">
        <f t="shared" si="36"/>
        <v>14043</v>
      </c>
      <c r="J238" s="283">
        <v>0</v>
      </c>
      <c r="K238" s="283">
        <f t="shared" si="37"/>
        <v>0</v>
      </c>
      <c r="L238" s="283">
        <f t="shared" si="38"/>
        <v>15422</v>
      </c>
      <c r="M238" s="300">
        <f t="shared" si="38"/>
        <v>15422</v>
      </c>
      <c r="N238" s="331">
        <v>1</v>
      </c>
      <c r="O238" s="283">
        <v>1379</v>
      </c>
      <c r="P238" s="283">
        <f t="shared" si="39"/>
        <v>1379</v>
      </c>
      <c r="Q238" s="283">
        <v>14043</v>
      </c>
      <c r="R238" s="283">
        <f t="shared" si="40"/>
        <v>14043</v>
      </c>
      <c r="S238" s="283">
        <v>0</v>
      </c>
      <c r="T238" s="283">
        <f t="shared" si="41"/>
        <v>0</v>
      </c>
      <c r="U238" s="283">
        <f t="shared" si="42"/>
        <v>15422</v>
      </c>
      <c r="V238" s="292">
        <f t="shared" si="34"/>
        <v>15422</v>
      </c>
      <c r="W238" s="299">
        <f t="shared" si="43"/>
        <v>0</v>
      </c>
      <c r="X238" s="300">
        <f t="shared" si="44"/>
        <v>0</v>
      </c>
      <c r="Y238" s="330"/>
      <c r="Z238" s="415"/>
    </row>
    <row r="239" spans="1:27" ht="22.5" hidden="1" customHeight="1" x14ac:dyDescent="0.15">
      <c r="A239" s="281" t="s">
        <v>1012</v>
      </c>
      <c r="B239" s="317" t="s">
        <v>2116</v>
      </c>
      <c r="C239" s="310" t="s">
        <v>2099</v>
      </c>
      <c r="D239" s="299">
        <v>50</v>
      </c>
      <c r="E239" s="282" t="s">
        <v>1078</v>
      </c>
      <c r="F239" s="283">
        <v>1449</v>
      </c>
      <c r="G239" s="283">
        <f t="shared" si="35"/>
        <v>72450</v>
      </c>
      <c r="H239" s="283">
        <v>17553</v>
      </c>
      <c r="I239" s="283">
        <f t="shared" si="36"/>
        <v>877650</v>
      </c>
      <c r="J239" s="283">
        <v>0</v>
      </c>
      <c r="K239" s="283">
        <f t="shared" si="37"/>
        <v>0</v>
      </c>
      <c r="L239" s="283">
        <f t="shared" si="38"/>
        <v>19002</v>
      </c>
      <c r="M239" s="300">
        <f t="shared" si="38"/>
        <v>950100</v>
      </c>
      <c r="N239" s="331">
        <v>50</v>
      </c>
      <c r="O239" s="283">
        <v>1449</v>
      </c>
      <c r="P239" s="283">
        <f t="shared" si="39"/>
        <v>72450</v>
      </c>
      <c r="Q239" s="283">
        <v>17553</v>
      </c>
      <c r="R239" s="283">
        <f t="shared" si="40"/>
        <v>877650</v>
      </c>
      <c r="S239" s="283">
        <v>0</v>
      </c>
      <c r="T239" s="283">
        <f t="shared" si="41"/>
        <v>0</v>
      </c>
      <c r="U239" s="283">
        <f t="shared" si="42"/>
        <v>19002</v>
      </c>
      <c r="V239" s="292">
        <f t="shared" si="34"/>
        <v>950100</v>
      </c>
      <c r="W239" s="299">
        <f t="shared" si="43"/>
        <v>0</v>
      </c>
      <c r="X239" s="300">
        <f t="shared" si="44"/>
        <v>0</v>
      </c>
      <c r="Y239" s="330"/>
      <c r="Z239" s="415"/>
    </row>
    <row r="240" spans="1:27" ht="22.5" hidden="1" customHeight="1" x14ac:dyDescent="0.15">
      <c r="A240" s="281" t="s">
        <v>1014</v>
      </c>
      <c r="B240" s="317" t="s">
        <v>2115</v>
      </c>
      <c r="C240" s="310" t="s">
        <v>2103</v>
      </c>
      <c r="D240" s="299">
        <v>20</v>
      </c>
      <c r="E240" s="282" t="s">
        <v>1078</v>
      </c>
      <c r="F240" s="283">
        <v>472</v>
      </c>
      <c r="G240" s="283">
        <f t="shared" si="35"/>
        <v>9440</v>
      </c>
      <c r="H240" s="283">
        <v>7021</v>
      </c>
      <c r="I240" s="283">
        <f t="shared" si="36"/>
        <v>140420</v>
      </c>
      <c r="J240" s="283">
        <v>0</v>
      </c>
      <c r="K240" s="283">
        <f t="shared" si="37"/>
        <v>0</v>
      </c>
      <c r="L240" s="283">
        <f t="shared" si="38"/>
        <v>7493</v>
      </c>
      <c r="M240" s="300">
        <f t="shared" si="38"/>
        <v>149860</v>
      </c>
      <c r="N240" s="331">
        <v>20</v>
      </c>
      <c r="O240" s="283">
        <v>472</v>
      </c>
      <c r="P240" s="283">
        <f t="shared" si="39"/>
        <v>9440</v>
      </c>
      <c r="Q240" s="283">
        <v>7021</v>
      </c>
      <c r="R240" s="283">
        <f t="shared" si="40"/>
        <v>140420</v>
      </c>
      <c r="S240" s="283">
        <v>0</v>
      </c>
      <c r="T240" s="283">
        <f t="shared" si="41"/>
        <v>0</v>
      </c>
      <c r="U240" s="283">
        <f t="shared" si="42"/>
        <v>7493</v>
      </c>
      <c r="V240" s="292">
        <f t="shared" si="34"/>
        <v>149860</v>
      </c>
      <c r="W240" s="299">
        <f t="shared" si="43"/>
        <v>0</v>
      </c>
      <c r="X240" s="300">
        <f t="shared" si="44"/>
        <v>0</v>
      </c>
      <c r="Y240" s="330"/>
      <c r="Z240" s="415"/>
    </row>
    <row r="241" spans="1:26" ht="22.5" hidden="1" customHeight="1" x14ac:dyDescent="0.15">
      <c r="A241" s="281" t="s">
        <v>1018</v>
      </c>
      <c r="B241" s="317" t="s">
        <v>2116</v>
      </c>
      <c r="C241" s="310" t="s">
        <v>2103</v>
      </c>
      <c r="D241" s="299">
        <v>30</v>
      </c>
      <c r="E241" s="282" t="s">
        <v>1078</v>
      </c>
      <c r="F241" s="283">
        <v>507</v>
      </c>
      <c r="G241" s="283">
        <f t="shared" si="35"/>
        <v>15210</v>
      </c>
      <c r="H241" s="283">
        <v>8776</v>
      </c>
      <c r="I241" s="283">
        <f t="shared" si="36"/>
        <v>263280</v>
      </c>
      <c r="J241" s="283">
        <v>0</v>
      </c>
      <c r="K241" s="283">
        <f t="shared" si="37"/>
        <v>0</v>
      </c>
      <c r="L241" s="283">
        <f t="shared" si="38"/>
        <v>9283</v>
      </c>
      <c r="M241" s="300">
        <f t="shared" si="38"/>
        <v>278490</v>
      </c>
      <c r="N241" s="331">
        <v>30</v>
      </c>
      <c r="O241" s="283">
        <v>507</v>
      </c>
      <c r="P241" s="283">
        <f t="shared" si="39"/>
        <v>15210</v>
      </c>
      <c r="Q241" s="283">
        <v>8776</v>
      </c>
      <c r="R241" s="283">
        <f t="shared" si="40"/>
        <v>263280</v>
      </c>
      <c r="S241" s="283">
        <v>0</v>
      </c>
      <c r="T241" s="283">
        <f t="shared" si="41"/>
        <v>0</v>
      </c>
      <c r="U241" s="283">
        <f t="shared" si="42"/>
        <v>9283</v>
      </c>
      <c r="V241" s="292">
        <f t="shared" si="34"/>
        <v>278490</v>
      </c>
      <c r="W241" s="299">
        <f t="shared" si="43"/>
        <v>0</v>
      </c>
      <c r="X241" s="300">
        <f t="shared" si="44"/>
        <v>0</v>
      </c>
      <c r="Y241" s="330"/>
      <c r="Z241" s="415"/>
    </row>
    <row r="242" spans="1:26" ht="22.5" hidden="1" customHeight="1" x14ac:dyDescent="0.15">
      <c r="A242" s="281" t="s">
        <v>1019</v>
      </c>
      <c r="B242" s="317" t="s">
        <v>2117</v>
      </c>
      <c r="C242" s="310" t="s">
        <v>2103</v>
      </c>
      <c r="D242" s="299">
        <v>1</v>
      </c>
      <c r="E242" s="282" t="s">
        <v>1078</v>
      </c>
      <c r="F242" s="283">
        <v>741</v>
      </c>
      <c r="G242" s="283">
        <f t="shared" si="35"/>
        <v>741</v>
      </c>
      <c r="H242" s="283">
        <v>3210</v>
      </c>
      <c r="I242" s="283">
        <f t="shared" si="36"/>
        <v>3210</v>
      </c>
      <c r="J242" s="283">
        <v>0</v>
      </c>
      <c r="K242" s="283">
        <f t="shared" si="37"/>
        <v>0</v>
      </c>
      <c r="L242" s="283">
        <f t="shared" si="38"/>
        <v>3951</v>
      </c>
      <c r="M242" s="300">
        <f t="shared" si="38"/>
        <v>3951</v>
      </c>
      <c r="N242" s="331">
        <v>1</v>
      </c>
      <c r="O242" s="283">
        <v>741</v>
      </c>
      <c r="P242" s="283">
        <f t="shared" si="39"/>
        <v>741</v>
      </c>
      <c r="Q242" s="283">
        <v>3210</v>
      </c>
      <c r="R242" s="283">
        <f t="shared" si="40"/>
        <v>3210</v>
      </c>
      <c r="S242" s="283">
        <v>0</v>
      </c>
      <c r="T242" s="283">
        <f t="shared" si="41"/>
        <v>0</v>
      </c>
      <c r="U242" s="283">
        <f t="shared" si="42"/>
        <v>3951</v>
      </c>
      <c r="V242" s="292">
        <f t="shared" si="34"/>
        <v>3951</v>
      </c>
      <c r="W242" s="299">
        <f t="shared" si="43"/>
        <v>0</v>
      </c>
      <c r="X242" s="300">
        <f t="shared" si="44"/>
        <v>0</v>
      </c>
      <c r="Y242" s="330"/>
      <c r="Z242" s="415"/>
    </row>
    <row r="243" spans="1:26" ht="22.5" hidden="1" customHeight="1" x14ac:dyDescent="0.15">
      <c r="A243" s="281" t="s">
        <v>1020</v>
      </c>
      <c r="B243" s="317" t="s">
        <v>2118</v>
      </c>
      <c r="C243" s="310" t="s">
        <v>2103</v>
      </c>
      <c r="D243" s="299">
        <v>1</v>
      </c>
      <c r="E243" s="282" t="s">
        <v>1078</v>
      </c>
      <c r="F243" s="283">
        <v>757</v>
      </c>
      <c r="G243" s="283">
        <f t="shared" si="35"/>
        <v>757</v>
      </c>
      <c r="H243" s="283">
        <v>4013</v>
      </c>
      <c r="I243" s="283">
        <f t="shared" si="36"/>
        <v>4013</v>
      </c>
      <c r="J243" s="283">
        <v>0</v>
      </c>
      <c r="K243" s="283">
        <f t="shared" si="37"/>
        <v>0</v>
      </c>
      <c r="L243" s="283">
        <f t="shared" si="38"/>
        <v>4770</v>
      </c>
      <c r="M243" s="300">
        <f t="shared" si="38"/>
        <v>4770</v>
      </c>
      <c r="N243" s="331">
        <v>1</v>
      </c>
      <c r="O243" s="283">
        <v>757</v>
      </c>
      <c r="P243" s="283">
        <f t="shared" si="39"/>
        <v>757</v>
      </c>
      <c r="Q243" s="283">
        <v>4013</v>
      </c>
      <c r="R243" s="283">
        <f t="shared" si="40"/>
        <v>4013</v>
      </c>
      <c r="S243" s="283">
        <v>0</v>
      </c>
      <c r="T243" s="283">
        <f t="shared" si="41"/>
        <v>0</v>
      </c>
      <c r="U243" s="283">
        <f t="shared" si="42"/>
        <v>4770</v>
      </c>
      <c r="V243" s="292">
        <f t="shared" si="34"/>
        <v>4770</v>
      </c>
      <c r="W243" s="299">
        <f t="shared" si="43"/>
        <v>0</v>
      </c>
      <c r="X243" s="300">
        <f t="shared" si="44"/>
        <v>0</v>
      </c>
      <c r="Y243" s="330"/>
      <c r="Z243" s="415"/>
    </row>
    <row r="244" spans="1:26" ht="22.5" hidden="1" customHeight="1" x14ac:dyDescent="0.15">
      <c r="A244" s="281" t="s">
        <v>1021</v>
      </c>
      <c r="B244" s="317" t="s">
        <v>2119</v>
      </c>
      <c r="C244" s="310" t="s">
        <v>2120</v>
      </c>
      <c r="D244" s="299">
        <v>1</v>
      </c>
      <c r="E244" s="282" t="s">
        <v>1078</v>
      </c>
      <c r="F244" s="283">
        <v>369</v>
      </c>
      <c r="G244" s="283">
        <f t="shared" si="35"/>
        <v>369</v>
      </c>
      <c r="H244" s="283">
        <v>4280</v>
      </c>
      <c r="I244" s="283">
        <f t="shared" si="36"/>
        <v>4280</v>
      </c>
      <c r="J244" s="283">
        <v>0</v>
      </c>
      <c r="K244" s="283">
        <f t="shared" si="37"/>
        <v>0</v>
      </c>
      <c r="L244" s="283">
        <f t="shared" si="38"/>
        <v>4649</v>
      </c>
      <c r="M244" s="300">
        <f t="shared" si="38"/>
        <v>4649</v>
      </c>
      <c r="N244" s="331">
        <v>1</v>
      </c>
      <c r="O244" s="283">
        <v>369</v>
      </c>
      <c r="P244" s="283">
        <f t="shared" si="39"/>
        <v>369</v>
      </c>
      <c r="Q244" s="283">
        <v>4280</v>
      </c>
      <c r="R244" s="283">
        <f t="shared" si="40"/>
        <v>4280</v>
      </c>
      <c r="S244" s="283">
        <v>0</v>
      </c>
      <c r="T244" s="283">
        <f t="shared" si="41"/>
        <v>0</v>
      </c>
      <c r="U244" s="283">
        <f t="shared" si="42"/>
        <v>4649</v>
      </c>
      <c r="V244" s="292">
        <f t="shared" si="34"/>
        <v>4649</v>
      </c>
      <c r="W244" s="299">
        <f t="shared" si="43"/>
        <v>0</v>
      </c>
      <c r="X244" s="300">
        <f t="shared" si="44"/>
        <v>0</v>
      </c>
      <c r="Y244" s="330"/>
      <c r="Z244" s="415"/>
    </row>
    <row r="245" spans="1:26" ht="22.5" hidden="1" customHeight="1" x14ac:dyDescent="0.15">
      <c r="A245" s="281" t="s">
        <v>1022</v>
      </c>
      <c r="B245" s="317" t="s">
        <v>2121</v>
      </c>
      <c r="C245" s="310" t="s">
        <v>2120</v>
      </c>
      <c r="D245" s="299">
        <v>32</v>
      </c>
      <c r="E245" s="282" t="s">
        <v>1078</v>
      </c>
      <c r="F245" s="283">
        <v>391</v>
      </c>
      <c r="G245" s="283">
        <f t="shared" si="35"/>
        <v>12512</v>
      </c>
      <c r="H245" s="283">
        <v>5350</v>
      </c>
      <c r="I245" s="283">
        <f t="shared" si="36"/>
        <v>171200</v>
      </c>
      <c r="J245" s="283">
        <v>0</v>
      </c>
      <c r="K245" s="283">
        <f t="shared" si="37"/>
        <v>0</v>
      </c>
      <c r="L245" s="283">
        <f t="shared" si="38"/>
        <v>5741</v>
      </c>
      <c r="M245" s="300">
        <f t="shared" si="38"/>
        <v>183712</v>
      </c>
      <c r="N245" s="331">
        <v>32</v>
      </c>
      <c r="O245" s="283">
        <v>391</v>
      </c>
      <c r="P245" s="283">
        <f t="shared" si="39"/>
        <v>12512</v>
      </c>
      <c r="Q245" s="283">
        <v>5350</v>
      </c>
      <c r="R245" s="283">
        <f t="shared" si="40"/>
        <v>171200</v>
      </c>
      <c r="S245" s="283">
        <v>0</v>
      </c>
      <c r="T245" s="283">
        <f t="shared" si="41"/>
        <v>0</v>
      </c>
      <c r="U245" s="283">
        <f t="shared" si="42"/>
        <v>5741</v>
      </c>
      <c r="V245" s="292">
        <f t="shared" si="34"/>
        <v>183712</v>
      </c>
      <c r="W245" s="299">
        <f t="shared" si="43"/>
        <v>0</v>
      </c>
      <c r="X245" s="300">
        <f t="shared" si="44"/>
        <v>0</v>
      </c>
      <c r="Y245" s="330"/>
      <c r="Z245" s="415"/>
    </row>
    <row r="246" spans="1:26" ht="22.5" hidden="1" customHeight="1" x14ac:dyDescent="0.15">
      <c r="A246" s="281" t="s">
        <v>1023</v>
      </c>
      <c r="B246" s="317" t="s">
        <v>2119</v>
      </c>
      <c r="C246" s="310" t="s">
        <v>2122</v>
      </c>
      <c r="D246" s="299">
        <v>1</v>
      </c>
      <c r="E246" s="282" t="s">
        <v>1078</v>
      </c>
      <c r="F246" s="283">
        <v>0</v>
      </c>
      <c r="G246" s="283">
        <f t="shared" si="35"/>
        <v>0</v>
      </c>
      <c r="H246" s="283">
        <v>5136</v>
      </c>
      <c r="I246" s="283">
        <f t="shared" si="36"/>
        <v>5136</v>
      </c>
      <c r="J246" s="283">
        <v>0</v>
      </c>
      <c r="K246" s="283">
        <f t="shared" si="37"/>
        <v>0</v>
      </c>
      <c r="L246" s="283">
        <f t="shared" si="38"/>
        <v>5136</v>
      </c>
      <c r="M246" s="300">
        <f t="shared" si="38"/>
        <v>5136</v>
      </c>
      <c r="N246" s="331">
        <v>1</v>
      </c>
      <c r="O246" s="283">
        <v>0</v>
      </c>
      <c r="P246" s="283">
        <f t="shared" si="39"/>
        <v>0</v>
      </c>
      <c r="Q246" s="283">
        <v>5136</v>
      </c>
      <c r="R246" s="283">
        <f t="shared" si="40"/>
        <v>5136</v>
      </c>
      <c r="S246" s="283">
        <v>0</v>
      </c>
      <c r="T246" s="283">
        <f t="shared" si="41"/>
        <v>0</v>
      </c>
      <c r="U246" s="283">
        <f t="shared" si="42"/>
        <v>5136</v>
      </c>
      <c r="V246" s="292">
        <f t="shared" si="34"/>
        <v>5136</v>
      </c>
      <c r="W246" s="299">
        <f t="shared" si="43"/>
        <v>0</v>
      </c>
      <c r="X246" s="300">
        <f t="shared" si="44"/>
        <v>0</v>
      </c>
      <c r="Y246" s="330"/>
      <c r="Z246" s="415"/>
    </row>
    <row r="247" spans="1:26" ht="22.5" hidden="1" customHeight="1" x14ac:dyDescent="0.15">
      <c r="A247" s="281" t="s">
        <v>1017</v>
      </c>
      <c r="B247" s="317" t="s">
        <v>2121</v>
      </c>
      <c r="C247" s="310" t="s">
        <v>2122</v>
      </c>
      <c r="D247" s="299">
        <v>1</v>
      </c>
      <c r="E247" s="282" t="s">
        <v>1078</v>
      </c>
      <c r="F247" s="283">
        <v>470</v>
      </c>
      <c r="G247" s="283">
        <f t="shared" si="35"/>
        <v>470</v>
      </c>
      <c r="H247" s="283">
        <v>6420</v>
      </c>
      <c r="I247" s="283">
        <f t="shared" si="36"/>
        <v>6420</v>
      </c>
      <c r="J247" s="283">
        <v>0</v>
      </c>
      <c r="K247" s="283">
        <f t="shared" si="37"/>
        <v>0</v>
      </c>
      <c r="L247" s="283">
        <f t="shared" si="38"/>
        <v>6890</v>
      </c>
      <c r="M247" s="300">
        <f t="shared" si="38"/>
        <v>6890</v>
      </c>
      <c r="N247" s="331">
        <v>1</v>
      </c>
      <c r="O247" s="283">
        <v>470</v>
      </c>
      <c r="P247" s="283">
        <f t="shared" si="39"/>
        <v>470</v>
      </c>
      <c r="Q247" s="283">
        <v>6420</v>
      </c>
      <c r="R247" s="283">
        <f t="shared" si="40"/>
        <v>6420</v>
      </c>
      <c r="S247" s="283">
        <v>0</v>
      </c>
      <c r="T247" s="283">
        <f t="shared" si="41"/>
        <v>0</v>
      </c>
      <c r="U247" s="283">
        <f t="shared" si="42"/>
        <v>6890</v>
      </c>
      <c r="V247" s="292">
        <f t="shared" si="34"/>
        <v>6890</v>
      </c>
      <c r="W247" s="299">
        <f t="shared" si="43"/>
        <v>0</v>
      </c>
      <c r="X247" s="300">
        <f t="shared" si="44"/>
        <v>0</v>
      </c>
      <c r="Y247" s="330"/>
      <c r="Z247" s="415"/>
    </row>
    <row r="248" spans="1:26" ht="22.5" hidden="1" customHeight="1" x14ac:dyDescent="0.15">
      <c r="A248" s="281" t="s">
        <v>1025</v>
      </c>
      <c r="B248" s="317" t="s">
        <v>2119</v>
      </c>
      <c r="C248" s="310" t="s">
        <v>2123</v>
      </c>
      <c r="D248" s="299">
        <v>1</v>
      </c>
      <c r="E248" s="282" t="s">
        <v>1078</v>
      </c>
      <c r="F248" s="283">
        <v>755</v>
      </c>
      <c r="G248" s="283">
        <f t="shared" si="35"/>
        <v>755</v>
      </c>
      <c r="H248" s="283">
        <v>8562</v>
      </c>
      <c r="I248" s="283">
        <f t="shared" si="36"/>
        <v>8562</v>
      </c>
      <c r="J248" s="283">
        <v>0</v>
      </c>
      <c r="K248" s="283">
        <f t="shared" si="37"/>
        <v>0</v>
      </c>
      <c r="L248" s="283">
        <f t="shared" si="38"/>
        <v>9317</v>
      </c>
      <c r="M248" s="300">
        <f t="shared" si="38"/>
        <v>9317</v>
      </c>
      <c r="N248" s="331">
        <v>1</v>
      </c>
      <c r="O248" s="283">
        <v>755</v>
      </c>
      <c r="P248" s="283">
        <f t="shared" si="39"/>
        <v>755</v>
      </c>
      <c r="Q248" s="283">
        <v>8562</v>
      </c>
      <c r="R248" s="283">
        <f t="shared" si="40"/>
        <v>8562</v>
      </c>
      <c r="S248" s="283">
        <v>0</v>
      </c>
      <c r="T248" s="283">
        <f t="shared" si="41"/>
        <v>0</v>
      </c>
      <c r="U248" s="283">
        <f t="shared" si="42"/>
        <v>9317</v>
      </c>
      <c r="V248" s="292">
        <f t="shared" si="34"/>
        <v>9317</v>
      </c>
      <c r="W248" s="299">
        <f t="shared" si="43"/>
        <v>0</v>
      </c>
      <c r="X248" s="300">
        <f t="shared" si="44"/>
        <v>0</v>
      </c>
      <c r="Y248" s="330"/>
      <c r="Z248" s="415"/>
    </row>
    <row r="249" spans="1:26" ht="22.5" hidden="1" customHeight="1" x14ac:dyDescent="0.15">
      <c r="A249" s="281" t="s">
        <v>1024</v>
      </c>
      <c r="B249" s="317" t="s">
        <v>2121</v>
      </c>
      <c r="C249" s="310" t="s">
        <v>2123</v>
      </c>
      <c r="D249" s="299">
        <v>60</v>
      </c>
      <c r="E249" s="282" t="s">
        <v>1078</v>
      </c>
      <c r="F249" s="283">
        <v>798</v>
      </c>
      <c r="G249" s="283">
        <f t="shared" si="35"/>
        <v>47880</v>
      </c>
      <c r="H249" s="283">
        <v>10702</v>
      </c>
      <c r="I249" s="283">
        <f t="shared" si="36"/>
        <v>642120</v>
      </c>
      <c r="J249" s="283">
        <v>0</v>
      </c>
      <c r="K249" s="283">
        <f t="shared" si="37"/>
        <v>0</v>
      </c>
      <c r="L249" s="283">
        <f t="shared" si="38"/>
        <v>11500</v>
      </c>
      <c r="M249" s="300">
        <f t="shared" si="38"/>
        <v>690000</v>
      </c>
      <c r="N249" s="331">
        <v>60</v>
      </c>
      <c r="O249" s="283">
        <v>798</v>
      </c>
      <c r="P249" s="283">
        <f t="shared" si="39"/>
        <v>47880</v>
      </c>
      <c r="Q249" s="283">
        <v>10702</v>
      </c>
      <c r="R249" s="283">
        <f t="shared" si="40"/>
        <v>642120</v>
      </c>
      <c r="S249" s="283">
        <v>0</v>
      </c>
      <c r="T249" s="283">
        <f t="shared" si="41"/>
        <v>0</v>
      </c>
      <c r="U249" s="283">
        <f t="shared" si="42"/>
        <v>11500</v>
      </c>
      <c r="V249" s="292">
        <f t="shared" si="34"/>
        <v>690000</v>
      </c>
      <c r="W249" s="299">
        <f t="shared" si="43"/>
        <v>0</v>
      </c>
      <c r="X249" s="300">
        <f t="shared" si="44"/>
        <v>0</v>
      </c>
      <c r="Y249" s="330"/>
      <c r="Z249" s="415"/>
    </row>
    <row r="250" spans="1:26" ht="22.5" hidden="1" customHeight="1" x14ac:dyDescent="0.15">
      <c r="A250" s="281" t="s">
        <v>1026</v>
      </c>
      <c r="B250" s="317" t="s">
        <v>2119</v>
      </c>
      <c r="C250" s="310" t="s">
        <v>2124</v>
      </c>
      <c r="D250" s="299">
        <v>1</v>
      </c>
      <c r="E250" s="282" t="s">
        <v>1078</v>
      </c>
      <c r="F250" s="283">
        <v>947</v>
      </c>
      <c r="G250" s="283">
        <f t="shared" si="35"/>
        <v>947</v>
      </c>
      <c r="H250" s="283">
        <v>12329</v>
      </c>
      <c r="I250" s="283">
        <f t="shared" si="36"/>
        <v>12329</v>
      </c>
      <c r="J250" s="283">
        <v>0</v>
      </c>
      <c r="K250" s="283">
        <f t="shared" si="37"/>
        <v>0</v>
      </c>
      <c r="L250" s="283">
        <f t="shared" si="38"/>
        <v>13276</v>
      </c>
      <c r="M250" s="300">
        <f t="shared" si="38"/>
        <v>13276</v>
      </c>
      <c r="N250" s="331">
        <v>1</v>
      </c>
      <c r="O250" s="283">
        <v>947</v>
      </c>
      <c r="P250" s="283">
        <f t="shared" si="39"/>
        <v>947</v>
      </c>
      <c r="Q250" s="283">
        <v>12329</v>
      </c>
      <c r="R250" s="283">
        <f t="shared" si="40"/>
        <v>12329</v>
      </c>
      <c r="S250" s="283">
        <v>0</v>
      </c>
      <c r="T250" s="283">
        <f t="shared" si="41"/>
        <v>0</v>
      </c>
      <c r="U250" s="283">
        <f t="shared" si="42"/>
        <v>13276</v>
      </c>
      <c r="V250" s="292">
        <f t="shared" si="34"/>
        <v>13276</v>
      </c>
      <c r="W250" s="299">
        <f t="shared" si="43"/>
        <v>0</v>
      </c>
      <c r="X250" s="300">
        <f t="shared" si="44"/>
        <v>0</v>
      </c>
      <c r="Y250" s="330"/>
      <c r="Z250" s="415"/>
    </row>
    <row r="251" spans="1:26" ht="22.5" hidden="1" customHeight="1" x14ac:dyDescent="0.15">
      <c r="A251" s="281" t="s">
        <v>1027</v>
      </c>
      <c r="B251" s="317" t="s">
        <v>2121</v>
      </c>
      <c r="C251" s="310" t="s">
        <v>2124</v>
      </c>
      <c r="D251" s="299">
        <v>18</v>
      </c>
      <c r="E251" s="282" t="s">
        <v>1078</v>
      </c>
      <c r="F251" s="283">
        <v>1009</v>
      </c>
      <c r="G251" s="283">
        <f t="shared" si="35"/>
        <v>18162</v>
      </c>
      <c r="H251" s="283">
        <v>15412</v>
      </c>
      <c r="I251" s="283">
        <f t="shared" si="36"/>
        <v>277416</v>
      </c>
      <c r="J251" s="283">
        <v>0</v>
      </c>
      <c r="K251" s="283">
        <f t="shared" si="37"/>
        <v>0</v>
      </c>
      <c r="L251" s="283">
        <f t="shared" si="38"/>
        <v>16421</v>
      </c>
      <c r="M251" s="300">
        <f t="shared" si="38"/>
        <v>295578</v>
      </c>
      <c r="N251" s="331">
        <v>18</v>
      </c>
      <c r="O251" s="283">
        <v>1009</v>
      </c>
      <c r="P251" s="283">
        <f t="shared" si="39"/>
        <v>18162</v>
      </c>
      <c r="Q251" s="283">
        <v>15412</v>
      </c>
      <c r="R251" s="283">
        <f t="shared" si="40"/>
        <v>277416</v>
      </c>
      <c r="S251" s="283">
        <v>0</v>
      </c>
      <c r="T251" s="283">
        <f t="shared" si="41"/>
        <v>0</v>
      </c>
      <c r="U251" s="283">
        <f t="shared" si="42"/>
        <v>16421</v>
      </c>
      <c r="V251" s="292">
        <f t="shared" si="34"/>
        <v>295578</v>
      </c>
      <c r="W251" s="299">
        <f t="shared" si="43"/>
        <v>0</v>
      </c>
      <c r="X251" s="300">
        <f t="shared" si="44"/>
        <v>0</v>
      </c>
      <c r="Y251" s="330"/>
      <c r="Z251" s="415"/>
    </row>
    <row r="252" spans="1:26" ht="22.5" hidden="1" customHeight="1" x14ac:dyDescent="0.15">
      <c r="A252" s="281" t="s">
        <v>1030</v>
      </c>
      <c r="B252" s="317" t="s">
        <v>2517</v>
      </c>
      <c r="C252" s="310" t="s">
        <v>2125</v>
      </c>
      <c r="D252" s="299">
        <v>1</v>
      </c>
      <c r="E252" s="282" t="s">
        <v>1078</v>
      </c>
      <c r="F252" s="283">
        <v>430</v>
      </c>
      <c r="G252" s="283">
        <f t="shared" si="35"/>
        <v>430</v>
      </c>
      <c r="H252" s="283">
        <v>5037</v>
      </c>
      <c r="I252" s="283">
        <f t="shared" si="36"/>
        <v>5037</v>
      </c>
      <c r="J252" s="283">
        <v>0</v>
      </c>
      <c r="K252" s="283">
        <f t="shared" si="37"/>
        <v>0</v>
      </c>
      <c r="L252" s="283">
        <f t="shared" si="38"/>
        <v>5467</v>
      </c>
      <c r="M252" s="300">
        <f t="shared" si="38"/>
        <v>5467</v>
      </c>
      <c r="N252" s="331">
        <v>1</v>
      </c>
      <c r="O252" s="283">
        <v>430</v>
      </c>
      <c r="P252" s="283">
        <f t="shared" si="39"/>
        <v>430</v>
      </c>
      <c r="Q252" s="283">
        <v>5037</v>
      </c>
      <c r="R252" s="283">
        <f t="shared" si="40"/>
        <v>5037</v>
      </c>
      <c r="S252" s="283">
        <v>0</v>
      </c>
      <c r="T252" s="283">
        <f t="shared" si="41"/>
        <v>0</v>
      </c>
      <c r="U252" s="283">
        <f t="shared" si="42"/>
        <v>5467</v>
      </c>
      <c r="V252" s="292">
        <f t="shared" si="34"/>
        <v>5467</v>
      </c>
      <c r="W252" s="299">
        <f t="shared" si="43"/>
        <v>0</v>
      </c>
      <c r="X252" s="300">
        <f t="shared" si="44"/>
        <v>0</v>
      </c>
      <c r="Y252" s="330"/>
      <c r="Z252" s="415"/>
    </row>
    <row r="253" spans="1:26" ht="22.5" hidden="1" customHeight="1" x14ac:dyDescent="0.15">
      <c r="A253" s="281" t="s">
        <v>1028</v>
      </c>
      <c r="B253" s="317" t="s">
        <v>2518</v>
      </c>
      <c r="C253" s="310" t="s">
        <v>2125</v>
      </c>
      <c r="D253" s="299">
        <v>1</v>
      </c>
      <c r="E253" s="282" t="s">
        <v>1078</v>
      </c>
      <c r="F253" s="283">
        <v>436</v>
      </c>
      <c r="G253" s="283">
        <f t="shared" si="35"/>
        <v>436</v>
      </c>
      <c r="H253" s="283">
        <v>5350</v>
      </c>
      <c r="I253" s="283">
        <f t="shared" si="36"/>
        <v>5350</v>
      </c>
      <c r="J253" s="283">
        <v>0</v>
      </c>
      <c r="K253" s="283">
        <f t="shared" si="37"/>
        <v>0</v>
      </c>
      <c r="L253" s="283">
        <f t="shared" si="38"/>
        <v>5786</v>
      </c>
      <c r="M253" s="300">
        <f t="shared" si="38"/>
        <v>5786</v>
      </c>
      <c r="N253" s="331">
        <v>1</v>
      </c>
      <c r="O253" s="283">
        <v>436</v>
      </c>
      <c r="P253" s="283">
        <f t="shared" si="39"/>
        <v>436</v>
      </c>
      <c r="Q253" s="283">
        <v>5350</v>
      </c>
      <c r="R253" s="283">
        <f t="shared" si="40"/>
        <v>5350</v>
      </c>
      <c r="S253" s="283">
        <v>0</v>
      </c>
      <c r="T253" s="283">
        <f t="shared" si="41"/>
        <v>0</v>
      </c>
      <c r="U253" s="283">
        <f t="shared" si="42"/>
        <v>5786</v>
      </c>
      <c r="V253" s="292">
        <f t="shared" si="34"/>
        <v>5786</v>
      </c>
      <c r="W253" s="299">
        <f t="shared" si="43"/>
        <v>0</v>
      </c>
      <c r="X253" s="300">
        <f t="shared" si="44"/>
        <v>0</v>
      </c>
      <c r="Y253" s="330"/>
      <c r="Z253" s="415"/>
    </row>
    <row r="254" spans="1:26" ht="22.5" hidden="1" customHeight="1" x14ac:dyDescent="0.15">
      <c r="A254" s="281" t="s">
        <v>1029</v>
      </c>
      <c r="B254" s="317" t="s">
        <v>2517</v>
      </c>
      <c r="C254" s="310" t="s">
        <v>2126</v>
      </c>
      <c r="D254" s="299">
        <v>732</v>
      </c>
      <c r="E254" s="282" t="s">
        <v>1078</v>
      </c>
      <c r="F254" s="283">
        <v>820</v>
      </c>
      <c r="G254" s="283">
        <f t="shared" si="35"/>
        <v>600240</v>
      </c>
      <c r="H254" s="283">
        <v>10074</v>
      </c>
      <c r="I254" s="283">
        <f t="shared" si="36"/>
        <v>7374168</v>
      </c>
      <c r="J254" s="283">
        <v>0</v>
      </c>
      <c r="K254" s="283">
        <f t="shared" si="37"/>
        <v>0</v>
      </c>
      <c r="L254" s="283">
        <f t="shared" si="38"/>
        <v>10894</v>
      </c>
      <c r="M254" s="300">
        <f t="shared" si="38"/>
        <v>7974408</v>
      </c>
      <c r="N254" s="331">
        <v>732</v>
      </c>
      <c r="O254" s="283">
        <v>820</v>
      </c>
      <c r="P254" s="283">
        <f t="shared" si="39"/>
        <v>600240</v>
      </c>
      <c r="Q254" s="283">
        <v>10074</v>
      </c>
      <c r="R254" s="283">
        <f t="shared" si="40"/>
        <v>7374168</v>
      </c>
      <c r="S254" s="283">
        <v>0</v>
      </c>
      <c r="T254" s="283">
        <f t="shared" si="41"/>
        <v>0</v>
      </c>
      <c r="U254" s="283">
        <f t="shared" si="42"/>
        <v>10894</v>
      </c>
      <c r="V254" s="292">
        <f t="shared" si="34"/>
        <v>7974408</v>
      </c>
      <c r="W254" s="299">
        <f t="shared" si="43"/>
        <v>0</v>
      </c>
      <c r="X254" s="300">
        <f t="shared" si="44"/>
        <v>0</v>
      </c>
      <c r="Y254" s="330"/>
      <c r="Z254" s="415"/>
    </row>
    <row r="255" spans="1:26" ht="22.5" hidden="1" customHeight="1" x14ac:dyDescent="0.15">
      <c r="A255" s="281" t="s">
        <v>1031</v>
      </c>
      <c r="B255" s="317" t="s">
        <v>2518</v>
      </c>
      <c r="C255" s="310" t="s">
        <v>2126</v>
      </c>
      <c r="D255" s="299">
        <v>1</v>
      </c>
      <c r="E255" s="282" t="s">
        <v>1078</v>
      </c>
      <c r="F255" s="283">
        <v>870</v>
      </c>
      <c r="G255" s="283">
        <f t="shared" si="35"/>
        <v>870</v>
      </c>
      <c r="H255" s="283">
        <v>12593</v>
      </c>
      <c r="I255" s="283">
        <f t="shared" si="36"/>
        <v>12593</v>
      </c>
      <c r="J255" s="283">
        <v>0</v>
      </c>
      <c r="K255" s="283">
        <f t="shared" si="37"/>
        <v>0</v>
      </c>
      <c r="L255" s="283">
        <f t="shared" si="38"/>
        <v>13463</v>
      </c>
      <c r="M255" s="300">
        <f t="shared" si="38"/>
        <v>13463</v>
      </c>
      <c r="N255" s="331">
        <v>1</v>
      </c>
      <c r="O255" s="283">
        <v>870</v>
      </c>
      <c r="P255" s="283">
        <f t="shared" si="39"/>
        <v>870</v>
      </c>
      <c r="Q255" s="283">
        <v>12593</v>
      </c>
      <c r="R255" s="283">
        <f t="shared" si="40"/>
        <v>12593</v>
      </c>
      <c r="S255" s="283">
        <v>0</v>
      </c>
      <c r="T255" s="283">
        <f t="shared" si="41"/>
        <v>0</v>
      </c>
      <c r="U255" s="283">
        <f t="shared" si="42"/>
        <v>13463</v>
      </c>
      <c r="V255" s="292">
        <f t="shared" si="34"/>
        <v>13463</v>
      </c>
      <c r="W255" s="299">
        <f t="shared" si="43"/>
        <v>0</v>
      </c>
      <c r="X255" s="300">
        <f t="shared" si="44"/>
        <v>0</v>
      </c>
      <c r="Y255" s="330"/>
      <c r="Z255" s="415"/>
    </row>
    <row r="256" spans="1:26" ht="22.5" hidden="1" customHeight="1" x14ac:dyDescent="0.15">
      <c r="A256" s="281" t="s">
        <v>1032</v>
      </c>
      <c r="B256" s="317" t="s">
        <v>2127</v>
      </c>
      <c r="C256" s="310" t="s">
        <v>2519</v>
      </c>
      <c r="D256" s="299">
        <v>700</v>
      </c>
      <c r="E256" s="282" t="s">
        <v>1078</v>
      </c>
      <c r="F256" s="283">
        <v>151</v>
      </c>
      <c r="G256" s="283">
        <f t="shared" si="35"/>
        <v>105700</v>
      </c>
      <c r="H256" s="283">
        <v>3085</v>
      </c>
      <c r="I256" s="283">
        <f t="shared" si="36"/>
        <v>2159500</v>
      </c>
      <c r="J256" s="283">
        <v>0</v>
      </c>
      <c r="K256" s="283">
        <f t="shared" si="37"/>
        <v>0</v>
      </c>
      <c r="L256" s="283">
        <f t="shared" si="38"/>
        <v>3236</v>
      </c>
      <c r="M256" s="300">
        <f t="shared" si="38"/>
        <v>2265200</v>
      </c>
      <c r="N256" s="331">
        <v>700</v>
      </c>
      <c r="O256" s="283">
        <v>151</v>
      </c>
      <c r="P256" s="283">
        <f t="shared" si="39"/>
        <v>105700</v>
      </c>
      <c r="Q256" s="283">
        <v>3085</v>
      </c>
      <c r="R256" s="283">
        <f t="shared" si="40"/>
        <v>2159500</v>
      </c>
      <c r="S256" s="283">
        <v>0</v>
      </c>
      <c r="T256" s="283">
        <f t="shared" si="41"/>
        <v>0</v>
      </c>
      <c r="U256" s="283">
        <f t="shared" si="42"/>
        <v>3236</v>
      </c>
      <c r="V256" s="292">
        <f t="shared" si="34"/>
        <v>2265200</v>
      </c>
      <c r="W256" s="299">
        <f t="shared" si="43"/>
        <v>0</v>
      </c>
      <c r="X256" s="300">
        <f t="shared" si="44"/>
        <v>0</v>
      </c>
      <c r="Y256" s="330"/>
      <c r="Z256" s="415"/>
    </row>
    <row r="257" spans="1:26" s="446" customFormat="1" ht="22.5" customHeight="1" x14ac:dyDescent="0.15">
      <c r="A257" s="435" t="s">
        <v>1035</v>
      </c>
      <c r="B257" s="436" t="s">
        <v>2520</v>
      </c>
      <c r="C257" s="437" t="s">
        <v>2521</v>
      </c>
      <c r="D257" s="438">
        <v>2000</v>
      </c>
      <c r="E257" s="439" t="s">
        <v>1078</v>
      </c>
      <c r="F257" s="440">
        <v>133</v>
      </c>
      <c r="G257" s="440">
        <f t="shared" si="35"/>
        <v>266000</v>
      </c>
      <c r="H257" s="440">
        <v>2015</v>
      </c>
      <c r="I257" s="440">
        <f t="shared" si="36"/>
        <v>4030000</v>
      </c>
      <c r="J257" s="440">
        <v>0</v>
      </c>
      <c r="K257" s="440">
        <f t="shared" si="37"/>
        <v>0</v>
      </c>
      <c r="L257" s="440">
        <f t="shared" si="38"/>
        <v>2148</v>
      </c>
      <c r="M257" s="441">
        <f t="shared" si="38"/>
        <v>4296000</v>
      </c>
      <c r="N257" s="442">
        <v>12000</v>
      </c>
      <c r="O257" s="440">
        <v>133</v>
      </c>
      <c r="P257" s="440">
        <f t="shared" si="39"/>
        <v>1596000</v>
      </c>
      <c r="Q257" s="440">
        <v>2015</v>
      </c>
      <c r="R257" s="440">
        <f t="shared" si="40"/>
        <v>24180000</v>
      </c>
      <c r="S257" s="440">
        <v>0</v>
      </c>
      <c r="T257" s="440">
        <f t="shared" si="41"/>
        <v>0</v>
      </c>
      <c r="U257" s="440">
        <f t="shared" si="42"/>
        <v>2148</v>
      </c>
      <c r="V257" s="443">
        <f t="shared" si="34"/>
        <v>25776000</v>
      </c>
      <c r="W257" s="444">
        <f t="shared" si="43"/>
        <v>10000</v>
      </c>
      <c r="X257" s="441">
        <f t="shared" si="44"/>
        <v>21480000</v>
      </c>
      <c r="Y257" s="445">
        <v>0</v>
      </c>
      <c r="Z257" s="582"/>
    </row>
    <row r="258" spans="1:26" ht="22.5" hidden="1" customHeight="1" x14ac:dyDescent="0.15">
      <c r="A258" s="281" t="s">
        <v>1033</v>
      </c>
      <c r="B258" s="317" t="s">
        <v>2520</v>
      </c>
      <c r="C258" s="310" t="s">
        <v>2522</v>
      </c>
      <c r="D258" s="299">
        <v>1</v>
      </c>
      <c r="E258" s="282" t="s">
        <v>1078</v>
      </c>
      <c r="F258" s="283">
        <v>133</v>
      </c>
      <c r="G258" s="283">
        <f t="shared" si="35"/>
        <v>133</v>
      </c>
      <c r="H258" s="283">
        <v>2417</v>
      </c>
      <c r="I258" s="283">
        <f t="shared" si="36"/>
        <v>2417</v>
      </c>
      <c r="J258" s="283">
        <v>0</v>
      </c>
      <c r="K258" s="283">
        <f t="shared" si="37"/>
        <v>0</v>
      </c>
      <c r="L258" s="283">
        <f t="shared" si="38"/>
        <v>2550</v>
      </c>
      <c r="M258" s="300">
        <f t="shared" si="38"/>
        <v>2550</v>
      </c>
      <c r="N258" s="331">
        <v>1</v>
      </c>
      <c r="O258" s="283">
        <v>133</v>
      </c>
      <c r="P258" s="283">
        <f t="shared" si="39"/>
        <v>133</v>
      </c>
      <c r="Q258" s="283">
        <v>2417</v>
      </c>
      <c r="R258" s="283">
        <f t="shared" si="40"/>
        <v>2417</v>
      </c>
      <c r="S258" s="283">
        <v>0</v>
      </c>
      <c r="T258" s="283">
        <f t="shared" si="41"/>
        <v>0</v>
      </c>
      <c r="U258" s="283">
        <f t="shared" si="42"/>
        <v>2550</v>
      </c>
      <c r="V258" s="292">
        <f t="shared" si="34"/>
        <v>2550</v>
      </c>
      <c r="W258" s="299">
        <f t="shared" si="43"/>
        <v>0</v>
      </c>
      <c r="X258" s="300">
        <f t="shared" si="44"/>
        <v>0</v>
      </c>
      <c r="Y258" s="330"/>
      <c r="Z258" s="415"/>
    </row>
    <row r="259" spans="1:26" ht="22.5" hidden="1" customHeight="1" x14ac:dyDescent="0.15">
      <c r="A259" s="281" t="s">
        <v>1036</v>
      </c>
      <c r="B259" s="317" t="s">
        <v>2127</v>
      </c>
      <c r="C259" s="310" t="s">
        <v>2523</v>
      </c>
      <c r="D259" s="299">
        <v>18</v>
      </c>
      <c r="E259" s="282" t="s">
        <v>1078</v>
      </c>
      <c r="F259" s="283">
        <v>1728</v>
      </c>
      <c r="G259" s="283">
        <f t="shared" si="35"/>
        <v>31104</v>
      </c>
      <c r="H259" s="283">
        <v>14727</v>
      </c>
      <c r="I259" s="283">
        <f t="shared" si="36"/>
        <v>265086</v>
      </c>
      <c r="J259" s="283">
        <v>0</v>
      </c>
      <c r="K259" s="283">
        <f t="shared" si="37"/>
        <v>0</v>
      </c>
      <c r="L259" s="283">
        <f t="shared" si="38"/>
        <v>16455</v>
      </c>
      <c r="M259" s="300">
        <f t="shared" si="38"/>
        <v>296190</v>
      </c>
      <c r="N259" s="331">
        <v>18</v>
      </c>
      <c r="O259" s="283">
        <v>1728</v>
      </c>
      <c r="P259" s="283">
        <f t="shared" si="39"/>
        <v>31104</v>
      </c>
      <c r="Q259" s="283">
        <v>14727</v>
      </c>
      <c r="R259" s="283">
        <f t="shared" si="40"/>
        <v>265086</v>
      </c>
      <c r="S259" s="283">
        <v>0</v>
      </c>
      <c r="T259" s="283">
        <f t="shared" si="41"/>
        <v>0</v>
      </c>
      <c r="U259" s="283">
        <f t="shared" si="42"/>
        <v>16455</v>
      </c>
      <c r="V259" s="292">
        <f t="shared" si="34"/>
        <v>296190</v>
      </c>
      <c r="W259" s="299">
        <f t="shared" si="43"/>
        <v>0</v>
      </c>
      <c r="X259" s="300">
        <f t="shared" si="44"/>
        <v>0</v>
      </c>
      <c r="Y259" s="330"/>
      <c r="Z259" s="415"/>
    </row>
    <row r="260" spans="1:26" ht="22.5" hidden="1" customHeight="1" x14ac:dyDescent="0.15">
      <c r="A260" s="281" t="s">
        <v>1034</v>
      </c>
      <c r="B260" s="317" t="s">
        <v>2127</v>
      </c>
      <c r="C260" s="310" t="s">
        <v>2524</v>
      </c>
      <c r="D260" s="299">
        <v>18</v>
      </c>
      <c r="E260" s="282" t="s">
        <v>1078</v>
      </c>
      <c r="F260" s="283">
        <v>1728</v>
      </c>
      <c r="G260" s="283">
        <f t="shared" si="35"/>
        <v>31104</v>
      </c>
      <c r="H260" s="283">
        <v>17672</v>
      </c>
      <c r="I260" s="283">
        <f t="shared" si="36"/>
        <v>318096</v>
      </c>
      <c r="J260" s="283">
        <v>0</v>
      </c>
      <c r="K260" s="283">
        <f t="shared" si="37"/>
        <v>0</v>
      </c>
      <c r="L260" s="283">
        <f t="shared" si="38"/>
        <v>19400</v>
      </c>
      <c r="M260" s="300">
        <f t="shared" si="38"/>
        <v>349200</v>
      </c>
      <c r="N260" s="331">
        <v>18</v>
      </c>
      <c r="O260" s="283">
        <v>1728</v>
      </c>
      <c r="P260" s="283">
        <f t="shared" si="39"/>
        <v>31104</v>
      </c>
      <c r="Q260" s="283">
        <v>17672</v>
      </c>
      <c r="R260" s="283">
        <f t="shared" si="40"/>
        <v>318096</v>
      </c>
      <c r="S260" s="283">
        <v>0</v>
      </c>
      <c r="T260" s="283">
        <f t="shared" si="41"/>
        <v>0</v>
      </c>
      <c r="U260" s="283">
        <f t="shared" si="42"/>
        <v>19400</v>
      </c>
      <c r="V260" s="292">
        <f t="shared" si="34"/>
        <v>349200</v>
      </c>
      <c r="W260" s="299">
        <f t="shared" si="43"/>
        <v>0</v>
      </c>
      <c r="X260" s="300">
        <f t="shared" si="44"/>
        <v>0</v>
      </c>
      <c r="Y260" s="330"/>
      <c r="Z260" s="415"/>
    </row>
    <row r="261" spans="1:26" ht="22.5" hidden="1" customHeight="1" x14ac:dyDescent="0.15">
      <c r="A261" s="281" t="s">
        <v>1037</v>
      </c>
      <c r="B261" s="317" t="s">
        <v>2127</v>
      </c>
      <c r="C261" s="310" t="s">
        <v>2525</v>
      </c>
      <c r="D261" s="299">
        <v>18</v>
      </c>
      <c r="E261" s="282" t="s">
        <v>1078</v>
      </c>
      <c r="F261" s="283">
        <v>1046</v>
      </c>
      <c r="G261" s="283">
        <f t="shared" si="35"/>
        <v>18828</v>
      </c>
      <c r="H261" s="283">
        <v>7865</v>
      </c>
      <c r="I261" s="283">
        <f t="shared" si="36"/>
        <v>141570</v>
      </c>
      <c r="J261" s="283">
        <v>0</v>
      </c>
      <c r="K261" s="283">
        <f t="shared" si="37"/>
        <v>0</v>
      </c>
      <c r="L261" s="283">
        <f t="shared" si="38"/>
        <v>8911</v>
      </c>
      <c r="M261" s="300">
        <f t="shared" si="38"/>
        <v>160398</v>
      </c>
      <c r="N261" s="331">
        <v>18</v>
      </c>
      <c r="O261" s="283">
        <v>1046</v>
      </c>
      <c r="P261" s="283">
        <f t="shared" si="39"/>
        <v>18828</v>
      </c>
      <c r="Q261" s="283">
        <v>7865</v>
      </c>
      <c r="R261" s="283">
        <f t="shared" si="40"/>
        <v>141570</v>
      </c>
      <c r="S261" s="283">
        <v>0</v>
      </c>
      <c r="T261" s="283">
        <f t="shared" si="41"/>
        <v>0</v>
      </c>
      <c r="U261" s="283">
        <f t="shared" si="42"/>
        <v>8911</v>
      </c>
      <c r="V261" s="292">
        <f t="shared" ref="V261:V324" si="45">P261+R261+T261</f>
        <v>160398</v>
      </c>
      <c r="W261" s="299">
        <f t="shared" si="43"/>
        <v>0</v>
      </c>
      <c r="X261" s="300">
        <f t="shared" si="44"/>
        <v>0</v>
      </c>
      <c r="Y261" s="330"/>
      <c r="Z261" s="447"/>
    </row>
    <row r="262" spans="1:26" ht="22.5" hidden="1" customHeight="1" x14ac:dyDescent="0.15">
      <c r="A262" s="281" t="s">
        <v>1040</v>
      </c>
      <c r="B262" s="317" t="s">
        <v>2127</v>
      </c>
      <c r="C262" s="310" t="s">
        <v>2526</v>
      </c>
      <c r="D262" s="299">
        <v>18</v>
      </c>
      <c r="E262" s="282" t="s">
        <v>1078</v>
      </c>
      <c r="F262" s="283">
        <v>1046</v>
      </c>
      <c r="G262" s="283">
        <f t="shared" ref="G262:G325" si="46">INT(D262*F262)</f>
        <v>18828</v>
      </c>
      <c r="H262" s="283">
        <v>9438</v>
      </c>
      <c r="I262" s="283">
        <f t="shared" ref="I262:I325" si="47">INT(D262*H262)</f>
        <v>169884</v>
      </c>
      <c r="J262" s="283">
        <v>0</v>
      </c>
      <c r="K262" s="283">
        <f t="shared" ref="K262:K325" si="48">INT(D262*J262)</f>
        <v>0</v>
      </c>
      <c r="L262" s="283">
        <f t="shared" ref="L262:M325" si="49">F262+H262+J262</f>
        <v>10484</v>
      </c>
      <c r="M262" s="300">
        <f t="shared" si="49"/>
        <v>188712</v>
      </c>
      <c r="N262" s="331">
        <v>18</v>
      </c>
      <c r="O262" s="283">
        <v>1046</v>
      </c>
      <c r="P262" s="283">
        <f t="shared" ref="P262:P325" si="50">INT(N262*O262)</f>
        <v>18828</v>
      </c>
      <c r="Q262" s="283">
        <v>9438</v>
      </c>
      <c r="R262" s="283">
        <f t="shared" ref="R262:R325" si="51">INT(N262*Q262)</f>
        <v>169884</v>
      </c>
      <c r="S262" s="283">
        <v>0</v>
      </c>
      <c r="T262" s="283">
        <f t="shared" ref="T262:T325" si="52">INT(N262*S262)</f>
        <v>0</v>
      </c>
      <c r="U262" s="283">
        <f t="shared" ref="U262:U325" si="53">O262+Q262+S262</f>
        <v>10484</v>
      </c>
      <c r="V262" s="292">
        <f t="shared" si="45"/>
        <v>188712</v>
      </c>
      <c r="W262" s="299">
        <f t="shared" ref="W262:W325" si="54">N262-D262</f>
        <v>0</v>
      </c>
      <c r="X262" s="300">
        <f t="shared" ref="X262:X325" si="55">V262-M262</f>
        <v>0</v>
      </c>
      <c r="Y262" s="330"/>
      <c r="Z262" s="415"/>
    </row>
    <row r="263" spans="1:26" ht="22.5" hidden="1" customHeight="1" x14ac:dyDescent="0.15">
      <c r="A263" s="281" t="s">
        <v>1038</v>
      </c>
      <c r="B263" s="317" t="s">
        <v>2128</v>
      </c>
      <c r="C263" s="310" t="s">
        <v>2129</v>
      </c>
      <c r="D263" s="299">
        <v>1</v>
      </c>
      <c r="E263" s="282" t="s">
        <v>1078</v>
      </c>
      <c r="F263" s="283">
        <v>16956</v>
      </c>
      <c r="G263" s="283">
        <f t="shared" si="46"/>
        <v>16956</v>
      </c>
      <c r="H263" s="283">
        <v>11191</v>
      </c>
      <c r="I263" s="283">
        <f t="shared" si="47"/>
        <v>11191</v>
      </c>
      <c r="J263" s="283">
        <v>0</v>
      </c>
      <c r="K263" s="283">
        <f t="shared" si="48"/>
        <v>0</v>
      </c>
      <c r="L263" s="283">
        <f t="shared" si="49"/>
        <v>28147</v>
      </c>
      <c r="M263" s="300">
        <f t="shared" si="49"/>
        <v>28147</v>
      </c>
      <c r="N263" s="331">
        <v>1</v>
      </c>
      <c r="O263" s="283">
        <v>16956</v>
      </c>
      <c r="P263" s="283">
        <f t="shared" si="50"/>
        <v>16956</v>
      </c>
      <c r="Q263" s="283">
        <v>11191</v>
      </c>
      <c r="R263" s="283">
        <f t="shared" si="51"/>
        <v>11191</v>
      </c>
      <c r="S263" s="283">
        <v>0</v>
      </c>
      <c r="T263" s="283">
        <f t="shared" si="52"/>
        <v>0</v>
      </c>
      <c r="U263" s="283">
        <f t="shared" si="53"/>
        <v>28147</v>
      </c>
      <c r="V263" s="292">
        <f t="shared" si="45"/>
        <v>28147</v>
      </c>
      <c r="W263" s="299">
        <f t="shared" si="54"/>
        <v>0</v>
      </c>
      <c r="X263" s="300">
        <f t="shared" si="55"/>
        <v>0</v>
      </c>
      <c r="Y263" s="330"/>
      <c r="Z263" s="415"/>
    </row>
    <row r="264" spans="1:26" ht="22.5" hidden="1" customHeight="1" x14ac:dyDescent="0.15">
      <c r="A264" s="281" t="s">
        <v>1039</v>
      </c>
      <c r="B264" s="317" t="s">
        <v>2130</v>
      </c>
      <c r="C264" s="310" t="s">
        <v>2129</v>
      </c>
      <c r="D264" s="299">
        <v>1</v>
      </c>
      <c r="E264" s="282" t="s">
        <v>1078</v>
      </c>
      <c r="F264" s="283">
        <v>17179</v>
      </c>
      <c r="G264" s="283">
        <f t="shared" si="46"/>
        <v>17179</v>
      </c>
      <c r="H264" s="283">
        <v>13989</v>
      </c>
      <c r="I264" s="283">
        <f t="shared" si="47"/>
        <v>13989</v>
      </c>
      <c r="J264" s="283">
        <v>0</v>
      </c>
      <c r="K264" s="283">
        <f t="shared" si="48"/>
        <v>0</v>
      </c>
      <c r="L264" s="283">
        <f t="shared" si="49"/>
        <v>31168</v>
      </c>
      <c r="M264" s="300">
        <f t="shared" si="49"/>
        <v>31168</v>
      </c>
      <c r="N264" s="331">
        <v>1</v>
      </c>
      <c r="O264" s="283">
        <v>17179</v>
      </c>
      <c r="P264" s="283">
        <f t="shared" si="50"/>
        <v>17179</v>
      </c>
      <c r="Q264" s="283">
        <v>13989</v>
      </c>
      <c r="R264" s="283">
        <f t="shared" si="51"/>
        <v>13989</v>
      </c>
      <c r="S264" s="283">
        <v>0</v>
      </c>
      <c r="T264" s="283">
        <f t="shared" si="52"/>
        <v>0</v>
      </c>
      <c r="U264" s="283">
        <f t="shared" si="53"/>
        <v>31168</v>
      </c>
      <c r="V264" s="292">
        <f t="shared" si="45"/>
        <v>31168</v>
      </c>
      <c r="W264" s="299">
        <f t="shared" si="54"/>
        <v>0</v>
      </c>
      <c r="X264" s="300">
        <f t="shared" si="55"/>
        <v>0</v>
      </c>
      <c r="Y264" s="330"/>
      <c r="Z264" s="415"/>
    </row>
    <row r="265" spans="1:26" ht="22.5" hidden="1" customHeight="1" x14ac:dyDescent="0.15">
      <c r="A265" s="281" t="s">
        <v>1041</v>
      </c>
      <c r="B265" s="317" t="s">
        <v>2131</v>
      </c>
      <c r="C265" s="310"/>
      <c r="D265" s="299">
        <v>134</v>
      </c>
      <c r="E265" s="282" t="s">
        <v>1078</v>
      </c>
      <c r="F265" s="283">
        <v>3410</v>
      </c>
      <c r="G265" s="283">
        <f t="shared" si="46"/>
        <v>456940</v>
      </c>
      <c r="H265" s="283">
        <v>8372</v>
      </c>
      <c r="I265" s="283">
        <f t="shared" si="47"/>
        <v>1121848</v>
      </c>
      <c r="J265" s="283">
        <v>0</v>
      </c>
      <c r="K265" s="283">
        <f t="shared" si="48"/>
        <v>0</v>
      </c>
      <c r="L265" s="283">
        <f t="shared" si="49"/>
        <v>11782</v>
      </c>
      <c r="M265" s="300">
        <f t="shared" si="49"/>
        <v>1578788</v>
      </c>
      <c r="N265" s="331">
        <v>134</v>
      </c>
      <c r="O265" s="283">
        <v>3410</v>
      </c>
      <c r="P265" s="283">
        <f t="shared" si="50"/>
        <v>456940</v>
      </c>
      <c r="Q265" s="283">
        <v>8372</v>
      </c>
      <c r="R265" s="283">
        <f t="shared" si="51"/>
        <v>1121848</v>
      </c>
      <c r="S265" s="283">
        <v>0</v>
      </c>
      <c r="T265" s="283">
        <f t="shared" si="52"/>
        <v>0</v>
      </c>
      <c r="U265" s="283">
        <f t="shared" si="53"/>
        <v>11782</v>
      </c>
      <c r="V265" s="292">
        <f t="shared" si="45"/>
        <v>1578788</v>
      </c>
      <c r="W265" s="299">
        <f t="shared" si="54"/>
        <v>0</v>
      </c>
      <c r="X265" s="300">
        <f t="shared" si="55"/>
        <v>0</v>
      </c>
      <c r="Y265" s="330"/>
      <c r="Z265" s="415"/>
    </row>
    <row r="266" spans="1:26" ht="22.5" hidden="1" customHeight="1" x14ac:dyDescent="0.15">
      <c r="A266" s="281" t="s">
        <v>1044</v>
      </c>
      <c r="B266" s="317" t="s">
        <v>2132</v>
      </c>
      <c r="C266" s="310"/>
      <c r="D266" s="299">
        <v>1</v>
      </c>
      <c r="E266" s="282" t="s">
        <v>1078</v>
      </c>
      <c r="F266" s="283">
        <v>3452</v>
      </c>
      <c r="G266" s="283">
        <f t="shared" si="46"/>
        <v>3452</v>
      </c>
      <c r="H266" s="283">
        <v>10466</v>
      </c>
      <c r="I266" s="283">
        <f t="shared" si="47"/>
        <v>10466</v>
      </c>
      <c r="J266" s="283">
        <v>0</v>
      </c>
      <c r="K266" s="283">
        <f t="shared" si="48"/>
        <v>0</v>
      </c>
      <c r="L266" s="283">
        <f t="shared" si="49"/>
        <v>13918</v>
      </c>
      <c r="M266" s="300">
        <f t="shared" si="49"/>
        <v>13918</v>
      </c>
      <c r="N266" s="331">
        <v>1</v>
      </c>
      <c r="O266" s="283">
        <v>3452</v>
      </c>
      <c r="P266" s="283">
        <f t="shared" si="50"/>
        <v>3452</v>
      </c>
      <c r="Q266" s="283">
        <v>10466</v>
      </c>
      <c r="R266" s="283">
        <f t="shared" si="51"/>
        <v>10466</v>
      </c>
      <c r="S266" s="283">
        <v>0</v>
      </c>
      <c r="T266" s="283">
        <f t="shared" si="52"/>
        <v>0</v>
      </c>
      <c r="U266" s="283">
        <f t="shared" si="53"/>
        <v>13918</v>
      </c>
      <c r="V266" s="292">
        <f t="shared" si="45"/>
        <v>13918</v>
      </c>
      <c r="W266" s="299">
        <f t="shared" si="54"/>
        <v>0</v>
      </c>
      <c r="X266" s="300">
        <f t="shared" si="55"/>
        <v>0</v>
      </c>
      <c r="Y266" s="330"/>
      <c r="Z266" s="415"/>
    </row>
    <row r="267" spans="1:26" ht="22.5" hidden="1" customHeight="1" x14ac:dyDescent="0.15">
      <c r="A267" s="281" t="s">
        <v>1042</v>
      </c>
      <c r="B267" s="317" t="s">
        <v>2527</v>
      </c>
      <c r="C267" s="310" t="s">
        <v>2528</v>
      </c>
      <c r="D267" s="299">
        <v>55</v>
      </c>
      <c r="E267" s="282" t="s">
        <v>684</v>
      </c>
      <c r="F267" s="283">
        <v>20897</v>
      </c>
      <c r="G267" s="283">
        <f t="shared" si="46"/>
        <v>1149335</v>
      </c>
      <c r="H267" s="283">
        <v>34081</v>
      </c>
      <c r="I267" s="283">
        <f t="shared" si="47"/>
        <v>1874455</v>
      </c>
      <c r="J267" s="283">
        <v>0</v>
      </c>
      <c r="K267" s="283">
        <f t="shared" si="48"/>
        <v>0</v>
      </c>
      <c r="L267" s="283">
        <f t="shared" si="49"/>
        <v>54978</v>
      </c>
      <c r="M267" s="300">
        <f t="shared" si="49"/>
        <v>3023790</v>
      </c>
      <c r="N267" s="331">
        <v>55</v>
      </c>
      <c r="O267" s="283">
        <v>20897</v>
      </c>
      <c r="P267" s="283">
        <f t="shared" si="50"/>
        <v>1149335</v>
      </c>
      <c r="Q267" s="283">
        <v>34081</v>
      </c>
      <c r="R267" s="283">
        <f t="shared" si="51"/>
        <v>1874455</v>
      </c>
      <c r="S267" s="283">
        <v>0</v>
      </c>
      <c r="T267" s="283">
        <f t="shared" si="52"/>
        <v>0</v>
      </c>
      <c r="U267" s="283">
        <f t="shared" si="53"/>
        <v>54978</v>
      </c>
      <c r="V267" s="292">
        <f t="shared" si="45"/>
        <v>3023790</v>
      </c>
      <c r="W267" s="299">
        <f t="shared" si="54"/>
        <v>0</v>
      </c>
      <c r="X267" s="300">
        <f t="shared" si="55"/>
        <v>0</v>
      </c>
      <c r="Y267" s="330"/>
      <c r="Z267" s="415"/>
    </row>
    <row r="268" spans="1:26" ht="22.5" hidden="1" customHeight="1" x14ac:dyDescent="0.15">
      <c r="A268" s="281" t="s">
        <v>1575</v>
      </c>
      <c r="B268" s="317" t="s">
        <v>2529</v>
      </c>
      <c r="C268" s="310" t="s">
        <v>2530</v>
      </c>
      <c r="D268" s="299">
        <v>1</v>
      </c>
      <c r="E268" s="282" t="s">
        <v>684</v>
      </c>
      <c r="F268" s="283">
        <v>56789</v>
      </c>
      <c r="G268" s="283">
        <f t="shared" si="46"/>
        <v>56789</v>
      </c>
      <c r="H268" s="283">
        <v>55123</v>
      </c>
      <c r="I268" s="283">
        <f t="shared" si="47"/>
        <v>55123</v>
      </c>
      <c r="J268" s="283">
        <v>0</v>
      </c>
      <c r="K268" s="283">
        <f t="shared" si="48"/>
        <v>0</v>
      </c>
      <c r="L268" s="283">
        <f t="shared" si="49"/>
        <v>111912</v>
      </c>
      <c r="M268" s="300">
        <f t="shared" si="49"/>
        <v>111912</v>
      </c>
      <c r="N268" s="331">
        <v>1</v>
      </c>
      <c r="O268" s="283">
        <v>56789</v>
      </c>
      <c r="P268" s="283">
        <f t="shared" si="50"/>
        <v>56789</v>
      </c>
      <c r="Q268" s="283">
        <v>55123</v>
      </c>
      <c r="R268" s="283">
        <f t="shared" si="51"/>
        <v>55123</v>
      </c>
      <c r="S268" s="283">
        <v>0</v>
      </c>
      <c r="T268" s="283">
        <f t="shared" si="52"/>
        <v>0</v>
      </c>
      <c r="U268" s="283">
        <f t="shared" si="53"/>
        <v>111912</v>
      </c>
      <c r="V268" s="292">
        <f t="shared" si="45"/>
        <v>111912</v>
      </c>
      <c r="W268" s="299">
        <f t="shared" si="54"/>
        <v>0</v>
      </c>
      <c r="X268" s="300">
        <f t="shared" si="55"/>
        <v>0</v>
      </c>
      <c r="Y268" s="330"/>
      <c r="Z268" s="415"/>
    </row>
    <row r="269" spans="1:26" ht="22.5" hidden="1" customHeight="1" x14ac:dyDescent="0.15">
      <c r="A269" s="281" t="s">
        <v>1576</v>
      </c>
      <c r="B269" s="317" t="s">
        <v>2531</v>
      </c>
      <c r="C269" s="310" t="s">
        <v>2532</v>
      </c>
      <c r="D269" s="299">
        <v>1</v>
      </c>
      <c r="E269" s="282" t="s">
        <v>684</v>
      </c>
      <c r="F269" s="283">
        <v>54835</v>
      </c>
      <c r="G269" s="283">
        <f t="shared" si="46"/>
        <v>54835</v>
      </c>
      <c r="H269" s="283">
        <v>36246</v>
      </c>
      <c r="I269" s="283">
        <f t="shared" si="47"/>
        <v>36246</v>
      </c>
      <c r="J269" s="283">
        <v>2324</v>
      </c>
      <c r="K269" s="283">
        <f t="shared" si="48"/>
        <v>2324</v>
      </c>
      <c r="L269" s="283">
        <f t="shared" si="49"/>
        <v>93405</v>
      </c>
      <c r="M269" s="300">
        <f t="shared" si="49"/>
        <v>93405</v>
      </c>
      <c r="N269" s="331">
        <v>1</v>
      </c>
      <c r="O269" s="283">
        <v>54835</v>
      </c>
      <c r="P269" s="283">
        <f t="shared" si="50"/>
        <v>54835</v>
      </c>
      <c r="Q269" s="283">
        <v>36246</v>
      </c>
      <c r="R269" s="283">
        <f t="shared" si="51"/>
        <v>36246</v>
      </c>
      <c r="S269" s="283">
        <v>2324</v>
      </c>
      <c r="T269" s="283">
        <f t="shared" si="52"/>
        <v>2324</v>
      </c>
      <c r="U269" s="283">
        <f t="shared" si="53"/>
        <v>93405</v>
      </c>
      <c r="V269" s="292">
        <f t="shared" si="45"/>
        <v>93405</v>
      </c>
      <c r="W269" s="299">
        <f t="shared" si="54"/>
        <v>0</v>
      </c>
      <c r="X269" s="300">
        <f t="shared" si="55"/>
        <v>0</v>
      </c>
      <c r="Y269" s="330"/>
      <c r="Z269" s="415"/>
    </row>
    <row r="270" spans="1:26" ht="22.5" hidden="1" customHeight="1" x14ac:dyDescent="0.15">
      <c r="A270" s="281" t="s">
        <v>1577</v>
      </c>
      <c r="B270" s="317" t="s">
        <v>2531</v>
      </c>
      <c r="C270" s="310" t="s">
        <v>2533</v>
      </c>
      <c r="D270" s="299">
        <v>1</v>
      </c>
      <c r="E270" s="282" t="s">
        <v>684</v>
      </c>
      <c r="F270" s="283">
        <v>69880</v>
      </c>
      <c r="G270" s="283">
        <f t="shared" si="46"/>
        <v>69880</v>
      </c>
      <c r="H270" s="283">
        <v>36246</v>
      </c>
      <c r="I270" s="283">
        <f t="shared" si="47"/>
        <v>36246</v>
      </c>
      <c r="J270" s="283">
        <v>2324</v>
      </c>
      <c r="K270" s="283">
        <f t="shared" si="48"/>
        <v>2324</v>
      </c>
      <c r="L270" s="283">
        <f t="shared" si="49"/>
        <v>108450</v>
      </c>
      <c r="M270" s="300">
        <f t="shared" si="49"/>
        <v>108450</v>
      </c>
      <c r="N270" s="331">
        <v>1</v>
      </c>
      <c r="O270" s="283">
        <v>69880</v>
      </c>
      <c r="P270" s="283">
        <f t="shared" si="50"/>
        <v>69880</v>
      </c>
      <c r="Q270" s="283">
        <v>36246</v>
      </c>
      <c r="R270" s="283">
        <f t="shared" si="51"/>
        <v>36246</v>
      </c>
      <c r="S270" s="283">
        <v>2324</v>
      </c>
      <c r="T270" s="283">
        <f t="shared" si="52"/>
        <v>2324</v>
      </c>
      <c r="U270" s="283">
        <f t="shared" si="53"/>
        <v>108450</v>
      </c>
      <c r="V270" s="292">
        <f t="shared" si="45"/>
        <v>108450</v>
      </c>
      <c r="W270" s="299">
        <f t="shared" si="54"/>
        <v>0</v>
      </c>
      <c r="X270" s="300">
        <f t="shared" si="55"/>
        <v>0</v>
      </c>
      <c r="Y270" s="330"/>
      <c r="Z270" s="415"/>
    </row>
    <row r="271" spans="1:26" ht="22.5" hidden="1" customHeight="1" x14ac:dyDescent="0.15">
      <c r="A271" s="281" t="s">
        <v>1578</v>
      </c>
      <c r="B271" s="317" t="s">
        <v>2531</v>
      </c>
      <c r="C271" s="310" t="s">
        <v>2534</v>
      </c>
      <c r="D271" s="299">
        <v>1</v>
      </c>
      <c r="E271" s="282" t="s">
        <v>684</v>
      </c>
      <c r="F271" s="283">
        <v>92005</v>
      </c>
      <c r="G271" s="283">
        <f t="shared" si="46"/>
        <v>92005</v>
      </c>
      <c r="H271" s="283">
        <v>36246</v>
      </c>
      <c r="I271" s="283">
        <f t="shared" si="47"/>
        <v>36246</v>
      </c>
      <c r="J271" s="283">
        <v>2324</v>
      </c>
      <c r="K271" s="283">
        <f t="shared" si="48"/>
        <v>2324</v>
      </c>
      <c r="L271" s="283">
        <f t="shared" si="49"/>
        <v>130575</v>
      </c>
      <c r="M271" s="300">
        <f t="shared" si="49"/>
        <v>130575</v>
      </c>
      <c r="N271" s="331">
        <v>1</v>
      </c>
      <c r="O271" s="283">
        <v>92005</v>
      </c>
      <c r="P271" s="283">
        <f t="shared" si="50"/>
        <v>92005</v>
      </c>
      <c r="Q271" s="283">
        <v>36246</v>
      </c>
      <c r="R271" s="283">
        <f t="shared" si="51"/>
        <v>36246</v>
      </c>
      <c r="S271" s="283">
        <v>2324</v>
      </c>
      <c r="T271" s="283">
        <f t="shared" si="52"/>
        <v>2324</v>
      </c>
      <c r="U271" s="283">
        <f t="shared" si="53"/>
        <v>130575</v>
      </c>
      <c r="V271" s="292">
        <f t="shared" si="45"/>
        <v>130575</v>
      </c>
      <c r="W271" s="299">
        <f t="shared" si="54"/>
        <v>0</v>
      </c>
      <c r="X271" s="300">
        <f t="shared" si="55"/>
        <v>0</v>
      </c>
      <c r="Y271" s="330"/>
      <c r="Z271" s="415"/>
    </row>
    <row r="272" spans="1:26" ht="22.5" hidden="1" customHeight="1" x14ac:dyDescent="0.15">
      <c r="A272" s="281" t="s">
        <v>1579</v>
      </c>
      <c r="B272" s="317" t="s">
        <v>2133</v>
      </c>
      <c r="C272" s="310" t="s">
        <v>2535</v>
      </c>
      <c r="D272" s="299">
        <v>1</v>
      </c>
      <c r="E272" s="282" t="s">
        <v>684</v>
      </c>
      <c r="F272" s="283">
        <v>81389</v>
      </c>
      <c r="G272" s="283">
        <f t="shared" si="46"/>
        <v>81389</v>
      </c>
      <c r="H272" s="283">
        <v>16484</v>
      </c>
      <c r="I272" s="283">
        <f t="shared" si="47"/>
        <v>16484</v>
      </c>
      <c r="J272" s="283">
        <v>738</v>
      </c>
      <c r="K272" s="283">
        <f t="shared" si="48"/>
        <v>738</v>
      </c>
      <c r="L272" s="283">
        <f t="shared" si="49"/>
        <v>98611</v>
      </c>
      <c r="M272" s="300">
        <f t="shared" si="49"/>
        <v>98611</v>
      </c>
      <c r="N272" s="331">
        <v>1</v>
      </c>
      <c r="O272" s="283">
        <v>81389</v>
      </c>
      <c r="P272" s="283">
        <f t="shared" si="50"/>
        <v>81389</v>
      </c>
      <c r="Q272" s="283">
        <v>16484</v>
      </c>
      <c r="R272" s="283">
        <f t="shared" si="51"/>
        <v>16484</v>
      </c>
      <c r="S272" s="283">
        <v>738</v>
      </c>
      <c r="T272" s="283">
        <f t="shared" si="52"/>
        <v>738</v>
      </c>
      <c r="U272" s="283">
        <f t="shared" si="53"/>
        <v>98611</v>
      </c>
      <c r="V272" s="292">
        <f t="shared" si="45"/>
        <v>98611</v>
      </c>
      <c r="W272" s="299">
        <f t="shared" si="54"/>
        <v>0</v>
      </c>
      <c r="X272" s="300">
        <f t="shared" si="55"/>
        <v>0</v>
      </c>
      <c r="Y272" s="330"/>
      <c r="Z272" s="415"/>
    </row>
    <row r="273" spans="1:26" ht="22.5" hidden="1" customHeight="1" x14ac:dyDescent="0.15">
      <c r="A273" s="281" t="s">
        <v>1580</v>
      </c>
      <c r="B273" s="317" t="s">
        <v>2134</v>
      </c>
      <c r="C273" s="310" t="s">
        <v>2135</v>
      </c>
      <c r="D273" s="299">
        <v>1</v>
      </c>
      <c r="E273" s="282" t="s">
        <v>684</v>
      </c>
      <c r="F273" s="283">
        <v>13520</v>
      </c>
      <c r="G273" s="283">
        <f t="shared" si="46"/>
        <v>13520</v>
      </c>
      <c r="H273" s="283">
        <v>4910</v>
      </c>
      <c r="I273" s="283">
        <f t="shared" si="47"/>
        <v>4910</v>
      </c>
      <c r="J273" s="283">
        <v>0</v>
      </c>
      <c r="K273" s="283">
        <f t="shared" si="48"/>
        <v>0</v>
      </c>
      <c r="L273" s="283">
        <f t="shared" si="49"/>
        <v>18430</v>
      </c>
      <c r="M273" s="300">
        <f t="shared" si="49"/>
        <v>18430</v>
      </c>
      <c r="N273" s="331">
        <v>1</v>
      </c>
      <c r="O273" s="283">
        <v>13520</v>
      </c>
      <c r="P273" s="283">
        <f t="shared" si="50"/>
        <v>13520</v>
      </c>
      <c r="Q273" s="283">
        <v>4910</v>
      </c>
      <c r="R273" s="283">
        <f t="shared" si="51"/>
        <v>4910</v>
      </c>
      <c r="S273" s="283">
        <v>0</v>
      </c>
      <c r="T273" s="283">
        <f t="shared" si="52"/>
        <v>0</v>
      </c>
      <c r="U273" s="283">
        <f t="shared" si="53"/>
        <v>18430</v>
      </c>
      <c r="V273" s="292">
        <f t="shared" si="45"/>
        <v>18430</v>
      </c>
      <c r="W273" s="299">
        <f t="shared" si="54"/>
        <v>0</v>
      </c>
      <c r="X273" s="300">
        <f t="shared" si="55"/>
        <v>0</v>
      </c>
      <c r="Y273" s="330"/>
      <c r="Z273" s="415"/>
    </row>
    <row r="274" spans="1:26" ht="22.5" hidden="1" customHeight="1" x14ac:dyDescent="0.15">
      <c r="A274" s="281" t="s">
        <v>1581</v>
      </c>
      <c r="B274" s="317" t="s">
        <v>2136</v>
      </c>
      <c r="C274" s="310"/>
      <c r="D274" s="299">
        <v>152</v>
      </c>
      <c r="E274" s="282" t="s">
        <v>1078</v>
      </c>
      <c r="F274" s="283">
        <v>623</v>
      </c>
      <c r="G274" s="283">
        <f t="shared" si="46"/>
        <v>94696</v>
      </c>
      <c r="H274" s="283">
        <v>951</v>
      </c>
      <c r="I274" s="283">
        <f t="shared" si="47"/>
        <v>144552</v>
      </c>
      <c r="J274" s="283">
        <v>0</v>
      </c>
      <c r="K274" s="283">
        <f t="shared" si="48"/>
        <v>0</v>
      </c>
      <c r="L274" s="283">
        <f t="shared" si="49"/>
        <v>1574</v>
      </c>
      <c r="M274" s="300">
        <f t="shared" si="49"/>
        <v>239248</v>
      </c>
      <c r="N274" s="331">
        <v>152</v>
      </c>
      <c r="O274" s="283">
        <v>623</v>
      </c>
      <c r="P274" s="283">
        <f t="shared" si="50"/>
        <v>94696</v>
      </c>
      <c r="Q274" s="283">
        <v>951</v>
      </c>
      <c r="R274" s="283">
        <f t="shared" si="51"/>
        <v>144552</v>
      </c>
      <c r="S274" s="283">
        <v>0</v>
      </c>
      <c r="T274" s="283">
        <f t="shared" si="52"/>
        <v>0</v>
      </c>
      <c r="U274" s="283">
        <f t="shared" si="53"/>
        <v>1574</v>
      </c>
      <c r="V274" s="292">
        <f t="shared" si="45"/>
        <v>239248</v>
      </c>
      <c r="W274" s="299">
        <f t="shared" si="54"/>
        <v>0</v>
      </c>
      <c r="X274" s="300">
        <f t="shared" si="55"/>
        <v>0</v>
      </c>
      <c r="Y274" s="330"/>
      <c r="Z274" s="415"/>
    </row>
    <row r="275" spans="1:26" ht="22.5" hidden="1" customHeight="1" x14ac:dyDescent="0.15">
      <c r="A275" s="281" t="s">
        <v>1582</v>
      </c>
      <c r="B275" s="317" t="s">
        <v>2536</v>
      </c>
      <c r="C275" s="310" t="s">
        <v>2137</v>
      </c>
      <c r="D275" s="299">
        <v>4</v>
      </c>
      <c r="E275" s="282" t="s">
        <v>686</v>
      </c>
      <c r="F275" s="283">
        <v>52580</v>
      </c>
      <c r="G275" s="283">
        <f t="shared" si="46"/>
        <v>210320</v>
      </c>
      <c r="H275" s="283">
        <v>416129</v>
      </c>
      <c r="I275" s="283">
        <f t="shared" si="47"/>
        <v>1664516</v>
      </c>
      <c r="J275" s="283">
        <v>0</v>
      </c>
      <c r="K275" s="283">
        <f t="shared" si="48"/>
        <v>0</v>
      </c>
      <c r="L275" s="283">
        <f t="shared" si="49"/>
        <v>468709</v>
      </c>
      <c r="M275" s="300">
        <f t="shared" si="49"/>
        <v>1874836</v>
      </c>
      <c r="N275" s="331">
        <v>4</v>
      </c>
      <c r="O275" s="283">
        <v>52580</v>
      </c>
      <c r="P275" s="283">
        <f t="shared" si="50"/>
        <v>210320</v>
      </c>
      <c r="Q275" s="283">
        <v>416129</v>
      </c>
      <c r="R275" s="283">
        <f t="shared" si="51"/>
        <v>1664516</v>
      </c>
      <c r="S275" s="283">
        <v>0</v>
      </c>
      <c r="T275" s="283">
        <f t="shared" si="52"/>
        <v>0</v>
      </c>
      <c r="U275" s="283">
        <f t="shared" si="53"/>
        <v>468709</v>
      </c>
      <c r="V275" s="292">
        <f t="shared" si="45"/>
        <v>1874836</v>
      </c>
      <c r="W275" s="299">
        <f t="shared" si="54"/>
        <v>0</v>
      </c>
      <c r="X275" s="300">
        <f t="shared" si="55"/>
        <v>0</v>
      </c>
      <c r="Y275" s="330"/>
      <c r="Z275" s="415"/>
    </row>
    <row r="276" spans="1:26" ht="22.5" hidden="1" customHeight="1" x14ac:dyDescent="0.15">
      <c r="A276" s="281" t="s">
        <v>1583</v>
      </c>
      <c r="B276" s="317" t="s">
        <v>2536</v>
      </c>
      <c r="C276" s="310"/>
      <c r="D276" s="299">
        <v>29</v>
      </c>
      <c r="E276" s="282" t="s">
        <v>686</v>
      </c>
      <c r="F276" s="283">
        <v>52580</v>
      </c>
      <c r="G276" s="283">
        <f t="shared" si="46"/>
        <v>1524820</v>
      </c>
      <c r="H276" s="283">
        <v>289958</v>
      </c>
      <c r="I276" s="283">
        <f t="shared" si="47"/>
        <v>8408782</v>
      </c>
      <c r="J276" s="283">
        <v>0</v>
      </c>
      <c r="K276" s="283">
        <f t="shared" si="48"/>
        <v>0</v>
      </c>
      <c r="L276" s="283">
        <f t="shared" si="49"/>
        <v>342538</v>
      </c>
      <c r="M276" s="300">
        <f t="shared" si="49"/>
        <v>9933602</v>
      </c>
      <c r="N276" s="331">
        <v>29</v>
      </c>
      <c r="O276" s="283">
        <v>52580</v>
      </c>
      <c r="P276" s="283">
        <f t="shared" si="50"/>
        <v>1524820</v>
      </c>
      <c r="Q276" s="283">
        <v>289958</v>
      </c>
      <c r="R276" s="283">
        <f t="shared" si="51"/>
        <v>8408782</v>
      </c>
      <c r="S276" s="283">
        <v>0</v>
      </c>
      <c r="T276" s="283">
        <f t="shared" si="52"/>
        <v>0</v>
      </c>
      <c r="U276" s="283">
        <f t="shared" si="53"/>
        <v>342538</v>
      </c>
      <c r="V276" s="292">
        <f t="shared" si="45"/>
        <v>9933602</v>
      </c>
      <c r="W276" s="299">
        <f t="shared" si="54"/>
        <v>0</v>
      </c>
      <c r="X276" s="300">
        <f t="shared" si="55"/>
        <v>0</v>
      </c>
      <c r="Y276" s="330"/>
      <c r="Z276" s="415"/>
    </row>
    <row r="277" spans="1:26" ht="22.5" hidden="1" customHeight="1" x14ac:dyDescent="0.15">
      <c r="A277" s="281" t="s">
        <v>1584</v>
      </c>
      <c r="B277" s="317" t="s">
        <v>2537</v>
      </c>
      <c r="C277" s="310" t="s">
        <v>2538</v>
      </c>
      <c r="D277" s="299">
        <v>1</v>
      </c>
      <c r="E277" s="282" t="s">
        <v>686</v>
      </c>
      <c r="F277" s="283">
        <v>65667</v>
      </c>
      <c r="G277" s="283">
        <f t="shared" si="46"/>
        <v>65667</v>
      </c>
      <c r="H277" s="283">
        <v>42264</v>
      </c>
      <c r="I277" s="283">
        <f t="shared" si="47"/>
        <v>42264</v>
      </c>
      <c r="J277" s="283">
        <v>0</v>
      </c>
      <c r="K277" s="283">
        <f t="shared" si="48"/>
        <v>0</v>
      </c>
      <c r="L277" s="283">
        <f t="shared" si="49"/>
        <v>107931</v>
      </c>
      <c r="M277" s="300">
        <f t="shared" si="49"/>
        <v>107931</v>
      </c>
      <c r="N277" s="331">
        <v>1</v>
      </c>
      <c r="O277" s="283">
        <v>65667</v>
      </c>
      <c r="P277" s="283">
        <f t="shared" si="50"/>
        <v>65667</v>
      </c>
      <c r="Q277" s="283">
        <v>42264</v>
      </c>
      <c r="R277" s="283">
        <f t="shared" si="51"/>
        <v>42264</v>
      </c>
      <c r="S277" s="283">
        <v>0</v>
      </c>
      <c r="T277" s="283">
        <f t="shared" si="52"/>
        <v>0</v>
      </c>
      <c r="U277" s="283">
        <f t="shared" si="53"/>
        <v>107931</v>
      </c>
      <c r="V277" s="292">
        <f t="shared" si="45"/>
        <v>107931</v>
      </c>
      <c r="W277" s="299">
        <f t="shared" si="54"/>
        <v>0</v>
      </c>
      <c r="X277" s="300">
        <f t="shared" si="55"/>
        <v>0</v>
      </c>
      <c r="Y277" s="330"/>
      <c r="Z277" s="415"/>
    </row>
    <row r="278" spans="1:26" ht="22.5" hidden="1" customHeight="1" x14ac:dyDescent="0.15">
      <c r="A278" s="281" t="s">
        <v>1585</v>
      </c>
      <c r="B278" s="317" t="s">
        <v>2537</v>
      </c>
      <c r="C278" s="310" t="s">
        <v>2539</v>
      </c>
      <c r="D278" s="299">
        <v>1</v>
      </c>
      <c r="E278" s="282" t="s">
        <v>686</v>
      </c>
      <c r="F278" s="283">
        <v>65133</v>
      </c>
      <c r="G278" s="283">
        <f t="shared" si="46"/>
        <v>65133</v>
      </c>
      <c r="H278" s="283">
        <v>47321</v>
      </c>
      <c r="I278" s="283">
        <f t="shared" si="47"/>
        <v>47321</v>
      </c>
      <c r="J278" s="283">
        <v>0</v>
      </c>
      <c r="K278" s="283">
        <f t="shared" si="48"/>
        <v>0</v>
      </c>
      <c r="L278" s="283">
        <f t="shared" si="49"/>
        <v>112454</v>
      </c>
      <c r="M278" s="300">
        <f t="shared" si="49"/>
        <v>112454</v>
      </c>
      <c r="N278" s="331">
        <v>1</v>
      </c>
      <c r="O278" s="283">
        <v>65133</v>
      </c>
      <c r="P278" s="283">
        <f t="shared" si="50"/>
        <v>65133</v>
      </c>
      <c r="Q278" s="283">
        <v>47321</v>
      </c>
      <c r="R278" s="283">
        <f t="shared" si="51"/>
        <v>47321</v>
      </c>
      <c r="S278" s="283">
        <v>0</v>
      </c>
      <c r="T278" s="283">
        <f t="shared" si="52"/>
        <v>0</v>
      </c>
      <c r="U278" s="283">
        <f t="shared" si="53"/>
        <v>112454</v>
      </c>
      <c r="V278" s="292">
        <f t="shared" si="45"/>
        <v>112454</v>
      </c>
      <c r="W278" s="299">
        <f t="shared" si="54"/>
        <v>0</v>
      </c>
      <c r="X278" s="300">
        <f t="shared" si="55"/>
        <v>0</v>
      </c>
      <c r="Y278" s="330"/>
      <c r="Z278" s="415"/>
    </row>
    <row r="279" spans="1:26" ht="22.5" hidden="1" customHeight="1" x14ac:dyDescent="0.15">
      <c r="A279" s="281" t="s">
        <v>1586</v>
      </c>
      <c r="B279" s="317" t="s">
        <v>2138</v>
      </c>
      <c r="C279" s="310" t="s">
        <v>2540</v>
      </c>
      <c r="D279" s="299">
        <v>13</v>
      </c>
      <c r="E279" s="282" t="s">
        <v>1078</v>
      </c>
      <c r="F279" s="283">
        <v>8206</v>
      </c>
      <c r="G279" s="283">
        <f t="shared" si="46"/>
        <v>106678</v>
      </c>
      <c r="H279" s="283">
        <v>25772</v>
      </c>
      <c r="I279" s="283">
        <f t="shared" si="47"/>
        <v>335036</v>
      </c>
      <c r="J279" s="283">
        <v>0</v>
      </c>
      <c r="K279" s="283">
        <f t="shared" si="48"/>
        <v>0</v>
      </c>
      <c r="L279" s="283">
        <f t="shared" si="49"/>
        <v>33978</v>
      </c>
      <c r="M279" s="300">
        <f t="shared" si="49"/>
        <v>441714</v>
      </c>
      <c r="N279" s="331">
        <v>13</v>
      </c>
      <c r="O279" s="283">
        <v>8206</v>
      </c>
      <c r="P279" s="283">
        <f t="shared" si="50"/>
        <v>106678</v>
      </c>
      <c r="Q279" s="283">
        <v>25772</v>
      </c>
      <c r="R279" s="283">
        <f t="shared" si="51"/>
        <v>335036</v>
      </c>
      <c r="S279" s="283">
        <v>0</v>
      </c>
      <c r="T279" s="283">
        <f t="shared" si="52"/>
        <v>0</v>
      </c>
      <c r="U279" s="283">
        <f t="shared" si="53"/>
        <v>33978</v>
      </c>
      <c r="V279" s="292">
        <f t="shared" si="45"/>
        <v>441714</v>
      </c>
      <c r="W279" s="299">
        <f t="shared" si="54"/>
        <v>0</v>
      </c>
      <c r="X279" s="300">
        <f t="shared" si="55"/>
        <v>0</v>
      </c>
      <c r="Y279" s="330"/>
      <c r="Z279" s="415"/>
    </row>
    <row r="280" spans="1:26" ht="22.5" hidden="1" customHeight="1" x14ac:dyDescent="0.15">
      <c r="A280" s="281" t="s">
        <v>1587</v>
      </c>
      <c r="B280" s="317" t="s">
        <v>2139</v>
      </c>
      <c r="C280" s="310" t="s">
        <v>2540</v>
      </c>
      <c r="D280" s="299">
        <v>1</v>
      </c>
      <c r="E280" s="282" t="s">
        <v>1078</v>
      </c>
      <c r="F280" s="283">
        <v>8271</v>
      </c>
      <c r="G280" s="283">
        <f t="shared" si="46"/>
        <v>8271</v>
      </c>
      <c r="H280" s="283">
        <v>32215</v>
      </c>
      <c r="I280" s="283">
        <f t="shared" si="47"/>
        <v>32215</v>
      </c>
      <c r="J280" s="283">
        <v>0</v>
      </c>
      <c r="K280" s="283">
        <f t="shared" si="48"/>
        <v>0</v>
      </c>
      <c r="L280" s="283">
        <f t="shared" si="49"/>
        <v>40486</v>
      </c>
      <c r="M280" s="300">
        <f t="shared" si="49"/>
        <v>40486</v>
      </c>
      <c r="N280" s="331">
        <v>1</v>
      </c>
      <c r="O280" s="283">
        <v>8271</v>
      </c>
      <c r="P280" s="283">
        <f t="shared" si="50"/>
        <v>8271</v>
      </c>
      <c r="Q280" s="283">
        <v>32215</v>
      </c>
      <c r="R280" s="283">
        <f t="shared" si="51"/>
        <v>32215</v>
      </c>
      <c r="S280" s="283">
        <v>0</v>
      </c>
      <c r="T280" s="283">
        <f t="shared" si="52"/>
        <v>0</v>
      </c>
      <c r="U280" s="283">
        <f t="shared" si="53"/>
        <v>40486</v>
      </c>
      <c r="V280" s="292">
        <f t="shared" si="45"/>
        <v>40486</v>
      </c>
      <c r="W280" s="299">
        <f t="shared" si="54"/>
        <v>0</v>
      </c>
      <c r="X280" s="300">
        <f t="shared" si="55"/>
        <v>0</v>
      </c>
      <c r="Y280" s="330"/>
      <c r="Z280" s="415"/>
    </row>
    <row r="281" spans="1:26" ht="22.5" hidden="1" customHeight="1" x14ac:dyDescent="0.15">
      <c r="A281" s="281" t="s">
        <v>1588</v>
      </c>
      <c r="B281" s="317" t="s">
        <v>2138</v>
      </c>
      <c r="C281" s="310" t="s">
        <v>1905</v>
      </c>
      <c r="D281" s="299">
        <v>1</v>
      </c>
      <c r="E281" s="282" t="s">
        <v>1078</v>
      </c>
      <c r="F281" s="283">
        <v>7191</v>
      </c>
      <c r="G281" s="283">
        <f t="shared" si="46"/>
        <v>7191</v>
      </c>
      <c r="H281" s="283">
        <v>22522</v>
      </c>
      <c r="I281" s="283">
        <f t="shared" si="47"/>
        <v>22522</v>
      </c>
      <c r="J281" s="283">
        <v>0</v>
      </c>
      <c r="K281" s="283">
        <f t="shared" si="48"/>
        <v>0</v>
      </c>
      <c r="L281" s="283">
        <f t="shared" si="49"/>
        <v>29713</v>
      </c>
      <c r="M281" s="300">
        <f t="shared" si="49"/>
        <v>29713</v>
      </c>
      <c r="N281" s="331">
        <v>1</v>
      </c>
      <c r="O281" s="283">
        <v>7191</v>
      </c>
      <c r="P281" s="283">
        <f t="shared" si="50"/>
        <v>7191</v>
      </c>
      <c r="Q281" s="283">
        <v>22522</v>
      </c>
      <c r="R281" s="283">
        <f t="shared" si="51"/>
        <v>22522</v>
      </c>
      <c r="S281" s="283">
        <v>0</v>
      </c>
      <c r="T281" s="283">
        <f t="shared" si="52"/>
        <v>0</v>
      </c>
      <c r="U281" s="283">
        <f t="shared" si="53"/>
        <v>29713</v>
      </c>
      <c r="V281" s="292">
        <f t="shared" si="45"/>
        <v>29713</v>
      </c>
      <c r="W281" s="299">
        <f t="shared" si="54"/>
        <v>0</v>
      </c>
      <c r="X281" s="300">
        <f t="shared" si="55"/>
        <v>0</v>
      </c>
      <c r="Y281" s="330"/>
      <c r="Z281" s="415"/>
    </row>
    <row r="282" spans="1:26" ht="22.5" hidden="1" customHeight="1" x14ac:dyDescent="0.15">
      <c r="A282" s="281" t="s">
        <v>1589</v>
      </c>
      <c r="B282" s="317" t="s">
        <v>2139</v>
      </c>
      <c r="C282" s="310" t="s">
        <v>1905</v>
      </c>
      <c r="D282" s="299">
        <v>1</v>
      </c>
      <c r="E282" s="282" t="s">
        <v>1078</v>
      </c>
      <c r="F282" s="283">
        <v>7191</v>
      </c>
      <c r="G282" s="283">
        <f t="shared" si="46"/>
        <v>7191</v>
      </c>
      <c r="H282" s="283">
        <v>28152</v>
      </c>
      <c r="I282" s="283">
        <f t="shared" si="47"/>
        <v>28152</v>
      </c>
      <c r="J282" s="283">
        <v>0</v>
      </c>
      <c r="K282" s="283">
        <f t="shared" si="48"/>
        <v>0</v>
      </c>
      <c r="L282" s="283">
        <f t="shared" si="49"/>
        <v>35343</v>
      </c>
      <c r="M282" s="300">
        <f t="shared" si="49"/>
        <v>35343</v>
      </c>
      <c r="N282" s="331">
        <v>1</v>
      </c>
      <c r="O282" s="283">
        <v>7191</v>
      </c>
      <c r="P282" s="283">
        <f t="shared" si="50"/>
        <v>7191</v>
      </c>
      <c r="Q282" s="283">
        <v>28152</v>
      </c>
      <c r="R282" s="283">
        <f t="shared" si="51"/>
        <v>28152</v>
      </c>
      <c r="S282" s="283">
        <v>0</v>
      </c>
      <c r="T282" s="283">
        <f t="shared" si="52"/>
        <v>0</v>
      </c>
      <c r="U282" s="283">
        <f t="shared" si="53"/>
        <v>35343</v>
      </c>
      <c r="V282" s="292">
        <f t="shared" si="45"/>
        <v>35343</v>
      </c>
      <c r="W282" s="299">
        <f t="shared" si="54"/>
        <v>0</v>
      </c>
      <c r="X282" s="300">
        <f t="shared" si="55"/>
        <v>0</v>
      </c>
      <c r="Y282" s="330"/>
      <c r="Z282" s="415"/>
    </row>
    <row r="283" spans="1:26" ht="22.5" hidden="1" customHeight="1" x14ac:dyDescent="0.15">
      <c r="A283" s="281" t="s">
        <v>1590</v>
      </c>
      <c r="B283" s="317" t="s">
        <v>2140</v>
      </c>
      <c r="C283" s="310" t="s">
        <v>2141</v>
      </c>
      <c r="D283" s="299">
        <v>206</v>
      </c>
      <c r="E283" s="282" t="s">
        <v>1869</v>
      </c>
      <c r="F283" s="283">
        <v>621</v>
      </c>
      <c r="G283" s="283">
        <f t="shared" si="46"/>
        <v>127926</v>
      </c>
      <c r="H283" s="283">
        <v>772</v>
      </c>
      <c r="I283" s="283">
        <f t="shared" si="47"/>
        <v>159032</v>
      </c>
      <c r="J283" s="283">
        <v>0</v>
      </c>
      <c r="K283" s="283">
        <f t="shared" si="48"/>
        <v>0</v>
      </c>
      <c r="L283" s="283">
        <f t="shared" si="49"/>
        <v>1393</v>
      </c>
      <c r="M283" s="300">
        <f t="shared" si="49"/>
        <v>286958</v>
      </c>
      <c r="N283" s="331">
        <v>206</v>
      </c>
      <c r="O283" s="283">
        <v>621</v>
      </c>
      <c r="P283" s="283">
        <f t="shared" si="50"/>
        <v>127926</v>
      </c>
      <c r="Q283" s="283">
        <v>772</v>
      </c>
      <c r="R283" s="283">
        <f t="shared" si="51"/>
        <v>159032</v>
      </c>
      <c r="S283" s="283">
        <v>0</v>
      </c>
      <c r="T283" s="283">
        <f t="shared" si="52"/>
        <v>0</v>
      </c>
      <c r="U283" s="283">
        <f t="shared" si="53"/>
        <v>1393</v>
      </c>
      <c r="V283" s="292">
        <f t="shared" si="45"/>
        <v>286958</v>
      </c>
      <c r="W283" s="299">
        <f t="shared" si="54"/>
        <v>0</v>
      </c>
      <c r="X283" s="300">
        <f t="shared" si="55"/>
        <v>0</v>
      </c>
      <c r="Y283" s="330"/>
      <c r="Z283" s="415"/>
    </row>
    <row r="284" spans="1:26" ht="22.5" hidden="1" customHeight="1" x14ac:dyDescent="0.15">
      <c r="A284" s="281" t="s">
        <v>1591</v>
      </c>
      <c r="B284" s="317" t="s">
        <v>2142</v>
      </c>
      <c r="C284" s="310" t="s">
        <v>2141</v>
      </c>
      <c r="D284" s="299">
        <v>1</v>
      </c>
      <c r="E284" s="282" t="s">
        <v>1869</v>
      </c>
      <c r="F284" s="283">
        <v>621</v>
      </c>
      <c r="G284" s="283">
        <f t="shared" si="46"/>
        <v>621</v>
      </c>
      <c r="H284" s="283">
        <v>965</v>
      </c>
      <c r="I284" s="283">
        <f t="shared" si="47"/>
        <v>965</v>
      </c>
      <c r="J284" s="283">
        <v>0</v>
      </c>
      <c r="K284" s="283">
        <f t="shared" si="48"/>
        <v>0</v>
      </c>
      <c r="L284" s="283">
        <f t="shared" si="49"/>
        <v>1586</v>
      </c>
      <c r="M284" s="300">
        <f t="shared" si="49"/>
        <v>1586</v>
      </c>
      <c r="N284" s="331">
        <v>1</v>
      </c>
      <c r="O284" s="283">
        <v>621</v>
      </c>
      <c r="P284" s="283">
        <f t="shared" si="50"/>
        <v>621</v>
      </c>
      <c r="Q284" s="283">
        <v>965</v>
      </c>
      <c r="R284" s="283">
        <f t="shared" si="51"/>
        <v>965</v>
      </c>
      <c r="S284" s="283">
        <v>0</v>
      </c>
      <c r="T284" s="283">
        <f t="shared" si="52"/>
        <v>0</v>
      </c>
      <c r="U284" s="283">
        <f t="shared" si="53"/>
        <v>1586</v>
      </c>
      <c r="V284" s="292">
        <f t="shared" si="45"/>
        <v>1586</v>
      </c>
      <c r="W284" s="299">
        <f t="shared" si="54"/>
        <v>0</v>
      </c>
      <c r="X284" s="300">
        <f t="shared" si="55"/>
        <v>0</v>
      </c>
      <c r="Y284" s="330"/>
      <c r="Z284" s="415"/>
    </row>
    <row r="285" spans="1:26" ht="22.5" hidden="1" customHeight="1" x14ac:dyDescent="0.15">
      <c r="A285" s="281" t="s">
        <v>1592</v>
      </c>
      <c r="B285" s="317" t="s">
        <v>2143</v>
      </c>
      <c r="C285" s="310" t="s">
        <v>2144</v>
      </c>
      <c r="D285" s="299">
        <v>1</v>
      </c>
      <c r="E285" s="282" t="s">
        <v>1869</v>
      </c>
      <c r="F285" s="283">
        <v>623</v>
      </c>
      <c r="G285" s="283">
        <f t="shared" si="46"/>
        <v>623</v>
      </c>
      <c r="H285" s="283">
        <v>856</v>
      </c>
      <c r="I285" s="283">
        <f t="shared" si="47"/>
        <v>856</v>
      </c>
      <c r="J285" s="283">
        <v>0</v>
      </c>
      <c r="K285" s="283">
        <f t="shared" si="48"/>
        <v>0</v>
      </c>
      <c r="L285" s="283">
        <f t="shared" si="49"/>
        <v>1479</v>
      </c>
      <c r="M285" s="300">
        <f t="shared" si="49"/>
        <v>1479</v>
      </c>
      <c r="N285" s="331">
        <v>1</v>
      </c>
      <c r="O285" s="283">
        <v>623</v>
      </c>
      <c r="P285" s="283">
        <f t="shared" si="50"/>
        <v>623</v>
      </c>
      <c r="Q285" s="283">
        <v>856</v>
      </c>
      <c r="R285" s="283">
        <f t="shared" si="51"/>
        <v>856</v>
      </c>
      <c r="S285" s="283">
        <v>0</v>
      </c>
      <c r="T285" s="283">
        <f t="shared" si="52"/>
        <v>0</v>
      </c>
      <c r="U285" s="283">
        <f t="shared" si="53"/>
        <v>1479</v>
      </c>
      <c r="V285" s="292">
        <f t="shared" si="45"/>
        <v>1479</v>
      </c>
      <c r="W285" s="299">
        <f t="shared" si="54"/>
        <v>0</v>
      </c>
      <c r="X285" s="300">
        <f t="shared" si="55"/>
        <v>0</v>
      </c>
      <c r="Y285" s="330"/>
      <c r="Z285" s="415"/>
    </row>
    <row r="286" spans="1:26" ht="22.5" hidden="1" customHeight="1" x14ac:dyDescent="0.15">
      <c r="A286" s="281" t="s">
        <v>1593</v>
      </c>
      <c r="B286" s="317" t="s">
        <v>2145</v>
      </c>
      <c r="C286" s="310" t="s">
        <v>2144</v>
      </c>
      <c r="D286" s="299">
        <v>1</v>
      </c>
      <c r="E286" s="282" t="s">
        <v>1869</v>
      </c>
      <c r="F286" s="283">
        <v>623</v>
      </c>
      <c r="G286" s="283">
        <f t="shared" si="46"/>
        <v>623</v>
      </c>
      <c r="H286" s="283">
        <v>1070</v>
      </c>
      <c r="I286" s="283">
        <f t="shared" si="47"/>
        <v>1070</v>
      </c>
      <c r="J286" s="283">
        <v>0</v>
      </c>
      <c r="K286" s="283">
        <f t="shared" si="48"/>
        <v>0</v>
      </c>
      <c r="L286" s="283">
        <f t="shared" si="49"/>
        <v>1693</v>
      </c>
      <c r="M286" s="300">
        <f t="shared" si="49"/>
        <v>1693</v>
      </c>
      <c r="N286" s="331">
        <v>1</v>
      </c>
      <c r="O286" s="283">
        <v>623</v>
      </c>
      <c r="P286" s="283">
        <f t="shared" si="50"/>
        <v>623</v>
      </c>
      <c r="Q286" s="283">
        <v>1070</v>
      </c>
      <c r="R286" s="283">
        <f t="shared" si="51"/>
        <v>1070</v>
      </c>
      <c r="S286" s="283">
        <v>0</v>
      </c>
      <c r="T286" s="283">
        <f t="shared" si="52"/>
        <v>0</v>
      </c>
      <c r="U286" s="283">
        <f t="shared" si="53"/>
        <v>1693</v>
      </c>
      <c r="V286" s="292">
        <f t="shared" si="45"/>
        <v>1693</v>
      </c>
      <c r="W286" s="299">
        <f t="shared" si="54"/>
        <v>0</v>
      </c>
      <c r="X286" s="300">
        <f t="shared" si="55"/>
        <v>0</v>
      </c>
      <c r="Y286" s="330"/>
      <c r="Z286" s="415"/>
    </row>
    <row r="287" spans="1:26" ht="22.5" hidden="1" customHeight="1" x14ac:dyDescent="0.15">
      <c r="A287" s="281" t="s">
        <v>1594</v>
      </c>
      <c r="B287" s="317" t="s">
        <v>2146</v>
      </c>
      <c r="C287" s="310"/>
      <c r="D287" s="299">
        <v>319</v>
      </c>
      <c r="E287" s="282" t="s">
        <v>683</v>
      </c>
      <c r="F287" s="283">
        <v>548</v>
      </c>
      <c r="G287" s="283">
        <f t="shared" si="46"/>
        <v>174812</v>
      </c>
      <c r="H287" s="283">
        <v>12253</v>
      </c>
      <c r="I287" s="283">
        <f t="shared" si="47"/>
        <v>3908707</v>
      </c>
      <c r="J287" s="283">
        <v>0</v>
      </c>
      <c r="K287" s="283">
        <f t="shared" si="48"/>
        <v>0</v>
      </c>
      <c r="L287" s="283">
        <f t="shared" si="49"/>
        <v>12801</v>
      </c>
      <c r="M287" s="300">
        <f t="shared" si="49"/>
        <v>4083519</v>
      </c>
      <c r="N287" s="331">
        <v>319</v>
      </c>
      <c r="O287" s="283">
        <v>548</v>
      </c>
      <c r="P287" s="283">
        <f t="shared" si="50"/>
        <v>174812</v>
      </c>
      <c r="Q287" s="283">
        <v>12253</v>
      </c>
      <c r="R287" s="283">
        <f t="shared" si="51"/>
        <v>3908707</v>
      </c>
      <c r="S287" s="283">
        <v>0</v>
      </c>
      <c r="T287" s="283">
        <f t="shared" si="52"/>
        <v>0</v>
      </c>
      <c r="U287" s="283">
        <f t="shared" si="53"/>
        <v>12801</v>
      </c>
      <c r="V287" s="292">
        <f t="shared" si="45"/>
        <v>4083519</v>
      </c>
      <c r="W287" s="299">
        <f t="shared" si="54"/>
        <v>0</v>
      </c>
      <c r="X287" s="300">
        <f t="shared" si="55"/>
        <v>0</v>
      </c>
      <c r="Y287" s="330"/>
      <c r="Z287" s="415"/>
    </row>
    <row r="288" spans="1:26" ht="22.5" hidden="1" customHeight="1" x14ac:dyDescent="0.15">
      <c r="A288" s="281" t="s">
        <v>1595</v>
      </c>
      <c r="B288" s="317" t="s">
        <v>2147</v>
      </c>
      <c r="C288" s="310"/>
      <c r="D288" s="299">
        <v>112</v>
      </c>
      <c r="E288" s="282" t="s">
        <v>683</v>
      </c>
      <c r="F288" s="283">
        <v>305</v>
      </c>
      <c r="G288" s="283">
        <f t="shared" si="46"/>
        <v>34160</v>
      </c>
      <c r="H288" s="283">
        <v>12253</v>
      </c>
      <c r="I288" s="283">
        <f t="shared" si="47"/>
        <v>1372336</v>
      </c>
      <c r="J288" s="283">
        <v>0</v>
      </c>
      <c r="K288" s="283">
        <f t="shared" si="48"/>
        <v>0</v>
      </c>
      <c r="L288" s="283">
        <f t="shared" si="49"/>
        <v>12558</v>
      </c>
      <c r="M288" s="300">
        <f t="shared" si="49"/>
        <v>1406496</v>
      </c>
      <c r="N288" s="331">
        <v>112</v>
      </c>
      <c r="O288" s="283">
        <v>305</v>
      </c>
      <c r="P288" s="283">
        <f t="shared" si="50"/>
        <v>34160</v>
      </c>
      <c r="Q288" s="283">
        <v>12253</v>
      </c>
      <c r="R288" s="283">
        <f t="shared" si="51"/>
        <v>1372336</v>
      </c>
      <c r="S288" s="283">
        <v>0</v>
      </c>
      <c r="T288" s="283">
        <f t="shared" si="52"/>
        <v>0</v>
      </c>
      <c r="U288" s="283">
        <f t="shared" si="53"/>
        <v>12558</v>
      </c>
      <c r="V288" s="292">
        <f t="shared" si="45"/>
        <v>1406496</v>
      </c>
      <c r="W288" s="299">
        <f t="shared" si="54"/>
        <v>0</v>
      </c>
      <c r="X288" s="300">
        <f t="shared" si="55"/>
        <v>0</v>
      </c>
      <c r="Y288" s="330"/>
      <c r="Z288" s="415"/>
    </row>
    <row r="289" spans="1:26" ht="22.5" hidden="1" customHeight="1" x14ac:dyDescent="0.15">
      <c r="A289" s="281" t="s">
        <v>1596</v>
      </c>
      <c r="B289" s="317" t="s">
        <v>2148</v>
      </c>
      <c r="C289" s="310" t="s">
        <v>2149</v>
      </c>
      <c r="D289" s="299">
        <v>321</v>
      </c>
      <c r="E289" s="282" t="s">
        <v>1869</v>
      </c>
      <c r="F289" s="283">
        <v>246</v>
      </c>
      <c r="G289" s="283">
        <f t="shared" si="46"/>
        <v>78966</v>
      </c>
      <c r="H289" s="283">
        <v>5616</v>
      </c>
      <c r="I289" s="283">
        <f t="shared" si="47"/>
        <v>1802736</v>
      </c>
      <c r="J289" s="283">
        <v>0</v>
      </c>
      <c r="K289" s="283">
        <f t="shared" si="48"/>
        <v>0</v>
      </c>
      <c r="L289" s="283">
        <f t="shared" si="49"/>
        <v>5862</v>
      </c>
      <c r="M289" s="300">
        <f t="shared" si="49"/>
        <v>1881702</v>
      </c>
      <c r="N289" s="331">
        <v>321</v>
      </c>
      <c r="O289" s="283">
        <v>246</v>
      </c>
      <c r="P289" s="283">
        <f t="shared" si="50"/>
        <v>78966</v>
      </c>
      <c r="Q289" s="283">
        <v>5616</v>
      </c>
      <c r="R289" s="283">
        <f t="shared" si="51"/>
        <v>1802736</v>
      </c>
      <c r="S289" s="283">
        <v>0</v>
      </c>
      <c r="T289" s="283">
        <f t="shared" si="52"/>
        <v>0</v>
      </c>
      <c r="U289" s="283">
        <f t="shared" si="53"/>
        <v>5862</v>
      </c>
      <c r="V289" s="292">
        <f t="shared" si="45"/>
        <v>1881702</v>
      </c>
      <c r="W289" s="299">
        <f t="shared" si="54"/>
        <v>0</v>
      </c>
      <c r="X289" s="300">
        <f t="shared" si="55"/>
        <v>0</v>
      </c>
      <c r="Y289" s="330"/>
      <c r="Z289" s="415"/>
    </row>
    <row r="290" spans="1:26" ht="22.5" hidden="1" customHeight="1" x14ac:dyDescent="0.15">
      <c r="A290" s="281" t="s">
        <v>1597</v>
      </c>
      <c r="B290" s="317" t="s">
        <v>2148</v>
      </c>
      <c r="C290" s="310" t="s">
        <v>685</v>
      </c>
      <c r="D290" s="299">
        <v>52</v>
      </c>
      <c r="E290" s="282" t="s">
        <v>1869</v>
      </c>
      <c r="F290" s="283">
        <v>297</v>
      </c>
      <c r="G290" s="283">
        <f t="shared" si="46"/>
        <v>15444</v>
      </c>
      <c r="H290" s="283">
        <v>6740</v>
      </c>
      <c r="I290" s="283">
        <f t="shared" si="47"/>
        <v>350480</v>
      </c>
      <c r="J290" s="283">
        <v>0</v>
      </c>
      <c r="K290" s="283">
        <f t="shared" si="48"/>
        <v>0</v>
      </c>
      <c r="L290" s="283">
        <f t="shared" si="49"/>
        <v>7037</v>
      </c>
      <c r="M290" s="300">
        <f t="shared" si="49"/>
        <v>365924</v>
      </c>
      <c r="N290" s="331">
        <v>52</v>
      </c>
      <c r="O290" s="283">
        <v>297</v>
      </c>
      <c r="P290" s="283">
        <f t="shared" si="50"/>
        <v>15444</v>
      </c>
      <c r="Q290" s="283">
        <v>6740</v>
      </c>
      <c r="R290" s="283">
        <f t="shared" si="51"/>
        <v>350480</v>
      </c>
      <c r="S290" s="283">
        <v>0</v>
      </c>
      <c r="T290" s="283">
        <f t="shared" si="52"/>
        <v>0</v>
      </c>
      <c r="U290" s="283">
        <f t="shared" si="53"/>
        <v>7037</v>
      </c>
      <c r="V290" s="292">
        <f t="shared" si="45"/>
        <v>365924</v>
      </c>
      <c r="W290" s="299">
        <f t="shared" si="54"/>
        <v>0</v>
      </c>
      <c r="X290" s="300">
        <f t="shared" si="55"/>
        <v>0</v>
      </c>
      <c r="Y290" s="330"/>
      <c r="Z290" s="415"/>
    </row>
    <row r="291" spans="1:26" ht="22.5" hidden="1" customHeight="1" x14ac:dyDescent="0.15">
      <c r="A291" s="281" t="s">
        <v>1465</v>
      </c>
      <c r="B291" s="317" t="s">
        <v>2150</v>
      </c>
      <c r="C291" s="310" t="s">
        <v>2149</v>
      </c>
      <c r="D291" s="299">
        <v>1</v>
      </c>
      <c r="E291" s="282" t="s">
        <v>1869</v>
      </c>
      <c r="F291" s="283">
        <v>331</v>
      </c>
      <c r="G291" s="283">
        <f t="shared" si="46"/>
        <v>331</v>
      </c>
      <c r="H291" s="283">
        <v>5616</v>
      </c>
      <c r="I291" s="283">
        <f t="shared" si="47"/>
        <v>5616</v>
      </c>
      <c r="J291" s="283">
        <v>0</v>
      </c>
      <c r="K291" s="283">
        <f t="shared" si="48"/>
        <v>0</v>
      </c>
      <c r="L291" s="283">
        <f t="shared" si="49"/>
        <v>5947</v>
      </c>
      <c r="M291" s="300">
        <f t="shared" si="49"/>
        <v>5947</v>
      </c>
      <c r="N291" s="331">
        <v>1</v>
      </c>
      <c r="O291" s="283">
        <v>331</v>
      </c>
      <c r="P291" s="283">
        <f t="shared" si="50"/>
        <v>331</v>
      </c>
      <c r="Q291" s="283">
        <v>5616</v>
      </c>
      <c r="R291" s="283">
        <f t="shared" si="51"/>
        <v>5616</v>
      </c>
      <c r="S291" s="283">
        <v>0</v>
      </c>
      <c r="T291" s="283">
        <f t="shared" si="52"/>
        <v>0</v>
      </c>
      <c r="U291" s="283">
        <f t="shared" si="53"/>
        <v>5947</v>
      </c>
      <c r="V291" s="292">
        <f t="shared" si="45"/>
        <v>5947</v>
      </c>
      <c r="W291" s="299">
        <f t="shared" si="54"/>
        <v>0</v>
      </c>
      <c r="X291" s="300">
        <f t="shared" si="55"/>
        <v>0</v>
      </c>
      <c r="Y291" s="330"/>
      <c r="Z291" s="415"/>
    </row>
    <row r="292" spans="1:26" ht="22.5" hidden="1" customHeight="1" x14ac:dyDescent="0.15">
      <c r="A292" s="281" t="s">
        <v>1466</v>
      </c>
      <c r="B292" s="317" t="s">
        <v>2150</v>
      </c>
      <c r="C292" s="310" t="s">
        <v>685</v>
      </c>
      <c r="D292" s="299">
        <v>101</v>
      </c>
      <c r="E292" s="282" t="s">
        <v>1869</v>
      </c>
      <c r="F292" s="283">
        <v>399</v>
      </c>
      <c r="G292" s="283">
        <f t="shared" si="46"/>
        <v>40299</v>
      </c>
      <c r="H292" s="283">
        <v>6740</v>
      </c>
      <c r="I292" s="283">
        <f t="shared" si="47"/>
        <v>680740</v>
      </c>
      <c r="J292" s="283">
        <v>0</v>
      </c>
      <c r="K292" s="283">
        <f t="shared" si="48"/>
        <v>0</v>
      </c>
      <c r="L292" s="283">
        <f t="shared" si="49"/>
        <v>7139</v>
      </c>
      <c r="M292" s="300">
        <f t="shared" si="49"/>
        <v>721039</v>
      </c>
      <c r="N292" s="331">
        <v>101</v>
      </c>
      <c r="O292" s="283">
        <v>399</v>
      </c>
      <c r="P292" s="283">
        <f t="shared" si="50"/>
        <v>40299</v>
      </c>
      <c r="Q292" s="283">
        <v>6740</v>
      </c>
      <c r="R292" s="283">
        <f t="shared" si="51"/>
        <v>680740</v>
      </c>
      <c r="S292" s="283">
        <v>0</v>
      </c>
      <c r="T292" s="283">
        <f t="shared" si="52"/>
        <v>0</v>
      </c>
      <c r="U292" s="283">
        <f t="shared" si="53"/>
        <v>7139</v>
      </c>
      <c r="V292" s="292">
        <f t="shared" si="45"/>
        <v>721039</v>
      </c>
      <c r="W292" s="299">
        <f t="shared" si="54"/>
        <v>0</v>
      </c>
      <c r="X292" s="300">
        <f t="shared" si="55"/>
        <v>0</v>
      </c>
      <c r="Y292" s="330"/>
      <c r="Z292" s="415"/>
    </row>
    <row r="293" spans="1:26" ht="22.5" hidden="1" customHeight="1" x14ac:dyDescent="0.15">
      <c r="A293" s="281" t="s">
        <v>1467</v>
      </c>
      <c r="B293" s="317" t="s">
        <v>2151</v>
      </c>
      <c r="C293" s="310" t="s">
        <v>2152</v>
      </c>
      <c r="D293" s="299">
        <v>5</v>
      </c>
      <c r="E293" s="282" t="s">
        <v>2153</v>
      </c>
      <c r="F293" s="283">
        <v>287063</v>
      </c>
      <c r="G293" s="283">
        <f t="shared" si="46"/>
        <v>1435315</v>
      </c>
      <c r="H293" s="283">
        <v>119975</v>
      </c>
      <c r="I293" s="283">
        <f t="shared" si="47"/>
        <v>599875</v>
      </c>
      <c r="J293" s="283">
        <v>0</v>
      </c>
      <c r="K293" s="283">
        <f t="shared" si="48"/>
        <v>0</v>
      </c>
      <c r="L293" s="283">
        <f t="shared" si="49"/>
        <v>407038</v>
      </c>
      <c r="M293" s="300">
        <f t="shared" si="49"/>
        <v>2035190</v>
      </c>
      <c r="N293" s="331">
        <v>5</v>
      </c>
      <c r="O293" s="283">
        <v>287063</v>
      </c>
      <c r="P293" s="283">
        <f t="shared" si="50"/>
        <v>1435315</v>
      </c>
      <c r="Q293" s="283">
        <v>119975</v>
      </c>
      <c r="R293" s="283">
        <f t="shared" si="51"/>
        <v>599875</v>
      </c>
      <c r="S293" s="283">
        <v>0</v>
      </c>
      <c r="T293" s="283">
        <f t="shared" si="52"/>
        <v>0</v>
      </c>
      <c r="U293" s="283">
        <f t="shared" si="53"/>
        <v>407038</v>
      </c>
      <c r="V293" s="292">
        <f t="shared" si="45"/>
        <v>2035190</v>
      </c>
      <c r="W293" s="299">
        <f t="shared" si="54"/>
        <v>0</v>
      </c>
      <c r="X293" s="300">
        <f t="shared" si="55"/>
        <v>0</v>
      </c>
      <c r="Y293" s="330"/>
      <c r="Z293" s="415"/>
    </row>
    <row r="294" spans="1:26" ht="22.5" hidden="1" customHeight="1" x14ac:dyDescent="0.15">
      <c r="A294" s="281" t="s">
        <v>1468</v>
      </c>
      <c r="B294" s="317" t="s">
        <v>2151</v>
      </c>
      <c r="C294" s="310" t="s">
        <v>2154</v>
      </c>
      <c r="D294" s="299">
        <v>27</v>
      </c>
      <c r="E294" s="282" t="s">
        <v>683</v>
      </c>
      <c r="F294" s="283">
        <v>224919</v>
      </c>
      <c r="G294" s="283">
        <f t="shared" si="46"/>
        <v>6072813</v>
      </c>
      <c r="H294" s="283">
        <v>83982</v>
      </c>
      <c r="I294" s="283">
        <f t="shared" si="47"/>
        <v>2267514</v>
      </c>
      <c r="J294" s="283">
        <v>0</v>
      </c>
      <c r="K294" s="283">
        <f t="shared" si="48"/>
        <v>0</v>
      </c>
      <c r="L294" s="283">
        <f t="shared" si="49"/>
        <v>308901</v>
      </c>
      <c r="M294" s="300">
        <f t="shared" si="49"/>
        <v>8340327</v>
      </c>
      <c r="N294" s="331">
        <v>27</v>
      </c>
      <c r="O294" s="283">
        <v>224919</v>
      </c>
      <c r="P294" s="283">
        <f t="shared" si="50"/>
        <v>6072813</v>
      </c>
      <c r="Q294" s="283">
        <v>83982</v>
      </c>
      <c r="R294" s="283">
        <f t="shared" si="51"/>
        <v>2267514</v>
      </c>
      <c r="S294" s="283">
        <v>0</v>
      </c>
      <c r="T294" s="283">
        <f t="shared" si="52"/>
        <v>0</v>
      </c>
      <c r="U294" s="283">
        <f t="shared" si="53"/>
        <v>308901</v>
      </c>
      <c r="V294" s="292">
        <f t="shared" si="45"/>
        <v>8340327</v>
      </c>
      <c r="W294" s="299">
        <f t="shared" si="54"/>
        <v>0</v>
      </c>
      <c r="X294" s="300">
        <f t="shared" si="55"/>
        <v>0</v>
      </c>
      <c r="Y294" s="330"/>
      <c r="Z294" s="415"/>
    </row>
    <row r="295" spans="1:26" ht="22.5" hidden="1" customHeight="1" x14ac:dyDescent="0.15">
      <c r="A295" s="281" t="s">
        <v>1469</v>
      </c>
      <c r="B295" s="317" t="s">
        <v>2541</v>
      </c>
      <c r="C295" s="310"/>
      <c r="D295" s="299">
        <v>2</v>
      </c>
      <c r="E295" s="282" t="s">
        <v>683</v>
      </c>
      <c r="F295" s="283">
        <v>117161</v>
      </c>
      <c r="G295" s="283">
        <f t="shared" si="46"/>
        <v>234322</v>
      </c>
      <c r="H295" s="283">
        <v>8272</v>
      </c>
      <c r="I295" s="283">
        <f t="shared" si="47"/>
        <v>16544</v>
      </c>
      <c r="J295" s="283">
        <v>0</v>
      </c>
      <c r="K295" s="283">
        <f t="shared" si="48"/>
        <v>0</v>
      </c>
      <c r="L295" s="283">
        <f t="shared" si="49"/>
        <v>125433</v>
      </c>
      <c r="M295" s="300">
        <f t="shared" si="49"/>
        <v>250866</v>
      </c>
      <c r="N295" s="331">
        <v>2</v>
      </c>
      <c r="O295" s="283">
        <v>117161</v>
      </c>
      <c r="P295" s="283">
        <f t="shared" si="50"/>
        <v>234322</v>
      </c>
      <c r="Q295" s="283">
        <v>8272</v>
      </c>
      <c r="R295" s="283">
        <f t="shared" si="51"/>
        <v>16544</v>
      </c>
      <c r="S295" s="283">
        <v>0</v>
      </c>
      <c r="T295" s="283">
        <f t="shared" si="52"/>
        <v>0</v>
      </c>
      <c r="U295" s="283">
        <f t="shared" si="53"/>
        <v>125433</v>
      </c>
      <c r="V295" s="292">
        <f t="shared" si="45"/>
        <v>250866</v>
      </c>
      <c r="W295" s="299">
        <f t="shared" si="54"/>
        <v>0</v>
      </c>
      <c r="X295" s="300">
        <f t="shared" si="55"/>
        <v>0</v>
      </c>
      <c r="Y295" s="330"/>
      <c r="Z295" s="415"/>
    </row>
    <row r="296" spans="1:26" ht="22.5" hidden="1" customHeight="1" x14ac:dyDescent="0.15">
      <c r="A296" s="281" t="s">
        <v>1470</v>
      </c>
      <c r="B296" s="317" t="s">
        <v>2155</v>
      </c>
      <c r="C296" s="310" t="s">
        <v>2156</v>
      </c>
      <c r="D296" s="299">
        <v>1</v>
      </c>
      <c r="E296" s="282" t="s">
        <v>683</v>
      </c>
      <c r="F296" s="283">
        <v>125305</v>
      </c>
      <c r="G296" s="283">
        <f t="shared" si="46"/>
        <v>125305</v>
      </c>
      <c r="H296" s="283">
        <v>81541</v>
      </c>
      <c r="I296" s="283">
        <f t="shared" si="47"/>
        <v>81541</v>
      </c>
      <c r="J296" s="283">
        <v>0</v>
      </c>
      <c r="K296" s="283">
        <f t="shared" si="48"/>
        <v>0</v>
      </c>
      <c r="L296" s="283">
        <f t="shared" si="49"/>
        <v>206846</v>
      </c>
      <c r="M296" s="300">
        <f t="shared" si="49"/>
        <v>206846</v>
      </c>
      <c r="N296" s="331">
        <v>1</v>
      </c>
      <c r="O296" s="283">
        <v>125305</v>
      </c>
      <c r="P296" s="283">
        <f t="shared" si="50"/>
        <v>125305</v>
      </c>
      <c r="Q296" s="283">
        <v>81541</v>
      </c>
      <c r="R296" s="283">
        <f t="shared" si="51"/>
        <v>81541</v>
      </c>
      <c r="S296" s="283">
        <v>0</v>
      </c>
      <c r="T296" s="283">
        <f t="shared" si="52"/>
        <v>0</v>
      </c>
      <c r="U296" s="283">
        <f t="shared" si="53"/>
        <v>206846</v>
      </c>
      <c r="V296" s="292">
        <f t="shared" si="45"/>
        <v>206846</v>
      </c>
      <c r="W296" s="299">
        <f t="shared" si="54"/>
        <v>0</v>
      </c>
      <c r="X296" s="300">
        <f t="shared" si="55"/>
        <v>0</v>
      </c>
      <c r="Y296" s="330"/>
      <c r="Z296" s="415"/>
    </row>
    <row r="297" spans="1:26" ht="22.5" hidden="1" customHeight="1" x14ac:dyDescent="0.15">
      <c r="A297" s="281" t="s">
        <v>1471</v>
      </c>
      <c r="B297" s="317" t="s">
        <v>2155</v>
      </c>
      <c r="C297" s="311" t="s">
        <v>2157</v>
      </c>
      <c r="D297" s="299">
        <v>1</v>
      </c>
      <c r="E297" s="282" t="s">
        <v>683</v>
      </c>
      <c r="F297" s="283">
        <v>162432</v>
      </c>
      <c r="G297" s="283">
        <f t="shared" si="46"/>
        <v>162432</v>
      </c>
      <c r="H297" s="283">
        <v>105701</v>
      </c>
      <c r="I297" s="283">
        <f t="shared" si="47"/>
        <v>105701</v>
      </c>
      <c r="J297" s="283">
        <v>0</v>
      </c>
      <c r="K297" s="283">
        <f t="shared" si="48"/>
        <v>0</v>
      </c>
      <c r="L297" s="283">
        <f t="shared" si="49"/>
        <v>268133</v>
      </c>
      <c r="M297" s="300">
        <f t="shared" si="49"/>
        <v>268133</v>
      </c>
      <c r="N297" s="331">
        <v>1</v>
      </c>
      <c r="O297" s="283">
        <v>162432</v>
      </c>
      <c r="P297" s="283">
        <f t="shared" si="50"/>
        <v>162432</v>
      </c>
      <c r="Q297" s="283">
        <v>105701</v>
      </c>
      <c r="R297" s="283">
        <f t="shared" si="51"/>
        <v>105701</v>
      </c>
      <c r="S297" s="283">
        <v>0</v>
      </c>
      <c r="T297" s="283">
        <f t="shared" si="52"/>
        <v>0</v>
      </c>
      <c r="U297" s="283">
        <f t="shared" si="53"/>
        <v>268133</v>
      </c>
      <c r="V297" s="292">
        <f t="shared" si="45"/>
        <v>268133</v>
      </c>
      <c r="W297" s="299">
        <f t="shared" si="54"/>
        <v>0</v>
      </c>
      <c r="X297" s="300">
        <f t="shared" si="55"/>
        <v>0</v>
      </c>
      <c r="Y297" s="330"/>
      <c r="Z297" s="415"/>
    </row>
    <row r="298" spans="1:26" ht="22.5" hidden="1" customHeight="1" x14ac:dyDescent="0.15">
      <c r="A298" s="281" t="s">
        <v>1472</v>
      </c>
      <c r="B298" s="317" t="s">
        <v>2155</v>
      </c>
      <c r="C298" s="311" t="s">
        <v>2158</v>
      </c>
      <c r="D298" s="299">
        <v>1</v>
      </c>
      <c r="E298" s="282" t="s">
        <v>683</v>
      </c>
      <c r="F298" s="283">
        <v>170167</v>
      </c>
      <c r="G298" s="283">
        <f t="shared" si="46"/>
        <v>170167</v>
      </c>
      <c r="H298" s="283">
        <v>110735</v>
      </c>
      <c r="I298" s="283">
        <f t="shared" si="47"/>
        <v>110735</v>
      </c>
      <c r="J298" s="283">
        <v>0</v>
      </c>
      <c r="K298" s="283">
        <f t="shared" si="48"/>
        <v>0</v>
      </c>
      <c r="L298" s="283">
        <f t="shared" si="49"/>
        <v>280902</v>
      </c>
      <c r="M298" s="300">
        <f t="shared" si="49"/>
        <v>280902</v>
      </c>
      <c r="N298" s="331">
        <v>1</v>
      </c>
      <c r="O298" s="283">
        <v>170167</v>
      </c>
      <c r="P298" s="283">
        <f t="shared" si="50"/>
        <v>170167</v>
      </c>
      <c r="Q298" s="283">
        <v>110735</v>
      </c>
      <c r="R298" s="283">
        <f t="shared" si="51"/>
        <v>110735</v>
      </c>
      <c r="S298" s="283">
        <v>0</v>
      </c>
      <c r="T298" s="283">
        <f t="shared" si="52"/>
        <v>0</v>
      </c>
      <c r="U298" s="283">
        <f t="shared" si="53"/>
        <v>280902</v>
      </c>
      <c r="V298" s="292">
        <f t="shared" si="45"/>
        <v>280902</v>
      </c>
      <c r="W298" s="299">
        <f t="shared" si="54"/>
        <v>0</v>
      </c>
      <c r="X298" s="300">
        <f t="shared" si="55"/>
        <v>0</v>
      </c>
      <c r="Y298" s="330"/>
      <c r="Z298" s="415"/>
    </row>
    <row r="299" spans="1:26" ht="22.5" hidden="1" customHeight="1" x14ac:dyDescent="0.15">
      <c r="A299" s="281" t="s">
        <v>1473</v>
      </c>
      <c r="B299" s="317" t="s">
        <v>2155</v>
      </c>
      <c r="C299" s="311" t="s">
        <v>2159</v>
      </c>
      <c r="D299" s="299">
        <v>1</v>
      </c>
      <c r="E299" s="282" t="s">
        <v>683</v>
      </c>
      <c r="F299" s="283">
        <v>243861</v>
      </c>
      <c r="G299" s="283">
        <f t="shared" si="46"/>
        <v>243861</v>
      </c>
      <c r="H299" s="283">
        <v>158801</v>
      </c>
      <c r="I299" s="283">
        <f t="shared" si="47"/>
        <v>158801</v>
      </c>
      <c r="J299" s="283">
        <v>0</v>
      </c>
      <c r="K299" s="283">
        <f t="shared" si="48"/>
        <v>0</v>
      </c>
      <c r="L299" s="283">
        <f t="shared" si="49"/>
        <v>402662</v>
      </c>
      <c r="M299" s="300">
        <f t="shared" si="49"/>
        <v>402662</v>
      </c>
      <c r="N299" s="331">
        <v>1</v>
      </c>
      <c r="O299" s="283">
        <v>243861</v>
      </c>
      <c r="P299" s="283">
        <f t="shared" si="50"/>
        <v>243861</v>
      </c>
      <c r="Q299" s="283">
        <v>158801</v>
      </c>
      <c r="R299" s="283">
        <f t="shared" si="51"/>
        <v>158801</v>
      </c>
      <c r="S299" s="283">
        <v>0</v>
      </c>
      <c r="T299" s="283">
        <f t="shared" si="52"/>
        <v>0</v>
      </c>
      <c r="U299" s="283">
        <f t="shared" si="53"/>
        <v>402662</v>
      </c>
      <c r="V299" s="292">
        <f t="shared" si="45"/>
        <v>402662</v>
      </c>
      <c r="W299" s="299">
        <f t="shared" si="54"/>
        <v>0</v>
      </c>
      <c r="X299" s="300">
        <f t="shared" si="55"/>
        <v>0</v>
      </c>
      <c r="Y299" s="330"/>
      <c r="Z299" s="415"/>
    </row>
    <row r="300" spans="1:26" ht="22.5" hidden="1" customHeight="1" x14ac:dyDescent="0.15">
      <c r="A300" s="281" t="s">
        <v>1474</v>
      </c>
      <c r="B300" s="317" t="s">
        <v>2542</v>
      </c>
      <c r="C300" s="310" t="s">
        <v>2543</v>
      </c>
      <c r="D300" s="299">
        <v>9</v>
      </c>
      <c r="E300" s="282" t="s">
        <v>1078</v>
      </c>
      <c r="F300" s="283">
        <v>114</v>
      </c>
      <c r="G300" s="283">
        <f t="shared" si="46"/>
        <v>1026</v>
      </c>
      <c r="H300" s="283">
        <v>46148</v>
      </c>
      <c r="I300" s="283">
        <f t="shared" si="47"/>
        <v>415332</v>
      </c>
      <c r="J300" s="283">
        <v>0</v>
      </c>
      <c r="K300" s="283">
        <f t="shared" si="48"/>
        <v>0</v>
      </c>
      <c r="L300" s="283">
        <f t="shared" si="49"/>
        <v>46262</v>
      </c>
      <c r="M300" s="300">
        <f t="shared" si="49"/>
        <v>416358</v>
      </c>
      <c r="N300" s="331">
        <v>9</v>
      </c>
      <c r="O300" s="283">
        <v>114</v>
      </c>
      <c r="P300" s="283">
        <f t="shared" si="50"/>
        <v>1026</v>
      </c>
      <c r="Q300" s="283">
        <v>46148</v>
      </c>
      <c r="R300" s="283">
        <f t="shared" si="51"/>
        <v>415332</v>
      </c>
      <c r="S300" s="283">
        <v>0</v>
      </c>
      <c r="T300" s="283">
        <f t="shared" si="52"/>
        <v>0</v>
      </c>
      <c r="U300" s="283">
        <f t="shared" si="53"/>
        <v>46262</v>
      </c>
      <c r="V300" s="292">
        <f t="shared" si="45"/>
        <v>416358</v>
      </c>
      <c r="W300" s="299">
        <f t="shared" si="54"/>
        <v>0</v>
      </c>
      <c r="X300" s="300">
        <f t="shared" si="55"/>
        <v>0</v>
      </c>
      <c r="Y300" s="330"/>
      <c r="Z300" s="415"/>
    </row>
    <row r="301" spans="1:26" ht="22.5" hidden="1" customHeight="1" x14ac:dyDescent="0.15">
      <c r="A301" s="281" t="s">
        <v>1475</v>
      </c>
      <c r="B301" s="317" t="s">
        <v>2542</v>
      </c>
      <c r="C301" s="310" t="s">
        <v>2544</v>
      </c>
      <c r="D301" s="299">
        <v>14</v>
      </c>
      <c r="E301" s="282" t="s">
        <v>1078</v>
      </c>
      <c r="F301" s="283">
        <v>137</v>
      </c>
      <c r="G301" s="283">
        <f t="shared" si="46"/>
        <v>1918</v>
      </c>
      <c r="H301" s="283">
        <v>54392</v>
      </c>
      <c r="I301" s="283">
        <f t="shared" si="47"/>
        <v>761488</v>
      </c>
      <c r="J301" s="283">
        <v>0</v>
      </c>
      <c r="K301" s="283">
        <f t="shared" si="48"/>
        <v>0</v>
      </c>
      <c r="L301" s="283">
        <f t="shared" si="49"/>
        <v>54529</v>
      </c>
      <c r="M301" s="300">
        <f t="shared" si="49"/>
        <v>763406</v>
      </c>
      <c r="N301" s="331">
        <v>14</v>
      </c>
      <c r="O301" s="283">
        <v>137</v>
      </c>
      <c r="P301" s="283">
        <f t="shared" si="50"/>
        <v>1918</v>
      </c>
      <c r="Q301" s="283">
        <v>54392</v>
      </c>
      <c r="R301" s="283">
        <f t="shared" si="51"/>
        <v>761488</v>
      </c>
      <c r="S301" s="283">
        <v>0</v>
      </c>
      <c r="T301" s="283">
        <f t="shared" si="52"/>
        <v>0</v>
      </c>
      <c r="U301" s="283">
        <f t="shared" si="53"/>
        <v>54529</v>
      </c>
      <c r="V301" s="292">
        <f t="shared" si="45"/>
        <v>763406</v>
      </c>
      <c r="W301" s="299">
        <f t="shared" si="54"/>
        <v>0</v>
      </c>
      <c r="X301" s="300">
        <f t="shared" si="55"/>
        <v>0</v>
      </c>
      <c r="Y301" s="330"/>
      <c r="Z301" s="415"/>
    </row>
    <row r="302" spans="1:26" ht="22.5" hidden="1" customHeight="1" x14ac:dyDescent="0.15">
      <c r="A302" s="281" t="s">
        <v>1476</v>
      </c>
      <c r="B302" s="317" t="s">
        <v>2160</v>
      </c>
      <c r="C302" s="310" t="s">
        <v>2161</v>
      </c>
      <c r="D302" s="299">
        <v>1</v>
      </c>
      <c r="E302" s="282" t="s">
        <v>1078</v>
      </c>
      <c r="F302" s="283">
        <v>95580</v>
      </c>
      <c r="G302" s="283">
        <f t="shared" si="46"/>
        <v>95580</v>
      </c>
      <c r="H302" s="283">
        <v>0</v>
      </c>
      <c r="I302" s="283">
        <f t="shared" si="47"/>
        <v>0</v>
      </c>
      <c r="J302" s="283">
        <v>0</v>
      </c>
      <c r="K302" s="283">
        <f t="shared" si="48"/>
        <v>0</v>
      </c>
      <c r="L302" s="283">
        <f t="shared" si="49"/>
        <v>95580</v>
      </c>
      <c r="M302" s="300">
        <f t="shared" si="49"/>
        <v>95580</v>
      </c>
      <c r="N302" s="331">
        <v>1</v>
      </c>
      <c r="O302" s="283">
        <v>95580</v>
      </c>
      <c r="P302" s="283">
        <f t="shared" si="50"/>
        <v>95580</v>
      </c>
      <c r="Q302" s="283">
        <v>0</v>
      </c>
      <c r="R302" s="283">
        <f t="shared" si="51"/>
        <v>0</v>
      </c>
      <c r="S302" s="283">
        <v>0</v>
      </c>
      <c r="T302" s="283">
        <f t="shared" si="52"/>
        <v>0</v>
      </c>
      <c r="U302" s="283">
        <f t="shared" si="53"/>
        <v>95580</v>
      </c>
      <c r="V302" s="292">
        <f t="shared" si="45"/>
        <v>95580</v>
      </c>
      <c r="W302" s="299">
        <f t="shared" si="54"/>
        <v>0</v>
      </c>
      <c r="X302" s="300">
        <f t="shared" si="55"/>
        <v>0</v>
      </c>
      <c r="Y302" s="330"/>
      <c r="Z302" s="415"/>
    </row>
    <row r="303" spans="1:26" ht="22.5" hidden="1" customHeight="1" x14ac:dyDescent="0.15">
      <c r="A303" s="281" t="s">
        <v>1477</v>
      </c>
      <c r="B303" s="317" t="s">
        <v>2545</v>
      </c>
      <c r="C303" s="310" t="s">
        <v>2546</v>
      </c>
      <c r="D303" s="299">
        <v>1</v>
      </c>
      <c r="E303" s="282" t="s">
        <v>683</v>
      </c>
      <c r="F303" s="283">
        <v>156</v>
      </c>
      <c r="G303" s="283">
        <f t="shared" si="46"/>
        <v>156</v>
      </c>
      <c r="H303" s="283">
        <v>62317</v>
      </c>
      <c r="I303" s="283">
        <f t="shared" si="47"/>
        <v>62317</v>
      </c>
      <c r="J303" s="283">
        <v>0</v>
      </c>
      <c r="K303" s="283">
        <f t="shared" si="48"/>
        <v>0</v>
      </c>
      <c r="L303" s="283">
        <f t="shared" si="49"/>
        <v>62473</v>
      </c>
      <c r="M303" s="300">
        <f t="shared" si="49"/>
        <v>62473</v>
      </c>
      <c r="N303" s="331">
        <v>1</v>
      </c>
      <c r="O303" s="283">
        <v>156</v>
      </c>
      <c r="P303" s="283">
        <f t="shared" si="50"/>
        <v>156</v>
      </c>
      <c r="Q303" s="283">
        <v>62317</v>
      </c>
      <c r="R303" s="283">
        <f t="shared" si="51"/>
        <v>62317</v>
      </c>
      <c r="S303" s="283">
        <v>0</v>
      </c>
      <c r="T303" s="283">
        <f t="shared" si="52"/>
        <v>0</v>
      </c>
      <c r="U303" s="283">
        <f t="shared" si="53"/>
        <v>62473</v>
      </c>
      <c r="V303" s="292">
        <f t="shared" si="45"/>
        <v>62473</v>
      </c>
      <c r="W303" s="299">
        <f t="shared" si="54"/>
        <v>0</v>
      </c>
      <c r="X303" s="300">
        <f t="shared" si="55"/>
        <v>0</v>
      </c>
      <c r="Y303" s="330"/>
      <c r="Z303" s="415"/>
    </row>
    <row r="304" spans="1:26" ht="22.5" hidden="1" customHeight="1" x14ac:dyDescent="0.15">
      <c r="A304" s="281" t="s">
        <v>1478</v>
      </c>
      <c r="B304" s="317" t="s">
        <v>2162</v>
      </c>
      <c r="C304" s="310" t="s">
        <v>2163</v>
      </c>
      <c r="D304" s="299">
        <v>1</v>
      </c>
      <c r="E304" s="282" t="s">
        <v>1078</v>
      </c>
      <c r="F304" s="283">
        <v>148680</v>
      </c>
      <c r="G304" s="283">
        <f t="shared" si="46"/>
        <v>148680</v>
      </c>
      <c r="H304" s="283">
        <v>0</v>
      </c>
      <c r="I304" s="283">
        <f t="shared" si="47"/>
        <v>0</v>
      </c>
      <c r="J304" s="283">
        <v>0</v>
      </c>
      <c r="K304" s="283">
        <f t="shared" si="48"/>
        <v>0</v>
      </c>
      <c r="L304" s="283">
        <f t="shared" si="49"/>
        <v>148680</v>
      </c>
      <c r="M304" s="300">
        <f t="shared" si="49"/>
        <v>148680</v>
      </c>
      <c r="N304" s="331">
        <v>1</v>
      </c>
      <c r="O304" s="283">
        <v>148680</v>
      </c>
      <c r="P304" s="283">
        <f t="shared" si="50"/>
        <v>148680</v>
      </c>
      <c r="Q304" s="283">
        <v>0</v>
      </c>
      <c r="R304" s="283">
        <f t="shared" si="51"/>
        <v>0</v>
      </c>
      <c r="S304" s="283">
        <v>0</v>
      </c>
      <c r="T304" s="283">
        <f t="shared" si="52"/>
        <v>0</v>
      </c>
      <c r="U304" s="283">
        <f t="shared" si="53"/>
        <v>148680</v>
      </c>
      <c r="V304" s="292">
        <f t="shared" si="45"/>
        <v>148680</v>
      </c>
      <c r="W304" s="299">
        <f t="shared" si="54"/>
        <v>0</v>
      </c>
      <c r="X304" s="300">
        <f t="shared" si="55"/>
        <v>0</v>
      </c>
      <c r="Y304" s="330"/>
      <c r="Z304" s="415"/>
    </row>
    <row r="305" spans="1:26" ht="22.5" hidden="1" customHeight="1" x14ac:dyDescent="0.15">
      <c r="A305" s="281" t="s">
        <v>1479</v>
      </c>
      <c r="B305" s="317" t="s">
        <v>2164</v>
      </c>
      <c r="C305" s="310" t="s">
        <v>2163</v>
      </c>
      <c r="D305" s="299">
        <v>1</v>
      </c>
      <c r="E305" s="282" t="s">
        <v>1078</v>
      </c>
      <c r="F305" s="283">
        <v>0</v>
      </c>
      <c r="G305" s="283">
        <f t="shared" si="46"/>
        <v>0</v>
      </c>
      <c r="H305" s="283">
        <v>40404</v>
      </c>
      <c r="I305" s="283">
        <f t="shared" si="47"/>
        <v>40404</v>
      </c>
      <c r="J305" s="283">
        <v>0</v>
      </c>
      <c r="K305" s="283">
        <f t="shared" si="48"/>
        <v>0</v>
      </c>
      <c r="L305" s="283">
        <f t="shared" si="49"/>
        <v>40404</v>
      </c>
      <c r="M305" s="300">
        <f t="shared" si="49"/>
        <v>40404</v>
      </c>
      <c r="N305" s="331">
        <v>1</v>
      </c>
      <c r="O305" s="283">
        <v>0</v>
      </c>
      <c r="P305" s="283">
        <f t="shared" si="50"/>
        <v>0</v>
      </c>
      <c r="Q305" s="283">
        <v>40404</v>
      </c>
      <c r="R305" s="283">
        <f t="shared" si="51"/>
        <v>40404</v>
      </c>
      <c r="S305" s="283">
        <v>0</v>
      </c>
      <c r="T305" s="283">
        <f t="shared" si="52"/>
        <v>0</v>
      </c>
      <c r="U305" s="283">
        <f t="shared" si="53"/>
        <v>40404</v>
      </c>
      <c r="V305" s="292">
        <f t="shared" si="45"/>
        <v>40404</v>
      </c>
      <c r="W305" s="299">
        <f t="shared" si="54"/>
        <v>0</v>
      </c>
      <c r="X305" s="300">
        <f t="shared" si="55"/>
        <v>0</v>
      </c>
      <c r="Y305" s="330"/>
      <c r="Z305" s="415"/>
    </row>
    <row r="306" spans="1:26" ht="22.5" hidden="1" customHeight="1" x14ac:dyDescent="0.15">
      <c r="A306" s="281" t="s">
        <v>1480</v>
      </c>
      <c r="B306" s="317" t="s">
        <v>2165</v>
      </c>
      <c r="C306" s="310" t="s">
        <v>2166</v>
      </c>
      <c r="D306" s="299">
        <v>1</v>
      </c>
      <c r="E306" s="282" t="s">
        <v>683</v>
      </c>
      <c r="F306" s="283">
        <v>185850</v>
      </c>
      <c r="G306" s="283">
        <f t="shared" si="46"/>
        <v>185850</v>
      </c>
      <c r="H306" s="283">
        <v>0</v>
      </c>
      <c r="I306" s="283">
        <f t="shared" si="47"/>
        <v>0</v>
      </c>
      <c r="J306" s="283">
        <v>0</v>
      </c>
      <c r="K306" s="283">
        <f t="shared" si="48"/>
        <v>0</v>
      </c>
      <c r="L306" s="283">
        <f t="shared" si="49"/>
        <v>185850</v>
      </c>
      <c r="M306" s="300">
        <f t="shared" si="49"/>
        <v>185850</v>
      </c>
      <c r="N306" s="331">
        <v>1</v>
      </c>
      <c r="O306" s="283">
        <v>185850</v>
      </c>
      <c r="P306" s="283">
        <f t="shared" si="50"/>
        <v>185850</v>
      </c>
      <c r="Q306" s="283">
        <v>0</v>
      </c>
      <c r="R306" s="283">
        <f t="shared" si="51"/>
        <v>0</v>
      </c>
      <c r="S306" s="283">
        <v>0</v>
      </c>
      <c r="T306" s="283">
        <f t="shared" si="52"/>
        <v>0</v>
      </c>
      <c r="U306" s="283">
        <f t="shared" si="53"/>
        <v>185850</v>
      </c>
      <c r="V306" s="292">
        <f t="shared" si="45"/>
        <v>185850</v>
      </c>
      <c r="W306" s="299">
        <f t="shared" si="54"/>
        <v>0</v>
      </c>
      <c r="X306" s="300">
        <f t="shared" si="55"/>
        <v>0</v>
      </c>
      <c r="Y306" s="330"/>
      <c r="Z306" s="415"/>
    </row>
    <row r="307" spans="1:26" ht="22.5" hidden="1" customHeight="1" x14ac:dyDescent="0.15">
      <c r="A307" s="281" t="s">
        <v>1481</v>
      </c>
      <c r="B307" s="317" t="s">
        <v>2167</v>
      </c>
      <c r="C307" s="310" t="s">
        <v>2168</v>
      </c>
      <c r="D307" s="299">
        <v>3</v>
      </c>
      <c r="E307" s="282" t="s">
        <v>684</v>
      </c>
      <c r="F307" s="283">
        <v>30975</v>
      </c>
      <c r="G307" s="283">
        <f t="shared" si="46"/>
        <v>92925</v>
      </c>
      <c r="H307" s="283">
        <v>6463</v>
      </c>
      <c r="I307" s="283">
        <f t="shared" si="47"/>
        <v>19389</v>
      </c>
      <c r="J307" s="283">
        <v>92</v>
      </c>
      <c r="K307" s="283">
        <f t="shared" si="48"/>
        <v>276</v>
      </c>
      <c r="L307" s="283">
        <f t="shared" si="49"/>
        <v>37530</v>
      </c>
      <c r="M307" s="300">
        <f t="shared" si="49"/>
        <v>112590</v>
      </c>
      <c r="N307" s="331">
        <v>3</v>
      </c>
      <c r="O307" s="283">
        <v>30975</v>
      </c>
      <c r="P307" s="283">
        <f t="shared" si="50"/>
        <v>92925</v>
      </c>
      <c r="Q307" s="283">
        <v>6463</v>
      </c>
      <c r="R307" s="283">
        <f t="shared" si="51"/>
        <v>19389</v>
      </c>
      <c r="S307" s="283">
        <v>92</v>
      </c>
      <c r="T307" s="283">
        <f t="shared" si="52"/>
        <v>276</v>
      </c>
      <c r="U307" s="283">
        <f t="shared" si="53"/>
        <v>37530</v>
      </c>
      <c r="V307" s="292">
        <f t="shared" si="45"/>
        <v>112590</v>
      </c>
      <c r="W307" s="299">
        <f t="shared" si="54"/>
        <v>0</v>
      </c>
      <c r="X307" s="300">
        <f t="shared" si="55"/>
        <v>0</v>
      </c>
      <c r="Y307" s="330"/>
      <c r="Z307" s="415"/>
    </row>
    <row r="308" spans="1:26" ht="22.5" hidden="1" customHeight="1" x14ac:dyDescent="0.15">
      <c r="A308" s="281" t="s">
        <v>1482</v>
      </c>
      <c r="B308" s="317" t="s">
        <v>2169</v>
      </c>
      <c r="C308" s="310" t="s">
        <v>2170</v>
      </c>
      <c r="D308" s="299">
        <v>12</v>
      </c>
      <c r="E308" s="282" t="s">
        <v>684</v>
      </c>
      <c r="F308" s="283">
        <v>10620</v>
      </c>
      <c r="G308" s="283">
        <f t="shared" si="46"/>
        <v>127440</v>
      </c>
      <c r="H308" s="283">
        <v>8349</v>
      </c>
      <c r="I308" s="283">
        <f t="shared" si="47"/>
        <v>100188</v>
      </c>
      <c r="J308" s="283">
        <v>118</v>
      </c>
      <c r="K308" s="283">
        <f t="shared" si="48"/>
        <v>1416</v>
      </c>
      <c r="L308" s="283">
        <f t="shared" si="49"/>
        <v>19087</v>
      </c>
      <c r="M308" s="300">
        <f t="shared" si="49"/>
        <v>229044</v>
      </c>
      <c r="N308" s="331">
        <v>12</v>
      </c>
      <c r="O308" s="283">
        <v>10620</v>
      </c>
      <c r="P308" s="283">
        <f t="shared" si="50"/>
        <v>127440</v>
      </c>
      <c r="Q308" s="283">
        <v>8349</v>
      </c>
      <c r="R308" s="283">
        <f t="shared" si="51"/>
        <v>100188</v>
      </c>
      <c r="S308" s="283">
        <v>118</v>
      </c>
      <c r="T308" s="283">
        <f t="shared" si="52"/>
        <v>1416</v>
      </c>
      <c r="U308" s="283">
        <f t="shared" si="53"/>
        <v>19087</v>
      </c>
      <c r="V308" s="292">
        <f t="shared" si="45"/>
        <v>229044</v>
      </c>
      <c r="W308" s="299">
        <f t="shared" si="54"/>
        <v>0</v>
      </c>
      <c r="X308" s="300">
        <f t="shared" si="55"/>
        <v>0</v>
      </c>
      <c r="Y308" s="330"/>
      <c r="Z308" s="415"/>
    </row>
    <row r="309" spans="1:26" ht="22.5" hidden="1" customHeight="1" x14ac:dyDescent="0.15">
      <c r="A309" s="281" t="s">
        <v>1483</v>
      </c>
      <c r="B309" s="317" t="s">
        <v>2169</v>
      </c>
      <c r="C309" s="310" t="s">
        <v>2171</v>
      </c>
      <c r="D309" s="299">
        <v>8</v>
      </c>
      <c r="E309" s="284" t="s">
        <v>684</v>
      </c>
      <c r="F309" s="283">
        <v>22125</v>
      </c>
      <c r="G309" s="283">
        <f t="shared" si="46"/>
        <v>177000</v>
      </c>
      <c r="H309" s="283">
        <v>8349</v>
      </c>
      <c r="I309" s="283">
        <f t="shared" si="47"/>
        <v>66792</v>
      </c>
      <c r="J309" s="283">
        <v>118</v>
      </c>
      <c r="K309" s="283">
        <f t="shared" si="48"/>
        <v>944</v>
      </c>
      <c r="L309" s="283">
        <f t="shared" si="49"/>
        <v>30592</v>
      </c>
      <c r="M309" s="300">
        <f t="shared" si="49"/>
        <v>244736</v>
      </c>
      <c r="N309" s="331">
        <v>8</v>
      </c>
      <c r="O309" s="283">
        <v>22125</v>
      </c>
      <c r="P309" s="283">
        <f t="shared" si="50"/>
        <v>177000</v>
      </c>
      <c r="Q309" s="283">
        <v>8349</v>
      </c>
      <c r="R309" s="283">
        <f t="shared" si="51"/>
        <v>66792</v>
      </c>
      <c r="S309" s="283">
        <v>118</v>
      </c>
      <c r="T309" s="283">
        <f t="shared" si="52"/>
        <v>944</v>
      </c>
      <c r="U309" s="283">
        <f t="shared" si="53"/>
        <v>30592</v>
      </c>
      <c r="V309" s="292">
        <f t="shared" si="45"/>
        <v>244736</v>
      </c>
      <c r="W309" s="299">
        <f t="shared" si="54"/>
        <v>0</v>
      </c>
      <c r="X309" s="300">
        <f t="shared" si="55"/>
        <v>0</v>
      </c>
      <c r="Y309" s="330"/>
      <c r="Z309" s="415"/>
    </row>
    <row r="310" spans="1:26" ht="22.5" hidden="1" customHeight="1" x14ac:dyDescent="0.15">
      <c r="A310" s="281" t="s">
        <v>1484</v>
      </c>
      <c r="B310" s="317" t="s">
        <v>2172</v>
      </c>
      <c r="C310" s="311" t="s">
        <v>2173</v>
      </c>
      <c r="D310" s="299">
        <v>3</v>
      </c>
      <c r="E310" s="284" t="s">
        <v>684</v>
      </c>
      <c r="F310" s="283">
        <v>2212</v>
      </c>
      <c r="G310" s="283">
        <f t="shared" si="46"/>
        <v>6636</v>
      </c>
      <c r="H310" s="283">
        <v>2962</v>
      </c>
      <c r="I310" s="283">
        <f t="shared" si="47"/>
        <v>8886</v>
      </c>
      <c r="J310" s="283">
        <v>41</v>
      </c>
      <c r="K310" s="283">
        <f t="shared" si="48"/>
        <v>123</v>
      </c>
      <c r="L310" s="283">
        <f t="shared" si="49"/>
        <v>5215</v>
      </c>
      <c r="M310" s="300">
        <f t="shared" si="49"/>
        <v>15645</v>
      </c>
      <c r="N310" s="331">
        <v>3</v>
      </c>
      <c r="O310" s="283">
        <v>2212</v>
      </c>
      <c r="P310" s="283">
        <f t="shared" si="50"/>
        <v>6636</v>
      </c>
      <c r="Q310" s="283">
        <v>2962</v>
      </c>
      <c r="R310" s="283">
        <f t="shared" si="51"/>
        <v>8886</v>
      </c>
      <c r="S310" s="283">
        <v>41</v>
      </c>
      <c r="T310" s="283">
        <f t="shared" si="52"/>
        <v>123</v>
      </c>
      <c r="U310" s="283">
        <f t="shared" si="53"/>
        <v>5215</v>
      </c>
      <c r="V310" s="292">
        <f t="shared" si="45"/>
        <v>15645</v>
      </c>
      <c r="W310" s="299">
        <f t="shared" si="54"/>
        <v>0</v>
      </c>
      <c r="X310" s="300">
        <f t="shared" si="55"/>
        <v>0</v>
      </c>
      <c r="Y310" s="330"/>
      <c r="Z310" s="415"/>
    </row>
    <row r="311" spans="1:26" ht="22.5" hidden="1" customHeight="1" x14ac:dyDescent="0.15">
      <c r="A311" s="281" t="s">
        <v>1485</v>
      </c>
      <c r="B311" s="317" t="s">
        <v>2174</v>
      </c>
      <c r="C311" s="310"/>
      <c r="D311" s="299">
        <v>1</v>
      </c>
      <c r="E311" s="282" t="s">
        <v>684</v>
      </c>
      <c r="F311" s="283">
        <v>0</v>
      </c>
      <c r="G311" s="283">
        <f t="shared" si="46"/>
        <v>0</v>
      </c>
      <c r="H311" s="283">
        <v>2962</v>
      </c>
      <c r="I311" s="283">
        <f t="shared" si="47"/>
        <v>2962</v>
      </c>
      <c r="J311" s="283">
        <v>0</v>
      </c>
      <c r="K311" s="283">
        <f t="shared" si="48"/>
        <v>0</v>
      </c>
      <c r="L311" s="283">
        <f t="shared" si="49"/>
        <v>2962</v>
      </c>
      <c r="M311" s="300">
        <f t="shared" si="49"/>
        <v>2962</v>
      </c>
      <c r="N311" s="331">
        <v>1</v>
      </c>
      <c r="O311" s="283">
        <v>0</v>
      </c>
      <c r="P311" s="283">
        <f t="shared" si="50"/>
        <v>0</v>
      </c>
      <c r="Q311" s="283">
        <v>2962</v>
      </c>
      <c r="R311" s="283">
        <f t="shared" si="51"/>
        <v>2962</v>
      </c>
      <c r="S311" s="283">
        <v>0</v>
      </c>
      <c r="T311" s="283">
        <f t="shared" si="52"/>
        <v>0</v>
      </c>
      <c r="U311" s="283">
        <f t="shared" si="53"/>
        <v>2962</v>
      </c>
      <c r="V311" s="292">
        <f t="shared" si="45"/>
        <v>2962</v>
      </c>
      <c r="W311" s="299">
        <f t="shared" si="54"/>
        <v>0</v>
      </c>
      <c r="X311" s="300">
        <f t="shared" si="55"/>
        <v>0</v>
      </c>
      <c r="Y311" s="330"/>
      <c r="Z311" s="415"/>
    </row>
    <row r="312" spans="1:26" ht="22.5" hidden="1" customHeight="1" x14ac:dyDescent="0.15">
      <c r="A312" s="281" t="s">
        <v>1486</v>
      </c>
      <c r="B312" s="317" t="s">
        <v>2175</v>
      </c>
      <c r="C312" s="310" t="s">
        <v>2176</v>
      </c>
      <c r="D312" s="299">
        <v>5</v>
      </c>
      <c r="E312" s="282" t="s">
        <v>683</v>
      </c>
      <c r="F312" s="283">
        <v>226896</v>
      </c>
      <c r="G312" s="283">
        <f t="shared" si="46"/>
        <v>1134480</v>
      </c>
      <c r="H312" s="283">
        <v>104048</v>
      </c>
      <c r="I312" s="283">
        <f t="shared" si="47"/>
        <v>520240</v>
      </c>
      <c r="J312" s="283">
        <v>785</v>
      </c>
      <c r="K312" s="283">
        <f t="shared" si="48"/>
        <v>3925</v>
      </c>
      <c r="L312" s="283">
        <f t="shared" si="49"/>
        <v>331729</v>
      </c>
      <c r="M312" s="300">
        <f t="shared" si="49"/>
        <v>1658645</v>
      </c>
      <c r="N312" s="331">
        <v>5</v>
      </c>
      <c r="O312" s="283">
        <v>226896</v>
      </c>
      <c r="P312" s="283">
        <f t="shared" si="50"/>
        <v>1134480</v>
      </c>
      <c r="Q312" s="283">
        <v>104048</v>
      </c>
      <c r="R312" s="283">
        <f t="shared" si="51"/>
        <v>520240</v>
      </c>
      <c r="S312" s="283">
        <v>785</v>
      </c>
      <c r="T312" s="283">
        <f t="shared" si="52"/>
        <v>3925</v>
      </c>
      <c r="U312" s="283">
        <f t="shared" si="53"/>
        <v>331729</v>
      </c>
      <c r="V312" s="292">
        <f t="shared" si="45"/>
        <v>1658645</v>
      </c>
      <c r="W312" s="299">
        <f t="shared" si="54"/>
        <v>0</v>
      </c>
      <c r="X312" s="300">
        <f t="shared" si="55"/>
        <v>0</v>
      </c>
      <c r="Y312" s="330"/>
      <c r="Z312" s="415"/>
    </row>
    <row r="313" spans="1:26" ht="22.5" hidden="1" customHeight="1" x14ac:dyDescent="0.15">
      <c r="A313" s="281" t="s">
        <v>1487</v>
      </c>
      <c r="B313" s="317" t="s">
        <v>2177</v>
      </c>
      <c r="C313" s="311" t="s">
        <v>2176</v>
      </c>
      <c r="D313" s="299">
        <v>20</v>
      </c>
      <c r="E313" s="282" t="s">
        <v>2153</v>
      </c>
      <c r="F313" s="283">
        <v>132750</v>
      </c>
      <c r="G313" s="283">
        <f t="shared" si="46"/>
        <v>2655000</v>
      </c>
      <c r="H313" s="283">
        <v>38522</v>
      </c>
      <c r="I313" s="283">
        <f t="shared" si="47"/>
        <v>770440</v>
      </c>
      <c r="J313" s="283">
        <v>549</v>
      </c>
      <c r="K313" s="283">
        <f t="shared" si="48"/>
        <v>10980</v>
      </c>
      <c r="L313" s="283">
        <f t="shared" si="49"/>
        <v>171821</v>
      </c>
      <c r="M313" s="300">
        <f t="shared" si="49"/>
        <v>3436420</v>
      </c>
      <c r="N313" s="331">
        <v>20</v>
      </c>
      <c r="O313" s="283">
        <v>132750</v>
      </c>
      <c r="P313" s="283">
        <f t="shared" si="50"/>
        <v>2655000</v>
      </c>
      <c r="Q313" s="283">
        <v>38522</v>
      </c>
      <c r="R313" s="283">
        <f t="shared" si="51"/>
        <v>770440</v>
      </c>
      <c r="S313" s="283">
        <v>549</v>
      </c>
      <c r="T313" s="283">
        <f t="shared" si="52"/>
        <v>10980</v>
      </c>
      <c r="U313" s="283">
        <f t="shared" si="53"/>
        <v>171821</v>
      </c>
      <c r="V313" s="292">
        <f t="shared" si="45"/>
        <v>3436420</v>
      </c>
      <c r="W313" s="299">
        <f t="shared" si="54"/>
        <v>0</v>
      </c>
      <c r="X313" s="300">
        <f t="shared" si="55"/>
        <v>0</v>
      </c>
      <c r="Y313" s="330"/>
      <c r="Z313" s="415"/>
    </row>
    <row r="314" spans="1:26" ht="22.5" hidden="1" customHeight="1" x14ac:dyDescent="0.15">
      <c r="A314" s="281" t="s">
        <v>1488</v>
      </c>
      <c r="B314" s="317" t="s">
        <v>2178</v>
      </c>
      <c r="C314" s="311" t="s">
        <v>2176</v>
      </c>
      <c r="D314" s="299">
        <v>10</v>
      </c>
      <c r="E314" s="284" t="s">
        <v>683</v>
      </c>
      <c r="F314" s="283">
        <v>207435</v>
      </c>
      <c r="G314" s="283">
        <f t="shared" si="46"/>
        <v>2074350</v>
      </c>
      <c r="H314" s="283">
        <v>95500</v>
      </c>
      <c r="I314" s="283">
        <f t="shared" si="47"/>
        <v>955000</v>
      </c>
      <c r="J314" s="283">
        <v>0</v>
      </c>
      <c r="K314" s="283">
        <f t="shared" si="48"/>
        <v>0</v>
      </c>
      <c r="L314" s="283">
        <f t="shared" si="49"/>
        <v>302935</v>
      </c>
      <c r="M314" s="300">
        <f t="shared" si="49"/>
        <v>3029350</v>
      </c>
      <c r="N314" s="331">
        <v>10</v>
      </c>
      <c r="O314" s="283">
        <v>207435</v>
      </c>
      <c r="P314" s="283">
        <f t="shared" si="50"/>
        <v>2074350</v>
      </c>
      <c r="Q314" s="283">
        <v>95500</v>
      </c>
      <c r="R314" s="283">
        <f t="shared" si="51"/>
        <v>955000</v>
      </c>
      <c r="S314" s="283">
        <v>0</v>
      </c>
      <c r="T314" s="283">
        <f t="shared" si="52"/>
        <v>0</v>
      </c>
      <c r="U314" s="283">
        <f t="shared" si="53"/>
        <v>302935</v>
      </c>
      <c r="V314" s="292">
        <f t="shared" si="45"/>
        <v>3029350</v>
      </c>
      <c r="W314" s="299">
        <f t="shared" si="54"/>
        <v>0</v>
      </c>
      <c r="X314" s="300">
        <f t="shared" si="55"/>
        <v>0</v>
      </c>
      <c r="Y314" s="330"/>
      <c r="Z314" s="415"/>
    </row>
    <row r="315" spans="1:26" ht="22.5" hidden="1" customHeight="1" x14ac:dyDescent="0.15">
      <c r="A315" s="281" t="s">
        <v>1489</v>
      </c>
      <c r="B315" s="317" t="s">
        <v>2179</v>
      </c>
      <c r="C315" s="311" t="s">
        <v>2176</v>
      </c>
      <c r="D315" s="299">
        <v>20</v>
      </c>
      <c r="E315" s="282" t="s">
        <v>2153</v>
      </c>
      <c r="F315" s="283">
        <v>88402</v>
      </c>
      <c r="G315" s="283">
        <f t="shared" si="46"/>
        <v>1768040</v>
      </c>
      <c r="H315" s="283">
        <v>66850</v>
      </c>
      <c r="I315" s="283">
        <f t="shared" si="47"/>
        <v>1337000</v>
      </c>
      <c r="J315" s="283">
        <v>0</v>
      </c>
      <c r="K315" s="283">
        <f t="shared" si="48"/>
        <v>0</v>
      </c>
      <c r="L315" s="283">
        <f t="shared" si="49"/>
        <v>155252</v>
      </c>
      <c r="M315" s="300">
        <f t="shared" si="49"/>
        <v>3105040</v>
      </c>
      <c r="N315" s="331">
        <v>20</v>
      </c>
      <c r="O315" s="283">
        <v>88402</v>
      </c>
      <c r="P315" s="283">
        <f t="shared" si="50"/>
        <v>1768040</v>
      </c>
      <c r="Q315" s="283">
        <v>66850</v>
      </c>
      <c r="R315" s="283">
        <f t="shared" si="51"/>
        <v>1337000</v>
      </c>
      <c r="S315" s="283">
        <v>0</v>
      </c>
      <c r="T315" s="283">
        <f t="shared" si="52"/>
        <v>0</v>
      </c>
      <c r="U315" s="283">
        <f t="shared" si="53"/>
        <v>155252</v>
      </c>
      <c r="V315" s="292">
        <f t="shared" si="45"/>
        <v>3105040</v>
      </c>
      <c r="W315" s="299">
        <f t="shared" si="54"/>
        <v>0</v>
      </c>
      <c r="X315" s="300">
        <f t="shared" si="55"/>
        <v>0</v>
      </c>
      <c r="Y315" s="330"/>
      <c r="Z315" s="415"/>
    </row>
    <row r="316" spans="1:26" ht="22.5" hidden="1" customHeight="1" x14ac:dyDescent="0.15">
      <c r="A316" s="281" t="s">
        <v>1490</v>
      </c>
      <c r="B316" s="317" t="s">
        <v>2180</v>
      </c>
      <c r="C316" s="310" t="s">
        <v>2181</v>
      </c>
      <c r="D316" s="299">
        <v>1</v>
      </c>
      <c r="E316" s="282" t="s">
        <v>1078</v>
      </c>
      <c r="F316" s="283">
        <v>159300</v>
      </c>
      <c r="G316" s="283">
        <f t="shared" si="46"/>
        <v>159300</v>
      </c>
      <c r="H316" s="283">
        <v>0</v>
      </c>
      <c r="I316" s="283">
        <f t="shared" si="47"/>
        <v>0</v>
      </c>
      <c r="J316" s="283">
        <v>0</v>
      </c>
      <c r="K316" s="283">
        <f t="shared" si="48"/>
        <v>0</v>
      </c>
      <c r="L316" s="283">
        <f t="shared" si="49"/>
        <v>159300</v>
      </c>
      <c r="M316" s="300">
        <f t="shared" si="49"/>
        <v>159300</v>
      </c>
      <c r="N316" s="331">
        <v>1</v>
      </c>
      <c r="O316" s="283">
        <v>159300</v>
      </c>
      <c r="P316" s="283">
        <f t="shared" si="50"/>
        <v>159300</v>
      </c>
      <c r="Q316" s="283">
        <v>0</v>
      </c>
      <c r="R316" s="283">
        <f t="shared" si="51"/>
        <v>0</v>
      </c>
      <c r="S316" s="283">
        <v>0</v>
      </c>
      <c r="T316" s="283">
        <f t="shared" si="52"/>
        <v>0</v>
      </c>
      <c r="U316" s="283">
        <f t="shared" si="53"/>
        <v>159300</v>
      </c>
      <c r="V316" s="292">
        <f t="shared" si="45"/>
        <v>159300</v>
      </c>
      <c r="W316" s="299">
        <f t="shared" si="54"/>
        <v>0</v>
      </c>
      <c r="X316" s="300">
        <f t="shared" si="55"/>
        <v>0</v>
      </c>
      <c r="Y316" s="330"/>
      <c r="Z316" s="415"/>
    </row>
    <row r="317" spans="1:26" ht="22.5" hidden="1" customHeight="1" x14ac:dyDescent="0.15">
      <c r="A317" s="281" t="s">
        <v>1491</v>
      </c>
      <c r="B317" s="317" t="s">
        <v>2182</v>
      </c>
      <c r="C317" s="310" t="s">
        <v>2183</v>
      </c>
      <c r="D317" s="299">
        <v>1</v>
      </c>
      <c r="E317" s="282" t="s">
        <v>684</v>
      </c>
      <c r="F317" s="283">
        <v>132750</v>
      </c>
      <c r="G317" s="283">
        <f t="shared" si="46"/>
        <v>132750</v>
      </c>
      <c r="H317" s="283">
        <v>0</v>
      </c>
      <c r="I317" s="283">
        <f t="shared" si="47"/>
        <v>0</v>
      </c>
      <c r="J317" s="283">
        <v>0</v>
      </c>
      <c r="K317" s="283">
        <f t="shared" si="48"/>
        <v>0</v>
      </c>
      <c r="L317" s="283">
        <f t="shared" si="49"/>
        <v>132750</v>
      </c>
      <c r="M317" s="300">
        <f t="shared" si="49"/>
        <v>132750</v>
      </c>
      <c r="N317" s="331">
        <v>1</v>
      </c>
      <c r="O317" s="283">
        <v>132750</v>
      </c>
      <c r="P317" s="283">
        <f t="shared" si="50"/>
        <v>132750</v>
      </c>
      <c r="Q317" s="283">
        <v>0</v>
      </c>
      <c r="R317" s="283">
        <f t="shared" si="51"/>
        <v>0</v>
      </c>
      <c r="S317" s="283">
        <v>0</v>
      </c>
      <c r="T317" s="283">
        <f t="shared" si="52"/>
        <v>0</v>
      </c>
      <c r="U317" s="283">
        <f t="shared" si="53"/>
        <v>132750</v>
      </c>
      <c r="V317" s="292">
        <f t="shared" si="45"/>
        <v>132750</v>
      </c>
      <c r="W317" s="299">
        <f t="shared" si="54"/>
        <v>0</v>
      </c>
      <c r="X317" s="300">
        <f t="shared" si="55"/>
        <v>0</v>
      </c>
      <c r="Y317" s="330"/>
      <c r="Z317" s="415"/>
    </row>
    <row r="318" spans="1:26" ht="22.5" hidden="1" customHeight="1" x14ac:dyDescent="0.15">
      <c r="A318" s="281" t="s">
        <v>1492</v>
      </c>
      <c r="B318" s="317" t="s">
        <v>2184</v>
      </c>
      <c r="C318" s="310" t="s">
        <v>2185</v>
      </c>
      <c r="D318" s="299">
        <v>1</v>
      </c>
      <c r="E318" s="282" t="s">
        <v>684</v>
      </c>
      <c r="F318" s="283">
        <v>194700</v>
      </c>
      <c r="G318" s="283">
        <f t="shared" si="46"/>
        <v>194700</v>
      </c>
      <c r="H318" s="283">
        <v>0</v>
      </c>
      <c r="I318" s="283">
        <f t="shared" si="47"/>
        <v>0</v>
      </c>
      <c r="J318" s="283">
        <v>0</v>
      </c>
      <c r="K318" s="283">
        <f t="shared" si="48"/>
        <v>0</v>
      </c>
      <c r="L318" s="283">
        <f t="shared" si="49"/>
        <v>194700</v>
      </c>
      <c r="M318" s="300">
        <f t="shared" si="49"/>
        <v>194700</v>
      </c>
      <c r="N318" s="331">
        <v>1</v>
      </c>
      <c r="O318" s="283">
        <v>194700</v>
      </c>
      <c r="P318" s="283">
        <f t="shared" si="50"/>
        <v>194700</v>
      </c>
      <c r="Q318" s="283">
        <v>0</v>
      </c>
      <c r="R318" s="283">
        <f t="shared" si="51"/>
        <v>0</v>
      </c>
      <c r="S318" s="283">
        <v>0</v>
      </c>
      <c r="T318" s="283">
        <f t="shared" si="52"/>
        <v>0</v>
      </c>
      <c r="U318" s="283">
        <f t="shared" si="53"/>
        <v>194700</v>
      </c>
      <c r="V318" s="292">
        <f t="shared" si="45"/>
        <v>194700</v>
      </c>
      <c r="W318" s="299">
        <f t="shared" si="54"/>
        <v>0</v>
      </c>
      <c r="X318" s="300">
        <f t="shared" si="55"/>
        <v>0</v>
      </c>
      <c r="Y318" s="330"/>
      <c r="Z318" s="415"/>
    </row>
    <row r="319" spans="1:26" ht="22.5" hidden="1" customHeight="1" x14ac:dyDescent="0.15">
      <c r="A319" s="281" t="s">
        <v>1493</v>
      </c>
      <c r="B319" s="317" t="s">
        <v>2186</v>
      </c>
      <c r="C319" s="310" t="s">
        <v>2187</v>
      </c>
      <c r="D319" s="299">
        <v>1</v>
      </c>
      <c r="E319" s="282" t="s">
        <v>1078</v>
      </c>
      <c r="F319" s="283">
        <v>150450</v>
      </c>
      <c r="G319" s="283">
        <f t="shared" si="46"/>
        <v>150450</v>
      </c>
      <c r="H319" s="283">
        <v>0</v>
      </c>
      <c r="I319" s="283">
        <f t="shared" si="47"/>
        <v>0</v>
      </c>
      <c r="J319" s="283">
        <v>0</v>
      </c>
      <c r="K319" s="283">
        <f t="shared" si="48"/>
        <v>0</v>
      </c>
      <c r="L319" s="283">
        <f t="shared" si="49"/>
        <v>150450</v>
      </c>
      <c r="M319" s="300">
        <f t="shared" si="49"/>
        <v>150450</v>
      </c>
      <c r="N319" s="331">
        <v>1</v>
      </c>
      <c r="O319" s="283">
        <v>150450</v>
      </c>
      <c r="P319" s="283">
        <f t="shared" si="50"/>
        <v>150450</v>
      </c>
      <c r="Q319" s="283">
        <v>0</v>
      </c>
      <c r="R319" s="283">
        <f t="shared" si="51"/>
        <v>0</v>
      </c>
      <c r="S319" s="283">
        <v>0</v>
      </c>
      <c r="T319" s="283">
        <f t="shared" si="52"/>
        <v>0</v>
      </c>
      <c r="U319" s="283">
        <f t="shared" si="53"/>
        <v>150450</v>
      </c>
      <c r="V319" s="292">
        <f t="shared" si="45"/>
        <v>150450</v>
      </c>
      <c r="W319" s="299">
        <f t="shared" si="54"/>
        <v>0</v>
      </c>
      <c r="X319" s="300">
        <f t="shared" si="55"/>
        <v>0</v>
      </c>
      <c r="Y319" s="330"/>
      <c r="Z319" s="415"/>
    </row>
    <row r="320" spans="1:26" ht="22.5" hidden="1" customHeight="1" x14ac:dyDescent="0.15">
      <c r="A320" s="281" t="s">
        <v>1494</v>
      </c>
      <c r="B320" s="317" t="s">
        <v>2188</v>
      </c>
      <c r="C320" s="310"/>
      <c r="D320" s="299">
        <v>1</v>
      </c>
      <c r="E320" s="282" t="s">
        <v>2153</v>
      </c>
      <c r="F320" s="283">
        <v>0</v>
      </c>
      <c r="G320" s="283">
        <f t="shared" si="46"/>
        <v>0</v>
      </c>
      <c r="H320" s="283">
        <v>538739</v>
      </c>
      <c r="I320" s="283">
        <f t="shared" si="47"/>
        <v>538739</v>
      </c>
      <c r="J320" s="283">
        <v>0</v>
      </c>
      <c r="K320" s="283">
        <f t="shared" si="48"/>
        <v>0</v>
      </c>
      <c r="L320" s="283">
        <f t="shared" si="49"/>
        <v>538739</v>
      </c>
      <c r="M320" s="300">
        <f t="shared" si="49"/>
        <v>538739</v>
      </c>
      <c r="N320" s="331">
        <v>1</v>
      </c>
      <c r="O320" s="283">
        <v>0</v>
      </c>
      <c r="P320" s="283">
        <f t="shared" si="50"/>
        <v>0</v>
      </c>
      <c r="Q320" s="283">
        <v>538739</v>
      </c>
      <c r="R320" s="283">
        <f t="shared" si="51"/>
        <v>538739</v>
      </c>
      <c r="S320" s="283">
        <v>0</v>
      </c>
      <c r="T320" s="283">
        <f t="shared" si="52"/>
        <v>0</v>
      </c>
      <c r="U320" s="283">
        <f t="shared" si="53"/>
        <v>538739</v>
      </c>
      <c r="V320" s="292">
        <f t="shared" si="45"/>
        <v>538739</v>
      </c>
      <c r="W320" s="299">
        <f t="shared" si="54"/>
        <v>0</v>
      </c>
      <c r="X320" s="300">
        <f t="shared" si="55"/>
        <v>0</v>
      </c>
      <c r="Y320" s="330"/>
      <c r="Z320" s="415"/>
    </row>
    <row r="321" spans="1:26" ht="22.5" hidden="1" customHeight="1" x14ac:dyDescent="0.15">
      <c r="A321" s="281" t="s">
        <v>1495</v>
      </c>
      <c r="B321" s="317" t="s">
        <v>2189</v>
      </c>
      <c r="C321" s="310"/>
      <c r="D321" s="299">
        <v>23</v>
      </c>
      <c r="E321" s="282" t="s">
        <v>684</v>
      </c>
      <c r="F321" s="283">
        <v>56905</v>
      </c>
      <c r="G321" s="283">
        <f t="shared" si="46"/>
        <v>1308815</v>
      </c>
      <c r="H321" s="283">
        <v>35819</v>
      </c>
      <c r="I321" s="283">
        <f t="shared" si="47"/>
        <v>823837</v>
      </c>
      <c r="J321" s="283">
        <v>0</v>
      </c>
      <c r="K321" s="283">
        <f t="shared" si="48"/>
        <v>0</v>
      </c>
      <c r="L321" s="283">
        <f t="shared" si="49"/>
        <v>92724</v>
      </c>
      <c r="M321" s="300">
        <f t="shared" si="49"/>
        <v>2132652</v>
      </c>
      <c r="N321" s="331">
        <v>23</v>
      </c>
      <c r="O321" s="283">
        <v>56905</v>
      </c>
      <c r="P321" s="283">
        <f t="shared" si="50"/>
        <v>1308815</v>
      </c>
      <c r="Q321" s="283">
        <v>35819</v>
      </c>
      <c r="R321" s="283">
        <f t="shared" si="51"/>
        <v>823837</v>
      </c>
      <c r="S321" s="283">
        <v>0</v>
      </c>
      <c r="T321" s="283">
        <f t="shared" si="52"/>
        <v>0</v>
      </c>
      <c r="U321" s="283">
        <f t="shared" si="53"/>
        <v>92724</v>
      </c>
      <c r="V321" s="292">
        <f t="shared" si="45"/>
        <v>2132652</v>
      </c>
      <c r="W321" s="299">
        <f t="shared" si="54"/>
        <v>0</v>
      </c>
      <c r="X321" s="300">
        <f t="shared" si="55"/>
        <v>0</v>
      </c>
      <c r="Y321" s="330"/>
      <c r="Z321" s="415"/>
    </row>
    <row r="322" spans="1:26" ht="22.5" hidden="1" customHeight="1" x14ac:dyDescent="0.15">
      <c r="A322" s="281" t="s">
        <v>1496</v>
      </c>
      <c r="B322" s="317" t="s">
        <v>2190</v>
      </c>
      <c r="C322" s="310" t="s">
        <v>2191</v>
      </c>
      <c r="D322" s="299">
        <v>14</v>
      </c>
      <c r="E322" s="282" t="s">
        <v>1078</v>
      </c>
      <c r="F322" s="283">
        <v>31874</v>
      </c>
      <c r="G322" s="283">
        <f t="shared" si="46"/>
        <v>446236</v>
      </c>
      <c r="H322" s="283">
        <v>14024</v>
      </c>
      <c r="I322" s="283">
        <f t="shared" si="47"/>
        <v>196336</v>
      </c>
      <c r="J322" s="283">
        <v>0</v>
      </c>
      <c r="K322" s="283">
        <f t="shared" si="48"/>
        <v>0</v>
      </c>
      <c r="L322" s="283">
        <f t="shared" si="49"/>
        <v>45898</v>
      </c>
      <c r="M322" s="300">
        <f t="shared" si="49"/>
        <v>642572</v>
      </c>
      <c r="N322" s="331">
        <v>14</v>
      </c>
      <c r="O322" s="283">
        <v>31874</v>
      </c>
      <c r="P322" s="283">
        <f t="shared" si="50"/>
        <v>446236</v>
      </c>
      <c r="Q322" s="283">
        <v>14024</v>
      </c>
      <c r="R322" s="283">
        <f t="shared" si="51"/>
        <v>196336</v>
      </c>
      <c r="S322" s="283">
        <v>0</v>
      </c>
      <c r="T322" s="283">
        <f t="shared" si="52"/>
        <v>0</v>
      </c>
      <c r="U322" s="283">
        <f t="shared" si="53"/>
        <v>45898</v>
      </c>
      <c r="V322" s="292">
        <f t="shared" si="45"/>
        <v>642572</v>
      </c>
      <c r="W322" s="299">
        <f t="shared" si="54"/>
        <v>0</v>
      </c>
      <c r="X322" s="300">
        <f t="shared" si="55"/>
        <v>0</v>
      </c>
      <c r="Y322" s="330"/>
      <c r="Z322" s="415"/>
    </row>
    <row r="323" spans="1:26" ht="22.5" hidden="1" customHeight="1" x14ac:dyDescent="0.15">
      <c r="A323" s="281" t="s">
        <v>1497</v>
      </c>
      <c r="B323" s="317" t="s">
        <v>2192</v>
      </c>
      <c r="C323" s="310" t="s">
        <v>2191</v>
      </c>
      <c r="D323" s="299">
        <v>1</v>
      </c>
      <c r="E323" s="282" t="s">
        <v>1078</v>
      </c>
      <c r="F323" s="283">
        <v>31874</v>
      </c>
      <c r="G323" s="283">
        <f t="shared" si="46"/>
        <v>31874</v>
      </c>
      <c r="H323" s="283">
        <v>17530</v>
      </c>
      <c r="I323" s="283">
        <f t="shared" si="47"/>
        <v>17530</v>
      </c>
      <c r="J323" s="283">
        <v>0</v>
      </c>
      <c r="K323" s="283">
        <f t="shared" si="48"/>
        <v>0</v>
      </c>
      <c r="L323" s="283">
        <f t="shared" si="49"/>
        <v>49404</v>
      </c>
      <c r="M323" s="300">
        <f t="shared" si="49"/>
        <v>49404</v>
      </c>
      <c r="N323" s="331">
        <v>1</v>
      </c>
      <c r="O323" s="283">
        <v>31874</v>
      </c>
      <c r="P323" s="283">
        <f t="shared" si="50"/>
        <v>31874</v>
      </c>
      <c r="Q323" s="283">
        <v>17530</v>
      </c>
      <c r="R323" s="283">
        <f t="shared" si="51"/>
        <v>17530</v>
      </c>
      <c r="S323" s="283">
        <v>0</v>
      </c>
      <c r="T323" s="283">
        <f t="shared" si="52"/>
        <v>0</v>
      </c>
      <c r="U323" s="283">
        <f t="shared" si="53"/>
        <v>49404</v>
      </c>
      <c r="V323" s="292">
        <f t="shared" si="45"/>
        <v>49404</v>
      </c>
      <c r="W323" s="299">
        <f t="shared" si="54"/>
        <v>0</v>
      </c>
      <c r="X323" s="300">
        <f t="shared" si="55"/>
        <v>0</v>
      </c>
      <c r="Y323" s="330"/>
      <c r="Z323" s="415"/>
    </row>
    <row r="324" spans="1:26" ht="22.5" hidden="1" customHeight="1" x14ac:dyDescent="0.15">
      <c r="A324" s="281" t="s">
        <v>1498</v>
      </c>
      <c r="B324" s="317" t="s">
        <v>2193</v>
      </c>
      <c r="C324" s="310"/>
      <c r="D324" s="299">
        <v>1</v>
      </c>
      <c r="E324" s="282" t="s">
        <v>681</v>
      </c>
      <c r="F324" s="283">
        <v>6016</v>
      </c>
      <c r="G324" s="283">
        <f t="shared" si="46"/>
        <v>6016</v>
      </c>
      <c r="H324" s="283">
        <v>3209</v>
      </c>
      <c r="I324" s="283">
        <f t="shared" si="47"/>
        <v>3209</v>
      </c>
      <c r="J324" s="283">
        <v>160</v>
      </c>
      <c r="K324" s="283">
        <f t="shared" si="48"/>
        <v>160</v>
      </c>
      <c r="L324" s="283">
        <f t="shared" si="49"/>
        <v>9385</v>
      </c>
      <c r="M324" s="300">
        <f t="shared" si="49"/>
        <v>9385</v>
      </c>
      <c r="N324" s="331">
        <v>1</v>
      </c>
      <c r="O324" s="283">
        <v>6016</v>
      </c>
      <c r="P324" s="283">
        <f t="shared" si="50"/>
        <v>6016</v>
      </c>
      <c r="Q324" s="283">
        <v>3209</v>
      </c>
      <c r="R324" s="283">
        <f t="shared" si="51"/>
        <v>3209</v>
      </c>
      <c r="S324" s="283">
        <v>160</v>
      </c>
      <c r="T324" s="283">
        <f t="shared" si="52"/>
        <v>160</v>
      </c>
      <c r="U324" s="283">
        <f t="shared" si="53"/>
        <v>9385</v>
      </c>
      <c r="V324" s="292">
        <f t="shared" si="45"/>
        <v>9385</v>
      </c>
      <c r="W324" s="299">
        <f t="shared" si="54"/>
        <v>0</v>
      </c>
      <c r="X324" s="300">
        <f t="shared" si="55"/>
        <v>0</v>
      </c>
      <c r="Y324" s="330"/>
      <c r="Z324" s="415"/>
    </row>
    <row r="325" spans="1:26" ht="22.5" hidden="1" customHeight="1" x14ac:dyDescent="0.15">
      <c r="A325" s="281" t="s">
        <v>1499</v>
      </c>
      <c r="B325" s="317" t="s">
        <v>2194</v>
      </c>
      <c r="C325" s="310" t="s">
        <v>2195</v>
      </c>
      <c r="D325" s="299">
        <v>1</v>
      </c>
      <c r="E325" s="282" t="s">
        <v>1078</v>
      </c>
      <c r="F325" s="283">
        <v>30211</v>
      </c>
      <c r="G325" s="283">
        <f t="shared" si="46"/>
        <v>30211</v>
      </c>
      <c r="H325" s="283">
        <v>27812</v>
      </c>
      <c r="I325" s="283">
        <f t="shared" si="47"/>
        <v>27812</v>
      </c>
      <c r="J325" s="283">
        <v>833</v>
      </c>
      <c r="K325" s="283">
        <f t="shared" si="48"/>
        <v>833</v>
      </c>
      <c r="L325" s="283">
        <f t="shared" si="49"/>
        <v>58856</v>
      </c>
      <c r="M325" s="300">
        <f t="shared" si="49"/>
        <v>58856</v>
      </c>
      <c r="N325" s="331">
        <v>1</v>
      </c>
      <c r="O325" s="283">
        <v>30211</v>
      </c>
      <c r="P325" s="283">
        <f t="shared" si="50"/>
        <v>30211</v>
      </c>
      <c r="Q325" s="283">
        <v>27812</v>
      </c>
      <c r="R325" s="283">
        <f t="shared" si="51"/>
        <v>27812</v>
      </c>
      <c r="S325" s="283">
        <v>833</v>
      </c>
      <c r="T325" s="283">
        <f t="shared" si="52"/>
        <v>833</v>
      </c>
      <c r="U325" s="283">
        <f t="shared" si="53"/>
        <v>58856</v>
      </c>
      <c r="V325" s="292">
        <f t="shared" ref="V325:V388" si="56">P325+R325+T325</f>
        <v>58856</v>
      </c>
      <c r="W325" s="299">
        <f t="shared" si="54"/>
        <v>0</v>
      </c>
      <c r="X325" s="300">
        <f t="shared" si="55"/>
        <v>0</v>
      </c>
      <c r="Y325" s="330"/>
      <c r="Z325" s="415"/>
    </row>
    <row r="326" spans="1:26" ht="22.5" hidden="1" customHeight="1" x14ac:dyDescent="0.15">
      <c r="A326" s="281" t="s">
        <v>1500</v>
      </c>
      <c r="B326" s="317" t="s">
        <v>2196</v>
      </c>
      <c r="C326" s="310" t="s">
        <v>2195</v>
      </c>
      <c r="D326" s="299">
        <v>1</v>
      </c>
      <c r="E326" s="282" t="s">
        <v>1078</v>
      </c>
      <c r="F326" s="283">
        <v>30211</v>
      </c>
      <c r="G326" s="283">
        <f t="shared" ref="G326:G389" si="57">INT(D326*F326)</f>
        <v>30211</v>
      </c>
      <c r="H326" s="283">
        <v>34765</v>
      </c>
      <c r="I326" s="283">
        <f t="shared" ref="I326:I389" si="58">INT(D326*H326)</f>
        <v>34765</v>
      </c>
      <c r="J326" s="283">
        <v>833</v>
      </c>
      <c r="K326" s="283">
        <f t="shared" ref="K326:K389" si="59">INT(D326*J326)</f>
        <v>833</v>
      </c>
      <c r="L326" s="283">
        <f t="shared" ref="L326:M389" si="60">F326+H326+J326</f>
        <v>65809</v>
      </c>
      <c r="M326" s="300">
        <f t="shared" si="60"/>
        <v>65809</v>
      </c>
      <c r="N326" s="331">
        <v>1</v>
      </c>
      <c r="O326" s="283">
        <v>30211</v>
      </c>
      <c r="P326" s="283">
        <f t="shared" ref="P326:P389" si="61">INT(N326*O326)</f>
        <v>30211</v>
      </c>
      <c r="Q326" s="283">
        <v>34765</v>
      </c>
      <c r="R326" s="283">
        <f t="shared" ref="R326:R389" si="62">INT(N326*Q326)</f>
        <v>34765</v>
      </c>
      <c r="S326" s="283">
        <v>833</v>
      </c>
      <c r="T326" s="283">
        <f t="shared" ref="T326:T389" si="63">INT(N326*S326)</f>
        <v>833</v>
      </c>
      <c r="U326" s="283">
        <f t="shared" ref="U326:U389" si="64">O326+Q326+S326</f>
        <v>65809</v>
      </c>
      <c r="V326" s="292">
        <f t="shared" si="56"/>
        <v>65809</v>
      </c>
      <c r="W326" s="299">
        <f t="shared" ref="W326:W389" si="65">N326-D326</f>
        <v>0</v>
      </c>
      <c r="X326" s="300">
        <f t="shared" ref="X326:X389" si="66">V326-M326</f>
        <v>0</v>
      </c>
      <c r="Y326" s="330"/>
      <c r="Z326" s="415"/>
    </row>
    <row r="327" spans="1:26" ht="22.5" hidden="1" customHeight="1" x14ac:dyDescent="0.15">
      <c r="A327" s="281" t="s">
        <v>1501</v>
      </c>
      <c r="B327" s="317" t="s">
        <v>2194</v>
      </c>
      <c r="C327" s="310" t="s">
        <v>2197</v>
      </c>
      <c r="D327" s="299">
        <v>12</v>
      </c>
      <c r="E327" s="282" t="s">
        <v>1078</v>
      </c>
      <c r="F327" s="283">
        <v>44915</v>
      </c>
      <c r="G327" s="283">
        <f t="shared" si="57"/>
        <v>538980</v>
      </c>
      <c r="H327" s="283">
        <v>27812</v>
      </c>
      <c r="I327" s="283">
        <f t="shared" si="58"/>
        <v>333744</v>
      </c>
      <c r="J327" s="283">
        <v>833</v>
      </c>
      <c r="K327" s="283">
        <f t="shared" si="59"/>
        <v>9996</v>
      </c>
      <c r="L327" s="283">
        <f t="shared" si="60"/>
        <v>73560</v>
      </c>
      <c r="M327" s="300">
        <f t="shared" si="60"/>
        <v>882720</v>
      </c>
      <c r="N327" s="331">
        <v>12</v>
      </c>
      <c r="O327" s="283">
        <v>44915</v>
      </c>
      <c r="P327" s="283">
        <f t="shared" si="61"/>
        <v>538980</v>
      </c>
      <c r="Q327" s="283">
        <v>27812</v>
      </c>
      <c r="R327" s="283">
        <f t="shared" si="62"/>
        <v>333744</v>
      </c>
      <c r="S327" s="283">
        <v>833</v>
      </c>
      <c r="T327" s="283">
        <f t="shared" si="63"/>
        <v>9996</v>
      </c>
      <c r="U327" s="283">
        <f t="shared" si="64"/>
        <v>73560</v>
      </c>
      <c r="V327" s="292">
        <f t="shared" si="56"/>
        <v>882720</v>
      </c>
      <c r="W327" s="299">
        <f t="shared" si="65"/>
        <v>0</v>
      </c>
      <c r="X327" s="300">
        <f t="shared" si="66"/>
        <v>0</v>
      </c>
      <c r="Y327" s="330"/>
      <c r="Z327" s="415"/>
    </row>
    <row r="328" spans="1:26" ht="22.5" hidden="1" customHeight="1" x14ac:dyDescent="0.15">
      <c r="A328" s="281" t="s">
        <v>1502</v>
      </c>
      <c r="B328" s="317" t="s">
        <v>2196</v>
      </c>
      <c r="C328" s="310" t="s">
        <v>2197</v>
      </c>
      <c r="D328" s="299">
        <v>2</v>
      </c>
      <c r="E328" s="282" t="s">
        <v>1078</v>
      </c>
      <c r="F328" s="283">
        <v>44915</v>
      </c>
      <c r="G328" s="283">
        <f t="shared" si="57"/>
        <v>89830</v>
      </c>
      <c r="H328" s="283">
        <v>34765</v>
      </c>
      <c r="I328" s="283">
        <f t="shared" si="58"/>
        <v>69530</v>
      </c>
      <c r="J328" s="283">
        <v>833</v>
      </c>
      <c r="K328" s="283">
        <f t="shared" si="59"/>
        <v>1666</v>
      </c>
      <c r="L328" s="283">
        <f t="shared" si="60"/>
        <v>80513</v>
      </c>
      <c r="M328" s="300">
        <f t="shared" si="60"/>
        <v>161026</v>
      </c>
      <c r="N328" s="331">
        <v>2</v>
      </c>
      <c r="O328" s="283">
        <v>44915</v>
      </c>
      <c r="P328" s="283">
        <f t="shared" si="61"/>
        <v>89830</v>
      </c>
      <c r="Q328" s="283">
        <v>34765</v>
      </c>
      <c r="R328" s="283">
        <f t="shared" si="62"/>
        <v>69530</v>
      </c>
      <c r="S328" s="283">
        <v>833</v>
      </c>
      <c r="T328" s="283">
        <f t="shared" si="63"/>
        <v>1666</v>
      </c>
      <c r="U328" s="283">
        <f t="shared" si="64"/>
        <v>80513</v>
      </c>
      <c r="V328" s="292">
        <f t="shared" si="56"/>
        <v>161026</v>
      </c>
      <c r="W328" s="299">
        <f t="shared" si="65"/>
        <v>0</v>
      </c>
      <c r="X328" s="300">
        <f t="shared" si="66"/>
        <v>0</v>
      </c>
      <c r="Y328" s="330"/>
      <c r="Z328" s="415"/>
    </row>
    <row r="329" spans="1:26" ht="22.5" hidden="1" customHeight="1" x14ac:dyDescent="0.15">
      <c r="A329" s="281" t="s">
        <v>1503</v>
      </c>
      <c r="B329" s="317" t="s">
        <v>2198</v>
      </c>
      <c r="C329" s="311" t="s">
        <v>2199</v>
      </c>
      <c r="D329" s="299">
        <v>30</v>
      </c>
      <c r="E329" s="282" t="s">
        <v>684</v>
      </c>
      <c r="F329" s="283">
        <v>46728</v>
      </c>
      <c r="G329" s="283">
        <f t="shared" si="57"/>
        <v>1401840</v>
      </c>
      <c r="H329" s="283">
        <v>22117</v>
      </c>
      <c r="I329" s="283">
        <f t="shared" si="58"/>
        <v>663510</v>
      </c>
      <c r="J329" s="283">
        <v>315</v>
      </c>
      <c r="K329" s="283">
        <f t="shared" si="59"/>
        <v>9450</v>
      </c>
      <c r="L329" s="283">
        <f t="shared" si="60"/>
        <v>69160</v>
      </c>
      <c r="M329" s="300">
        <f t="shared" si="60"/>
        <v>2074800</v>
      </c>
      <c r="N329" s="331">
        <v>30</v>
      </c>
      <c r="O329" s="283">
        <v>46728</v>
      </c>
      <c r="P329" s="283">
        <f t="shared" si="61"/>
        <v>1401840</v>
      </c>
      <c r="Q329" s="283">
        <v>22117</v>
      </c>
      <c r="R329" s="283">
        <f t="shared" si="62"/>
        <v>663510</v>
      </c>
      <c r="S329" s="283">
        <v>315</v>
      </c>
      <c r="T329" s="283">
        <f t="shared" si="63"/>
        <v>9450</v>
      </c>
      <c r="U329" s="283">
        <f t="shared" si="64"/>
        <v>69160</v>
      </c>
      <c r="V329" s="292">
        <f t="shared" si="56"/>
        <v>2074800</v>
      </c>
      <c r="W329" s="299">
        <f t="shared" si="65"/>
        <v>0</v>
      </c>
      <c r="X329" s="300">
        <f t="shared" si="66"/>
        <v>0</v>
      </c>
      <c r="Y329" s="330"/>
      <c r="Z329" s="415"/>
    </row>
    <row r="330" spans="1:26" ht="22.5" hidden="1" customHeight="1" x14ac:dyDescent="0.15">
      <c r="A330" s="281" t="s">
        <v>1504</v>
      </c>
      <c r="B330" s="317" t="s">
        <v>2198</v>
      </c>
      <c r="C330" s="311" t="s">
        <v>2200</v>
      </c>
      <c r="D330" s="299">
        <v>50</v>
      </c>
      <c r="E330" s="282" t="s">
        <v>684</v>
      </c>
      <c r="F330" s="283">
        <v>30158</v>
      </c>
      <c r="G330" s="283">
        <f t="shared" si="57"/>
        <v>1507900</v>
      </c>
      <c r="H330" s="283">
        <v>22117</v>
      </c>
      <c r="I330" s="283">
        <f t="shared" si="58"/>
        <v>1105850</v>
      </c>
      <c r="J330" s="283">
        <v>315</v>
      </c>
      <c r="K330" s="283">
        <f t="shared" si="59"/>
        <v>15750</v>
      </c>
      <c r="L330" s="283">
        <f t="shared" si="60"/>
        <v>52590</v>
      </c>
      <c r="M330" s="300">
        <f t="shared" si="60"/>
        <v>2629500</v>
      </c>
      <c r="N330" s="331">
        <v>50</v>
      </c>
      <c r="O330" s="283">
        <v>30158</v>
      </c>
      <c r="P330" s="283">
        <f t="shared" si="61"/>
        <v>1507900</v>
      </c>
      <c r="Q330" s="283">
        <v>22117</v>
      </c>
      <c r="R330" s="283">
        <f t="shared" si="62"/>
        <v>1105850</v>
      </c>
      <c r="S330" s="283">
        <v>315</v>
      </c>
      <c r="T330" s="283">
        <f t="shared" si="63"/>
        <v>15750</v>
      </c>
      <c r="U330" s="283">
        <f t="shared" si="64"/>
        <v>52590</v>
      </c>
      <c r="V330" s="292">
        <f t="shared" si="56"/>
        <v>2629500</v>
      </c>
      <c r="W330" s="299">
        <f t="shared" si="65"/>
        <v>0</v>
      </c>
      <c r="X330" s="300">
        <f t="shared" si="66"/>
        <v>0</v>
      </c>
      <c r="Y330" s="330"/>
      <c r="Z330" s="415"/>
    </row>
    <row r="331" spans="1:26" ht="22.5" hidden="1" customHeight="1" x14ac:dyDescent="0.15">
      <c r="A331" s="281" t="s">
        <v>140</v>
      </c>
      <c r="B331" s="317" t="s">
        <v>2201</v>
      </c>
      <c r="C331" s="311" t="s">
        <v>2202</v>
      </c>
      <c r="D331" s="299">
        <v>1</v>
      </c>
      <c r="E331" s="282" t="s">
        <v>684</v>
      </c>
      <c r="F331" s="283">
        <v>46551</v>
      </c>
      <c r="G331" s="283">
        <f t="shared" si="57"/>
        <v>46551</v>
      </c>
      <c r="H331" s="283">
        <v>34249</v>
      </c>
      <c r="I331" s="283">
        <f t="shared" si="58"/>
        <v>34249</v>
      </c>
      <c r="J331" s="283">
        <v>488</v>
      </c>
      <c r="K331" s="283">
        <f t="shared" si="59"/>
        <v>488</v>
      </c>
      <c r="L331" s="283">
        <f t="shared" si="60"/>
        <v>81288</v>
      </c>
      <c r="M331" s="300">
        <f t="shared" si="60"/>
        <v>81288</v>
      </c>
      <c r="N331" s="331">
        <v>1</v>
      </c>
      <c r="O331" s="283">
        <v>46551</v>
      </c>
      <c r="P331" s="283">
        <f t="shared" si="61"/>
        <v>46551</v>
      </c>
      <c r="Q331" s="283">
        <v>34249</v>
      </c>
      <c r="R331" s="283">
        <f t="shared" si="62"/>
        <v>34249</v>
      </c>
      <c r="S331" s="283">
        <v>488</v>
      </c>
      <c r="T331" s="283">
        <f t="shared" si="63"/>
        <v>488</v>
      </c>
      <c r="U331" s="283">
        <f t="shared" si="64"/>
        <v>81288</v>
      </c>
      <c r="V331" s="292">
        <f t="shared" si="56"/>
        <v>81288</v>
      </c>
      <c r="W331" s="299">
        <f t="shared" si="65"/>
        <v>0</v>
      </c>
      <c r="X331" s="300">
        <f t="shared" si="66"/>
        <v>0</v>
      </c>
      <c r="Y331" s="330"/>
      <c r="Z331" s="415"/>
    </row>
    <row r="332" spans="1:26" ht="22.5" hidden="1" customHeight="1" x14ac:dyDescent="0.15">
      <c r="A332" s="281" t="s">
        <v>141</v>
      </c>
      <c r="B332" s="317" t="s">
        <v>2201</v>
      </c>
      <c r="C332" s="311" t="s">
        <v>2203</v>
      </c>
      <c r="D332" s="299">
        <v>1</v>
      </c>
      <c r="E332" s="282" t="s">
        <v>684</v>
      </c>
      <c r="F332" s="283">
        <v>53100</v>
      </c>
      <c r="G332" s="283">
        <f t="shared" si="57"/>
        <v>53100</v>
      </c>
      <c r="H332" s="283">
        <v>34249</v>
      </c>
      <c r="I332" s="283">
        <f t="shared" si="58"/>
        <v>34249</v>
      </c>
      <c r="J332" s="283">
        <v>488</v>
      </c>
      <c r="K332" s="283">
        <f t="shared" si="59"/>
        <v>488</v>
      </c>
      <c r="L332" s="283">
        <f t="shared" si="60"/>
        <v>87837</v>
      </c>
      <c r="M332" s="300">
        <f t="shared" si="60"/>
        <v>87837</v>
      </c>
      <c r="N332" s="331">
        <v>1</v>
      </c>
      <c r="O332" s="283">
        <v>53100</v>
      </c>
      <c r="P332" s="283">
        <f t="shared" si="61"/>
        <v>53100</v>
      </c>
      <c r="Q332" s="283">
        <v>34249</v>
      </c>
      <c r="R332" s="283">
        <f t="shared" si="62"/>
        <v>34249</v>
      </c>
      <c r="S332" s="283">
        <v>488</v>
      </c>
      <c r="T332" s="283">
        <f t="shared" si="63"/>
        <v>488</v>
      </c>
      <c r="U332" s="283">
        <f t="shared" si="64"/>
        <v>87837</v>
      </c>
      <c r="V332" s="292">
        <f t="shared" si="56"/>
        <v>87837</v>
      </c>
      <c r="W332" s="299">
        <f t="shared" si="65"/>
        <v>0</v>
      </c>
      <c r="X332" s="300">
        <f t="shared" si="66"/>
        <v>0</v>
      </c>
      <c r="Y332" s="330"/>
      <c r="Z332" s="415"/>
    </row>
    <row r="333" spans="1:26" ht="22.5" hidden="1" customHeight="1" x14ac:dyDescent="0.15">
      <c r="A333" s="281" t="s">
        <v>142</v>
      </c>
      <c r="B333" s="317" t="s">
        <v>2204</v>
      </c>
      <c r="C333" s="310"/>
      <c r="D333" s="299">
        <v>63</v>
      </c>
      <c r="E333" s="282" t="s">
        <v>1078</v>
      </c>
      <c r="F333" s="283">
        <v>30798</v>
      </c>
      <c r="G333" s="283">
        <f t="shared" si="57"/>
        <v>1940274</v>
      </c>
      <c r="H333" s="283">
        <v>0</v>
      </c>
      <c r="I333" s="283">
        <f t="shared" si="58"/>
        <v>0</v>
      </c>
      <c r="J333" s="283">
        <v>0</v>
      </c>
      <c r="K333" s="283">
        <f t="shared" si="59"/>
        <v>0</v>
      </c>
      <c r="L333" s="283">
        <f t="shared" si="60"/>
        <v>30798</v>
      </c>
      <c r="M333" s="300">
        <f t="shared" si="60"/>
        <v>1940274</v>
      </c>
      <c r="N333" s="331">
        <v>63</v>
      </c>
      <c r="O333" s="283">
        <v>30798</v>
      </c>
      <c r="P333" s="283">
        <f t="shared" si="61"/>
        <v>1940274</v>
      </c>
      <c r="Q333" s="283">
        <v>0</v>
      </c>
      <c r="R333" s="283">
        <f t="shared" si="62"/>
        <v>0</v>
      </c>
      <c r="S333" s="283">
        <v>0</v>
      </c>
      <c r="T333" s="283">
        <f t="shared" si="63"/>
        <v>0</v>
      </c>
      <c r="U333" s="283">
        <f t="shared" si="64"/>
        <v>30798</v>
      </c>
      <c r="V333" s="292">
        <f t="shared" si="56"/>
        <v>1940274</v>
      </c>
      <c r="W333" s="299">
        <f t="shared" si="65"/>
        <v>0</v>
      </c>
      <c r="X333" s="300">
        <f t="shared" si="66"/>
        <v>0</v>
      </c>
      <c r="Y333" s="330"/>
      <c r="Z333" s="415"/>
    </row>
    <row r="334" spans="1:26" ht="22.5" hidden="1" customHeight="1" x14ac:dyDescent="0.15">
      <c r="A334" s="281" t="s">
        <v>143</v>
      </c>
      <c r="B334" s="317" t="s">
        <v>2205</v>
      </c>
      <c r="C334" s="310" t="s">
        <v>2206</v>
      </c>
      <c r="D334" s="299">
        <v>1</v>
      </c>
      <c r="E334" s="282" t="s">
        <v>1078</v>
      </c>
      <c r="F334" s="283">
        <v>115050</v>
      </c>
      <c r="G334" s="283">
        <f t="shared" si="57"/>
        <v>115050</v>
      </c>
      <c r="H334" s="283">
        <v>20201</v>
      </c>
      <c r="I334" s="283">
        <f t="shared" si="58"/>
        <v>20201</v>
      </c>
      <c r="J334" s="283">
        <v>403</v>
      </c>
      <c r="K334" s="283">
        <f t="shared" si="59"/>
        <v>403</v>
      </c>
      <c r="L334" s="283">
        <f t="shared" si="60"/>
        <v>135654</v>
      </c>
      <c r="M334" s="300">
        <f t="shared" si="60"/>
        <v>135654</v>
      </c>
      <c r="N334" s="331">
        <v>1</v>
      </c>
      <c r="O334" s="283">
        <v>115050</v>
      </c>
      <c r="P334" s="283">
        <f t="shared" si="61"/>
        <v>115050</v>
      </c>
      <c r="Q334" s="283">
        <v>20201</v>
      </c>
      <c r="R334" s="283">
        <f t="shared" si="62"/>
        <v>20201</v>
      </c>
      <c r="S334" s="283">
        <v>403</v>
      </c>
      <c r="T334" s="283">
        <f t="shared" si="63"/>
        <v>403</v>
      </c>
      <c r="U334" s="283">
        <f t="shared" si="64"/>
        <v>135654</v>
      </c>
      <c r="V334" s="292">
        <f t="shared" si="56"/>
        <v>135654</v>
      </c>
      <c r="W334" s="299">
        <f t="shared" si="65"/>
        <v>0</v>
      </c>
      <c r="X334" s="300">
        <f t="shared" si="66"/>
        <v>0</v>
      </c>
      <c r="Y334" s="330"/>
      <c r="Z334" s="415"/>
    </row>
    <row r="335" spans="1:26" ht="22.5" hidden="1" customHeight="1" x14ac:dyDescent="0.15">
      <c r="A335" s="281" t="s">
        <v>144</v>
      </c>
      <c r="B335" s="317" t="s">
        <v>2207</v>
      </c>
      <c r="C335" s="310" t="s">
        <v>2208</v>
      </c>
      <c r="D335" s="299">
        <v>38</v>
      </c>
      <c r="E335" s="282" t="s">
        <v>1078</v>
      </c>
      <c r="F335" s="283">
        <v>1062</v>
      </c>
      <c r="G335" s="283">
        <f t="shared" si="57"/>
        <v>40356</v>
      </c>
      <c r="H335" s="283">
        <v>16699</v>
      </c>
      <c r="I335" s="283">
        <f t="shared" si="58"/>
        <v>634562</v>
      </c>
      <c r="J335" s="283">
        <v>0</v>
      </c>
      <c r="K335" s="283">
        <f t="shared" si="59"/>
        <v>0</v>
      </c>
      <c r="L335" s="283">
        <f t="shared" si="60"/>
        <v>17761</v>
      </c>
      <c r="M335" s="300">
        <f t="shared" si="60"/>
        <v>674918</v>
      </c>
      <c r="N335" s="331">
        <v>38</v>
      </c>
      <c r="O335" s="283">
        <v>1062</v>
      </c>
      <c r="P335" s="283">
        <f t="shared" si="61"/>
        <v>40356</v>
      </c>
      <c r="Q335" s="283">
        <v>16699</v>
      </c>
      <c r="R335" s="283">
        <f t="shared" si="62"/>
        <v>634562</v>
      </c>
      <c r="S335" s="283">
        <v>0</v>
      </c>
      <c r="T335" s="283">
        <f t="shared" si="63"/>
        <v>0</v>
      </c>
      <c r="U335" s="283">
        <f t="shared" si="64"/>
        <v>17761</v>
      </c>
      <c r="V335" s="292">
        <f t="shared" si="56"/>
        <v>674918</v>
      </c>
      <c r="W335" s="299">
        <f t="shared" si="65"/>
        <v>0</v>
      </c>
      <c r="X335" s="300">
        <f t="shared" si="66"/>
        <v>0</v>
      </c>
      <c r="Y335" s="330"/>
      <c r="Z335" s="415"/>
    </row>
    <row r="336" spans="1:26" ht="22.5" hidden="1" customHeight="1" x14ac:dyDescent="0.15">
      <c r="A336" s="281" t="s">
        <v>145</v>
      </c>
      <c r="B336" s="317" t="s">
        <v>2209</v>
      </c>
      <c r="C336" s="310" t="s">
        <v>222</v>
      </c>
      <c r="D336" s="299">
        <v>50</v>
      </c>
      <c r="E336" s="282" t="s">
        <v>1078</v>
      </c>
      <c r="F336" s="283">
        <v>516</v>
      </c>
      <c r="G336" s="283">
        <f t="shared" si="57"/>
        <v>25800</v>
      </c>
      <c r="H336" s="283">
        <v>5117</v>
      </c>
      <c r="I336" s="283">
        <f t="shared" si="58"/>
        <v>255850</v>
      </c>
      <c r="J336" s="283">
        <v>0</v>
      </c>
      <c r="K336" s="283">
        <f t="shared" si="59"/>
        <v>0</v>
      </c>
      <c r="L336" s="283">
        <f t="shared" si="60"/>
        <v>5633</v>
      </c>
      <c r="M336" s="300">
        <f t="shared" si="60"/>
        <v>281650</v>
      </c>
      <c r="N336" s="331">
        <v>50</v>
      </c>
      <c r="O336" s="283">
        <v>516</v>
      </c>
      <c r="P336" s="283">
        <f t="shared" si="61"/>
        <v>25800</v>
      </c>
      <c r="Q336" s="283">
        <v>5117</v>
      </c>
      <c r="R336" s="283">
        <f t="shared" si="62"/>
        <v>255850</v>
      </c>
      <c r="S336" s="283">
        <v>0</v>
      </c>
      <c r="T336" s="283">
        <f t="shared" si="63"/>
        <v>0</v>
      </c>
      <c r="U336" s="283">
        <f t="shared" si="64"/>
        <v>5633</v>
      </c>
      <c r="V336" s="292">
        <f t="shared" si="56"/>
        <v>281650</v>
      </c>
      <c r="W336" s="299">
        <f t="shared" si="65"/>
        <v>0</v>
      </c>
      <c r="X336" s="300">
        <f t="shared" si="66"/>
        <v>0</v>
      </c>
      <c r="Y336" s="330"/>
      <c r="Z336" s="415"/>
    </row>
    <row r="337" spans="1:26" ht="22.5" hidden="1" customHeight="1" x14ac:dyDescent="0.15">
      <c r="A337" s="281" t="s">
        <v>146</v>
      </c>
      <c r="B337" s="317" t="s">
        <v>2210</v>
      </c>
      <c r="C337" s="310" t="s">
        <v>2211</v>
      </c>
      <c r="D337" s="299">
        <v>20</v>
      </c>
      <c r="E337" s="282" t="s">
        <v>684</v>
      </c>
      <c r="F337" s="283">
        <v>69030</v>
      </c>
      <c r="G337" s="283">
        <f t="shared" si="57"/>
        <v>1380600</v>
      </c>
      <c r="H337" s="283">
        <v>0</v>
      </c>
      <c r="I337" s="283">
        <f t="shared" si="58"/>
        <v>0</v>
      </c>
      <c r="J337" s="283">
        <v>0</v>
      </c>
      <c r="K337" s="283">
        <f t="shared" si="59"/>
        <v>0</v>
      </c>
      <c r="L337" s="283">
        <f t="shared" si="60"/>
        <v>69030</v>
      </c>
      <c r="M337" s="300">
        <f t="shared" si="60"/>
        <v>1380600</v>
      </c>
      <c r="N337" s="331">
        <v>20</v>
      </c>
      <c r="O337" s="283">
        <v>69030</v>
      </c>
      <c r="P337" s="283">
        <f t="shared" si="61"/>
        <v>1380600</v>
      </c>
      <c r="Q337" s="283">
        <v>0</v>
      </c>
      <c r="R337" s="283">
        <f t="shared" si="62"/>
        <v>0</v>
      </c>
      <c r="S337" s="283">
        <v>0</v>
      </c>
      <c r="T337" s="283">
        <f t="shared" si="63"/>
        <v>0</v>
      </c>
      <c r="U337" s="283">
        <f t="shared" si="64"/>
        <v>69030</v>
      </c>
      <c r="V337" s="292">
        <f t="shared" si="56"/>
        <v>1380600</v>
      </c>
      <c r="W337" s="299">
        <f t="shared" si="65"/>
        <v>0</v>
      </c>
      <c r="X337" s="300">
        <f t="shared" si="66"/>
        <v>0</v>
      </c>
      <c r="Y337" s="330"/>
      <c r="Z337" s="415"/>
    </row>
    <row r="338" spans="1:26" ht="22.5" hidden="1" customHeight="1" x14ac:dyDescent="0.15">
      <c r="A338" s="281" t="s">
        <v>147</v>
      </c>
      <c r="B338" s="317" t="s">
        <v>2212</v>
      </c>
      <c r="C338" s="310" t="s">
        <v>2213</v>
      </c>
      <c r="D338" s="299">
        <v>1</v>
      </c>
      <c r="E338" s="282" t="s">
        <v>681</v>
      </c>
      <c r="F338" s="283">
        <v>8947</v>
      </c>
      <c r="G338" s="283">
        <f t="shared" si="57"/>
        <v>8947</v>
      </c>
      <c r="H338" s="283">
        <v>16826</v>
      </c>
      <c r="I338" s="283">
        <f t="shared" si="58"/>
        <v>16826</v>
      </c>
      <c r="J338" s="283">
        <v>0</v>
      </c>
      <c r="K338" s="283">
        <f t="shared" si="59"/>
        <v>0</v>
      </c>
      <c r="L338" s="283">
        <f t="shared" si="60"/>
        <v>25773</v>
      </c>
      <c r="M338" s="300">
        <f t="shared" si="60"/>
        <v>25773</v>
      </c>
      <c r="N338" s="331">
        <v>1</v>
      </c>
      <c r="O338" s="283">
        <v>8947</v>
      </c>
      <c r="P338" s="283">
        <f t="shared" si="61"/>
        <v>8947</v>
      </c>
      <c r="Q338" s="283">
        <v>16826</v>
      </c>
      <c r="R338" s="283">
        <f t="shared" si="62"/>
        <v>16826</v>
      </c>
      <c r="S338" s="283">
        <v>0</v>
      </c>
      <c r="T338" s="283">
        <f t="shared" si="63"/>
        <v>0</v>
      </c>
      <c r="U338" s="283">
        <f t="shared" si="64"/>
        <v>25773</v>
      </c>
      <c r="V338" s="292">
        <f t="shared" si="56"/>
        <v>25773</v>
      </c>
      <c r="W338" s="299">
        <f t="shared" si="65"/>
        <v>0</v>
      </c>
      <c r="X338" s="300">
        <f t="shared" si="66"/>
        <v>0</v>
      </c>
      <c r="Y338" s="330"/>
      <c r="Z338" s="415"/>
    </row>
    <row r="339" spans="1:26" ht="22.5" hidden="1" customHeight="1" x14ac:dyDescent="0.15">
      <c r="A339" s="281" t="s">
        <v>148</v>
      </c>
      <c r="B339" s="317" t="s">
        <v>2214</v>
      </c>
      <c r="C339" s="312" t="s">
        <v>2215</v>
      </c>
      <c r="D339" s="299">
        <v>1</v>
      </c>
      <c r="E339" s="282" t="s">
        <v>681</v>
      </c>
      <c r="F339" s="283">
        <v>93810</v>
      </c>
      <c r="G339" s="283">
        <f t="shared" si="57"/>
        <v>93810</v>
      </c>
      <c r="H339" s="283">
        <v>0</v>
      </c>
      <c r="I339" s="283">
        <f t="shared" si="58"/>
        <v>0</v>
      </c>
      <c r="J339" s="283">
        <v>0</v>
      </c>
      <c r="K339" s="283">
        <f t="shared" si="59"/>
        <v>0</v>
      </c>
      <c r="L339" s="283">
        <f t="shared" si="60"/>
        <v>93810</v>
      </c>
      <c r="M339" s="300">
        <f t="shared" si="60"/>
        <v>93810</v>
      </c>
      <c r="N339" s="331">
        <v>1</v>
      </c>
      <c r="O339" s="283">
        <v>93810</v>
      </c>
      <c r="P339" s="283">
        <f t="shared" si="61"/>
        <v>93810</v>
      </c>
      <c r="Q339" s="283">
        <v>0</v>
      </c>
      <c r="R339" s="283">
        <f t="shared" si="62"/>
        <v>0</v>
      </c>
      <c r="S339" s="283">
        <v>0</v>
      </c>
      <c r="T339" s="283">
        <f t="shared" si="63"/>
        <v>0</v>
      </c>
      <c r="U339" s="283">
        <f t="shared" si="64"/>
        <v>93810</v>
      </c>
      <c r="V339" s="292">
        <f t="shared" si="56"/>
        <v>93810</v>
      </c>
      <c r="W339" s="299">
        <f t="shared" si="65"/>
        <v>0</v>
      </c>
      <c r="X339" s="300">
        <f t="shared" si="66"/>
        <v>0</v>
      </c>
      <c r="Y339" s="330"/>
      <c r="Z339" s="415"/>
    </row>
    <row r="340" spans="1:26" ht="22.5" hidden="1" customHeight="1" x14ac:dyDescent="0.15">
      <c r="A340" s="281" t="s">
        <v>149</v>
      </c>
      <c r="B340" s="317" t="s">
        <v>2216</v>
      </c>
      <c r="C340" s="312" t="s">
        <v>2217</v>
      </c>
      <c r="D340" s="299">
        <v>1</v>
      </c>
      <c r="E340" s="282" t="s">
        <v>681</v>
      </c>
      <c r="F340" s="283">
        <v>44810</v>
      </c>
      <c r="G340" s="283">
        <f t="shared" si="57"/>
        <v>44810</v>
      </c>
      <c r="H340" s="283">
        <v>0</v>
      </c>
      <c r="I340" s="283">
        <f t="shared" si="58"/>
        <v>0</v>
      </c>
      <c r="J340" s="283">
        <v>0</v>
      </c>
      <c r="K340" s="283">
        <f t="shared" si="59"/>
        <v>0</v>
      </c>
      <c r="L340" s="283">
        <f t="shared" si="60"/>
        <v>44810</v>
      </c>
      <c r="M340" s="300">
        <f t="shared" si="60"/>
        <v>44810</v>
      </c>
      <c r="N340" s="331">
        <v>1</v>
      </c>
      <c r="O340" s="283">
        <v>44810</v>
      </c>
      <c r="P340" s="283">
        <f t="shared" si="61"/>
        <v>44810</v>
      </c>
      <c r="Q340" s="283">
        <v>0</v>
      </c>
      <c r="R340" s="283">
        <f t="shared" si="62"/>
        <v>0</v>
      </c>
      <c r="S340" s="283">
        <v>0</v>
      </c>
      <c r="T340" s="283">
        <f t="shared" si="63"/>
        <v>0</v>
      </c>
      <c r="U340" s="283">
        <f t="shared" si="64"/>
        <v>44810</v>
      </c>
      <c r="V340" s="292">
        <f t="shared" si="56"/>
        <v>44810</v>
      </c>
      <c r="W340" s="299">
        <f t="shared" si="65"/>
        <v>0</v>
      </c>
      <c r="X340" s="300">
        <f t="shared" si="66"/>
        <v>0</v>
      </c>
      <c r="Y340" s="330"/>
      <c r="Z340" s="415"/>
    </row>
    <row r="341" spans="1:26" ht="22.5" hidden="1" customHeight="1" x14ac:dyDescent="0.15">
      <c r="A341" s="281" t="s">
        <v>150</v>
      </c>
      <c r="B341" s="317" t="s">
        <v>2218</v>
      </c>
      <c r="C341" s="312" t="s">
        <v>2219</v>
      </c>
      <c r="D341" s="299">
        <v>1</v>
      </c>
      <c r="E341" s="282" t="s">
        <v>681</v>
      </c>
      <c r="F341" s="283">
        <v>117705</v>
      </c>
      <c r="G341" s="283">
        <f t="shared" si="57"/>
        <v>117705</v>
      </c>
      <c r="H341" s="283">
        <v>0</v>
      </c>
      <c r="I341" s="283">
        <f t="shared" si="58"/>
        <v>0</v>
      </c>
      <c r="J341" s="283">
        <v>0</v>
      </c>
      <c r="K341" s="283">
        <f t="shared" si="59"/>
        <v>0</v>
      </c>
      <c r="L341" s="283">
        <f t="shared" si="60"/>
        <v>117705</v>
      </c>
      <c r="M341" s="300">
        <f t="shared" si="60"/>
        <v>117705</v>
      </c>
      <c r="N341" s="331">
        <v>1</v>
      </c>
      <c r="O341" s="283">
        <v>117705</v>
      </c>
      <c r="P341" s="283">
        <f t="shared" si="61"/>
        <v>117705</v>
      </c>
      <c r="Q341" s="283">
        <v>0</v>
      </c>
      <c r="R341" s="283">
        <f t="shared" si="62"/>
        <v>0</v>
      </c>
      <c r="S341" s="283">
        <v>0</v>
      </c>
      <c r="T341" s="283">
        <f t="shared" si="63"/>
        <v>0</v>
      </c>
      <c r="U341" s="283">
        <f t="shared" si="64"/>
        <v>117705</v>
      </c>
      <c r="V341" s="292">
        <f t="shared" si="56"/>
        <v>117705</v>
      </c>
      <c r="W341" s="299">
        <f t="shared" si="65"/>
        <v>0</v>
      </c>
      <c r="X341" s="300">
        <f t="shared" si="66"/>
        <v>0</v>
      </c>
      <c r="Y341" s="330"/>
      <c r="Z341" s="415"/>
    </row>
    <row r="342" spans="1:26" ht="22.5" hidden="1" customHeight="1" x14ac:dyDescent="0.15">
      <c r="A342" s="281" t="s">
        <v>151</v>
      </c>
      <c r="B342" s="317" t="s">
        <v>2220</v>
      </c>
      <c r="C342" s="312" t="s">
        <v>2219</v>
      </c>
      <c r="D342" s="299">
        <v>1</v>
      </c>
      <c r="E342" s="282" t="s">
        <v>681</v>
      </c>
      <c r="F342" s="283">
        <v>132750</v>
      </c>
      <c r="G342" s="283">
        <f t="shared" si="57"/>
        <v>132750</v>
      </c>
      <c r="H342" s="283">
        <v>0</v>
      </c>
      <c r="I342" s="283">
        <f t="shared" si="58"/>
        <v>0</v>
      </c>
      <c r="J342" s="283">
        <v>0</v>
      </c>
      <c r="K342" s="283">
        <f t="shared" si="59"/>
        <v>0</v>
      </c>
      <c r="L342" s="283">
        <f t="shared" si="60"/>
        <v>132750</v>
      </c>
      <c r="M342" s="300">
        <f t="shared" si="60"/>
        <v>132750</v>
      </c>
      <c r="N342" s="331">
        <v>1</v>
      </c>
      <c r="O342" s="283">
        <v>132750</v>
      </c>
      <c r="P342" s="283">
        <f t="shared" si="61"/>
        <v>132750</v>
      </c>
      <c r="Q342" s="283">
        <v>0</v>
      </c>
      <c r="R342" s="283">
        <f t="shared" si="62"/>
        <v>0</v>
      </c>
      <c r="S342" s="283">
        <v>0</v>
      </c>
      <c r="T342" s="283">
        <f t="shared" si="63"/>
        <v>0</v>
      </c>
      <c r="U342" s="283">
        <f t="shared" si="64"/>
        <v>132750</v>
      </c>
      <c r="V342" s="292">
        <f t="shared" si="56"/>
        <v>132750</v>
      </c>
      <c r="W342" s="299">
        <f t="shared" si="65"/>
        <v>0</v>
      </c>
      <c r="X342" s="300">
        <f t="shared" si="66"/>
        <v>0</v>
      </c>
      <c r="Y342" s="330"/>
      <c r="Z342" s="415"/>
    </row>
    <row r="343" spans="1:26" ht="22.5" hidden="1" customHeight="1" x14ac:dyDescent="0.15">
      <c r="A343" s="281" t="s">
        <v>152</v>
      </c>
      <c r="B343" s="317" t="s">
        <v>2221</v>
      </c>
      <c r="C343" s="312" t="s">
        <v>2219</v>
      </c>
      <c r="D343" s="299">
        <v>1</v>
      </c>
      <c r="E343" s="282" t="s">
        <v>681</v>
      </c>
      <c r="F343" s="283">
        <v>132750</v>
      </c>
      <c r="G343" s="283">
        <f t="shared" si="57"/>
        <v>132750</v>
      </c>
      <c r="H343" s="283">
        <v>0</v>
      </c>
      <c r="I343" s="283">
        <f t="shared" si="58"/>
        <v>0</v>
      </c>
      <c r="J343" s="283">
        <v>0</v>
      </c>
      <c r="K343" s="283">
        <f t="shared" si="59"/>
        <v>0</v>
      </c>
      <c r="L343" s="283">
        <f t="shared" si="60"/>
        <v>132750</v>
      </c>
      <c r="M343" s="300">
        <f t="shared" si="60"/>
        <v>132750</v>
      </c>
      <c r="N343" s="331">
        <v>1</v>
      </c>
      <c r="O343" s="283">
        <v>132750</v>
      </c>
      <c r="P343" s="283">
        <f t="shared" si="61"/>
        <v>132750</v>
      </c>
      <c r="Q343" s="283">
        <v>0</v>
      </c>
      <c r="R343" s="283">
        <f t="shared" si="62"/>
        <v>0</v>
      </c>
      <c r="S343" s="283">
        <v>0</v>
      </c>
      <c r="T343" s="283">
        <f t="shared" si="63"/>
        <v>0</v>
      </c>
      <c r="U343" s="283">
        <f t="shared" si="64"/>
        <v>132750</v>
      </c>
      <c r="V343" s="292">
        <f t="shared" si="56"/>
        <v>132750</v>
      </c>
      <c r="W343" s="299">
        <f t="shared" si="65"/>
        <v>0</v>
      </c>
      <c r="X343" s="300">
        <f t="shared" si="66"/>
        <v>0</v>
      </c>
      <c r="Y343" s="330"/>
      <c r="Z343" s="415"/>
    </row>
    <row r="344" spans="1:26" ht="22.5" hidden="1" customHeight="1" x14ac:dyDescent="0.15">
      <c r="A344" s="281" t="s">
        <v>153</v>
      </c>
      <c r="B344" s="317" t="s">
        <v>2222</v>
      </c>
      <c r="C344" s="312" t="s">
        <v>2223</v>
      </c>
      <c r="D344" s="299">
        <v>1</v>
      </c>
      <c r="E344" s="282" t="s">
        <v>681</v>
      </c>
      <c r="F344" s="283">
        <v>4672</v>
      </c>
      <c r="G344" s="283">
        <f t="shared" si="57"/>
        <v>4672</v>
      </c>
      <c r="H344" s="283">
        <v>4399</v>
      </c>
      <c r="I344" s="283">
        <f t="shared" si="58"/>
        <v>4399</v>
      </c>
      <c r="J344" s="283">
        <v>131</v>
      </c>
      <c r="K344" s="283">
        <f t="shared" si="59"/>
        <v>131</v>
      </c>
      <c r="L344" s="283">
        <f t="shared" si="60"/>
        <v>9202</v>
      </c>
      <c r="M344" s="300">
        <f t="shared" si="60"/>
        <v>9202</v>
      </c>
      <c r="N344" s="331">
        <v>1</v>
      </c>
      <c r="O344" s="283">
        <v>4672</v>
      </c>
      <c r="P344" s="283">
        <f t="shared" si="61"/>
        <v>4672</v>
      </c>
      <c r="Q344" s="283">
        <v>4399</v>
      </c>
      <c r="R344" s="283">
        <f t="shared" si="62"/>
        <v>4399</v>
      </c>
      <c r="S344" s="283">
        <v>131</v>
      </c>
      <c r="T344" s="283">
        <f t="shared" si="63"/>
        <v>131</v>
      </c>
      <c r="U344" s="283">
        <f t="shared" si="64"/>
        <v>9202</v>
      </c>
      <c r="V344" s="292">
        <f t="shared" si="56"/>
        <v>9202</v>
      </c>
      <c r="W344" s="299">
        <f t="shared" si="65"/>
        <v>0</v>
      </c>
      <c r="X344" s="300">
        <f t="shared" si="66"/>
        <v>0</v>
      </c>
      <c r="Y344" s="330"/>
      <c r="Z344" s="415"/>
    </row>
    <row r="345" spans="1:26" ht="22.5" hidden="1" customHeight="1" x14ac:dyDescent="0.15">
      <c r="A345" s="281" t="s">
        <v>154</v>
      </c>
      <c r="B345" s="317" t="s">
        <v>2224</v>
      </c>
      <c r="C345" s="312" t="s">
        <v>2223</v>
      </c>
      <c r="D345" s="299">
        <v>1</v>
      </c>
      <c r="E345" s="282" t="s">
        <v>681</v>
      </c>
      <c r="F345" s="283">
        <v>1053</v>
      </c>
      <c r="G345" s="283">
        <f t="shared" si="57"/>
        <v>1053</v>
      </c>
      <c r="H345" s="283">
        <v>4563</v>
      </c>
      <c r="I345" s="283">
        <f t="shared" si="58"/>
        <v>4563</v>
      </c>
      <c r="J345" s="283">
        <v>0</v>
      </c>
      <c r="K345" s="283">
        <f t="shared" si="59"/>
        <v>0</v>
      </c>
      <c r="L345" s="283">
        <f t="shared" si="60"/>
        <v>5616</v>
      </c>
      <c r="M345" s="300">
        <f t="shared" si="60"/>
        <v>5616</v>
      </c>
      <c r="N345" s="331">
        <v>1</v>
      </c>
      <c r="O345" s="283">
        <v>1053</v>
      </c>
      <c r="P345" s="283">
        <f t="shared" si="61"/>
        <v>1053</v>
      </c>
      <c r="Q345" s="283">
        <v>4563</v>
      </c>
      <c r="R345" s="283">
        <f t="shared" si="62"/>
        <v>4563</v>
      </c>
      <c r="S345" s="283">
        <v>0</v>
      </c>
      <c r="T345" s="283">
        <f t="shared" si="63"/>
        <v>0</v>
      </c>
      <c r="U345" s="283">
        <f t="shared" si="64"/>
        <v>5616</v>
      </c>
      <c r="V345" s="292">
        <f t="shared" si="56"/>
        <v>5616</v>
      </c>
      <c r="W345" s="299">
        <f t="shared" si="65"/>
        <v>0</v>
      </c>
      <c r="X345" s="300">
        <f t="shared" si="66"/>
        <v>0</v>
      </c>
      <c r="Y345" s="330"/>
      <c r="Z345" s="415"/>
    </row>
    <row r="346" spans="1:26" ht="22.5" hidden="1" customHeight="1" x14ac:dyDescent="0.15">
      <c r="A346" s="281" t="s">
        <v>155</v>
      </c>
      <c r="B346" s="317" t="s">
        <v>2225</v>
      </c>
      <c r="C346" s="312" t="s">
        <v>2223</v>
      </c>
      <c r="D346" s="299">
        <v>1</v>
      </c>
      <c r="E346" s="282" t="s">
        <v>681</v>
      </c>
      <c r="F346" s="283">
        <v>4672</v>
      </c>
      <c r="G346" s="283">
        <f t="shared" si="57"/>
        <v>4672</v>
      </c>
      <c r="H346" s="283">
        <v>13885</v>
      </c>
      <c r="I346" s="283">
        <f t="shared" si="58"/>
        <v>13885</v>
      </c>
      <c r="J346" s="283">
        <v>0</v>
      </c>
      <c r="K346" s="283">
        <f t="shared" si="59"/>
        <v>0</v>
      </c>
      <c r="L346" s="283">
        <f t="shared" si="60"/>
        <v>18557</v>
      </c>
      <c r="M346" s="300">
        <f t="shared" si="60"/>
        <v>18557</v>
      </c>
      <c r="N346" s="331">
        <v>1</v>
      </c>
      <c r="O346" s="283">
        <v>4672</v>
      </c>
      <c r="P346" s="283">
        <f t="shared" si="61"/>
        <v>4672</v>
      </c>
      <c r="Q346" s="283">
        <v>13885</v>
      </c>
      <c r="R346" s="283">
        <f t="shared" si="62"/>
        <v>13885</v>
      </c>
      <c r="S346" s="283">
        <v>0</v>
      </c>
      <c r="T346" s="283">
        <f t="shared" si="63"/>
        <v>0</v>
      </c>
      <c r="U346" s="283">
        <f t="shared" si="64"/>
        <v>18557</v>
      </c>
      <c r="V346" s="292">
        <f t="shared" si="56"/>
        <v>18557</v>
      </c>
      <c r="W346" s="299">
        <f t="shared" si="65"/>
        <v>0</v>
      </c>
      <c r="X346" s="300">
        <f t="shared" si="66"/>
        <v>0</v>
      </c>
      <c r="Y346" s="330"/>
      <c r="Z346" s="415"/>
    </row>
    <row r="347" spans="1:26" ht="22.5" hidden="1" customHeight="1" x14ac:dyDescent="0.15">
      <c r="A347" s="281" t="s">
        <v>156</v>
      </c>
      <c r="B347" s="317" t="s">
        <v>2226</v>
      </c>
      <c r="C347" s="312" t="s">
        <v>2227</v>
      </c>
      <c r="D347" s="299">
        <v>1</v>
      </c>
      <c r="E347" s="282" t="s">
        <v>679</v>
      </c>
      <c r="F347" s="283">
        <v>33146</v>
      </c>
      <c r="G347" s="283">
        <f t="shared" si="57"/>
        <v>33146</v>
      </c>
      <c r="H347" s="283">
        <v>35361</v>
      </c>
      <c r="I347" s="283">
        <f t="shared" si="58"/>
        <v>35361</v>
      </c>
      <c r="J347" s="283">
        <v>0</v>
      </c>
      <c r="K347" s="283">
        <f t="shared" si="59"/>
        <v>0</v>
      </c>
      <c r="L347" s="283">
        <f t="shared" si="60"/>
        <v>68507</v>
      </c>
      <c r="M347" s="300">
        <f t="shared" si="60"/>
        <v>68507</v>
      </c>
      <c r="N347" s="331">
        <v>1</v>
      </c>
      <c r="O347" s="283">
        <v>33146</v>
      </c>
      <c r="P347" s="283">
        <f t="shared" si="61"/>
        <v>33146</v>
      </c>
      <c r="Q347" s="283">
        <v>35361</v>
      </c>
      <c r="R347" s="283">
        <f t="shared" si="62"/>
        <v>35361</v>
      </c>
      <c r="S347" s="283">
        <v>0</v>
      </c>
      <c r="T347" s="283">
        <f t="shared" si="63"/>
        <v>0</v>
      </c>
      <c r="U347" s="283">
        <f t="shared" si="64"/>
        <v>68507</v>
      </c>
      <c r="V347" s="292">
        <f t="shared" si="56"/>
        <v>68507</v>
      </c>
      <c r="W347" s="299">
        <f t="shared" si="65"/>
        <v>0</v>
      </c>
      <c r="X347" s="300">
        <f t="shared" si="66"/>
        <v>0</v>
      </c>
      <c r="Y347" s="330"/>
      <c r="Z347" s="415"/>
    </row>
    <row r="348" spans="1:26" ht="22.5" hidden="1" customHeight="1" x14ac:dyDescent="0.15">
      <c r="A348" s="281" t="s">
        <v>157</v>
      </c>
      <c r="B348" s="317" t="s">
        <v>2226</v>
      </c>
      <c r="C348" s="312" t="s">
        <v>2228</v>
      </c>
      <c r="D348" s="299">
        <v>1</v>
      </c>
      <c r="E348" s="282" t="s">
        <v>679</v>
      </c>
      <c r="F348" s="283">
        <v>45694</v>
      </c>
      <c r="G348" s="283">
        <f t="shared" si="57"/>
        <v>45694</v>
      </c>
      <c r="H348" s="283">
        <v>35361</v>
      </c>
      <c r="I348" s="283">
        <f t="shared" si="58"/>
        <v>35361</v>
      </c>
      <c r="J348" s="283">
        <v>0</v>
      </c>
      <c r="K348" s="283">
        <f t="shared" si="59"/>
        <v>0</v>
      </c>
      <c r="L348" s="283">
        <f t="shared" si="60"/>
        <v>81055</v>
      </c>
      <c r="M348" s="300">
        <f t="shared" si="60"/>
        <v>81055</v>
      </c>
      <c r="N348" s="331">
        <v>1</v>
      </c>
      <c r="O348" s="283">
        <v>45694</v>
      </c>
      <c r="P348" s="283">
        <f t="shared" si="61"/>
        <v>45694</v>
      </c>
      <c r="Q348" s="283">
        <v>35361</v>
      </c>
      <c r="R348" s="283">
        <f t="shared" si="62"/>
        <v>35361</v>
      </c>
      <c r="S348" s="283">
        <v>0</v>
      </c>
      <c r="T348" s="283">
        <f t="shared" si="63"/>
        <v>0</v>
      </c>
      <c r="U348" s="283">
        <f t="shared" si="64"/>
        <v>81055</v>
      </c>
      <c r="V348" s="292">
        <f t="shared" si="56"/>
        <v>81055</v>
      </c>
      <c r="W348" s="299">
        <f t="shared" si="65"/>
        <v>0</v>
      </c>
      <c r="X348" s="300">
        <f t="shared" si="66"/>
        <v>0</v>
      </c>
      <c r="Y348" s="330"/>
      <c r="Z348" s="415"/>
    </row>
    <row r="349" spans="1:26" ht="22.5" hidden="1" customHeight="1" x14ac:dyDescent="0.15">
      <c r="A349" s="281" t="s">
        <v>158</v>
      </c>
      <c r="B349" s="317" t="s">
        <v>2226</v>
      </c>
      <c r="C349" s="312" t="s">
        <v>2229</v>
      </c>
      <c r="D349" s="299">
        <v>1</v>
      </c>
      <c r="E349" s="282" t="s">
        <v>679</v>
      </c>
      <c r="F349" s="283">
        <v>104984</v>
      </c>
      <c r="G349" s="283">
        <f t="shared" si="57"/>
        <v>104984</v>
      </c>
      <c r="H349" s="283">
        <v>35361</v>
      </c>
      <c r="I349" s="283">
        <f t="shared" si="58"/>
        <v>35361</v>
      </c>
      <c r="J349" s="283">
        <v>0</v>
      </c>
      <c r="K349" s="283">
        <f t="shared" si="59"/>
        <v>0</v>
      </c>
      <c r="L349" s="283">
        <f t="shared" si="60"/>
        <v>140345</v>
      </c>
      <c r="M349" s="300">
        <f t="shared" si="60"/>
        <v>140345</v>
      </c>
      <c r="N349" s="331">
        <v>1</v>
      </c>
      <c r="O349" s="283">
        <v>104984</v>
      </c>
      <c r="P349" s="283">
        <f t="shared" si="61"/>
        <v>104984</v>
      </c>
      <c r="Q349" s="283">
        <v>35361</v>
      </c>
      <c r="R349" s="283">
        <f t="shared" si="62"/>
        <v>35361</v>
      </c>
      <c r="S349" s="283">
        <v>0</v>
      </c>
      <c r="T349" s="283">
        <f t="shared" si="63"/>
        <v>0</v>
      </c>
      <c r="U349" s="283">
        <f t="shared" si="64"/>
        <v>140345</v>
      </c>
      <c r="V349" s="292">
        <f t="shared" si="56"/>
        <v>140345</v>
      </c>
      <c r="W349" s="299">
        <f t="shared" si="65"/>
        <v>0</v>
      </c>
      <c r="X349" s="300">
        <f t="shared" si="66"/>
        <v>0</v>
      </c>
      <c r="Y349" s="330"/>
      <c r="Z349" s="415"/>
    </row>
    <row r="350" spans="1:26" ht="22.5" hidden="1" customHeight="1" x14ac:dyDescent="0.15">
      <c r="A350" s="281" t="s">
        <v>159</v>
      </c>
      <c r="B350" s="317" t="s">
        <v>2230</v>
      </c>
      <c r="C350" s="312" t="s">
        <v>2228</v>
      </c>
      <c r="D350" s="299">
        <v>1</v>
      </c>
      <c r="E350" s="282" t="s">
        <v>679</v>
      </c>
      <c r="F350" s="283">
        <v>42742</v>
      </c>
      <c r="G350" s="283">
        <f t="shared" si="57"/>
        <v>42742</v>
      </c>
      <c r="H350" s="283">
        <v>35361</v>
      </c>
      <c r="I350" s="283">
        <f t="shared" si="58"/>
        <v>35361</v>
      </c>
      <c r="J350" s="283">
        <v>0</v>
      </c>
      <c r="K350" s="283">
        <f t="shared" si="59"/>
        <v>0</v>
      </c>
      <c r="L350" s="283">
        <f t="shared" si="60"/>
        <v>78103</v>
      </c>
      <c r="M350" s="300">
        <f t="shared" si="60"/>
        <v>78103</v>
      </c>
      <c r="N350" s="331">
        <v>1</v>
      </c>
      <c r="O350" s="283">
        <v>42742</v>
      </c>
      <c r="P350" s="283">
        <f t="shared" si="61"/>
        <v>42742</v>
      </c>
      <c r="Q350" s="283">
        <v>35361</v>
      </c>
      <c r="R350" s="283">
        <f t="shared" si="62"/>
        <v>35361</v>
      </c>
      <c r="S350" s="283">
        <v>0</v>
      </c>
      <c r="T350" s="283">
        <f t="shared" si="63"/>
        <v>0</v>
      </c>
      <c r="U350" s="283">
        <f t="shared" si="64"/>
        <v>78103</v>
      </c>
      <c r="V350" s="292">
        <f t="shared" si="56"/>
        <v>78103</v>
      </c>
      <c r="W350" s="299">
        <f t="shared" si="65"/>
        <v>0</v>
      </c>
      <c r="X350" s="300">
        <f t="shared" si="66"/>
        <v>0</v>
      </c>
      <c r="Y350" s="330"/>
      <c r="Z350" s="415"/>
    </row>
    <row r="351" spans="1:26" ht="22.5" hidden="1" customHeight="1" x14ac:dyDescent="0.15">
      <c r="A351" s="281" t="s">
        <v>160</v>
      </c>
      <c r="B351" s="317" t="s">
        <v>2547</v>
      </c>
      <c r="C351" s="310" t="s">
        <v>2548</v>
      </c>
      <c r="D351" s="299">
        <v>1</v>
      </c>
      <c r="E351" s="282" t="s">
        <v>1078</v>
      </c>
      <c r="F351" s="283">
        <v>4012</v>
      </c>
      <c r="G351" s="283">
        <f t="shared" si="57"/>
        <v>4012</v>
      </c>
      <c r="H351" s="283">
        <v>20214</v>
      </c>
      <c r="I351" s="283">
        <f t="shared" si="58"/>
        <v>20214</v>
      </c>
      <c r="J351" s="283">
        <v>0</v>
      </c>
      <c r="K351" s="283">
        <f t="shared" si="59"/>
        <v>0</v>
      </c>
      <c r="L351" s="283">
        <f t="shared" si="60"/>
        <v>24226</v>
      </c>
      <c r="M351" s="300">
        <f t="shared" si="60"/>
        <v>24226</v>
      </c>
      <c r="N351" s="331">
        <v>1</v>
      </c>
      <c r="O351" s="283">
        <v>4012</v>
      </c>
      <c r="P351" s="283">
        <f t="shared" si="61"/>
        <v>4012</v>
      </c>
      <c r="Q351" s="283">
        <v>20214</v>
      </c>
      <c r="R351" s="283">
        <f t="shared" si="62"/>
        <v>20214</v>
      </c>
      <c r="S351" s="283">
        <v>0</v>
      </c>
      <c r="T351" s="283">
        <f t="shared" si="63"/>
        <v>0</v>
      </c>
      <c r="U351" s="283">
        <f t="shared" si="64"/>
        <v>24226</v>
      </c>
      <c r="V351" s="292">
        <f t="shared" si="56"/>
        <v>24226</v>
      </c>
      <c r="W351" s="299">
        <f t="shared" si="65"/>
        <v>0</v>
      </c>
      <c r="X351" s="300">
        <f t="shared" si="66"/>
        <v>0</v>
      </c>
      <c r="Y351" s="330"/>
      <c r="Z351" s="415"/>
    </row>
    <row r="352" spans="1:26" ht="22.5" hidden="1" customHeight="1" x14ac:dyDescent="0.15">
      <c r="A352" s="281" t="s">
        <v>161</v>
      </c>
      <c r="B352" s="317" t="s">
        <v>2549</v>
      </c>
      <c r="C352" s="310" t="s">
        <v>2548</v>
      </c>
      <c r="D352" s="299">
        <v>1</v>
      </c>
      <c r="E352" s="282" t="s">
        <v>1078</v>
      </c>
      <c r="F352" s="283">
        <v>4012</v>
      </c>
      <c r="G352" s="283">
        <f t="shared" si="57"/>
        <v>4012</v>
      </c>
      <c r="H352" s="283">
        <v>25267</v>
      </c>
      <c r="I352" s="283">
        <f t="shared" si="58"/>
        <v>25267</v>
      </c>
      <c r="J352" s="283">
        <v>0</v>
      </c>
      <c r="K352" s="283">
        <f t="shared" si="59"/>
        <v>0</v>
      </c>
      <c r="L352" s="283">
        <f t="shared" si="60"/>
        <v>29279</v>
      </c>
      <c r="M352" s="300">
        <f t="shared" si="60"/>
        <v>29279</v>
      </c>
      <c r="N352" s="331">
        <v>1</v>
      </c>
      <c r="O352" s="283">
        <v>4012</v>
      </c>
      <c r="P352" s="283">
        <f t="shared" si="61"/>
        <v>4012</v>
      </c>
      <c r="Q352" s="283">
        <v>25267</v>
      </c>
      <c r="R352" s="283">
        <f t="shared" si="62"/>
        <v>25267</v>
      </c>
      <c r="S352" s="283">
        <v>0</v>
      </c>
      <c r="T352" s="283">
        <f t="shared" si="63"/>
        <v>0</v>
      </c>
      <c r="U352" s="283">
        <f t="shared" si="64"/>
        <v>29279</v>
      </c>
      <c r="V352" s="292">
        <f t="shared" si="56"/>
        <v>29279</v>
      </c>
      <c r="W352" s="299">
        <f t="shared" si="65"/>
        <v>0</v>
      </c>
      <c r="X352" s="300">
        <f t="shared" si="66"/>
        <v>0</v>
      </c>
      <c r="Y352" s="330"/>
      <c r="Z352" s="415"/>
    </row>
    <row r="353" spans="1:26" ht="22.5" hidden="1" customHeight="1" x14ac:dyDescent="0.15">
      <c r="A353" s="281" t="s">
        <v>162</v>
      </c>
      <c r="B353" s="317" t="s">
        <v>2547</v>
      </c>
      <c r="C353" s="310" t="s">
        <v>2550</v>
      </c>
      <c r="D353" s="299">
        <v>1</v>
      </c>
      <c r="E353" s="282" t="s">
        <v>1078</v>
      </c>
      <c r="F353" s="283">
        <v>6346</v>
      </c>
      <c r="G353" s="283">
        <f t="shared" si="57"/>
        <v>6346</v>
      </c>
      <c r="H353" s="283">
        <v>23356</v>
      </c>
      <c r="I353" s="283">
        <f t="shared" si="58"/>
        <v>23356</v>
      </c>
      <c r="J353" s="283">
        <v>0</v>
      </c>
      <c r="K353" s="283">
        <f t="shared" si="59"/>
        <v>0</v>
      </c>
      <c r="L353" s="283">
        <f t="shared" si="60"/>
        <v>29702</v>
      </c>
      <c r="M353" s="300">
        <f t="shared" si="60"/>
        <v>29702</v>
      </c>
      <c r="N353" s="331">
        <v>1</v>
      </c>
      <c r="O353" s="283">
        <v>6346</v>
      </c>
      <c r="P353" s="283">
        <f t="shared" si="61"/>
        <v>6346</v>
      </c>
      <c r="Q353" s="283">
        <v>23356</v>
      </c>
      <c r="R353" s="283">
        <f t="shared" si="62"/>
        <v>23356</v>
      </c>
      <c r="S353" s="283">
        <v>0</v>
      </c>
      <c r="T353" s="283">
        <f t="shared" si="63"/>
        <v>0</v>
      </c>
      <c r="U353" s="283">
        <f t="shared" si="64"/>
        <v>29702</v>
      </c>
      <c r="V353" s="292">
        <f t="shared" si="56"/>
        <v>29702</v>
      </c>
      <c r="W353" s="299">
        <f t="shared" si="65"/>
        <v>0</v>
      </c>
      <c r="X353" s="300">
        <f t="shared" si="66"/>
        <v>0</v>
      </c>
      <c r="Y353" s="330"/>
      <c r="Z353" s="415"/>
    </row>
    <row r="354" spans="1:26" ht="22.5" hidden="1" customHeight="1" x14ac:dyDescent="0.15">
      <c r="A354" s="281" t="s">
        <v>163</v>
      </c>
      <c r="B354" s="317" t="s">
        <v>2547</v>
      </c>
      <c r="C354" s="310" t="s">
        <v>2550</v>
      </c>
      <c r="D354" s="299">
        <v>1</v>
      </c>
      <c r="E354" s="282" t="s">
        <v>1078</v>
      </c>
      <c r="F354" s="283">
        <v>6346</v>
      </c>
      <c r="G354" s="283">
        <f t="shared" si="57"/>
        <v>6346</v>
      </c>
      <c r="H354" s="283">
        <v>29196</v>
      </c>
      <c r="I354" s="283">
        <f t="shared" si="58"/>
        <v>29196</v>
      </c>
      <c r="J354" s="283">
        <v>0</v>
      </c>
      <c r="K354" s="283">
        <f t="shared" si="59"/>
        <v>0</v>
      </c>
      <c r="L354" s="283">
        <f t="shared" si="60"/>
        <v>35542</v>
      </c>
      <c r="M354" s="300">
        <f t="shared" si="60"/>
        <v>35542</v>
      </c>
      <c r="N354" s="331">
        <v>1</v>
      </c>
      <c r="O354" s="283">
        <v>6346</v>
      </c>
      <c r="P354" s="283">
        <f t="shared" si="61"/>
        <v>6346</v>
      </c>
      <c r="Q354" s="283">
        <v>29196</v>
      </c>
      <c r="R354" s="283">
        <f t="shared" si="62"/>
        <v>29196</v>
      </c>
      <c r="S354" s="283">
        <v>0</v>
      </c>
      <c r="T354" s="283">
        <f t="shared" si="63"/>
        <v>0</v>
      </c>
      <c r="U354" s="283">
        <f t="shared" si="64"/>
        <v>35542</v>
      </c>
      <c r="V354" s="292">
        <f t="shared" si="56"/>
        <v>35542</v>
      </c>
      <c r="W354" s="299">
        <f t="shared" si="65"/>
        <v>0</v>
      </c>
      <c r="X354" s="300">
        <f t="shared" si="66"/>
        <v>0</v>
      </c>
      <c r="Y354" s="330"/>
      <c r="Z354" s="415"/>
    </row>
    <row r="355" spans="1:26" ht="22.5" hidden="1" customHeight="1" x14ac:dyDescent="0.15">
      <c r="A355" s="281" t="s">
        <v>164</v>
      </c>
      <c r="B355" s="317" t="s">
        <v>2232</v>
      </c>
      <c r="C355" s="310" t="s">
        <v>2551</v>
      </c>
      <c r="D355" s="299">
        <v>1</v>
      </c>
      <c r="E355" s="282" t="s">
        <v>1078</v>
      </c>
      <c r="F355" s="283">
        <v>19002</v>
      </c>
      <c r="G355" s="283">
        <f t="shared" si="57"/>
        <v>19002</v>
      </c>
      <c r="H355" s="283">
        <v>31676</v>
      </c>
      <c r="I355" s="283">
        <f t="shared" si="58"/>
        <v>31676</v>
      </c>
      <c r="J355" s="283">
        <v>0</v>
      </c>
      <c r="K355" s="283">
        <f t="shared" si="59"/>
        <v>0</v>
      </c>
      <c r="L355" s="283">
        <f t="shared" si="60"/>
        <v>50678</v>
      </c>
      <c r="M355" s="300">
        <f t="shared" si="60"/>
        <v>50678</v>
      </c>
      <c r="N355" s="331">
        <v>1</v>
      </c>
      <c r="O355" s="283">
        <v>19002</v>
      </c>
      <c r="P355" s="283">
        <f t="shared" si="61"/>
        <v>19002</v>
      </c>
      <c r="Q355" s="283">
        <v>31676</v>
      </c>
      <c r="R355" s="283">
        <f t="shared" si="62"/>
        <v>31676</v>
      </c>
      <c r="S355" s="283">
        <v>0</v>
      </c>
      <c r="T355" s="283">
        <f t="shared" si="63"/>
        <v>0</v>
      </c>
      <c r="U355" s="283">
        <f t="shared" si="64"/>
        <v>50678</v>
      </c>
      <c r="V355" s="292">
        <f t="shared" si="56"/>
        <v>50678</v>
      </c>
      <c r="W355" s="299">
        <f t="shared" si="65"/>
        <v>0</v>
      </c>
      <c r="X355" s="300">
        <f t="shared" si="66"/>
        <v>0</v>
      </c>
      <c r="Y355" s="330"/>
      <c r="Z355" s="415"/>
    </row>
    <row r="356" spans="1:26" ht="22.5" hidden="1" customHeight="1" x14ac:dyDescent="0.15">
      <c r="A356" s="281" t="s">
        <v>165</v>
      </c>
      <c r="B356" s="317" t="s">
        <v>2233</v>
      </c>
      <c r="C356" s="310" t="s">
        <v>2551</v>
      </c>
      <c r="D356" s="299">
        <v>5</v>
      </c>
      <c r="E356" s="282" t="s">
        <v>1078</v>
      </c>
      <c r="F356" s="283">
        <v>19002</v>
      </c>
      <c r="G356" s="283">
        <f t="shared" si="57"/>
        <v>95010</v>
      </c>
      <c r="H356" s="283">
        <v>39595</v>
      </c>
      <c r="I356" s="283">
        <f t="shared" si="58"/>
        <v>197975</v>
      </c>
      <c r="J356" s="283">
        <v>0</v>
      </c>
      <c r="K356" s="283">
        <f t="shared" si="59"/>
        <v>0</v>
      </c>
      <c r="L356" s="283">
        <f t="shared" si="60"/>
        <v>58597</v>
      </c>
      <c r="M356" s="300">
        <f t="shared" si="60"/>
        <v>292985</v>
      </c>
      <c r="N356" s="331">
        <v>5</v>
      </c>
      <c r="O356" s="283">
        <v>19002</v>
      </c>
      <c r="P356" s="283">
        <f t="shared" si="61"/>
        <v>95010</v>
      </c>
      <c r="Q356" s="283">
        <v>39595</v>
      </c>
      <c r="R356" s="283">
        <f t="shared" si="62"/>
        <v>197975</v>
      </c>
      <c r="S356" s="283">
        <v>0</v>
      </c>
      <c r="T356" s="283">
        <f t="shared" si="63"/>
        <v>0</v>
      </c>
      <c r="U356" s="283">
        <f t="shared" si="64"/>
        <v>58597</v>
      </c>
      <c r="V356" s="292">
        <f t="shared" si="56"/>
        <v>292985</v>
      </c>
      <c r="W356" s="299">
        <f t="shared" si="65"/>
        <v>0</v>
      </c>
      <c r="X356" s="300">
        <f t="shared" si="66"/>
        <v>0</v>
      </c>
      <c r="Y356" s="330"/>
      <c r="Z356" s="415"/>
    </row>
    <row r="357" spans="1:26" ht="22.5" hidden="1" customHeight="1" x14ac:dyDescent="0.15">
      <c r="A357" s="281" t="s">
        <v>166</v>
      </c>
      <c r="B357" s="317" t="s">
        <v>2232</v>
      </c>
      <c r="C357" s="310" t="s">
        <v>2552</v>
      </c>
      <c r="D357" s="299">
        <v>1</v>
      </c>
      <c r="E357" s="282" t="s">
        <v>1078</v>
      </c>
      <c r="F357" s="283">
        <v>19833</v>
      </c>
      <c r="G357" s="283">
        <f t="shared" si="57"/>
        <v>19833</v>
      </c>
      <c r="H357" s="283">
        <v>31676</v>
      </c>
      <c r="I357" s="283">
        <f t="shared" si="58"/>
        <v>31676</v>
      </c>
      <c r="J357" s="283">
        <v>0</v>
      </c>
      <c r="K357" s="283">
        <f t="shared" si="59"/>
        <v>0</v>
      </c>
      <c r="L357" s="283">
        <f t="shared" si="60"/>
        <v>51509</v>
      </c>
      <c r="M357" s="300">
        <f t="shared" si="60"/>
        <v>51509</v>
      </c>
      <c r="N357" s="331">
        <v>1</v>
      </c>
      <c r="O357" s="283">
        <v>19833</v>
      </c>
      <c r="P357" s="283">
        <f t="shared" si="61"/>
        <v>19833</v>
      </c>
      <c r="Q357" s="283">
        <v>31676</v>
      </c>
      <c r="R357" s="283">
        <f t="shared" si="62"/>
        <v>31676</v>
      </c>
      <c r="S357" s="283">
        <v>0</v>
      </c>
      <c r="T357" s="283">
        <f t="shared" si="63"/>
        <v>0</v>
      </c>
      <c r="U357" s="283">
        <f t="shared" si="64"/>
        <v>51509</v>
      </c>
      <c r="V357" s="292">
        <f t="shared" si="56"/>
        <v>51509</v>
      </c>
      <c r="W357" s="299">
        <f t="shared" si="65"/>
        <v>0</v>
      </c>
      <c r="X357" s="300">
        <f t="shared" si="66"/>
        <v>0</v>
      </c>
      <c r="Y357" s="330"/>
      <c r="Z357" s="415"/>
    </row>
    <row r="358" spans="1:26" ht="22.5" hidden="1" customHeight="1" x14ac:dyDescent="0.15">
      <c r="A358" s="281" t="s">
        <v>167</v>
      </c>
      <c r="B358" s="317" t="s">
        <v>2233</v>
      </c>
      <c r="C358" s="310" t="s">
        <v>2552</v>
      </c>
      <c r="D358" s="299">
        <v>1</v>
      </c>
      <c r="E358" s="282" t="s">
        <v>1078</v>
      </c>
      <c r="F358" s="283">
        <v>19833</v>
      </c>
      <c r="G358" s="283">
        <f t="shared" si="57"/>
        <v>19833</v>
      </c>
      <c r="H358" s="283">
        <v>39595</v>
      </c>
      <c r="I358" s="283">
        <f t="shared" si="58"/>
        <v>39595</v>
      </c>
      <c r="J358" s="283">
        <v>0</v>
      </c>
      <c r="K358" s="283">
        <f t="shared" si="59"/>
        <v>0</v>
      </c>
      <c r="L358" s="283">
        <f t="shared" si="60"/>
        <v>59428</v>
      </c>
      <c r="M358" s="300">
        <f t="shared" si="60"/>
        <v>59428</v>
      </c>
      <c r="N358" s="331">
        <v>1</v>
      </c>
      <c r="O358" s="283">
        <v>19833</v>
      </c>
      <c r="P358" s="283">
        <f t="shared" si="61"/>
        <v>19833</v>
      </c>
      <c r="Q358" s="283">
        <v>39595</v>
      </c>
      <c r="R358" s="283">
        <f t="shared" si="62"/>
        <v>39595</v>
      </c>
      <c r="S358" s="283">
        <v>0</v>
      </c>
      <c r="T358" s="283">
        <f t="shared" si="63"/>
        <v>0</v>
      </c>
      <c r="U358" s="283">
        <f t="shared" si="64"/>
        <v>59428</v>
      </c>
      <c r="V358" s="292">
        <f t="shared" si="56"/>
        <v>59428</v>
      </c>
      <c r="W358" s="299">
        <f t="shared" si="65"/>
        <v>0</v>
      </c>
      <c r="X358" s="300">
        <f t="shared" si="66"/>
        <v>0</v>
      </c>
      <c r="Y358" s="330"/>
      <c r="Z358" s="415"/>
    </row>
    <row r="359" spans="1:26" ht="22.5" hidden="1" customHeight="1" x14ac:dyDescent="0.15">
      <c r="A359" s="281" t="s">
        <v>168</v>
      </c>
      <c r="B359" s="317" t="s">
        <v>2232</v>
      </c>
      <c r="C359" s="310" t="s">
        <v>2234</v>
      </c>
      <c r="D359" s="299">
        <v>1</v>
      </c>
      <c r="E359" s="282" t="s">
        <v>1078</v>
      </c>
      <c r="F359" s="283">
        <v>25009</v>
      </c>
      <c r="G359" s="283">
        <f t="shared" si="57"/>
        <v>25009</v>
      </c>
      <c r="H359" s="283">
        <v>33806</v>
      </c>
      <c r="I359" s="283">
        <f t="shared" si="58"/>
        <v>33806</v>
      </c>
      <c r="J359" s="283">
        <v>0</v>
      </c>
      <c r="K359" s="283">
        <f t="shared" si="59"/>
        <v>0</v>
      </c>
      <c r="L359" s="283">
        <f t="shared" si="60"/>
        <v>58815</v>
      </c>
      <c r="M359" s="300">
        <f t="shared" si="60"/>
        <v>58815</v>
      </c>
      <c r="N359" s="331">
        <v>1</v>
      </c>
      <c r="O359" s="283">
        <v>25009</v>
      </c>
      <c r="P359" s="283">
        <f t="shared" si="61"/>
        <v>25009</v>
      </c>
      <c r="Q359" s="283">
        <v>33806</v>
      </c>
      <c r="R359" s="283">
        <f t="shared" si="62"/>
        <v>33806</v>
      </c>
      <c r="S359" s="283">
        <v>0</v>
      </c>
      <c r="T359" s="283">
        <f t="shared" si="63"/>
        <v>0</v>
      </c>
      <c r="U359" s="283">
        <f t="shared" si="64"/>
        <v>58815</v>
      </c>
      <c r="V359" s="292">
        <f t="shared" si="56"/>
        <v>58815</v>
      </c>
      <c r="W359" s="299">
        <f t="shared" si="65"/>
        <v>0</v>
      </c>
      <c r="X359" s="300">
        <f t="shared" si="66"/>
        <v>0</v>
      </c>
      <c r="Y359" s="330"/>
      <c r="Z359" s="415"/>
    </row>
    <row r="360" spans="1:26" ht="22.5" hidden="1" customHeight="1" x14ac:dyDescent="0.15">
      <c r="A360" s="281" t="s">
        <v>169</v>
      </c>
      <c r="B360" s="317" t="s">
        <v>2233</v>
      </c>
      <c r="C360" s="310" t="s">
        <v>2234</v>
      </c>
      <c r="D360" s="299">
        <v>1</v>
      </c>
      <c r="E360" s="282" t="s">
        <v>1078</v>
      </c>
      <c r="F360" s="283">
        <v>25009</v>
      </c>
      <c r="G360" s="283">
        <f t="shared" si="57"/>
        <v>25009</v>
      </c>
      <c r="H360" s="283">
        <v>46384</v>
      </c>
      <c r="I360" s="283">
        <f t="shared" si="58"/>
        <v>46384</v>
      </c>
      <c r="J360" s="283">
        <v>0</v>
      </c>
      <c r="K360" s="283">
        <f t="shared" si="59"/>
        <v>0</v>
      </c>
      <c r="L360" s="283">
        <f t="shared" si="60"/>
        <v>71393</v>
      </c>
      <c r="M360" s="300">
        <f t="shared" si="60"/>
        <v>71393</v>
      </c>
      <c r="N360" s="331">
        <v>1</v>
      </c>
      <c r="O360" s="283">
        <v>25009</v>
      </c>
      <c r="P360" s="283">
        <f t="shared" si="61"/>
        <v>25009</v>
      </c>
      <c r="Q360" s="283">
        <v>46384</v>
      </c>
      <c r="R360" s="283">
        <f t="shared" si="62"/>
        <v>46384</v>
      </c>
      <c r="S360" s="283">
        <v>0</v>
      </c>
      <c r="T360" s="283">
        <f t="shared" si="63"/>
        <v>0</v>
      </c>
      <c r="U360" s="283">
        <f t="shared" si="64"/>
        <v>71393</v>
      </c>
      <c r="V360" s="292">
        <f t="shared" si="56"/>
        <v>71393</v>
      </c>
      <c r="W360" s="299">
        <f t="shared" si="65"/>
        <v>0</v>
      </c>
      <c r="X360" s="300">
        <f t="shared" si="66"/>
        <v>0</v>
      </c>
      <c r="Y360" s="330"/>
      <c r="Z360" s="415"/>
    </row>
    <row r="361" spans="1:26" ht="22.5" hidden="1" customHeight="1" x14ac:dyDescent="0.15">
      <c r="A361" s="281" t="s">
        <v>170</v>
      </c>
      <c r="B361" s="317" t="s">
        <v>2235</v>
      </c>
      <c r="C361" s="310" t="s">
        <v>2231</v>
      </c>
      <c r="D361" s="299">
        <v>1</v>
      </c>
      <c r="E361" s="282" t="s">
        <v>1078</v>
      </c>
      <c r="F361" s="283">
        <v>12567</v>
      </c>
      <c r="G361" s="283">
        <f t="shared" si="57"/>
        <v>12567</v>
      </c>
      <c r="H361" s="283">
        <v>23356</v>
      </c>
      <c r="I361" s="283">
        <f t="shared" si="58"/>
        <v>23356</v>
      </c>
      <c r="J361" s="283">
        <v>0</v>
      </c>
      <c r="K361" s="283">
        <f t="shared" si="59"/>
        <v>0</v>
      </c>
      <c r="L361" s="283">
        <f t="shared" si="60"/>
        <v>35923</v>
      </c>
      <c r="M361" s="300">
        <f t="shared" si="60"/>
        <v>35923</v>
      </c>
      <c r="N361" s="331">
        <v>1</v>
      </c>
      <c r="O361" s="283">
        <v>12567</v>
      </c>
      <c r="P361" s="283">
        <f t="shared" si="61"/>
        <v>12567</v>
      </c>
      <c r="Q361" s="283">
        <v>23356</v>
      </c>
      <c r="R361" s="283">
        <f t="shared" si="62"/>
        <v>23356</v>
      </c>
      <c r="S361" s="283">
        <v>0</v>
      </c>
      <c r="T361" s="283">
        <f t="shared" si="63"/>
        <v>0</v>
      </c>
      <c r="U361" s="283">
        <f t="shared" si="64"/>
        <v>35923</v>
      </c>
      <c r="V361" s="292">
        <f t="shared" si="56"/>
        <v>35923</v>
      </c>
      <c r="W361" s="299">
        <f t="shared" si="65"/>
        <v>0</v>
      </c>
      <c r="X361" s="300">
        <f t="shared" si="66"/>
        <v>0</v>
      </c>
      <c r="Y361" s="330"/>
      <c r="Z361" s="415"/>
    </row>
    <row r="362" spans="1:26" ht="22.5" hidden="1" customHeight="1" x14ac:dyDescent="0.15">
      <c r="A362" s="281" t="s">
        <v>171</v>
      </c>
      <c r="B362" s="317" t="s">
        <v>2236</v>
      </c>
      <c r="C362" s="310" t="s">
        <v>2231</v>
      </c>
      <c r="D362" s="299">
        <v>1</v>
      </c>
      <c r="E362" s="282" t="s">
        <v>1078</v>
      </c>
      <c r="F362" s="283">
        <v>12567</v>
      </c>
      <c r="G362" s="283">
        <f t="shared" si="57"/>
        <v>12567</v>
      </c>
      <c r="H362" s="283">
        <v>29196</v>
      </c>
      <c r="I362" s="283">
        <f t="shared" si="58"/>
        <v>29196</v>
      </c>
      <c r="J362" s="283">
        <v>0</v>
      </c>
      <c r="K362" s="283">
        <f t="shared" si="59"/>
        <v>0</v>
      </c>
      <c r="L362" s="283">
        <f t="shared" si="60"/>
        <v>41763</v>
      </c>
      <c r="M362" s="300">
        <f t="shared" si="60"/>
        <v>41763</v>
      </c>
      <c r="N362" s="331">
        <v>1</v>
      </c>
      <c r="O362" s="283">
        <v>12567</v>
      </c>
      <c r="P362" s="283">
        <f t="shared" si="61"/>
        <v>12567</v>
      </c>
      <c r="Q362" s="283">
        <v>29196</v>
      </c>
      <c r="R362" s="283">
        <f t="shared" si="62"/>
        <v>29196</v>
      </c>
      <c r="S362" s="283">
        <v>0</v>
      </c>
      <c r="T362" s="283">
        <f t="shared" si="63"/>
        <v>0</v>
      </c>
      <c r="U362" s="283">
        <f t="shared" si="64"/>
        <v>41763</v>
      </c>
      <c r="V362" s="292">
        <f t="shared" si="56"/>
        <v>41763</v>
      </c>
      <c r="W362" s="299">
        <f t="shared" si="65"/>
        <v>0</v>
      </c>
      <c r="X362" s="300">
        <f t="shared" si="66"/>
        <v>0</v>
      </c>
      <c r="Y362" s="330"/>
      <c r="Z362" s="415"/>
    </row>
    <row r="363" spans="1:26" ht="22.5" hidden="1" customHeight="1" x14ac:dyDescent="0.15">
      <c r="A363" s="281" t="s">
        <v>172</v>
      </c>
      <c r="B363" s="317" t="s">
        <v>2235</v>
      </c>
      <c r="C363" s="310" t="s">
        <v>2237</v>
      </c>
      <c r="D363" s="299">
        <v>1</v>
      </c>
      <c r="E363" s="282" t="s">
        <v>1078</v>
      </c>
      <c r="F363" s="283">
        <v>20969</v>
      </c>
      <c r="G363" s="283">
        <f t="shared" si="57"/>
        <v>20969</v>
      </c>
      <c r="H363" s="283">
        <v>26756</v>
      </c>
      <c r="I363" s="283">
        <f t="shared" si="58"/>
        <v>26756</v>
      </c>
      <c r="J363" s="283">
        <v>0</v>
      </c>
      <c r="K363" s="283">
        <f t="shared" si="59"/>
        <v>0</v>
      </c>
      <c r="L363" s="283">
        <f t="shared" si="60"/>
        <v>47725</v>
      </c>
      <c r="M363" s="300">
        <f t="shared" si="60"/>
        <v>47725</v>
      </c>
      <c r="N363" s="331">
        <v>1</v>
      </c>
      <c r="O363" s="283">
        <v>20969</v>
      </c>
      <c r="P363" s="283">
        <f t="shared" si="61"/>
        <v>20969</v>
      </c>
      <c r="Q363" s="283">
        <v>26756</v>
      </c>
      <c r="R363" s="283">
        <f t="shared" si="62"/>
        <v>26756</v>
      </c>
      <c r="S363" s="283">
        <v>0</v>
      </c>
      <c r="T363" s="283">
        <f t="shared" si="63"/>
        <v>0</v>
      </c>
      <c r="U363" s="283">
        <f t="shared" si="64"/>
        <v>47725</v>
      </c>
      <c r="V363" s="292">
        <f t="shared" si="56"/>
        <v>47725</v>
      </c>
      <c r="W363" s="299">
        <f t="shared" si="65"/>
        <v>0</v>
      </c>
      <c r="X363" s="300">
        <f t="shared" si="66"/>
        <v>0</v>
      </c>
      <c r="Y363" s="330"/>
      <c r="Z363" s="415"/>
    </row>
    <row r="364" spans="1:26" ht="22.5" hidden="1" customHeight="1" x14ac:dyDescent="0.15">
      <c r="A364" s="281" t="s">
        <v>173</v>
      </c>
      <c r="B364" s="317" t="s">
        <v>2236</v>
      </c>
      <c r="C364" s="310" t="s">
        <v>2237</v>
      </c>
      <c r="D364" s="299">
        <v>1</v>
      </c>
      <c r="E364" s="282" t="s">
        <v>1078</v>
      </c>
      <c r="F364" s="283">
        <v>20969</v>
      </c>
      <c r="G364" s="283">
        <f t="shared" si="57"/>
        <v>20969</v>
      </c>
      <c r="H364" s="283">
        <v>33445</v>
      </c>
      <c r="I364" s="283">
        <f t="shared" si="58"/>
        <v>33445</v>
      </c>
      <c r="J364" s="283">
        <v>0</v>
      </c>
      <c r="K364" s="283">
        <f t="shared" si="59"/>
        <v>0</v>
      </c>
      <c r="L364" s="283">
        <f t="shared" si="60"/>
        <v>54414</v>
      </c>
      <c r="M364" s="300">
        <f t="shared" si="60"/>
        <v>54414</v>
      </c>
      <c r="N364" s="331">
        <v>1</v>
      </c>
      <c r="O364" s="283">
        <v>20969</v>
      </c>
      <c r="P364" s="283">
        <f t="shared" si="61"/>
        <v>20969</v>
      </c>
      <c r="Q364" s="283">
        <v>33445</v>
      </c>
      <c r="R364" s="283">
        <f t="shared" si="62"/>
        <v>33445</v>
      </c>
      <c r="S364" s="283">
        <v>0</v>
      </c>
      <c r="T364" s="283">
        <f t="shared" si="63"/>
        <v>0</v>
      </c>
      <c r="U364" s="283">
        <f t="shared" si="64"/>
        <v>54414</v>
      </c>
      <c r="V364" s="292">
        <f t="shared" si="56"/>
        <v>54414</v>
      </c>
      <c r="W364" s="299">
        <f t="shared" si="65"/>
        <v>0</v>
      </c>
      <c r="X364" s="300">
        <f t="shared" si="66"/>
        <v>0</v>
      </c>
      <c r="Y364" s="330"/>
      <c r="Z364" s="415"/>
    </row>
    <row r="365" spans="1:26" ht="22.5" hidden="1" customHeight="1" x14ac:dyDescent="0.15">
      <c r="A365" s="281" t="s">
        <v>174</v>
      </c>
      <c r="B365" s="317" t="s">
        <v>2235</v>
      </c>
      <c r="C365" s="310" t="s">
        <v>2238</v>
      </c>
      <c r="D365" s="299">
        <v>1</v>
      </c>
      <c r="E365" s="282" t="s">
        <v>1078</v>
      </c>
      <c r="F365" s="283">
        <v>27173</v>
      </c>
      <c r="G365" s="283">
        <f t="shared" si="57"/>
        <v>27173</v>
      </c>
      <c r="H365" s="283">
        <v>34472</v>
      </c>
      <c r="I365" s="283">
        <f t="shared" si="58"/>
        <v>34472</v>
      </c>
      <c r="J365" s="283">
        <v>0</v>
      </c>
      <c r="K365" s="283">
        <f t="shared" si="59"/>
        <v>0</v>
      </c>
      <c r="L365" s="283">
        <f t="shared" si="60"/>
        <v>61645</v>
      </c>
      <c r="M365" s="300">
        <f t="shared" si="60"/>
        <v>61645</v>
      </c>
      <c r="N365" s="331">
        <v>1</v>
      </c>
      <c r="O365" s="283">
        <v>27173</v>
      </c>
      <c r="P365" s="283">
        <f t="shared" si="61"/>
        <v>27173</v>
      </c>
      <c r="Q365" s="283">
        <v>34472</v>
      </c>
      <c r="R365" s="283">
        <f t="shared" si="62"/>
        <v>34472</v>
      </c>
      <c r="S365" s="283">
        <v>0</v>
      </c>
      <c r="T365" s="283">
        <f t="shared" si="63"/>
        <v>0</v>
      </c>
      <c r="U365" s="283">
        <f t="shared" si="64"/>
        <v>61645</v>
      </c>
      <c r="V365" s="292">
        <f t="shared" si="56"/>
        <v>61645</v>
      </c>
      <c r="W365" s="299">
        <f t="shared" si="65"/>
        <v>0</v>
      </c>
      <c r="X365" s="300">
        <f t="shared" si="66"/>
        <v>0</v>
      </c>
      <c r="Y365" s="330"/>
      <c r="Z365" s="415"/>
    </row>
    <row r="366" spans="1:26" ht="22.5" hidden="1" customHeight="1" x14ac:dyDescent="0.15">
      <c r="A366" s="281" t="s">
        <v>175</v>
      </c>
      <c r="B366" s="317" t="s">
        <v>2236</v>
      </c>
      <c r="C366" s="310" t="s">
        <v>2238</v>
      </c>
      <c r="D366" s="299">
        <v>1</v>
      </c>
      <c r="E366" s="282" t="s">
        <v>1078</v>
      </c>
      <c r="F366" s="283">
        <v>27173</v>
      </c>
      <c r="G366" s="283">
        <f t="shared" si="57"/>
        <v>27173</v>
      </c>
      <c r="H366" s="283">
        <v>43090</v>
      </c>
      <c r="I366" s="283">
        <f t="shared" si="58"/>
        <v>43090</v>
      </c>
      <c r="J366" s="283">
        <v>0</v>
      </c>
      <c r="K366" s="283">
        <f t="shared" si="59"/>
        <v>0</v>
      </c>
      <c r="L366" s="283">
        <f t="shared" si="60"/>
        <v>70263</v>
      </c>
      <c r="M366" s="300">
        <f t="shared" si="60"/>
        <v>70263</v>
      </c>
      <c r="N366" s="331">
        <v>1</v>
      </c>
      <c r="O366" s="283">
        <v>27173</v>
      </c>
      <c r="P366" s="283">
        <f t="shared" si="61"/>
        <v>27173</v>
      </c>
      <c r="Q366" s="283">
        <v>43090</v>
      </c>
      <c r="R366" s="283">
        <f t="shared" si="62"/>
        <v>43090</v>
      </c>
      <c r="S366" s="283">
        <v>0</v>
      </c>
      <c r="T366" s="283">
        <f t="shared" si="63"/>
        <v>0</v>
      </c>
      <c r="U366" s="283">
        <f t="shared" si="64"/>
        <v>70263</v>
      </c>
      <c r="V366" s="292">
        <f t="shared" si="56"/>
        <v>70263</v>
      </c>
      <c r="W366" s="299">
        <f t="shared" si="65"/>
        <v>0</v>
      </c>
      <c r="X366" s="300">
        <f t="shared" si="66"/>
        <v>0</v>
      </c>
      <c r="Y366" s="330"/>
      <c r="Z366" s="415"/>
    </row>
    <row r="367" spans="1:26" ht="22.5" hidden="1" customHeight="1" x14ac:dyDescent="0.15">
      <c r="A367" s="281" t="s">
        <v>176</v>
      </c>
      <c r="B367" s="317" t="s">
        <v>2239</v>
      </c>
      <c r="C367" s="310"/>
      <c r="D367" s="299">
        <v>1</v>
      </c>
      <c r="E367" s="282" t="s">
        <v>1078</v>
      </c>
      <c r="F367" s="283">
        <v>14658</v>
      </c>
      <c r="G367" s="283">
        <f t="shared" si="57"/>
        <v>14658</v>
      </c>
      <c r="H367" s="283">
        <v>6867</v>
      </c>
      <c r="I367" s="283">
        <f t="shared" si="58"/>
        <v>6867</v>
      </c>
      <c r="J367" s="283">
        <v>0</v>
      </c>
      <c r="K367" s="283">
        <f t="shared" si="59"/>
        <v>0</v>
      </c>
      <c r="L367" s="283">
        <f t="shared" si="60"/>
        <v>21525</v>
      </c>
      <c r="M367" s="300">
        <f t="shared" si="60"/>
        <v>21525</v>
      </c>
      <c r="N367" s="331">
        <v>1</v>
      </c>
      <c r="O367" s="283">
        <v>14658</v>
      </c>
      <c r="P367" s="283">
        <f t="shared" si="61"/>
        <v>14658</v>
      </c>
      <c r="Q367" s="283">
        <v>6867</v>
      </c>
      <c r="R367" s="283">
        <f t="shared" si="62"/>
        <v>6867</v>
      </c>
      <c r="S367" s="283">
        <v>0</v>
      </c>
      <c r="T367" s="283">
        <f t="shared" si="63"/>
        <v>0</v>
      </c>
      <c r="U367" s="283">
        <f t="shared" si="64"/>
        <v>21525</v>
      </c>
      <c r="V367" s="292">
        <f t="shared" si="56"/>
        <v>21525</v>
      </c>
      <c r="W367" s="299">
        <f t="shared" si="65"/>
        <v>0</v>
      </c>
      <c r="X367" s="300">
        <f t="shared" si="66"/>
        <v>0</v>
      </c>
      <c r="Y367" s="330"/>
      <c r="Z367" s="415"/>
    </row>
    <row r="368" spans="1:26" ht="22.5" hidden="1" customHeight="1" x14ac:dyDescent="0.15">
      <c r="A368" s="281" t="s">
        <v>177</v>
      </c>
      <c r="B368" s="317" t="s">
        <v>2240</v>
      </c>
      <c r="C368" s="310" t="s">
        <v>2241</v>
      </c>
      <c r="D368" s="299">
        <v>1</v>
      </c>
      <c r="E368" s="282" t="s">
        <v>1078</v>
      </c>
      <c r="F368" s="283">
        <v>92925</v>
      </c>
      <c r="G368" s="283">
        <f t="shared" si="57"/>
        <v>92925</v>
      </c>
      <c r="H368" s="283">
        <v>0</v>
      </c>
      <c r="I368" s="283">
        <f t="shared" si="58"/>
        <v>0</v>
      </c>
      <c r="J368" s="283">
        <v>0</v>
      </c>
      <c r="K368" s="283">
        <f t="shared" si="59"/>
        <v>0</v>
      </c>
      <c r="L368" s="283">
        <f t="shared" si="60"/>
        <v>92925</v>
      </c>
      <c r="M368" s="300">
        <f t="shared" si="60"/>
        <v>92925</v>
      </c>
      <c r="N368" s="331">
        <v>1</v>
      </c>
      <c r="O368" s="283">
        <v>92925</v>
      </c>
      <c r="P368" s="283">
        <f t="shared" si="61"/>
        <v>92925</v>
      </c>
      <c r="Q368" s="283">
        <v>0</v>
      </c>
      <c r="R368" s="283">
        <f t="shared" si="62"/>
        <v>0</v>
      </c>
      <c r="S368" s="283">
        <v>0</v>
      </c>
      <c r="T368" s="283">
        <f t="shared" si="63"/>
        <v>0</v>
      </c>
      <c r="U368" s="283">
        <f t="shared" si="64"/>
        <v>92925</v>
      </c>
      <c r="V368" s="292">
        <f t="shared" si="56"/>
        <v>92925</v>
      </c>
      <c r="W368" s="299">
        <f t="shared" si="65"/>
        <v>0</v>
      </c>
      <c r="X368" s="300">
        <f t="shared" si="66"/>
        <v>0</v>
      </c>
      <c r="Y368" s="330"/>
      <c r="Z368" s="415"/>
    </row>
    <row r="369" spans="1:26" ht="22.5" hidden="1" customHeight="1" x14ac:dyDescent="0.15">
      <c r="A369" s="281" t="s">
        <v>178</v>
      </c>
      <c r="B369" s="317" t="s">
        <v>2242</v>
      </c>
      <c r="C369" s="310" t="s">
        <v>2243</v>
      </c>
      <c r="D369" s="299">
        <v>1</v>
      </c>
      <c r="E369" s="282" t="s">
        <v>1078</v>
      </c>
      <c r="F369" s="283">
        <v>101775</v>
      </c>
      <c r="G369" s="283">
        <f t="shared" si="57"/>
        <v>101775</v>
      </c>
      <c r="H369" s="283">
        <v>0</v>
      </c>
      <c r="I369" s="283">
        <f t="shared" si="58"/>
        <v>0</v>
      </c>
      <c r="J369" s="283">
        <v>0</v>
      </c>
      <c r="K369" s="283">
        <f t="shared" si="59"/>
        <v>0</v>
      </c>
      <c r="L369" s="283">
        <f t="shared" si="60"/>
        <v>101775</v>
      </c>
      <c r="M369" s="300">
        <f t="shared" si="60"/>
        <v>101775</v>
      </c>
      <c r="N369" s="331">
        <v>1</v>
      </c>
      <c r="O369" s="283">
        <v>101775</v>
      </c>
      <c r="P369" s="283">
        <f t="shared" si="61"/>
        <v>101775</v>
      </c>
      <c r="Q369" s="283">
        <v>0</v>
      </c>
      <c r="R369" s="283">
        <f t="shared" si="62"/>
        <v>0</v>
      </c>
      <c r="S369" s="283">
        <v>0</v>
      </c>
      <c r="T369" s="283">
        <f t="shared" si="63"/>
        <v>0</v>
      </c>
      <c r="U369" s="283">
        <f t="shared" si="64"/>
        <v>101775</v>
      </c>
      <c r="V369" s="292">
        <f t="shared" si="56"/>
        <v>101775</v>
      </c>
      <c r="W369" s="299">
        <f t="shared" si="65"/>
        <v>0</v>
      </c>
      <c r="X369" s="300">
        <f t="shared" si="66"/>
        <v>0</v>
      </c>
      <c r="Y369" s="330"/>
      <c r="Z369" s="415"/>
    </row>
    <row r="370" spans="1:26" ht="22.5" hidden="1" customHeight="1" x14ac:dyDescent="0.15">
      <c r="A370" s="281" t="s">
        <v>179</v>
      </c>
      <c r="B370" s="317" t="s">
        <v>2244</v>
      </c>
      <c r="C370" s="310" t="s">
        <v>2245</v>
      </c>
      <c r="D370" s="299">
        <v>1</v>
      </c>
      <c r="E370" s="282" t="s">
        <v>1078</v>
      </c>
      <c r="F370" s="283">
        <v>13938</v>
      </c>
      <c r="G370" s="283">
        <f t="shared" si="57"/>
        <v>13938</v>
      </c>
      <c r="H370" s="283">
        <v>25505</v>
      </c>
      <c r="I370" s="283">
        <f t="shared" si="58"/>
        <v>25505</v>
      </c>
      <c r="J370" s="283">
        <v>509</v>
      </c>
      <c r="K370" s="283">
        <f t="shared" si="59"/>
        <v>509</v>
      </c>
      <c r="L370" s="283">
        <f t="shared" si="60"/>
        <v>39952</v>
      </c>
      <c r="M370" s="300">
        <f t="shared" si="60"/>
        <v>39952</v>
      </c>
      <c r="N370" s="331">
        <v>1</v>
      </c>
      <c r="O370" s="283">
        <v>13938</v>
      </c>
      <c r="P370" s="283">
        <f t="shared" si="61"/>
        <v>13938</v>
      </c>
      <c r="Q370" s="283">
        <v>25505</v>
      </c>
      <c r="R370" s="283">
        <f t="shared" si="62"/>
        <v>25505</v>
      </c>
      <c r="S370" s="283">
        <v>509</v>
      </c>
      <c r="T370" s="283">
        <f t="shared" si="63"/>
        <v>509</v>
      </c>
      <c r="U370" s="283">
        <f t="shared" si="64"/>
        <v>39952</v>
      </c>
      <c r="V370" s="292">
        <f t="shared" si="56"/>
        <v>39952</v>
      </c>
      <c r="W370" s="299">
        <f t="shared" si="65"/>
        <v>0</v>
      </c>
      <c r="X370" s="300">
        <f t="shared" si="66"/>
        <v>0</v>
      </c>
      <c r="Y370" s="330"/>
      <c r="Z370" s="415"/>
    </row>
    <row r="371" spans="1:26" ht="22.5" hidden="1" customHeight="1" x14ac:dyDescent="0.15">
      <c r="A371" s="281" t="s">
        <v>180</v>
      </c>
      <c r="B371" s="317" t="s">
        <v>2246</v>
      </c>
      <c r="C371" s="310" t="s">
        <v>2245</v>
      </c>
      <c r="D371" s="299">
        <v>1</v>
      </c>
      <c r="E371" s="282" t="s">
        <v>1078</v>
      </c>
      <c r="F371" s="283">
        <v>13938</v>
      </c>
      <c r="G371" s="283">
        <f t="shared" si="57"/>
        <v>13938</v>
      </c>
      <c r="H371" s="283">
        <v>31882</v>
      </c>
      <c r="I371" s="283">
        <f t="shared" si="58"/>
        <v>31882</v>
      </c>
      <c r="J371" s="283">
        <v>509</v>
      </c>
      <c r="K371" s="283">
        <f t="shared" si="59"/>
        <v>509</v>
      </c>
      <c r="L371" s="283">
        <f t="shared" si="60"/>
        <v>46329</v>
      </c>
      <c r="M371" s="300">
        <f t="shared" si="60"/>
        <v>46329</v>
      </c>
      <c r="N371" s="331">
        <v>1</v>
      </c>
      <c r="O371" s="283">
        <v>13938</v>
      </c>
      <c r="P371" s="283">
        <f t="shared" si="61"/>
        <v>13938</v>
      </c>
      <c r="Q371" s="283">
        <v>31882</v>
      </c>
      <c r="R371" s="283">
        <f t="shared" si="62"/>
        <v>31882</v>
      </c>
      <c r="S371" s="283">
        <v>509</v>
      </c>
      <c r="T371" s="283">
        <f t="shared" si="63"/>
        <v>509</v>
      </c>
      <c r="U371" s="283">
        <f t="shared" si="64"/>
        <v>46329</v>
      </c>
      <c r="V371" s="292">
        <f t="shared" si="56"/>
        <v>46329</v>
      </c>
      <c r="W371" s="299">
        <f t="shared" si="65"/>
        <v>0</v>
      </c>
      <c r="X371" s="300">
        <f t="shared" si="66"/>
        <v>0</v>
      </c>
      <c r="Y371" s="330"/>
      <c r="Z371" s="415"/>
    </row>
    <row r="372" spans="1:26" ht="22.5" hidden="1" customHeight="1" x14ac:dyDescent="0.15">
      <c r="A372" s="281" t="s">
        <v>181</v>
      </c>
      <c r="B372" s="317" t="s">
        <v>2244</v>
      </c>
      <c r="C372" s="310" t="s">
        <v>2247</v>
      </c>
      <c r="D372" s="299">
        <v>1</v>
      </c>
      <c r="E372" s="282" t="s">
        <v>1078</v>
      </c>
      <c r="F372" s="283">
        <v>15332</v>
      </c>
      <c r="G372" s="283">
        <f t="shared" si="57"/>
        <v>15332</v>
      </c>
      <c r="H372" s="283">
        <v>25505</v>
      </c>
      <c r="I372" s="283">
        <f t="shared" si="58"/>
        <v>25505</v>
      </c>
      <c r="J372" s="283">
        <v>509</v>
      </c>
      <c r="K372" s="283">
        <f t="shared" si="59"/>
        <v>509</v>
      </c>
      <c r="L372" s="283">
        <f t="shared" si="60"/>
        <v>41346</v>
      </c>
      <c r="M372" s="300">
        <f t="shared" si="60"/>
        <v>41346</v>
      </c>
      <c r="N372" s="331">
        <v>1</v>
      </c>
      <c r="O372" s="283">
        <v>15332</v>
      </c>
      <c r="P372" s="283">
        <f t="shared" si="61"/>
        <v>15332</v>
      </c>
      <c r="Q372" s="283">
        <v>25505</v>
      </c>
      <c r="R372" s="283">
        <f t="shared" si="62"/>
        <v>25505</v>
      </c>
      <c r="S372" s="283">
        <v>509</v>
      </c>
      <c r="T372" s="283">
        <f t="shared" si="63"/>
        <v>509</v>
      </c>
      <c r="U372" s="283">
        <f t="shared" si="64"/>
        <v>41346</v>
      </c>
      <c r="V372" s="292">
        <f t="shared" si="56"/>
        <v>41346</v>
      </c>
      <c r="W372" s="299">
        <f t="shared" si="65"/>
        <v>0</v>
      </c>
      <c r="X372" s="300">
        <f t="shared" si="66"/>
        <v>0</v>
      </c>
      <c r="Y372" s="330"/>
      <c r="Z372" s="415"/>
    </row>
    <row r="373" spans="1:26" ht="22.5" hidden="1" customHeight="1" x14ac:dyDescent="0.15">
      <c r="A373" s="281" t="s">
        <v>182</v>
      </c>
      <c r="B373" s="317" t="s">
        <v>2246</v>
      </c>
      <c r="C373" s="310" t="s">
        <v>2247</v>
      </c>
      <c r="D373" s="299">
        <v>1</v>
      </c>
      <c r="E373" s="282" t="s">
        <v>1078</v>
      </c>
      <c r="F373" s="283">
        <v>15332</v>
      </c>
      <c r="G373" s="283">
        <f t="shared" si="57"/>
        <v>15332</v>
      </c>
      <c r="H373" s="283">
        <v>31882</v>
      </c>
      <c r="I373" s="283">
        <f t="shared" si="58"/>
        <v>31882</v>
      </c>
      <c r="J373" s="283">
        <v>509</v>
      </c>
      <c r="K373" s="283">
        <f t="shared" si="59"/>
        <v>509</v>
      </c>
      <c r="L373" s="283">
        <f t="shared" si="60"/>
        <v>47723</v>
      </c>
      <c r="M373" s="300">
        <f t="shared" si="60"/>
        <v>47723</v>
      </c>
      <c r="N373" s="331">
        <v>1</v>
      </c>
      <c r="O373" s="283">
        <v>15332</v>
      </c>
      <c r="P373" s="283">
        <f t="shared" si="61"/>
        <v>15332</v>
      </c>
      <c r="Q373" s="283">
        <v>31882</v>
      </c>
      <c r="R373" s="283">
        <f t="shared" si="62"/>
        <v>31882</v>
      </c>
      <c r="S373" s="283">
        <v>509</v>
      </c>
      <c r="T373" s="283">
        <f t="shared" si="63"/>
        <v>509</v>
      </c>
      <c r="U373" s="283">
        <f t="shared" si="64"/>
        <v>47723</v>
      </c>
      <c r="V373" s="292">
        <f t="shared" si="56"/>
        <v>47723</v>
      </c>
      <c r="W373" s="299">
        <f t="shared" si="65"/>
        <v>0</v>
      </c>
      <c r="X373" s="300">
        <f t="shared" si="66"/>
        <v>0</v>
      </c>
      <c r="Y373" s="330"/>
      <c r="Z373" s="415"/>
    </row>
    <row r="374" spans="1:26" ht="22.5" hidden="1" customHeight="1" x14ac:dyDescent="0.15">
      <c r="A374" s="281" t="s">
        <v>183</v>
      </c>
      <c r="B374" s="317" t="s">
        <v>2244</v>
      </c>
      <c r="C374" s="310" t="s">
        <v>2248</v>
      </c>
      <c r="D374" s="299">
        <v>1</v>
      </c>
      <c r="E374" s="282" t="s">
        <v>1078</v>
      </c>
      <c r="F374" s="283">
        <v>16726</v>
      </c>
      <c r="G374" s="283">
        <f t="shared" si="57"/>
        <v>16726</v>
      </c>
      <c r="H374" s="283">
        <v>25505</v>
      </c>
      <c r="I374" s="283">
        <f t="shared" si="58"/>
        <v>25505</v>
      </c>
      <c r="J374" s="283">
        <v>509</v>
      </c>
      <c r="K374" s="283">
        <f t="shared" si="59"/>
        <v>509</v>
      </c>
      <c r="L374" s="283">
        <f t="shared" si="60"/>
        <v>42740</v>
      </c>
      <c r="M374" s="300">
        <f t="shared" si="60"/>
        <v>42740</v>
      </c>
      <c r="N374" s="331">
        <v>1</v>
      </c>
      <c r="O374" s="283">
        <v>16726</v>
      </c>
      <c r="P374" s="283">
        <f t="shared" si="61"/>
        <v>16726</v>
      </c>
      <c r="Q374" s="283">
        <v>25505</v>
      </c>
      <c r="R374" s="283">
        <f t="shared" si="62"/>
        <v>25505</v>
      </c>
      <c r="S374" s="283">
        <v>509</v>
      </c>
      <c r="T374" s="283">
        <f t="shared" si="63"/>
        <v>509</v>
      </c>
      <c r="U374" s="283">
        <f t="shared" si="64"/>
        <v>42740</v>
      </c>
      <c r="V374" s="292">
        <f t="shared" si="56"/>
        <v>42740</v>
      </c>
      <c r="W374" s="299">
        <f t="shared" si="65"/>
        <v>0</v>
      </c>
      <c r="X374" s="300">
        <f t="shared" si="66"/>
        <v>0</v>
      </c>
      <c r="Y374" s="330"/>
      <c r="Z374" s="415"/>
    </row>
    <row r="375" spans="1:26" ht="22.5" hidden="1" customHeight="1" x14ac:dyDescent="0.15">
      <c r="A375" s="281" t="s">
        <v>184</v>
      </c>
      <c r="B375" s="317" t="s">
        <v>2246</v>
      </c>
      <c r="C375" s="310" t="s">
        <v>2248</v>
      </c>
      <c r="D375" s="299">
        <v>1</v>
      </c>
      <c r="E375" s="282" t="s">
        <v>1078</v>
      </c>
      <c r="F375" s="283">
        <v>16726</v>
      </c>
      <c r="G375" s="283">
        <f t="shared" si="57"/>
        <v>16726</v>
      </c>
      <c r="H375" s="283">
        <v>31882</v>
      </c>
      <c r="I375" s="283">
        <f t="shared" si="58"/>
        <v>31882</v>
      </c>
      <c r="J375" s="283">
        <v>509</v>
      </c>
      <c r="K375" s="283">
        <f t="shared" si="59"/>
        <v>509</v>
      </c>
      <c r="L375" s="283">
        <f t="shared" si="60"/>
        <v>49117</v>
      </c>
      <c r="M375" s="300">
        <f t="shared" si="60"/>
        <v>49117</v>
      </c>
      <c r="N375" s="331">
        <v>1</v>
      </c>
      <c r="O375" s="283">
        <v>16726</v>
      </c>
      <c r="P375" s="283">
        <f t="shared" si="61"/>
        <v>16726</v>
      </c>
      <c r="Q375" s="283">
        <v>31882</v>
      </c>
      <c r="R375" s="283">
        <f t="shared" si="62"/>
        <v>31882</v>
      </c>
      <c r="S375" s="283">
        <v>509</v>
      </c>
      <c r="T375" s="283">
        <f t="shared" si="63"/>
        <v>509</v>
      </c>
      <c r="U375" s="283">
        <f t="shared" si="64"/>
        <v>49117</v>
      </c>
      <c r="V375" s="292">
        <f t="shared" si="56"/>
        <v>49117</v>
      </c>
      <c r="W375" s="299">
        <f t="shared" si="65"/>
        <v>0</v>
      </c>
      <c r="X375" s="300">
        <f t="shared" si="66"/>
        <v>0</v>
      </c>
      <c r="Y375" s="330"/>
      <c r="Z375" s="415"/>
    </row>
    <row r="376" spans="1:26" ht="22.5" hidden="1" customHeight="1" x14ac:dyDescent="0.15">
      <c r="A376" s="281" t="s">
        <v>185</v>
      </c>
      <c r="B376" s="317" t="s">
        <v>2244</v>
      </c>
      <c r="C376" s="310" t="s">
        <v>2249</v>
      </c>
      <c r="D376" s="299">
        <v>1</v>
      </c>
      <c r="E376" s="282" t="s">
        <v>1078</v>
      </c>
      <c r="F376" s="283">
        <v>15930</v>
      </c>
      <c r="G376" s="283">
        <f t="shared" si="57"/>
        <v>15930</v>
      </c>
      <c r="H376" s="283">
        <v>12632</v>
      </c>
      <c r="I376" s="283">
        <f t="shared" si="58"/>
        <v>12632</v>
      </c>
      <c r="J376" s="283">
        <v>252</v>
      </c>
      <c r="K376" s="283">
        <f t="shared" si="59"/>
        <v>252</v>
      </c>
      <c r="L376" s="283">
        <f t="shared" si="60"/>
        <v>28814</v>
      </c>
      <c r="M376" s="300">
        <f t="shared" si="60"/>
        <v>28814</v>
      </c>
      <c r="N376" s="331">
        <v>1</v>
      </c>
      <c r="O376" s="283">
        <v>15930</v>
      </c>
      <c r="P376" s="283">
        <f t="shared" si="61"/>
        <v>15930</v>
      </c>
      <c r="Q376" s="283">
        <v>12632</v>
      </c>
      <c r="R376" s="283">
        <f t="shared" si="62"/>
        <v>12632</v>
      </c>
      <c r="S376" s="283">
        <v>252</v>
      </c>
      <c r="T376" s="283">
        <f t="shared" si="63"/>
        <v>252</v>
      </c>
      <c r="U376" s="283">
        <f t="shared" si="64"/>
        <v>28814</v>
      </c>
      <c r="V376" s="292">
        <f t="shared" si="56"/>
        <v>28814</v>
      </c>
      <c r="W376" s="299">
        <f t="shared" si="65"/>
        <v>0</v>
      </c>
      <c r="X376" s="300">
        <f t="shared" si="66"/>
        <v>0</v>
      </c>
      <c r="Y376" s="330"/>
      <c r="Z376" s="415"/>
    </row>
    <row r="377" spans="1:26" ht="22.5" hidden="1" customHeight="1" x14ac:dyDescent="0.15">
      <c r="A377" s="281" t="s">
        <v>186</v>
      </c>
      <c r="B377" s="317" t="s">
        <v>2246</v>
      </c>
      <c r="C377" s="310" t="s">
        <v>2249</v>
      </c>
      <c r="D377" s="299">
        <v>1</v>
      </c>
      <c r="E377" s="282" t="s">
        <v>1078</v>
      </c>
      <c r="F377" s="283">
        <v>16726</v>
      </c>
      <c r="G377" s="283">
        <f t="shared" si="57"/>
        <v>16726</v>
      </c>
      <c r="H377" s="283">
        <v>15790</v>
      </c>
      <c r="I377" s="283">
        <f t="shared" si="58"/>
        <v>15790</v>
      </c>
      <c r="J377" s="283">
        <v>252</v>
      </c>
      <c r="K377" s="283">
        <f t="shared" si="59"/>
        <v>252</v>
      </c>
      <c r="L377" s="283">
        <f t="shared" si="60"/>
        <v>32768</v>
      </c>
      <c r="M377" s="300">
        <f t="shared" si="60"/>
        <v>32768</v>
      </c>
      <c r="N377" s="331">
        <v>1</v>
      </c>
      <c r="O377" s="283">
        <v>16726</v>
      </c>
      <c r="P377" s="283">
        <f t="shared" si="61"/>
        <v>16726</v>
      </c>
      <c r="Q377" s="283">
        <v>15790</v>
      </c>
      <c r="R377" s="283">
        <f t="shared" si="62"/>
        <v>15790</v>
      </c>
      <c r="S377" s="283">
        <v>252</v>
      </c>
      <c r="T377" s="283">
        <f t="shared" si="63"/>
        <v>252</v>
      </c>
      <c r="U377" s="283">
        <f t="shared" si="64"/>
        <v>32768</v>
      </c>
      <c r="V377" s="292">
        <f t="shared" si="56"/>
        <v>32768</v>
      </c>
      <c r="W377" s="299">
        <f t="shared" si="65"/>
        <v>0</v>
      </c>
      <c r="X377" s="300">
        <f t="shared" si="66"/>
        <v>0</v>
      </c>
      <c r="Y377" s="330"/>
      <c r="Z377" s="415"/>
    </row>
    <row r="378" spans="1:26" ht="22.5" hidden="1" customHeight="1" x14ac:dyDescent="0.15">
      <c r="A378" s="281" t="s">
        <v>187</v>
      </c>
      <c r="B378" s="317" t="s">
        <v>2244</v>
      </c>
      <c r="C378" s="310" t="s">
        <v>2250</v>
      </c>
      <c r="D378" s="299">
        <v>1</v>
      </c>
      <c r="E378" s="282" t="s">
        <v>1078</v>
      </c>
      <c r="F378" s="283">
        <v>15930</v>
      </c>
      <c r="G378" s="283">
        <f t="shared" si="57"/>
        <v>15930</v>
      </c>
      <c r="H378" s="283">
        <v>12632</v>
      </c>
      <c r="I378" s="283">
        <f t="shared" si="58"/>
        <v>12632</v>
      </c>
      <c r="J378" s="283">
        <v>252</v>
      </c>
      <c r="K378" s="283">
        <f t="shared" si="59"/>
        <v>252</v>
      </c>
      <c r="L378" s="283">
        <f t="shared" si="60"/>
        <v>28814</v>
      </c>
      <c r="M378" s="300">
        <f t="shared" si="60"/>
        <v>28814</v>
      </c>
      <c r="N378" s="331">
        <v>1</v>
      </c>
      <c r="O378" s="283">
        <v>15930</v>
      </c>
      <c r="P378" s="283">
        <f t="shared" si="61"/>
        <v>15930</v>
      </c>
      <c r="Q378" s="283">
        <v>12632</v>
      </c>
      <c r="R378" s="283">
        <f t="shared" si="62"/>
        <v>12632</v>
      </c>
      <c r="S378" s="283">
        <v>252</v>
      </c>
      <c r="T378" s="283">
        <f t="shared" si="63"/>
        <v>252</v>
      </c>
      <c r="U378" s="283">
        <f t="shared" si="64"/>
        <v>28814</v>
      </c>
      <c r="V378" s="292">
        <f t="shared" si="56"/>
        <v>28814</v>
      </c>
      <c r="W378" s="299">
        <f t="shared" si="65"/>
        <v>0</v>
      </c>
      <c r="X378" s="300">
        <f t="shared" si="66"/>
        <v>0</v>
      </c>
      <c r="Y378" s="330"/>
      <c r="Z378" s="415"/>
    </row>
    <row r="379" spans="1:26" ht="22.5" hidden="1" customHeight="1" x14ac:dyDescent="0.15">
      <c r="A379" s="281" t="s">
        <v>188</v>
      </c>
      <c r="B379" s="317" t="s">
        <v>2246</v>
      </c>
      <c r="C379" s="310" t="s">
        <v>2250</v>
      </c>
      <c r="D379" s="299">
        <v>1</v>
      </c>
      <c r="E379" s="282" t="s">
        <v>1078</v>
      </c>
      <c r="F379" s="283">
        <v>16726</v>
      </c>
      <c r="G379" s="283">
        <f t="shared" si="57"/>
        <v>16726</v>
      </c>
      <c r="H379" s="283">
        <v>15790</v>
      </c>
      <c r="I379" s="283">
        <f t="shared" si="58"/>
        <v>15790</v>
      </c>
      <c r="J379" s="283">
        <v>252</v>
      </c>
      <c r="K379" s="283">
        <f t="shared" si="59"/>
        <v>252</v>
      </c>
      <c r="L379" s="283">
        <f t="shared" si="60"/>
        <v>32768</v>
      </c>
      <c r="M379" s="300">
        <f t="shared" si="60"/>
        <v>32768</v>
      </c>
      <c r="N379" s="331">
        <v>1</v>
      </c>
      <c r="O379" s="283">
        <v>16726</v>
      </c>
      <c r="P379" s="283">
        <f t="shared" si="61"/>
        <v>16726</v>
      </c>
      <c r="Q379" s="283">
        <v>15790</v>
      </c>
      <c r="R379" s="283">
        <f t="shared" si="62"/>
        <v>15790</v>
      </c>
      <c r="S379" s="283">
        <v>252</v>
      </c>
      <c r="T379" s="283">
        <f t="shared" si="63"/>
        <v>252</v>
      </c>
      <c r="U379" s="283">
        <f t="shared" si="64"/>
        <v>32768</v>
      </c>
      <c r="V379" s="292">
        <f t="shared" si="56"/>
        <v>32768</v>
      </c>
      <c r="W379" s="299">
        <f t="shared" si="65"/>
        <v>0</v>
      </c>
      <c r="X379" s="300">
        <f t="shared" si="66"/>
        <v>0</v>
      </c>
      <c r="Y379" s="330"/>
      <c r="Z379" s="415"/>
    </row>
    <row r="380" spans="1:26" ht="22.5" hidden="1" customHeight="1" x14ac:dyDescent="0.15">
      <c r="A380" s="281" t="s">
        <v>189</v>
      </c>
      <c r="B380" s="317" t="s">
        <v>2251</v>
      </c>
      <c r="C380" s="310" t="s">
        <v>2252</v>
      </c>
      <c r="D380" s="299">
        <v>8</v>
      </c>
      <c r="E380" s="282" t="s">
        <v>2253</v>
      </c>
      <c r="F380" s="283">
        <v>0</v>
      </c>
      <c r="G380" s="283">
        <f t="shared" si="57"/>
        <v>0</v>
      </c>
      <c r="H380" s="283">
        <v>283464</v>
      </c>
      <c r="I380" s="283">
        <f t="shared" si="58"/>
        <v>2267712</v>
      </c>
      <c r="J380" s="283">
        <v>0</v>
      </c>
      <c r="K380" s="283">
        <f t="shared" si="59"/>
        <v>0</v>
      </c>
      <c r="L380" s="283">
        <f t="shared" si="60"/>
        <v>283464</v>
      </c>
      <c r="M380" s="300">
        <f t="shared" si="60"/>
        <v>2267712</v>
      </c>
      <c r="N380" s="331">
        <v>8</v>
      </c>
      <c r="O380" s="283">
        <v>0</v>
      </c>
      <c r="P380" s="283">
        <f t="shared" si="61"/>
        <v>0</v>
      </c>
      <c r="Q380" s="283">
        <v>283464</v>
      </c>
      <c r="R380" s="283">
        <f t="shared" si="62"/>
        <v>2267712</v>
      </c>
      <c r="S380" s="283">
        <v>0</v>
      </c>
      <c r="T380" s="283">
        <f t="shared" si="63"/>
        <v>0</v>
      </c>
      <c r="U380" s="283">
        <f t="shared" si="64"/>
        <v>283464</v>
      </c>
      <c r="V380" s="292">
        <f t="shared" si="56"/>
        <v>2267712</v>
      </c>
      <c r="W380" s="299">
        <f t="shared" si="65"/>
        <v>0</v>
      </c>
      <c r="X380" s="300">
        <f t="shared" si="66"/>
        <v>0</v>
      </c>
      <c r="Y380" s="330"/>
      <c r="Z380" s="415"/>
    </row>
    <row r="381" spans="1:26" ht="22.5" hidden="1" customHeight="1" x14ac:dyDescent="0.15">
      <c r="A381" s="281" t="s">
        <v>190</v>
      </c>
      <c r="B381" s="317" t="s">
        <v>2254</v>
      </c>
      <c r="C381" s="310"/>
      <c r="D381" s="299">
        <v>43</v>
      </c>
      <c r="E381" s="282" t="s">
        <v>1574</v>
      </c>
      <c r="F381" s="283">
        <v>0</v>
      </c>
      <c r="G381" s="283">
        <f t="shared" si="57"/>
        <v>0</v>
      </c>
      <c r="H381" s="283">
        <v>89319</v>
      </c>
      <c r="I381" s="283">
        <f t="shared" si="58"/>
        <v>3840717</v>
      </c>
      <c r="J381" s="283">
        <v>0</v>
      </c>
      <c r="K381" s="283">
        <f t="shared" si="59"/>
        <v>0</v>
      </c>
      <c r="L381" s="283">
        <f t="shared" si="60"/>
        <v>89319</v>
      </c>
      <c r="M381" s="300">
        <f t="shared" si="60"/>
        <v>3840717</v>
      </c>
      <c r="N381" s="331">
        <v>43</v>
      </c>
      <c r="O381" s="283">
        <v>0</v>
      </c>
      <c r="P381" s="283">
        <f t="shared" si="61"/>
        <v>0</v>
      </c>
      <c r="Q381" s="283">
        <v>89319</v>
      </c>
      <c r="R381" s="283">
        <f t="shared" si="62"/>
        <v>3840717</v>
      </c>
      <c r="S381" s="283">
        <v>0</v>
      </c>
      <c r="T381" s="283">
        <f t="shared" si="63"/>
        <v>0</v>
      </c>
      <c r="U381" s="283">
        <f t="shared" si="64"/>
        <v>89319</v>
      </c>
      <c r="V381" s="292">
        <f t="shared" si="56"/>
        <v>3840717</v>
      </c>
      <c r="W381" s="299">
        <f t="shared" si="65"/>
        <v>0</v>
      </c>
      <c r="X381" s="300">
        <f t="shared" si="66"/>
        <v>0</v>
      </c>
      <c r="Y381" s="330"/>
      <c r="Z381" s="415"/>
    </row>
    <row r="382" spans="1:26" ht="22.5" hidden="1" customHeight="1" x14ac:dyDescent="0.15">
      <c r="A382" s="281" t="s">
        <v>191</v>
      </c>
      <c r="B382" s="317" t="s">
        <v>2255</v>
      </c>
      <c r="C382" s="310" t="s">
        <v>2256</v>
      </c>
      <c r="D382" s="299">
        <v>1</v>
      </c>
      <c r="E382" s="282" t="s">
        <v>686</v>
      </c>
      <c r="F382" s="283">
        <v>18120</v>
      </c>
      <c r="G382" s="283">
        <f t="shared" si="57"/>
        <v>18120</v>
      </c>
      <c r="H382" s="283">
        <v>184370</v>
      </c>
      <c r="I382" s="283">
        <f t="shared" si="58"/>
        <v>184370</v>
      </c>
      <c r="J382" s="283">
        <v>3533</v>
      </c>
      <c r="K382" s="283">
        <f t="shared" si="59"/>
        <v>3533</v>
      </c>
      <c r="L382" s="283">
        <f t="shared" si="60"/>
        <v>206023</v>
      </c>
      <c r="M382" s="300">
        <f t="shared" si="60"/>
        <v>206023</v>
      </c>
      <c r="N382" s="331">
        <v>1</v>
      </c>
      <c r="O382" s="283">
        <v>18120</v>
      </c>
      <c r="P382" s="283">
        <f t="shared" si="61"/>
        <v>18120</v>
      </c>
      <c r="Q382" s="283">
        <v>184370</v>
      </c>
      <c r="R382" s="283">
        <f t="shared" si="62"/>
        <v>184370</v>
      </c>
      <c r="S382" s="283">
        <v>3533</v>
      </c>
      <c r="T382" s="283">
        <f t="shared" si="63"/>
        <v>3533</v>
      </c>
      <c r="U382" s="283">
        <f t="shared" si="64"/>
        <v>206023</v>
      </c>
      <c r="V382" s="292">
        <f t="shared" si="56"/>
        <v>206023</v>
      </c>
      <c r="W382" s="299">
        <f t="shared" si="65"/>
        <v>0</v>
      </c>
      <c r="X382" s="300">
        <f t="shared" si="66"/>
        <v>0</v>
      </c>
      <c r="Y382" s="330"/>
      <c r="Z382" s="415"/>
    </row>
    <row r="383" spans="1:26" ht="22.5" hidden="1" customHeight="1" x14ac:dyDescent="0.15">
      <c r="A383" s="281" t="s">
        <v>192</v>
      </c>
      <c r="B383" s="317" t="s">
        <v>2255</v>
      </c>
      <c r="C383" s="310" t="s">
        <v>687</v>
      </c>
      <c r="D383" s="299">
        <v>31</v>
      </c>
      <c r="E383" s="282" t="s">
        <v>686</v>
      </c>
      <c r="F383" s="283">
        <v>6302</v>
      </c>
      <c r="G383" s="283">
        <f t="shared" si="57"/>
        <v>195362</v>
      </c>
      <c r="H383" s="283">
        <v>143946</v>
      </c>
      <c r="I383" s="283">
        <f t="shared" si="58"/>
        <v>4462326</v>
      </c>
      <c r="J383" s="283">
        <v>1104</v>
      </c>
      <c r="K383" s="283">
        <f t="shared" si="59"/>
        <v>34224</v>
      </c>
      <c r="L383" s="283">
        <f t="shared" si="60"/>
        <v>151352</v>
      </c>
      <c r="M383" s="300">
        <f t="shared" si="60"/>
        <v>4691912</v>
      </c>
      <c r="N383" s="331">
        <v>31</v>
      </c>
      <c r="O383" s="283">
        <v>6302</v>
      </c>
      <c r="P383" s="283">
        <f t="shared" si="61"/>
        <v>195362</v>
      </c>
      <c r="Q383" s="283">
        <v>143946</v>
      </c>
      <c r="R383" s="283">
        <f t="shared" si="62"/>
        <v>4462326</v>
      </c>
      <c r="S383" s="283">
        <v>1104</v>
      </c>
      <c r="T383" s="283">
        <f t="shared" si="63"/>
        <v>34224</v>
      </c>
      <c r="U383" s="283">
        <f t="shared" si="64"/>
        <v>151352</v>
      </c>
      <c r="V383" s="292">
        <f t="shared" si="56"/>
        <v>4691912</v>
      </c>
      <c r="W383" s="299">
        <f t="shared" si="65"/>
        <v>0</v>
      </c>
      <c r="X383" s="300">
        <f t="shared" si="66"/>
        <v>0</v>
      </c>
      <c r="Y383" s="330"/>
      <c r="Z383" s="415"/>
    </row>
    <row r="384" spans="1:26" ht="22.5" hidden="1" customHeight="1" x14ac:dyDescent="0.15">
      <c r="A384" s="281" t="s">
        <v>193</v>
      </c>
      <c r="B384" s="317" t="s">
        <v>2255</v>
      </c>
      <c r="C384" s="310" t="s">
        <v>2257</v>
      </c>
      <c r="D384" s="299">
        <v>5</v>
      </c>
      <c r="E384" s="282" t="s">
        <v>686</v>
      </c>
      <c r="F384" s="283">
        <v>7079</v>
      </c>
      <c r="G384" s="283">
        <f t="shared" si="57"/>
        <v>35395</v>
      </c>
      <c r="H384" s="283">
        <v>141598</v>
      </c>
      <c r="I384" s="283">
        <f t="shared" si="58"/>
        <v>707990</v>
      </c>
      <c r="J384" s="283">
        <v>0</v>
      </c>
      <c r="K384" s="283">
        <f t="shared" si="59"/>
        <v>0</v>
      </c>
      <c r="L384" s="283">
        <f t="shared" si="60"/>
        <v>148677</v>
      </c>
      <c r="M384" s="300">
        <f t="shared" si="60"/>
        <v>743385</v>
      </c>
      <c r="N384" s="331">
        <v>5</v>
      </c>
      <c r="O384" s="283">
        <v>7079</v>
      </c>
      <c r="P384" s="283">
        <f t="shared" si="61"/>
        <v>35395</v>
      </c>
      <c r="Q384" s="283">
        <v>141598</v>
      </c>
      <c r="R384" s="283">
        <f t="shared" si="62"/>
        <v>707990</v>
      </c>
      <c r="S384" s="283">
        <v>0</v>
      </c>
      <c r="T384" s="283">
        <f t="shared" si="63"/>
        <v>0</v>
      </c>
      <c r="U384" s="283">
        <f t="shared" si="64"/>
        <v>148677</v>
      </c>
      <c r="V384" s="292">
        <f t="shared" si="56"/>
        <v>743385</v>
      </c>
      <c r="W384" s="299">
        <f t="shared" si="65"/>
        <v>0</v>
      </c>
      <c r="X384" s="300">
        <f t="shared" si="66"/>
        <v>0</v>
      </c>
      <c r="Y384" s="330"/>
      <c r="Z384" s="415"/>
    </row>
    <row r="385" spans="1:26" ht="22.5" hidden="1" customHeight="1" x14ac:dyDescent="0.15">
      <c r="A385" s="281" t="s">
        <v>194</v>
      </c>
      <c r="B385" s="317" t="s">
        <v>2255</v>
      </c>
      <c r="C385" s="310" t="s">
        <v>1906</v>
      </c>
      <c r="D385" s="299">
        <v>37</v>
      </c>
      <c r="E385" s="282" t="s">
        <v>1078</v>
      </c>
      <c r="F385" s="283">
        <v>0</v>
      </c>
      <c r="G385" s="283">
        <f t="shared" si="57"/>
        <v>0</v>
      </c>
      <c r="H385" s="283">
        <v>14983</v>
      </c>
      <c r="I385" s="283">
        <f t="shared" si="58"/>
        <v>554371</v>
      </c>
      <c r="J385" s="283">
        <v>0</v>
      </c>
      <c r="K385" s="283">
        <f t="shared" si="59"/>
        <v>0</v>
      </c>
      <c r="L385" s="283">
        <f t="shared" si="60"/>
        <v>14983</v>
      </c>
      <c r="M385" s="300">
        <f t="shared" si="60"/>
        <v>554371</v>
      </c>
      <c r="N385" s="331">
        <v>37</v>
      </c>
      <c r="O385" s="283">
        <v>0</v>
      </c>
      <c r="P385" s="283">
        <f t="shared" si="61"/>
        <v>0</v>
      </c>
      <c r="Q385" s="283">
        <v>14983</v>
      </c>
      <c r="R385" s="283">
        <f t="shared" si="62"/>
        <v>554371</v>
      </c>
      <c r="S385" s="283">
        <v>0</v>
      </c>
      <c r="T385" s="283">
        <f t="shared" si="63"/>
        <v>0</v>
      </c>
      <c r="U385" s="283">
        <f t="shared" si="64"/>
        <v>14983</v>
      </c>
      <c r="V385" s="292">
        <f t="shared" si="56"/>
        <v>554371</v>
      </c>
      <c r="W385" s="299">
        <f t="shared" si="65"/>
        <v>0</v>
      </c>
      <c r="X385" s="300">
        <f t="shared" si="66"/>
        <v>0</v>
      </c>
      <c r="Y385" s="330"/>
      <c r="Z385" s="415"/>
    </row>
    <row r="386" spans="1:26" ht="22.5" hidden="1" customHeight="1" x14ac:dyDescent="0.15">
      <c r="A386" s="281" t="s">
        <v>195</v>
      </c>
      <c r="B386" s="317" t="s">
        <v>2258</v>
      </c>
      <c r="C386" s="310" t="s">
        <v>2259</v>
      </c>
      <c r="D386" s="299">
        <v>40</v>
      </c>
      <c r="E386" s="282" t="s">
        <v>1078</v>
      </c>
      <c r="F386" s="283">
        <v>383</v>
      </c>
      <c r="G386" s="283">
        <f t="shared" si="57"/>
        <v>15320</v>
      </c>
      <c r="H386" s="283">
        <v>37276</v>
      </c>
      <c r="I386" s="283">
        <f t="shared" si="58"/>
        <v>1491040</v>
      </c>
      <c r="J386" s="283">
        <v>106</v>
      </c>
      <c r="K386" s="283">
        <f t="shared" si="59"/>
        <v>4240</v>
      </c>
      <c r="L386" s="283">
        <f t="shared" si="60"/>
        <v>37765</v>
      </c>
      <c r="M386" s="300">
        <f t="shared" si="60"/>
        <v>1510600</v>
      </c>
      <c r="N386" s="331">
        <v>40</v>
      </c>
      <c r="O386" s="283">
        <v>383</v>
      </c>
      <c r="P386" s="283">
        <f t="shared" si="61"/>
        <v>15320</v>
      </c>
      <c r="Q386" s="283">
        <v>37276</v>
      </c>
      <c r="R386" s="283">
        <f t="shared" si="62"/>
        <v>1491040</v>
      </c>
      <c r="S386" s="283">
        <v>106</v>
      </c>
      <c r="T386" s="283">
        <f t="shared" si="63"/>
        <v>4240</v>
      </c>
      <c r="U386" s="283">
        <f t="shared" si="64"/>
        <v>37765</v>
      </c>
      <c r="V386" s="292">
        <f t="shared" si="56"/>
        <v>1510600</v>
      </c>
      <c r="W386" s="299">
        <f t="shared" si="65"/>
        <v>0</v>
      </c>
      <c r="X386" s="300">
        <f t="shared" si="66"/>
        <v>0</v>
      </c>
      <c r="Y386" s="330"/>
      <c r="Z386" s="415"/>
    </row>
    <row r="387" spans="1:26" ht="22.5" hidden="1" customHeight="1" x14ac:dyDescent="0.15">
      <c r="A387" s="281" t="s">
        <v>196</v>
      </c>
      <c r="B387" s="317" t="s">
        <v>2260</v>
      </c>
      <c r="C387" s="310"/>
      <c r="D387" s="299">
        <v>8</v>
      </c>
      <c r="E387" s="282" t="s">
        <v>1078</v>
      </c>
      <c r="F387" s="283">
        <v>0</v>
      </c>
      <c r="G387" s="283">
        <f t="shared" si="57"/>
        <v>0</v>
      </c>
      <c r="H387" s="283">
        <v>10902</v>
      </c>
      <c r="I387" s="283">
        <f t="shared" si="58"/>
        <v>87216</v>
      </c>
      <c r="J387" s="283">
        <v>0</v>
      </c>
      <c r="K387" s="283">
        <f t="shared" si="59"/>
        <v>0</v>
      </c>
      <c r="L387" s="283">
        <f t="shared" si="60"/>
        <v>10902</v>
      </c>
      <c r="M387" s="300">
        <f t="shared" si="60"/>
        <v>87216</v>
      </c>
      <c r="N387" s="331">
        <v>8</v>
      </c>
      <c r="O387" s="283">
        <v>0</v>
      </c>
      <c r="P387" s="283">
        <f t="shared" si="61"/>
        <v>0</v>
      </c>
      <c r="Q387" s="283">
        <v>10902</v>
      </c>
      <c r="R387" s="283">
        <f t="shared" si="62"/>
        <v>87216</v>
      </c>
      <c r="S387" s="283">
        <v>0</v>
      </c>
      <c r="T387" s="283">
        <f t="shared" si="63"/>
        <v>0</v>
      </c>
      <c r="U387" s="283">
        <f t="shared" si="64"/>
        <v>10902</v>
      </c>
      <c r="V387" s="292">
        <f t="shared" si="56"/>
        <v>87216</v>
      </c>
      <c r="W387" s="299">
        <f t="shared" si="65"/>
        <v>0</v>
      </c>
      <c r="X387" s="300">
        <f t="shared" si="66"/>
        <v>0</v>
      </c>
      <c r="Y387" s="330"/>
      <c r="Z387" s="415"/>
    </row>
    <row r="388" spans="1:26" ht="22.5" hidden="1" customHeight="1" x14ac:dyDescent="0.15">
      <c r="A388" s="281" t="s">
        <v>197</v>
      </c>
      <c r="B388" s="317" t="s">
        <v>2261</v>
      </c>
      <c r="C388" s="310"/>
      <c r="D388" s="299">
        <v>98</v>
      </c>
      <c r="E388" s="282" t="s">
        <v>1078</v>
      </c>
      <c r="F388" s="283">
        <v>0</v>
      </c>
      <c r="G388" s="283">
        <f t="shared" si="57"/>
        <v>0</v>
      </c>
      <c r="H388" s="283">
        <v>3688</v>
      </c>
      <c r="I388" s="283">
        <f t="shared" si="58"/>
        <v>361424</v>
      </c>
      <c r="J388" s="283">
        <v>0</v>
      </c>
      <c r="K388" s="283">
        <f t="shared" si="59"/>
        <v>0</v>
      </c>
      <c r="L388" s="283">
        <f t="shared" si="60"/>
        <v>3688</v>
      </c>
      <c r="M388" s="300">
        <f t="shared" si="60"/>
        <v>361424</v>
      </c>
      <c r="N388" s="331">
        <v>98</v>
      </c>
      <c r="O388" s="283">
        <v>0</v>
      </c>
      <c r="P388" s="283">
        <f t="shared" si="61"/>
        <v>0</v>
      </c>
      <c r="Q388" s="283">
        <v>3688</v>
      </c>
      <c r="R388" s="283">
        <f t="shared" si="62"/>
        <v>361424</v>
      </c>
      <c r="S388" s="283">
        <v>0</v>
      </c>
      <c r="T388" s="283">
        <f t="shared" si="63"/>
        <v>0</v>
      </c>
      <c r="U388" s="283">
        <f t="shared" si="64"/>
        <v>3688</v>
      </c>
      <c r="V388" s="292">
        <f t="shared" si="56"/>
        <v>361424</v>
      </c>
      <c r="W388" s="299">
        <f t="shared" si="65"/>
        <v>0</v>
      </c>
      <c r="X388" s="300">
        <f t="shared" si="66"/>
        <v>0</v>
      </c>
      <c r="Y388" s="330"/>
      <c r="Z388" s="415"/>
    </row>
    <row r="389" spans="1:26" ht="22.5" hidden="1" customHeight="1" x14ac:dyDescent="0.15">
      <c r="A389" s="281" t="s">
        <v>198</v>
      </c>
      <c r="B389" s="317" t="s">
        <v>2262</v>
      </c>
      <c r="C389" s="310"/>
      <c r="D389" s="299">
        <v>38</v>
      </c>
      <c r="E389" s="282" t="s">
        <v>1078</v>
      </c>
      <c r="F389" s="283">
        <v>0</v>
      </c>
      <c r="G389" s="283">
        <f t="shared" si="57"/>
        <v>0</v>
      </c>
      <c r="H389" s="283">
        <v>36344</v>
      </c>
      <c r="I389" s="283">
        <f t="shared" si="58"/>
        <v>1381072</v>
      </c>
      <c r="J389" s="283">
        <v>0</v>
      </c>
      <c r="K389" s="283">
        <f t="shared" si="59"/>
        <v>0</v>
      </c>
      <c r="L389" s="283">
        <f t="shared" si="60"/>
        <v>36344</v>
      </c>
      <c r="M389" s="300">
        <f t="shared" si="60"/>
        <v>1381072</v>
      </c>
      <c r="N389" s="331">
        <v>38</v>
      </c>
      <c r="O389" s="283">
        <v>0</v>
      </c>
      <c r="P389" s="283">
        <f t="shared" si="61"/>
        <v>0</v>
      </c>
      <c r="Q389" s="283">
        <v>36344</v>
      </c>
      <c r="R389" s="283">
        <f t="shared" si="62"/>
        <v>1381072</v>
      </c>
      <c r="S389" s="283">
        <v>0</v>
      </c>
      <c r="T389" s="283">
        <f t="shared" si="63"/>
        <v>0</v>
      </c>
      <c r="U389" s="283">
        <f t="shared" si="64"/>
        <v>36344</v>
      </c>
      <c r="V389" s="292">
        <f t="shared" ref="V389:V452" si="67">P389+R389+T389</f>
        <v>1381072</v>
      </c>
      <c r="W389" s="299">
        <f t="shared" si="65"/>
        <v>0</v>
      </c>
      <c r="X389" s="300">
        <f t="shared" si="66"/>
        <v>0</v>
      </c>
      <c r="Y389" s="330"/>
      <c r="Z389" s="415"/>
    </row>
    <row r="390" spans="1:26" ht="22.5" hidden="1" customHeight="1" x14ac:dyDescent="0.15">
      <c r="A390" s="281" t="s">
        <v>199</v>
      </c>
      <c r="B390" s="317" t="s">
        <v>2263</v>
      </c>
      <c r="C390" s="310"/>
      <c r="D390" s="299">
        <v>27384</v>
      </c>
      <c r="E390" s="282" t="s">
        <v>1907</v>
      </c>
      <c r="F390" s="283">
        <v>0</v>
      </c>
      <c r="G390" s="283">
        <f t="shared" ref="G390:G453" si="68">INT(D390*F390)</f>
        <v>0</v>
      </c>
      <c r="H390" s="283">
        <v>0</v>
      </c>
      <c r="I390" s="283">
        <f t="shared" ref="I390:I453" si="69">INT(D390*H390)</f>
        <v>0</v>
      </c>
      <c r="J390" s="283">
        <v>11</v>
      </c>
      <c r="K390" s="283">
        <f t="shared" ref="K390:K453" si="70">INT(D390*J390)</f>
        <v>301224</v>
      </c>
      <c r="L390" s="283">
        <f t="shared" ref="L390:M453" si="71">F390+H390+J390</f>
        <v>11</v>
      </c>
      <c r="M390" s="300">
        <f t="shared" si="71"/>
        <v>301224</v>
      </c>
      <c r="N390" s="331">
        <v>27384</v>
      </c>
      <c r="O390" s="283">
        <v>0</v>
      </c>
      <c r="P390" s="283">
        <f t="shared" ref="P390:P453" si="72">INT(N390*O390)</f>
        <v>0</v>
      </c>
      <c r="Q390" s="283">
        <v>0</v>
      </c>
      <c r="R390" s="283">
        <f t="shared" ref="R390:R453" si="73">INT(N390*Q390)</f>
        <v>0</v>
      </c>
      <c r="S390" s="283">
        <v>11</v>
      </c>
      <c r="T390" s="283">
        <f t="shared" ref="T390:T453" si="74">INT(N390*S390)</f>
        <v>301224</v>
      </c>
      <c r="U390" s="283">
        <f t="shared" ref="U390:U453" si="75">O390+Q390+S390</f>
        <v>11</v>
      </c>
      <c r="V390" s="292">
        <f t="shared" si="67"/>
        <v>301224</v>
      </c>
      <c r="W390" s="299">
        <f t="shared" ref="W390:W453" si="76">N390-D390</f>
        <v>0</v>
      </c>
      <c r="X390" s="300">
        <f t="shared" ref="X390:X453" si="77">V390-M390</f>
        <v>0</v>
      </c>
      <c r="Y390" s="330"/>
      <c r="Z390" s="415"/>
    </row>
    <row r="391" spans="1:26" ht="22.5" hidden="1" customHeight="1" x14ac:dyDescent="0.15">
      <c r="A391" s="281" t="s">
        <v>200</v>
      </c>
      <c r="B391" s="317" t="s">
        <v>2264</v>
      </c>
      <c r="C391" s="310" t="s">
        <v>2265</v>
      </c>
      <c r="D391" s="299">
        <v>22217</v>
      </c>
      <c r="E391" s="282" t="s">
        <v>1907</v>
      </c>
      <c r="F391" s="283">
        <v>0</v>
      </c>
      <c r="G391" s="283">
        <f t="shared" si="68"/>
        <v>0</v>
      </c>
      <c r="H391" s="283">
        <v>0</v>
      </c>
      <c r="I391" s="283">
        <f t="shared" si="69"/>
        <v>0</v>
      </c>
      <c r="J391" s="283">
        <v>31</v>
      </c>
      <c r="K391" s="283">
        <f t="shared" si="70"/>
        <v>688727</v>
      </c>
      <c r="L391" s="283">
        <f t="shared" si="71"/>
        <v>31</v>
      </c>
      <c r="M391" s="300">
        <f t="shared" si="71"/>
        <v>688727</v>
      </c>
      <c r="N391" s="331">
        <v>22217</v>
      </c>
      <c r="O391" s="283">
        <v>0</v>
      </c>
      <c r="P391" s="283">
        <f t="shared" si="72"/>
        <v>0</v>
      </c>
      <c r="Q391" s="283">
        <v>0</v>
      </c>
      <c r="R391" s="283">
        <f t="shared" si="73"/>
        <v>0</v>
      </c>
      <c r="S391" s="283">
        <v>31</v>
      </c>
      <c r="T391" s="283">
        <f t="shared" si="74"/>
        <v>688727</v>
      </c>
      <c r="U391" s="283">
        <f t="shared" si="75"/>
        <v>31</v>
      </c>
      <c r="V391" s="292">
        <f t="shared" si="67"/>
        <v>688727</v>
      </c>
      <c r="W391" s="299">
        <f t="shared" si="76"/>
        <v>0</v>
      </c>
      <c r="X391" s="300">
        <f t="shared" si="77"/>
        <v>0</v>
      </c>
      <c r="Y391" s="330"/>
      <c r="Z391" s="415"/>
    </row>
    <row r="392" spans="1:26" ht="22.5" hidden="1" customHeight="1" x14ac:dyDescent="0.15">
      <c r="A392" s="281" t="s">
        <v>201</v>
      </c>
      <c r="B392" s="317" t="s">
        <v>2264</v>
      </c>
      <c r="C392" s="310" t="s">
        <v>2266</v>
      </c>
      <c r="D392" s="299">
        <v>1740</v>
      </c>
      <c r="E392" s="282" t="s">
        <v>1907</v>
      </c>
      <c r="F392" s="283">
        <v>0</v>
      </c>
      <c r="G392" s="283">
        <f t="shared" si="68"/>
        <v>0</v>
      </c>
      <c r="H392" s="283">
        <v>0</v>
      </c>
      <c r="I392" s="283">
        <f t="shared" si="69"/>
        <v>0</v>
      </c>
      <c r="J392" s="283">
        <v>53</v>
      </c>
      <c r="K392" s="283">
        <f t="shared" si="70"/>
        <v>92220</v>
      </c>
      <c r="L392" s="283">
        <f t="shared" si="71"/>
        <v>53</v>
      </c>
      <c r="M392" s="300">
        <f t="shared" si="71"/>
        <v>92220</v>
      </c>
      <c r="N392" s="331">
        <v>1740</v>
      </c>
      <c r="O392" s="283">
        <v>0</v>
      </c>
      <c r="P392" s="283">
        <f t="shared" si="72"/>
        <v>0</v>
      </c>
      <c r="Q392" s="283">
        <v>0</v>
      </c>
      <c r="R392" s="283">
        <f t="shared" si="73"/>
        <v>0</v>
      </c>
      <c r="S392" s="283">
        <v>53</v>
      </c>
      <c r="T392" s="283">
        <f t="shared" si="74"/>
        <v>92220</v>
      </c>
      <c r="U392" s="283">
        <f t="shared" si="75"/>
        <v>53</v>
      </c>
      <c r="V392" s="292">
        <f t="shared" si="67"/>
        <v>92220</v>
      </c>
      <c r="W392" s="299">
        <f t="shared" si="76"/>
        <v>0</v>
      </c>
      <c r="X392" s="300">
        <f t="shared" si="77"/>
        <v>0</v>
      </c>
      <c r="Y392" s="330"/>
      <c r="Z392" s="415"/>
    </row>
    <row r="393" spans="1:26" ht="22.5" hidden="1" customHeight="1" x14ac:dyDescent="0.15">
      <c r="A393" s="281" t="s">
        <v>202</v>
      </c>
      <c r="B393" s="317" t="s">
        <v>2264</v>
      </c>
      <c r="C393" s="310" t="s">
        <v>2267</v>
      </c>
      <c r="D393" s="299">
        <v>3428</v>
      </c>
      <c r="E393" s="282" t="s">
        <v>1907</v>
      </c>
      <c r="F393" s="283">
        <v>0</v>
      </c>
      <c r="G393" s="283">
        <f t="shared" si="68"/>
        <v>0</v>
      </c>
      <c r="H393" s="283">
        <v>0</v>
      </c>
      <c r="I393" s="283">
        <f t="shared" si="69"/>
        <v>0</v>
      </c>
      <c r="J393" s="283">
        <v>20</v>
      </c>
      <c r="K393" s="283">
        <f t="shared" si="70"/>
        <v>68560</v>
      </c>
      <c r="L393" s="283">
        <f t="shared" si="71"/>
        <v>20</v>
      </c>
      <c r="M393" s="300">
        <f t="shared" si="71"/>
        <v>68560</v>
      </c>
      <c r="N393" s="331">
        <v>3428</v>
      </c>
      <c r="O393" s="283">
        <v>0</v>
      </c>
      <c r="P393" s="283">
        <f t="shared" si="72"/>
        <v>0</v>
      </c>
      <c r="Q393" s="283">
        <v>0</v>
      </c>
      <c r="R393" s="283">
        <f t="shared" si="73"/>
        <v>0</v>
      </c>
      <c r="S393" s="283">
        <v>20</v>
      </c>
      <c r="T393" s="283">
        <f t="shared" si="74"/>
        <v>68560</v>
      </c>
      <c r="U393" s="283">
        <f t="shared" si="75"/>
        <v>20</v>
      </c>
      <c r="V393" s="292">
        <f t="shared" si="67"/>
        <v>68560</v>
      </c>
      <c r="W393" s="299">
        <f t="shared" si="76"/>
        <v>0</v>
      </c>
      <c r="X393" s="300">
        <f t="shared" si="77"/>
        <v>0</v>
      </c>
      <c r="Y393" s="330"/>
      <c r="Z393" s="415"/>
    </row>
    <row r="394" spans="1:26" ht="22.5" hidden="1" customHeight="1" x14ac:dyDescent="0.15">
      <c r="A394" s="281" t="s">
        <v>203</v>
      </c>
      <c r="B394" s="317" t="s">
        <v>2268</v>
      </c>
      <c r="C394" s="310"/>
      <c r="D394" s="299">
        <v>15</v>
      </c>
      <c r="E394" s="282" t="s">
        <v>686</v>
      </c>
      <c r="F394" s="283">
        <v>0</v>
      </c>
      <c r="G394" s="283">
        <f t="shared" si="68"/>
        <v>0</v>
      </c>
      <c r="H394" s="283">
        <v>15341</v>
      </c>
      <c r="I394" s="283">
        <f t="shared" si="69"/>
        <v>230115</v>
      </c>
      <c r="J394" s="283">
        <v>0</v>
      </c>
      <c r="K394" s="283">
        <f t="shared" si="70"/>
        <v>0</v>
      </c>
      <c r="L394" s="283">
        <f t="shared" si="71"/>
        <v>15341</v>
      </c>
      <c r="M394" s="300">
        <f t="shared" si="71"/>
        <v>230115</v>
      </c>
      <c r="N394" s="331">
        <v>15</v>
      </c>
      <c r="O394" s="283">
        <v>0</v>
      </c>
      <c r="P394" s="283">
        <f t="shared" si="72"/>
        <v>0</v>
      </c>
      <c r="Q394" s="283">
        <v>15341</v>
      </c>
      <c r="R394" s="283">
        <f t="shared" si="73"/>
        <v>230115</v>
      </c>
      <c r="S394" s="283">
        <v>0</v>
      </c>
      <c r="T394" s="283">
        <f t="shared" si="74"/>
        <v>0</v>
      </c>
      <c r="U394" s="283">
        <f t="shared" si="75"/>
        <v>15341</v>
      </c>
      <c r="V394" s="292">
        <f t="shared" si="67"/>
        <v>230115</v>
      </c>
      <c r="W394" s="299">
        <f t="shared" si="76"/>
        <v>0</v>
      </c>
      <c r="X394" s="300">
        <f t="shared" si="77"/>
        <v>0</v>
      </c>
      <c r="Y394" s="330"/>
      <c r="Z394" s="415"/>
    </row>
    <row r="395" spans="1:26" ht="22.5" hidden="1" customHeight="1" x14ac:dyDescent="0.15">
      <c r="A395" s="281" t="s">
        <v>204</v>
      </c>
      <c r="B395" s="317" t="s">
        <v>2269</v>
      </c>
      <c r="C395" s="310" t="s">
        <v>2270</v>
      </c>
      <c r="D395" s="299">
        <v>74</v>
      </c>
      <c r="E395" s="282" t="s">
        <v>1869</v>
      </c>
      <c r="F395" s="283">
        <v>669</v>
      </c>
      <c r="G395" s="283">
        <f t="shared" si="68"/>
        <v>49506</v>
      </c>
      <c r="H395" s="283">
        <v>0</v>
      </c>
      <c r="I395" s="283">
        <f t="shared" si="69"/>
        <v>0</v>
      </c>
      <c r="J395" s="283">
        <v>0</v>
      </c>
      <c r="K395" s="283">
        <f t="shared" si="70"/>
        <v>0</v>
      </c>
      <c r="L395" s="283">
        <f t="shared" si="71"/>
        <v>669</v>
      </c>
      <c r="M395" s="300">
        <f t="shared" si="71"/>
        <v>49506</v>
      </c>
      <c r="N395" s="331">
        <v>74</v>
      </c>
      <c r="O395" s="283">
        <v>669</v>
      </c>
      <c r="P395" s="283">
        <f t="shared" si="72"/>
        <v>49506</v>
      </c>
      <c r="Q395" s="283">
        <v>0</v>
      </c>
      <c r="R395" s="283">
        <f t="shared" si="73"/>
        <v>0</v>
      </c>
      <c r="S395" s="283">
        <v>0</v>
      </c>
      <c r="T395" s="283">
        <f t="shared" si="74"/>
        <v>0</v>
      </c>
      <c r="U395" s="283">
        <f t="shared" si="75"/>
        <v>669</v>
      </c>
      <c r="V395" s="292">
        <f t="shared" si="67"/>
        <v>49506</v>
      </c>
      <c r="W395" s="299">
        <f t="shared" si="76"/>
        <v>0</v>
      </c>
      <c r="X395" s="300">
        <f t="shared" si="77"/>
        <v>0</v>
      </c>
      <c r="Y395" s="330"/>
      <c r="Z395" s="415"/>
    </row>
    <row r="396" spans="1:26" ht="22.5" hidden="1" customHeight="1" x14ac:dyDescent="0.15">
      <c r="A396" s="281" t="s">
        <v>205</v>
      </c>
      <c r="B396" s="317" t="s">
        <v>2269</v>
      </c>
      <c r="C396" s="310" t="s">
        <v>2271</v>
      </c>
      <c r="D396" s="299">
        <v>204</v>
      </c>
      <c r="E396" s="282" t="s">
        <v>1869</v>
      </c>
      <c r="F396" s="283">
        <v>754</v>
      </c>
      <c r="G396" s="283">
        <f t="shared" si="68"/>
        <v>153816</v>
      </c>
      <c r="H396" s="283">
        <v>0</v>
      </c>
      <c r="I396" s="283">
        <f t="shared" si="69"/>
        <v>0</v>
      </c>
      <c r="J396" s="283">
        <v>0</v>
      </c>
      <c r="K396" s="283">
        <f t="shared" si="70"/>
        <v>0</v>
      </c>
      <c r="L396" s="283">
        <f t="shared" si="71"/>
        <v>754</v>
      </c>
      <c r="M396" s="300">
        <f t="shared" si="71"/>
        <v>153816</v>
      </c>
      <c r="N396" s="331">
        <v>204</v>
      </c>
      <c r="O396" s="283">
        <v>754</v>
      </c>
      <c r="P396" s="283">
        <f t="shared" si="72"/>
        <v>153816</v>
      </c>
      <c r="Q396" s="283">
        <v>0</v>
      </c>
      <c r="R396" s="283">
        <f t="shared" si="73"/>
        <v>0</v>
      </c>
      <c r="S396" s="283">
        <v>0</v>
      </c>
      <c r="T396" s="283">
        <f t="shared" si="74"/>
        <v>0</v>
      </c>
      <c r="U396" s="283">
        <f t="shared" si="75"/>
        <v>754</v>
      </c>
      <c r="V396" s="292">
        <f t="shared" si="67"/>
        <v>153816</v>
      </c>
      <c r="W396" s="299">
        <f t="shared" si="76"/>
        <v>0</v>
      </c>
      <c r="X396" s="300">
        <f t="shared" si="77"/>
        <v>0</v>
      </c>
      <c r="Y396" s="330"/>
      <c r="Z396" s="415"/>
    </row>
    <row r="397" spans="1:26" ht="22.5" hidden="1" customHeight="1" x14ac:dyDescent="0.15">
      <c r="A397" s="281" t="s">
        <v>206</v>
      </c>
      <c r="B397" s="317" t="s">
        <v>2272</v>
      </c>
      <c r="C397" s="310" t="s">
        <v>2270</v>
      </c>
      <c r="D397" s="299">
        <v>1</v>
      </c>
      <c r="E397" s="282" t="s">
        <v>1869</v>
      </c>
      <c r="F397" s="283">
        <v>619</v>
      </c>
      <c r="G397" s="283">
        <f t="shared" si="68"/>
        <v>619</v>
      </c>
      <c r="H397" s="283">
        <v>0</v>
      </c>
      <c r="I397" s="283">
        <f t="shared" si="69"/>
        <v>0</v>
      </c>
      <c r="J397" s="283">
        <v>0</v>
      </c>
      <c r="K397" s="283">
        <f t="shared" si="70"/>
        <v>0</v>
      </c>
      <c r="L397" s="283">
        <f t="shared" si="71"/>
        <v>619</v>
      </c>
      <c r="M397" s="300">
        <f t="shared" si="71"/>
        <v>619</v>
      </c>
      <c r="N397" s="331">
        <v>1</v>
      </c>
      <c r="O397" s="283">
        <v>619</v>
      </c>
      <c r="P397" s="283">
        <f t="shared" si="72"/>
        <v>619</v>
      </c>
      <c r="Q397" s="283">
        <v>0</v>
      </c>
      <c r="R397" s="283">
        <f t="shared" si="73"/>
        <v>0</v>
      </c>
      <c r="S397" s="283">
        <v>0</v>
      </c>
      <c r="T397" s="283">
        <f t="shared" si="74"/>
        <v>0</v>
      </c>
      <c r="U397" s="283">
        <f t="shared" si="75"/>
        <v>619</v>
      </c>
      <c r="V397" s="292">
        <f t="shared" si="67"/>
        <v>619</v>
      </c>
      <c r="W397" s="299">
        <f t="shared" si="76"/>
        <v>0</v>
      </c>
      <c r="X397" s="300">
        <f t="shared" si="77"/>
        <v>0</v>
      </c>
      <c r="Y397" s="330"/>
      <c r="Z397" s="415"/>
    </row>
    <row r="398" spans="1:26" ht="22.5" hidden="1" customHeight="1" x14ac:dyDescent="0.15">
      <c r="A398" s="281" t="s">
        <v>207</v>
      </c>
      <c r="B398" s="317" t="s">
        <v>2273</v>
      </c>
      <c r="C398" s="310" t="s">
        <v>2274</v>
      </c>
      <c r="D398" s="299">
        <v>1</v>
      </c>
      <c r="E398" s="282" t="s">
        <v>1869</v>
      </c>
      <c r="F398" s="283">
        <v>690</v>
      </c>
      <c r="G398" s="283">
        <f t="shared" si="68"/>
        <v>690</v>
      </c>
      <c r="H398" s="283">
        <v>0</v>
      </c>
      <c r="I398" s="283">
        <f t="shared" si="69"/>
        <v>0</v>
      </c>
      <c r="J398" s="283">
        <v>0</v>
      </c>
      <c r="K398" s="283">
        <f t="shared" si="70"/>
        <v>0</v>
      </c>
      <c r="L398" s="283">
        <f t="shared" si="71"/>
        <v>690</v>
      </c>
      <c r="M398" s="300">
        <f t="shared" si="71"/>
        <v>690</v>
      </c>
      <c r="N398" s="331">
        <v>1</v>
      </c>
      <c r="O398" s="283">
        <v>690</v>
      </c>
      <c r="P398" s="283">
        <f t="shared" si="72"/>
        <v>690</v>
      </c>
      <c r="Q398" s="283">
        <v>0</v>
      </c>
      <c r="R398" s="283">
        <f t="shared" si="73"/>
        <v>0</v>
      </c>
      <c r="S398" s="283">
        <v>0</v>
      </c>
      <c r="T398" s="283">
        <f t="shared" si="74"/>
        <v>0</v>
      </c>
      <c r="U398" s="283">
        <f t="shared" si="75"/>
        <v>690</v>
      </c>
      <c r="V398" s="292">
        <f t="shared" si="67"/>
        <v>690</v>
      </c>
      <c r="W398" s="299">
        <f t="shared" si="76"/>
        <v>0</v>
      </c>
      <c r="X398" s="300">
        <f t="shared" si="77"/>
        <v>0</v>
      </c>
      <c r="Y398" s="330"/>
      <c r="Z398" s="415"/>
    </row>
    <row r="399" spans="1:26" ht="22.5" hidden="1" customHeight="1" x14ac:dyDescent="0.15">
      <c r="A399" s="281" t="s">
        <v>208</v>
      </c>
      <c r="B399" s="317" t="s">
        <v>2273</v>
      </c>
      <c r="C399" s="310" t="s">
        <v>2275</v>
      </c>
      <c r="D399" s="299">
        <v>1</v>
      </c>
      <c r="E399" s="282" t="s">
        <v>1869</v>
      </c>
      <c r="F399" s="283">
        <v>831</v>
      </c>
      <c r="G399" s="283">
        <f t="shared" si="68"/>
        <v>831</v>
      </c>
      <c r="H399" s="283">
        <v>0</v>
      </c>
      <c r="I399" s="283">
        <f t="shared" si="69"/>
        <v>0</v>
      </c>
      <c r="J399" s="283">
        <v>0</v>
      </c>
      <c r="K399" s="283">
        <f t="shared" si="70"/>
        <v>0</v>
      </c>
      <c r="L399" s="283">
        <f t="shared" si="71"/>
        <v>831</v>
      </c>
      <c r="M399" s="300">
        <f t="shared" si="71"/>
        <v>831</v>
      </c>
      <c r="N399" s="331">
        <v>1</v>
      </c>
      <c r="O399" s="283">
        <v>831</v>
      </c>
      <c r="P399" s="283">
        <f t="shared" si="72"/>
        <v>831</v>
      </c>
      <c r="Q399" s="283">
        <v>0</v>
      </c>
      <c r="R399" s="283">
        <f t="shared" si="73"/>
        <v>0</v>
      </c>
      <c r="S399" s="283">
        <v>0</v>
      </c>
      <c r="T399" s="283">
        <f t="shared" si="74"/>
        <v>0</v>
      </c>
      <c r="U399" s="283">
        <f t="shared" si="75"/>
        <v>831</v>
      </c>
      <c r="V399" s="292">
        <f t="shared" si="67"/>
        <v>831</v>
      </c>
      <c r="W399" s="299">
        <f t="shared" si="76"/>
        <v>0</v>
      </c>
      <c r="X399" s="300">
        <f t="shared" si="77"/>
        <v>0</v>
      </c>
      <c r="Y399" s="330"/>
      <c r="Z399" s="415"/>
    </row>
    <row r="400" spans="1:26" ht="22.5" hidden="1" customHeight="1" x14ac:dyDescent="0.15">
      <c r="A400" s="281" t="s">
        <v>209</v>
      </c>
      <c r="B400" s="317" t="s">
        <v>2276</v>
      </c>
      <c r="C400" s="310" t="s">
        <v>2277</v>
      </c>
      <c r="D400" s="299">
        <v>13</v>
      </c>
      <c r="E400" s="282" t="s">
        <v>1869</v>
      </c>
      <c r="F400" s="283">
        <v>654</v>
      </c>
      <c r="G400" s="283">
        <f t="shared" si="68"/>
        <v>8502</v>
      </c>
      <c r="H400" s="283">
        <v>0</v>
      </c>
      <c r="I400" s="283">
        <f t="shared" si="69"/>
        <v>0</v>
      </c>
      <c r="J400" s="283">
        <v>0</v>
      </c>
      <c r="K400" s="283">
        <f t="shared" si="70"/>
        <v>0</v>
      </c>
      <c r="L400" s="283">
        <f t="shared" si="71"/>
        <v>654</v>
      </c>
      <c r="M400" s="300">
        <f t="shared" si="71"/>
        <v>8502</v>
      </c>
      <c r="N400" s="331">
        <v>13</v>
      </c>
      <c r="O400" s="283">
        <v>654</v>
      </c>
      <c r="P400" s="283">
        <f t="shared" si="72"/>
        <v>8502</v>
      </c>
      <c r="Q400" s="283">
        <v>0</v>
      </c>
      <c r="R400" s="283">
        <f t="shared" si="73"/>
        <v>0</v>
      </c>
      <c r="S400" s="283">
        <v>0</v>
      </c>
      <c r="T400" s="283">
        <f t="shared" si="74"/>
        <v>0</v>
      </c>
      <c r="U400" s="283">
        <f t="shared" si="75"/>
        <v>654</v>
      </c>
      <c r="V400" s="292">
        <f t="shared" si="67"/>
        <v>8502</v>
      </c>
      <c r="W400" s="299">
        <f t="shared" si="76"/>
        <v>0</v>
      </c>
      <c r="X400" s="300">
        <f t="shared" si="77"/>
        <v>0</v>
      </c>
      <c r="Y400" s="330"/>
      <c r="Z400" s="415"/>
    </row>
    <row r="401" spans="1:26" ht="22.5" hidden="1" customHeight="1" x14ac:dyDescent="0.15">
      <c r="A401" s="281" t="s">
        <v>83</v>
      </c>
      <c r="B401" s="317" t="s">
        <v>2276</v>
      </c>
      <c r="C401" s="310" t="s">
        <v>2243</v>
      </c>
      <c r="D401" s="299">
        <v>1</v>
      </c>
      <c r="E401" s="282" t="s">
        <v>1869</v>
      </c>
      <c r="F401" s="283">
        <v>628</v>
      </c>
      <c r="G401" s="283">
        <f t="shared" si="68"/>
        <v>628</v>
      </c>
      <c r="H401" s="283">
        <v>0</v>
      </c>
      <c r="I401" s="283">
        <f t="shared" si="69"/>
        <v>0</v>
      </c>
      <c r="J401" s="283">
        <v>0</v>
      </c>
      <c r="K401" s="283">
        <f t="shared" si="70"/>
        <v>0</v>
      </c>
      <c r="L401" s="283">
        <f t="shared" si="71"/>
        <v>628</v>
      </c>
      <c r="M401" s="300">
        <f t="shared" si="71"/>
        <v>628</v>
      </c>
      <c r="N401" s="331">
        <v>1</v>
      </c>
      <c r="O401" s="283">
        <v>628</v>
      </c>
      <c r="P401" s="283">
        <f t="shared" si="72"/>
        <v>628</v>
      </c>
      <c r="Q401" s="283">
        <v>0</v>
      </c>
      <c r="R401" s="283">
        <f t="shared" si="73"/>
        <v>0</v>
      </c>
      <c r="S401" s="283">
        <v>0</v>
      </c>
      <c r="T401" s="283">
        <f t="shared" si="74"/>
        <v>0</v>
      </c>
      <c r="U401" s="283">
        <f t="shared" si="75"/>
        <v>628</v>
      </c>
      <c r="V401" s="292">
        <f t="shared" si="67"/>
        <v>628</v>
      </c>
      <c r="W401" s="299">
        <f t="shared" si="76"/>
        <v>0</v>
      </c>
      <c r="X401" s="300">
        <f t="shared" si="77"/>
        <v>0</v>
      </c>
      <c r="Y401" s="330"/>
      <c r="Z401" s="415"/>
    </row>
    <row r="402" spans="1:26" ht="22.5" hidden="1" customHeight="1" x14ac:dyDescent="0.15">
      <c r="A402" s="281" t="s">
        <v>84</v>
      </c>
      <c r="B402" s="317" t="s">
        <v>2276</v>
      </c>
      <c r="C402" s="310" t="s">
        <v>2278</v>
      </c>
      <c r="D402" s="299">
        <v>1</v>
      </c>
      <c r="E402" s="282" t="s">
        <v>1869</v>
      </c>
      <c r="F402" s="283">
        <v>628</v>
      </c>
      <c r="G402" s="283">
        <f t="shared" si="68"/>
        <v>628</v>
      </c>
      <c r="H402" s="283">
        <v>0</v>
      </c>
      <c r="I402" s="283">
        <f t="shared" si="69"/>
        <v>0</v>
      </c>
      <c r="J402" s="283">
        <v>0</v>
      </c>
      <c r="K402" s="283">
        <f t="shared" si="70"/>
        <v>0</v>
      </c>
      <c r="L402" s="283">
        <f t="shared" si="71"/>
        <v>628</v>
      </c>
      <c r="M402" s="300">
        <f t="shared" si="71"/>
        <v>628</v>
      </c>
      <c r="N402" s="331">
        <v>1</v>
      </c>
      <c r="O402" s="283">
        <v>628</v>
      </c>
      <c r="P402" s="283">
        <f t="shared" si="72"/>
        <v>628</v>
      </c>
      <c r="Q402" s="283">
        <v>0</v>
      </c>
      <c r="R402" s="283">
        <f t="shared" si="73"/>
        <v>0</v>
      </c>
      <c r="S402" s="283">
        <v>0</v>
      </c>
      <c r="T402" s="283">
        <f t="shared" si="74"/>
        <v>0</v>
      </c>
      <c r="U402" s="283">
        <f t="shared" si="75"/>
        <v>628</v>
      </c>
      <c r="V402" s="292">
        <f t="shared" si="67"/>
        <v>628</v>
      </c>
      <c r="W402" s="299">
        <f t="shared" si="76"/>
        <v>0</v>
      </c>
      <c r="X402" s="300">
        <f t="shared" si="77"/>
        <v>0</v>
      </c>
      <c r="Y402" s="330"/>
      <c r="Z402" s="415"/>
    </row>
    <row r="403" spans="1:26" ht="22.5" hidden="1" customHeight="1" x14ac:dyDescent="0.15">
      <c r="A403" s="281" t="s">
        <v>85</v>
      </c>
      <c r="B403" s="317" t="s">
        <v>2279</v>
      </c>
      <c r="C403" s="310" t="s">
        <v>2277</v>
      </c>
      <c r="D403" s="299">
        <v>1</v>
      </c>
      <c r="E403" s="282" t="s">
        <v>1869</v>
      </c>
      <c r="F403" s="283">
        <v>729</v>
      </c>
      <c r="G403" s="283">
        <f t="shared" si="68"/>
        <v>729</v>
      </c>
      <c r="H403" s="283">
        <v>0</v>
      </c>
      <c r="I403" s="283">
        <f t="shared" si="69"/>
        <v>0</v>
      </c>
      <c r="J403" s="283">
        <v>0</v>
      </c>
      <c r="K403" s="283">
        <f t="shared" si="70"/>
        <v>0</v>
      </c>
      <c r="L403" s="283">
        <f t="shared" si="71"/>
        <v>729</v>
      </c>
      <c r="M403" s="300">
        <f t="shared" si="71"/>
        <v>729</v>
      </c>
      <c r="N403" s="331">
        <v>1</v>
      </c>
      <c r="O403" s="283">
        <v>729</v>
      </c>
      <c r="P403" s="283">
        <f t="shared" si="72"/>
        <v>729</v>
      </c>
      <c r="Q403" s="283">
        <v>0</v>
      </c>
      <c r="R403" s="283">
        <f t="shared" si="73"/>
        <v>0</v>
      </c>
      <c r="S403" s="283">
        <v>0</v>
      </c>
      <c r="T403" s="283">
        <f t="shared" si="74"/>
        <v>0</v>
      </c>
      <c r="U403" s="283">
        <f t="shared" si="75"/>
        <v>729</v>
      </c>
      <c r="V403" s="292">
        <f t="shared" si="67"/>
        <v>729</v>
      </c>
      <c r="W403" s="299">
        <f t="shared" si="76"/>
        <v>0</v>
      </c>
      <c r="X403" s="300">
        <f t="shared" si="77"/>
        <v>0</v>
      </c>
      <c r="Y403" s="330"/>
      <c r="Z403" s="415"/>
    </row>
    <row r="404" spans="1:26" ht="22.5" hidden="1" customHeight="1" x14ac:dyDescent="0.15">
      <c r="A404" s="281" t="s">
        <v>86</v>
      </c>
      <c r="B404" s="317" t="s">
        <v>2280</v>
      </c>
      <c r="C404" s="310" t="s">
        <v>2270</v>
      </c>
      <c r="D404" s="299">
        <v>1</v>
      </c>
      <c r="E404" s="282" t="s">
        <v>1869</v>
      </c>
      <c r="F404" s="283">
        <v>541</v>
      </c>
      <c r="G404" s="283">
        <f t="shared" si="68"/>
        <v>541</v>
      </c>
      <c r="H404" s="283">
        <v>0</v>
      </c>
      <c r="I404" s="283">
        <f t="shared" si="69"/>
        <v>0</v>
      </c>
      <c r="J404" s="283">
        <v>0</v>
      </c>
      <c r="K404" s="283">
        <f t="shared" si="70"/>
        <v>0</v>
      </c>
      <c r="L404" s="283">
        <f t="shared" si="71"/>
        <v>541</v>
      </c>
      <c r="M404" s="300">
        <f t="shared" si="71"/>
        <v>541</v>
      </c>
      <c r="N404" s="331">
        <v>1</v>
      </c>
      <c r="O404" s="283">
        <v>541</v>
      </c>
      <c r="P404" s="283">
        <f t="shared" si="72"/>
        <v>541</v>
      </c>
      <c r="Q404" s="283">
        <v>0</v>
      </c>
      <c r="R404" s="283">
        <f t="shared" si="73"/>
        <v>0</v>
      </c>
      <c r="S404" s="283">
        <v>0</v>
      </c>
      <c r="T404" s="283">
        <f t="shared" si="74"/>
        <v>0</v>
      </c>
      <c r="U404" s="283">
        <f t="shared" si="75"/>
        <v>541</v>
      </c>
      <c r="V404" s="292">
        <f t="shared" si="67"/>
        <v>541</v>
      </c>
      <c r="W404" s="299">
        <f t="shared" si="76"/>
        <v>0</v>
      </c>
      <c r="X404" s="300">
        <f t="shared" si="77"/>
        <v>0</v>
      </c>
      <c r="Y404" s="330"/>
      <c r="Z404" s="415"/>
    </row>
    <row r="405" spans="1:26" ht="22.5" hidden="1" customHeight="1" x14ac:dyDescent="0.15">
      <c r="A405" s="281" t="s">
        <v>1431</v>
      </c>
      <c r="B405" s="317" t="s">
        <v>2281</v>
      </c>
      <c r="C405" s="310" t="s">
        <v>2270</v>
      </c>
      <c r="D405" s="299">
        <v>1</v>
      </c>
      <c r="E405" s="282" t="s">
        <v>1869</v>
      </c>
      <c r="F405" s="283">
        <v>637</v>
      </c>
      <c r="G405" s="283">
        <f t="shared" si="68"/>
        <v>637</v>
      </c>
      <c r="H405" s="283">
        <v>0</v>
      </c>
      <c r="I405" s="283">
        <f t="shared" si="69"/>
        <v>0</v>
      </c>
      <c r="J405" s="283">
        <v>0</v>
      </c>
      <c r="K405" s="283">
        <f t="shared" si="70"/>
        <v>0</v>
      </c>
      <c r="L405" s="283">
        <f t="shared" si="71"/>
        <v>637</v>
      </c>
      <c r="M405" s="300">
        <f t="shared" si="71"/>
        <v>637</v>
      </c>
      <c r="N405" s="331">
        <v>1</v>
      </c>
      <c r="O405" s="283">
        <v>637</v>
      </c>
      <c r="P405" s="283">
        <f t="shared" si="72"/>
        <v>637</v>
      </c>
      <c r="Q405" s="283">
        <v>0</v>
      </c>
      <c r="R405" s="283">
        <f t="shared" si="73"/>
        <v>0</v>
      </c>
      <c r="S405" s="283">
        <v>0</v>
      </c>
      <c r="T405" s="283">
        <f t="shared" si="74"/>
        <v>0</v>
      </c>
      <c r="U405" s="283">
        <f t="shared" si="75"/>
        <v>637</v>
      </c>
      <c r="V405" s="292">
        <f t="shared" si="67"/>
        <v>637</v>
      </c>
      <c r="W405" s="299">
        <f t="shared" si="76"/>
        <v>0</v>
      </c>
      <c r="X405" s="300">
        <f t="shared" si="77"/>
        <v>0</v>
      </c>
      <c r="Y405" s="330"/>
      <c r="Z405" s="415"/>
    </row>
    <row r="406" spans="1:26" ht="22.5" hidden="1" customHeight="1" x14ac:dyDescent="0.15">
      <c r="A406" s="281" t="s">
        <v>1432</v>
      </c>
      <c r="B406" s="317" t="s">
        <v>2282</v>
      </c>
      <c r="C406" s="310" t="s">
        <v>2283</v>
      </c>
      <c r="D406" s="299">
        <v>1</v>
      </c>
      <c r="E406" s="282" t="s">
        <v>1869</v>
      </c>
      <c r="F406" s="283">
        <v>607</v>
      </c>
      <c r="G406" s="283">
        <f t="shared" si="68"/>
        <v>607</v>
      </c>
      <c r="H406" s="283">
        <v>0</v>
      </c>
      <c r="I406" s="283">
        <f t="shared" si="69"/>
        <v>0</v>
      </c>
      <c r="J406" s="283">
        <v>0</v>
      </c>
      <c r="K406" s="283">
        <f t="shared" si="70"/>
        <v>0</v>
      </c>
      <c r="L406" s="283">
        <f t="shared" si="71"/>
        <v>607</v>
      </c>
      <c r="M406" s="300">
        <f t="shared" si="71"/>
        <v>607</v>
      </c>
      <c r="N406" s="331">
        <v>1</v>
      </c>
      <c r="O406" s="283">
        <v>607</v>
      </c>
      <c r="P406" s="283">
        <f t="shared" si="72"/>
        <v>607</v>
      </c>
      <c r="Q406" s="283">
        <v>0</v>
      </c>
      <c r="R406" s="283">
        <f t="shared" si="73"/>
        <v>0</v>
      </c>
      <c r="S406" s="283">
        <v>0</v>
      </c>
      <c r="T406" s="283">
        <f t="shared" si="74"/>
        <v>0</v>
      </c>
      <c r="U406" s="283">
        <f t="shared" si="75"/>
        <v>607</v>
      </c>
      <c r="V406" s="292">
        <f t="shared" si="67"/>
        <v>607</v>
      </c>
      <c r="W406" s="299">
        <f t="shared" si="76"/>
        <v>0</v>
      </c>
      <c r="X406" s="300">
        <f t="shared" si="77"/>
        <v>0</v>
      </c>
      <c r="Y406" s="330"/>
      <c r="Z406" s="415"/>
    </row>
    <row r="407" spans="1:26" ht="22.5" hidden="1" customHeight="1" x14ac:dyDescent="0.15">
      <c r="A407" s="281" t="s">
        <v>1433</v>
      </c>
      <c r="B407" s="317" t="s">
        <v>2282</v>
      </c>
      <c r="C407" s="310" t="s">
        <v>2284</v>
      </c>
      <c r="D407" s="299">
        <v>1</v>
      </c>
      <c r="E407" s="282" t="s">
        <v>1869</v>
      </c>
      <c r="F407" s="283">
        <v>607</v>
      </c>
      <c r="G407" s="283">
        <f t="shared" si="68"/>
        <v>607</v>
      </c>
      <c r="H407" s="283">
        <v>0</v>
      </c>
      <c r="I407" s="283">
        <f t="shared" si="69"/>
        <v>0</v>
      </c>
      <c r="J407" s="283">
        <v>0</v>
      </c>
      <c r="K407" s="283">
        <f t="shared" si="70"/>
        <v>0</v>
      </c>
      <c r="L407" s="283">
        <f t="shared" si="71"/>
        <v>607</v>
      </c>
      <c r="M407" s="300">
        <f t="shared" si="71"/>
        <v>607</v>
      </c>
      <c r="N407" s="331">
        <v>1</v>
      </c>
      <c r="O407" s="283">
        <v>607</v>
      </c>
      <c r="P407" s="283">
        <f t="shared" si="72"/>
        <v>607</v>
      </c>
      <c r="Q407" s="283">
        <v>0</v>
      </c>
      <c r="R407" s="283">
        <f t="shared" si="73"/>
        <v>0</v>
      </c>
      <c r="S407" s="283">
        <v>0</v>
      </c>
      <c r="T407" s="283">
        <f t="shared" si="74"/>
        <v>0</v>
      </c>
      <c r="U407" s="283">
        <f t="shared" si="75"/>
        <v>607</v>
      </c>
      <c r="V407" s="292">
        <f t="shared" si="67"/>
        <v>607</v>
      </c>
      <c r="W407" s="299">
        <f t="shared" si="76"/>
        <v>0</v>
      </c>
      <c r="X407" s="300">
        <f t="shared" si="77"/>
        <v>0</v>
      </c>
      <c r="Y407" s="330"/>
      <c r="Z407" s="415"/>
    </row>
    <row r="408" spans="1:26" ht="22.5" hidden="1" customHeight="1" x14ac:dyDescent="0.15">
      <c r="A408" s="281" t="s">
        <v>1434</v>
      </c>
      <c r="B408" s="317" t="s">
        <v>2285</v>
      </c>
      <c r="C408" s="310" t="s">
        <v>2286</v>
      </c>
      <c r="D408" s="299">
        <v>1</v>
      </c>
      <c r="E408" s="282" t="s">
        <v>1869</v>
      </c>
      <c r="F408" s="283">
        <v>808</v>
      </c>
      <c r="G408" s="283">
        <f t="shared" si="68"/>
        <v>808</v>
      </c>
      <c r="H408" s="283">
        <v>0</v>
      </c>
      <c r="I408" s="283">
        <f t="shared" si="69"/>
        <v>0</v>
      </c>
      <c r="J408" s="283">
        <v>0</v>
      </c>
      <c r="K408" s="283">
        <f t="shared" si="70"/>
        <v>0</v>
      </c>
      <c r="L408" s="283">
        <f t="shared" si="71"/>
        <v>808</v>
      </c>
      <c r="M408" s="300">
        <f t="shared" si="71"/>
        <v>808</v>
      </c>
      <c r="N408" s="331">
        <v>1</v>
      </c>
      <c r="O408" s="283">
        <v>808</v>
      </c>
      <c r="P408" s="283">
        <f t="shared" si="72"/>
        <v>808</v>
      </c>
      <c r="Q408" s="283">
        <v>0</v>
      </c>
      <c r="R408" s="283">
        <f t="shared" si="73"/>
        <v>0</v>
      </c>
      <c r="S408" s="283">
        <v>0</v>
      </c>
      <c r="T408" s="283">
        <f t="shared" si="74"/>
        <v>0</v>
      </c>
      <c r="U408" s="283">
        <f t="shared" si="75"/>
        <v>808</v>
      </c>
      <c r="V408" s="292">
        <f t="shared" si="67"/>
        <v>808</v>
      </c>
      <c r="W408" s="299">
        <f t="shared" si="76"/>
        <v>0</v>
      </c>
      <c r="X408" s="300">
        <f t="shared" si="77"/>
        <v>0</v>
      </c>
      <c r="Y408" s="330"/>
      <c r="Z408" s="415"/>
    </row>
    <row r="409" spans="1:26" ht="22.5" hidden="1" customHeight="1" x14ac:dyDescent="0.15">
      <c r="A409" s="281" t="s">
        <v>1435</v>
      </c>
      <c r="B409" s="317" t="s">
        <v>2287</v>
      </c>
      <c r="C409" s="310" t="s">
        <v>2286</v>
      </c>
      <c r="D409" s="299">
        <v>1</v>
      </c>
      <c r="E409" s="282" t="s">
        <v>1869</v>
      </c>
      <c r="F409" s="283">
        <v>1077</v>
      </c>
      <c r="G409" s="283">
        <f t="shared" si="68"/>
        <v>1077</v>
      </c>
      <c r="H409" s="283">
        <v>0</v>
      </c>
      <c r="I409" s="283">
        <f t="shared" si="69"/>
        <v>0</v>
      </c>
      <c r="J409" s="283">
        <v>0</v>
      </c>
      <c r="K409" s="283">
        <f t="shared" si="70"/>
        <v>0</v>
      </c>
      <c r="L409" s="283">
        <f t="shared" si="71"/>
        <v>1077</v>
      </c>
      <c r="M409" s="300">
        <f t="shared" si="71"/>
        <v>1077</v>
      </c>
      <c r="N409" s="331">
        <v>1</v>
      </c>
      <c r="O409" s="283">
        <v>1077</v>
      </c>
      <c r="P409" s="283">
        <f t="shared" si="72"/>
        <v>1077</v>
      </c>
      <c r="Q409" s="283">
        <v>0</v>
      </c>
      <c r="R409" s="283">
        <f t="shared" si="73"/>
        <v>0</v>
      </c>
      <c r="S409" s="283">
        <v>0</v>
      </c>
      <c r="T409" s="283">
        <f t="shared" si="74"/>
        <v>0</v>
      </c>
      <c r="U409" s="283">
        <f t="shared" si="75"/>
        <v>1077</v>
      </c>
      <c r="V409" s="292">
        <f t="shared" si="67"/>
        <v>1077</v>
      </c>
      <c r="W409" s="299">
        <f t="shared" si="76"/>
        <v>0</v>
      </c>
      <c r="X409" s="300">
        <f t="shared" si="77"/>
        <v>0</v>
      </c>
      <c r="Y409" s="330"/>
      <c r="Z409" s="415"/>
    </row>
    <row r="410" spans="1:26" ht="22.5" hidden="1" customHeight="1" x14ac:dyDescent="0.15">
      <c r="A410" s="281" t="s">
        <v>1436</v>
      </c>
      <c r="B410" s="317" t="s">
        <v>2288</v>
      </c>
      <c r="C410" s="310" t="s">
        <v>2289</v>
      </c>
      <c r="D410" s="299">
        <v>1</v>
      </c>
      <c r="E410" s="282" t="s">
        <v>681</v>
      </c>
      <c r="F410" s="283">
        <v>607</v>
      </c>
      <c r="G410" s="283">
        <f t="shared" si="68"/>
        <v>607</v>
      </c>
      <c r="H410" s="283">
        <v>0</v>
      </c>
      <c r="I410" s="283">
        <f t="shared" si="69"/>
        <v>0</v>
      </c>
      <c r="J410" s="283">
        <v>0</v>
      </c>
      <c r="K410" s="283">
        <f t="shared" si="70"/>
        <v>0</v>
      </c>
      <c r="L410" s="283">
        <f t="shared" si="71"/>
        <v>607</v>
      </c>
      <c r="M410" s="300">
        <f t="shared" si="71"/>
        <v>607</v>
      </c>
      <c r="N410" s="331">
        <v>1</v>
      </c>
      <c r="O410" s="283">
        <v>607</v>
      </c>
      <c r="P410" s="283">
        <f t="shared" si="72"/>
        <v>607</v>
      </c>
      <c r="Q410" s="283">
        <v>0</v>
      </c>
      <c r="R410" s="283">
        <f t="shared" si="73"/>
        <v>0</v>
      </c>
      <c r="S410" s="283">
        <v>0</v>
      </c>
      <c r="T410" s="283">
        <f t="shared" si="74"/>
        <v>0</v>
      </c>
      <c r="U410" s="283">
        <f t="shared" si="75"/>
        <v>607</v>
      </c>
      <c r="V410" s="292">
        <f t="shared" si="67"/>
        <v>607</v>
      </c>
      <c r="W410" s="299">
        <f t="shared" si="76"/>
        <v>0</v>
      </c>
      <c r="X410" s="300">
        <f t="shared" si="77"/>
        <v>0</v>
      </c>
      <c r="Y410" s="330"/>
      <c r="Z410" s="415"/>
    </row>
    <row r="411" spans="1:26" ht="22.5" hidden="1" customHeight="1" x14ac:dyDescent="0.15">
      <c r="A411" s="281" t="s">
        <v>1437</v>
      </c>
      <c r="B411" s="317" t="s">
        <v>2288</v>
      </c>
      <c r="C411" s="310" t="s">
        <v>2290</v>
      </c>
      <c r="D411" s="299">
        <v>1</v>
      </c>
      <c r="E411" s="282" t="s">
        <v>681</v>
      </c>
      <c r="F411" s="283">
        <v>890</v>
      </c>
      <c r="G411" s="283">
        <f t="shared" si="68"/>
        <v>890</v>
      </c>
      <c r="H411" s="283">
        <v>0</v>
      </c>
      <c r="I411" s="283">
        <f t="shared" si="69"/>
        <v>0</v>
      </c>
      <c r="J411" s="283">
        <v>0</v>
      </c>
      <c r="K411" s="283">
        <f t="shared" si="70"/>
        <v>0</v>
      </c>
      <c r="L411" s="283">
        <f t="shared" si="71"/>
        <v>890</v>
      </c>
      <c r="M411" s="300">
        <f t="shared" si="71"/>
        <v>890</v>
      </c>
      <c r="N411" s="331">
        <v>1</v>
      </c>
      <c r="O411" s="283">
        <v>890</v>
      </c>
      <c r="P411" s="283">
        <f t="shared" si="72"/>
        <v>890</v>
      </c>
      <c r="Q411" s="283">
        <v>0</v>
      </c>
      <c r="R411" s="283">
        <f t="shared" si="73"/>
        <v>0</v>
      </c>
      <c r="S411" s="283">
        <v>0</v>
      </c>
      <c r="T411" s="283">
        <f t="shared" si="74"/>
        <v>0</v>
      </c>
      <c r="U411" s="283">
        <f t="shared" si="75"/>
        <v>890</v>
      </c>
      <c r="V411" s="292">
        <f t="shared" si="67"/>
        <v>890</v>
      </c>
      <c r="W411" s="299">
        <f t="shared" si="76"/>
        <v>0</v>
      </c>
      <c r="X411" s="300">
        <f t="shared" si="77"/>
        <v>0</v>
      </c>
      <c r="Y411" s="330"/>
      <c r="Z411" s="415"/>
    </row>
    <row r="412" spans="1:26" ht="22.5" hidden="1" customHeight="1" x14ac:dyDescent="0.15">
      <c r="A412" s="281" t="s">
        <v>1438</v>
      </c>
      <c r="B412" s="317" t="s">
        <v>2288</v>
      </c>
      <c r="C412" s="310" t="s">
        <v>2291</v>
      </c>
      <c r="D412" s="299">
        <v>1</v>
      </c>
      <c r="E412" s="282" t="s">
        <v>681</v>
      </c>
      <c r="F412" s="283">
        <v>1192</v>
      </c>
      <c r="G412" s="283">
        <f t="shared" si="68"/>
        <v>1192</v>
      </c>
      <c r="H412" s="283">
        <v>0</v>
      </c>
      <c r="I412" s="283">
        <f t="shared" si="69"/>
        <v>0</v>
      </c>
      <c r="J412" s="283">
        <v>0</v>
      </c>
      <c r="K412" s="283">
        <f t="shared" si="70"/>
        <v>0</v>
      </c>
      <c r="L412" s="283">
        <f t="shared" si="71"/>
        <v>1192</v>
      </c>
      <c r="M412" s="300">
        <f t="shared" si="71"/>
        <v>1192</v>
      </c>
      <c r="N412" s="331">
        <v>1</v>
      </c>
      <c r="O412" s="283">
        <v>1192</v>
      </c>
      <c r="P412" s="283">
        <f t="shared" si="72"/>
        <v>1192</v>
      </c>
      <c r="Q412" s="283">
        <v>0</v>
      </c>
      <c r="R412" s="283">
        <f t="shared" si="73"/>
        <v>0</v>
      </c>
      <c r="S412" s="283">
        <v>0</v>
      </c>
      <c r="T412" s="283">
        <f t="shared" si="74"/>
        <v>0</v>
      </c>
      <c r="U412" s="283">
        <f t="shared" si="75"/>
        <v>1192</v>
      </c>
      <c r="V412" s="292">
        <f t="shared" si="67"/>
        <v>1192</v>
      </c>
      <c r="W412" s="299">
        <f t="shared" si="76"/>
        <v>0</v>
      </c>
      <c r="X412" s="300">
        <f t="shared" si="77"/>
        <v>0</v>
      </c>
      <c r="Y412" s="330"/>
      <c r="Z412" s="415"/>
    </row>
    <row r="413" spans="1:26" ht="22.5" hidden="1" customHeight="1" x14ac:dyDescent="0.15">
      <c r="A413" s="281" t="s">
        <v>545</v>
      </c>
      <c r="B413" s="317" t="s">
        <v>2288</v>
      </c>
      <c r="C413" s="310" t="s">
        <v>2292</v>
      </c>
      <c r="D413" s="299">
        <v>1</v>
      </c>
      <c r="E413" s="282" t="s">
        <v>681</v>
      </c>
      <c r="F413" s="283">
        <v>1504</v>
      </c>
      <c r="G413" s="283">
        <f t="shared" si="68"/>
        <v>1504</v>
      </c>
      <c r="H413" s="283">
        <v>0</v>
      </c>
      <c r="I413" s="283">
        <f t="shared" si="69"/>
        <v>0</v>
      </c>
      <c r="J413" s="283">
        <v>0</v>
      </c>
      <c r="K413" s="283">
        <f t="shared" si="70"/>
        <v>0</v>
      </c>
      <c r="L413" s="283">
        <f t="shared" si="71"/>
        <v>1504</v>
      </c>
      <c r="M413" s="300">
        <f t="shared" si="71"/>
        <v>1504</v>
      </c>
      <c r="N413" s="331">
        <v>1</v>
      </c>
      <c r="O413" s="283">
        <v>1504</v>
      </c>
      <c r="P413" s="283">
        <f t="shared" si="72"/>
        <v>1504</v>
      </c>
      <c r="Q413" s="283">
        <v>0</v>
      </c>
      <c r="R413" s="283">
        <f t="shared" si="73"/>
        <v>0</v>
      </c>
      <c r="S413" s="283">
        <v>0</v>
      </c>
      <c r="T413" s="283">
        <f t="shared" si="74"/>
        <v>0</v>
      </c>
      <c r="U413" s="283">
        <f t="shared" si="75"/>
        <v>1504</v>
      </c>
      <c r="V413" s="292">
        <f t="shared" si="67"/>
        <v>1504</v>
      </c>
      <c r="W413" s="299">
        <f t="shared" si="76"/>
        <v>0</v>
      </c>
      <c r="X413" s="300">
        <f t="shared" si="77"/>
        <v>0</v>
      </c>
      <c r="Y413" s="330"/>
      <c r="Z413" s="415"/>
    </row>
    <row r="414" spans="1:26" ht="22.5" hidden="1" customHeight="1" x14ac:dyDescent="0.15">
      <c r="A414" s="281" t="s">
        <v>543</v>
      </c>
      <c r="B414" s="317" t="s">
        <v>2288</v>
      </c>
      <c r="C414" s="310" t="s">
        <v>2293</v>
      </c>
      <c r="D414" s="299">
        <v>1</v>
      </c>
      <c r="E414" s="282" t="s">
        <v>681</v>
      </c>
      <c r="F414" s="283">
        <v>1816</v>
      </c>
      <c r="G414" s="283">
        <f t="shared" si="68"/>
        <v>1816</v>
      </c>
      <c r="H414" s="283">
        <v>0</v>
      </c>
      <c r="I414" s="283">
        <f t="shared" si="69"/>
        <v>0</v>
      </c>
      <c r="J414" s="283">
        <v>0</v>
      </c>
      <c r="K414" s="283">
        <f t="shared" si="70"/>
        <v>0</v>
      </c>
      <c r="L414" s="283">
        <f t="shared" si="71"/>
        <v>1816</v>
      </c>
      <c r="M414" s="300">
        <f t="shared" si="71"/>
        <v>1816</v>
      </c>
      <c r="N414" s="331">
        <v>1</v>
      </c>
      <c r="O414" s="283">
        <v>1816</v>
      </c>
      <c r="P414" s="283">
        <f t="shared" si="72"/>
        <v>1816</v>
      </c>
      <c r="Q414" s="283">
        <v>0</v>
      </c>
      <c r="R414" s="283">
        <f t="shared" si="73"/>
        <v>0</v>
      </c>
      <c r="S414" s="283">
        <v>0</v>
      </c>
      <c r="T414" s="283">
        <f t="shared" si="74"/>
        <v>0</v>
      </c>
      <c r="U414" s="283">
        <f t="shared" si="75"/>
        <v>1816</v>
      </c>
      <c r="V414" s="292">
        <f t="shared" si="67"/>
        <v>1816</v>
      </c>
      <c r="W414" s="299">
        <f t="shared" si="76"/>
        <v>0</v>
      </c>
      <c r="X414" s="300">
        <f t="shared" si="77"/>
        <v>0</v>
      </c>
      <c r="Y414" s="330"/>
      <c r="Z414" s="415"/>
    </row>
    <row r="415" spans="1:26" ht="22.5" hidden="1" customHeight="1" x14ac:dyDescent="0.15">
      <c r="A415" s="281" t="s">
        <v>544</v>
      </c>
      <c r="B415" s="317" t="s">
        <v>2288</v>
      </c>
      <c r="C415" s="310" t="s">
        <v>2294</v>
      </c>
      <c r="D415" s="299">
        <v>1</v>
      </c>
      <c r="E415" s="282" t="s">
        <v>681</v>
      </c>
      <c r="F415" s="283">
        <v>2353</v>
      </c>
      <c r="G415" s="283">
        <f t="shared" si="68"/>
        <v>2353</v>
      </c>
      <c r="H415" s="283">
        <v>0</v>
      </c>
      <c r="I415" s="283">
        <f t="shared" si="69"/>
        <v>0</v>
      </c>
      <c r="J415" s="283">
        <v>0</v>
      </c>
      <c r="K415" s="283">
        <f t="shared" si="70"/>
        <v>0</v>
      </c>
      <c r="L415" s="283">
        <f t="shared" si="71"/>
        <v>2353</v>
      </c>
      <c r="M415" s="300">
        <f t="shared" si="71"/>
        <v>2353</v>
      </c>
      <c r="N415" s="331">
        <v>1</v>
      </c>
      <c r="O415" s="283">
        <v>2353</v>
      </c>
      <c r="P415" s="283">
        <f t="shared" si="72"/>
        <v>2353</v>
      </c>
      <c r="Q415" s="283">
        <v>0</v>
      </c>
      <c r="R415" s="283">
        <f t="shared" si="73"/>
        <v>0</v>
      </c>
      <c r="S415" s="283">
        <v>0</v>
      </c>
      <c r="T415" s="283">
        <f t="shared" si="74"/>
        <v>0</v>
      </c>
      <c r="U415" s="283">
        <f t="shared" si="75"/>
        <v>2353</v>
      </c>
      <c r="V415" s="292">
        <f t="shared" si="67"/>
        <v>2353</v>
      </c>
      <c r="W415" s="299">
        <f t="shared" si="76"/>
        <v>0</v>
      </c>
      <c r="X415" s="300">
        <f t="shared" si="77"/>
        <v>0</v>
      </c>
      <c r="Y415" s="330"/>
      <c r="Z415" s="415"/>
    </row>
    <row r="416" spans="1:26" ht="22.5" hidden="1" customHeight="1" x14ac:dyDescent="0.15">
      <c r="A416" s="281" t="s">
        <v>546</v>
      </c>
      <c r="B416" s="317" t="s">
        <v>2288</v>
      </c>
      <c r="C416" s="310" t="s">
        <v>2295</v>
      </c>
      <c r="D416" s="299">
        <v>1</v>
      </c>
      <c r="E416" s="282" t="s">
        <v>681</v>
      </c>
      <c r="F416" s="283">
        <v>4651</v>
      </c>
      <c r="G416" s="283">
        <f t="shared" si="68"/>
        <v>4651</v>
      </c>
      <c r="H416" s="283">
        <v>0</v>
      </c>
      <c r="I416" s="283">
        <f t="shared" si="69"/>
        <v>0</v>
      </c>
      <c r="J416" s="283">
        <v>0</v>
      </c>
      <c r="K416" s="283">
        <f t="shared" si="70"/>
        <v>0</v>
      </c>
      <c r="L416" s="283">
        <f t="shared" si="71"/>
        <v>4651</v>
      </c>
      <c r="M416" s="300">
        <f t="shared" si="71"/>
        <v>4651</v>
      </c>
      <c r="N416" s="331">
        <v>1</v>
      </c>
      <c r="O416" s="283">
        <v>4651</v>
      </c>
      <c r="P416" s="283">
        <f t="shared" si="72"/>
        <v>4651</v>
      </c>
      <c r="Q416" s="283">
        <v>0</v>
      </c>
      <c r="R416" s="283">
        <f t="shared" si="73"/>
        <v>0</v>
      </c>
      <c r="S416" s="283">
        <v>0</v>
      </c>
      <c r="T416" s="283">
        <f t="shared" si="74"/>
        <v>0</v>
      </c>
      <c r="U416" s="283">
        <f t="shared" si="75"/>
        <v>4651</v>
      </c>
      <c r="V416" s="292">
        <f t="shared" si="67"/>
        <v>4651</v>
      </c>
      <c r="W416" s="299">
        <f t="shared" si="76"/>
        <v>0</v>
      </c>
      <c r="X416" s="300">
        <f t="shared" si="77"/>
        <v>0</v>
      </c>
      <c r="Y416" s="330"/>
      <c r="Z416" s="415"/>
    </row>
    <row r="417" spans="1:26" ht="22.5" hidden="1" customHeight="1" x14ac:dyDescent="0.15">
      <c r="A417" s="281" t="s">
        <v>551</v>
      </c>
      <c r="B417" s="317" t="s">
        <v>2296</v>
      </c>
      <c r="C417" s="310" t="s">
        <v>2297</v>
      </c>
      <c r="D417" s="299">
        <v>1</v>
      </c>
      <c r="E417" s="282" t="s">
        <v>681</v>
      </c>
      <c r="F417" s="283">
        <v>1375</v>
      </c>
      <c r="G417" s="283">
        <f t="shared" si="68"/>
        <v>1375</v>
      </c>
      <c r="H417" s="283">
        <v>0</v>
      </c>
      <c r="I417" s="283">
        <f t="shared" si="69"/>
        <v>0</v>
      </c>
      <c r="J417" s="283">
        <v>0</v>
      </c>
      <c r="K417" s="283">
        <f t="shared" si="70"/>
        <v>0</v>
      </c>
      <c r="L417" s="283">
        <f t="shared" si="71"/>
        <v>1375</v>
      </c>
      <c r="M417" s="300">
        <f t="shared" si="71"/>
        <v>1375</v>
      </c>
      <c r="N417" s="331">
        <v>1</v>
      </c>
      <c r="O417" s="283">
        <v>1375</v>
      </c>
      <c r="P417" s="283">
        <f t="shared" si="72"/>
        <v>1375</v>
      </c>
      <c r="Q417" s="283">
        <v>0</v>
      </c>
      <c r="R417" s="283">
        <f t="shared" si="73"/>
        <v>0</v>
      </c>
      <c r="S417" s="283">
        <v>0</v>
      </c>
      <c r="T417" s="283">
        <f t="shared" si="74"/>
        <v>0</v>
      </c>
      <c r="U417" s="283">
        <f t="shared" si="75"/>
        <v>1375</v>
      </c>
      <c r="V417" s="292">
        <f t="shared" si="67"/>
        <v>1375</v>
      </c>
      <c r="W417" s="299">
        <f t="shared" si="76"/>
        <v>0</v>
      </c>
      <c r="X417" s="300">
        <f t="shared" si="77"/>
        <v>0</v>
      </c>
      <c r="Y417" s="330"/>
      <c r="Z417" s="415"/>
    </row>
    <row r="418" spans="1:26" ht="22.5" hidden="1" customHeight="1" x14ac:dyDescent="0.15">
      <c r="A418" s="281" t="s">
        <v>552</v>
      </c>
      <c r="B418" s="317" t="s">
        <v>2296</v>
      </c>
      <c r="C418" s="310" t="s">
        <v>2298</v>
      </c>
      <c r="D418" s="299">
        <v>1</v>
      </c>
      <c r="E418" s="282" t="s">
        <v>681</v>
      </c>
      <c r="F418" s="283">
        <v>1958</v>
      </c>
      <c r="G418" s="283">
        <f t="shared" si="68"/>
        <v>1958</v>
      </c>
      <c r="H418" s="283">
        <v>0</v>
      </c>
      <c r="I418" s="283">
        <f t="shared" si="69"/>
        <v>0</v>
      </c>
      <c r="J418" s="283">
        <v>0</v>
      </c>
      <c r="K418" s="283">
        <f t="shared" si="70"/>
        <v>0</v>
      </c>
      <c r="L418" s="283">
        <f t="shared" si="71"/>
        <v>1958</v>
      </c>
      <c r="M418" s="300">
        <f t="shared" si="71"/>
        <v>1958</v>
      </c>
      <c r="N418" s="331">
        <v>1</v>
      </c>
      <c r="O418" s="283">
        <v>1958</v>
      </c>
      <c r="P418" s="283">
        <f t="shared" si="72"/>
        <v>1958</v>
      </c>
      <c r="Q418" s="283">
        <v>0</v>
      </c>
      <c r="R418" s="283">
        <f t="shared" si="73"/>
        <v>0</v>
      </c>
      <c r="S418" s="283">
        <v>0</v>
      </c>
      <c r="T418" s="283">
        <f t="shared" si="74"/>
        <v>0</v>
      </c>
      <c r="U418" s="283">
        <f t="shared" si="75"/>
        <v>1958</v>
      </c>
      <c r="V418" s="292">
        <f t="shared" si="67"/>
        <v>1958</v>
      </c>
      <c r="W418" s="299">
        <f t="shared" si="76"/>
        <v>0</v>
      </c>
      <c r="X418" s="300">
        <f t="shared" si="77"/>
        <v>0</v>
      </c>
      <c r="Y418" s="330"/>
      <c r="Z418" s="415"/>
    </row>
    <row r="419" spans="1:26" ht="22.5" hidden="1" customHeight="1" x14ac:dyDescent="0.15">
      <c r="A419" s="281" t="s">
        <v>553</v>
      </c>
      <c r="B419" s="317" t="s">
        <v>2296</v>
      </c>
      <c r="C419" s="310" t="s">
        <v>2299</v>
      </c>
      <c r="D419" s="299">
        <v>1</v>
      </c>
      <c r="E419" s="282" t="s">
        <v>681</v>
      </c>
      <c r="F419" s="283">
        <v>2982</v>
      </c>
      <c r="G419" s="283">
        <f t="shared" si="68"/>
        <v>2982</v>
      </c>
      <c r="H419" s="283">
        <v>0</v>
      </c>
      <c r="I419" s="283">
        <f t="shared" si="69"/>
        <v>0</v>
      </c>
      <c r="J419" s="283">
        <v>0</v>
      </c>
      <c r="K419" s="283">
        <f t="shared" si="70"/>
        <v>0</v>
      </c>
      <c r="L419" s="283">
        <f t="shared" si="71"/>
        <v>2982</v>
      </c>
      <c r="M419" s="300">
        <f t="shared" si="71"/>
        <v>2982</v>
      </c>
      <c r="N419" s="331">
        <v>1</v>
      </c>
      <c r="O419" s="283">
        <v>2982</v>
      </c>
      <c r="P419" s="283">
        <f t="shared" si="72"/>
        <v>2982</v>
      </c>
      <c r="Q419" s="283">
        <v>0</v>
      </c>
      <c r="R419" s="283">
        <f t="shared" si="73"/>
        <v>0</v>
      </c>
      <c r="S419" s="283">
        <v>0</v>
      </c>
      <c r="T419" s="283">
        <f t="shared" si="74"/>
        <v>0</v>
      </c>
      <c r="U419" s="283">
        <f t="shared" si="75"/>
        <v>2982</v>
      </c>
      <c r="V419" s="292">
        <f t="shared" si="67"/>
        <v>2982</v>
      </c>
      <c r="W419" s="299">
        <f t="shared" si="76"/>
        <v>0</v>
      </c>
      <c r="X419" s="300">
        <f t="shared" si="77"/>
        <v>0</v>
      </c>
      <c r="Y419" s="330"/>
      <c r="Z419" s="415"/>
    </row>
    <row r="420" spans="1:26" ht="22.5" hidden="1" customHeight="1" x14ac:dyDescent="0.15">
      <c r="A420" s="281" t="s">
        <v>554</v>
      </c>
      <c r="B420" s="317" t="s">
        <v>2296</v>
      </c>
      <c r="C420" s="310" t="s">
        <v>2300</v>
      </c>
      <c r="D420" s="299">
        <v>1</v>
      </c>
      <c r="E420" s="282" t="s">
        <v>681</v>
      </c>
      <c r="F420" s="283">
        <v>3778</v>
      </c>
      <c r="G420" s="283">
        <f t="shared" si="68"/>
        <v>3778</v>
      </c>
      <c r="H420" s="283">
        <v>0</v>
      </c>
      <c r="I420" s="283">
        <f t="shared" si="69"/>
        <v>0</v>
      </c>
      <c r="J420" s="283">
        <v>0</v>
      </c>
      <c r="K420" s="283">
        <f t="shared" si="70"/>
        <v>0</v>
      </c>
      <c r="L420" s="283">
        <f t="shared" si="71"/>
        <v>3778</v>
      </c>
      <c r="M420" s="300">
        <f t="shared" si="71"/>
        <v>3778</v>
      </c>
      <c r="N420" s="331">
        <v>1</v>
      </c>
      <c r="O420" s="283">
        <v>3778</v>
      </c>
      <c r="P420" s="283">
        <f t="shared" si="72"/>
        <v>3778</v>
      </c>
      <c r="Q420" s="283">
        <v>0</v>
      </c>
      <c r="R420" s="283">
        <f t="shared" si="73"/>
        <v>0</v>
      </c>
      <c r="S420" s="283">
        <v>0</v>
      </c>
      <c r="T420" s="283">
        <f t="shared" si="74"/>
        <v>0</v>
      </c>
      <c r="U420" s="283">
        <f t="shared" si="75"/>
        <v>3778</v>
      </c>
      <c r="V420" s="292">
        <f t="shared" si="67"/>
        <v>3778</v>
      </c>
      <c r="W420" s="299">
        <f t="shared" si="76"/>
        <v>0</v>
      </c>
      <c r="X420" s="300">
        <f t="shared" si="77"/>
        <v>0</v>
      </c>
      <c r="Y420" s="330"/>
      <c r="Z420" s="415"/>
    </row>
    <row r="421" spans="1:26" ht="22.5" hidden="1" customHeight="1" x14ac:dyDescent="0.15">
      <c r="A421" s="281" t="s">
        <v>555</v>
      </c>
      <c r="B421" s="317" t="s">
        <v>2296</v>
      </c>
      <c r="C421" s="310" t="s">
        <v>2301</v>
      </c>
      <c r="D421" s="299">
        <v>1</v>
      </c>
      <c r="E421" s="282" t="s">
        <v>681</v>
      </c>
      <c r="F421" s="283">
        <v>4495</v>
      </c>
      <c r="G421" s="283">
        <f t="shared" si="68"/>
        <v>4495</v>
      </c>
      <c r="H421" s="283">
        <v>0</v>
      </c>
      <c r="I421" s="283">
        <f t="shared" si="69"/>
        <v>0</v>
      </c>
      <c r="J421" s="283">
        <v>0</v>
      </c>
      <c r="K421" s="283">
        <f t="shared" si="70"/>
        <v>0</v>
      </c>
      <c r="L421" s="283">
        <f t="shared" si="71"/>
        <v>4495</v>
      </c>
      <c r="M421" s="300">
        <f t="shared" si="71"/>
        <v>4495</v>
      </c>
      <c r="N421" s="331">
        <v>1</v>
      </c>
      <c r="O421" s="283">
        <v>4495</v>
      </c>
      <c r="P421" s="283">
        <f t="shared" si="72"/>
        <v>4495</v>
      </c>
      <c r="Q421" s="283">
        <v>0</v>
      </c>
      <c r="R421" s="283">
        <f t="shared" si="73"/>
        <v>0</v>
      </c>
      <c r="S421" s="283">
        <v>0</v>
      </c>
      <c r="T421" s="283">
        <f t="shared" si="74"/>
        <v>0</v>
      </c>
      <c r="U421" s="283">
        <f t="shared" si="75"/>
        <v>4495</v>
      </c>
      <c r="V421" s="292">
        <f t="shared" si="67"/>
        <v>4495</v>
      </c>
      <c r="W421" s="299">
        <f t="shared" si="76"/>
        <v>0</v>
      </c>
      <c r="X421" s="300">
        <f t="shared" si="77"/>
        <v>0</v>
      </c>
      <c r="Y421" s="330"/>
      <c r="Z421" s="415"/>
    </row>
    <row r="422" spans="1:26" ht="22.5" hidden="1" customHeight="1" x14ac:dyDescent="0.15">
      <c r="A422" s="281" t="s">
        <v>556</v>
      </c>
      <c r="B422" s="317" t="s">
        <v>2296</v>
      </c>
      <c r="C422" s="310" t="s">
        <v>2302</v>
      </c>
      <c r="D422" s="299">
        <v>19</v>
      </c>
      <c r="E422" s="282" t="s">
        <v>681</v>
      </c>
      <c r="F422" s="283">
        <v>6008</v>
      </c>
      <c r="G422" s="283">
        <f t="shared" si="68"/>
        <v>114152</v>
      </c>
      <c r="H422" s="283">
        <v>0</v>
      </c>
      <c r="I422" s="283">
        <f t="shared" si="69"/>
        <v>0</v>
      </c>
      <c r="J422" s="283">
        <v>0</v>
      </c>
      <c r="K422" s="283">
        <f t="shared" si="70"/>
        <v>0</v>
      </c>
      <c r="L422" s="283">
        <f t="shared" si="71"/>
        <v>6008</v>
      </c>
      <c r="M422" s="300">
        <f t="shared" si="71"/>
        <v>114152</v>
      </c>
      <c r="N422" s="331">
        <v>19</v>
      </c>
      <c r="O422" s="283">
        <v>6008</v>
      </c>
      <c r="P422" s="283">
        <f t="shared" si="72"/>
        <v>114152</v>
      </c>
      <c r="Q422" s="283">
        <v>0</v>
      </c>
      <c r="R422" s="283">
        <f t="shared" si="73"/>
        <v>0</v>
      </c>
      <c r="S422" s="283">
        <v>0</v>
      </c>
      <c r="T422" s="283">
        <f t="shared" si="74"/>
        <v>0</v>
      </c>
      <c r="U422" s="283">
        <f t="shared" si="75"/>
        <v>6008</v>
      </c>
      <c r="V422" s="292">
        <f t="shared" si="67"/>
        <v>114152</v>
      </c>
      <c r="W422" s="299">
        <f t="shared" si="76"/>
        <v>0</v>
      </c>
      <c r="X422" s="300">
        <f t="shared" si="77"/>
        <v>0</v>
      </c>
      <c r="Y422" s="330"/>
      <c r="Z422" s="415"/>
    </row>
    <row r="423" spans="1:26" ht="22.5" hidden="1" customHeight="1" x14ac:dyDescent="0.15">
      <c r="A423" s="281" t="s">
        <v>557</v>
      </c>
      <c r="B423" s="317" t="s">
        <v>2296</v>
      </c>
      <c r="C423" s="310" t="s">
        <v>2303</v>
      </c>
      <c r="D423" s="299">
        <v>1</v>
      </c>
      <c r="E423" s="282" t="s">
        <v>681</v>
      </c>
      <c r="F423" s="283">
        <v>7557</v>
      </c>
      <c r="G423" s="283">
        <f t="shared" si="68"/>
        <v>7557</v>
      </c>
      <c r="H423" s="283">
        <v>0</v>
      </c>
      <c r="I423" s="283">
        <f t="shared" si="69"/>
        <v>0</v>
      </c>
      <c r="J423" s="283">
        <v>0</v>
      </c>
      <c r="K423" s="283">
        <f t="shared" si="70"/>
        <v>0</v>
      </c>
      <c r="L423" s="283">
        <f t="shared" si="71"/>
        <v>7557</v>
      </c>
      <c r="M423" s="300">
        <f t="shared" si="71"/>
        <v>7557</v>
      </c>
      <c r="N423" s="331">
        <v>1</v>
      </c>
      <c r="O423" s="283">
        <v>7557</v>
      </c>
      <c r="P423" s="283">
        <f t="shared" si="72"/>
        <v>7557</v>
      </c>
      <c r="Q423" s="283">
        <v>0</v>
      </c>
      <c r="R423" s="283">
        <f t="shared" si="73"/>
        <v>0</v>
      </c>
      <c r="S423" s="283">
        <v>0</v>
      </c>
      <c r="T423" s="283">
        <f t="shared" si="74"/>
        <v>0</v>
      </c>
      <c r="U423" s="283">
        <f t="shared" si="75"/>
        <v>7557</v>
      </c>
      <c r="V423" s="292">
        <f t="shared" si="67"/>
        <v>7557</v>
      </c>
      <c r="W423" s="299">
        <f t="shared" si="76"/>
        <v>0</v>
      </c>
      <c r="X423" s="300">
        <f t="shared" si="77"/>
        <v>0</v>
      </c>
      <c r="Y423" s="330"/>
      <c r="Z423" s="415"/>
    </row>
    <row r="424" spans="1:26" ht="22.5" hidden="1" customHeight="1" x14ac:dyDescent="0.15">
      <c r="A424" s="281" t="s">
        <v>558</v>
      </c>
      <c r="B424" s="317" t="s">
        <v>2296</v>
      </c>
      <c r="C424" s="310" t="s">
        <v>2304</v>
      </c>
      <c r="D424" s="299">
        <v>1</v>
      </c>
      <c r="E424" s="282" t="s">
        <v>681</v>
      </c>
      <c r="F424" s="283">
        <v>6008</v>
      </c>
      <c r="G424" s="283">
        <f t="shared" si="68"/>
        <v>6008</v>
      </c>
      <c r="H424" s="283">
        <v>0</v>
      </c>
      <c r="I424" s="283">
        <f t="shared" si="69"/>
        <v>0</v>
      </c>
      <c r="J424" s="283">
        <v>0</v>
      </c>
      <c r="K424" s="283">
        <f t="shared" si="70"/>
        <v>0</v>
      </c>
      <c r="L424" s="283">
        <f t="shared" si="71"/>
        <v>6008</v>
      </c>
      <c r="M424" s="300">
        <f t="shared" si="71"/>
        <v>6008</v>
      </c>
      <c r="N424" s="331">
        <v>1</v>
      </c>
      <c r="O424" s="283">
        <v>6008</v>
      </c>
      <c r="P424" s="283">
        <f t="shared" si="72"/>
        <v>6008</v>
      </c>
      <c r="Q424" s="283">
        <v>0</v>
      </c>
      <c r="R424" s="283">
        <f t="shared" si="73"/>
        <v>0</v>
      </c>
      <c r="S424" s="283">
        <v>0</v>
      </c>
      <c r="T424" s="283">
        <f t="shared" si="74"/>
        <v>0</v>
      </c>
      <c r="U424" s="283">
        <f t="shared" si="75"/>
        <v>6008</v>
      </c>
      <c r="V424" s="292">
        <f t="shared" si="67"/>
        <v>6008</v>
      </c>
      <c r="W424" s="299">
        <f t="shared" si="76"/>
        <v>0</v>
      </c>
      <c r="X424" s="300">
        <f t="shared" si="77"/>
        <v>0</v>
      </c>
      <c r="Y424" s="330"/>
      <c r="Z424" s="415"/>
    </row>
    <row r="425" spans="1:26" ht="22.5" hidden="1" customHeight="1" x14ac:dyDescent="0.15">
      <c r="A425" s="281" t="s">
        <v>559</v>
      </c>
      <c r="B425" s="317" t="s">
        <v>2296</v>
      </c>
      <c r="C425" s="310" t="s">
        <v>2305</v>
      </c>
      <c r="D425" s="299">
        <v>1</v>
      </c>
      <c r="E425" s="282" t="s">
        <v>681</v>
      </c>
      <c r="F425" s="283">
        <v>7557</v>
      </c>
      <c r="G425" s="283">
        <f t="shared" si="68"/>
        <v>7557</v>
      </c>
      <c r="H425" s="283">
        <v>0</v>
      </c>
      <c r="I425" s="283">
        <f t="shared" si="69"/>
        <v>0</v>
      </c>
      <c r="J425" s="283">
        <v>0</v>
      </c>
      <c r="K425" s="283">
        <f t="shared" si="70"/>
        <v>0</v>
      </c>
      <c r="L425" s="283">
        <f t="shared" si="71"/>
        <v>7557</v>
      </c>
      <c r="M425" s="300">
        <f t="shared" si="71"/>
        <v>7557</v>
      </c>
      <c r="N425" s="331">
        <v>1</v>
      </c>
      <c r="O425" s="283">
        <v>7557</v>
      </c>
      <c r="P425" s="283">
        <f t="shared" si="72"/>
        <v>7557</v>
      </c>
      <c r="Q425" s="283">
        <v>0</v>
      </c>
      <c r="R425" s="283">
        <f t="shared" si="73"/>
        <v>0</v>
      </c>
      <c r="S425" s="283">
        <v>0</v>
      </c>
      <c r="T425" s="283">
        <f t="shared" si="74"/>
        <v>0</v>
      </c>
      <c r="U425" s="283">
        <f t="shared" si="75"/>
        <v>7557</v>
      </c>
      <c r="V425" s="292">
        <f t="shared" si="67"/>
        <v>7557</v>
      </c>
      <c r="W425" s="299">
        <f t="shared" si="76"/>
        <v>0</v>
      </c>
      <c r="X425" s="300">
        <f t="shared" si="77"/>
        <v>0</v>
      </c>
      <c r="Y425" s="330"/>
      <c r="Z425" s="415"/>
    </row>
    <row r="426" spans="1:26" ht="22.5" hidden="1" customHeight="1" x14ac:dyDescent="0.15">
      <c r="A426" s="281" t="s">
        <v>560</v>
      </c>
      <c r="B426" s="317" t="s">
        <v>2296</v>
      </c>
      <c r="C426" s="310" t="s">
        <v>2306</v>
      </c>
      <c r="D426" s="299">
        <v>12</v>
      </c>
      <c r="E426" s="282" t="s">
        <v>681</v>
      </c>
      <c r="F426" s="283">
        <v>9265</v>
      </c>
      <c r="G426" s="283">
        <f t="shared" si="68"/>
        <v>111180</v>
      </c>
      <c r="H426" s="283">
        <v>0</v>
      </c>
      <c r="I426" s="283">
        <f t="shared" si="69"/>
        <v>0</v>
      </c>
      <c r="J426" s="283">
        <v>0</v>
      </c>
      <c r="K426" s="283">
        <f t="shared" si="70"/>
        <v>0</v>
      </c>
      <c r="L426" s="283">
        <f t="shared" si="71"/>
        <v>9265</v>
      </c>
      <c r="M426" s="300">
        <f t="shared" si="71"/>
        <v>111180</v>
      </c>
      <c r="N426" s="331">
        <v>12</v>
      </c>
      <c r="O426" s="283">
        <v>9265</v>
      </c>
      <c r="P426" s="283">
        <f t="shared" si="72"/>
        <v>111180</v>
      </c>
      <c r="Q426" s="283">
        <v>0</v>
      </c>
      <c r="R426" s="283">
        <f t="shared" si="73"/>
        <v>0</v>
      </c>
      <c r="S426" s="283">
        <v>0</v>
      </c>
      <c r="T426" s="283">
        <f t="shared" si="74"/>
        <v>0</v>
      </c>
      <c r="U426" s="283">
        <f t="shared" si="75"/>
        <v>9265</v>
      </c>
      <c r="V426" s="292">
        <f t="shared" si="67"/>
        <v>111180</v>
      </c>
      <c r="W426" s="299">
        <f t="shared" si="76"/>
        <v>0</v>
      </c>
      <c r="X426" s="300">
        <f t="shared" si="77"/>
        <v>0</v>
      </c>
      <c r="Y426" s="330"/>
      <c r="Z426" s="415"/>
    </row>
    <row r="427" spans="1:26" ht="22.5" hidden="1" customHeight="1" x14ac:dyDescent="0.15">
      <c r="A427" s="281" t="s">
        <v>561</v>
      </c>
      <c r="B427" s="317" t="s">
        <v>2296</v>
      </c>
      <c r="C427" s="310" t="s">
        <v>2307</v>
      </c>
      <c r="D427" s="299">
        <v>1</v>
      </c>
      <c r="E427" s="282" t="s">
        <v>681</v>
      </c>
      <c r="F427" s="283">
        <v>15982</v>
      </c>
      <c r="G427" s="283">
        <f t="shared" si="68"/>
        <v>15982</v>
      </c>
      <c r="H427" s="283">
        <v>0</v>
      </c>
      <c r="I427" s="283">
        <f t="shared" si="69"/>
        <v>0</v>
      </c>
      <c r="J427" s="283">
        <v>0</v>
      </c>
      <c r="K427" s="283">
        <f t="shared" si="70"/>
        <v>0</v>
      </c>
      <c r="L427" s="283">
        <f t="shared" si="71"/>
        <v>15982</v>
      </c>
      <c r="M427" s="300">
        <f t="shared" si="71"/>
        <v>15982</v>
      </c>
      <c r="N427" s="331">
        <v>1</v>
      </c>
      <c r="O427" s="283">
        <v>15982</v>
      </c>
      <c r="P427" s="283">
        <f t="shared" si="72"/>
        <v>15982</v>
      </c>
      <c r="Q427" s="283">
        <v>0</v>
      </c>
      <c r="R427" s="283">
        <f t="shared" si="73"/>
        <v>0</v>
      </c>
      <c r="S427" s="283">
        <v>0</v>
      </c>
      <c r="T427" s="283">
        <f t="shared" si="74"/>
        <v>0</v>
      </c>
      <c r="U427" s="283">
        <f t="shared" si="75"/>
        <v>15982</v>
      </c>
      <c r="V427" s="292">
        <f t="shared" si="67"/>
        <v>15982</v>
      </c>
      <c r="W427" s="299">
        <f t="shared" si="76"/>
        <v>0</v>
      </c>
      <c r="X427" s="300">
        <f t="shared" si="77"/>
        <v>0</v>
      </c>
      <c r="Y427" s="330"/>
      <c r="Z427" s="415"/>
    </row>
    <row r="428" spans="1:26" ht="22.5" hidden="1" customHeight="1" x14ac:dyDescent="0.15">
      <c r="A428" s="281" t="s">
        <v>562</v>
      </c>
      <c r="B428" s="317" t="s">
        <v>2296</v>
      </c>
      <c r="C428" s="310" t="s">
        <v>2308</v>
      </c>
      <c r="D428" s="299">
        <v>1</v>
      </c>
      <c r="E428" s="282" t="s">
        <v>681</v>
      </c>
      <c r="F428" s="283">
        <v>12061</v>
      </c>
      <c r="G428" s="283">
        <f t="shared" si="68"/>
        <v>12061</v>
      </c>
      <c r="H428" s="283">
        <v>0</v>
      </c>
      <c r="I428" s="283">
        <f t="shared" si="69"/>
        <v>0</v>
      </c>
      <c r="J428" s="283">
        <v>0</v>
      </c>
      <c r="K428" s="283">
        <f t="shared" si="70"/>
        <v>0</v>
      </c>
      <c r="L428" s="283">
        <f t="shared" si="71"/>
        <v>12061</v>
      </c>
      <c r="M428" s="300">
        <f t="shared" si="71"/>
        <v>12061</v>
      </c>
      <c r="N428" s="331">
        <v>1</v>
      </c>
      <c r="O428" s="283">
        <v>12061</v>
      </c>
      <c r="P428" s="283">
        <f t="shared" si="72"/>
        <v>12061</v>
      </c>
      <c r="Q428" s="283">
        <v>0</v>
      </c>
      <c r="R428" s="283">
        <f t="shared" si="73"/>
        <v>0</v>
      </c>
      <c r="S428" s="283">
        <v>0</v>
      </c>
      <c r="T428" s="283">
        <f t="shared" si="74"/>
        <v>0</v>
      </c>
      <c r="U428" s="283">
        <f t="shared" si="75"/>
        <v>12061</v>
      </c>
      <c r="V428" s="292">
        <f t="shared" si="67"/>
        <v>12061</v>
      </c>
      <c r="W428" s="299">
        <f t="shared" si="76"/>
        <v>0</v>
      </c>
      <c r="X428" s="300">
        <f t="shared" si="77"/>
        <v>0</v>
      </c>
      <c r="Y428" s="330"/>
      <c r="Z428" s="415"/>
    </row>
    <row r="429" spans="1:26" ht="22.5" hidden="1" customHeight="1" x14ac:dyDescent="0.15">
      <c r="A429" s="281" t="s">
        <v>563</v>
      </c>
      <c r="B429" s="317" t="s">
        <v>2309</v>
      </c>
      <c r="C429" s="310" t="s">
        <v>2310</v>
      </c>
      <c r="D429" s="299">
        <v>1</v>
      </c>
      <c r="E429" s="282" t="s">
        <v>1869</v>
      </c>
      <c r="F429" s="283">
        <v>2690</v>
      </c>
      <c r="G429" s="283">
        <f t="shared" si="68"/>
        <v>2690</v>
      </c>
      <c r="H429" s="283">
        <v>0</v>
      </c>
      <c r="I429" s="283">
        <f t="shared" si="69"/>
        <v>0</v>
      </c>
      <c r="J429" s="283">
        <v>0</v>
      </c>
      <c r="K429" s="283">
        <f t="shared" si="70"/>
        <v>0</v>
      </c>
      <c r="L429" s="283">
        <f t="shared" si="71"/>
        <v>2690</v>
      </c>
      <c r="M429" s="300">
        <f t="shared" si="71"/>
        <v>2690</v>
      </c>
      <c r="N429" s="331">
        <v>1</v>
      </c>
      <c r="O429" s="283">
        <v>2690</v>
      </c>
      <c r="P429" s="283">
        <f t="shared" si="72"/>
        <v>2690</v>
      </c>
      <c r="Q429" s="283">
        <v>0</v>
      </c>
      <c r="R429" s="283">
        <f t="shared" si="73"/>
        <v>0</v>
      </c>
      <c r="S429" s="283">
        <v>0</v>
      </c>
      <c r="T429" s="283">
        <f t="shared" si="74"/>
        <v>0</v>
      </c>
      <c r="U429" s="283">
        <f t="shared" si="75"/>
        <v>2690</v>
      </c>
      <c r="V429" s="292">
        <f t="shared" si="67"/>
        <v>2690</v>
      </c>
      <c r="W429" s="299">
        <f t="shared" si="76"/>
        <v>0</v>
      </c>
      <c r="X429" s="300">
        <f t="shared" si="77"/>
        <v>0</v>
      </c>
      <c r="Y429" s="330"/>
      <c r="Z429" s="415"/>
    </row>
    <row r="430" spans="1:26" ht="22.5" hidden="1" customHeight="1" x14ac:dyDescent="0.15">
      <c r="A430" s="281" t="s">
        <v>564</v>
      </c>
      <c r="B430" s="317" t="s">
        <v>2309</v>
      </c>
      <c r="C430" s="310" t="s">
        <v>2311</v>
      </c>
      <c r="D430" s="299">
        <v>1</v>
      </c>
      <c r="E430" s="282" t="s">
        <v>1869</v>
      </c>
      <c r="F430" s="283">
        <v>2575</v>
      </c>
      <c r="G430" s="283">
        <f t="shared" si="68"/>
        <v>2575</v>
      </c>
      <c r="H430" s="283">
        <v>0</v>
      </c>
      <c r="I430" s="283">
        <f t="shared" si="69"/>
        <v>0</v>
      </c>
      <c r="J430" s="283">
        <v>0</v>
      </c>
      <c r="K430" s="283">
        <f t="shared" si="70"/>
        <v>0</v>
      </c>
      <c r="L430" s="283">
        <f t="shared" si="71"/>
        <v>2575</v>
      </c>
      <c r="M430" s="300">
        <f t="shared" si="71"/>
        <v>2575</v>
      </c>
      <c r="N430" s="331">
        <v>1</v>
      </c>
      <c r="O430" s="283">
        <v>2575</v>
      </c>
      <c r="P430" s="283">
        <f t="shared" si="72"/>
        <v>2575</v>
      </c>
      <c r="Q430" s="283">
        <v>0</v>
      </c>
      <c r="R430" s="283">
        <f t="shared" si="73"/>
        <v>0</v>
      </c>
      <c r="S430" s="283">
        <v>0</v>
      </c>
      <c r="T430" s="283">
        <f t="shared" si="74"/>
        <v>0</v>
      </c>
      <c r="U430" s="283">
        <f t="shared" si="75"/>
        <v>2575</v>
      </c>
      <c r="V430" s="292">
        <f t="shared" si="67"/>
        <v>2575</v>
      </c>
      <c r="W430" s="299">
        <f t="shared" si="76"/>
        <v>0</v>
      </c>
      <c r="X430" s="300">
        <f t="shared" si="77"/>
        <v>0</v>
      </c>
      <c r="Y430" s="330"/>
      <c r="Z430" s="415"/>
    </row>
    <row r="431" spans="1:26" ht="22.5" hidden="1" customHeight="1" x14ac:dyDescent="0.15">
      <c r="A431" s="281" t="s">
        <v>565</v>
      </c>
      <c r="B431" s="317" t="s">
        <v>2309</v>
      </c>
      <c r="C431" s="310" t="s">
        <v>2312</v>
      </c>
      <c r="D431" s="299">
        <v>1</v>
      </c>
      <c r="E431" s="282" t="s">
        <v>1869</v>
      </c>
      <c r="F431" s="283">
        <v>2495</v>
      </c>
      <c r="G431" s="283">
        <f t="shared" si="68"/>
        <v>2495</v>
      </c>
      <c r="H431" s="283">
        <v>0</v>
      </c>
      <c r="I431" s="283">
        <f t="shared" si="69"/>
        <v>0</v>
      </c>
      <c r="J431" s="283">
        <v>0</v>
      </c>
      <c r="K431" s="283">
        <f t="shared" si="70"/>
        <v>0</v>
      </c>
      <c r="L431" s="283">
        <f t="shared" si="71"/>
        <v>2495</v>
      </c>
      <c r="M431" s="300">
        <f t="shared" si="71"/>
        <v>2495</v>
      </c>
      <c r="N431" s="331">
        <v>1</v>
      </c>
      <c r="O431" s="283">
        <v>2495</v>
      </c>
      <c r="P431" s="283">
        <f t="shared" si="72"/>
        <v>2495</v>
      </c>
      <c r="Q431" s="283">
        <v>0</v>
      </c>
      <c r="R431" s="283">
        <f t="shared" si="73"/>
        <v>0</v>
      </c>
      <c r="S431" s="283">
        <v>0</v>
      </c>
      <c r="T431" s="283">
        <f t="shared" si="74"/>
        <v>0</v>
      </c>
      <c r="U431" s="283">
        <f t="shared" si="75"/>
        <v>2495</v>
      </c>
      <c r="V431" s="292">
        <f t="shared" si="67"/>
        <v>2495</v>
      </c>
      <c r="W431" s="299">
        <f t="shared" si="76"/>
        <v>0</v>
      </c>
      <c r="X431" s="300">
        <f t="shared" si="77"/>
        <v>0</v>
      </c>
      <c r="Y431" s="330"/>
      <c r="Z431" s="415"/>
    </row>
    <row r="432" spans="1:26" ht="22.5" hidden="1" customHeight="1" x14ac:dyDescent="0.15">
      <c r="A432" s="281" t="s">
        <v>566</v>
      </c>
      <c r="B432" s="317" t="s">
        <v>2309</v>
      </c>
      <c r="C432" s="310" t="s">
        <v>2313</v>
      </c>
      <c r="D432" s="299">
        <v>1</v>
      </c>
      <c r="E432" s="282" t="s">
        <v>1869</v>
      </c>
      <c r="F432" s="283">
        <v>2469</v>
      </c>
      <c r="G432" s="283">
        <f t="shared" si="68"/>
        <v>2469</v>
      </c>
      <c r="H432" s="283">
        <v>0</v>
      </c>
      <c r="I432" s="283">
        <f t="shared" si="69"/>
        <v>0</v>
      </c>
      <c r="J432" s="283">
        <v>0</v>
      </c>
      <c r="K432" s="283">
        <f t="shared" si="70"/>
        <v>0</v>
      </c>
      <c r="L432" s="283">
        <f t="shared" si="71"/>
        <v>2469</v>
      </c>
      <c r="M432" s="300">
        <f t="shared" si="71"/>
        <v>2469</v>
      </c>
      <c r="N432" s="331">
        <v>1</v>
      </c>
      <c r="O432" s="283">
        <v>2469</v>
      </c>
      <c r="P432" s="283">
        <f t="shared" si="72"/>
        <v>2469</v>
      </c>
      <c r="Q432" s="283">
        <v>0</v>
      </c>
      <c r="R432" s="283">
        <f t="shared" si="73"/>
        <v>0</v>
      </c>
      <c r="S432" s="283">
        <v>0</v>
      </c>
      <c r="T432" s="283">
        <f t="shared" si="74"/>
        <v>0</v>
      </c>
      <c r="U432" s="283">
        <f t="shared" si="75"/>
        <v>2469</v>
      </c>
      <c r="V432" s="292">
        <f t="shared" si="67"/>
        <v>2469</v>
      </c>
      <c r="W432" s="299">
        <f t="shared" si="76"/>
        <v>0</v>
      </c>
      <c r="X432" s="300">
        <f t="shared" si="77"/>
        <v>0</v>
      </c>
      <c r="Y432" s="330"/>
      <c r="Z432" s="415"/>
    </row>
    <row r="433" spans="1:26" ht="22.5" hidden="1" customHeight="1" x14ac:dyDescent="0.15">
      <c r="A433" s="281" t="s">
        <v>567</v>
      </c>
      <c r="B433" s="317" t="s">
        <v>2309</v>
      </c>
      <c r="C433" s="310" t="s">
        <v>2314</v>
      </c>
      <c r="D433" s="299">
        <v>1</v>
      </c>
      <c r="E433" s="282" t="s">
        <v>1869</v>
      </c>
      <c r="F433" s="283">
        <v>2424</v>
      </c>
      <c r="G433" s="283">
        <f t="shared" si="68"/>
        <v>2424</v>
      </c>
      <c r="H433" s="283">
        <v>0</v>
      </c>
      <c r="I433" s="283">
        <f t="shared" si="69"/>
        <v>0</v>
      </c>
      <c r="J433" s="283">
        <v>0</v>
      </c>
      <c r="K433" s="283">
        <f t="shared" si="70"/>
        <v>0</v>
      </c>
      <c r="L433" s="283">
        <f t="shared" si="71"/>
        <v>2424</v>
      </c>
      <c r="M433" s="300">
        <f t="shared" si="71"/>
        <v>2424</v>
      </c>
      <c r="N433" s="331">
        <v>1</v>
      </c>
      <c r="O433" s="283">
        <v>2424</v>
      </c>
      <c r="P433" s="283">
        <f t="shared" si="72"/>
        <v>2424</v>
      </c>
      <c r="Q433" s="283">
        <v>0</v>
      </c>
      <c r="R433" s="283">
        <f t="shared" si="73"/>
        <v>0</v>
      </c>
      <c r="S433" s="283">
        <v>0</v>
      </c>
      <c r="T433" s="283">
        <f t="shared" si="74"/>
        <v>0</v>
      </c>
      <c r="U433" s="283">
        <f t="shared" si="75"/>
        <v>2424</v>
      </c>
      <c r="V433" s="292">
        <f t="shared" si="67"/>
        <v>2424</v>
      </c>
      <c r="W433" s="299">
        <f t="shared" si="76"/>
        <v>0</v>
      </c>
      <c r="X433" s="300">
        <f t="shared" si="77"/>
        <v>0</v>
      </c>
      <c r="Y433" s="330"/>
      <c r="Z433" s="415"/>
    </row>
    <row r="434" spans="1:26" ht="22.5" hidden="1" customHeight="1" x14ac:dyDescent="0.15">
      <c r="A434" s="281" t="s">
        <v>568</v>
      </c>
      <c r="B434" s="317" t="s">
        <v>2315</v>
      </c>
      <c r="C434" s="310" t="s">
        <v>2316</v>
      </c>
      <c r="D434" s="299">
        <v>1</v>
      </c>
      <c r="E434" s="282" t="s">
        <v>1078</v>
      </c>
      <c r="F434" s="283">
        <v>28328</v>
      </c>
      <c r="G434" s="283">
        <f t="shared" si="68"/>
        <v>28328</v>
      </c>
      <c r="H434" s="283">
        <v>0</v>
      </c>
      <c r="I434" s="283">
        <f t="shared" si="69"/>
        <v>0</v>
      </c>
      <c r="J434" s="283">
        <v>0</v>
      </c>
      <c r="K434" s="283">
        <f t="shared" si="70"/>
        <v>0</v>
      </c>
      <c r="L434" s="283">
        <f t="shared" si="71"/>
        <v>28328</v>
      </c>
      <c r="M434" s="300">
        <f t="shared" si="71"/>
        <v>28328</v>
      </c>
      <c r="N434" s="331">
        <v>1</v>
      </c>
      <c r="O434" s="283">
        <v>28328</v>
      </c>
      <c r="P434" s="283">
        <f t="shared" si="72"/>
        <v>28328</v>
      </c>
      <c r="Q434" s="283">
        <v>0</v>
      </c>
      <c r="R434" s="283">
        <f t="shared" si="73"/>
        <v>0</v>
      </c>
      <c r="S434" s="283">
        <v>0</v>
      </c>
      <c r="T434" s="283">
        <f t="shared" si="74"/>
        <v>0</v>
      </c>
      <c r="U434" s="283">
        <f t="shared" si="75"/>
        <v>28328</v>
      </c>
      <c r="V434" s="292">
        <f t="shared" si="67"/>
        <v>28328</v>
      </c>
      <c r="W434" s="299">
        <f t="shared" si="76"/>
        <v>0</v>
      </c>
      <c r="X434" s="300">
        <f t="shared" si="77"/>
        <v>0</v>
      </c>
      <c r="Y434" s="330"/>
      <c r="Z434" s="415"/>
    </row>
    <row r="435" spans="1:26" ht="22.5" hidden="1" customHeight="1" x14ac:dyDescent="0.15">
      <c r="A435" s="281" t="s">
        <v>569</v>
      </c>
      <c r="B435" s="317" t="s">
        <v>2315</v>
      </c>
      <c r="C435" s="310" t="s">
        <v>2312</v>
      </c>
      <c r="D435" s="299">
        <v>1</v>
      </c>
      <c r="E435" s="282" t="s">
        <v>1078</v>
      </c>
      <c r="F435" s="283">
        <v>33683</v>
      </c>
      <c r="G435" s="283">
        <f t="shared" si="68"/>
        <v>33683</v>
      </c>
      <c r="H435" s="283">
        <v>0</v>
      </c>
      <c r="I435" s="283">
        <f t="shared" si="69"/>
        <v>0</v>
      </c>
      <c r="J435" s="283">
        <v>0</v>
      </c>
      <c r="K435" s="283">
        <f t="shared" si="70"/>
        <v>0</v>
      </c>
      <c r="L435" s="283">
        <f t="shared" si="71"/>
        <v>33683</v>
      </c>
      <c r="M435" s="300">
        <f t="shared" si="71"/>
        <v>33683</v>
      </c>
      <c r="N435" s="331">
        <v>1</v>
      </c>
      <c r="O435" s="283">
        <v>33683</v>
      </c>
      <c r="P435" s="283">
        <f t="shared" si="72"/>
        <v>33683</v>
      </c>
      <c r="Q435" s="283">
        <v>0</v>
      </c>
      <c r="R435" s="283">
        <f t="shared" si="73"/>
        <v>0</v>
      </c>
      <c r="S435" s="283">
        <v>0</v>
      </c>
      <c r="T435" s="283">
        <f t="shared" si="74"/>
        <v>0</v>
      </c>
      <c r="U435" s="283">
        <f t="shared" si="75"/>
        <v>33683</v>
      </c>
      <c r="V435" s="292">
        <f t="shared" si="67"/>
        <v>33683</v>
      </c>
      <c r="W435" s="299">
        <f t="shared" si="76"/>
        <v>0</v>
      </c>
      <c r="X435" s="300">
        <f t="shared" si="77"/>
        <v>0</v>
      </c>
      <c r="Y435" s="330"/>
      <c r="Z435" s="415"/>
    </row>
    <row r="436" spans="1:26" ht="22.5" hidden="1" customHeight="1" x14ac:dyDescent="0.15">
      <c r="A436" s="281" t="s">
        <v>570</v>
      </c>
      <c r="B436" s="317" t="s">
        <v>2315</v>
      </c>
      <c r="C436" s="310" t="s">
        <v>2313</v>
      </c>
      <c r="D436" s="299">
        <v>3</v>
      </c>
      <c r="E436" s="282" t="s">
        <v>1078</v>
      </c>
      <c r="F436" s="283">
        <v>37966</v>
      </c>
      <c r="G436" s="283">
        <f t="shared" si="68"/>
        <v>113898</v>
      </c>
      <c r="H436" s="283">
        <v>0</v>
      </c>
      <c r="I436" s="283">
        <f t="shared" si="69"/>
        <v>0</v>
      </c>
      <c r="J436" s="283">
        <v>0</v>
      </c>
      <c r="K436" s="283">
        <f t="shared" si="70"/>
        <v>0</v>
      </c>
      <c r="L436" s="283">
        <f t="shared" si="71"/>
        <v>37966</v>
      </c>
      <c r="M436" s="300">
        <f t="shared" si="71"/>
        <v>113898</v>
      </c>
      <c r="N436" s="331">
        <v>3</v>
      </c>
      <c r="O436" s="283">
        <v>37966</v>
      </c>
      <c r="P436" s="283">
        <f t="shared" si="72"/>
        <v>113898</v>
      </c>
      <c r="Q436" s="283">
        <v>0</v>
      </c>
      <c r="R436" s="283">
        <f t="shared" si="73"/>
        <v>0</v>
      </c>
      <c r="S436" s="283">
        <v>0</v>
      </c>
      <c r="T436" s="283">
        <f t="shared" si="74"/>
        <v>0</v>
      </c>
      <c r="U436" s="283">
        <f t="shared" si="75"/>
        <v>37966</v>
      </c>
      <c r="V436" s="292">
        <f t="shared" si="67"/>
        <v>113898</v>
      </c>
      <c r="W436" s="299">
        <f t="shared" si="76"/>
        <v>0</v>
      </c>
      <c r="X436" s="300">
        <f t="shared" si="77"/>
        <v>0</v>
      </c>
      <c r="Y436" s="330"/>
      <c r="Z436" s="415"/>
    </row>
    <row r="437" spans="1:26" ht="22.5" hidden="1" customHeight="1" x14ac:dyDescent="0.15">
      <c r="A437" s="281" t="s">
        <v>571</v>
      </c>
      <c r="B437" s="317" t="s">
        <v>2315</v>
      </c>
      <c r="C437" s="310" t="s">
        <v>2314</v>
      </c>
      <c r="D437" s="299">
        <v>1</v>
      </c>
      <c r="E437" s="282" t="s">
        <v>1078</v>
      </c>
      <c r="F437" s="283">
        <v>45267</v>
      </c>
      <c r="G437" s="283">
        <f t="shared" si="68"/>
        <v>45267</v>
      </c>
      <c r="H437" s="283">
        <v>0</v>
      </c>
      <c r="I437" s="283">
        <f t="shared" si="69"/>
        <v>0</v>
      </c>
      <c r="J437" s="283">
        <v>0</v>
      </c>
      <c r="K437" s="283">
        <f t="shared" si="70"/>
        <v>0</v>
      </c>
      <c r="L437" s="283">
        <f t="shared" si="71"/>
        <v>45267</v>
      </c>
      <c r="M437" s="300">
        <f t="shared" si="71"/>
        <v>45267</v>
      </c>
      <c r="N437" s="331">
        <v>1</v>
      </c>
      <c r="O437" s="283">
        <v>45267</v>
      </c>
      <c r="P437" s="283">
        <f t="shared" si="72"/>
        <v>45267</v>
      </c>
      <c r="Q437" s="283">
        <v>0</v>
      </c>
      <c r="R437" s="283">
        <f t="shared" si="73"/>
        <v>0</v>
      </c>
      <c r="S437" s="283">
        <v>0</v>
      </c>
      <c r="T437" s="283">
        <f t="shared" si="74"/>
        <v>0</v>
      </c>
      <c r="U437" s="283">
        <f t="shared" si="75"/>
        <v>45267</v>
      </c>
      <c r="V437" s="292">
        <f t="shared" si="67"/>
        <v>45267</v>
      </c>
      <c r="W437" s="299">
        <f t="shared" si="76"/>
        <v>0</v>
      </c>
      <c r="X437" s="300">
        <f t="shared" si="77"/>
        <v>0</v>
      </c>
      <c r="Y437" s="330"/>
      <c r="Z437" s="415"/>
    </row>
    <row r="438" spans="1:26" ht="22.5" hidden="1" customHeight="1" x14ac:dyDescent="0.15">
      <c r="A438" s="281" t="s">
        <v>572</v>
      </c>
      <c r="B438" s="317" t="s">
        <v>2317</v>
      </c>
      <c r="C438" s="310" t="s">
        <v>2318</v>
      </c>
      <c r="D438" s="299">
        <v>1</v>
      </c>
      <c r="E438" s="282" t="s">
        <v>1869</v>
      </c>
      <c r="F438" s="283">
        <v>4378</v>
      </c>
      <c r="G438" s="283">
        <f t="shared" si="68"/>
        <v>4378</v>
      </c>
      <c r="H438" s="283">
        <v>0</v>
      </c>
      <c r="I438" s="283">
        <f t="shared" si="69"/>
        <v>0</v>
      </c>
      <c r="J438" s="283">
        <v>0</v>
      </c>
      <c r="K438" s="283">
        <f t="shared" si="70"/>
        <v>0</v>
      </c>
      <c r="L438" s="283">
        <f t="shared" si="71"/>
        <v>4378</v>
      </c>
      <c r="M438" s="300">
        <f t="shared" si="71"/>
        <v>4378</v>
      </c>
      <c r="N438" s="331">
        <v>1</v>
      </c>
      <c r="O438" s="283">
        <v>4378</v>
      </c>
      <c r="P438" s="283">
        <f t="shared" si="72"/>
        <v>4378</v>
      </c>
      <c r="Q438" s="283">
        <v>0</v>
      </c>
      <c r="R438" s="283">
        <f t="shared" si="73"/>
        <v>0</v>
      </c>
      <c r="S438" s="283">
        <v>0</v>
      </c>
      <c r="T438" s="283">
        <f t="shared" si="74"/>
        <v>0</v>
      </c>
      <c r="U438" s="283">
        <f t="shared" si="75"/>
        <v>4378</v>
      </c>
      <c r="V438" s="292">
        <f t="shared" si="67"/>
        <v>4378</v>
      </c>
      <c r="W438" s="299">
        <f t="shared" si="76"/>
        <v>0</v>
      </c>
      <c r="X438" s="300">
        <f t="shared" si="77"/>
        <v>0</v>
      </c>
      <c r="Y438" s="330"/>
      <c r="Z438" s="415"/>
    </row>
    <row r="439" spans="1:26" ht="22.5" hidden="1" customHeight="1" x14ac:dyDescent="0.15">
      <c r="A439" s="281" t="s">
        <v>573</v>
      </c>
      <c r="B439" s="317" t="s">
        <v>2317</v>
      </c>
      <c r="C439" s="310" t="s">
        <v>2319</v>
      </c>
      <c r="D439" s="299">
        <v>1</v>
      </c>
      <c r="E439" s="282" t="s">
        <v>1869</v>
      </c>
      <c r="F439" s="283">
        <v>3929</v>
      </c>
      <c r="G439" s="283">
        <f t="shared" si="68"/>
        <v>3929</v>
      </c>
      <c r="H439" s="283">
        <v>0</v>
      </c>
      <c r="I439" s="283">
        <f t="shared" si="69"/>
        <v>0</v>
      </c>
      <c r="J439" s="283">
        <v>0</v>
      </c>
      <c r="K439" s="283">
        <f t="shared" si="70"/>
        <v>0</v>
      </c>
      <c r="L439" s="283">
        <f t="shared" si="71"/>
        <v>3929</v>
      </c>
      <c r="M439" s="300">
        <f t="shared" si="71"/>
        <v>3929</v>
      </c>
      <c r="N439" s="331">
        <v>1</v>
      </c>
      <c r="O439" s="283">
        <v>3929</v>
      </c>
      <c r="P439" s="283">
        <f t="shared" si="72"/>
        <v>3929</v>
      </c>
      <c r="Q439" s="283">
        <v>0</v>
      </c>
      <c r="R439" s="283">
        <f t="shared" si="73"/>
        <v>0</v>
      </c>
      <c r="S439" s="283">
        <v>0</v>
      </c>
      <c r="T439" s="283">
        <f t="shared" si="74"/>
        <v>0</v>
      </c>
      <c r="U439" s="283">
        <f t="shared" si="75"/>
        <v>3929</v>
      </c>
      <c r="V439" s="292">
        <f t="shared" si="67"/>
        <v>3929</v>
      </c>
      <c r="W439" s="299">
        <f t="shared" si="76"/>
        <v>0</v>
      </c>
      <c r="X439" s="300">
        <f t="shared" si="77"/>
        <v>0</v>
      </c>
      <c r="Y439" s="330"/>
      <c r="Z439" s="415"/>
    </row>
    <row r="440" spans="1:26" ht="22.5" hidden="1" customHeight="1" x14ac:dyDescent="0.15">
      <c r="A440" s="281" t="s">
        <v>574</v>
      </c>
      <c r="B440" s="317" t="s">
        <v>2317</v>
      </c>
      <c r="C440" s="310" t="s">
        <v>2320</v>
      </c>
      <c r="D440" s="299">
        <v>1</v>
      </c>
      <c r="E440" s="282" t="s">
        <v>1869</v>
      </c>
      <c r="F440" s="283">
        <v>3846</v>
      </c>
      <c r="G440" s="283">
        <f t="shared" si="68"/>
        <v>3846</v>
      </c>
      <c r="H440" s="283">
        <v>0</v>
      </c>
      <c r="I440" s="283">
        <f t="shared" si="69"/>
        <v>0</v>
      </c>
      <c r="J440" s="283">
        <v>0</v>
      </c>
      <c r="K440" s="283">
        <f t="shared" si="70"/>
        <v>0</v>
      </c>
      <c r="L440" s="283">
        <f t="shared" si="71"/>
        <v>3846</v>
      </c>
      <c r="M440" s="300">
        <f t="shared" si="71"/>
        <v>3846</v>
      </c>
      <c r="N440" s="331">
        <v>1</v>
      </c>
      <c r="O440" s="283">
        <v>3846</v>
      </c>
      <c r="P440" s="283">
        <f t="shared" si="72"/>
        <v>3846</v>
      </c>
      <c r="Q440" s="283">
        <v>0</v>
      </c>
      <c r="R440" s="283">
        <f t="shared" si="73"/>
        <v>0</v>
      </c>
      <c r="S440" s="283">
        <v>0</v>
      </c>
      <c r="T440" s="283">
        <f t="shared" si="74"/>
        <v>0</v>
      </c>
      <c r="U440" s="283">
        <f t="shared" si="75"/>
        <v>3846</v>
      </c>
      <c r="V440" s="292">
        <f t="shared" si="67"/>
        <v>3846</v>
      </c>
      <c r="W440" s="299">
        <f t="shared" si="76"/>
        <v>0</v>
      </c>
      <c r="X440" s="300">
        <f t="shared" si="77"/>
        <v>0</v>
      </c>
      <c r="Y440" s="330"/>
      <c r="Z440" s="415"/>
    </row>
    <row r="441" spans="1:26" ht="22.5" hidden="1" customHeight="1" x14ac:dyDescent="0.15">
      <c r="A441" s="281" t="s">
        <v>575</v>
      </c>
      <c r="B441" s="317" t="s">
        <v>2317</v>
      </c>
      <c r="C441" s="310" t="s">
        <v>2321</v>
      </c>
      <c r="D441" s="299">
        <v>1</v>
      </c>
      <c r="E441" s="282" t="s">
        <v>1869</v>
      </c>
      <c r="F441" s="283">
        <v>3665</v>
      </c>
      <c r="G441" s="283">
        <f t="shared" si="68"/>
        <v>3665</v>
      </c>
      <c r="H441" s="283">
        <v>0</v>
      </c>
      <c r="I441" s="283">
        <f t="shared" si="69"/>
        <v>0</v>
      </c>
      <c r="J441" s="283">
        <v>0</v>
      </c>
      <c r="K441" s="283">
        <f t="shared" si="70"/>
        <v>0</v>
      </c>
      <c r="L441" s="283">
        <f t="shared" si="71"/>
        <v>3665</v>
      </c>
      <c r="M441" s="300">
        <f t="shared" si="71"/>
        <v>3665</v>
      </c>
      <c r="N441" s="331">
        <v>1</v>
      </c>
      <c r="O441" s="283">
        <v>3665</v>
      </c>
      <c r="P441" s="283">
        <f t="shared" si="72"/>
        <v>3665</v>
      </c>
      <c r="Q441" s="283">
        <v>0</v>
      </c>
      <c r="R441" s="283">
        <f t="shared" si="73"/>
        <v>0</v>
      </c>
      <c r="S441" s="283">
        <v>0</v>
      </c>
      <c r="T441" s="283">
        <f t="shared" si="74"/>
        <v>0</v>
      </c>
      <c r="U441" s="283">
        <f t="shared" si="75"/>
        <v>3665</v>
      </c>
      <c r="V441" s="292">
        <f t="shared" si="67"/>
        <v>3665</v>
      </c>
      <c r="W441" s="299">
        <f t="shared" si="76"/>
        <v>0</v>
      </c>
      <c r="X441" s="300">
        <f t="shared" si="77"/>
        <v>0</v>
      </c>
      <c r="Y441" s="330"/>
      <c r="Z441" s="415"/>
    </row>
    <row r="442" spans="1:26" ht="22.5" hidden="1" customHeight="1" x14ac:dyDescent="0.15">
      <c r="A442" s="281" t="s">
        <v>576</v>
      </c>
      <c r="B442" s="317" t="s">
        <v>2553</v>
      </c>
      <c r="C442" s="310" t="s">
        <v>2322</v>
      </c>
      <c r="D442" s="299">
        <v>2</v>
      </c>
      <c r="E442" s="282" t="s">
        <v>1077</v>
      </c>
      <c r="F442" s="283">
        <v>175008</v>
      </c>
      <c r="G442" s="283">
        <f t="shared" si="68"/>
        <v>350016</v>
      </c>
      <c r="H442" s="283">
        <v>34732</v>
      </c>
      <c r="I442" s="283">
        <f t="shared" si="69"/>
        <v>69464</v>
      </c>
      <c r="J442" s="283">
        <v>0</v>
      </c>
      <c r="K442" s="283">
        <f t="shared" si="70"/>
        <v>0</v>
      </c>
      <c r="L442" s="283">
        <f t="shared" si="71"/>
        <v>209740</v>
      </c>
      <c r="M442" s="300">
        <f t="shared" si="71"/>
        <v>419480</v>
      </c>
      <c r="N442" s="331">
        <v>2</v>
      </c>
      <c r="O442" s="283">
        <v>175008</v>
      </c>
      <c r="P442" s="283">
        <f t="shared" si="72"/>
        <v>350016</v>
      </c>
      <c r="Q442" s="283">
        <v>34732</v>
      </c>
      <c r="R442" s="283">
        <f t="shared" si="73"/>
        <v>69464</v>
      </c>
      <c r="S442" s="283">
        <v>0</v>
      </c>
      <c r="T442" s="283">
        <f t="shared" si="74"/>
        <v>0</v>
      </c>
      <c r="U442" s="283">
        <f t="shared" si="75"/>
        <v>209740</v>
      </c>
      <c r="V442" s="292">
        <f t="shared" si="67"/>
        <v>419480</v>
      </c>
      <c r="W442" s="299">
        <f t="shared" si="76"/>
        <v>0</v>
      </c>
      <c r="X442" s="300">
        <f t="shared" si="77"/>
        <v>0</v>
      </c>
      <c r="Y442" s="330"/>
      <c r="Z442" s="415"/>
    </row>
    <row r="443" spans="1:26" ht="22.5" hidden="1" customHeight="1" x14ac:dyDescent="0.15">
      <c r="A443" s="281" t="s">
        <v>577</v>
      </c>
      <c r="B443" s="317" t="s">
        <v>2553</v>
      </c>
      <c r="C443" s="310" t="s">
        <v>2323</v>
      </c>
      <c r="D443" s="299">
        <v>41</v>
      </c>
      <c r="E443" s="282" t="s">
        <v>1077</v>
      </c>
      <c r="F443" s="283">
        <v>121466</v>
      </c>
      <c r="G443" s="283">
        <f t="shared" si="68"/>
        <v>4980106</v>
      </c>
      <c r="H443" s="283">
        <v>34732</v>
      </c>
      <c r="I443" s="283">
        <f t="shared" si="69"/>
        <v>1424012</v>
      </c>
      <c r="J443" s="283">
        <v>0</v>
      </c>
      <c r="K443" s="283">
        <f t="shared" si="70"/>
        <v>0</v>
      </c>
      <c r="L443" s="283">
        <f t="shared" si="71"/>
        <v>156198</v>
      </c>
      <c r="M443" s="300">
        <f t="shared" si="71"/>
        <v>6404118</v>
      </c>
      <c r="N443" s="331">
        <v>41</v>
      </c>
      <c r="O443" s="283">
        <v>121466</v>
      </c>
      <c r="P443" s="283">
        <f t="shared" si="72"/>
        <v>4980106</v>
      </c>
      <c r="Q443" s="283">
        <v>34732</v>
      </c>
      <c r="R443" s="283">
        <f t="shared" si="73"/>
        <v>1424012</v>
      </c>
      <c r="S443" s="283">
        <v>0</v>
      </c>
      <c r="T443" s="283">
        <f t="shared" si="74"/>
        <v>0</v>
      </c>
      <c r="U443" s="283">
        <f t="shared" si="75"/>
        <v>156198</v>
      </c>
      <c r="V443" s="292">
        <f t="shared" si="67"/>
        <v>6404118</v>
      </c>
      <c r="W443" s="299">
        <f t="shared" si="76"/>
        <v>0</v>
      </c>
      <c r="X443" s="300">
        <f t="shared" si="77"/>
        <v>0</v>
      </c>
      <c r="Y443" s="330"/>
      <c r="Z443" s="415"/>
    </row>
    <row r="444" spans="1:26" ht="22.5" hidden="1" customHeight="1" x14ac:dyDescent="0.15">
      <c r="A444" s="281" t="s">
        <v>578</v>
      </c>
      <c r="B444" s="317" t="s">
        <v>2554</v>
      </c>
      <c r="C444" s="311" t="s">
        <v>2555</v>
      </c>
      <c r="D444" s="299">
        <v>41</v>
      </c>
      <c r="E444" s="282" t="s">
        <v>1077</v>
      </c>
      <c r="F444" s="283">
        <v>150450</v>
      </c>
      <c r="G444" s="283">
        <f t="shared" si="68"/>
        <v>6168450</v>
      </c>
      <c r="H444" s="283">
        <v>0</v>
      </c>
      <c r="I444" s="283">
        <f t="shared" si="69"/>
        <v>0</v>
      </c>
      <c r="J444" s="283">
        <v>0</v>
      </c>
      <c r="K444" s="283">
        <f t="shared" si="70"/>
        <v>0</v>
      </c>
      <c r="L444" s="283">
        <f t="shared" si="71"/>
        <v>150450</v>
      </c>
      <c r="M444" s="300">
        <f t="shared" si="71"/>
        <v>6168450</v>
      </c>
      <c r="N444" s="331">
        <v>41</v>
      </c>
      <c r="O444" s="283">
        <v>150450</v>
      </c>
      <c r="P444" s="283">
        <f t="shared" si="72"/>
        <v>6168450</v>
      </c>
      <c r="Q444" s="283">
        <v>0</v>
      </c>
      <c r="R444" s="283">
        <f t="shared" si="73"/>
        <v>0</v>
      </c>
      <c r="S444" s="283">
        <v>0</v>
      </c>
      <c r="T444" s="283">
        <f t="shared" si="74"/>
        <v>0</v>
      </c>
      <c r="U444" s="283">
        <f t="shared" si="75"/>
        <v>150450</v>
      </c>
      <c r="V444" s="292">
        <f t="shared" si="67"/>
        <v>6168450</v>
      </c>
      <c r="W444" s="299">
        <f t="shared" si="76"/>
        <v>0</v>
      </c>
      <c r="X444" s="300">
        <f t="shared" si="77"/>
        <v>0</v>
      </c>
      <c r="Y444" s="330"/>
      <c r="Z444" s="415"/>
    </row>
    <row r="445" spans="1:26" ht="22.5" hidden="1" customHeight="1" x14ac:dyDescent="0.15">
      <c r="A445" s="281" t="s">
        <v>579</v>
      </c>
      <c r="B445" s="317" t="s">
        <v>2556</v>
      </c>
      <c r="C445" s="310" t="s">
        <v>2557</v>
      </c>
      <c r="D445" s="299">
        <v>41</v>
      </c>
      <c r="E445" s="282" t="s">
        <v>1077</v>
      </c>
      <c r="F445" s="283">
        <v>196764</v>
      </c>
      <c r="G445" s="283">
        <f t="shared" si="68"/>
        <v>8067324</v>
      </c>
      <c r="H445" s="283">
        <v>0</v>
      </c>
      <c r="I445" s="283">
        <f t="shared" si="69"/>
        <v>0</v>
      </c>
      <c r="J445" s="283">
        <v>0</v>
      </c>
      <c r="K445" s="283">
        <f t="shared" si="70"/>
        <v>0</v>
      </c>
      <c r="L445" s="283">
        <f t="shared" si="71"/>
        <v>196764</v>
      </c>
      <c r="M445" s="300">
        <f t="shared" si="71"/>
        <v>8067324</v>
      </c>
      <c r="N445" s="331">
        <v>41</v>
      </c>
      <c r="O445" s="283">
        <v>196764</v>
      </c>
      <c r="P445" s="283">
        <f t="shared" si="72"/>
        <v>8067324</v>
      </c>
      <c r="Q445" s="283">
        <v>0</v>
      </c>
      <c r="R445" s="283">
        <f t="shared" si="73"/>
        <v>0</v>
      </c>
      <c r="S445" s="283">
        <v>0</v>
      </c>
      <c r="T445" s="283">
        <f t="shared" si="74"/>
        <v>0</v>
      </c>
      <c r="U445" s="283">
        <f t="shared" si="75"/>
        <v>196764</v>
      </c>
      <c r="V445" s="292">
        <f t="shared" si="67"/>
        <v>8067324</v>
      </c>
      <c r="W445" s="299">
        <f t="shared" si="76"/>
        <v>0</v>
      </c>
      <c r="X445" s="300">
        <f t="shared" si="77"/>
        <v>0</v>
      </c>
      <c r="Y445" s="330"/>
      <c r="Z445" s="415"/>
    </row>
    <row r="446" spans="1:26" ht="22.5" hidden="1" customHeight="1" x14ac:dyDescent="0.15">
      <c r="A446" s="281" t="s">
        <v>580</v>
      </c>
      <c r="B446" s="317" t="s">
        <v>2324</v>
      </c>
      <c r="C446" s="310" t="s">
        <v>2325</v>
      </c>
      <c r="D446" s="299">
        <v>4</v>
      </c>
      <c r="E446" s="282" t="s">
        <v>1077</v>
      </c>
      <c r="F446" s="283">
        <v>96465</v>
      </c>
      <c r="G446" s="283">
        <f t="shared" si="68"/>
        <v>385860</v>
      </c>
      <c r="H446" s="283">
        <v>0</v>
      </c>
      <c r="I446" s="283">
        <f t="shared" si="69"/>
        <v>0</v>
      </c>
      <c r="J446" s="283">
        <v>0</v>
      </c>
      <c r="K446" s="283">
        <f t="shared" si="70"/>
        <v>0</v>
      </c>
      <c r="L446" s="283">
        <f t="shared" si="71"/>
        <v>96465</v>
      </c>
      <c r="M446" s="300">
        <f t="shared" si="71"/>
        <v>385860</v>
      </c>
      <c r="N446" s="331">
        <v>4</v>
      </c>
      <c r="O446" s="283">
        <v>96465</v>
      </c>
      <c r="P446" s="283">
        <f t="shared" si="72"/>
        <v>385860</v>
      </c>
      <c r="Q446" s="283">
        <v>0</v>
      </c>
      <c r="R446" s="283">
        <f t="shared" si="73"/>
        <v>0</v>
      </c>
      <c r="S446" s="283">
        <v>0</v>
      </c>
      <c r="T446" s="283">
        <f t="shared" si="74"/>
        <v>0</v>
      </c>
      <c r="U446" s="283">
        <f t="shared" si="75"/>
        <v>96465</v>
      </c>
      <c r="V446" s="292">
        <f t="shared" si="67"/>
        <v>385860</v>
      </c>
      <c r="W446" s="299">
        <f t="shared" si="76"/>
        <v>0</v>
      </c>
      <c r="X446" s="300">
        <f t="shared" si="77"/>
        <v>0</v>
      </c>
      <c r="Y446" s="330"/>
      <c r="Z446" s="415"/>
    </row>
    <row r="447" spans="1:26" ht="22.5" hidden="1" customHeight="1" x14ac:dyDescent="0.15">
      <c r="A447" s="281" t="s">
        <v>581</v>
      </c>
      <c r="B447" s="317" t="s">
        <v>2326</v>
      </c>
      <c r="C447" s="310" t="s">
        <v>2327</v>
      </c>
      <c r="D447" s="299">
        <v>1</v>
      </c>
      <c r="E447" s="282" t="s">
        <v>1077</v>
      </c>
      <c r="F447" s="283">
        <v>184965</v>
      </c>
      <c r="G447" s="283">
        <f t="shared" si="68"/>
        <v>184965</v>
      </c>
      <c r="H447" s="283">
        <v>0</v>
      </c>
      <c r="I447" s="283">
        <f t="shared" si="69"/>
        <v>0</v>
      </c>
      <c r="J447" s="283">
        <v>0</v>
      </c>
      <c r="K447" s="283">
        <f t="shared" si="70"/>
        <v>0</v>
      </c>
      <c r="L447" s="283">
        <f t="shared" si="71"/>
        <v>184965</v>
      </c>
      <c r="M447" s="300">
        <f t="shared" si="71"/>
        <v>184965</v>
      </c>
      <c r="N447" s="331">
        <v>1</v>
      </c>
      <c r="O447" s="283">
        <v>184965</v>
      </c>
      <c r="P447" s="283">
        <f t="shared" si="72"/>
        <v>184965</v>
      </c>
      <c r="Q447" s="283">
        <v>0</v>
      </c>
      <c r="R447" s="283">
        <f t="shared" si="73"/>
        <v>0</v>
      </c>
      <c r="S447" s="283">
        <v>0</v>
      </c>
      <c r="T447" s="283">
        <f t="shared" si="74"/>
        <v>0</v>
      </c>
      <c r="U447" s="283">
        <f t="shared" si="75"/>
        <v>184965</v>
      </c>
      <c r="V447" s="292">
        <f t="shared" si="67"/>
        <v>184965</v>
      </c>
      <c r="W447" s="299">
        <f t="shared" si="76"/>
        <v>0</v>
      </c>
      <c r="X447" s="300">
        <f t="shared" si="77"/>
        <v>0</v>
      </c>
      <c r="Y447" s="330"/>
      <c r="Z447" s="415"/>
    </row>
    <row r="448" spans="1:26" ht="22.5" hidden="1" customHeight="1" x14ac:dyDescent="0.15">
      <c r="A448" s="281" t="s">
        <v>582</v>
      </c>
      <c r="B448" s="317" t="s">
        <v>2328</v>
      </c>
      <c r="C448" s="310" t="s">
        <v>2329</v>
      </c>
      <c r="D448" s="299">
        <v>2</v>
      </c>
      <c r="E448" s="282" t="s">
        <v>1077</v>
      </c>
      <c r="F448" s="283">
        <v>229215</v>
      </c>
      <c r="G448" s="283">
        <f t="shared" si="68"/>
        <v>458430</v>
      </c>
      <c r="H448" s="283">
        <v>0</v>
      </c>
      <c r="I448" s="283">
        <f t="shared" si="69"/>
        <v>0</v>
      </c>
      <c r="J448" s="283">
        <v>0</v>
      </c>
      <c r="K448" s="283">
        <f t="shared" si="70"/>
        <v>0</v>
      </c>
      <c r="L448" s="283">
        <f t="shared" si="71"/>
        <v>229215</v>
      </c>
      <c r="M448" s="300">
        <f t="shared" si="71"/>
        <v>458430</v>
      </c>
      <c r="N448" s="331">
        <v>2</v>
      </c>
      <c r="O448" s="283">
        <v>229215</v>
      </c>
      <c r="P448" s="283">
        <f t="shared" si="72"/>
        <v>458430</v>
      </c>
      <c r="Q448" s="283">
        <v>0</v>
      </c>
      <c r="R448" s="283">
        <f t="shared" si="73"/>
        <v>0</v>
      </c>
      <c r="S448" s="283">
        <v>0</v>
      </c>
      <c r="T448" s="283">
        <f t="shared" si="74"/>
        <v>0</v>
      </c>
      <c r="U448" s="283">
        <f t="shared" si="75"/>
        <v>229215</v>
      </c>
      <c r="V448" s="292">
        <f t="shared" si="67"/>
        <v>458430</v>
      </c>
      <c r="W448" s="299">
        <f t="shared" si="76"/>
        <v>0</v>
      </c>
      <c r="X448" s="300">
        <f t="shared" si="77"/>
        <v>0</v>
      </c>
      <c r="Y448" s="330"/>
      <c r="Z448" s="415"/>
    </row>
    <row r="449" spans="1:26" ht="22.5" hidden="1" customHeight="1" x14ac:dyDescent="0.15">
      <c r="A449" s="281" t="s">
        <v>583</v>
      </c>
      <c r="B449" s="317" t="s">
        <v>2328</v>
      </c>
      <c r="C449" s="310" t="s">
        <v>2330</v>
      </c>
      <c r="D449" s="299">
        <v>4</v>
      </c>
      <c r="E449" s="282" t="s">
        <v>1077</v>
      </c>
      <c r="F449" s="283">
        <v>244260</v>
      </c>
      <c r="G449" s="283">
        <f t="shared" si="68"/>
        <v>977040</v>
      </c>
      <c r="H449" s="283">
        <v>0</v>
      </c>
      <c r="I449" s="283">
        <f t="shared" si="69"/>
        <v>0</v>
      </c>
      <c r="J449" s="283">
        <v>0</v>
      </c>
      <c r="K449" s="283">
        <f t="shared" si="70"/>
        <v>0</v>
      </c>
      <c r="L449" s="283">
        <f t="shared" si="71"/>
        <v>244260</v>
      </c>
      <c r="M449" s="300">
        <f t="shared" si="71"/>
        <v>977040</v>
      </c>
      <c r="N449" s="331">
        <v>4</v>
      </c>
      <c r="O449" s="283">
        <v>244260</v>
      </c>
      <c r="P449" s="283">
        <f t="shared" si="72"/>
        <v>977040</v>
      </c>
      <c r="Q449" s="283">
        <v>0</v>
      </c>
      <c r="R449" s="283">
        <f t="shared" si="73"/>
        <v>0</v>
      </c>
      <c r="S449" s="283">
        <v>0</v>
      </c>
      <c r="T449" s="283">
        <f t="shared" si="74"/>
        <v>0</v>
      </c>
      <c r="U449" s="283">
        <f t="shared" si="75"/>
        <v>244260</v>
      </c>
      <c r="V449" s="292">
        <f t="shared" si="67"/>
        <v>977040</v>
      </c>
      <c r="W449" s="299">
        <f t="shared" si="76"/>
        <v>0</v>
      </c>
      <c r="X449" s="300">
        <f t="shared" si="77"/>
        <v>0</v>
      </c>
      <c r="Y449" s="330"/>
      <c r="Z449" s="415"/>
    </row>
    <row r="450" spans="1:26" ht="22.5" hidden="1" customHeight="1" x14ac:dyDescent="0.15">
      <c r="A450" s="281" t="s">
        <v>584</v>
      </c>
      <c r="B450" s="317" t="s">
        <v>2328</v>
      </c>
      <c r="C450" s="310" t="s">
        <v>2331</v>
      </c>
      <c r="D450" s="299">
        <v>1</v>
      </c>
      <c r="E450" s="282" t="s">
        <v>1077</v>
      </c>
      <c r="F450" s="283">
        <v>258420</v>
      </c>
      <c r="G450" s="283">
        <f t="shared" si="68"/>
        <v>258420</v>
      </c>
      <c r="H450" s="283">
        <v>0</v>
      </c>
      <c r="I450" s="283">
        <f t="shared" si="69"/>
        <v>0</v>
      </c>
      <c r="J450" s="283">
        <v>0</v>
      </c>
      <c r="K450" s="283">
        <f t="shared" si="70"/>
        <v>0</v>
      </c>
      <c r="L450" s="283">
        <f t="shared" si="71"/>
        <v>258420</v>
      </c>
      <c r="M450" s="300">
        <f t="shared" si="71"/>
        <v>258420</v>
      </c>
      <c r="N450" s="331">
        <v>1</v>
      </c>
      <c r="O450" s="283">
        <v>258420</v>
      </c>
      <c r="P450" s="283">
        <f t="shared" si="72"/>
        <v>258420</v>
      </c>
      <c r="Q450" s="283">
        <v>0</v>
      </c>
      <c r="R450" s="283">
        <f t="shared" si="73"/>
        <v>0</v>
      </c>
      <c r="S450" s="283">
        <v>0</v>
      </c>
      <c r="T450" s="283">
        <f t="shared" si="74"/>
        <v>0</v>
      </c>
      <c r="U450" s="283">
        <f t="shared" si="75"/>
        <v>258420</v>
      </c>
      <c r="V450" s="292">
        <f t="shared" si="67"/>
        <v>258420</v>
      </c>
      <c r="W450" s="299">
        <f t="shared" si="76"/>
        <v>0</v>
      </c>
      <c r="X450" s="300">
        <f t="shared" si="77"/>
        <v>0</v>
      </c>
      <c r="Y450" s="330"/>
      <c r="Z450" s="415"/>
    </row>
    <row r="451" spans="1:26" ht="22.5" hidden="1" customHeight="1" x14ac:dyDescent="0.15">
      <c r="A451" s="281" t="s">
        <v>585</v>
      </c>
      <c r="B451" s="317" t="s">
        <v>2328</v>
      </c>
      <c r="C451" s="310" t="s">
        <v>2332</v>
      </c>
      <c r="D451" s="299">
        <v>4</v>
      </c>
      <c r="E451" s="282" t="s">
        <v>1077</v>
      </c>
      <c r="F451" s="283">
        <v>277005</v>
      </c>
      <c r="G451" s="283">
        <f t="shared" si="68"/>
        <v>1108020</v>
      </c>
      <c r="H451" s="283">
        <v>0</v>
      </c>
      <c r="I451" s="283">
        <f t="shared" si="69"/>
        <v>0</v>
      </c>
      <c r="J451" s="283">
        <v>0</v>
      </c>
      <c r="K451" s="283">
        <f t="shared" si="70"/>
        <v>0</v>
      </c>
      <c r="L451" s="283">
        <f t="shared" si="71"/>
        <v>277005</v>
      </c>
      <c r="M451" s="300">
        <f t="shared" si="71"/>
        <v>1108020</v>
      </c>
      <c r="N451" s="331">
        <v>4</v>
      </c>
      <c r="O451" s="283">
        <v>277005</v>
      </c>
      <c r="P451" s="283">
        <f t="shared" si="72"/>
        <v>1108020</v>
      </c>
      <c r="Q451" s="283">
        <v>0</v>
      </c>
      <c r="R451" s="283">
        <f t="shared" si="73"/>
        <v>0</v>
      </c>
      <c r="S451" s="283">
        <v>0</v>
      </c>
      <c r="T451" s="283">
        <f t="shared" si="74"/>
        <v>0</v>
      </c>
      <c r="U451" s="283">
        <f t="shared" si="75"/>
        <v>277005</v>
      </c>
      <c r="V451" s="292">
        <f t="shared" si="67"/>
        <v>1108020</v>
      </c>
      <c r="W451" s="299">
        <f t="shared" si="76"/>
        <v>0</v>
      </c>
      <c r="X451" s="300">
        <f t="shared" si="77"/>
        <v>0</v>
      </c>
      <c r="Y451" s="330"/>
      <c r="Z451" s="415"/>
    </row>
    <row r="452" spans="1:26" ht="22.5" hidden="1" customHeight="1" x14ac:dyDescent="0.15">
      <c r="A452" s="281" t="s">
        <v>784</v>
      </c>
      <c r="B452" s="317" t="s">
        <v>2328</v>
      </c>
      <c r="C452" s="310" t="s">
        <v>2333</v>
      </c>
      <c r="D452" s="299">
        <v>2</v>
      </c>
      <c r="E452" s="282" t="s">
        <v>1077</v>
      </c>
      <c r="F452" s="283">
        <v>302670</v>
      </c>
      <c r="G452" s="283">
        <f t="shared" si="68"/>
        <v>605340</v>
      </c>
      <c r="H452" s="283">
        <v>0</v>
      </c>
      <c r="I452" s="283">
        <f t="shared" si="69"/>
        <v>0</v>
      </c>
      <c r="J452" s="283">
        <v>0</v>
      </c>
      <c r="K452" s="283">
        <f t="shared" si="70"/>
        <v>0</v>
      </c>
      <c r="L452" s="283">
        <f t="shared" si="71"/>
        <v>302670</v>
      </c>
      <c r="M452" s="300">
        <f t="shared" si="71"/>
        <v>605340</v>
      </c>
      <c r="N452" s="331">
        <v>2</v>
      </c>
      <c r="O452" s="283">
        <v>302670</v>
      </c>
      <c r="P452" s="283">
        <f t="shared" si="72"/>
        <v>605340</v>
      </c>
      <c r="Q452" s="283">
        <v>0</v>
      </c>
      <c r="R452" s="283">
        <f t="shared" si="73"/>
        <v>0</v>
      </c>
      <c r="S452" s="283">
        <v>0</v>
      </c>
      <c r="T452" s="283">
        <f t="shared" si="74"/>
        <v>0</v>
      </c>
      <c r="U452" s="283">
        <f t="shared" si="75"/>
        <v>302670</v>
      </c>
      <c r="V452" s="292">
        <f t="shared" si="67"/>
        <v>605340</v>
      </c>
      <c r="W452" s="299">
        <f t="shared" si="76"/>
        <v>0</v>
      </c>
      <c r="X452" s="300">
        <f t="shared" si="77"/>
        <v>0</v>
      </c>
      <c r="Y452" s="330"/>
      <c r="Z452" s="415"/>
    </row>
    <row r="453" spans="1:26" ht="22.5" hidden="1" customHeight="1" x14ac:dyDescent="0.15">
      <c r="A453" s="281" t="s">
        <v>785</v>
      </c>
      <c r="B453" s="317" t="s">
        <v>2328</v>
      </c>
      <c r="C453" s="310" t="s">
        <v>2334</v>
      </c>
      <c r="D453" s="299">
        <v>1</v>
      </c>
      <c r="E453" s="282" t="s">
        <v>1077</v>
      </c>
      <c r="F453" s="283">
        <v>373470</v>
      </c>
      <c r="G453" s="283">
        <f t="shared" si="68"/>
        <v>373470</v>
      </c>
      <c r="H453" s="283">
        <v>0</v>
      </c>
      <c r="I453" s="283">
        <f t="shared" si="69"/>
        <v>0</v>
      </c>
      <c r="J453" s="283">
        <v>0</v>
      </c>
      <c r="K453" s="283">
        <f t="shared" si="70"/>
        <v>0</v>
      </c>
      <c r="L453" s="283">
        <f t="shared" si="71"/>
        <v>373470</v>
      </c>
      <c r="M453" s="300">
        <f t="shared" si="71"/>
        <v>373470</v>
      </c>
      <c r="N453" s="331">
        <v>1</v>
      </c>
      <c r="O453" s="283">
        <v>373470</v>
      </c>
      <c r="P453" s="283">
        <f t="shared" si="72"/>
        <v>373470</v>
      </c>
      <c r="Q453" s="283">
        <v>0</v>
      </c>
      <c r="R453" s="283">
        <f t="shared" si="73"/>
        <v>0</v>
      </c>
      <c r="S453" s="283">
        <v>0</v>
      </c>
      <c r="T453" s="283">
        <f t="shared" si="74"/>
        <v>0</v>
      </c>
      <c r="U453" s="283">
        <f t="shared" si="75"/>
        <v>373470</v>
      </c>
      <c r="V453" s="292">
        <f t="shared" ref="V453:V497" si="78">P453+R453+T453</f>
        <v>373470</v>
      </c>
      <c r="W453" s="299">
        <f t="shared" si="76"/>
        <v>0</v>
      </c>
      <c r="X453" s="300">
        <f t="shared" si="77"/>
        <v>0</v>
      </c>
      <c r="Y453" s="330"/>
      <c r="Z453" s="415"/>
    </row>
    <row r="454" spans="1:26" ht="22.5" hidden="1" customHeight="1" x14ac:dyDescent="0.15">
      <c r="A454" s="281" t="s">
        <v>786</v>
      </c>
      <c r="B454" s="317" t="s">
        <v>2328</v>
      </c>
      <c r="C454" s="310" t="s">
        <v>2335</v>
      </c>
      <c r="D454" s="299">
        <v>4</v>
      </c>
      <c r="E454" s="282" t="s">
        <v>1077</v>
      </c>
      <c r="F454" s="283">
        <v>395595</v>
      </c>
      <c r="G454" s="283">
        <f t="shared" ref="G454:G497" si="79">INT(D454*F454)</f>
        <v>1582380</v>
      </c>
      <c r="H454" s="283">
        <v>0</v>
      </c>
      <c r="I454" s="283">
        <f t="shared" ref="I454:I497" si="80">INT(D454*H454)</f>
        <v>0</v>
      </c>
      <c r="J454" s="283">
        <v>0</v>
      </c>
      <c r="K454" s="283">
        <f t="shared" ref="K454:K497" si="81">INT(D454*J454)</f>
        <v>0</v>
      </c>
      <c r="L454" s="283">
        <f t="shared" ref="L454:M497" si="82">F454+H454+J454</f>
        <v>395595</v>
      </c>
      <c r="M454" s="300">
        <f t="shared" si="82"/>
        <v>1582380</v>
      </c>
      <c r="N454" s="331">
        <v>4</v>
      </c>
      <c r="O454" s="283">
        <v>395595</v>
      </c>
      <c r="P454" s="283">
        <f t="shared" ref="P454:P497" si="83">INT(N454*O454)</f>
        <v>1582380</v>
      </c>
      <c r="Q454" s="283">
        <v>0</v>
      </c>
      <c r="R454" s="283">
        <f t="shared" ref="R454:R497" si="84">INT(N454*Q454)</f>
        <v>0</v>
      </c>
      <c r="S454" s="283">
        <v>0</v>
      </c>
      <c r="T454" s="283">
        <f t="shared" ref="T454:T497" si="85">INT(N454*S454)</f>
        <v>0</v>
      </c>
      <c r="U454" s="283">
        <f t="shared" ref="U454:U497" si="86">O454+Q454+S454</f>
        <v>395595</v>
      </c>
      <c r="V454" s="292">
        <f t="shared" si="78"/>
        <v>1582380</v>
      </c>
      <c r="W454" s="299">
        <f t="shared" ref="W454:W497" si="87">N454-D454</f>
        <v>0</v>
      </c>
      <c r="X454" s="300">
        <f t="shared" ref="X454:X497" si="88">V454-M454</f>
        <v>0</v>
      </c>
      <c r="Y454" s="330"/>
      <c r="Z454" s="415"/>
    </row>
    <row r="455" spans="1:26" ht="22.5" hidden="1" customHeight="1" x14ac:dyDescent="0.15">
      <c r="A455" s="281" t="s">
        <v>798</v>
      </c>
      <c r="B455" s="317" t="s">
        <v>2336</v>
      </c>
      <c r="C455" s="310" t="s">
        <v>2337</v>
      </c>
      <c r="D455" s="299">
        <v>1</v>
      </c>
      <c r="E455" s="282" t="s">
        <v>1077</v>
      </c>
      <c r="F455" s="283">
        <v>146025</v>
      </c>
      <c r="G455" s="283">
        <f t="shared" si="79"/>
        <v>146025</v>
      </c>
      <c r="H455" s="283">
        <v>0</v>
      </c>
      <c r="I455" s="283">
        <f t="shared" si="80"/>
        <v>0</v>
      </c>
      <c r="J455" s="283">
        <v>0</v>
      </c>
      <c r="K455" s="283">
        <f t="shared" si="81"/>
        <v>0</v>
      </c>
      <c r="L455" s="283">
        <f t="shared" si="82"/>
        <v>146025</v>
      </c>
      <c r="M455" s="300">
        <f t="shared" si="82"/>
        <v>146025</v>
      </c>
      <c r="N455" s="331">
        <v>1</v>
      </c>
      <c r="O455" s="283">
        <v>146025</v>
      </c>
      <c r="P455" s="283">
        <f t="shared" si="83"/>
        <v>146025</v>
      </c>
      <c r="Q455" s="283">
        <v>0</v>
      </c>
      <c r="R455" s="283">
        <f t="shared" si="84"/>
        <v>0</v>
      </c>
      <c r="S455" s="283">
        <v>0</v>
      </c>
      <c r="T455" s="283">
        <f t="shared" si="85"/>
        <v>0</v>
      </c>
      <c r="U455" s="283">
        <f t="shared" si="86"/>
        <v>146025</v>
      </c>
      <c r="V455" s="292">
        <f t="shared" si="78"/>
        <v>146025</v>
      </c>
      <c r="W455" s="299">
        <f t="shared" si="87"/>
        <v>0</v>
      </c>
      <c r="X455" s="300">
        <f t="shared" si="88"/>
        <v>0</v>
      </c>
      <c r="Y455" s="330"/>
      <c r="Z455" s="415"/>
    </row>
    <row r="456" spans="1:26" ht="22.5" hidden="1" customHeight="1" x14ac:dyDescent="0.15">
      <c r="A456" s="281" t="s">
        <v>799</v>
      </c>
      <c r="B456" s="317" t="s">
        <v>2336</v>
      </c>
      <c r="C456" s="310" t="s">
        <v>2338</v>
      </c>
      <c r="D456" s="299">
        <v>1</v>
      </c>
      <c r="E456" s="282" t="s">
        <v>1077</v>
      </c>
      <c r="F456" s="283">
        <v>156645</v>
      </c>
      <c r="G456" s="283">
        <f t="shared" si="79"/>
        <v>156645</v>
      </c>
      <c r="H456" s="283">
        <v>0</v>
      </c>
      <c r="I456" s="283">
        <f t="shared" si="80"/>
        <v>0</v>
      </c>
      <c r="J456" s="283">
        <v>0</v>
      </c>
      <c r="K456" s="283">
        <f t="shared" si="81"/>
        <v>0</v>
      </c>
      <c r="L456" s="283">
        <f t="shared" si="82"/>
        <v>156645</v>
      </c>
      <c r="M456" s="300">
        <f t="shared" si="82"/>
        <v>156645</v>
      </c>
      <c r="N456" s="331">
        <v>1</v>
      </c>
      <c r="O456" s="283">
        <v>156645</v>
      </c>
      <c r="P456" s="283">
        <f t="shared" si="83"/>
        <v>156645</v>
      </c>
      <c r="Q456" s="283">
        <v>0</v>
      </c>
      <c r="R456" s="283">
        <f t="shared" si="84"/>
        <v>0</v>
      </c>
      <c r="S456" s="283">
        <v>0</v>
      </c>
      <c r="T456" s="283">
        <f t="shared" si="85"/>
        <v>0</v>
      </c>
      <c r="U456" s="283">
        <f t="shared" si="86"/>
        <v>156645</v>
      </c>
      <c r="V456" s="292">
        <f t="shared" si="78"/>
        <v>156645</v>
      </c>
      <c r="W456" s="299">
        <f t="shared" si="87"/>
        <v>0</v>
      </c>
      <c r="X456" s="300">
        <f t="shared" si="88"/>
        <v>0</v>
      </c>
      <c r="Y456" s="330"/>
      <c r="Z456" s="415"/>
    </row>
    <row r="457" spans="1:26" ht="22.5" hidden="1" customHeight="1" x14ac:dyDescent="0.15">
      <c r="A457" s="281" t="s">
        <v>800</v>
      </c>
      <c r="B457" s="317" t="s">
        <v>2336</v>
      </c>
      <c r="C457" s="310" t="s">
        <v>2339</v>
      </c>
      <c r="D457" s="299">
        <v>1</v>
      </c>
      <c r="E457" s="282" t="s">
        <v>1077</v>
      </c>
      <c r="F457" s="283">
        <v>170805</v>
      </c>
      <c r="G457" s="283">
        <f t="shared" si="79"/>
        <v>170805</v>
      </c>
      <c r="H457" s="283">
        <v>0</v>
      </c>
      <c r="I457" s="283">
        <f t="shared" si="80"/>
        <v>0</v>
      </c>
      <c r="J457" s="283">
        <v>0</v>
      </c>
      <c r="K457" s="283">
        <f t="shared" si="81"/>
        <v>0</v>
      </c>
      <c r="L457" s="283">
        <f t="shared" si="82"/>
        <v>170805</v>
      </c>
      <c r="M457" s="300">
        <f t="shared" si="82"/>
        <v>170805</v>
      </c>
      <c r="N457" s="331">
        <v>1</v>
      </c>
      <c r="O457" s="283">
        <v>170805</v>
      </c>
      <c r="P457" s="283">
        <f t="shared" si="83"/>
        <v>170805</v>
      </c>
      <c r="Q457" s="283">
        <v>0</v>
      </c>
      <c r="R457" s="283">
        <f t="shared" si="84"/>
        <v>0</v>
      </c>
      <c r="S457" s="283">
        <v>0</v>
      </c>
      <c r="T457" s="283">
        <f t="shared" si="85"/>
        <v>0</v>
      </c>
      <c r="U457" s="283">
        <f t="shared" si="86"/>
        <v>170805</v>
      </c>
      <c r="V457" s="292">
        <f t="shared" si="78"/>
        <v>170805</v>
      </c>
      <c r="W457" s="299">
        <f t="shared" si="87"/>
        <v>0</v>
      </c>
      <c r="X457" s="300">
        <f t="shared" si="88"/>
        <v>0</v>
      </c>
      <c r="Y457" s="330"/>
      <c r="Z457" s="415"/>
    </row>
    <row r="458" spans="1:26" ht="22.5" hidden="1" customHeight="1" x14ac:dyDescent="0.15">
      <c r="A458" s="281" t="s">
        <v>801</v>
      </c>
      <c r="B458" s="317" t="s">
        <v>2336</v>
      </c>
      <c r="C458" s="310" t="s">
        <v>2340</v>
      </c>
      <c r="D458" s="299">
        <v>2</v>
      </c>
      <c r="E458" s="282" t="s">
        <v>1077</v>
      </c>
      <c r="F458" s="283">
        <v>226560</v>
      </c>
      <c r="G458" s="283">
        <f t="shared" si="79"/>
        <v>453120</v>
      </c>
      <c r="H458" s="283">
        <v>0</v>
      </c>
      <c r="I458" s="283">
        <f t="shared" si="80"/>
        <v>0</v>
      </c>
      <c r="J458" s="283">
        <v>0</v>
      </c>
      <c r="K458" s="283">
        <f t="shared" si="81"/>
        <v>0</v>
      </c>
      <c r="L458" s="283">
        <f t="shared" si="82"/>
        <v>226560</v>
      </c>
      <c r="M458" s="300">
        <f t="shared" si="82"/>
        <v>453120</v>
      </c>
      <c r="N458" s="331">
        <v>2</v>
      </c>
      <c r="O458" s="283">
        <v>226560</v>
      </c>
      <c r="P458" s="283">
        <f t="shared" si="83"/>
        <v>453120</v>
      </c>
      <c r="Q458" s="283">
        <v>0</v>
      </c>
      <c r="R458" s="283">
        <f t="shared" si="84"/>
        <v>0</v>
      </c>
      <c r="S458" s="283">
        <v>0</v>
      </c>
      <c r="T458" s="283">
        <f t="shared" si="85"/>
        <v>0</v>
      </c>
      <c r="U458" s="283">
        <f t="shared" si="86"/>
        <v>226560</v>
      </c>
      <c r="V458" s="292">
        <f t="shared" si="78"/>
        <v>453120</v>
      </c>
      <c r="W458" s="299">
        <f t="shared" si="87"/>
        <v>0</v>
      </c>
      <c r="X458" s="300">
        <f t="shared" si="88"/>
        <v>0</v>
      </c>
      <c r="Y458" s="330"/>
      <c r="Z458" s="415"/>
    </row>
    <row r="459" spans="1:26" ht="22.5" hidden="1" customHeight="1" x14ac:dyDescent="0.15">
      <c r="A459" s="281" t="s">
        <v>802</v>
      </c>
      <c r="B459" s="317" t="s">
        <v>2336</v>
      </c>
      <c r="C459" s="310" t="s">
        <v>2341</v>
      </c>
      <c r="D459" s="299">
        <v>3</v>
      </c>
      <c r="E459" s="282" t="s">
        <v>1077</v>
      </c>
      <c r="F459" s="283">
        <v>234525</v>
      </c>
      <c r="G459" s="283">
        <f t="shared" si="79"/>
        <v>703575</v>
      </c>
      <c r="H459" s="283">
        <v>0</v>
      </c>
      <c r="I459" s="283">
        <f t="shared" si="80"/>
        <v>0</v>
      </c>
      <c r="J459" s="283">
        <v>0</v>
      </c>
      <c r="K459" s="283">
        <f t="shared" si="81"/>
        <v>0</v>
      </c>
      <c r="L459" s="283">
        <f t="shared" si="82"/>
        <v>234525</v>
      </c>
      <c r="M459" s="300">
        <f t="shared" si="82"/>
        <v>703575</v>
      </c>
      <c r="N459" s="331">
        <v>3</v>
      </c>
      <c r="O459" s="283">
        <v>234525</v>
      </c>
      <c r="P459" s="283">
        <f t="shared" si="83"/>
        <v>703575</v>
      </c>
      <c r="Q459" s="283">
        <v>0</v>
      </c>
      <c r="R459" s="283">
        <f t="shared" si="84"/>
        <v>0</v>
      </c>
      <c r="S459" s="283">
        <v>0</v>
      </c>
      <c r="T459" s="283">
        <f t="shared" si="85"/>
        <v>0</v>
      </c>
      <c r="U459" s="283">
        <f t="shared" si="86"/>
        <v>234525</v>
      </c>
      <c r="V459" s="292">
        <f t="shared" si="78"/>
        <v>703575</v>
      </c>
      <c r="W459" s="299">
        <f t="shared" si="87"/>
        <v>0</v>
      </c>
      <c r="X459" s="300">
        <f t="shared" si="88"/>
        <v>0</v>
      </c>
      <c r="Y459" s="330"/>
      <c r="Z459" s="415"/>
    </row>
    <row r="460" spans="1:26" ht="22.5" hidden="1" customHeight="1" x14ac:dyDescent="0.15">
      <c r="A460" s="281" t="s">
        <v>803</v>
      </c>
      <c r="B460" s="317" t="s">
        <v>2336</v>
      </c>
      <c r="C460" s="310" t="s">
        <v>2342</v>
      </c>
      <c r="D460" s="299">
        <v>3</v>
      </c>
      <c r="E460" s="282" t="s">
        <v>1077</v>
      </c>
      <c r="F460" s="283">
        <v>248685</v>
      </c>
      <c r="G460" s="283">
        <f t="shared" si="79"/>
        <v>746055</v>
      </c>
      <c r="H460" s="283">
        <v>0</v>
      </c>
      <c r="I460" s="283">
        <f t="shared" si="80"/>
        <v>0</v>
      </c>
      <c r="J460" s="283">
        <v>0</v>
      </c>
      <c r="K460" s="283">
        <f t="shared" si="81"/>
        <v>0</v>
      </c>
      <c r="L460" s="283">
        <f t="shared" si="82"/>
        <v>248685</v>
      </c>
      <c r="M460" s="300">
        <f t="shared" si="82"/>
        <v>746055</v>
      </c>
      <c r="N460" s="331">
        <v>3</v>
      </c>
      <c r="O460" s="283">
        <v>248685</v>
      </c>
      <c r="P460" s="283">
        <f t="shared" si="83"/>
        <v>746055</v>
      </c>
      <c r="Q460" s="283">
        <v>0</v>
      </c>
      <c r="R460" s="283">
        <f t="shared" si="84"/>
        <v>0</v>
      </c>
      <c r="S460" s="283">
        <v>0</v>
      </c>
      <c r="T460" s="283">
        <f t="shared" si="85"/>
        <v>0</v>
      </c>
      <c r="U460" s="283">
        <f t="shared" si="86"/>
        <v>248685</v>
      </c>
      <c r="V460" s="292">
        <f t="shared" si="78"/>
        <v>746055</v>
      </c>
      <c r="W460" s="299">
        <f t="shared" si="87"/>
        <v>0</v>
      </c>
      <c r="X460" s="300">
        <f t="shared" si="88"/>
        <v>0</v>
      </c>
      <c r="Y460" s="330"/>
      <c r="Z460" s="415"/>
    </row>
    <row r="461" spans="1:26" ht="22.5" hidden="1" customHeight="1" x14ac:dyDescent="0.15">
      <c r="A461" s="281" t="s">
        <v>804</v>
      </c>
      <c r="B461" s="317" t="s">
        <v>2336</v>
      </c>
      <c r="C461" s="310" t="s">
        <v>2343</v>
      </c>
      <c r="D461" s="299">
        <v>3</v>
      </c>
      <c r="E461" s="282" t="s">
        <v>1077</v>
      </c>
      <c r="F461" s="283">
        <v>302670</v>
      </c>
      <c r="G461" s="283">
        <f t="shared" si="79"/>
        <v>908010</v>
      </c>
      <c r="H461" s="283">
        <v>0</v>
      </c>
      <c r="I461" s="283">
        <f t="shared" si="80"/>
        <v>0</v>
      </c>
      <c r="J461" s="283">
        <v>0</v>
      </c>
      <c r="K461" s="283">
        <f t="shared" si="81"/>
        <v>0</v>
      </c>
      <c r="L461" s="283">
        <f t="shared" si="82"/>
        <v>302670</v>
      </c>
      <c r="M461" s="300">
        <f t="shared" si="82"/>
        <v>908010</v>
      </c>
      <c r="N461" s="331">
        <v>3</v>
      </c>
      <c r="O461" s="283">
        <v>302670</v>
      </c>
      <c r="P461" s="283">
        <f t="shared" si="83"/>
        <v>908010</v>
      </c>
      <c r="Q461" s="283">
        <v>0</v>
      </c>
      <c r="R461" s="283">
        <f t="shared" si="84"/>
        <v>0</v>
      </c>
      <c r="S461" s="283">
        <v>0</v>
      </c>
      <c r="T461" s="283">
        <f t="shared" si="85"/>
        <v>0</v>
      </c>
      <c r="U461" s="283">
        <f t="shared" si="86"/>
        <v>302670</v>
      </c>
      <c r="V461" s="292">
        <f t="shared" si="78"/>
        <v>908010</v>
      </c>
      <c r="W461" s="299">
        <f t="shared" si="87"/>
        <v>0</v>
      </c>
      <c r="X461" s="300">
        <f t="shared" si="88"/>
        <v>0</v>
      </c>
      <c r="Y461" s="330"/>
      <c r="Z461" s="415"/>
    </row>
    <row r="462" spans="1:26" ht="22.5" hidden="1" customHeight="1" x14ac:dyDescent="0.15">
      <c r="A462" s="281" t="s">
        <v>805</v>
      </c>
      <c r="B462" s="317" t="s">
        <v>2336</v>
      </c>
      <c r="C462" s="310" t="s">
        <v>2344</v>
      </c>
      <c r="D462" s="299">
        <v>1</v>
      </c>
      <c r="E462" s="282" t="s">
        <v>1077</v>
      </c>
      <c r="F462" s="283">
        <v>344265</v>
      </c>
      <c r="G462" s="283">
        <f t="shared" si="79"/>
        <v>344265</v>
      </c>
      <c r="H462" s="283">
        <v>0</v>
      </c>
      <c r="I462" s="283">
        <f t="shared" si="80"/>
        <v>0</v>
      </c>
      <c r="J462" s="283">
        <v>0</v>
      </c>
      <c r="K462" s="283">
        <f t="shared" si="81"/>
        <v>0</v>
      </c>
      <c r="L462" s="283">
        <f t="shared" si="82"/>
        <v>344265</v>
      </c>
      <c r="M462" s="300">
        <f t="shared" si="82"/>
        <v>344265</v>
      </c>
      <c r="N462" s="331">
        <v>1</v>
      </c>
      <c r="O462" s="283">
        <v>344265</v>
      </c>
      <c r="P462" s="283">
        <f t="shared" si="83"/>
        <v>344265</v>
      </c>
      <c r="Q462" s="283">
        <v>0</v>
      </c>
      <c r="R462" s="283">
        <f t="shared" si="84"/>
        <v>0</v>
      </c>
      <c r="S462" s="283">
        <v>0</v>
      </c>
      <c r="T462" s="283">
        <f t="shared" si="85"/>
        <v>0</v>
      </c>
      <c r="U462" s="283">
        <f t="shared" si="86"/>
        <v>344265</v>
      </c>
      <c r="V462" s="292">
        <f t="shared" si="78"/>
        <v>344265</v>
      </c>
      <c r="W462" s="299">
        <f t="shared" si="87"/>
        <v>0</v>
      </c>
      <c r="X462" s="300">
        <f t="shared" si="88"/>
        <v>0</v>
      </c>
      <c r="Y462" s="330"/>
      <c r="Z462" s="415"/>
    </row>
    <row r="463" spans="1:26" ht="22.5" hidden="1" customHeight="1" x14ac:dyDescent="0.15">
      <c r="A463" s="281" t="s">
        <v>806</v>
      </c>
      <c r="B463" s="317" t="s">
        <v>2336</v>
      </c>
      <c r="C463" s="310" t="s">
        <v>2345</v>
      </c>
      <c r="D463" s="299">
        <v>1</v>
      </c>
      <c r="E463" s="282" t="s">
        <v>1077</v>
      </c>
      <c r="F463" s="283">
        <v>384975</v>
      </c>
      <c r="G463" s="283">
        <f t="shared" si="79"/>
        <v>384975</v>
      </c>
      <c r="H463" s="283">
        <v>0</v>
      </c>
      <c r="I463" s="283">
        <f t="shared" si="80"/>
        <v>0</v>
      </c>
      <c r="J463" s="283">
        <v>0</v>
      </c>
      <c r="K463" s="283">
        <f t="shared" si="81"/>
        <v>0</v>
      </c>
      <c r="L463" s="283">
        <f t="shared" si="82"/>
        <v>384975</v>
      </c>
      <c r="M463" s="300">
        <f t="shared" si="82"/>
        <v>384975</v>
      </c>
      <c r="N463" s="331">
        <v>1</v>
      </c>
      <c r="O463" s="283">
        <v>384975</v>
      </c>
      <c r="P463" s="283">
        <f t="shared" si="83"/>
        <v>384975</v>
      </c>
      <c r="Q463" s="283">
        <v>0</v>
      </c>
      <c r="R463" s="283">
        <f t="shared" si="84"/>
        <v>0</v>
      </c>
      <c r="S463" s="283">
        <v>0</v>
      </c>
      <c r="T463" s="283">
        <f t="shared" si="85"/>
        <v>0</v>
      </c>
      <c r="U463" s="283">
        <f t="shared" si="86"/>
        <v>384975</v>
      </c>
      <c r="V463" s="292">
        <f t="shared" si="78"/>
        <v>384975</v>
      </c>
      <c r="W463" s="299">
        <f t="shared" si="87"/>
        <v>0</v>
      </c>
      <c r="X463" s="300">
        <f t="shared" si="88"/>
        <v>0</v>
      </c>
      <c r="Y463" s="330"/>
      <c r="Z463" s="415"/>
    </row>
    <row r="464" spans="1:26" ht="22.5" hidden="1" customHeight="1" x14ac:dyDescent="0.15">
      <c r="A464" s="281" t="s">
        <v>807</v>
      </c>
      <c r="B464" s="317" t="s">
        <v>2346</v>
      </c>
      <c r="C464" s="310" t="s">
        <v>2347</v>
      </c>
      <c r="D464" s="299">
        <v>1</v>
      </c>
      <c r="E464" s="282" t="s">
        <v>1077</v>
      </c>
      <c r="F464" s="283">
        <v>35400</v>
      </c>
      <c r="G464" s="283">
        <f t="shared" si="79"/>
        <v>35400</v>
      </c>
      <c r="H464" s="283">
        <v>0</v>
      </c>
      <c r="I464" s="283">
        <f t="shared" si="80"/>
        <v>0</v>
      </c>
      <c r="J464" s="283">
        <v>0</v>
      </c>
      <c r="K464" s="283">
        <f t="shared" si="81"/>
        <v>0</v>
      </c>
      <c r="L464" s="283">
        <f t="shared" si="82"/>
        <v>35400</v>
      </c>
      <c r="M464" s="300">
        <f t="shared" si="82"/>
        <v>35400</v>
      </c>
      <c r="N464" s="331">
        <v>1</v>
      </c>
      <c r="O464" s="283">
        <v>35400</v>
      </c>
      <c r="P464" s="283">
        <f t="shared" si="83"/>
        <v>35400</v>
      </c>
      <c r="Q464" s="283">
        <v>0</v>
      </c>
      <c r="R464" s="283">
        <f t="shared" si="84"/>
        <v>0</v>
      </c>
      <c r="S464" s="283">
        <v>0</v>
      </c>
      <c r="T464" s="283">
        <f t="shared" si="85"/>
        <v>0</v>
      </c>
      <c r="U464" s="283">
        <f t="shared" si="86"/>
        <v>35400</v>
      </c>
      <c r="V464" s="292">
        <f t="shared" si="78"/>
        <v>35400</v>
      </c>
      <c r="W464" s="299">
        <f t="shared" si="87"/>
        <v>0</v>
      </c>
      <c r="X464" s="300">
        <f t="shared" si="88"/>
        <v>0</v>
      </c>
      <c r="Y464" s="330"/>
      <c r="Z464" s="415"/>
    </row>
    <row r="465" spans="1:26" ht="22.5" hidden="1" customHeight="1" x14ac:dyDescent="0.15">
      <c r="A465" s="281" t="s">
        <v>808</v>
      </c>
      <c r="B465" s="317" t="s">
        <v>2346</v>
      </c>
      <c r="C465" s="310" t="s">
        <v>2348</v>
      </c>
      <c r="D465" s="299">
        <v>1</v>
      </c>
      <c r="E465" s="282" t="s">
        <v>1077</v>
      </c>
      <c r="F465" s="283">
        <v>61950</v>
      </c>
      <c r="G465" s="283">
        <f t="shared" si="79"/>
        <v>61950</v>
      </c>
      <c r="H465" s="283">
        <v>0</v>
      </c>
      <c r="I465" s="283">
        <f t="shared" si="80"/>
        <v>0</v>
      </c>
      <c r="J465" s="283">
        <v>0</v>
      </c>
      <c r="K465" s="283">
        <f t="shared" si="81"/>
        <v>0</v>
      </c>
      <c r="L465" s="283">
        <f t="shared" si="82"/>
        <v>61950</v>
      </c>
      <c r="M465" s="300">
        <f t="shared" si="82"/>
        <v>61950</v>
      </c>
      <c r="N465" s="331">
        <v>1</v>
      </c>
      <c r="O465" s="283">
        <v>61950</v>
      </c>
      <c r="P465" s="283">
        <f t="shared" si="83"/>
        <v>61950</v>
      </c>
      <c r="Q465" s="283">
        <v>0</v>
      </c>
      <c r="R465" s="283">
        <f t="shared" si="84"/>
        <v>0</v>
      </c>
      <c r="S465" s="283">
        <v>0</v>
      </c>
      <c r="T465" s="283">
        <f t="shared" si="85"/>
        <v>0</v>
      </c>
      <c r="U465" s="283">
        <f t="shared" si="86"/>
        <v>61950</v>
      </c>
      <c r="V465" s="292">
        <f t="shared" si="78"/>
        <v>61950</v>
      </c>
      <c r="W465" s="299">
        <f t="shared" si="87"/>
        <v>0</v>
      </c>
      <c r="X465" s="300">
        <f t="shared" si="88"/>
        <v>0</v>
      </c>
      <c r="Y465" s="330"/>
      <c r="Z465" s="415"/>
    </row>
    <row r="466" spans="1:26" ht="22.5" hidden="1" customHeight="1" x14ac:dyDescent="0.15">
      <c r="A466" s="281" t="s">
        <v>809</v>
      </c>
      <c r="B466" s="317" t="s">
        <v>2346</v>
      </c>
      <c r="C466" s="310" t="s">
        <v>2349</v>
      </c>
      <c r="D466" s="299">
        <v>1</v>
      </c>
      <c r="E466" s="282" t="s">
        <v>1077</v>
      </c>
      <c r="F466" s="283">
        <v>65490</v>
      </c>
      <c r="G466" s="283">
        <f t="shared" si="79"/>
        <v>65490</v>
      </c>
      <c r="H466" s="283">
        <v>0</v>
      </c>
      <c r="I466" s="283">
        <f t="shared" si="80"/>
        <v>0</v>
      </c>
      <c r="J466" s="283">
        <v>0</v>
      </c>
      <c r="K466" s="283">
        <f t="shared" si="81"/>
        <v>0</v>
      </c>
      <c r="L466" s="283">
        <f t="shared" si="82"/>
        <v>65490</v>
      </c>
      <c r="M466" s="300">
        <f t="shared" si="82"/>
        <v>65490</v>
      </c>
      <c r="N466" s="331">
        <v>1</v>
      </c>
      <c r="O466" s="283">
        <v>65490</v>
      </c>
      <c r="P466" s="283">
        <f t="shared" si="83"/>
        <v>65490</v>
      </c>
      <c r="Q466" s="283">
        <v>0</v>
      </c>
      <c r="R466" s="283">
        <f t="shared" si="84"/>
        <v>0</v>
      </c>
      <c r="S466" s="283">
        <v>0</v>
      </c>
      <c r="T466" s="283">
        <f t="shared" si="85"/>
        <v>0</v>
      </c>
      <c r="U466" s="283">
        <f t="shared" si="86"/>
        <v>65490</v>
      </c>
      <c r="V466" s="292">
        <f t="shared" si="78"/>
        <v>65490</v>
      </c>
      <c r="W466" s="299">
        <f t="shared" si="87"/>
        <v>0</v>
      </c>
      <c r="X466" s="300">
        <f t="shared" si="88"/>
        <v>0</v>
      </c>
      <c r="Y466" s="330"/>
      <c r="Z466" s="415"/>
    </row>
    <row r="467" spans="1:26" ht="22.5" hidden="1" customHeight="1" x14ac:dyDescent="0.15">
      <c r="A467" s="281" t="s">
        <v>810</v>
      </c>
      <c r="B467" s="317" t="s">
        <v>2346</v>
      </c>
      <c r="C467" s="310" t="s">
        <v>2350</v>
      </c>
      <c r="D467" s="299">
        <v>1</v>
      </c>
      <c r="E467" s="282" t="s">
        <v>1077</v>
      </c>
      <c r="F467" s="283">
        <v>68145</v>
      </c>
      <c r="G467" s="283">
        <f t="shared" si="79"/>
        <v>68145</v>
      </c>
      <c r="H467" s="283">
        <v>0</v>
      </c>
      <c r="I467" s="283">
        <f t="shared" si="80"/>
        <v>0</v>
      </c>
      <c r="J467" s="283">
        <v>0</v>
      </c>
      <c r="K467" s="283">
        <f t="shared" si="81"/>
        <v>0</v>
      </c>
      <c r="L467" s="283">
        <f t="shared" si="82"/>
        <v>68145</v>
      </c>
      <c r="M467" s="300">
        <f t="shared" si="82"/>
        <v>68145</v>
      </c>
      <c r="N467" s="331">
        <v>1</v>
      </c>
      <c r="O467" s="283">
        <v>68145</v>
      </c>
      <c r="P467" s="283">
        <f t="shared" si="83"/>
        <v>68145</v>
      </c>
      <c r="Q467" s="283">
        <v>0</v>
      </c>
      <c r="R467" s="283">
        <f t="shared" si="84"/>
        <v>0</v>
      </c>
      <c r="S467" s="283">
        <v>0</v>
      </c>
      <c r="T467" s="283">
        <f t="shared" si="85"/>
        <v>0</v>
      </c>
      <c r="U467" s="283">
        <f t="shared" si="86"/>
        <v>68145</v>
      </c>
      <c r="V467" s="292">
        <f t="shared" si="78"/>
        <v>68145</v>
      </c>
      <c r="W467" s="299">
        <f t="shared" si="87"/>
        <v>0</v>
      </c>
      <c r="X467" s="300">
        <f t="shared" si="88"/>
        <v>0</v>
      </c>
      <c r="Y467" s="330"/>
      <c r="Z467" s="415"/>
    </row>
    <row r="468" spans="1:26" ht="22.5" hidden="1" customHeight="1" x14ac:dyDescent="0.15">
      <c r="A468" s="281" t="s">
        <v>811</v>
      </c>
      <c r="B468" s="317" t="s">
        <v>2346</v>
      </c>
      <c r="C468" s="310" t="s">
        <v>2351</v>
      </c>
      <c r="D468" s="299">
        <v>1</v>
      </c>
      <c r="E468" s="282" t="s">
        <v>1077</v>
      </c>
      <c r="F468" s="283">
        <v>69915</v>
      </c>
      <c r="G468" s="283">
        <f t="shared" si="79"/>
        <v>69915</v>
      </c>
      <c r="H468" s="283">
        <v>0</v>
      </c>
      <c r="I468" s="283">
        <f t="shared" si="80"/>
        <v>0</v>
      </c>
      <c r="J468" s="283">
        <v>0</v>
      </c>
      <c r="K468" s="283">
        <f t="shared" si="81"/>
        <v>0</v>
      </c>
      <c r="L468" s="283">
        <f t="shared" si="82"/>
        <v>69915</v>
      </c>
      <c r="M468" s="300">
        <f t="shared" si="82"/>
        <v>69915</v>
      </c>
      <c r="N468" s="331">
        <v>1</v>
      </c>
      <c r="O468" s="283">
        <v>69915</v>
      </c>
      <c r="P468" s="283">
        <f t="shared" si="83"/>
        <v>69915</v>
      </c>
      <c r="Q468" s="283">
        <v>0</v>
      </c>
      <c r="R468" s="283">
        <f t="shared" si="84"/>
        <v>0</v>
      </c>
      <c r="S468" s="283">
        <v>0</v>
      </c>
      <c r="T468" s="283">
        <f t="shared" si="85"/>
        <v>0</v>
      </c>
      <c r="U468" s="283">
        <f t="shared" si="86"/>
        <v>69915</v>
      </c>
      <c r="V468" s="292">
        <f t="shared" si="78"/>
        <v>69915</v>
      </c>
      <c r="W468" s="299">
        <f t="shared" si="87"/>
        <v>0</v>
      </c>
      <c r="X468" s="300">
        <f t="shared" si="88"/>
        <v>0</v>
      </c>
      <c r="Y468" s="330"/>
      <c r="Z468" s="415"/>
    </row>
    <row r="469" spans="1:26" ht="22.5" hidden="1" customHeight="1" x14ac:dyDescent="0.15">
      <c r="A469" s="281" t="s">
        <v>812</v>
      </c>
      <c r="B469" s="317" t="s">
        <v>2346</v>
      </c>
      <c r="C469" s="310" t="s">
        <v>2352</v>
      </c>
      <c r="D469" s="299">
        <v>1</v>
      </c>
      <c r="E469" s="282" t="s">
        <v>1077</v>
      </c>
      <c r="F469" s="283">
        <v>81420</v>
      </c>
      <c r="G469" s="283">
        <f t="shared" si="79"/>
        <v>81420</v>
      </c>
      <c r="H469" s="283">
        <v>0</v>
      </c>
      <c r="I469" s="283">
        <f t="shared" si="80"/>
        <v>0</v>
      </c>
      <c r="J469" s="283">
        <v>0</v>
      </c>
      <c r="K469" s="283">
        <f t="shared" si="81"/>
        <v>0</v>
      </c>
      <c r="L469" s="283">
        <f t="shared" si="82"/>
        <v>81420</v>
      </c>
      <c r="M469" s="300">
        <f t="shared" si="82"/>
        <v>81420</v>
      </c>
      <c r="N469" s="331">
        <v>1</v>
      </c>
      <c r="O469" s="283">
        <v>81420</v>
      </c>
      <c r="P469" s="283">
        <f t="shared" si="83"/>
        <v>81420</v>
      </c>
      <c r="Q469" s="283">
        <v>0</v>
      </c>
      <c r="R469" s="283">
        <f t="shared" si="84"/>
        <v>0</v>
      </c>
      <c r="S469" s="283">
        <v>0</v>
      </c>
      <c r="T469" s="283">
        <f t="shared" si="85"/>
        <v>0</v>
      </c>
      <c r="U469" s="283">
        <f t="shared" si="86"/>
        <v>81420</v>
      </c>
      <c r="V469" s="292">
        <f t="shared" si="78"/>
        <v>81420</v>
      </c>
      <c r="W469" s="299">
        <f t="shared" si="87"/>
        <v>0</v>
      </c>
      <c r="X469" s="300">
        <f t="shared" si="88"/>
        <v>0</v>
      </c>
      <c r="Y469" s="330"/>
      <c r="Z469" s="415"/>
    </row>
    <row r="470" spans="1:26" ht="22.5" hidden="1" customHeight="1" x14ac:dyDescent="0.15">
      <c r="A470" s="281" t="s">
        <v>813</v>
      </c>
      <c r="B470" s="317" t="s">
        <v>2346</v>
      </c>
      <c r="C470" s="310" t="s">
        <v>2353</v>
      </c>
      <c r="D470" s="299">
        <v>1</v>
      </c>
      <c r="E470" s="282" t="s">
        <v>1077</v>
      </c>
      <c r="F470" s="283">
        <v>86730</v>
      </c>
      <c r="G470" s="283">
        <f t="shared" si="79"/>
        <v>86730</v>
      </c>
      <c r="H470" s="283">
        <v>0</v>
      </c>
      <c r="I470" s="283">
        <f t="shared" si="80"/>
        <v>0</v>
      </c>
      <c r="J470" s="283">
        <v>0</v>
      </c>
      <c r="K470" s="283">
        <f t="shared" si="81"/>
        <v>0</v>
      </c>
      <c r="L470" s="283">
        <f t="shared" si="82"/>
        <v>86730</v>
      </c>
      <c r="M470" s="300">
        <f t="shared" si="82"/>
        <v>86730</v>
      </c>
      <c r="N470" s="331">
        <v>1</v>
      </c>
      <c r="O470" s="283">
        <v>86730</v>
      </c>
      <c r="P470" s="283">
        <f t="shared" si="83"/>
        <v>86730</v>
      </c>
      <c r="Q470" s="283">
        <v>0</v>
      </c>
      <c r="R470" s="283">
        <f t="shared" si="84"/>
        <v>0</v>
      </c>
      <c r="S470" s="283">
        <v>0</v>
      </c>
      <c r="T470" s="283">
        <f t="shared" si="85"/>
        <v>0</v>
      </c>
      <c r="U470" s="283">
        <f t="shared" si="86"/>
        <v>86730</v>
      </c>
      <c r="V470" s="292">
        <f t="shared" si="78"/>
        <v>86730</v>
      </c>
      <c r="W470" s="299">
        <f t="shared" si="87"/>
        <v>0</v>
      </c>
      <c r="X470" s="300">
        <f t="shared" si="88"/>
        <v>0</v>
      </c>
      <c r="Y470" s="330"/>
      <c r="Z470" s="415"/>
    </row>
    <row r="471" spans="1:26" ht="22.5" hidden="1" customHeight="1" x14ac:dyDescent="0.15">
      <c r="A471" s="281" t="s">
        <v>814</v>
      </c>
      <c r="B471" s="317" t="s">
        <v>2346</v>
      </c>
      <c r="C471" s="310" t="s">
        <v>2354</v>
      </c>
      <c r="D471" s="299">
        <v>1</v>
      </c>
      <c r="E471" s="282" t="s">
        <v>1077</v>
      </c>
      <c r="F471" s="283">
        <v>91155</v>
      </c>
      <c r="G471" s="283">
        <f t="shared" si="79"/>
        <v>91155</v>
      </c>
      <c r="H471" s="283">
        <v>0</v>
      </c>
      <c r="I471" s="283">
        <f t="shared" si="80"/>
        <v>0</v>
      </c>
      <c r="J471" s="283">
        <v>0</v>
      </c>
      <c r="K471" s="283">
        <f t="shared" si="81"/>
        <v>0</v>
      </c>
      <c r="L471" s="283">
        <f t="shared" si="82"/>
        <v>91155</v>
      </c>
      <c r="M471" s="300">
        <f t="shared" si="82"/>
        <v>91155</v>
      </c>
      <c r="N471" s="331">
        <v>1</v>
      </c>
      <c r="O471" s="283">
        <v>91155</v>
      </c>
      <c r="P471" s="283">
        <f t="shared" si="83"/>
        <v>91155</v>
      </c>
      <c r="Q471" s="283">
        <v>0</v>
      </c>
      <c r="R471" s="283">
        <f t="shared" si="84"/>
        <v>0</v>
      </c>
      <c r="S471" s="283">
        <v>0</v>
      </c>
      <c r="T471" s="283">
        <f t="shared" si="85"/>
        <v>0</v>
      </c>
      <c r="U471" s="283">
        <f t="shared" si="86"/>
        <v>91155</v>
      </c>
      <c r="V471" s="292">
        <f t="shared" si="78"/>
        <v>91155</v>
      </c>
      <c r="W471" s="299">
        <f t="shared" si="87"/>
        <v>0</v>
      </c>
      <c r="X471" s="300">
        <f t="shared" si="88"/>
        <v>0</v>
      </c>
      <c r="Y471" s="330"/>
      <c r="Z471" s="415"/>
    </row>
    <row r="472" spans="1:26" ht="22.5" hidden="1" customHeight="1" x14ac:dyDescent="0.15">
      <c r="A472" s="281" t="s">
        <v>815</v>
      </c>
      <c r="B472" s="317" t="s">
        <v>2346</v>
      </c>
      <c r="C472" s="310" t="s">
        <v>2355</v>
      </c>
      <c r="D472" s="299">
        <v>1</v>
      </c>
      <c r="E472" s="282" t="s">
        <v>1077</v>
      </c>
      <c r="F472" s="283">
        <v>96465</v>
      </c>
      <c r="G472" s="283">
        <f t="shared" si="79"/>
        <v>96465</v>
      </c>
      <c r="H472" s="283">
        <v>0</v>
      </c>
      <c r="I472" s="283">
        <f t="shared" si="80"/>
        <v>0</v>
      </c>
      <c r="J472" s="283">
        <v>0</v>
      </c>
      <c r="K472" s="283">
        <f t="shared" si="81"/>
        <v>0</v>
      </c>
      <c r="L472" s="283">
        <f t="shared" si="82"/>
        <v>96465</v>
      </c>
      <c r="M472" s="300">
        <f t="shared" si="82"/>
        <v>96465</v>
      </c>
      <c r="N472" s="331">
        <v>1</v>
      </c>
      <c r="O472" s="283">
        <v>96465</v>
      </c>
      <c r="P472" s="283">
        <f t="shared" si="83"/>
        <v>96465</v>
      </c>
      <c r="Q472" s="283">
        <v>0</v>
      </c>
      <c r="R472" s="283">
        <f t="shared" si="84"/>
        <v>0</v>
      </c>
      <c r="S472" s="283">
        <v>0</v>
      </c>
      <c r="T472" s="283">
        <f t="shared" si="85"/>
        <v>0</v>
      </c>
      <c r="U472" s="283">
        <f t="shared" si="86"/>
        <v>96465</v>
      </c>
      <c r="V472" s="292">
        <f t="shared" si="78"/>
        <v>96465</v>
      </c>
      <c r="W472" s="299">
        <f t="shared" si="87"/>
        <v>0</v>
      </c>
      <c r="X472" s="300">
        <f t="shared" si="88"/>
        <v>0</v>
      </c>
      <c r="Y472" s="330"/>
      <c r="Z472" s="415"/>
    </row>
    <row r="473" spans="1:26" ht="22.5" hidden="1" customHeight="1" x14ac:dyDescent="0.15">
      <c r="A473" s="281" t="s">
        <v>816</v>
      </c>
      <c r="B473" s="317" t="s">
        <v>2356</v>
      </c>
      <c r="C473" s="310" t="s">
        <v>2357</v>
      </c>
      <c r="D473" s="299">
        <v>1</v>
      </c>
      <c r="E473" s="282" t="s">
        <v>1077</v>
      </c>
      <c r="F473" s="283">
        <v>20355</v>
      </c>
      <c r="G473" s="283">
        <f t="shared" si="79"/>
        <v>20355</v>
      </c>
      <c r="H473" s="283">
        <v>0</v>
      </c>
      <c r="I473" s="283">
        <f t="shared" si="80"/>
        <v>0</v>
      </c>
      <c r="J473" s="283">
        <v>0</v>
      </c>
      <c r="K473" s="283">
        <f t="shared" si="81"/>
        <v>0</v>
      </c>
      <c r="L473" s="283">
        <f t="shared" si="82"/>
        <v>20355</v>
      </c>
      <c r="M473" s="300">
        <f t="shared" si="82"/>
        <v>20355</v>
      </c>
      <c r="N473" s="331">
        <v>1</v>
      </c>
      <c r="O473" s="283">
        <v>20355</v>
      </c>
      <c r="P473" s="283">
        <f t="shared" si="83"/>
        <v>20355</v>
      </c>
      <c r="Q473" s="283">
        <v>0</v>
      </c>
      <c r="R473" s="283">
        <f t="shared" si="84"/>
        <v>0</v>
      </c>
      <c r="S473" s="283">
        <v>0</v>
      </c>
      <c r="T473" s="283">
        <f t="shared" si="85"/>
        <v>0</v>
      </c>
      <c r="U473" s="283">
        <f t="shared" si="86"/>
        <v>20355</v>
      </c>
      <c r="V473" s="292">
        <f t="shared" si="78"/>
        <v>20355</v>
      </c>
      <c r="W473" s="299">
        <f t="shared" si="87"/>
        <v>0</v>
      </c>
      <c r="X473" s="300">
        <f t="shared" si="88"/>
        <v>0</v>
      </c>
      <c r="Y473" s="330"/>
      <c r="Z473" s="415"/>
    </row>
    <row r="474" spans="1:26" ht="22.5" hidden="1" customHeight="1" x14ac:dyDescent="0.15">
      <c r="A474" s="281" t="s">
        <v>817</v>
      </c>
      <c r="B474" s="317" t="s">
        <v>2358</v>
      </c>
      <c r="C474" s="310" t="s">
        <v>2359</v>
      </c>
      <c r="D474" s="299">
        <v>1</v>
      </c>
      <c r="E474" s="282" t="s">
        <v>684</v>
      </c>
      <c r="F474" s="283">
        <v>29824</v>
      </c>
      <c r="G474" s="283">
        <f t="shared" si="79"/>
        <v>29824</v>
      </c>
      <c r="H474" s="283">
        <v>120587</v>
      </c>
      <c r="I474" s="283">
        <f t="shared" si="80"/>
        <v>120587</v>
      </c>
      <c r="J474" s="283">
        <v>0</v>
      </c>
      <c r="K474" s="283">
        <f t="shared" si="81"/>
        <v>0</v>
      </c>
      <c r="L474" s="283">
        <f t="shared" si="82"/>
        <v>150411</v>
      </c>
      <c r="M474" s="300">
        <f t="shared" si="82"/>
        <v>150411</v>
      </c>
      <c r="N474" s="331">
        <v>1</v>
      </c>
      <c r="O474" s="283">
        <v>29824</v>
      </c>
      <c r="P474" s="283">
        <f t="shared" si="83"/>
        <v>29824</v>
      </c>
      <c r="Q474" s="283">
        <v>120587</v>
      </c>
      <c r="R474" s="283">
        <f t="shared" si="84"/>
        <v>120587</v>
      </c>
      <c r="S474" s="283">
        <v>0</v>
      </c>
      <c r="T474" s="283">
        <f t="shared" si="85"/>
        <v>0</v>
      </c>
      <c r="U474" s="283">
        <f t="shared" si="86"/>
        <v>150411</v>
      </c>
      <c r="V474" s="292">
        <f t="shared" si="78"/>
        <v>150411</v>
      </c>
      <c r="W474" s="299">
        <f t="shared" si="87"/>
        <v>0</v>
      </c>
      <c r="X474" s="300">
        <f t="shared" si="88"/>
        <v>0</v>
      </c>
      <c r="Y474" s="330"/>
      <c r="Z474" s="415"/>
    </row>
    <row r="475" spans="1:26" ht="22.5" hidden="1" customHeight="1" x14ac:dyDescent="0.15">
      <c r="A475" s="281" t="s">
        <v>818</v>
      </c>
      <c r="B475" s="317" t="s">
        <v>2358</v>
      </c>
      <c r="C475" s="310" t="s">
        <v>2360</v>
      </c>
      <c r="D475" s="299">
        <v>1</v>
      </c>
      <c r="E475" s="282" t="s">
        <v>684</v>
      </c>
      <c r="F475" s="283">
        <v>53896</v>
      </c>
      <c r="G475" s="283">
        <f t="shared" si="79"/>
        <v>53896</v>
      </c>
      <c r="H475" s="283">
        <v>128625</v>
      </c>
      <c r="I475" s="283">
        <f t="shared" si="80"/>
        <v>128625</v>
      </c>
      <c r="J475" s="283">
        <v>0</v>
      </c>
      <c r="K475" s="283">
        <f t="shared" si="81"/>
        <v>0</v>
      </c>
      <c r="L475" s="283">
        <f t="shared" si="82"/>
        <v>182521</v>
      </c>
      <c r="M475" s="300">
        <f t="shared" si="82"/>
        <v>182521</v>
      </c>
      <c r="N475" s="331">
        <v>1</v>
      </c>
      <c r="O475" s="283">
        <v>53896</v>
      </c>
      <c r="P475" s="283">
        <f t="shared" si="83"/>
        <v>53896</v>
      </c>
      <c r="Q475" s="283">
        <v>128625</v>
      </c>
      <c r="R475" s="283">
        <f t="shared" si="84"/>
        <v>128625</v>
      </c>
      <c r="S475" s="283">
        <v>0</v>
      </c>
      <c r="T475" s="283">
        <f t="shared" si="85"/>
        <v>0</v>
      </c>
      <c r="U475" s="283">
        <f t="shared" si="86"/>
        <v>182521</v>
      </c>
      <c r="V475" s="292">
        <f t="shared" si="78"/>
        <v>182521</v>
      </c>
      <c r="W475" s="299">
        <f t="shared" si="87"/>
        <v>0</v>
      </c>
      <c r="X475" s="300">
        <f t="shared" si="88"/>
        <v>0</v>
      </c>
      <c r="Y475" s="330"/>
      <c r="Z475" s="415"/>
    </row>
    <row r="476" spans="1:26" ht="22.5" hidden="1" customHeight="1" x14ac:dyDescent="0.15">
      <c r="A476" s="281" t="s">
        <v>819</v>
      </c>
      <c r="B476" s="317" t="s">
        <v>2358</v>
      </c>
      <c r="C476" s="310" t="s">
        <v>2361</v>
      </c>
      <c r="D476" s="299">
        <v>1</v>
      </c>
      <c r="E476" s="282" t="s">
        <v>684</v>
      </c>
      <c r="F476" s="283">
        <v>75225</v>
      </c>
      <c r="G476" s="283">
        <f t="shared" si="79"/>
        <v>75225</v>
      </c>
      <c r="H476" s="283">
        <v>144704</v>
      </c>
      <c r="I476" s="283">
        <f t="shared" si="80"/>
        <v>144704</v>
      </c>
      <c r="J476" s="283">
        <v>0</v>
      </c>
      <c r="K476" s="283">
        <f t="shared" si="81"/>
        <v>0</v>
      </c>
      <c r="L476" s="283">
        <f t="shared" si="82"/>
        <v>219929</v>
      </c>
      <c r="M476" s="300">
        <f t="shared" si="82"/>
        <v>219929</v>
      </c>
      <c r="N476" s="331">
        <v>1</v>
      </c>
      <c r="O476" s="283">
        <v>75225</v>
      </c>
      <c r="P476" s="283">
        <f t="shared" si="83"/>
        <v>75225</v>
      </c>
      <c r="Q476" s="283">
        <v>144704</v>
      </c>
      <c r="R476" s="283">
        <f t="shared" si="84"/>
        <v>144704</v>
      </c>
      <c r="S476" s="283">
        <v>0</v>
      </c>
      <c r="T476" s="283">
        <f t="shared" si="85"/>
        <v>0</v>
      </c>
      <c r="U476" s="283">
        <f t="shared" si="86"/>
        <v>219929</v>
      </c>
      <c r="V476" s="292">
        <f t="shared" si="78"/>
        <v>219929</v>
      </c>
      <c r="W476" s="299">
        <f t="shared" si="87"/>
        <v>0</v>
      </c>
      <c r="X476" s="300">
        <f t="shared" si="88"/>
        <v>0</v>
      </c>
      <c r="Y476" s="330"/>
      <c r="Z476" s="415"/>
    </row>
    <row r="477" spans="1:26" ht="22.5" hidden="1" customHeight="1" x14ac:dyDescent="0.15">
      <c r="A477" s="281" t="s">
        <v>820</v>
      </c>
      <c r="B477" s="317" t="s">
        <v>2362</v>
      </c>
      <c r="C477" s="310" t="s">
        <v>2363</v>
      </c>
      <c r="D477" s="299">
        <v>5</v>
      </c>
      <c r="E477" s="282" t="s">
        <v>1078</v>
      </c>
      <c r="F477" s="283">
        <v>6914</v>
      </c>
      <c r="G477" s="283">
        <f t="shared" si="79"/>
        <v>34570</v>
      </c>
      <c r="H477" s="283">
        <v>12228</v>
      </c>
      <c r="I477" s="283">
        <f t="shared" si="80"/>
        <v>61140</v>
      </c>
      <c r="J477" s="283">
        <v>0</v>
      </c>
      <c r="K477" s="283">
        <f t="shared" si="81"/>
        <v>0</v>
      </c>
      <c r="L477" s="283">
        <f t="shared" si="82"/>
        <v>19142</v>
      </c>
      <c r="M477" s="300">
        <f t="shared" si="82"/>
        <v>95710</v>
      </c>
      <c r="N477" s="331">
        <v>5</v>
      </c>
      <c r="O477" s="283">
        <v>6914</v>
      </c>
      <c r="P477" s="283">
        <f t="shared" si="83"/>
        <v>34570</v>
      </c>
      <c r="Q477" s="283">
        <v>12228</v>
      </c>
      <c r="R477" s="283">
        <f t="shared" si="84"/>
        <v>61140</v>
      </c>
      <c r="S477" s="283">
        <v>0</v>
      </c>
      <c r="T477" s="283">
        <f t="shared" si="85"/>
        <v>0</v>
      </c>
      <c r="U477" s="283">
        <f t="shared" si="86"/>
        <v>19142</v>
      </c>
      <c r="V477" s="292">
        <f t="shared" si="78"/>
        <v>95710</v>
      </c>
      <c r="W477" s="299">
        <f t="shared" si="87"/>
        <v>0</v>
      </c>
      <c r="X477" s="300">
        <f t="shared" si="88"/>
        <v>0</v>
      </c>
      <c r="Y477" s="330"/>
      <c r="Z477" s="415"/>
    </row>
    <row r="478" spans="1:26" ht="22.5" hidden="1" customHeight="1" x14ac:dyDescent="0.15">
      <c r="A478" s="281" t="s">
        <v>821</v>
      </c>
      <c r="B478" s="317" t="s">
        <v>2364</v>
      </c>
      <c r="C478" s="310" t="s">
        <v>2363</v>
      </c>
      <c r="D478" s="299">
        <v>15</v>
      </c>
      <c r="E478" s="282" t="s">
        <v>1078</v>
      </c>
      <c r="F478" s="283">
        <v>6914</v>
      </c>
      <c r="G478" s="283">
        <f t="shared" si="79"/>
        <v>103710</v>
      </c>
      <c r="H478" s="283">
        <v>15285</v>
      </c>
      <c r="I478" s="283">
        <f t="shared" si="80"/>
        <v>229275</v>
      </c>
      <c r="J478" s="283">
        <v>0</v>
      </c>
      <c r="K478" s="283">
        <f t="shared" si="81"/>
        <v>0</v>
      </c>
      <c r="L478" s="283">
        <f t="shared" si="82"/>
        <v>22199</v>
      </c>
      <c r="M478" s="300">
        <f t="shared" si="82"/>
        <v>332985</v>
      </c>
      <c r="N478" s="331">
        <v>15</v>
      </c>
      <c r="O478" s="283">
        <v>6914</v>
      </c>
      <c r="P478" s="283">
        <f t="shared" si="83"/>
        <v>103710</v>
      </c>
      <c r="Q478" s="283">
        <v>15285</v>
      </c>
      <c r="R478" s="283">
        <f t="shared" si="84"/>
        <v>229275</v>
      </c>
      <c r="S478" s="283">
        <v>0</v>
      </c>
      <c r="T478" s="283">
        <f t="shared" si="85"/>
        <v>0</v>
      </c>
      <c r="U478" s="283">
        <f t="shared" si="86"/>
        <v>22199</v>
      </c>
      <c r="V478" s="292">
        <f t="shared" si="78"/>
        <v>332985</v>
      </c>
      <c r="W478" s="299">
        <f t="shared" si="87"/>
        <v>0</v>
      </c>
      <c r="X478" s="300">
        <f t="shared" si="88"/>
        <v>0</v>
      </c>
      <c r="Y478" s="330"/>
      <c r="Z478" s="415"/>
    </row>
    <row r="479" spans="1:26" ht="22.5" hidden="1" customHeight="1" x14ac:dyDescent="0.15">
      <c r="A479" s="281" t="s">
        <v>822</v>
      </c>
      <c r="B479" s="317" t="s">
        <v>2365</v>
      </c>
      <c r="C479" s="310" t="s">
        <v>2366</v>
      </c>
      <c r="D479" s="299">
        <v>1</v>
      </c>
      <c r="E479" s="282" t="s">
        <v>1078</v>
      </c>
      <c r="F479" s="283">
        <v>389</v>
      </c>
      <c r="G479" s="283">
        <f t="shared" si="79"/>
        <v>389</v>
      </c>
      <c r="H479" s="283">
        <v>3650</v>
      </c>
      <c r="I479" s="283">
        <f t="shared" si="80"/>
        <v>3650</v>
      </c>
      <c r="J479" s="283">
        <v>0</v>
      </c>
      <c r="K479" s="283">
        <f t="shared" si="81"/>
        <v>0</v>
      </c>
      <c r="L479" s="283">
        <f t="shared" si="82"/>
        <v>4039</v>
      </c>
      <c r="M479" s="300">
        <f t="shared" si="82"/>
        <v>4039</v>
      </c>
      <c r="N479" s="331">
        <v>1</v>
      </c>
      <c r="O479" s="283">
        <v>389</v>
      </c>
      <c r="P479" s="283">
        <f t="shared" si="83"/>
        <v>389</v>
      </c>
      <c r="Q479" s="283">
        <v>3650</v>
      </c>
      <c r="R479" s="283">
        <f t="shared" si="84"/>
        <v>3650</v>
      </c>
      <c r="S479" s="283">
        <v>0</v>
      </c>
      <c r="T479" s="283">
        <f t="shared" si="85"/>
        <v>0</v>
      </c>
      <c r="U479" s="283">
        <f t="shared" si="86"/>
        <v>4039</v>
      </c>
      <c r="V479" s="292">
        <f t="shared" si="78"/>
        <v>4039</v>
      </c>
      <c r="W479" s="299">
        <f t="shared" si="87"/>
        <v>0</v>
      </c>
      <c r="X479" s="300">
        <f t="shared" si="88"/>
        <v>0</v>
      </c>
      <c r="Y479" s="330"/>
      <c r="Z479" s="415"/>
    </row>
    <row r="480" spans="1:26" ht="22.5" hidden="1" customHeight="1" x14ac:dyDescent="0.15">
      <c r="A480" s="281" t="s">
        <v>823</v>
      </c>
      <c r="B480" s="317" t="s">
        <v>2367</v>
      </c>
      <c r="C480" s="313" t="s">
        <v>2368</v>
      </c>
      <c r="D480" s="299">
        <v>1</v>
      </c>
      <c r="E480" s="282" t="s">
        <v>2369</v>
      </c>
      <c r="F480" s="283">
        <v>0</v>
      </c>
      <c r="G480" s="283">
        <f t="shared" si="79"/>
        <v>0</v>
      </c>
      <c r="H480" s="283">
        <v>0</v>
      </c>
      <c r="I480" s="283">
        <f t="shared" si="80"/>
        <v>0</v>
      </c>
      <c r="J480" s="283">
        <v>154875</v>
      </c>
      <c r="K480" s="283">
        <f t="shared" si="81"/>
        <v>154875</v>
      </c>
      <c r="L480" s="283">
        <f t="shared" si="82"/>
        <v>154875</v>
      </c>
      <c r="M480" s="300">
        <f t="shared" si="82"/>
        <v>154875</v>
      </c>
      <c r="N480" s="331">
        <v>1</v>
      </c>
      <c r="O480" s="283">
        <v>0</v>
      </c>
      <c r="P480" s="283">
        <f t="shared" si="83"/>
        <v>0</v>
      </c>
      <c r="Q480" s="283">
        <v>0</v>
      </c>
      <c r="R480" s="283">
        <f t="shared" si="84"/>
        <v>0</v>
      </c>
      <c r="S480" s="283">
        <v>154875</v>
      </c>
      <c r="T480" s="283">
        <f t="shared" si="85"/>
        <v>154875</v>
      </c>
      <c r="U480" s="283">
        <f t="shared" si="86"/>
        <v>154875</v>
      </c>
      <c r="V480" s="292">
        <f t="shared" si="78"/>
        <v>154875</v>
      </c>
      <c r="W480" s="299">
        <f t="shared" si="87"/>
        <v>0</v>
      </c>
      <c r="X480" s="300">
        <f t="shared" si="88"/>
        <v>0</v>
      </c>
      <c r="Y480" s="330"/>
      <c r="Z480" s="415"/>
    </row>
    <row r="481" spans="1:26" ht="29.45" hidden="1" customHeight="1" x14ac:dyDescent="0.15">
      <c r="A481" s="281" t="s">
        <v>824</v>
      </c>
      <c r="B481" s="317" t="s">
        <v>2370</v>
      </c>
      <c r="C481" s="314" t="s">
        <v>2371</v>
      </c>
      <c r="D481" s="299">
        <v>1</v>
      </c>
      <c r="E481" s="282" t="s">
        <v>2369</v>
      </c>
      <c r="F481" s="283">
        <v>0</v>
      </c>
      <c r="G481" s="283">
        <f t="shared" si="79"/>
        <v>0</v>
      </c>
      <c r="H481" s="283">
        <v>0</v>
      </c>
      <c r="I481" s="283">
        <f t="shared" si="80"/>
        <v>0</v>
      </c>
      <c r="J481" s="283">
        <v>221250</v>
      </c>
      <c r="K481" s="283">
        <f t="shared" si="81"/>
        <v>221250</v>
      </c>
      <c r="L481" s="283">
        <f t="shared" si="82"/>
        <v>221250</v>
      </c>
      <c r="M481" s="300">
        <f t="shared" si="82"/>
        <v>221250</v>
      </c>
      <c r="N481" s="331">
        <v>1</v>
      </c>
      <c r="O481" s="283">
        <v>0</v>
      </c>
      <c r="P481" s="283">
        <f t="shared" si="83"/>
        <v>0</v>
      </c>
      <c r="Q481" s="283">
        <v>0</v>
      </c>
      <c r="R481" s="283">
        <f t="shared" si="84"/>
        <v>0</v>
      </c>
      <c r="S481" s="283">
        <v>221250</v>
      </c>
      <c r="T481" s="283">
        <f t="shared" si="85"/>
        <v>221250</v>
      </c>
      <c r="U481" s="283">
        <f t="shared" si="86"/>
        <v>221250</v>
      </c>
      <c r="V481" s="292">
        <f t="shared" si="78"/>
        <v>221250</v>
      </c>
      <c r="W481" s="299">
        <f t="shared" si="87"/>
        <v>0</v>
      </c>
      <c r="X481" s="300">
        <f t="shared" si="88"/>
        <v>0</v>
      </c>
      <c r="Y481" s="330"/>
      <c r="Z481" s="415"/>
    </row>
    <row r="482" spans="1:26" ht="32.450000000000003" hidden="1" customHeight="1" x14ac:dyDescent="0.15">
      <c r="A482" s="281" t="s">
        <v>743</v>
      </c>
      <c r="B482" s="317" t="s">
        <v>2372</v>
      </c>
      <c r="C482" s="314" t="s">
        <v>2373</v>
      </c>
      <c r="D482" s="299">
        <v>1</v>
      </c>
      <c r="E482" s="282" t="s">
        <v>2369</v>
      </c>
      <c r="F482" s="283">
        <v>0</v>
      </c>
      <c r="G482" s="283">
        <f t="shared" si="79"/>
        <v>0</v>
      </c>
      <c r="H482" s="283">
        <v>0</v>
      </c>
      <c r="I482" s="283">
        <f t="shared" si="80"/>
        <v>0</v>
      </c>
      <c r="J482" s="283">
        <v>283200</v>
      </c>
      <c r="K482" s="283">
        <f t="shared" si="81"/>
        <v>283200</v>
      </c>
      <c r="L482" s="283">
        <f t="shared" si="82"/>
        <v>283200</v>
      </c>
      <c r="M482" s="300">
        <f t="shared" si="82"/>
        <v>283200</v>
      </c>
      <c r="N482" s="331">
        <v>1</v>
      </c>
      <c r="O482" s="283">
        <v>0</v>
      </c>
      <c r="P482" s="283">
        <f t="shared" si="83"/>
        <v>0</v>
      </c>
      <c r="Q482" s="283">
        <v>0</v>
      </c>
      <c r="R482" s="283">
        <f t="shared" si="84"/>
        <v>0</v>
      </c>
      <c r="S482" s="283">
        <v>283200</v>
      </c>
      <c r="T482" s="283">
        <f t="shared" si="85"/>
        <v>283200</v>
      </c>
      <c r="U482" s="283">
        <f t="shared" si="86"/>
        <v>283200</v>
      </c>
      <c r="V482" s="292">
        <f t="shared" si="78"/>
        <v>283200</v>
      </c>
      <c r="W482" s="299">
        <f t="shared" si="87"/>
        <v>0</v>
      </c>
      <c r="X482" s="300">
        <f t="shared" si="88"/>
        <v>0</v>
      </c>
      <c r="Y482" s="330"/>
      <c r="Z482" s="415"/>
    </row>
    <row r="483" spans="1:26" ht="24.6" hidden="1" customHeight="1" x14ac:dyDescent="0.15">
      <c r="A483" s="281" t="s">
        <v>744</v>
      </c>
      <c r="B483" s="317" t="s">
        <v>2374</v>
      </c>
      <c r="C483" s="314" t="s">
        <v>2375</v>
      </c>
      <c r="D483" s="299">
        <v>1</v>
      </c>
      <c r="E483" s="282" t="s">
        <v>2369</v>
      </c>
      <c r="F483" s="283">
        <v>0</v>
      </c>
      <c r="G483" s="283">
        <f t="shared" si="79"/>
        <v>0</v>
      </c>
      <c r="H483" s="283">
        <v>0</v>
      </c>
      <c r="I483" s="283">
        <f t="shared" si="80"/>
        <v>0</v>
      </c>
      <c r="J483" s="283">
        <v>79650</v>
      </c>
      <c r="K483" s="283">
        <f t="shared" si="81"/>
        <v>79650</v>
      </c>
      <c r="L483" s="283">
        <f t="shared" si="82"/>
        <v>79650</v>
      </c>
      <c r="M483" s="300">
        <f t="shared" si="82"/>
        <v>79650</v>
      </c>
      <c r="N483" s="331">
        <v>1</v>
      </c>
      <c r="O483" s="283">
        <v>0</v>
      </c>
      <c r="P483" s="283">
        <f t="shared" si="83"/>
        <v>0</v>
      </c>
      <c r="Q483" s="283">
        <v>0</v>
      </c>
      <c r="R483" s="283">
        <f t="shared" si="84"/>
        <v>0</v>
      </c>
      <c r="S483" s="283">
        <v>79650</v>
      </c>
      <c r="T483" s="283">
        <f t="shared" si="85"/>
        <v>79650</v>
      </c>
      <c r="U483" s="283">
        <f t="shared" si="86"/>
        <v>79650</v>
      </c>
      <c r="V483" s="292">
        <f t="shared" si="78"/>
        <v>79650</v>
      </c>
      <c r="W483" s="299">
        <f t="shared" si="87"/>
        <v>0</v>
      </c>
      <c r="X483" s="300">
        <f t="shared" si="88"/>
        <v>0</v>
      </c>
      <c r="Y483" s="330"/>
      <c r="Z483" s="415"/>
    </row>
    <row r="484" spans="1:26" ht="26.45" hidden="1" customHeight="1" x14ac:dyDescent="0.15">
      <c r="A484" s="281" t="s">
        <v>745</v>
      </c>
      <c r="B484" s="318" t="s">
        <v>2376</v>
      </c>
      <c r="C484" s="314" t="s">
        <v>2377</v>
      </c>
      <c r="D484" s="299">
        <v>1</v>
      </c>
      <c r="E484" s="282" t="s">
        <v>2369</v>
      </c>
      <c r="F484" s="283">
        <v>0</v>
      </c>
      <c r="G484" s="283">
        <f t="shared" si="79"/>
        <v>0</v>
      </c>
      <c r="H484" s="283">
        <v>0</v>
      </c>
      <c r="I484" s="283">
        <f t="shared" si="80"/>
        <v>0</v>
      </c>
      <c r="J484" s="285">
        <v>973500</v>
      </c>
      <c r="K484" s="285">
        <f t="shared" si="81"/>
        <v>973500</v>
      </c>
      <c r="L484" s="285">
        <f t="shared" si="82"/>
        <v>973500</v>
      </c>
      <c r="M484" s="307">
        <f t="shared" si="82"/>
        <v>973500</v>
      </c>
      <c r="N484" s="331">
        <v>1</v>
      </c>
      <c r="O484" s="283">
        <v>0</v>
      </c>
      <c r="P484" s="283">
        <f t="shared" si="83"/>
        <v>0</v>
      </c>
      <c r="Q484" s="283">
        <v>0</v>
      </c>
      <c r="R484" s="283">
        <f t="shared" si="84"/>
        <v>0</v>
      </c>
      <c r="S484" s="285">
        <v>973500</v>
      </c>
      <c r="T484" s="285">
        <f t="shared" si="85"/>
        <v>973500</v>
      </c>
      <c r="U484" s="285">
        <f t="shared" si="86"/>
        <v>973500</v>
      </c>
      <c r="V484" s="293">
        <f t="shared" si="78"/>
        <v>973500</v>
      </c>
      <c r="W484" s="299">
        <f t="shared" si="87"/>
        <v>0</v>
      </c>
      <c r="X484" s="300">
        <f t="shared" si="88"/>
        <v>0</v>
      </c>
      <c r="Y484" s="330"/>
      <c r="Z484" s="415"/>
    </row>
    <row r="485" spans="1:26" ht="26.45" hidden="1" customHeight="1" x14ac:dyDescent="0.15">
      <c r="A485" s="281" t="s">
        <v>746</v>
      </c>
      <c r="B485" s="319" t="s">
        <v>2378</v>
      </c>
      <c r="C485" s="315" t="s">
        <v>2379</v>
      </c>
      <c r="D485" s="299">
        <v>1</v>
      </c>
      <c r="E485" s="282" t="s">
        <v>1574</v>
      </c>
      <c r="F485" s="283">
        <v>0</v>
      </c>
      <c r="G485" s="283">
        <f t="shared" si="79"/>
        <v>0</v>
      </c>
      <c r="H485" s="283">
        <v>0</v>
      </c>
      <c r="I485" s="283">
        <f t="shared" si="80"/>
        <v>0</v>
      </c>
      <c r="J485" s="283">
        <v>0</v>
      </c>
      <c r="K485" s="283">
        <f t="shared" si="81"/>
        <v>0</v>
      </c>
      <c r="L485" s="283">
        <f t="shared" si="82"/>
        <v>0</v>
      </c>
      <c r="M485" s="300">
        <f t="shared" si="82"/>
        <v>0</v>
      </c>
      <c r="N485" s="331">
        <v>1</v>
      </c>
      <c r="O485" s="283">
        <v>0</v>
      </c>
      <c r="P485" s="283">
        <f t="shared" si="83"/>
        <v>0</v>
      </c>
      <c r="Q485" s="283">
        <v>0</v>
      </c>
      <c r="R485" s="283">
        <f t="shared" si="84"/>
        <v>0</v>
      </c>
      <c r="S485" s="283">
        <v>0</v>
      </c>
      <c r="T485" s="283">
        <f t="shared" si="85"/>
        <v>0</v>
      </c>
      <c r="U485" s="283">
        <f t="shared" si="86"/>
        <v>0</v>
      </c>
      <c r="V485" s="292">
        <f t="shared" si="78"/>
        <v>0</v>
      </c>
      <c r="W485" s="299">
        <f t="shared" si="87"/>
        <v>0</v>
      </c>
      <c r="X485" s="300">
        <f t="shared" si="88"/>
        <v>0</v>
      </c>
      <c r="Y485" s="330"/>
      <c r="Z485" s="415"/>
    </row>
    <row r="486" spans="1:26" ht="26.45" hidden="1" customHeight="1" x14ac:dyDescent="0.15">
      <c r="A486" s="281" t="s">
        <v>747</v>
      </c>
      <c r="B486" s="135" t="s">
        <v>2380</v>
      </c>
      <c r="C486" s="315" t="s">
        <v>2379</v>
      </c>
      <c r="D486" s="299">
        <v>1</v>
      </c>
      <c r="E486" s="282" t="s">
        <v>1574</v>
      </c>
      <c r="F486" s="283">
        <v>0</v>
      </c>
      <c r="G486" s="283">
        <f t="shared" si="79"/>
        <v>0</v>
      </c>
      <c r="H486" s="283">
        <v>0</v>
      </c>
      <c r="I486" s="283">
        <f t="shared" si="80"/>
        <v>0</v>
      </c>
      <c r="J486" s="283">
        <v>0</v>
      </c>
      <c r="K486" s="283">
        <f t="shared" si="81"/>
        <v>0</v>
      </c>
      <c r="L486" s="283">
        <f t="shared" si="82"/>
        <v>0</v>
      </c>
      <c r="M486" s="300">
        <f t="shared" si="82"/>
        <v>0</v>
      </c>
      <c r="N486" s="331">
        <v>1</v>
      </c>
      <c r="O486" s="283">
        <v>0</v>
      </c>
      <c r="P486" s="283">
        <f t="shared" si="83"/>
        <v>0</v>
      </c>
      <c r="Q486" s="283">
        <v>0</v>
      </c>
      <c r="R486" s="283">
        <f t="shared" si="84"/>
        <v>0</v>
      </c>
      <c r="S486" s="283">
        <v>0</v>
      </c>
      <c r="T486" s="283">
        <f t="shared" si="85"/>
        <v>0</v>
      </c>
      <c r="U486" s="283">
        <f t="shared" si="86"/>
        <v>0</v>
      </c>
      <c r="V486" s="292">
        <f t="shared" si="78"/>
        <v>0</v>
      </c>
      <c r="W486" s="299">
        <f t="shared" si="87"/>
        <v>0</v>
      </c>
      <c r="X486" s="300">
        <f t="shared" si="88"/>
        <v>0</v>
      </c>
      <c r="Y486" s="330"/>
      <c r="Z486" s="415"/>
    </row>
    <row r="487" spans="1:26" ht="26.45" hidden="1" customHeight="1" x14ac:dyDescent="0.15">
      <c r="A487" s="281" t="s">
        <v>748</v>
      </c>
      <c r="B487" s="320" t="s">
        <v>2381</v>
      </c>
      <c r="C487" s="310" t="s">
        <v>2382</v>
      </c>
      <c r="D487" s="299">
        <v>1</v>
      </c>
      <c r="E487" s="282" t="s">
        <v>1574</v>
      </c>
      <c r="F487" s="283">
        <v>0</v>
      </c>
      <c r="G487" s="283">
        <f t="shared" si="79"/>
        <v>0</v>
      </c>
      <c r="H487" s="283">
        <v>0</v>
      </c>
      <c r="I487" s="283">
        <f t="shared" si="80"/>
        <v>0</v>
      </c>
      <c r="J487" s="283">
        <v>17124</v>
      </c>
      <c r="K487" s="283">
        <f t="shared" si="81"/>
        <v>17124</v>
      </c>
      <c r="L487" s="283">
        <f t="shared" si="82"/>
        <v>17124</v>
      </c>
      <c r="M487" s="300">
        <f t="shared" si="82"/>
        <v>17124</v>
      </c>
      <c r="N487" s="331">
        <v>1</v>
      </c>
      <c r="O487" s="283">
        <v>0</v>
      </c>
      <c r="P487" s="283">
        <f t="shared" si="83"/>
        <v>0</v>
      </c>
      <c r="Q487" s="283">
        <v>0</v>
      </c>
      <c r="R487" s="283">
        <f t="shared" si="84"/>
        <v>0</v>
      </c>
      <c r="S487" s="283">
        <v>17124</v>
      </c>
      <c r="T487" s="283">
        <f t="shared" si="85"/>
        <v>17124</v>
      </c>
      <c r="U487" s="283">
        <f t="shared" si="86"/>
        <v>17124</v>
      </c>
      <c r="V487" s="292">
        <f t="shared" si="78"/>
        <v>17124</v>
      </c>
      <c r="W487" s="299">
        <f t="shared" si="87"/>
        <v>0</v>
      </c>
      <c r="X487" s="300">
        <f t="shared" si="88"/>
        <v>0</v>
      </c>
      <c r="Y487" s="330"/>
      <c r="Z487" s="415"/>
    </row>
    <row r="488" spans="1:26" ht="26.45" hidden="1" customHeight="1" x14ac:dyDescent="0.15">
      <c r="A488" s="281" t="s">
        <v>749</v>
      </c>
      <c r="B488" s="135" t="s">
        <v>2383</v>
      </c>
      <c r="C488" s="315" t="s">
        <v>2384</v>
      </c>
      <c r="D488" s="299">
        <v>1</v>
      </c>
      <c r="E488" s="282" t="s">
        <v>2385</v>
      </c>
      <c r="F488" s="283">
        <v>0</v>
      </c>
      <c r="G488" s="283">
        <f t="shared" si="79"/>
        <v>0</v>
      </c>
      <c r="H488" s="283">
        <v>0</v>
      </c>
      <c r="I488" s="283">
        <f t="shared" si="80"/>
        <v>0</v>
      </c>
      <c r="J488" s="283">
        <v>974031</v>
      </c>
      <c r="K488" s="283">
        <f t="shared" si="81"/>
        <v>974031</v>
      </c>
      <c r="L488" s="283">
        <f t="shared" si="82"/>
        <v>974031</v>
      </c>
      <c r="M488" s="300">
        <f t="shared" si="82"/>
        <v>974031</v>
      </c>
      <c r="N488" s="331">
        <v>1</v>
      </c>
      <c r="O488" s="283">
        <v>0</v>
      </c>
      <c r="P488" s="283">
        <f t="shared" si="83"/>
        <v>0</v>
      </c>
      <c r="Q488" s="283">
        <v>0</v>
      </c>
      <c r="R488" s="283">
        <f t="shared" si="84"/>
        <v>0</v>
      </c>
      <c r="S488" s="283">
        <v>974031</v>
      </c>
      <c r="T488" s="283">
        <f t="shared" si="85"/>
        <v>974031</v>
      </c>
      <c r="U488" s="283">
        <f t="shared" si="86"/>
        <v>974031</v>
      </c>
      <c r="V488" s="292">
        <f t="shared" si="78"/>
        <v>974031</v>
      </c>
      <c r="W488" s="299">
        <f t="shared" si="87"/>
        <v>0</v>
      </c>
      <c r="X488" s="300">
        <f t="shared" si="88"/>
        <v>0</v>
      </c>
      <c r="Y488" s="330"/>
      <c r="Z488" s="415"/>
    </row>
    <row r="489" spans="1:26" ht="26.45" hidden="1" customHeight="1" x14ac:dyDescent="0.15">
      <c r="A489" s="281" t="s">
        <v>750</v>
      </c>
      <c r="B489" s="135" t="s">
        <v>2386</v>
      </c>
      <c r="C489" s="315" t="s">
        <v>2387</v>
      </c>
      <c r="D489" s="299">
        <v>1</v>
      </c>
      <c r="E489" s="282" t="s">
        <v>1855</v>
      </c>
      <c r="F489" s="283">
        <v>0</v>
      </c>
      <c r="G489" s="283">
        <f t="shared" si="79"/>
        <v>0</v>
      </c>
      <c r="H489" s="283">
        <v>0</v>
      </c>
      <c r="I489" s="283">
        <f t="shared" si="80"/>
        <v>0</v>
      </c>
      <c r="J489" s="283">
        <v>354000</v>
      </c>
      <c r="K489" s="283">
        <f t="shared" si="81"/>
        <v>354000</v>
      </c>
      <c r="L489" s="283">
        <f t="shared" si="82"/>
        <v>354000</v>
      </c>
      <c r="M489" s="300">
        <f t="shared" si="82"/>
        <v>354000</v>
      </c>
      <c r="N489" s="331">
        <v>1</v>
      </c>
      <c r="O489" s="283">
        <v>0</v>
      </c>
      <c r="P489" s="283">
        <f t="shared" si="83"/>
        <v>0</v>
      </c>
      <c r="Q489" s="283">
        <v>0</v>
      </c>
      <c r="R489" s="283">
        <f t="shared" si="84"/>
        <v>0</v>
      </c>
      <c r="S489" s="283">
        <v>354000</v>
      </c>
      <c r="T489" s="283">
        <f t="shared" si="85"/>
        <v>354000</v>
      </c>
      <c r="U489" s="283">
        <f t="shared" si="86"/>
        <v>354000</v>
      </c>
      <c r="V489" s="292">
        <f t="shared" si="78"/>
        <v>354000</v>
      </c>
      <c r="W489" s="299">
        <f t="shared" si="87"/>
        <v>0</v>
      </c>
      <c r="X489" s="300">
        <f t="shared" si="88"/>
        <v>0</v>
      </c>
      <c r="Y489" s="330"/>
      <c r="Z489" s="415"/>
    </row>
    <row r="490" spans="1:26" ht="26.45" hidden="1" customHeight="1" x14ac:dyDescent="0.15">
      <c r="A490" s="281" t="s">
        <v>751</v>
      </c>
      <c r="B490" s="135" t="s">
        <v>2388</v>
      </c>
      <c r="C490" s="315" t="s">
        <v>2384</v>
      </c>
      <c r="D490" s="299">
        <v>1</v>
      </c>
      <c r="E490" s="282" t="s">
        <v>684</v>
      </c>
      <c r="F490" s="283">
        <v>0</v>
      </c>
      <c r="G490" s="283">
        <f t="shared" si="79"/>
        <v>0</v>
      </c>
      <c r="H490" s="283">
        <v>90603</v>
      </c>
      <c r="I490" s="283">
        <f t="shared" si="80"/>
        <v>90603</v>
      </c>
      <c r="J490" s="283">
        <v>0</v>
      </c>
      <c r="K490" s="283">
        <f t="shared" si="81"/>
        <v>0</v>
      </c>
      <c r="L490" s="283">
        <f t="shared" si="82"/>
        <v>90603</v>
      </c>
      <c r="M490" s="300">
        <f t="shared" si="82"/>
        <v>90603</v>
      </c>
      <c r="N490" s="331">
        <v>1</v>
      </c>
      <c r="O490" s="283">
        <v>0</v>
      </c>
      <c r="P490" s="283">
        <f t="shared" si="83"/>
        <v>0</v>
      </c>
      <c r="Q490" s="283">
        <v>90603</v>
      </c>
      <c r="R490" s="283">
        <f t="shared" si="84"/>
        <v>90603</v>
      </c>
      <c r="S490" s="283">
        <v>0</v>
      </c>
      <c r="T490" s="283">
        <f t="shared" si="85"/>
        <v>0</v>
      </c>
      <c r="U490" s="283">
        <f t="shared" si="86"/>
        <v>90603</v>
      </c>
      <c r="V490" s="292">
        <f t="shared" si="78"/>
        <v>90603</v>
      </c>
      <c r="W490" s="299">
        <f t="shared" si="87"/>
        <v>0</v>
      </c>
      <c r="X490" s="300">
        <f t="shared" si="88"/>
        <v>0</v>
      </c>
      <c r="Y490" s="330"/>
      <c r="Z490" s="415"/>
    </row>
    <row r="491" spans="1:26" ht="26.45" hidden="1" customHeight="1" x14ac:dyDescent="0.15">
      <c r="A491" s="281" t="s">
        <v>752</v>
      </c>
      <c r="B491" s="135" t="s">
        <v>2389</v>
      </c>
      <c r="C491" s="315" t="s">
        <v>2390</v>
      </c>
      <c r="D491" s="299">
        <v>151</v>
      </c>
      <c r="E491" s="282" t="s">
        <v>2369</v>
      </c>
      <c r="F491" s="283">
        <v>0</v>
      </c>
      <c r="G491" s="283">
        <f t="shared" si="79"/>
        <v>0</v>
      </c>
      <c r="H491" s="283">
        <v>38171</v>
      </c>
      <c r="I491" s="283">
        <f t="shared" si="80"/>
        <v>5763821</v>
      </c>
      <c r="J491" s="283">
        <v>0</v>
      </c>
      <c r="K491" s="283">
        <f t="shared" si="81"/>
        <v>0</v>
      </c>
      <c r="L491" s="283">
        <f t="shared" si="82"/>
        <v>38171</v>
      </c>
      <c r="M491" s="300">
        <f t="shared" si="82"/>
        <v>5763821</v>
      </c>
      <c r="N491" s="331">
        <v>151</v>
      </c>
      <c r="O491" s="283">
        <v>0</v>
      </c>
      <c r="P491" s="283">
        <f t="shared" si="83"/>
        <v>0</v>
      </c>
      <c r="Q491" s="283">
        <v>38171</v>
      </c>
      <c r="R491" s="283">
        <f t="shared" si="84"/>
        <v>5763821</v>
      </c>
      <c r="S491" s="283">
        <v>0</v>
      </c>
      <c r="T491" s="283">
        <f t="shared" si="85"/>
        <v>0</v>
      </c>
      <c r="U491" s="283">
        <f t="shared" si="86"/>
        <v>38171</v>
      </c>
      <c r="V491" s="292">
        <f t="shared" si="78"/>
        <v>5763821</v>
      </c>
      <c r="W491" s="299">
        <f t="shared" si="87"/>
        <v>0</v>
      </c>
      <c r="X491" s="300">
        <f t="shared" si="88"/>
        <v>0</v>
      </c>
      <c r="Y491" s="330"/>
      <c r="Z491" s="415"/>
    </row>
    <row r="492" spans="1:26" ht="26.45" hidden="1" customHeight="1" x14ac:dyDescent="0.15">
      <c r="A492" s="281" t="s">
        <v>753</v>
      </c>
      <c r="B492" s="135" t="s">
        <v>2391</v>
      </c>
      <c r="C492" s="315" t="s">
        <v>2392</v>
      </c>
      <c r="D492" s="299">
        <v>1</v>
      </c>
      <c r="E492" s="286" t="s">
        <v>1078</v>
      </c>
      <c r="F492" s="283">
        <v>0</v>
      </c>
      <c r="G492" s="283">
        <f t="shared" si="79"/>
        <v>0</v>
      </c>
      <c r="H492" s="283">
        <v>7491</v>
      </c>
      <c r="I492" s="283">
        <f t="shared" si="80"/>
        <v>7491</v>
      </c>
      <c r="J492" s="283">
        <v>0</v>
      </c>
      <c r="K492" s="283">
        <f t="shared" si="81"/>
        <v>0</v>
      </c>
      <c r="L492" s="283">
        <f t="shared" si="82"/>
        <v>7491</v>
      </c>
      <c r="M492" s="300">
        <f t="shared" si="82"/>
        <v>7491</v>
      </c>
      <c r="N492" s="331">
        <v>1</v>
      </c>
      <c r="O492" s="283">
        <v>0</v>
      </c>
      <c r="P492" s="283">
        <f t="shared" si="83"/>
        <v>0</v>
      </c>
      <c r="Q492" s="283">
        <v>7491</v>
      </c>
      <c r="R492" s="283">
        <f t="shared" si="84"/>
        <v>7491</v>
      </c>
      <c r="S492" s="283">
        <v>0</v>
      </c>
      <c r="T492" s="283">
        <f t="shared" si="85"/>
        <v>0</v>
      </c>
      <c r="U492" s="283">
        <f t="shared" si="86"/>
        <v>7491</v>
      </c>
      <c r="V492" s="292">
        <f t="shared" si="78"/>
        <v>7491</v>
      </c>
      <c r="W492" s="299">
        <f t="shared" si="87"/>
        <v>0</v>
      </c>
      <c r="X492" s="300">
        <f t="shared" si="88"/>
        <v>0</v>
      </c>
      <c r="Y492" s="330"/>
      <c r="Z492" s="415"/>
    </row>
    <row r="493" spans="1:26" ht="26.45" hidden="1" customHeight="1" x14ac:dyDescent="0.15">
      <c r="A493" s="281" t="s">
        <v>754</v>
      </c>
      <c r="B493" s="135" t="s">
        <v>2558</v>
      </c>
      <c r="C493" s="315" t="s">
        <v>2559</v>
      </c>
      <c r="D493" s="299">
        <v>1</v>
      </c>
      <c r="E493" s="282" t="s">
        <v>1078</v>
      </c>
      <c r="F493" s="283">
        <v>0</v>
      </c>
      <c r="G493" s="283">
        <f t="shared" si="79"/>
        <v>0</v>
      </c>
      <c r="H493" s="283">
        <v>7491</v>
      </c>
      <c r="I493" s="283">
        <f t="shared" si="80"/>
        <v>7491</v>
      </c>
      <c r="J493" s="283">
        <v>0</v>
      </c>
      <c r="K493" s="283">
        <f t="shared" si="81"/>
        <v>0</v>
      </c>
      <c r="L493" s="283">
        <f t="shared" si="82"/>
        <v>7491</v>
      </c>
      <c r="M493" s="300">
        <f t="shared" si="82"/>
        <v>7491</v>
      </c>
      <c r="N493" s="331">
        <v>1</v>
      </c>
      <c r="O493" s="283">
        <v>0</v>
      </c>
      <c r="P493" s="283">
        <f t="shared" si="83"/>
        <v>0</v>
      </c>
      <c r="Q493" s="283">
        <v>7491</v>
      </c>
      <c r="R493" s="283">
        <f t="shared" si="84"/>
        <v>7491</v>
      </c>
      <c r="S493" s="283">
        <v>0</v>
      </c>
      <c r="T493" s="283">
        <f t="shared" si="85"/>
        <v>0</v>
      </c>
      <c r="U493" s="283">
        <f t="shared" si="86"/>
        <v>7491</v>
      </c>
      <c r="V493" s="292">
        <f t="shared" si="78"/>
        <v>7491</v>
      </c>
      <c r="W493" s="299">
        <f t="shared" si="87"/>
        <v>0</v>
      </c>
      <c r="X493" s="300">
        <f t="shared" si="88"/>
        <v>0</v>
      </c>
      <c r="Y493" s="330"/>
      <c r="Z493" s="415"/>
    </row>
    <row r="494" spans="1:26" ht="26.45" hidden="1" customHeight="1" x14ac:dyDescent="0.15">
      <c r="A494" s="281" t="s">
        <v>755</v>
      </c>
      <c r="B494" s="135" t="s">
        <v>2393</v>
      </c>
      <c r="C494" s="315" t="s">
        <v>2394</v>
      </c>
      <c r="D494" s="299">
        <v>1</v>
      </c>
      <c r="E494" s="282" t="s">
        <v>2395</v>
      </c>
      <c r="F494" s="283">
        <v>323</v>
      </c>
      <c r="G494" s="283">
        <f t="shared" si="79"/>
        <v>323</v>
      </c>
      <c r="H494" s="283">
        <v>779</v>
      </c>
      <c r="I494" s="283">
        <f t="shared" si="80"/>
        <v>779</v>
      </c>
      <c r="J494" s="283">
        <v>0</v>
      </c>
      <c r="K494" s="283">
        <f t="shared" si="81"/>
        <v>0</v>
      </c>
      <c r="L494" s="283">
        <f t="shared" si="82"/>
        <v>1102</v>
      </c>
      <c r="M494" s="300">
        <f t="shared" si="82"/>
        <v>1102</v>
      </c>
      <c r="N494" s="331">
        <v>1</v>
      </c>
      <c r="O494" s="283">
        <v>323</v>
      </c>
      <c r="P494" s="283">
        <f t="shared" si="83"/>
        <v>323</v>
      </c>
      <c r="Q494" s="283">
        <v>779</v>
      </c>
      <c r="R494" s="283">
        <f t="shared" si="84"/>
        <v>779</v>
      </c>
      <c r="S494" s="283">
        <v>0</v>
      </c>
      <c r="T494" s="283">
        <f t="shared" si="85"/>
        <v>0</v>
      </c>
      <c r="U494" s="283">
        <f t="shared" si="86"/>
        <v>1102</v>
      </c>
      <c r="V494" s="292">
        <f t="shared" si="78"/>
        <v>1102</v>
      </c>
      <c r="W494" s="299">
        <f t="shared" si="87"/>
        <v>0</v>
      </c>
      <c r="X494" s="300">
        <f t="shared" si="88"/>
        <v>0</v>
      </c>
      <c r="Y494" s="330"/>
      <c r="Z494" s="415"/>
    </row>
    <row r="495" spans="1:26" ht="26.45" hidden="1" customHeight="1" x14ac:dyDescent="0.15">
      <c r="A495" s="281" t="s">
        <v>756</v>
      </c>
      <c r="B495" s="135" t="s">
        <v>2396</v>
      </c>
      <c r="C495" s="315" t="s">
        <v>2397</v>
      </c>
      <c r="D495" s="299">
        <v>1</v>
      </c>
      <c r="E495" s="282" t="s">
        <v>1078</v>
      </c>
      <c r="F495" s="283">
        <v>6637</v>
      </c>
      <c r="G495" s="283">
        <f t="shared" si="79"/>
        <v>6637</v>
      </c>
      <c r="H495" s="283">
        <v>0</v>
      </c>
      <c r="I495" s="283">
        <f t="shared" si="80"/>
        <v>0</v>
      </c>
      <c r="J495" s="283">
        <v>0</v>
      </c>
      <c r="K495" s="283">
        <f t="shared" si="81"/>
        <v>0</v>
      </c>
      <c r="L495" s="283">
        <f t="shared" si="82"/>
        <v>6637</v>
      </c>
      <c r="M495" s="300">
        <f t="shared" si="82"/>
        <v>6637</v>
      </c>
      <c r="N495" s="331">
        <v>1</v>
      </c>
      <c r="O495" s="283">
        <v>6637</v>
      </c>
      <c r="P495" s="283">
        <f t="shared" si="83"/>
        <v>6637</v>
      </c>
      <c r="Q495" s="283">
        <v>0</v>
      </c>
      <c r="R495" s="283">
        <f t="shared" si="84"/>
        <v>0</v>
      </c>
      <c r="S495" s="283">
        <v>0</v>
      </c>
      <c r="T495" s="283">
        <f t="shared" si="85"/>
        <v>0</v>
      </c>
      <c r="U495" s="283">
        <f t="shared" si="86"/>
        <v>6637</v>
      </c>
      <c r="V495" s="292">
        <f t="shared" si="78"/>
        <v>6637</v>
      </c>
      <c r="W495" s="299">
        <f t="shared" si="87"/>
        <v>0</v>
      </c>
      <c r="X495" s="300">
        <f t="shared" si="88"/>
        <v>0</v>
      </c>
      <c r="Y495" s="330"/>
      <c r="Z495" s="415"/>
    </row>
    <row r="496" spans="1:26" ht="26.45" hidden="1" customHeight="1" x14ac:dyDescent="0.15">
      <c r="A496" s="281" t="s">
        <v>757</v>
      </c>
      <c r="B496" s="135" t="s">
        <v>2398</v>
      </c>
      <c r="C496" s="315" t="s">
        <v>2399</v>
      </c>
      <c r="D496" s="299">
        <v>1</v>
      </c>
      <c r="E496" s="282" t="s">
        <v>681</v>
      </c>
      <c r="F496" s="283">
        <v>14160</v>
      </c>
      <c r="G496" s="283">
        <f t="shared" si="79"/>
        <v>14160</v>
      </c>
      <c r="H496" s="283">
        <v>10107</v>
      </c>
      <c r="I496" s="283">
        <f t="shared" si="80"/>
        <v>10107</v>
      </c>
      <c r="J496" s="283">
        <v>0</v>
      </c>
      <c r="K496" s="283">
        <f t="shared" si="81"/>
        <v>0</v>
      </c>
      <c r="L496" s="283">
        <f t="shared" si="82"/>
        <v>24267</v>
      </c>
      <c r="M496" s="300">
        <f t="shared" si="82"/>
        <v>24267</v>
      </c>
      <c r="N496" s="331">
        <v>1</v>
      </c>
      <c r="O496" s="283">
        <v>14160</v>
      </c>
      <c r="P496" s="283">
        <f t="shared" si="83"/>
        <v>14160</v>
      </c>
      <c r="Q496" s="283">
        <v>10107</v>
      </c>
      <c r="R496" s="283">
        <f t="shared" si="84"/>
        <v>10107</v>
      </c>
      <c r="S496" s="283">
        <v>0</v>
      </c>
      <c r="T496" s="283">
        <f t="shared" si="85"/>
        <v>0</v>
      </c>
      <c r="U496" s="283">
        <f t="shared" si="86"/>
        <v>24267</v>
      </c>
      <c r="V496" s="292">
        <f t="shared" si="78"/>
        <v>24267</v>
      </c>
      <c r="W496" s="299">
        <f t="shared" si="87"/>
        <v>0</v>
      </c>
      <c r="X496" s="300">
        <f t="shared" si="88"/>
        <v>0</v>
      </c>
      <c r="Y496" s="330"/>
      <c r="Z496" s="415"/>
    </row>
    <row r="497" spans="1:26" ht="26.45" hidden="1" customHeight="1" x14ac:dyDescent="0.15">
      <c r="A497" s="281" t="s">
        <v>758</v>
      </c>
      <c r="B497" s="135" t="s">
        <v>2400</v>
      </c>
      <c r="C497" s="315" t="s">
        <v>2401</v>
      </c>
      <c r="D497" s="301">
        <v>1</v>
      </c>
      <c r="E497" s="289" t="s">
        <v>683</v>
      </c>
      <c r="F497" s="290">
        <v>30479</v>
      </c>
      <c r="G497" s="290">
        <f t="shared" si="79"/>
        <v>30479</v>
      </c>
      <c r="H497" s="290">
        <v>45889</v>
      </c>
      <c r="I497" s="290">
        <f t="shared" si="80"/>
        <v>45889</v>
      </c>
      <c r="J497" s="290">
        <v>0</v>
      </c>
      <c r="K497" s="290">
        <f t="shared" si="81"/>
        <v>0</v>
      </c>
      <c r="L497" s="290">
        <f t="shared" si="82"/>
        <v>76368</v>
      </c>
      <c r="M497" s="302">
        <f t="shared" si="82"/>
        <v>76368</v>
      </c>
      <c r="N497" s="331">
        <v>1</v>
      </c>
      <c r="O497" s="283">
        <v>30479</v>
      </c>
      <c r="P497" s="283">
        <f t="shared" si="83"/>
        <v>30479</v>
      </c>
      <c r="Q497" s="283">
        <v>45889</v>
      </c>
      <c r="R497" s="283">
        <f t="shared" si="84"/>
        <v>45889</v>
      </c>
      <c r="S497" s="283">
        <v>0</v>
      </c>
      <c r="T497" s="283">
        <f t="shared" si="85"/>
        <v>0</v>
      </c>
      <c r="U497" s="283">
        <f t="shared" si="86"/>
        <v>76368</v>
      </c>
      <c r="V497" s="292">
        <f t="shared" si="78"/>
        <v>76368</v>
      </c>
      <c r="W497" s="301">
        <f t="shared" si="87"/>
        <v>0</v>
      </c>
      <c r="X497" s="302">
        <f t="shared" si="88"/>
        <v>0</v>
      </c>
      <c r="Y497" s="330"/>
      <c r="Z497" s="415"/>
    </row>
    <row r="500" spans="1:26" x14ac:dyDescent="0.15">
      <c r="O500" s="564"/>
    </row>
    <row r="501" spans="1:26" x14ac:dyDescent="0.15">
      <c r="O501" s="564"/>
    </row>
    <row r="502" spans="1:26" x14ac:dyDescent="0.15">
      <c r="D502" s="409"/>
    </row>
    <row r="503" spans="1:26" x14ac:dyDescent="0.15">
      <c r="D503" s="409"/>
    </row>
    <row r="504" spans="1:26" x14ac:dyDescent="0.15">
      <c r="D504" s="409"/>
    </row>
    <row r="505" spans="1:26" x14ac:dyDescent="0.15">
      <c r="D505" s="409"/>
    </row>
    <row r="506" spans="1:26" x14ac:dyDescent="0.15">
      <c r="D506" s="409"/>
    </row>
    <row r="507" spans="1:26" x14ac:dyDescent="0.15">
      <c r="D507" s="409"/>
    </row>
    <row r="508" spans="1:26" x14ac:dyDescent="0.15">
      <c r="D508" s="409"/>
    </row>
    <row r="509" spans="1:26" x14ac:dyDescent="0.15">
      <c r="D509" s="409"/>
    </row>
  </sheetData>
  <autoFilter ref="A2:Y497">
    <filterColumn colId="0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2" showButton="0">
      <filters blank="1">
        <filter val="1,000"/>
        <filter val="1,200"/>
        <filter val="1,500"/>
        <filter val="1,521"/>
        <filter val="1,800"/>
        <filter val="10,000"/>
        <filter val="120"/>
        <filter val="22,500"/>
        <filter val="48,938"/>
        <filter val="수  량"/>
      </filters>
    </filterColumn>
  </autoFilter>
  <mergeCells count="22">
    <mergeCell ref="A1:Y1"/>
    <mergeCell ref="J3:K3"/>
    <mergeCell ref="L3:M3"/>
    <mergeCell ref="N3:N4"/>
    <mergeCell ref="A2:B4"/>
    <mergeCell ref="C2:C4"/>
    <mergeCell ref="D2:M2"/>
    <mergeCell ref="N2:V2"/>
    <mergeCell ref="A5:B5"/>
    <mergeCell ref="D3:D4"/>
    <mergeCell ref="E3:E4"/>
    <mergeCell ref="F3:G3"/>
    <mergeCell ref="H3:I3"/>
    <mergeCell ref="O500:O501"/>
    <mergeCell ref="W2:X2"/>
    <mergeCell ref="Y2:Y4"/>
    <mergeCell ref="O3:P3"/>
    <mergeCell ref="Q3:R3"/>
    <mergeCell ref="S3:T3"/>
    <mergeCell ref="U3:V3"/>
    <mergeCell ref="W3:W4"/>
    <mergeCell ref="X3:X4"/>
  </mergeCells>
  <phoneticPr fontId="31" type="noConversion"/>
  <pageMargins left="0.70866141732283472" right="0.70866141732283472" top="0.74803149606299213" bottom="0.74803149606299213" header="0.31496062992125984" footer="0.31496062992125984"/>
  <pageSetup paperSize="9" scale="36" fitToHeight="0" orientation="landscape" r:id="rId1"/>
  <headerFooter>
    <oddHeader>&amp;L&amp;"돋움,Regular"내역서(건축)-SH&amp;R&amp;"돋움,Regular"&amp;P/&amp;N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Y524"/>
  <sheetViews>
    <sheetView view="pageBreakPreview" zoomScale="70" zoomScaleSheetLayoutView="70" workbookViewId="0">
      <pane xSplit="2" ySplit="4" topLeftCell="C5" activePane="bottomRight" state="frozen"/>
      <selection sqref="A1:J1"/>
      <selection pane="topRight" sqref="A1:J1"/>
      <selection pane="bottomLeft" sqref="A1:J1"/>
      <selection pane="bottomRight" activeCell="A6" sqref="A6"/>
    </sheetView>
  </sheetViews>
  <sheetFormatPr defaultColWidth="8.88671875" defaultRowHeight="13.5" x14ac:dyDescent="0.15"/>
  <cols>
    <col min="1" max="1" width="6.6640625" style="117" customWidth="1"/>
    <col min="2" max="2" width="38.21875" style="118" customWidth="1"/>
    <col min="3" max="3" width="23.5546875" style="137" customWidth="1"/>
    <col min="4" max="4" width="8.77734375" style="136" customWidth="1"/>
    <col min="5" max="5" width="6.77734375" style="119" customWidth="1"/>
    <col min="6" max="6" width="7.6640625" style="121" customWidth="1"/>
    <col min="7" max="7" width="15.77734375" style="121" customWidth="1"/>
    <col min="8" max="8" width="7.6640625" style="121" customWidth="1"/>
    <col min="9" max="9" width="15.77734375" style="121" customWidth="1"/>
    <col min="10" max="10" width="7.6640625" style="121" customWidth="1"/>
    <col min="11" max="11" width="15.77734375" style="121" customWidth="1"/>
    <col min="12" max="12" width="7.6640625" style="121" customWidth="1"/>
    <col min="13" max="13" width="15.77734375" style="121" customWidth="1"/>
    <col min="14" max="14" width="7.44140625" style="122" bestFit="1" customWidth="1"/>
    <col min="15" max="15" width="7.6640625" style="115" customWidth="1"/>
    <col min="16" max="16" width="15.77734375" style="115" customWidth="1"/>
    <col min="17" max="17" width="7.6640625" style="115" customWidth="1"/>
    <col min="18" max="18" width="15.77734375" style="115" customWidth="1"/>
    <col min="19" max="19" width="7.6640625" style="115" customWidth="1"/>
    <col min="20" max="20" width="15.77734375" style="115" customWidth="1"/>
    <col min="21" max="21" width="7.6640625" style="115" customWidth="1"/>
    <col min="22" max="22" width="15.77734375" style="115" customWidth="1"/>
    <col min="23" max="16384" width="8.88671875" style="115"/>
  </cols>
  <sheetData>
    <row r="1" spans="1:25" ht="39.950000000000003" customHeight="1" x14ac:dyDescent="0.15">
      <c r="A1" s="566" t="s">
        <v>2403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</row>
    <row r="2" spans="1:25" ht="39.950000000000003" customHeight="1" x14ac:dyDescent="0.15">
      <c r="A2" s="550" t="s">
        <v>1809</v>
      </c>
      <c r="B2" s="551"/>
      <c r="C2" s="547" t="s">
        <v>210</v>
      </c>
      <c r="D2" s="544" t="s">
        <v>2418</v>
      </c>
      <c r="E2" s="545"/>
      <c r="F2" s="545"/>
      <c r="G2" s="545"/>
      <c r="H2" s="545"/>
      <c r="I2" s="545"/>
      <c r="J2" s="545"/>
      <c r="K2" s="545"/>
      <c r="L2" s="545"/>
      <c r="M2" s="546"/>
      <c r="N2" s="556" t="s">
        <v>2419</v>
      </c>
      <c r="O2" s="545"/>
      <c r="P2" s="545"/>
      <c r="Q2" s="545"/>
      <c r="R2" s="545"/>
      <c r="S2" s="545"/>
      <c r="T2" s="545"/>
      <c r="U2" s="545"/>
      <c r="V2" s="557"/>
      <c r="W2" s="544" t="s">
        <v>2423</v>
      </c>
      <c r="X2" s="546"/>
      <c r="Y2" s="529" t="s">
        <v>2420</v>
      </c>
    </row>
    <row r="3" spans="1:25" s="116" customFormat="1" ht="22.5" customHeight="1" x14ac:dyDescent="0.15">
      <c r="A3" s="552"/>
      <c r="B3" s="553"/>
      <c r="C3" s="548"/>
      <c r="D3" s="539" t="s">
        <v>211</v>
      </c>
      <c r="E3" s="541" t="s">
        <v>1572</v>
      </c>
      <c r="F3" s="532" t="s">
        <v>212</v>
      </c>
      <c r="G3" s="532"/>
      <c r="H3" s="532" t="s">
        <v>213</v>
      </c>
      <c r="I3" s="532"/>
      <c r="J3" s="532" t="s">
        <v>1736</v>
      </c>
      <c r="K3" s="532"/>
      <c r="L3" s="532" t="s">
        <v>1737</v>
      </c>
      <c r="M3" s="543"/>
      <c r="N3" s="558" t="s">
        <v>211</v>
      </c>
      <c r="O3" s="532" t="s">
        <v>212</v>
      </c>
      <c r="P3" s="532"/>
      <c r="Q3" s="532" t="s">
        <v>213</v>
      </c>
      <c r="R3" s="532"/>
      <c r="S3" s="532" t="s">
        <v>1736</v>
      </c>
      <c r="T3" s="532"/>
      <c r="U3" s="532" t="s">
        <v>1737</v>
      </c>
      <c r="V3" s="533"/>
      <c r="W3" s="539" t="s">
        <v>211</v>
      </c>
      <c r="X3" s="543" t="s">
        <v>2424</v>
      </c>
      <c r="Y3" s="530"/>
    </row>
    <row r="4" spans="1:25" s="116" customFormat="1" ht="22.5" customHeight="1" x14ac:dyDescent="0.15">
      <c r="A4" s="554"/>
      <c r="B4" s="555"/>
      <c r="C4" s="549"/>
      <c r="D4" s="540"/>
      <c r="E4" s="542"/>
      <c r="F4" s="211" t="s">
        <v>214</v>
      </c>
      <c r="G4" s="211" t="s">
        <v>215</v>
      </c>
      <c r="H4" s="211" t="s">
        <v>214</v>
      </c>
      <c r="I4" s="211" t="s">
        <v>215</v>
      </c>
      <c r="J4" s="211" t="s">
        <v>214</v>
      </c>
      <c r="K4" s="211" t="s">
        <v>215</v>
      </c>
      <c r="L4" s="211" t="s">
        <v>214</v>
      </c>
      <c r="M4" s="223" t="s">
        <v>215</v>
      </c>
      <c r="N4" s="559"/>
      <c r="O4" s="211" t="s">
        <v>214</v>
      </c>
      <c r="P4" s="211" t="s">
        <v>215</v>
      </c>
      <c r="Q4" s="211" t="s">
        <v>214</v>
      </c>
      <c r="R4" s="211" t="s">
        <v>215</v>
      </c>
      <c r="S4" s="211" t="s">
        <v>214</v>
      </c>
      <c r="T4" s="211" t="s">
        <v>215</v>
      </c>
      <c r="U4" s="211" t="s">
        <v>214</v>
      </c>
      <c r="V4" s="212" t="s">
        <v>215</v>
      </c>
      <c r="W4" s="540"/>
      <c r="X4" s="563"/>
      <c r="Y4" s="531"/>
    </row>
    <row r="5" spans="1:25" ht="22.5" customHeight="1" x14ac:dyDescent="0.15">
      <c r="A5" s="567" t="s">
        <v>682</v>
      </c>
      <c r="B5" s="568"/>
      <c r="C5" s="336"/>
      <c r="D5" s="297"/>
      <c r="E5" s="279"/>
      <c r="F5" s="280"/>
      <c r="G5" s="280">
        <f>SUM(G6:G497)</f>
        <v>51695689</v>
      </c>
      <c r="H5" s="280"/>
      <c r="I5" s="280">
        <f>SUM(I6:I497)</f>
        <v>71172097</v>
      </c>
      <c r="J5" s="280"/>
      <c r="K5" s="280">
        <f>SUM(K6:K497)</f>
        <v>3104912</v>
      </c>
      <c r="L5" s="280"/>
      <c r="M5" s="298">
        <f t="shared" ref="M5:M68" si="0">G5+I5+K5</f>
        <v>125972698</v>
      </c>
      <c r="N5" s="335"/>
      <c r="O5" s="280"/>
      <c r="P5" s="280">
        <f>SUM(P6:P497)</f>
        <v>51695689</v>
      </c>
      <c r="Q5" s="280"/>
      <c r="R5" s="280">
        <f>SUM(R6:R497)</f>
        <v>71172097</v>
      </c>
      <c r="S5" s="280"/>
      <c r="T5" s="280">
        <f>SUM(T6:T497)</f>
        <v>3104912</v>
      </c>
      <c r="U5" s="280"/>
      <c r="V5" s="291">
        <f t="shared" ref="V5:V68" si="1">P5+R5+T5</f>
        <v>125972698</v>
      </c>
      <c r="W5" s="297"/>
      <c r="X5" s="298">
        <f>SUM(X6:X497)</f>
        <v>0</v>
      </c>
      <c r="Y5" s="330"/>
    </row>
    <row r="6" spans="1:25" ht="22.5" customHeight="1" x14ac:dyDescent="0.15">
      <c r="A6" s="281" t="s">
        <v>1043</v>
      </c>
      <c r="B6" s="317" t="s">
        <v>2464</v>
      </c>
      <c r="C6" s="337" t="s">
        <v>1925</v>
      </c>
      <c r="D6" s="299">
        <v>0</v>
      </c>
      <c r="E6" s="282" t="s">
        <v>1078</v>
      </c>
      <c r="F6" s="283">
        <v>1560</v>
      </c>
      <c r="G6" s="283">
        <f t="shared" ref="G6:G69" si="2">INT(D6*F6)</f>
        <v>0</v>
      </c>
      <c r="H6" s="283">
        <v>5942</v>
      </c>
      <c r="I6" s="283">
        <f t="shared" ref="I6:I69" si="3">INT(D6*H6)</f>
        <v>0</v>
      </c>
      <c r="J6" s="283">
        <v>0</v>
      </c>
      <c r="K6" s="283">
        <f t="shared" ref="K6:K69" si="4">INT(D6*J6)</f>
        <v>0</v>
      </c>
      <c r="L6" s="283">
        <f t="shared" ref="L6:M69" si="5">F6+H6+J6</f>
        <v>7502</v>
      </c>
      <c r="M6" s="300">
        <f t="shared" si="0"/>
        <v>0</v>
      </c>
      <c r="N6" s="299">
        <v>0</v>
      </c>
      <c r="O6" s="283">
        <v>1560</v>
      </c>
      <c r="P6" s="283">
        <f t="shared" ref="P6:P69" si="6">INT(N6*O6)</f>
        <v>0</v>
      </c>
      <c r="Q6" s="283">
        <v>5942</v>
      </c>
      <c r="R6" s="283">
        <f t="shared" ref="R6:R69" si="7">INT(N6*Q6)</f>
        <v>0</v>
      </c>
      <c r="S6" s="283">
        <v>0</v>
      </c>
      <c r="T6" s="283">
        <f t="shared" ref="T6:T69" si="8">INT(N6*S6)</f>
        <v>0</v>
      </c>
      <c r="U6" s="283">
        <f t="shared" ref="U6:U69" si="9">O6+Q6+S6</f>
        <v>7502</v>
      </c>
      <c r="V6" s="292">
        <f t="shared" si="1"/>
        <v>0</v>
      </c>
      <c r="W6" s="299">
        <f t="shared" ref="W6:W69" si="10">N6-D6</f>
        <v>0</v>
      </c>
      <c r="X6" s="300">
        <f t="shared" ref="X6:X69" si="11">V6-M6</f>
        <v>0</v>
      </c>
      <c r="Y6" s="330"/>
    </row>
    <row r="7" spans="1:25" ht="22.5" customHeight="1" x14ac:dyDescent="0.15">
      <c r="A7" s="281" t="s">
        <v>1430</v>
      </c>
      <c r="B7" s="317" t="s">
        <v>2464</v>
      </c>
      <c r="C7" s="337" t="s">
        <v>1926</v>
      </c>
      <c r="D7" s="299">
        <v>0</v>
      </c>
      <c r="E7" s="282" t="s">
        <v>1078</v>
      </c>
      <c r="F7" s="283">
        <v>1560</v>
      </c>
      <c r="G7" s="283">
        <f t="shared" si="2"/>
        <v>0</v>
      </c>
      <c r="H7" s="283">
        <v>7725</v>
      </c>
      <c r="I7" s="283">
        <f t="shared" si="3"/>
        <v>0</v>
      </c>
      <c r="J7" s="283">
        <v>0</v>
      </c>
      <c r="K7" s="283">
        <f t="shared" si="4"/>
        <v>0</v>
      </c>
      <c r="L7" s="283">
        <f t="shared" si="5"/>
        <v>9285</v>
      </c>
      <c r="M7" s="300">
        <f t="shared" si="0"/>
        <v>0</v>
      </c>
      <c r="N7" s="299">
        <v>0</v>
      </c>
      <c r="O7" s="283">
        <v>1560</v>
      </c>
      <c r="P7" s="283">
        <f t="shared" si="6"/>
        <v>0</v>
      </c>
      <c r="Q7" s="283">
        <v>7725</v>
      </c>
      <c r="R7" s="283">
        <f t="shared" si="7"/>
        <v>0</v>
      </c>
      <c r="S7" s="283">
        <v>0</v>
      </c>
      <c r="T7" s="283">
        <f t="shared" si="8"/>
        <v>0</v>
      </c>
      <c r="U7" s="283">
        <f t="shared" si="9"/>
        <v>9285</v>
      </c>
      <c r="V7" s="292">
        <f t="shared" si="1"/>
        <v>0</v>
      </c>
      <c r="W7" s="299">
        <f t="shared" si="10"/>
        <v>0</v>
      </c>
      <c r="X7" s="300">
        <f t="shared" si="11"/>
        <v>0</v>
      </c>
      <c r="Y7" s="330"/>
    </row>
    <row r="8" spans="1:25" ht="22.5" customHeight="1" x14ac:dyDescent="0.15">
      <c r="A8" s="281" t="s">
        <v>244</v>
      </c>
      <c r="B8" s="317" t="s">
        <v>2465</v>
      </c>
      <c r="C8" s="337" t="s">
        <v>1925</v>
      </c>
      <c r="D8" s="299">
        <v>1260</v>
      </c>
      <c r="E8" s="282" t="s">
        <v>1078</v>
      </c>
      <c r="F8" s="283">
        <v>2716</v>
      </c>
      <c r="G8" s="283">
        <f t="shared" si="2"/>
        <v>3422160</v>
      </c>
      <c r="H8" s="283">
        <v>5942</v>
      </c>
      <c r="I8" s="283">
        <f t="shared" si="3"/>
        <v>7486920</v>
      </c>
      <c r="J8" s="283">
        <v>0</v>
      </c>
      <c r="K8" s="283">
        <f t="shared" si="4"/>
        <v>0</v>
      </c>
      <c r="L8" s="283">
        <f t="shared" si="5"/>
        <v>8658</v>
      </c>
      <c r="M8" s="300">
        <f t="shared" si="0"/>
        <v>10909080</v>
      </c>
      <c r="N8" s="299">
        <v>1260</v>
      </c>
      <c r="O8" s="283">
        <v>2716</v>
      </c>
      <c r="P8" s="283">
        <f t="shared" si="6"/>
        <v>3422160</v>
      </c>
      <c r="Q8" s="283">
        <v>5942</v>
      </c>
      <c r="R8" s="283">
        <f t="shared" si="7"/>
        <v>7486920</v>
      </c>
      <c r="S8" s="283">
        <v>0</v>
      </c>
      <c r="T8" s="283">
        <f t="shared" si="8"/>
        <v>0</v>
      </c>
      <c r="U8" s="283">
        <f t="shared" si="9"/>
        <v>8658</v>
      </c>
      <c r="V8" s="292">
        <f t="shared" si="1"/>
        <v>10909080</v>
      </c>
      <c r="W8" s="299">
        <f t="shared" si="10"/>
        <v>0</v>
      </c>
      <c r="X8" s="300">
        <f t="shared" si="11"/>
        <v>0</v>
      </c>
      <c r="Y8" s="330"/>
    </row>
    <row r="9" spans="1:25" ht="22.5" customHeight="1" x14ac:dyDescent="0.15">
      <c r="A9" s="281" t="s">
        <v>245</v>
      </c>
      <c r="B9" s="317" t="s">
        <v>2465</v>
      </c>
      <c r="C9" s="337" t="s">
        <v>1927</v>
      </c>
      <c r="D9" s="299">
        <v>840</v>
      </c>
      <c r="E9" s="282" t="s">
        <v>1078</v>
      </c>
      <c r="F9" s="283">
        <v>2716</v>
      </c>
      <c r="G9" s="283">
        <f t="shared" si="2"/>
        <v>2281440</v>
      </c>
      <c r="H9" s="283">
        <v>7725</v>
      </c>
      <c r="I9" s="283">
        <f t="shared" si="3"/>
        <v>6489000</v>
      </c>
      <c r="J9" s="283">
        <v>0</v>
      </c>
      <c r="K9" s="283">
        <f t="shared" si="4"/>
        <v>0</v>
      </c>
      <c r="L9" s="283">
        <f t="shared" si="5"/>
        <v>10441</v>
      </c>
      <c r="M9" s="300">
        <f t="shared" si="0"/>
        <v>8770440</v>
      </c>
      <c r="N9" s="299">
        <v>840</v>
      </c>
      <c r="O9" s="283">
        <v>2716</v>
      </c>
      <c r="P9" s="283">
        <f t="shared" si="6"/>
        <v>2281440</v>
      </c>
      <c r="Q9" s="283">
        <v>7725</v>
      </c>
      <c r="R9" s="283">
        <f t="shared" si="7"/>
        <v>6489000</v>
      </c>
      <c r="S9" s="283">
        <v>0</v>
      </c>
      <c r="T9" s="283">
        <f t="shared" si="8"/>
        <v>0</v>
      </c>
      <c r="U9" s="283">
        <f t="shared" si="9"/>
        <v>10441</v>
      </c>
      <c r="V9" s="292">
        <f t="shared" si="1"/>
        <v>8770440</v>
      </c>
      <c r="W9" s="299">
        <f t="shared" si="10"/>
        <v>0</v>
      </c>
      <c r="X9" s="300">
        <f t="shared" si="11"/>
        <v>0</v>
      </c>
      <c r="Y9" s="330"/>
    </row>
    <row r="10" spans="1:25" ht="22.5" customHeight="1" x14ac:dyDescent="0.15">
      <c r="A10" s="281" t="s">
        <v>246</v>
      </c>
      <c r="B10" s="317" t="s">
        <v>2466</v>
      </c>
      <c r="C10" s="337" t="s">
        <v>1925</v>
      </c>
      <c r="D10" s="299">
        <v>0</v>
      </c>
      <c r="E10" s="282" t="s">
        <v>1078</v>
      </c>
      <c r="F10" s="283">
        <v>1410</v>
      </c>
      <c r="G10" s="283">
        <f t="shared" si="2"/>
        <v>0</v>
      </c>
      <c r="H10" s="283">
        <v>4360</v>
      </c>
      <c r="I10" s="283">
        <f t="shared" si="3"/>
        <v>0</v>
      </c>
      <c r="J10" s="283">
        <v>0</v>
      </c>
      <c r="K10" s="283">
        <f t="shared" si="4"/>
        <v>0</v>
      </c>
      <c r="L10" s="283">
        <f t="shared" si="5"/>
        <v>5770</v>
      </c>
      <c r="M10" s="300">
        <f t="shared" si="0"/>
        <v>0</v>
      </c>
      <c r="N10" s="299">
        <v>0</v>
      </c>
      <c r="O10" s="283">
        <v>1410</v>
      </c>
      <c r="P10" s="283">
        <f t="shared" si="6"/>
        <v>0</v>
      </c>
      <c r="Q10" s="283">
        <v>4360</v>
      </c>
      <c r="R10" s="283">
        <f t="shared" si="7"/>
        <v>0</v>
      </c>
      <c r="S10" s="283">
        <v>0</v>
      </c>
      <c r="T10" s="283">
        <f t="shared" si="8"/>
        <v>0</v>
      </c>
      <c r="U10" s="283">
        <f t="shared" si="9"/>
        <v>5770</v>
      </c>
      <c r="V10" s="292">
        <f t="shared" si="1"/>
        <v>0</v>
      </c>
      <c r="W10" s="299">
        <f t="shared" si="10"/>
        <v>0</v>
      </c>
      <c r="X10" s="300">
        <f t="shared" si="11"/>
        <v>0</v>
      </c>
      <c r="Y10" s="330"/>
    </row>
    <row r="11" spans="1:25" ht="22.5" customHeight="1" x14ac:dyDescent="0.15">
      <c r="A11" s="281" t="s">
        <v>247</v>
      </c>
      <c r="B11" s="317" t="s">
        <v>2466</v>
      </c>
      <c r="C11" s="337" t="s">
        <v>1926</v>
      </c>
      <c r="D11" s="299">
        <v>0</v>
      </c>
      <c r="E11" s="282" t="s">
        <v>1078</v>
      </c>
      <c r="F11" s="283">
        <v>1410</v>
      </c>
      <c r="G11" s="283">
        <f t="shared" si="2"/>
        <v>0</v>
      </c>
      <c r="H11" s="283">
        <v>5668</v>
      </c>
      <c r="I11" s="283">
        <f t="shared" si="3"/>
        <v>0</v>
      </c>
      <c r="J11" s="283">
        <v>0</v>
      </c>
      <c r="K11" s="283">
        <f t="shared" si="4"/>
        <v>0</v>
      </c>
      <c r="L11" s="283">
        <f t="shared" si="5"/>
        <v>7078</v>
      </c>
      <c r="M11" s="300">
        <f t="shared" si="0"/>
        <v>0</v>
      </c>
      <c r="N11" s="299">
        <v>0</v>
      </c>
      <c r="O11" s="283">
        <v>1410</v>
      </c>
      <c r="P11" s="283">
        <f t="shared" si="6"/>
        <v>0</v>
      </c>
      <c r="Q11" s="283">
        <v>5668</v>
      </c>
      <c r="R11" s="283">
        <f t="shared" si="7"/>
        <v>0</v>
      </c>
      <c r="S11" s="283">
        <v>0</v>
      </c>
      <c r="T11" s="283">
        <f t="shared" si="8"/>
        <v>0</v>
      </c>
      <c r="U11" s="283">
        <f t="shared" si="9"/>
        <v>7078</v>
      </c>
      <c r="V11" s="292">
        <f t="shared" si="1"/>
        <v>0</v>
      </c>
      <c r="W11" s="299">
        <f t="shared" si="10"/>
        <v>0</v>
      </c>
      <c r="X11" s="300">
        <f t="shared" si="11"/>
        <v>0</v>
      </c>
      <c r="Y11" s="330"/>
    </row>
    <row r="12" spans="1:25" ht="22.5" customHeight="1" x14ac:dyDescent="0.15">
      <c r="A12" s="281" t="s">
        <v>248</v>
      </c>
      <c r="B12" s="317" t="s">
        <v>2467</v>
      </c>
      <c r="C12" s="337" t="s">
        <v>1925</v>
      </c>
      <c r="D12" s="299">
        <v>0</v>
      </c>
      <c r="E12" s="282" t="s">
        <v>1078</v>
      </c>
      <c r="F12" s="283">
        <v>1410</v>
      </c>
      <c r="G12" s="283">
        <f t="shared" si="2"/>
        <v>0</v>
      </c>
      <c r="H12" s="283">
        <v>4063</v>
      </c>
      <c r="I12" s="283">
        <f t="shared" si="3"/>
        <v>0</v>
      </c>
      <c r="J12" s="283">
        <v>0</v>
      </c>
      <c r="K12" s="283">
        <f t="shared" si="4"/>
        <v>0</v>
      </c>
      <c r="L12" s="283">
        <f t="shared" si="5"/>
        <v>5473</v>
      </c>
      <c r="M12" s="300">
        <f t="shared" si="0"/>
        <v>0</v>
      </c>
      <c r="N12" s="299">
        <v>0</v>
      </c>
      <c r="O12" s="283">
        <v>1410</v>
      </c>
      <c r="P12" s="283">
        <f t="shared" si="6"/>
        <v>0</v>
      </c>
      <c r="Q12" s="283">
        <v>4063</v>
      </c>
      <c r="R12" s="283">
        <f t="shared" si="7"/>
        <v>0</v>
      </c>
      <c r="S12" s="283">
        <v>0</v>
      </c>
      <c r="T12" s="283">
        <f t="shared" si="8"/>
        <v>0</v>
      </c>
      <c r="U12" s="283">
        <f t="shared" si="9"/>
        <v>5473</v>
      </c>
      <c r="V12" s="292">
        <f t="shared" si="1"/>
        <v>0</v>
      </c>
      <c r="W12" s="299">
        <f t="shared" si="10"/>
        <v>0</v>
      </c>
      <c r="X12" s="300">
        <f t="shared" si="11"/>
        <v>0</v>
      </c>
      <c r="Y12" s="330"/>
    </row>
    <row r="13" spans="1:25" ht="22.5" customHeight="1" x14ac:dyDescent="0.15">
      <c r="A13" s="281" t="s">
        <v>249</v>
      </c>
      <c r="B13" s="317" t="s">
        <v>2467</v>
      </c>
      <c r="C13" s="337" t="s">
        <v>1926</v>
      </c>
      <c r="D13" s="299">
        <v>0</v>
      </c>
      <c r="E13" s="282" t="s">
        <v>1078</v>
      </c>
      <c r="F13" s="283">
        <v>1410</v>
      </c>
      <c r="G13" s="283">
        <f t="shared" si="2"/>
        <v>0</v>
      </c>
      <c r="H13" s="283">
        <v>5282</v>
      </c>
      <c r="I13" s="283">
        <f t="shared" si="3"/>
        <v>0</v>
      </c>
      <c r="J13" s="283">
        <v>0</v>
      </c>
      <c r="K13" s="283">
        <f t="shared" si="4"/>
        <v>0</v>
      </c>
      <c r="L13" s="283">
        <f t="shared" si="5"/>
        <v>6692</v>
      </c>
      <c r="M13" s="300">
        <f t="shared" si="0"/>
        <v>0</v>
      </c>
      <c r="N13" s="299">
        <v>0</v>
      </c>
      <c r="O13" s="283">
        <v>1410</v>
      </c>
      <c r="P13" s="283">
        <f t="shared" si="6"/>
        <v>0</v>
      </c>
      <c r="Q13" s="283">
        <v>5282</v>
      </c>
      <c r="R13" s="283">
        <f t="shared" si="7"/>
        <v>0</v>
      </c>
      <c r="S13" s="283">
        <v>0</v>
      </c>
      <c r="T13" s="283">
        <f t="shared" si="8"/>
        <v>0</v>
      </c>
      <c r="U13" s="283">
        <f t="shared" si="9"/>
        <v>6692</v>
      </c>
      <c r="V13" s="292">
        <f t="shared" si="1"/>
        <v>0</v>
      </c>
      <c r="W13" s="299">
        <f t="shared" si="10"/>
        <v>0</v>
      </c>
      <c r="X13" s="300">
        <f t="shared" si="11"/>
        <v>0</v>
      </c>
      <c r="Y13" s="330"/>
    </row>
    <row r="14" spans="1:25" ht="22.5" customHeight="1" x14ac:dyDescent="0.15">
      <c r="A14" s="281" t="s">
        <v>250</v>
      </c>
      <c r="B14" s="317" t="s">
        <v>2468</v>
      </c>
      <c r="C14" s="337" t="s">
        <v>1925</v>
      </c>
      <c r="D14" s="299">
        <v>0</v>
      </c>
      <c r="E14" s="282" t="s">
        <v>1078</v>
      </c>
      <c r="F14" s="283">
        <v>2567</v>
      </c>
      <c r="G14" s="283">
        <f t="shared" si="2"/>
        <v>0</v>
      </c>
      <c r="H14" s="283">
        <v>4360</v>
      </c>
      <c r="I14" s="283">
        <f t="shared" si="3"/>
        <v>0</v>
      </c>
      <c r="J14" s="283">
        <v>0</v>
      </c>
      <c r="K14" s="283">
        <f t="shared" si="4"/>
        <v>0</v>
      </c>
      <c r="L14" s="283">
        <f t="shared" si="5"/>
        <v>6927</v>
      </c>
      <c r="M14" s="300">
        <f t="shared" si="0"/>
        <v>0</v>
      </c>
      <c r="N14" s="299">
        <v>0</v>
      </c>
      <c r="O14" s="283">
        <v>2567</v>
      </c>
      <c r="P14" s="283">
        <f t="shared" si="6"/>
        <v>0</v>
      </c>
      <c r="Q14" s="283">
        <v>4360</v>
      </c>
      <c r="R14" s="283">
        <f t="shared" si="7"/>
        <v>0</v>
      </c>
      <c r="S14" s="283">
        <v>0</v>
      </c>
      <c r="T14" s="283">
        <f t="shared" si="8"/>
        <v>0</v>
      </c>
      <c r="U14" s="283">
        <f t="shared" si="9"/>
        <v>6927</v>
      </c>
      <c r="V14" s="292">
        <f t="shared" si="1"/>
        <v>0</v>
      </c>
      <c r="W14" s="299">
        <f t="shared" si="10"/>
        <v>0</v>
      </c>
      <c r="X14" s="300">
        <f t="shared" si="11"/>
        <v>0</v>
      </c>
      <c r="Y14" s="330"/>
    </row>
    <row r="15" spans="1:25" ht="22.5" customHeight="1" x14ac:dyDescent="0.15">
      <c r="A15" s="281" t="s">
        <v>251</v>
      </c>
      <c r="B15" s="317" t="s">
        <v>2468</v>
      </c>
      <c r="C15" s="337" t="s">
        <v>1926</v>
      </c>
      <c r="D15" s="299">
        <v>0</v>
      </c>
      <c r="E15" s="282" t="s">
        <v>1078</v>
      </c>
      <c r="F15" s="283">
        <v>2567</v>
      </c>
      <c r="G15" s="283">
        <f t="shared" si="2"/>
        <v>0</v>
      </c>
      <c r="H15" s="283">
        <v>5668</v>
      </c>
      <c r="I15" s="283">
        <f t="shared" si="3"/>
        <v>0</v>
      </c>
      <c r="J15" s="283">
        <v>0</v>
      </c>
      <c r="K15" s="283">
        <f t="shared" si="4"/>
        <v>0</v>
      </c>
      <c r="L15" s="283">
        <f t="shared" si="5"/>
        <v>8235</v>
      </c>
      <c r="M15" s="300">
        <f t="shared" si="0"/>
        <v>0</v>
      </c>
      <c r="N15" s="299">
        <v>0</v>
      </c>
      <c r="O15" s="283">
        <v>2567</v>
      </c>
      <c r="P15" s="283">
        <f t="shared" si="6"/>
        <v>0</v>
      </c>
      <c r="Q15" s="283">
        <v>5668</v>
      </c>
      <c r="R15" s="283">
        <f t="shared" si="7"/>
        <v>0</v>
      </c>
      <c r="S15" s="283">
        <v>0</v>
      </c>
      <c r="T15" s="283">
        <f t="shared" si="8"/>
        <v>0</v>
      </c>
      <c r="U15" s="283">
        <f t="shared" si="9"/>
        <v>8235</v>
      </c>
      <c r="V15" s="292">
        <f t="shared" si="1"/>
        <v>0</v>
      </c>
      <c r="W15" s="299">
        <f t="shared" si="10"/>
        <v>0</v>
      </c>
      <c r="X15" s="300">
        <f t="shared" si="11"/>
        <v>0</v>
      </c>
      <c r="Y15" s="330"/>
    </row>
    <row r="16" spans="1:25" ht="22.5" customHeight="1" x14ac:dyDescent="0.15">
      <c r="A16" s="281" t="s">
        <v>252</v>
      </c>
      <c r="B16" s="317" t="s">
        <v>2469</v>
      </c>
      <c r="C16" s="337" t="s">
        <v>1925</v>
      </c>
      <c r="D16" s="299">
        <v>0</v>
      </c>
      <c r="E16" s="282" t="s">
        <v>1078</v>
      </c>
      <c r="F16" s="283">
        <v>2567</v>
      </c>
      <c r="G16" s="283">
        <f t="shared" si="2"/>
        <v>0</v>
      </c>
      <c r="H16" s="283">
        <v>4063</v>
      </c>
      <c r="I16" s="283">
        <f t="shared" si="3"/>
        <v>0</v>
      </c>
      <c r="J16" s="283">
        <v>0</v>
      </c>
      <c r="K16" s="283">
        <f t="shared" si="4"/>
        <v>0</v>
      </c>
      <c r="L16" s="283">
        <f t="shared" si="5"/>
        <v>6630</v>
      </c>
      <c r="M16" s="300">
        <f t="shared" si="0"/>
        <v>0</v>
      </c>
      <c r="N16" s="299">
        <v>0</v>
      </c>
      <c r="O16" s="283">
        <v>2567</v>
      </c>
      <c r="P16" s="283">
        <f t="shared" si="6"/>
        <v>0</v>
      </c>
      <c r="Q16" s="283">
        <v>4063</v>
      </c>
      <c r="R16" s="283">
        <f t="shared" si="7"/>
        <v>0</v>
      </c>
      <c r="S16" s="283">
        <v>0</v>
      </c>
      <c r="T16" s="283">
        <f t="shared" si="8"/>
        <v>0</v>
      </c>
      <c r="U16" s="283">
        <f t="shared" si="9"/>
        <v>6630</v>
      </c>
      <c r="V16" s="292">
        <f t="shared" si="1"/>
        <v>0</v>
      </c>
      <c r="W16" s="299">
        <f t="shared" si="10"/>
        <v>0</v>
      </c>
      <c r="X16" s="300">
        <f t="shared" si="11"/>
        <v>0</v>
      </c>
      <c r="Y16" s="330"/>
    </row>
    <row r="17" spans="1:25" ht="22.5" customHeight="1" x14ac:dyDescent="0.15">
      <c r="A17" s="281" t="s">
        <v>253</v>
      </c>
      <c r="B17" s="317" t="s">
        <v>2469</v>
      </c>
      <c r="C17" s="337" t="s">
        <v>1926</v>
      </c>
      <c r="D17" s="299">
        <v>0</v>
      </c>
      <c r="E17" s="282" t="s">
        <v>1078</v>
      </c>
      <c r="F17" s="283">
        <v>2567</v>
      </c>
      <c r="G17" s="283">
        <f t="shared" si="2"/>
        <v>0</v>
      </c>
      <c r="H17" s="283">
        <v>5282</v>
      </c>
      <c r="I17" s="283">
        <f t="shared" si="3"/>
        <v>0</v>
      </c>
      <c r="J17" s="283">
        <v>0</v>
      </c>
      <c r="K17" s="283">
        <f t="shared" si="4"/>
        <v>0</v>
      </c>
      <c r="L17" s="283">
        <f t="shared" si="5"/>
        <v>7849</v>
      </c>
      <c r="M17" s="300">
        <f t="shared" si="0"/>
        <v>0</v>
      </c>
      <c r="N17" s="299">
        <v>0</v>
      </c>
      <c r="O17" s="283">
        <v>2567</v>
      </c>
      <c r="P17" s="283">
        <f t="shared" si="6"/>
        <v>0</v>
      </c>
      <c r="Q17" s="283">
        <v>5282</v>
      </c>
      <c r="R17" s="283">
        <f t="shared" si="7"/>
        <v>0</v>
      </c>
      <c r="S17" s="283">
        <v>0</v>
      </c>
      <c r="T17" s="283">
        <f t="shared" si="8"/>
        <v>0</v>
      </c>
      <c r="U17" s="283">
        <f t="shared" si="9"/>
        <v>7849</v>
      </c>
      <c r="V17" s="292">
        <f t="shared" si="1"/>
        <v>0</v>
      </c>
      <c r="W17" s="299">
        <f t="shared" si="10"/>
        <v>0</v>
      </c>
      <c r="X17" s="300">
        <f t="shared" si="11"/>
        <v>0</v>
      </c>
      <c r="Y17" s="330"/>
    </row>
    <row r="18" spans="1:25" ht="22.5" customHeight="1" x14ac:dyDescent="0.15">
      <c r="A18" s="281" t="s">
        <v>254</v>
      </c>
      <c r="B18" s="317" t="s">
        <v>2470</v>
      </c>
      <c r="C18" s="337" t="s">
        <v>1925</v>
      </c>
      <c r="D18" s="299">
        <v>0</v>
      </c>
      <c r="E18" s="282" t="s">
        <v>1078</v>
      </c>
      <c r="F18" s="283">
        <v>1509</v>
      </c>
      <c r="G18" s="283">
        <f t="shared" si="2"/>
        <v>0</v>
      </c>
      <c r="H18" s="283">
        <v>8044</v>
      </c>
      <c r="I18" s="283">
        <f t="shared" si="3"/>
        <v>0</v>
      </c>
      <c r="J18" s="283">
        <v>0</v>
      </c>
      <c r="K18" s="283">
        <f t="shared" si="4"/>
        <v>0</v>
      </c>
      <c r="L18" s="283">
        <f t="shared" si="5"/>
        <v>9553</v>
      </c>
      <c r="M18" s="300">
        <f t="shared" si="0"/>
        <v>0</v>
      </c>
      <c r="N18" s="299">
        <v>0</v>
      </c>
      <c r="O18" s="283">
        <v>1509</v>
      </c>
      <c r="P18" s="283">
        <f t="shared" si="6"/>
        <v>0</v>
      </c>
      <c r="Q18" s="283">
        <v>8044</v>
      </c>
      <c r="R18" s="283">
        <f t="shared" si="7"/>
        <v>0</v>
      </c>
      <c r="S18" s="283">
        <v>0</v>
      </c>
      <c r="T18" s="283">
        <f t="shared" si="8"/>
        <v>0</v>
      </c>
      <c r="U18" s="283">
        <f t="shared" si="9"/>
        <v>9553</v>
      </c>
      <c r="V18" s="292">
        <f t="shared" si="1"/>
        <v>0</v>
      </c>
      <c r="W18" s="299">
        <f t="shared" si="10"/>
        <v>0</v>
      </c>
      <c r="X18" s="300">
        <f t="shared" si="11"/>
        <v>0</v>
      </c>
      <c r="Y18" s="330"/>
    </row>
    <row r="19" spans="1:25" ht="22.5" customHeight="1" x14ac:dyDescent="0.15">
      <c r="A19" s="281" t="s">
        <v>255</v>
      </c>
      <c r="B19" s="317" t="s">
        <v>2470</v>
      </c>
      <c r="C19" s="337" t="s">
        <v>1926</v>
      </c>
      <c r="D19" s="299">
        <v>0</v>
      </c>
      <c r="E19" s="282" t="s">
        <v>1078</v>
      </c>
      <c r="F19" s="283">
        <v>1509</v>
      </c>
      <c r="G19" s="283">
        <f t="shared" si="2"/>
        <v>0</v>
      </c>
      <c r="H19" s="283">
        <v>10457</v>
      </c>
      <c r="I19" s="283">
        <f t="shared" si="3"/>
        <v>0</v>
      </c>
      <c r="J19" s="283">
        <v>0</v>
      </c>
      <c r="K19" s="283">
        <f t="shared" si="4"/>
        <v>0</v>
      </c>
      <c r="L19" s="283">
        <f t="shared" si="5"/>
        <v>11966</v>
      </c>
      <c r="M19" s="300">
        <f t="shared" si="0"/>
        <v>0</v>
      </c>
      <c r="N19" s="299">
        <v>0</v>
      </c>
      <c r="O19" s="283">
        <v>1509</v>
      </c>
      <c r="P19" s="283">
        <f t="shared" si="6"/>
        <v>0</v>
      </c>
      <c r="Q19" s="283">
        <v>10457</v>
      </c>
      <c r="R19" s="283">
        <f t="shared" si="7"/>
        <v>0</v>
      </c>
      <c r="S19" s="283">
        <v>0</v>
      </c>
      <c r="T19" s="283">
        <f t="shared" si="8"/>
        <v>0</v>
      </c>
      <c r="U19" s="283">
        <f t="shared" si="9"/>
        <v>11966</v>
      </c>
      <c r="V19" s="292">
        <f t="shared" si="1"/>
        <v>0</v>
      </c>
      <c r="W19" s="299">
        <f t="shared" si="10"/>
        <v>0</v>
      </c>
      <c r="X19" s="300">
        <f t="shared" si="11"/>
        <v>0</v>
      </c>
      <c r="Y19" s="330"/>
    </row>
    <row r="20" spans="1:25" ht="22.5" customHeight="1" x14ac:dyDescent="0.15">
      <c r="A20" s="281" t="s">
        <v>256</v>
      </c>
      <c r="B20" s="317" t="s">
        <v>2471</v>
      </c>
      <c r="C20" s="337" t="s">
        <v>1925</v>
      </c>
      <c r="D20" s="299">
        <v>0</v>
      </c>
      <c r="E20" s="282" t="s">
        <v>1078</v>
      </c>
      <c r="F20" s="283">
        <v>1560</v>
      </c>
      <c r="G20" s="283">
        <f t="shared" si="2"/>
        <v>0</v>
      </c>
      <c r="H20" s="283">
        <v>7427</v>
      </c>
      <c r="I20" s="283">
        <f t="shared" si="3"/>
        <v>0</v>
      </c>
      <c r="J20" s="283">
        <v>0</v>
      </c>
      <c r="K20" s="283">
        <f t="shared" si="4"/>
        <v>0</v>
      </c>
      <c r="L20" s="283">
        <f t="shared" si="5"/>
        <v>8987</v>
      </c>
      <c r="M20" s="300">
        <f t="shared" si="0"/>
        <v>0</v>
      </c>
      <c r="N20" s="299">
        <v>0</v>
      </c>
      <c r="O20" s="283">
        <v>1560</v>
      </c>
      <c r="P20" s="283">
        <f t="shared" si="6"/>
        <v>0</v>
      </c>
      <c r="Q20" s="283">
        <v>7427</v>
      </c>
      <c r="R20" s="283">
        <f t="shared" si="7"/>
        <v>0</v>
      </c>
      <c r="S20" s="283">
        <v>0</v>
      </c>
      <c r="T20" s="283">
        <f t="shared" si="8"/>
        <v>0</v>
      </c>
      <c r="U20" s="283">
        <f t="shared" si="9"/>
        <v>8987</v>
      </c>
      <c r="V20" s="292">
        <f t="shared" si="1"/>
        <v>0</v>
      </c>
      <c r="W20" s="299">
        <f t="shared" si="10"/>
        <v>0</v>
      </c>
      <c r="X20" s="300">
        <f t="shared" si="11"/>
        <v>0</v>
      </c>
      <c r="Y20" s="330"/>
    </row>
    <row r="21" spans="1:25" ht="22.5" customHeight="1" x14ac:dyDescent="0.15">
      <c r="A21" s="281" t="s">
        <v>257</v>
      </c>
      <c r="B21" s="317" t="s">
        <v>2471</v>
      </c>
      <c r="C21" s="337" t="s">
        <v>1927</v>
      </c>
      <c r="D21" s="299">
        <v>0</v>
      </c>
      <c r="E21" s="282" t="s">
        <v>1078</v>
      </c>
      <c r="F21" s="283">
        <v>1560</v>
      </c>
      <c r="G21" s="283">
        <f t="shared" si="2"/>
        <v>0</v>
      </c>
      <c r="H21" s="283">
        <v>9656</v>
      </c>
      <c r="I21" s="283">
        <f t="shared" si="3"/>
        <v>0</v>
      </c>
      <c r="J21" s="283">
        <v>0</v>
      </c>
      <c r="K21" s="283">
        <f t="shared" si="4"/>
        <v>0</v>
      </c>
      <c r="L21" s="283">
        <f t="shared" si="5"/>
        <v>11216</v>
      </c>
      <c r="M21" s="300">
        <f t="shared" si="0"/>
        <v>0</v>
      </c>
      <c r="N21" s="299">
        <v>0</v>
      </c>
      <c r="O21" s="283">
        <v>1560</v>
      </c>
      <c r="P21" s="283">
        <f t="shared" si="6"/>
        <v>0</v>
      </c>
      <c r="Q21" s="283">
        <v>9656</v>
      </c>
      <c r="R21" s="283">
        <f t="shared" si="7"/>
        <v>0</v>
      </c>
      <c r="S21" s="283">
        <v>0</v>
      </c>
      <c r="T21" s="283">
        <f t="shared" si="8"/>
        <v>0</v>
      </c>
      <c r="U21" s="283">
        <f t="shared" si="9"/>
        <v>11216</v>
      </c>
      <c r="V21" s="292">
        <f t="shared" si="1"/>
        <v>0</v>
      </c>
      <c r="W21" s="299">
        <f t="shared" si="10"/>
        <v>0</v>
      </c>
      <c r="X21" s="300">
        <f t="shared" si="11"/>
        <v>0</v>
      </c>
      <c r="Y21" s="330"/>
    </row>
    <row r="22" spans="1:25" ht="22.5" customHeight="1" x14ac:dyDescent="0.15">
      <c r="A22" s="281" t="s">
        <v>258</v>
      </c>
      <c r="B22" s="317" t="s">
        <v>2472</v>
      </c>
      <c r="C22" s="337" t="s">
        <v>1925</v>
      </c>
      <c r="D22" s="299">
        <v>0</v>
      </c>
      <c r="E22" s="282" t="s">
        <v>1078</v>
      </c>
      <c r="F22" s="283">
        <v>2666</v>
      </c>
      <c r="G22" s="283">
        <f t="shared" si="2"/>
        <v>0</v>
      </c>
      <c r="H22" s="283">
        <v>8044</v>
      </c>
      <c r="I22" s="283">
        <f t="shared" si="3"/>
        <v>0</v>
      </c>
      <c r="J22" s="283">
        <v>0</v>
      </c>
      <c r="K22" s="283">
        <f t="shared" si="4"/>
        <v>0</v>
      </c>
      <c r="L22" s="283">
        <f t="shared" si="5"/>
        <v>10710</v>
      </c>
      <c r="M22" s="300">
        <f t="shared" si="0"/>
        <v>0</v>
      </c>
      <c r="N22" s="299">
        <v>0</v>
      </c>
      <c r="O22" s="283">
        <v>2666</v>
      </c>
      <c r="P22" s="283">
        <f t="shared" si="6"/>
        <v>0</v>
      </c>
      <c r="Q22" s="283">
        <v>8044</v>
      </c>
      <c r="R22" s="283">
        <f t="shared" si="7"/>
        <v>0</v>
      </c>
      <c r="S22" s="283">
        <v>0</v>
      </c>
      <c r="T22" s="283">
        <f t="shared" si="8"/>
        <v>0</v>
      </c>
      <c r="U22" s="283">
        <f t="shared" si="9"/>
        <v>10710</v>
      </c>
      <c r="V22" s="292">
        <f t="shared" si="1"/>
        <v>0</v>
      </c>
      <c r="W22" s="299">
        <f t="shared" si="10"/>
        <v>0</v>
      </c>
      <c r="X22" s="300">
        <f t="shared" si="11"/>
        <v>0</v>
      </c>
      <c r="Y22" s="330"/>
    </row>
    <row r="23" spans="1:25" ht="22.5" customHeight="1" x14ac:dyDescent="0.15">
      <c r="A23" s="281" t="s">
        <v>259</v>
      </c>
      <c r="B23" s="317" t="s">
        <v>2472</v>
      </c>
      <c r="C23" s="337" t="s">
        <v>1926</v>
      </c>
      <c r="D23" s="299">
        <v>0</v>
      </c>
      <c r="E23" s="282" t="s">
        <v>1078</v>
      </c>
      <c r="F23" s="283">
        <v>2666</v>
      </c>
      <c r="G23" s="283">
        <f t="shared" si="2"/>
        <v>0</v>
      </c>
      <c r="H23" s="283">
        <v>10457</v>
      </c>
      <c r="I23" s="283">
        <f t="shared" si="3"/>
        <v>0</v>
      </c>
      <c r="J23" s="283">
        <v>0</v>
      </c>
      <c r="K23" s="283">
        <f t="shared" si="4"/>
        <v>0</v>
      </c>
      <c r="L23" s="283">
        <f t="shared" si="5"/>
        <v>13123</v>
      </c>
      <c r="M23" s="300">
        <f t="shared" si="0"/>
        <v>0</v>
      </c>
      <c r="N23" s="299">
        <v>0</v>
      </c>
      <c r="O23" s="283">
        <v>2666</v>
      </c>
      <c r="P23" s="283">
        <f t="shared" si="6"/>
        <v>0</v>
      </c>
      <c r="Q23" s="283">
        <v>10457</v>
      </c>
      <c r="R23" s="283">
        <f t="shared" si="7"/>
        <v>0</v>
      </c>
      <c r="S23" s="283">
        <v>0</v>
      </c>
      <c r="T23" s="283">
        <f t="shared" si="8"/>
        <v>0</v>
      </c>
      <c r="U23" s="283">
        <f t="shared" si="9"/>
        <v>13123</v>
      </c>
      <c r="V23" s="292">
        <f t="shared" si="1"/>
        <v>0</v>
      </c>
      <c r="W23" s="299">
        <f t="shared" si="10"/>
        <v>0</v>
      </c>
      <c r="X23" s="300">
        <f t="shared" si="11"/>
        <v>0</v>
      </c>
      <c r="Y23" s="330"/>
    </row>
    <row r="24" spans="1:25" ht="22.5" customHeight="1" x14ac:dyDescent="0.15">
      <c r="A24" s="281" t="s">
        <v>260</v>
      </c>
      <c r="B24" s="317" t="s">
        <v>2473</v>
      </c>
      <c r="C24" s="337" t="s">
        <v>1925</v>
      </c>
      <c r="D24" s="299">
        <v>700</v>
      </c>
      <c r="E24" s="282" t="s">
        <v>1078</v>
      </c>
      <c r="F24" s="283">
        <v>2716</v>
      </c>
      <c r="G24" s="283">
        <f t="shared" si="2"/>
        <v>1901200</v>
      </c>
      <c r="H24" s="283">
        <v>7722</v>
      </c>
      <c r="I24" s="283">
        <f t="shared" si="3"/>
        <v>5405400</v>
      </c>
      <c r="J24" s="283">
        <v>0</v>
      </c>
      <c r="K24" s="283">
        <f t="shared" si="4"/>
        <v>0</v>
      </c>
      <c r="L24" s="283">
        <f t="shared" si="5"/>
        <v>10438</v>
      </c>
      <c r="M24" s="300">
        <f t="shared" si="0"/>
        <v>7306600</v>
      </c>
      <c r="N24" s="299">
        <v>700</v>
      </c>
      <c r="O24" s="283">
        <v>2716</v>
      </c>
      <c r="P24" s="283">
        <f t="shared" si="6"/>
        <v>1901200</v>
      </c>
      <c r="Q24" s="283">
        <v>7722</v>
      </c>
      <c r="R24" s="283">
        <f t="shared" si="7"/>
        <v>5405400</v>
      </c>
      <c r="S24" s="283">
        <v>0</v>
      </c>
      <c r="T24" s="283">
        <f t="shared" si="8"/>
        <v>0</v>
      </c>
      <c r="U24" s="283">
        <f t="shared" si="9"/>
        <v>10438</v>
      </c>
      <c r="V24" s="292">
        <f t="shared" si="1"/>
        <v>7306600</v>
      </c>
      <c r="W24" s="299">
        <f t="shared" si="10"/>
        <v>0</v>
      </c>
      <c r="X24" s="300">
        <f t="shared" si="11"/>
        <v>0</v>
      </c>
      <c r="Y24" s="330"/>
    </row>
    <row r="25" spans="1:25" ht="22.5" customHeight="1" x14ac:dyDescent="0.15">
      <c r="A25" s="281" t="s">
        <v>261</v>
      </c>
      <c r="B25" s="317" t="s">
        <v>2473</v>
      </c>
      <c r="C25" s="337" t="s">
        <v>1927</v>
      </c>
      <c r="D25" s="299">
        <v>700</v>
      </c>
      <c r="E25" s="282" t="s">
        <v>1078</v>
      </c>
      <c r="F25" s="283">
        <v>2716</v>
      </c>
      <c r="G25" s="283">
        <f t="shared" si="2"/>
        <v>1901200</v>
      </c>
      <c r="H25" s="283">
        <v>10038</v>
      </c>
      <c r="I25" s="283">
        <f t="shared" si="3"/>
        <v>7026600</v>
      </c>
      <c r="J25" s="283">
        <v>0</v>
      </c>
      <c r="K25" s="283">
        <f t="shared" si="4"/>
        <v>0</v>
      </c>
      <c r="L25" s="283">
        <f t="shared" si="5"/>
        <v>12754</v>
      </c>
      <c r="M25" s="300">
        <f t="shared" si="0"/>
        <v>8927800</v>
      </c>
      <c r="N25" s="299">
        <v>700</v>
      </c>
      <c r="O25" s="283">
        <v>2716</v>
      </c>
      <c r="P25" s="283">
        <f t="shared" si="6"/>
        <v>1901200</v>
      </c>
      <c r="Q25" s="283">
        <v>10038</v>
      </c>
      <c r="R25" s="283">
        <f t="shared" si="7"/>
        <v>7026600</v>
      </c>
      <c r="S25" s="283">
        <v>0</v>
      </c>
      <c r="T25" s="283">
        <f t="shared" si="8"/>
        <v>0</v>
      </c>
      <c r="U25" s="283">
        <f t="shared" si="9"/>
        <v>12754</v>
      </c>
      <c r="V25" s="292">
        <f t="shared" si="1"/>
        <v>8927800</v>
      </c>
      <c r="W25" s="299">
        <f t="shared" si="10"/>
        <v>0</v>
      </c>
      <c r="X25" s="300">
        <f t="shared" si="11"/>
        <v>0</v>
      </c>
      <c r="Y25" s="330"/>
    </row>
    <row r="26" spans="1:25" ht="22.5" customHeight="1" x14ac:dyDescent="0.15">
      <c r="A26" s="281" t="s">
        <v>262</v>
      </c>
      <c r="B26" s="317" t="s">
        <v>1928</v>
      </c>
      <c r="C26" s="337" t="s">
        <v>1929</v>
      </c>
      <c r="D26" s="299">
        <v>0</v>
      </c>
      <c r="E26" s="282" t="s">
        <v>1078</v>
      </c>
      <c r="F26" s="283">
        <v>2430</v>
      </c>
      <c r="G26" s="283">
        <f t="shared" si="2"/>
        <v>0</v>
      </c>
      <c r="H26" s="283">
        <v>4063</v>
      </c>
      <c r="I26" s="283">
        <f t="shared" si="3"/>
        <v>0</v>
      </c>
      <c r="J26" s="283">
        <v>0</v>
      </c>
      <c r="K26" s="283">
        <f t="shared" si="4"/>
        <v>0</v>
      </c>
      <c r="L26" s="283">
        <f t="shared" si="5"/>
        <v>6493</v>
      </c>
      <c r="M26" s="300">
        <f t="shared" si="0"/>
        <v>0</v>
      </c>
      <c r="N26" s="299">
        <v>0</v>
      </c>
      <c r="O26" s="283">
        <v>2430</v>
      </c>
      <c r="P26" s="283">
        <f t="shared" si="6"/>
        <v>0</v>
      </c>
      <c r="Q26" s="283">
        <v>4063</v>
      </c>
      <c r="R26" s="283">
        <f t="shared" si="7"/>
        <v>0</v>
      </c>
      <c r="S26" s="283">
        <v>0</v>
      </c>
      <c r="T26" s="283">
        <f t="shared" si="8"/>
        <v>0</v>
      </c>
      <c r="U26" s="283">
        <f t="shared" si="9"/>
        <v>6493</v>
      </c>
      <c r="V26" s="292">
        <f t="shared" si="1"/>
        <v>0</v>
      </c>
      <c r="W26" s="299">
        <f t="shared" si="10"/>
        <v>0</v>
      </c>
      <c r="X26" s="300">
        <f t="shared" si="11"/>
        <v>0</v>
      </c>
      <c r="Y26" s="330"/>
    </row>
    <row r="27" spans="1:25" ht="22.5" customHeight="1" x14ac:dyDescent="0.15">
      <c r="A27" s="281" t="s">
        <v>263</v>
      </c>
      <c r="B27" s="317" t="s">
        <v>1928</v>
      </c>
      <c r="C27" s="337" t="s">
        <v>1927</v>
      </c>
      <c r="D27" s="299">
        <v>0</v>
      </c>
      <c r="E27" s="282" t="s">
        <v>1078</v>
      </c>
      <c r="F27" s="283">
        <v>2430</v>
      </c>
      <c r="G27" s="283">
        <f t="shared" si="2"/>
        <v>0</v>
      </c>
      <c r="H27" s="283">
        <v>5285</v>
      </c>
      <c r="I27" s="283">
        <f t="shared" si="3"/>
        <v>0</v>
      </c>
      <c r="J27" s="283">
        <v>0</v>
      </c>
      <c r="K27" s="283">
        <f t="shared" si="4"/>
        <v>0</v>
      </c>
      <c r="L27" s="283">
        <f t="shared" si="5"/>
        <v>7715</v>
      </c>
      <c r="M27" s="300">
        <f t="shared" si="0"/>
        <v>0</v>
      </c>
      <c r="N27" s="299">
        <v>0</v>
      </c>
      <c r="O27" s="283">
        <v>2430</v>
      </c>
      <c r="P27" s="283">
        <f t="shared" si="6"/>
        <v>0</v>
      </c>
      <c r="Q27" s="283">
        <v>5285</v>
      </c>
      <c r="R27" s="283">
        <f t="shared" si="7"/>
        <v>0</v>
      </c>
      <c r="S27" s="283">
        <v>0</v>
      </c>
      <c r="T27" s="283">
        <f t="shared" si="8"/>
        <v>0</v>
      </c>
      <c r="U27" s="283">
        <f t="shared" si="9"/>
        <v>7715</v>
      </c>
      <c r="V27" s="292">
        <f t="shared" si="1"/>
        <v>0</v>
      </c>
      <c r="W27" s="299">
        <f t="shared" si="10"/>
        <v>0</v>
      </c>
      <c r="X27" s="300">
        <f t="shared" si="11"/>
        <v>0</v>
      </c>
      <c r="Y27" s="330"/>
    </row>
    <row r="28" spans="1:25" ht="22.5" customHeight="1" x14ac:dyDescent="0.15">
      <c r="A28" s="281" t="s">
        <v>264</v>
      </c>
      <c r="B28" s="317" t="s">
        <v>1930</v>
      </c>
      <c r="C28" s="337" t="s">
        <v>1929</v>
      </c>
      <c r="D28" s="299">
        <v>0</v>
      </c>
      <c r="E28" s="282" t="s">
        <v>1078</v>
      </c>
      <c r="F28" s="283">
        <v>2430</v>
      </c>
      <c r="G28" s="283">
        <f t="shared" si="2"/>
        <v>0</v>
      </c>
      <c r="H28" s="283">
        <v>5079</v>
      </c>
      <c r="I28" s="283">
        <f t="shared" si="3"/>
        <v>0</v>
      </c>
      <c r="J28" s="283">
        <v>0</v>
      </c>
      <c r="K28" s="283">
        <f t="shared" si="4"/>
        <v>0</v>
      </c>
      <c r="L28" s="283">
        <f t="shared" si="5"/>
        <v>7509</v>
      </c>
      <c r="M28" s="300">
        <f t="shared" si="0"/>
        <v>0</v>
      </c>
      <c r="N28" s="299">
        <v>0</v>
      </c>
      <c r="O28" s="283">
        <v>2430</v>
      </c>
      <c r="P28" s="283">
        <f t="shared" si="6"/>
        <v>0</v>
      </c>
      <c r="Q28" s="283">
        <v>5079</v>
      </c>
      <c r="R28" s="283">
        <f t="shared" si="7"/>
        <v>0</v>
      </c>
      <c r="S28" s="283">
        <v>0</v>
      </c>
      <c r="T28" s="283">
        <f t="shared" si="8"/>
        <v>0</v>
      </c>
      <c r="U28" s="283">
        <f t="shared" si="9"/>
        <v>7509</v>
      </c>
      <c r="V28" s="292">
        <f t="shared" si="1"/>
        <v>0</v>
      </c>
      <c r="W28" s="299">
        <f t="shared" si="10"/>
        <v>0</v>
      </c>
      <c r="X28" s="300">
        <f t="shared" si="11"/>
        <v>0</v>
      </c>
      <c r="Y28" s="330"/>
    </row>
    <row r="29" spans="1:25" ht="22.5" customHeight="1" x14ac:dyDescent="0.15">
      <c r="A29" s="281" t="s">
        <v>265</v>
      </c>
      <c r="B29" s="317" t="s">
        <v>1930</v>
      </c>
      <c r="C29" s="337" t="s">
        <v>1927</v>
      </c>
      <c r="D29" s="299">
        <v>0</v>
      </c>
      <c r="E29" s="282" t="s">
        <v>1078</v>
      </c>
      <c r="F29" s="283">
        <v>2430</v>
      </c>
      <c r="G29" s="283">
        <f t="shared" si="2"/>
        <v>0</v>
      </c>
      <c r="H29" s="283">
        <v>6606</v>
      </c>
      <c r="I29" s="283">
        <f t="shared" si="3"/>
        <v>0</v>
      </c>
      <c r="J29" s="283">
        <v>0</v>
      </c>
      <c r="K29" s="283">
        <f t="shared" si="4"/>
        <v>0</v>
      </c>
      <c r="L29" s="283">
        <f t="shared" si="5"/>
        <v>9036</v>
      </c>
      <c r="M29" s="300">
        <f t="shared" si="0"/>
        <v>0</v>
      </c>
      <c r="N29" s="299">
        <v>0</v>
      </c>
      <c r="O29" s="283">
        <v>2430</v>
      </c>
      <c r="P29" s="283">
        <f t="shared" si="6"/>
        <v>0</v>
      </c>
      <c r="Q29" s="283">
        <v>6606</v>
      </c>
      <c r="R29" s="283">
        <f t="shared" si="7"/>
        <v>0</v>
      </c>
      <c r="S29" s="283">
        <v>0</v>
      </c>
      <c r="T29" s="283">
        <f t="shared" si="8"/>
        <v>0</v>
      </c>
      <c r="U29" s="283">
        <f t="shared" si="9"/>
        <v>9036</v>
      </c>
      <c r="V29" s="292">
        <f t="shared" si="1"/>
        <v>0</v>
      </c>
      <c r="W29" s="299">
        <f t="shared" si="10"/>
        <v>0</v>
      </c>
      <c r="X29" s="300">
        <f t="shared" si="11"/>
        <v>0</v>
      </c>
      <c r="Y29" s="330"/>
    </row>
    <row r="30" spans="1:25" ht="22.5" customHeight="1" x14ac:dyDescent="0.15">
      <c r="A30" s="281" t="s">
        <v>266</v>
      </c>
      <c r="B30" s="317" t="s">
        <v>1931</v>
      </c>
      <c r="C30" s="337" t="s">
        <v>1932</v>
      </c>
      <c r="D30" s="299">
        <v>6.8253968253968247E-2</v>
      </c>
      <c r="E30" s="282" t="s">
        <v>681</v>
      </c>
      <c r="F30" s="283">
        <v>1053</v>
      </c>
      <c r="G30" s="283">
        <f t="shared" si="2"/>
        <v>71</v>
      </c>
      <c r="H30" s="283">
        <v>3687</v>
      </c>
      <c r="I30" s="283">
        <f t="shared" si="3"/>
        <v>251</v>
      </c>
      <c r="J30" s="283">
        <v>0</v>
      </c>
      <c r="K30" s="283">
        <f t="shared" si="4"/>
        <v>0</v>
      </c>
      <c r="L30" s="283">
        <f t="shared" si="5"/>
        <v>4740</v>
      </c>
      <c r="M30" s="300">
        <f t="shared" si="0"/>
        <v>322</v>
      </c>
      <c r="N30" s="299">
        <v>6.8253968253968247E-2</v>
      </c>
      <c r="O30" s="283">
        <v>1053</v>
      </c>
      <c r="P30" s="283">
        <f t="shared" si="6"/>
        <v>71</v>
      </c>
      <c r="Q30" s="283">
        <v>3687</v>
      </c>
      <c r="R30" s="283">
        <f t="shared" si="7"/>
        <v>251</v>
      </c>
      <c r="S30" s="283">
        <v>0</v>
      </c>
      <c r="T30" s="283">
        <f t="shared" si="8"/>
        <v>0</v>
      </c>
      <c r="U30" s="283">
        <f t="shared" si="9"/>
        <v>4740</v>
      </c>
      <c r="V30" s="292">
        <f t="shared" si="1"/>
        <v>322</v>
      </c>
      <c r="W30" s="299">
        <f t="shared" si="10"/>
        <v>0</v>
      </c>
      <c r="X30" s="300">
        <f t="shared" si="11"/>
        <v>0</v>
      </c>
      <c r="Y30" s="330"/>
    </row>
    <row r="31" spans="1:25" ht="22.5" customHeight="1" x14ac:dyDescent="0.15">
      <c r="A31" s="281" t="s">
        <v>267</v>
      </c>
      <c r="B31" s="317" t="s">
        <v>2474</v>
      </c>
      <c r="C31" s="337" t="s">
        <v>1933</v>
      </c>
      <c r="D31" s="299">
        <v>1220</v>
      </c>
      <c r="E31" s="282" t="s">
        <v>1078</v>
      </c>
      <c r="F31" s="283">
        <v>10386</v>
      </c>
      <c r="G31" s="283">
        <f t="shared" si="2"/>
        <v>12670920</v>
      </c>
      <c r="H31" s="283">
        <v>4686</v>
      </c>
      <c r="I31" s="283">
        <f t="shared" si="3"/>
        <v>5716920</v>
      </c>
      <c r="J31" s="283">
        <v>0</v>
      </c>
      <c r="K31" s="283">
        <f t="shared" si="4"/>
        <v>0</v>
      </c>
      <c r="L31" s="283">
        <f t="shared" si="5"/>
        <v>15072</v>
      </c>
      <c r="M31" s="300">
        <f t="shared" si="0"/>
        <v>18387840</v>
      </c>
      <c r="N31" s="299">
        <v>1220</v>
      </c>
      <c r="O31" s="283">
        <v>10386</v>
      </c>
      <c r="P31" s="283">
        <f t="shared" si="6"/>
        <v>12670920</v>
      </c>
      <c r="Q31" s="283">
        <v>4686</v>
      </c>
      <c r="R31" s="283">
        <f t="shared" si="7"/>
        <v>5716920</v>
      </c>
      <c r="S31" s="283">
        <v>0</v>
      </c>
      <c r="T31" s="283">
        <f t="shared" si="8"/>
        <v>0</v>
      </c>
      <c r="U31" s="283">
        <f t="shared" si="9"/>
        <v>15072</v>
      </c>
      <c r="V31" s="292">
        <f t="shared" si="1"/>
        <v>18387840</v>
      </c>
      <c r="W31" s="299">
        <f t="shared" si="10"/>
        <v>0</v>
      </c>
      <c r="X31" s="300">
        <f t="shared" si="11"/>
        <v>0</v>
      </c>
      <c r="Y31" s="330"/>
    </row>
    <row r="32" spans="1:25" ht="22.5" customHeight="1" x14ac:dyDescent="0.15">
      <c r="A32" s="281" t="s">
        <v>268</v>
      </c>
      <c r="B32" s="317" t="s">
        <v>2474</v>
      </c>
      <c r="C32" s="337" t="s">
        <v>1934</v>
      </c>
      <c r="D32" s="299">
        <v>909.99999999999989</v>
      </c>
      <c r="E32" s="282" t="s">
        <v>1078</v>
      </c>
      <c r="F32" s="283">
        <v>12244</v>
      </c>
      <c r="G32" s="283">
        <f t="shared" si="2"/>
        <v>11142040</v>
      </c>
      <c r="H32" s="283">
        <v>4686</v>
      </c>
      <c r="I32" s="283">
        <f t="shared" si="3"/>
        <v>4264260</v>
      </c>
      <c r="J32" s="283">
        <v>0</v>
      </c>
      <c r="K32" s="283">
        <f t="shared" si="4"/>
        <v>0</v>
      </c>
      <c r="L32" s="283">
        <f t="shared" si="5"/>
        <v>16930</v>
      </c>
      <c r="M32" s="300">
        <f t="shared" si="0"/>
        <v>15406300</v>
      </c>
      <c r="N32" s="299">
        <v>909.99999999999989</v>
      </c>
      <c r="O32" s="283">
        <v>12244</v>
      </c>
      <c r="P32" s="283">
        <f t="shared" si="6"/>
        <v>11142040</v>
      </c>
      <c r="Q32" s="283">
        <v>4686</v>
      </c>
      <c r="R32" s="283">
        <f t="shared" si="7"/>
        <v>4264260</v>
      </c>
      <c r="S32" s="283">
        <v>0</v>
      </c>
      <c r="T32" s="283">
        <f t="shared" si="8"/>
        <v>0</v>
      </c>
      <c r="U32" s="283">
        <f t="shared" si="9"/>
        <v>16930</v>
      </c>
      <c r="V32" s="292">
        <f t="shared" si="1"/>
        <v>15406300</v>
      </c>
      <c r="W32" s="299">
        <f t="shared" si="10"/>
        <v>0</v>
      </c>
      <c r="X32" s="300">
        <f t="shared" si="11"/>
        <v>0</v>
      </c>
      <c r="Y32" s="330"/>
    </row>
    <row r="33" spans="1:25" ht="22.5" customHeight="1" x14ac:dyDescent="0.15">
      <c r="A33" s="281" t="s">
        <v>269</v>
      </c>
      <c r="B33" s="317" t="s">
        <v>1935</v>
      </c>
      <c r="C33" s="337" t="s">
        <v>1936</v>
      </c>
      <c r="D33" s="299">
        <v>7.9365079365079365E-4</v>
      </c>
      <c r="E33" s="282" t="s">
        <v>1078</v>
      </c>
      <c r="F33" s="283">
        <v>9622</v>
      </c>
      <c r="G33" s="283">
        <f t="shared" si="2"/>
        <v>7</v>
      </c>
      <c r="H33" s="283">
        <v>14667</v>
      </c>
      <c r="I33" s="283">
        <f t="shared" si="3"/>
        <v>11</v>
      </c>
      <c r="J33" s="283">
        <v>0</v>
      </c>
      <c r="K33" s="283">
        <f t="shared" si="4"/>
        <v>0</v>
      </c>
      <c r="L33" s="283">
        <f t="shared" si="5"/>
        <v>24289</v>
      </c>
      <c r="M33" s="300">
        <f t="shared" si="0"/>
        <v>18</v>
      </c>
      <c r="N33" s="299">
        <v>7.9365079365079365E-4</v>
      </c>
      <c r="O33" s="283">
        <v>9622</v>
      </c>
      <c r="P33" s="283">
        <f t="shared" si="6"/>
        <v>7</v>
      </c>
      <c r="Q33" s="283">
        <v>14667</v>
      </c>
      <c r="R33" s="283">
        <f t="shared" si="7"/>
        <v>11</v>
      </c>
      <c r="S33" s="283">
        <v>0</v>
      </c>
      <c r="T33" s="283">
        <f t="shared" si="8"/>
        <v>0</v>
      </c>
      <c r="U33" s="283">
        <f t="shared" si="9"/>
        <v>24289</v>
      </c>
      <c r="V33" s="292">
        <f t="shared" si="1"/>
        <v>18</v>
      </c>
      <c r="W33" s="299">
        <f t="shared" si="10"/>
        <v>0</v>
      </c>
      <c r="X33" s="300">
        <f t="shared" si="11"/>
        <v>0</v>
      </c>
      <c r="Y33" s="330"/>
    </row>
    <row r="34" spans="1:25" ht="22.5" customHeight="1" x14ac:dyDescent="0.15">
      <c r="A34" s="281" t="s">
        <v>270</v>
      </c>
      <c r="B34" s="317" t="s">
        <v>1937</v>
      </c>
      <c r="C34" s="315" t="s">
        <v>1936</v>
      </c>
      <c r="D34" s="299">
        <v>7.9365079365079365E-4</v>
      </c>
      <c r="E34" s="282" t="s">
        <v>1078</v>
      </c>
      <c r="F34" s="283">
        <v>9622</v>
      </c>
      <c r="G34" s="283">
        <f t="shared" si="2"/>
        <v>7</v>
      </c>
      <c r="H34" s="283">
        <v>18333</v>
      </c>
      <c r="I34" s="283">
        <f t="shared" si="3"/>
        <v>14</v>
      </c>
      <c r="J34" s="283">
        <v>0</v>
      </c>
      <c r="K34" s="283">
        <f t="shared" si="4"/>
        <v>0</v>
      </c>
      <c r="L34" s="283">
        <f t="shared" si="5"/>
        <v>27955</v>
      </c>
      <c r="M34" s="300">
        <f t="shared" si="0"/>
        <v>21</v>
      </c>
      <c r="N34" s="299">
        <v>7.9365079365079365E-4</v>
      </c>
      <c r="O34" s="283">
        <v>9622</v>
      </c>
      <c r="P34" s="283">
        <f t="shared" si="6"/>
        <v>7</v>
      </c>
      <c r="Q34" s="283">
        <v>18333</v>
      </c>
      <c r="R34" s="283">
        <f t="shared" si="7"/>
        <v>14</v>
      </c>
      <c r="S34" s="283">
        <v>0</v>
      </c>
      <c r="T34" s="283">
        <f t="shared" si="8"/>
        <v>0</v>
      </c>
      <c r="U34" s="283">
        <f t="shared" si="9"/>
        <v>27955</v>
      </c>
      <c r="V34" s="292">
        <f t="shared" si="1"/>
        <v>21</v>
      </c>
      <c r="W34" s="299">
        <f t="shared" si="10"/>
        <v>0</v>
      </c>
      <c r="X34" s="300">
        <f t="shared" si="11"/>
        <v>0</v>
      </c>
      <c r="Y34" s="330"/>
    </row>
    <row r="35" spans="1:25" ht="22.5" customHeight="1" x14ac:dyDescent="0.15">
      <c r="A35" s="281" t="s">
        <v>271</v>
      </c>
      <c r="B35" s="317" t="s">
        <v>1938</v>
      </c>
      <c r="C35" s="337" t="s">
        <v>2475</v>
      </c>
      <c r="D35" s="299">
        <v>200</v>
      </c>
      <c r="E35" s="282" t="s">
        <v>1078</v>
      </c>
      <c r="F35" s="283">
        <v>31965</v>
      </c>
      <c r="G35" s="283">
        <f t="shared" si="2"/>
        <v>6393000</v>
      </c>
      <c r="H35" s="283">
        <v>45700</v>
      </c>
      <c r="I35" s="283">
        <f t="shared" si="3"/>
        <v>9140000</v>
      </c>
      <c r="J35" s="283">
        <v>0</v>
      </c>
      <c r="K35" s="283">
        <f t="shared" si="4"/>
        <v>0</v>
      </c>
      <c r="L35" s="283">
        <f t="shared" si="5"/>
        <v>77665</v>
      </c>
      <c r="M35" s="300">
        <f t="shared" si="0"/>
        <v>15533000</v>
      </c>
      <c r="N35" s="299">
        <v>200</v>
      </c>
      <c r="O35" s="283">
        <v>31965</v>
      </c>
      <c r="P35" s="283">
        <f t="shared" si="6"/>
        <v>6393000</v>
      </c>
      <c r="Q35" s="283">
        <v>45700</v>
      </c>
      <c r="R35" s="283">
        <f t="shared" si="7"/>
        <v>9140000</v>
      </c>
      <c r="S35" s="283">
        <v>0</v>
      </c>
      <c r="T35" s="283">
        <f t="shared" si="8"/>
        <v>0</v>
      </c>
      <c r="U35" s="283">
        <f t="shared" si="9"/>
        <v>77665</v>
      </c>
      <c r="V35" s="292">
        <f t="shared" si="1"/>
        <v>15533000</v>
      </c>
      <c r="W35" s="299">
        <f t="shared" si="10"/>
        <v>0</v>
      </c>
      <c r="X35" s="300">
        <f t="shared" si="11"/>
        <v>0</v>
      </c>
      <c r="Y35" s="330"/>
    </row>
    <row r="36" spans="1:25" ht="22.5" customHeight="1" x14ac:dyDescent="0.15">
      <c r="A36" s="281" t="s">
        <v>272</v>
      </c>
      <c r="B36" s="317" t="s">
        <v>1939</v>
      </c>
      <c r="C36" s="337" t="s">
        <v>2475</v>
      </c>
      <c r="D36" s="299">
        <v>200</v>
      </c>
      <c r="E36" s="282" t="s">
        <v>1078</v>
      </c>
      <c r="F36" s="283">
        <v>31965</v>
      </c>
      <c r="G36" s="283">
        <f t="shared" si="2"/>
        <v>6393000</v>
      </c>
      <c r="H36" s="283">
        <v>57124</v>
      </c>
      <c r="I36" s="283">
        <f t="shared" si="3"/>
        <v>11424800</v>
      </c>
      <c r="J36" s="283">
        <v>0</v>
      </c>
      <c r="K36" s="283">
        <f t="shared" si="4"/>
        <v>0</v>
      </c>
      <c r="L36" s="283">
        <f t="shared" si="5"/>
        <v>89089</v>
      </c>
      <c r="M36" s="300">
        <f t="shared" si="0"/>
        <v>17817800</v>
      </c>
      <c r="N36" s="299">
        <v>200</v>
      </c>
      <c r="O36" s="283">
        <v>31965</v>
      </c>
      <c r="P36" s="283">
        <f t="shared" si="6"/>
        <v>6393000</v>
      </c>
      <c r="Q36" s="283">
        <v>57124</v>
      </c>
      <c r="R36" s="283">
        <f t="shared" si="7"/>
        <v>11424800</v>
      </c>
      <c r="S36" s="283">
        <v>0</v>
      </c>
      <c r="T36" s="283">
        <f t="shared" si="8"/>
        <v>0</v>
      </c>
      <c r="U36" s="283">
        <f t="shared" si="9"/>
        <v>89089</v>
      </c>
      <c r="V36" s="292">
        <f t="shared" si="1"/>
        <v>17817800</v>
      </c>
      <c r="W36" s="299">
        <f t="shared" si="10"/>
        <v>0</v>
      </c>
      <c r="X36" s="300">
        <f t="shared" si="11"/>
        <v>0</v>
      </c>
      <c r="Y36" s="330"/>
    </row>
    <row r="37" spans="1:25" ht="22.5" customHeight="1" x14ac:dyDescent="0.15">
      <c r="A37" s="281" t="s">
        <v>273</v>
      </c>
      <c r="B37" s="317" t="s">
        <v>1940</v>
      </c>
      <c r="C37" s="337" t="s">
        <v>2476</v>
      </c>
      <c r="D37" s="299">
        <v>0</v>
      </c>
      <c r="E37" s="282" t="s">
        <v>1078</v>
      </c>
      <c r="F37" s="283">
        <v>4678</v>
      </c>
      <c r="G37" s="283">
        <f t="shared" si="2"/>
        <v>0</v>
      </c>
      <c r="H37" s="283">
        <v>14667</v>
      </c>
      <c r="I37" s="283">
        <f t="shared" si="3"/>
        <v>0</v>
      </c>
      <c r="J37" s="283">
        <v>0</v>
      </c>
      <c r="K37" s="283">
        <f t="shared" si="4"/>
        <v>0</v>
      </c>
      <c r="L37" s="283">
        <f t="shared" si="5"/>
        <v>19345</v>
      </c>
      <c r="M37" s="300">
        <f t="shared" si="0"/>
        <v>0</v>
      </c>
      <c r="N37" s="299">
        <v>0</v>
      </c>
      <c r="O37" s="283">
        <v>4678</v>
      </c>
      <c r="P37" s="283">
        <f t="shared" si="6"/>
        <v>0</v>
      </c>
      <c r="Q37" s="283">
        <v>14667</v>
      </c>
      <c r="R37" s="283">
        <f t="shared" si="7"/>
        <v>0</v>
      </c>
      <c r="S37" s="283">
        <v>0</v>
      </c>
      <c r="T37" s="283">
        <f t="shared" si="8"/>
        <v>0</v>
      </c>
      <c r="U37" s="283">
        <f t="shared" si="9"/>
        <v>19345</v>
      </c>
      <c r="V37" s="292">
        <f t="shared" si="1"/>
        <v>0</v>
      </c>
      <c r="W37" s="299">
        <f t="shared" si="10"/>
        <v>0</v>
      </c>
      <c r="X37" s="300">
        <f t="shared" si="11"/>
        <v>0</v>
      </c>
      <c r="Y37" s="330"/>
    </row>
    <row r="38" spans="1:25" ht="22.5" customHeight="1" x14ac:dyDescent="0.15">
      <c r="A38" s="281" t="s">
        <v>274</v>
      </c>
      <c r="B38" s="317" t="s">
        <v>1941</v>
      </c>
      <c r="C38" s="337" t="s">
        <v>2476</v>
      </c>
      <c r="D38" s="299">
        <v>0</v>
      </c>
      <c r="E38" s="282" t="s">
        <v>1078</v>
      </c>
      <c r="F38" s="283">
        <v>4678</v>
      </c>
      <c r="G38" s="283">
        <f t="shared" si="2"/>
        <v>0</v>
      </c>
      <c r="H38" s="283">
        <v>18333</v>
      </c>
      <c r="I38" s="283">
        <f t="shared" si="3"/>
        <v>0</v>
      </c>
      <c r="J38" s="283">
        <v>0</v>
      </c>
      <c r="K38" s="283">
        <f t="shared" si="4"/>
        <v>0</v>
      </c>
      <c r="L38" s="283">
        <f t="shared" si="5"/>
        <v>23011</v>
      </c>
      <c r="M38" s="300">
        <f t="shared" si="0"/>
        <v>0</v>
      </c>
      <c r="N38" s="299">
        <v>0</v>
      </c>
      <c r="O38" s="283">
        <v>4678</v>
      </c>
      <c r="P38" s="283">
        <f t="shared" si="6"/>
        <v>0</v>
      </c>
      <c r="Q38" s="283">
        <v>18333</v>
      </c>
      <c r="R38" s="283">
        <f t="shared" si="7"/>
        <v>0</v>
      </c>
      <c r="S38" s="283">
        <v>0</v>
      </c>
      <c r="T38" s="283">
        <f t="shared" si="8"/>
        <v>0</v>
      </c>
      <c r="U38" s="283">
        <f t="shared" si="9"/>
        <v>23011</v>
      </c>
      <c r="V38" s="292">
        <f t="shared" si="1"/>
        <v>0</v>
      </c>
      <c r="W38" s="299">
        <f t="shared" si="10"/>
        <v>0</v>
      </c>
      <c r="X38" s="300">
        <f t="shared" si="11"/>
        <v>0</v>
      </c>
      <c r="Y38" s="330"/>
    </row>
    <row r="39" spans="1:25" ht="22.5" customHeight="1" x14ac:dyDescent="0.15">
      <c r="A39" s="281" t="s">
        <v>275</v>
      </c>
      <c r="B39" s="317" t="s">
        <v>2477</v>
      </c>
      <c r="C39" s="337" t="s">
        <v>1942</v>
      </c>
      <c r="D39" s="299">
        <v>0</v>
      </c>
      <c r="E39" s="282" t="s">
        <v>1078</v>
      </c>
      <c r="F39" s="283">
        <v>1673</v>
      </c>
      <c r="G39" s="283">
        <f t="shared" si="2"/>
        <v>0</v>
      </c>
      <c r="H39" s="283">
        <v>15295</v>
      </c>
      <c r="I39" s="283">
        <f t="shared" si="3"/>
        <v>0</v>
      </c>
      <c r="J39" s="283">
        <v>0</v>
      </c>
      <c r="K39" s="283">
        <f t="shared" si="4"/>
        <v>0</v>
      </c>
      <c r="L39" s="283">
        <f t="shared" si="5"/>
        <v>16968</v>
      </c>
      <c r="M39" s="300">
        <f t="shared" si="0"/>
        <v>0</v>
      </c>
      <c r="N39" s="299">
        <v>0</v>
      </c>
      <c r="O39" s="283">
        <v>1673</v>
      </c>
      <c r="P39" s="283">
        <f t="shared" si="6"/>
        <v>0</v>
      </c>
      <c r="Q39" s="283">
        <v>15295</v>
      </c>
      <c r="R39" s="283">
        <f t="shared" si="7"/>
        <v>0</v>
      </c>
      <c r="S39" s="283">
        <v>0</v>
      </c>
      <c r="T39" s="283">
        <f t="shared" si="8"/>
        <v>0</v>
      </c>
      <c r="U39" s="283">
        <f t="shared" si="9"/>
        <v>16968</v>
      </c>
      <c r="V39" s="292">
        <f t="shared" si="1"/>
        <v>0</v>
      </c>
      <c r="W39" s="299">
        <f t="shared" si="10"/>
        <v>0</v>
      </c>
      <c r="X39" s="300">
        <f t="shared" si="11"/>
        <v>0</v>
      </c>
      <c r="Y39" s="330"/>
    </row>
    <row r="40" spans="1:25" ht="22.5" customHeight="1" x14ac:dyDescent="0.15">
      <c r="A40" s="281" t="s">
        <v>276</v>
      </c>
      <c r="B40" s="317" t="s">
        <v>2478</v>
      </c>
      <c r="C40" s="337" t="s">
        <v>1942</v>
      </c>
      <c r="D40" s="299">
        <v>0</v>
      </c>
      <c r="E40" s="282" t="s">
        <v>1078</v>
      </c>
      <c r="F40" s="283">
        <v>1712</v>
      </c>
      <c r="G40" s="283">
        <f t="shared" si="2"/>
        <v>0</v>
      </c>
      <c r="H40" s="283">
        <v>19118</v>
      </c>
      <c r="I40" s="283">
        <f t="shared" si="3"/>
        <v>0</v>
      </c>
      <c r="J40" s="283">
        <v>0</v>
      </c>
      <c r="K40" s="283">
        <f t="shared" si="4"/>
        <v>0</v>
      </c>
      <c r="L40" s="283">
        <f t="shared" si="5"/>
        <v>20830</v>
      </c>
      <c r="M40" s="300">
        <f t="shared" si="0"/>
        <v>0</v>
      </c>
      <c r="N40" s="299">
        <v>0</v>
      </c>
      <c r="O40" s="283">
        <v>1712</v>
      </c>
      <c r="P40" s="283">
        <f t="shared" si="6"/>
        <v>0</v>
      </c>
      <c r="Q40" s="283">
        <v>19118</v>
      </c>
      <c r="R40" s="283">
        <f t="shared" si="7"/>
        <v>0</v>
      </c>
      <c r="S40" s="283">
        <v>0</v>
      </c>
      <c r="T40" s="283">
        <f t="shared" si="8"/>
        <v>0</v>
      </c>
      <c r="U40" s="283">
        <f t="shared" si="9"/>
        <v>20830</v>
      </c>
      <c r="V40" s="292">
        <f t="shared" si="1"/>
        <v>0</v>
      </c>
      <c r="W40" s="299">
        <f t="shared" si="10"/>
        <v>0</v>
      </c>
      <c r="X40" s="300">
        <f t="shared" si="11"/>
        <v>0</v>
      </c>
      <c r="Y40" s="330"/>
    </row>
    <row r="41" spans="1:25" ht="22.5" customHeight="1" x14ac:dyDescent="0.15">
      <c r="A41" s="281" t="s">
        <v>277</v>
      </c>
      <c r="B41" s="317" t="s">
        <v>2477</v>
      </c>
      <c r="C41" s="337" t="s">
        <v>1943</v>
      </c>
      <c r="D41" s="299">
        <v>0</v>
      </c>
      <c r="E41" s="282" t="s">
        <v>1078</v>
      </c>
      <c r="F41" s="283">
        <v>1730</v>
      </c>
      <c r="G41" s="283">
        <f t="shared" si="2"/>
        <v>0</v>
      </c>
      <c r="H41" s="283">
        <v>10517</v>
      </c>
      <c r="I41" s="283">
        <f t="shared" si="3"/>
        <v>0</v>
      </c>
      <c r="J41" s="283">
        <v>0</v>
      </c>
      <c r="K41" s="283">
        <f t="shared" si="4"/>
        <v>0</v>
      </c>
      <c r="L41" s="283">
        <f t="shared" si="5"/>
        <v>12247</v>
      </c>
      <c r="M41" s="300">
        <f t="shared" si="0"/>
        <v>0</v>
      </c>
      <c r="N41" s="299">
        <v>0</v>
      </c>
      <c r="O41" s="283">
        <v>1730</v>
      </c>
      <c r="P41" s="283">
        <f t="shared" si="6"/>
        <v>0</v>
      </c>
      <c r="Q41" s="283">
        <v>10517</v>
      </c>
      <c r="R41" s="283">
        <f t="shared" si="7"/>
        <v>0</v>
      </c>
      <c r="S41" s="283">
        <v>0</v>
      </c>
      <c r="T41" s="283">
        <f t="shared" si="8"/>
        <v>0</v>
      </c>
      <c r="U41" s="283">
        <f t="shared" si="9"/>
        <v>12247</v>
      </c>
      <c r="V41" s="292">
        <f t="shared" si="1"/>
        <v>0</v>
      </c>
      <c r="W41" s="299">
        <f t="shared" si="10"/>
        <v>0</v>
      </c>
      <c r="X41" s="300">
        <f t="shared" si="11"/>
        <v>0</v>
      </c>
      <c r="Y41" s="330"/>
    </row>
    <row r="42" spans="1:25" ht="22.5" customHeight="1" x14ac:dyDescent="0.15">
      <c r="A42" s="281" t="s">
        <v>278</v>
      </c>
      <c r="B42" s="317" t="s">
        <v>2478</v>
      </c>
      <c r="C42" s="337" t="s">
        <v>1943</v>
      </c>
      <c r="D42" s="299">
        <v>0</v>
      </c>
      <c r="E42" s="282" t="s">
        <v>1078</v>
      </c>
      <c r="F42" s="283">
        <v>1652</v>
      </c>
      <c r="G42" s="283">
        <f t="shared" si="2"/>
        <v>0</v>
      </c>
      <c r="H42" s="283">
        <v>13146</v>
      </c>
      <c r="I42" s="283">
        <f t="shared" si="3"/>
        <v>0</v>
      </c>
      <c r="J42" s="283">
        <v>0</v>
      </c>
      <c r="K42" s="283">
        <f t="shared" si="4"/>
        <v>0</v>
      </c>
      <c r="L42" s="283">
        <f t="shared" si="5"/>
        <v>14798</v>
      </c>
      <c r="M42" s="300">
        <f t="shared" si="0"/>
        <v>0</v>
      </c>
      <c r="N42" s="299">
        <v>0</v>
      </c>
      <c r="O42" s="283">
        <v>1652</v>
      </c>
      <c r="P42" s="283">
        <f t="shared" si="6"/>
        <v>0</v>
      </c>
      <c r="Q42" s="283">
        <v>13146</v>
      </c>
      <c r="R42" s="283">
        <f t="shared" si="7"/>
        <v>0</v>
      </c>
      <c r="S42" s="283">
        <v>0</v>
      </c>
      <c r="T42" s="283">
        <f t="shared" si="8"/>
        <v>0</v>
      </c>
      <c r="U42" s="283">
        <f t="shared" si="9"/>
        <v>14798</v>
      </c>
      <c r="V42" s="292">
        <f t="shared" si="1"/>
        <v>0</v>
      </c>
      <c r="W42" s="299">
        <f t="shared" si="10"/>
        <v>0</v>
      </c>
      <c r="X42" s="300">
        <f t="shared" si="11"/>
        <v>0</v>
      </c>
      <c r="Y42" s="330"/>
    </row>
    <row r="43" spans="1:25" ht="22.5" customHeight="1" x14ac:dyDescent="0.15">
      <c r="A43" s="281" t="s">
        <v>279</v>
      </c>
      <c r="B43" s="317" t="s">
        <v>2479</v>
      </c>
      <c r="C43" s="337" t="s">
        <v>1943</v>
      </c>
      <c r="D43" s="299">
        <v>0</v>
      </c>
      <c r="E43" s="282" t="s">
        <v>1078</v>
      </c>
      <c r="F43" s="283">
        <v>1706</v>
      </c>
      <c r="G43" s="283">
        <f t="shared" si="2"/>
        <v>0</v>
      </c>
      <c r="H43" s="283">
        <v>18538</v>
      </c>
      <c r="I43" s="283">
        <f t="shared" si="3"/>
        <v>0</v>
      </c>
      <c r="J43" s="283">
        <v>0</v>
      </c>
      <c r="K43" s="283">
        <f t="shared" si="4"/>
        <v>0</v>
      </c>
      <c r="L43" s="283">
        <f t="shared" si="5"/>
        <v>20244</v>
      </c>
      <c r="M43" s="300">
        <f t="shared" si="0"/>
        <v>0</v>
      </c>
      <c r="N43" s="299">
        <v>0</v>
      </c>
      <c r="O43" s="283">
        <v>1706</v>
      </c>
      <c r="P43" s="283">
        <f t="shared" si="6"/>
        <v>0</v>
      </c>
      <c r="Q43" s="283">
        <v>18538</v>
      </c>
      <c r="R43" s="283">
        <f t="shared" si="7"/>
        <v>0</v>
      </c>
      <c r="S43" s="283">
        <v>0</v>
      </c>
      <c r="T43" s="283">
        <f t="shared" si="8"/>
        <v>0</v>
      </c>
      <c r="U43" s="283">
        <f t="shared" si="9"/>
        <v>20244</v>
      </c>
      <c r="V43" s="292">
        <f t="shared" si="1"/>
        <v>0</v>
      </c>
      <c r="W43" s="299">
        <f t="shared" si="10"/>
        <v>0</v>
      </c>
      <c r="X43" s="300">
        <f t="shared" si="11"/>
        <v>0</v>
      </c>
      <c r="Y43" s="330"/>
    </row>
    <row r="44" spans="1:25" ht="22.5" customHeight="1" x14ac:dyDescent="0.15">
      <c r="A44" s="281" t="s">
        <v>280</v>
      </c>
      <c r="B44" s="317" t="s">
        <v>2480</v>
      </c>
      <c r="C44" s="337" t="s">
        <v>1943</v>
      </c>
      <c r="D44" s="299">
        <v>0</v>
      </c>
      <c r="E44" s="282" t="s">
        <v>1078</v>
      </c>
      <c r="F44" s="283">
        <v>1752</v>
      </c>
      <c r="G44" s="283">
        <f t="shared" si="2"/>
        <v>0</v>
      </c>
      <c r="H44" s="283">
        <v>23173</v>
      </c>
      <c r="I44" s="283">
        <f t="shared" si="3"/>
        <v>0</v>
      </c>
      <c r="J44" s="283">
        <v>0</v>
      </c>
      <c r="K44" s="283">
        <f t="shared" si="4"/>
        <v>0</v>
      </c>
      <c r="L44" s="283">
        <f t="shared" si="5"/>
        <v>24925</v>
      </c>
      <c r="M44" s="300">
        <f t="shared" si="0"/>
        <v>0</v>
      </c>
      <c r="N44" s="299">
        <v>0</v>
      </c>
      <c r="O44" s="283">
        <v>1752</v>
      </c>
      <c r="P44" s="283">
        <f t="shared" si="6"/>
        <v>0</v>
      </c>
      <c r="Q44" s="283">
        <v>23173</v>
      </c>
      <c r="R44" s="283">
        <f t="shared" si="7"/>
        <v>0</v>
      </c>
      <c r="S44" s="283">
        <v>0</v>
      </c>
      <c r="T44" s="283">
        <f t="shared" si="8"/>
        <v>0</v>
      </c>
      <c r="U44" s="283">
        <f t="shared" si="9"/>
        <v>24925</v>
      </c>
      <c r="V44" s="292">
        <f t="shared" si="1"/>
        <v>0</v>
      </c>
      <c r="W44" s="299">
        <f t="shared" si="10"/>
        <v>0</v>
      </c>
      <c r="X44" s="300">
        <f t="shared" si="11"/>
        <v>0</v>
      </c>
      <c r="Y44" s="330"/>
    </row>
    <row r="45" spans="1:25" ht="22.5" customHeight="1" x14ac:dyDescent="0.15">
      <c r="A45" s="281" t="s">
        <v>281</v>
      </c>
      <c r="B45" s="317" t="s">
        <v>2481</v>
      </c>
      <c r="C45" s="337" t="s">
        <v>1942</v>
      </c>
      <c r="D45" s="299">
        <v>0</v>
      </c>
      <c r="E45" s="282" t="s">
        <v>1078</v>
      </c>
      <c r="F45" s="283">
        <v>3036</v>
      </c>
      <c r="G45" s="283">
        <f t="shared" si="2"/>
        <v>0</v>
      </c>
      <c r="H45" s="283">
        <v>15295</v>
      </c>
      <c r="I45" s="283">
        <f t="shared" si="3"/>
        <v>0</v>
      </c>
      <c r="J45" s="283">
        <v>0</v>
      </c>
      <c r="K45" s="283">
        <f t="shared" si="4"/>
        <v>0</v>
      </c>
      <c r="L45" s="283">
        <f t="shared" si="5"/>
        <v>18331</v>
      </c>
      <c r="M45" s="300">
        <f t="shared" si="0"/>
        <v>0</v>
      </c>
      <c r="N45" s="299">
        <v>0</v>
      </c>
      <c r="O45" s="283">
        <v>3036</v>
      </c>
      <c r="P45" s="283">
        <f t="shared" si="6"/>
        <v>0</v>
      </c>
      <c r="Q45" s="283">
        <v>15295</v>
      </c>
      <c r="R45" s="283">
        <f t="shared" si="7"/>
        <v>0</v>
      </c>
      <c r="S45" s="283">
        <v>0</v>
      </c>
      <c r="T45" s="283">
        <f t="shared" si="8"/>
        <v>0</v>
      </c>
      <c r="U45" s="283">
        <f t="shared" si="9"/>
        <v>18331</v>
      </c>
      <c r="V45" s="292">
        <f t="shared" si="1"/>
        <v>0</v>
      </c>
      <c r="W45" s="299">
        <f t="shared" si="10"/>
        <v>0</v>
      </c>
      <c r="X45" s="300">
        <f t="shared" si="11"/>
        <v>0</v>
      </c>
      <c r="Y45" s="330"/>
    </row>
    <row r="46" spans="1:25" ht="22.5" customHeight="1" x14ac:dyDescent="0.15">
      <c r="A46" s="281" t="s">
        <v>282</v>
      </c>
      <c r="B46" s="317" t="s">
        <v>2482</v>
      </c>
      <c r="C46" s="337" t="s">
        <v>1942</v>
      </c>
      <c r="D46" s="299">
        <v>0</v>
      </c>
      <c r="E46" s="282" t="s">
        <v>1078</v>
      </c>
      <c r="F46" s="283">
        <v>3075</v>
      </c>
      <c r="G46" s="283">
        <f t="shared" si="2"/>
        <v>0</v>
      </c>
      <c r="H46" s="283">
        <v>19118</v>
      </c>
      <c r="I46" s="283">
        <f t="shared" si="3"/>
        <v>0</v>
      </c>
      <c r="J46" s="283">
        <v>0</v>
      </c>
      <c r="K46" s="283">
        <f t="shared" si="4"/>
        <v>0</v>
      </c>
      <c r="L46" s="283">
        <f t="shared" si="5"/>
        <v>22193</v>
      </c>
      <c r="M46" s="300">
        <f t="shared" si="0"/>
        <v>0</v>
      </c>
      <c r="N46" s="299">
        <v>0</v>
      </c>
      <c r="O46" s="283">
        <v>3075</v>
      </c>
      <c r="P46" s="283">
        <f t="shared" si="6"/>
        <v>0</v>
      </c>
      <c r="Q46" s="283">
        <v>19118</v>
      </c>
      <c r="R46" s="283">
        <f t="shared" si="7"/>
        <v>0</v>
      </c>
      <c r="S46" s="283">
        <v>0</v>
      </c>
      <c r="T46" s="283">
        <f t="shared" si="8"/>
        <v>0</v>
      </c>
      <c r="U46" s="283">
        <f t="shared" si="9"/>
        <v>22193</v>
      </c>
      <c r="V46" s="292">
        <f t="shared" si="1"/>
        <v>0</v>
      </c>
      <c r="W46" s="299">
        <f t="shared" si="10"/>
        <v>0</v>
      </c>
      <c r="X46" s="300">
        <f t="shared" si="11"/>
        <v>0</v>
      </c>
      <c r="Y46" s="330"/>
    </row>
    <row r="47" spans="1:25" ht="22.5" customHeight="1" x14ac:dyDescent="0.15">
      <c r="A47" s="281" t="s">
        <v>283</v>
      </c>
      <c r="B47" s="317" t="s">
        <v>2481</v>
      </c>
      <c r="C47" s="337" t="s">
        <v>1943</v>
      </c>
      <c r="D47" s="299">
        <v>0</v>
      </c>
      <c r="E47" s="282" t="s">
        <v>1078</v>
      </c>
      <c r="F47" s="283">
        <v>2988</v>
      </c>
      <c r="G47" s="283">
        <f t="shared" si="2"/>
        <v>0</v>
      </c>
      <c r="H47" s="283">
        <v>10517</v>
      </c>
      <c r="I47" s="283">
        <f t="shared" si="3"/>
        <v>0</v>
      </c>
      <c r="J47" s="283">
        <v>0</v>
      </c>
      <c r="K47" s="283">
        <f t="shared" si="4"/>
        <v>0</v>
      </c>
      <c r="L47" s="283">
        <f t="shared" si="5"/>
        <v>13505</v>
      </c>
      <c r="M47" s="300">
        <f t="shared" si="0"/>
        <v>0</v>
      </c>
      <c r="N47" s="299">
        <v>0</v>
      </c>
      <c r="O47" s="283">
        <v>2988</v>
      </c>
      <c r="P47" s="283">
        <f t="shared" si="6"/>
        <v>0</v>
      </c>
      <c r="Q47" s="283">
        <v>10517</v>
      </c>
      <c r="R47" s="283">
        <f t="shared" si="7"/>
        <v>0</v>
      </c>
      <c r="S47" s="283">
        <v>0</v>
      </c>
      <c r="T47" s="283">
        <f t="shared" si="8"/>
        <v>0</v>
      </c>
      <c r="U47" s="283">
        <f t="shared" si="9"/>
        <v>13505</v>
      </c>
      <c r="V47" s="292">
        <f t="shared" si="1"/>
        <v>0</v>
      </c>
      <c r="W47" s="299">
        <f t="shared" si="10"/>
        <v>0</v>
      </c>
      <c r="X47" s="300">
        <f t="shared" si="11"/>
        <v>0</v>
      </c>
      <c r="Y47" s="330"/>
    </row>
    <row r="48" spans="1:25" ht="22.5" customHeight="1" x14ac:dyDescent="0.15">
      <c r="A48" s="281" t="s">
        <v>284</v>
      </c>
      <c r="B48" s="317" t="s">
        <v>2482</v>
      </c>
      <c r="C48" s="337" t="s">
        <v>1943</v>
      </c>
      <c r="D48" s="299">
        <v>0</v>
      </c>
      <c r="E48" s="282" t="s">
        <v>1078</v>
      </c>
      <c r="F48" s="283">
        <v>3015</v>
      </c>
      <c r="G48" s="283">
        <f t="shared" si="2"/>
        <v>0</v>
      </c>
      <c r="H48" s="283">
        <v>13146</v>
      </c>
      <c r="I48" s="283">
        <f t="shared" si="3"/>
        <v>0</v>
      </c>
      <c r="J48" s="283">
        <v>0</v>
      </c>
      <c r="K48" s="283">
        <f t="shared" si="4"/>
        <v>0</v>
      </c>
      <c r="L48" s="283">
        <f t="shared" si="5"/>
        <v>16161</v>
      </c>
      <c r="M48" s="300">
        <f t="shared" si="0"/>
        <v>0</v>
      </c>
      <c r="N48" s="299">
        <v>0</v>
      </c>
      <c r="O48" s="283">
        <v>3015</v>
      </c>
      <c r="P48" s="283">
        <f t="shared" si="6"/>
        <v>0</v>
      </c>
      <c r="Q48" s="283">
        <v>13146</v>
      </c>
      <c r="R48" s="283">
        <f t="shared" si="7"/>
        <v>0</v>
      </c>
      <c r="S48" s="283">
        <v>0</v>
      </c>
      <c r="T48" s="283">
        <f t="shared" si="8"/>
        <v>0</v>
      </c>
      <c r="U48" s="283">
        <f t="shared" si="9"/>
        <v>16161</v>
      </c>
      <c r="V48" s="292">
        <f t="shared" si="1"/>
        <v>0</v>
      </c>
      <c r="W48" s="299">
        <f t="shared" si="10"/>
        <v>0</v>
      </c>
      <c r="X48" s="300">
        <f t="shared" si="11"/>
        <v>0</v>
      </c>
      <c r="Y48" s="330"/>
    </row>
    <row r="49" spans="1:25" ht="22.5" customHeight="1" x14ac:dyDescent="0.15">
      <c r="A49" s="281" t="s">
        <v>285</v>
      </c>
      <c r="B49" s="317" t="s">
        <v>2483</v>
      </c>
      <c r="C49" s="337" t="s">
        <v>1944</v>
      </c>
      <c r="D49" s="299">
        <v>0</v>
      </c>
      <c r="E49" s="282" t="s">
        <v>1078</v>
      </c>
      <c r="F49" s="283">
        <v>2292</v>
      </c>
      <c r="G49" s="283">
        <f t="shared" si="2"/>
        <v>0</v>
      </c>
      <c r="H49" s="283">
        <v>9595</v>
      </c>
      <c r="I49" s="283">
        <f t="shared" si="3"/>
        <v>0</v>
      </c>
      <c r="J49" s="283">
        <v>0</v>
      </c>
      <c r="K49" s="283">
        <f t="shared" si="4"/>
        <v>0</v>
      </c>
      <c r="L49" s="283">
        <f t="shared" si="5"/>
        <v>11887</v>
      </c>
      <c r="M49" s="300">
        <f t="shared" si="0"/>
        <v>0</v>
      </c>
      <c r="N49" s="299">
        <v>0</v>
      </c>
      <c r="O49" s="283">
        <v>2292</v>
      </c>
      <c r="P49" s="283">
        <f t="shared" si="6"/>
        <v>0</v>
      </c>
      <c r="Q49" s="283">
        <v>9595</v>
      </c>
      <c r="R49" s="283">
        <f t="shared" si="7"/>
        <v>0</v>
      </c>
      <c r="S49" s="283">
        <v>0</v>
      </c>
      <c r="T49" s="283">
        <f t="shared" si="8"/>
        <v>0</v>
      </c>
      <c r="U49" s="283">
        <f t="shared" si="9"/>
        <v>11887</v>
      </c>
      <c r="V49" s="292">
        <f t="shared" si="1"/>
        <v>0</v>
      </c>
      <c r="W49" s="299">
        <f t="shared" si="10"/>
        <v>0</v>
      </c>
      <c r="X49" s="300">
        <f t="shared" si="11"/>
        <v>0</v>
      </c>
      <c r="Y49" s="330"/>
    </row>
    <row r="50" spans="1:25" ht="22.5" customHeight="1" x14ac:dyDescent="0.15">
      <c r="A50" s="281" t="s">
        <v>286</v>
      </c>
      <c r="B50" s="317" t="s">
        <v>2484</v>
      </c>
      <c r="C50" s="337" t="s">
        <v>1944</v>
      </c>
      <c r="D50" s="299">
        <v>0</v>
      </c>
      <c r="E50" s="282" t="s">
        <v>1078</v>
      </c>
      <c r="F50" s="283">
        <v>2316</v>
      </c>
      <c r="G50" s="283">
        <f t="shared" si="2"/>
        <v>0</v>
      </c>
      <c r="H50" s="283">
        <v>11993</v>
      </c>
      <c r="I50" s="283">
        <f t="shared" si="3"/>
        <v>0</v>
      </c>
      <c r="J50" s="283">
        <v>0</v>
      </c>
      <c r="K50" s="283">
        <f t="shared" si="4"/>
        <v>0</v>
      </c>
      <c r="L50" s="283">
        <f t="shared" si="5"/>
        <v>14309</v>
      </c>
      <c r="M50" s="300">
        <f t="shared" si="0"/>
        <v>0</v>
      </c>
      <c r="N50" s="299">
        <v>0</v>
      </c>
      <c r="O50" s="283">
        <v>2316</v>
      </c>
      <c r="P50" s="283">
        <f t="shared" si="6"/>
        <v>0</v>
      </c>
      <c r="Q50" s="283">
        <v>11993</v>
      </c>
      <c r="R50" s="283">
        <f t="shared" si="7"/>
        <v>0</v>
      </c>
      <c r="S50" s="283">
        <v>0</v>
      </c>
      <c r="T50" s="283">
        <f t="shared" si="8"/>
        <v>0</v>
      </c>
      <c r="U50" s="283">
        <f t="shared" si="9"/>
        <v>14309</v>
      </c>
      <c r="V50" s="292">
        <f t="shared" si="1"/>
        <v>0</v>
      </c>
      <c r="W50" s="299">
        <f t="shared" si="10"/>
        <v>0</v>
      </c>
      <c r="X50" s="300">
        <f t="shared" si="11"/>
        <v>0</v>
      </c>
      <c r="Y50" s="330"/>
    </row>
    <row r="51" spans="1:25" ht="22.5" customHeight="1" x14ac:dyDescent="0.15">
      <c r="A51" s="281" t="s">
        <v>287</v>
      </c>
      <c r="B51" s="317" t="s">
        <v>2485</v>
      </c>
      <c r="C51" s="337" t="s">
        <v>1944</v>
      </c>
      <c r="D51" s="299">
        <v>0</v>
      </c>
      <c r="E51" s="282" t="s">
        <v>1078</v>
      </c>
      <c r="F51" s="283">
        <v>3655</v>
      </c>
      <c r="G51" s="283">
        <f t="shared" si="2"/>
        <v>0</v>
      </c>
      <c r="H51" s="283">
        <v>9595</v>
      </c>
      <c r="I51" s="283">
        <f t="shared" si="3"/>
        <v>0</v>
      </c>
      <c r="J51" s="283">
        <v>0</v>
      </c>
      <c r="K51" s="283">
        <f t="shared" si="4"/>
        <v>0</v>
      </c>
      <c r="L51" s="283">
        <f t="shared" si="5"/>
        <v>13250</v>
      </c>
      <c r="M51" s="300">
        <f t="shared" si="0"/>
        <v>0</v>
      </c>
      <c r="N51" s="299">
        <v>0</v>
      </c>
      <c r="O51" s="283">
        <v>3655</v>
      </c>
      <c r="P51" s="283">
        <f t="shared" si="6"/>
        <v>0</v>
      </c>
      <c r="Q51" s="283">
        <v>9595</v>
      </c>
      <c r="R51" s="283">
        <f t="shared" si="7"/>
        <v>0</v>
      </c>
      <c r="S51" s="283">
        <v>0</v>
      </c>
      <c r="T51" s="283">
        <f t="shared" si="8"/>
        <v>0</v>
      </c>
      <c r="U51" s="283">
        <f t="shared" si="9"/>
        <v>13250</v>
      </c>
      <c r="V51" s="292">
        <f t="shared" si="1"/>
        <v>0</v>
      </c>
      <c r="W51" s="299">
        <f t="shared" si="10"/>
        <v>0</v>
      </c>
      <c r="X51" s="300">
        <f t="shared" si="11"/>
        <v>0</v>
      </c>
      <c r="Y51" s="330"/>
    </row>
    <row r="52" spans="1:25" ht="22.5" customHeight="1" x14ac:dyDescent="0.15">
      <c r="A52" s="281" t="s">
        <v>288</v>
      </c>
      <c r="B52" s="317" t="s">
        <v>2486</v>
      </c>
      <c r="C52" s="337" t="s">
        <v>1944</v>
      </c>
      <c r="D52" s="299">
        <v>0</v>
      </c>
      <c r="E52" s="282" t="s">
        <v>1078</v>
      </c>
      <c r="F52" s="283">
        <v>3678</v>
      </c>
      <c r="G52" s="283">
        <f t="shared" si="2"/>
        <v>0</v>
      </c>
      <c r="H52" s="283">
        <v>11993</v>
      </c>
      <c r="I52" s="283">
        <f t="shared" si="3"/>
        <v>0</v>
      </c>
      <c r="J52" s="283">
        <v>0</v>
      </c>
      <c r="K52" s="283">
        <f t="shared" si="4"/>
        <v>0</v>
      </c>
      <c r="L52" s="283">
        <f t="shared" si="5"/>
        <v>15671</v>
      </c>
      <c r="M52" s="300">
        <f t="shared" si="0"/>
        <v>0</v>
      </c>
      <c r="N52" s="299">
        <v>0</v>
      </c>
      <c r="O52" s="283">
        <v>3678</v>
      </c>
      <c r="P52" s="283">
        <f t="shared" si="6"/>
        <v>0</v>
      </c>
      <c r="Q52" s="283">
        <v>11993</v>
      </c>
      <c r="R52" s="283">
        <f t="shared" si="7"/>
        <v>0</v>
      </c>
      <c r="S52" s="283">
        <v>0</v>
      </c>
      <c r="T52" s="283">
        <f t="shared" si="8"/>
        <v>0</v>
      </c>
      <c r="U52" s="283">
        <f t="shared" si="9"/>
        <v>15671</v>
      </c>
      <c r="V52" s="292">
        <f t="shared" si="1"/>
        <v>0</v>
      </c>
      <c r="W52" s="299">
        <f t="shared" si="10"/>
        <v>0</v>
      </c>
      <c r="X52" s="300">
        <f t="shared" si="11"/>
        <v>0</v>
      </c>
      <c r="Y52" s="330"/>
    </row>
    <row r="53" spans="1:25" ht="22.5" customHeight="1" x14ac:dyDescent="0.15">
      <c r="A53" s="281" t="s">
        <v>289</v>
      </c>
      <c r="B53" s="317" t="s">
        <v>2487</v>
      </c>
      <c r="C53" s="337" t="s">
        <v>1942</v>
      </c>
      <c r="D53" s="299">
        <v>0</v>
      </c>
      <c r="E53" s="282" t="s">
        <v>1078</v>
      </c>
      <c r="F53" s="283">
        <v>3238</v>
      </c>
      <c r="G53" s="283">
        <f t="shared" si="2"/>
        <v>0</v>
      </c>
      <c r="H53" s="283">
        <v>19516</v>
      </c>
      <c r="I53" s="283">
        <f t="shared" si="3"/>
        <v>0</v>
      </c>
      <c r="J53" s="283">
        <v>0</v>
      </c>
      <c r="K53" s="283">
        <f t="shared" si="4"/>
        <v>0</v>
      </c>
      <c r="L53" s="283">
        <f t="shared" si="5"/>
        <v>22754</v>
      </c>
      <c r="M53" s="300">
        <f t="shared" si="0"/>
        <v>0</v>
      </c>
      <c r="N53" s="299">
        <v>0</v>
      </c>
      <c r="O53" s="283">
        <v>3238</v>
      </c>
      <c r="P53" s="283">
        <f t="shared" si="6"/>
        <v>0</v>
      </c>
      <c r="Q53" s="283">
        <v>19516</v>
      </c>
      <c r="R53" s="283">
        <f t="shared" si="7"/>
        <v>0</v>
      </c>
      <c r="S53" s="283">
        <v>0</v>
      </c>
      <c r="T53" s="283">
        <f t="shared" si="8"/>
        <v>0</v>
      </c>
      <c r="U53" s="283">
        <f t="shared" si="9"/>
        <v>22754</v>
      </c>
      <c r="V53" s="292">
        <f t="shared" si="1"/>
        <v>0</v>
      </c>
      <c r="W53" s="299">
        <f t="shared" si="10"/>
        <v>0</v>
      </c>
      <c r="X53" s="300">
        <f t="shared" si="11"/>
        <v>0</v>
      </c>
      <c r="Y53" s="330"/>
    </row>
    <row r="54" spans="1:25" ht="22.5" customHeight="1" x14ac:dyDescent="0.15">
      <c r="A54" s="281" t="s">
        <v>290</v>
      </c>
      <c r="B54" s="317" t="s">
        <v>2487</v>
      </c>
      <c r="C54" s="337" t="s">
        <v>1943</v>
      </c>
      <c r="D54" s="299">
        <v>0</v>
      </c>
      <c r="E54" s="282" t="s">
        <v>1078</v>
      </c>
      <c r="F54" s="283">
        <v>3180</v>
      </c>
      <c r="G54" s="283">
        <f t="shared" si="2"/>
        <v>0</v>
      </c>
      <c r="H54" s="283">
        <v>13764</v>
      </c>
      <c r="I54" s="283">
        <f t="shared" si="3"/>
        <v>0</v>
      </c>
      <c r="J54" s="283">
        <v>0</v>
      </c>
      <c r="K54" s="283">
        <f t="shared" si="4"/>
        <v>0</v>
      </c>
      <c r="L54" s="283">
        <f t="shared" si="5"/>
        <v>16944</v>
      </c>
      <c r="M54" s="300">
        <f t="shared" si="0"/>
        <v>0</v>
      </c>
      <c r="N54" s="299">
        <v>0</v>
      </c>
      <c r="O54" s="283">
        <v>3180</v>
      </c>
      <c r="P54" s="283">
        <f t="shared" si="6"/>
        <v>0</v>
      </c>
      <c r="Q54" s="283">
        <v>13764</v>
      </c>
      <c r="R54" s="283">
        <f t="shared" si="7"/>
        <v>0</v>
      </c>
      <c r="S54" s="283">
        <v>0</v>
      </c>
      <c r="T54" s="283">
        <f t="shared" si="8"/>
        <v>0</v>
      </c>
      <c r="U54" s="283">
        <f t="shared" si="9"/>
        <v>16944</v>
      </c>
      <c r="V54" s="292">
        <f t="shared" si="1"/>
        <v>0</v>
      </c>
      <c r="W54" s="299">
        <f t="shared" si="10"/>
        <v>0</v>
      </c>
      <c r="X54" s="300">
        <f t="shared" si="11"/>
        <v>0</v>
      </c>
      <c r="Y54" s="330"/>
    </row>
    <row r="55" spans="1:25" ht="22.5" customHeight="1" x14ac:dyDescent="0.15">
      <c r="A55" s="281" t="s">
        <v>291</v>
      </c>
      <c r="B55" s="317" t="s">
        <v>1945</v>
      </c>
      <c r="C55" s="337" t="s">
        <v>1946</v>
      </c>
      <c r="D55" s="299">
        <v>0</v>
      </c>
      <c r="E55" s="282" t="s">
        <v>1078</v>
      </c>
      <c r="F55" s="283">
        <v>4927</v>
      </c>
      <c r="G55" s="283">
        <f t="shared" si="2"/>
        <v>0</v>
      </c>
      <c r="H55" s="283">
        <v>12677</v>
      </c>
      <c r="I55" s="283">
        <f t="shared" si="3"/>
        <v>0</v>
      </c>
      <c r="J55" s="283">
        <v>0</v>
      </c>
      <c r="K55" s="283">
        <f t="shared" si="4"/>
        <v>0</v>
      </c>
      <c r="L55" s="283">
        <f t="shared" si="5"/>
        <v>17604</v>
      </c>
      <c r="M55" s="300">
        <f t="shared" si="0"/>
        <v>0</v>
      </c>
      <c r="N55" s="299">
        <v>0</v>
      </c>
      <c r="O55" s="283">
        <v>4927</v>
      </c>
      <c r="P55" s="283">
        <f t="shared" si="6"/>
        <v>0</v>
      </c>
      <c r="Q55" s="283">
        <v>12677</v>
      </c>
      <c r="R55" s="283">
        <f t="shared" si="7"/>
        <v>0</v>
      </c>
      <c r="S55" s="283">
        <v>0</v>
      </c>
      <c r="T55" s="283">
        <f t="shared" si="8"/>
        <v>0</v>
      </c>
      <c r="U55" s="283">
        <f t="shared" si="9"/>
        <v>17604</v>
      </c>
      <c r="V55" s="292">
        <f t="shared" si="1"/>
        <v>0</v>
      </c>
      <c r="W55" s="299">
        <f t="shared" si="10"/>
        <v>0</v>
      </c>
      <c r="X55" s="300">
        <f t="shared" si="11"/>
        <v>0</v>
      </c>
      <c r="Y55" s="330"/>
    </row>
    <row r="56" spans="1:25" ht="22.5" customHeight="1" x14ac:dyDescent="0.15">
      <c r="A56" s="281" t="s">
        <v>292</v>
      </c>
      <c r="B56" s="317" t="s">
        <v>1947</v>
      </c>
      <c r="C56" s="337" t="s">
        <v>1946</v>
      </c>
      <c r="D56" s="299">
        <v>0</v>
      </c>
      <c r="E56" s="282" t="s">
        <v>1078</v>
      </c>
      <c r="F56" s="283">
        <v>4991</v>
      </c>
      <c r="G56" s="283">
        <f t="shared" si="2"/>
        <v>0</v>
      </c>
      <c r="H56" s="283">
        <v>15846</v>
      </c>
      <c r="I56" s="283">
        <f t="shared" si="3"/>
        <v>0</v>
      </c>
      <c r="J56" s="283">
        <v>0</v>
      </c>
      <c r="K56" s="283">
        <f t="shared" si="4"/>
        <v>0</v>
      </c>
      <c r="L56" s="283">
        <f t="shared" si="5"/>
        <v>20837</v>
      </c>
      <c r="M56" s="300">
        <f t="shared" si="0"/>
        <v>0</v>
      </c>
      <c r="N56" s="299">
        <v>0</v>
      </c>
      <c r="O56" s="283">
        <v>4991</v>
      </c>
      <c r="P56" s="283">
        <f t="shared" si="6"/>
        <v>0</v>
      </c>
      <c r="Q56" s="283">
        <v>15846</v>
      </c>
      <c r="R56" s="283">
        <f t="shared" si="7"/>
        <v>0</v>
      </c>
      <c r="S56" s="283">
        <v>0</v>
      </c>
      <c r="T56" s="283">
        <f t="shared" si="8"/>
        <v>0</v>
      </c>
      <c r="U56" s="283">
        <f t="shared" si="9"/>
        <v>20837</v>
      </c>
      <c r="V56" s="292">
        <f t="shared" si="1"/>
        <v>0</v>
      </c>
      <c r="W56" s="299">
        <f t="shared" si="10"/>
        <v>0</v>
      </c>
      <c r="X56" s="300">
        <f t="shared" si="11"/>
        <v>0</v>
      </c>
      <c r="Y56" s="330"/>
    </row>
    <row r="57" spans="1:25" ht="22.5" customHeight="1" x14ac:dyDescent="0.15">
      <c r="A57" s="281" t="s">
        <v>293</v>
      </c>
      <c r="B57" s="317" t="s">
        <v>1948</v>
      </c>
      <c r="C57" s="337" t="s">
        <v>1949</v>
      </c>
      <c r="D57" s="299">
        <v>0</v>
      </c>
      <c r="E57" s="282" t="s">
        <v>1078</v>
      </c>
      <c r="F57" s="283">
        <v>30023</v>
      </c>
      <c r="G57" s="283">
        <f t="shared" si="2"/>
        <v>0</v>
      </c>
      <c r="H57" s="283">
        <v>1401</v>
      </c>
      <c r="I57" s="283">
        <f t="shared" si="3"/>
        <v>0</v>
      </c>
      <c r="J57" s="283">
        <v>0</v>
      </c>
      <c r="K57" s="283">
        <f t="shared" si="4"/>
        <v>0</v>
      </c>
      <c r="L57" s="283">
        <f t="shared" si="5"/>
        <v>31424</v>
      </c>
      <c r="M57" s="300">
        <f t="shared" si="0"/>
        <v>0</v>
      </c>
      <c r="N57" s="299">
        <v>0</v>
      </c>
      <c r="O57" s="283">
        <v>30023</v>
      </c>
      <c r="P57" s="283">
        <f t="shared" si="6"/>
        <v>0</v>
      </c>
      <c r="Q57" s="283">
        <v>1401</v>
      </c>
      <c r="R57" s="283">
        <f t="shared" si="7"/>
        <v>0</v>
      </c>
      <c r="S57" s="283">
        <v>0</v>
      </c>
      <c r="T57" s="283">
        <f t="shared" si="8"/>
        <v>0</v>
      </c>
      <c r="U57" s="283">
        <f t="shared" si="9"/>
        <v>31424</v>
      </c>
      <c r="V57" s="292">
        <f t="shared" si="1"/>
        <v>0</v>
      </c>
      <c r="W57" s="299">
        <f t="shared" si="10"/>
        <v>0</v>
      </c>
      <c r="X57" s="300">
        <f t="shared" si="11"/>
        <v>0</v>
      </c>
      <c r="Y57" s="330"/>
    </row>
    <row r="58" spans="1:25" ht="22.5" customHeight="1" x14ac:dyDescent="0.15">
      <c r="A58" s="281" t="s">
        <v>294</v>
      </c>
      <c r="B58" s="317" t="s">
        <v>1950</v>
      </c>
      <c r="C58" s="337"/>
      <c r="D58" s="299">
        <v>0</v>
      </c>
      <c r="E58" s="282" t="s">
        <v>1078</v>
      </c>
      <c r="F58" s="283">
        <v>4712</v>
      </c>
      <c r="G58" s="283">
        <f t="shared" si="2"/>
        <v>0</v>
      </c>
      <c r="H58" s="283">
        <v>10373</v>
      </c>
      <c r="I58" s="283">
        <f t="shared" si="3"/>
        <v>0</v>
      </c>
      <c r="J58" s="283">
        <v>0</v>
      </c>
      <c r="K58" s="283">
        <f t="shared" si="4"/>
        <v>0</v>
      </c>
      <c r="L58" s="283">
        <f t="shared" si="5"/>
        <v>15085</v>
      </c>
      <c r="M58" s="300">
        <f t="shared" si="0"/>
        <v>0</v>
      </c>
      <c r="N58" s="299">
        <v>0</v>
      </c>
      <c r="O58" s="283">
        <v>4712</v>
      </c>
      <c r="P58" s="283">
        <f t="shared" si="6"/>
        <v>0</v>
      </c>
      <c r="Q58" s="283">
        <v>10373</v>
      </c>
      <c r="R58" s="283">
        <f t="shared" si="7"/>
        <v>0</v>
      </c>
      <c r="S58" s="283">
        <v>0</v>
      </c>
      <c r="T58" s="283">
        <f t="shared" si="8"/>
        <v>0</v>
      </c>
      <c r="U58" s="283">
        <f t="shared" si="9"/>
        <v>15085</v>
      </c>
      <c r="V58" s="292">
        <f t="shared" si="1"/>
        <v>0</v>
      </c>
      <c r="W58" s="299">
        <f t="shared" si="10"/>
        <v>0</v>
      </c>
      <c r="X58" s="300">
        <f t="shared" si="11"/>
        <v>0</v>
      </c>
      <c r="Y58" s="330"/>
    </row>
    <row r="59" spans="1:25" ht="22.5" customHeight="1" x14ac:dyDescent="0.15">
      <c r="A59" s="281" t="s">
        <v>295</v>
      </c>
      <c r="B59" s="317" t="s">
        <v>1951</v>
      </c>
      <c r="C59" s="337"/>
      <c r="D59" s="299">
        <v>0</v>
      </c>
      <c r="E59" s="282" t="s">
        <v>1078</v>
      </c>
      <c r="F59" s="283">
        <v>4790</v>
      </c>
      <c r="G59" s="283">
        <f t="shared" si="2"/>
        <v>0</v>
      </c>
      <c r="H59" s="283">
        <v>12967</v>
      </c>
      <c r="I59" s="283">
        <f t="shared" si="3"/>
        <v>0</v>
      </c>
      <c r="J59" s="283">
        <v>0</v>
      </c>
      <c r="K59" s="283">
        <f t="shared" si="4"/>
        <v>0</v>
      </c>
      <c r="L59" s="283">
        <f t="shared" si="5"/>
        <v>17757</v>
      </c>
      <c r="M59" s="300">
        <f t="shared" si="0"/>
        <v>0</v>
      </c>
      <c r="N59" s="299">
        <v>0</v>
      </c>
      <c r="O59" s="283">
        <v>4790</v>
      </c>
      <c r="P59" s="283">
        <f t="shared" si="6"/>
        <v>0</v>
      </c>
      <c r="Q59" s="283">
        <v>12967</v>
      </c>
      <c r="R59" s="283">
        <f t="shared" si="7"/>
        <v>0</v>
      </c>
      <c r="S59" s="283">
        <v>0</v>
      </c>
      <c r="T59" s="283">
        <f t="shared" si="8"/>
        <v>0</v>
      </c>
      <c r="U59" s="283">
        <f t="shared" si="9"/>
        <v>17757</v>
      </c>
      <c r="V59" s="292">
        <f t="shared" si="1"/>
        <v>0</v>
      </c>
      <c r="W59" s="299">
        <f t="shared" si="10"/>
        <v>0</v>
      </c>
      <c r="X59" s="300">
        <f t="shared" si="11"/>
        <v>0</v>
      </c>
      <c r="Y59" s="330"/>
    </row>
    <row r="60" spans="1:25" ht="22.5" customHeight="1" x14ac:dyDescent="0.15">
      <c r="A60" s="281" t="s">
        <v>296</v>
      </c>
      <c r="B60" s="317" t="s">
        <v>1952</v>
      </c>
      <c r="C60" s="337"/>
      <c r="D60" s="299">
        <v>0</v>
      </c>
      <c r="E60" s="282" t="s">
        <v>1078</v>
      </c>
      <c r="F60" s="283">
        <v>1646</v>
      </c>
      <c r="G60" s="283">
        <f t="shared" si="2"/>
        <v>0</v>
      </c>
      <c r="H60" s="283">
        <v>46362</v>
      </c>
      <c r="I60" s="283">
        <f t="shared" si="3"/>
        <v>0</v>
      </c>
      <c r="J60" s="283">
        <v>0</v>
      </c>
      <c r="K60" s="283">
        <f t="shared" si="4"/>
        <v>0</v>
      </c>
      <c r="L60" s="283">
        <f t="shared" si="5"/>
        <v>48008</v>
      </c>
      <c r="M60" s="300">
        <f t="shared" si="0"/>
        <v>0</v>
      </c>
      <c r="N60" s="299">
        <v>0</v>
      </c>
      <c r="O60" s="283">
        <v>1646</v>
      </c>
      <c r="P60" s="283">
        <f t="shared" si="6"/>
        <v>0</v>
      </c>
      <c r="Q60" s="283">
        <v>46362</v>
      </c>
      <c r="R60" s="283">
        <f t="shared" si="7"/>
        <v>0</v>
      </c>
      <c r="S60" s="283">
        <v>0</v>
      </c>
      <c r="T60" s="283">
        <f t="shared" si="8"/>
        <v>0</v>
      </c>
      <c r="U60" s="283">
        <f t="shared" si="9"/>
        <v>48008</v>
      </c>
      <c r="V60" s="292">
        <f t="shared" si="1"/>
        <v>0</v>
      </c>
      <c r="W60" s="299">
        <f t="shared" si="10"/>
        <v>0</v>
      </c>
      <c r="X60" s="300">
        <f t="shared" si="11"/>
        <v>0</v>
      </c>
      <c r="Y60" s="330"/>
    </row>
    <row r="61" spans="1:25" ht="22.5" customHeight="1" x14ac:dyDescent="0.15">
      <c r="A61" s="281" t="s">
        <v>297</v>
      </c>
      <c r="B61" s="317" t="s">
        <v>1953</v>
      </c>
      <c r="C61" s="337"/>
      <c r="D61" s="299">
        <v>0</v>
      </c>
      <c r="E61" s="282" t="s">
        <v>1078</v>
      </c>
      <c r="F61" s="283">
        <v>1646</v>
      </c>
      <c r="G61" s="283">
        <f t="shared" si="2"/>
        <v>0</v>
      </c>
      <c r="H61" s="283">
        <v>57952</v>
      </c>
      <c r="I61" s="283">
        <f t="shared" si="3"/>
        <v>0</v>
      </c>
      <c r="J61" s="283">
        <v>0</v>
      </c>
      <c r="K61" s="283">
        <f t="shared" si="4"/>
        <v>0</v>
      </c>
      <c r="L61" s="283">
        <f t="shared" si="5"/>
        <v>59598</v>
      </c>
      <c r="M61" s="300">
        <f t="shared" si="0"/>
        <v>0</v>
      </c>
      <c r="N61" s="299">
        <v>0</v>
      </c>
      <c r="O61" s="283">
        <v>1646</v>
      </c>
      <c r="P61" s="283">
        <f t="shared" si="6"/>
        <v>0</v>
      </c>
      <c r="Q61" s="283">
        <v>57952</v>
      </c>
      <c r="R61" s="283">
        <f t="shared" si="7"/>
        <v>0</v>
      </c>
      <c r="S61" s="283">
        <v>0</v>
      </c>
      <c r="T61" s="283">
        <f t="shared" si="8"/>
        <v>0</v>
      </c>
      <c r="U61" s="283">
        <f t="shared" si="9"/>
        <v>59598</v>
      </c>
      <c r="V61" s="292">
        <f t="shared" si="1"/>
        <v>0</v>
      </c>
      <c r="W61" s="299">
        <f t="shared" si="10"/>
        <v>0</v>
      </c>
      <c r="X61" s="300">
        <f t="shared" si="11"/>
        <v>0</v>
      </c>
      <c r="Y61" s="330"/>
    </row>
    <row r="62" spans="1:25" ht="22.5" customHeight="1" x14ac:dyDescent="0.15">
      <c r="A62" s="281" t="s">
        <v>298</v>
      </c>
      <c r="B62" s="317" t="s">
        <v>1954</v>
      </c>
      <c r="C62" s="337" t="s">
        <v>2488</v>
      </c>
      <c r="D62" s="299">
        <v>0</v>
      </c>
      <c r="E62" s="282" t="s">
        <v>681</v>
      </c>
      <c r="F62" s="283">
        <v>2401</v>
      </c>
      <c r="G62" s="283">
        <f t="shared" si="2"/>
        <v>0</v>
      </c>
      <c r="H62" s="283">
        <v>6387</v>
      </c>
      <c r="I62" s="283">
        <f t="shared" si="3"/>
        <v>0</v>
      </c>
      <c r="J62" s="283">
        <v>0</v>
      </c>
      <c r="K62" s="283">
        <f t="shared" si="4"/>
        <v>0</v>
      </c>
      <c r="L62" s="283">
        <f t="shared" si="5"/>
        <v>8788</v>
      </c>
      <c r="M62" s="300">
        <f t="shared" si="0"/>
        <v>0</v>
      </c>
      <c r="N62" s="299">
        <v>0</v>
      </c>
      <c r="O62" s="283">
        <v>2401</v>
      </c>
      <c r="P62" s="283">
        <f t="shared" si="6"/>
        <v>0</v>
      </c>
      <c r="Q62" s="283">
        <v>6387</v>
      </c>
      <c r="R62" s="283">
        <f t="shared" si="7"/>
        <v>0</v>
      </c>
      <c r="S62" s="283">
        <v>0</v>
      </c>
      <c r="T62" s="283">
        <f t="shared" si="8"/>
        <v>0</v>
      </c>
      <c r="U62" s="283">
        <f t="shared" si="9"/>
        <v>8788</v>
      </c>
      <c r="V62" s="292">
        <f t="shared" si="1"/>
        <v>0</v>
      </c>
      <c r="W62" s="299">
        <f t="shared" si="10"/>
        <v>0</v>
      </c>
      <c r="X62" s="300">
        <f t="shared" si="11"/>
        <v>0</v>
      </c>
      <c r="Y62" s="330"/>
    </row>
    <row r="63" spans="1:25" ht="22.5" customHeight="1" x14ac:dyDescent="0.15">
      <c r="A63" s="281" t="s">
        <v>299</v>
      </c>
      <c r="B63" s="317" t="s">
        <v>1955</v>
      </c>
      <c r="C63" s="337" t="s">
        <v>1956</v>
      </c>
      <c r="D63" s="299">
        <v>0</v>
      </c>
      <c r="E63" s="282" t="s">
        <v>1078</v>
      </c>
      <c r="F63" s="283">
        <v>17976</v>
      </c>
      <c r="G63" s="283">
        <f t="shared" si="2"/>
        <v>0</v>
      </c>
      <c r="H63" s="283">
        <v>28756</v>
      </c>
      <c r="I63" s="283">
        <f t="shared" si="3"/>
        <v>0</v>
      </c>
      <c r="J63" s="283">
        <v>0</v>
      </c>
      <c r="K63" s="283">
        <f t="shared" si="4"/>
        <v>0</v>
      </c>
      <c r="L63" s="283">
        <f t="shared" si="5"/>
        <v>46732</v>
      </c>
      <c r="M63" s="300">
        <f t="shared" si="0"/>
        <v>0</v>
      </c>
      <c r="N63" s="299">
        <v>0</v>
      </c>
      <c r="O63" s="283">
        <v>17976</v>
      </c>
      <c r="P63" s="283">
        <f t="shared" si="6"/>
        <v>0</v>
      </c>
      <c r="Q63" s="283">
        <v>28756</v>
      </c>
      <c r="R63" s="283">
        <f t="shared" si="7"/>
        <v>0</v>
      </c>
      <c r="S63" s="283">
        <v>0</v>
      </c>
      <c r="T63" s="283">
        <f t="shared" si="8"/>
        <v>0</v>
      </c>
      <c r="U63" s="283">
        <f t="shared" si="9"/>
        <v>46732</v>
      </c>
      <c r="V63" s="292">
        <f t="shared" si="1"/>
        <v>0</v>
      </c>
      <c r="W63" s="299">
        <f t="shared" si="10"/>
        <v>0</v>
      </c>
      <c r="X63" s="300">
        <f t="shared" si="11"/>
        <v>0</v>
      </c>
      <c r="Y63" s="330"/>
    </row>
    <row r="64" spans="1:25" ht="22.5" customHeight="1" x14ac:dyDescent="0.15">
      <c r="A64" s="281" t="s">
        <v>300</v>
      </c>
      <c r="B64" s="317" t="s">
        <v>1957</v>
      </c>
      <c r="C64" s="337" t="s">
        <v>1956</v>
      </c>
      <c r="D64" s="299">
        <v>0</v>
      </c>
      <c r="E64" s="282" t="s">
        <v>1078</v>
      </c>
      <c r="F64" s="283">
        <v>18048</v>
      </c>
      <c r="G64" s="283">
        <f t="shared" si="2"/>
        <v>0</v>
      </c>
      <c r="H64" s="283">
        <v>35945</v>
      </c>
      <c r="I64" s="283">
        <f t="shared" si="3"/>
        <v>0</v>
      </c>
      <c r="J64" s="283">
        <v>0</v>
      </c>
      <c r="K64" s="283">
        <f t="shared" si="4"/>
        <v>0</v>
      </c>
      <c r="L64" s="283">
        <f t="shared" si="5"/>
        <v>53993</v>
      </c>
      <c r="M64" s="300">
        <f t="shared" si="0"/>
        <v>0</v>
      </c>
      <c r="N64" s="299">
        <v>0</v>
      </c>
      <c r="O64" s="283">
        <v>18048</v>
      </c>
      <c r="P64" s="283">
        <f t="shared" si="6"/>
        <v>0</v>
      </c>
      <c r="Q64" s="283">
        <v>35945</v>
      </c>
      <c r="R64" s="283">
        <f t="shared" si="7"/>
        <v>0</v>
      </c>
      <c r="S64" s="283">
        <v>0</v>
      </c>
      <c r="T64" s="283">
        <f t="shared" si="8"/>
        <v>0</v>
      </c>
      <c r="U64" s="283">
        <f t="shared" si="9"/>
        <v>53993</v>
      </c>
      <c r="V64" s="292">
        <f t="shared" si="1"/>
        <v>0</v>
      </c>
      <c r="W64" s="299">
        <f t="shared" si="10"/>
        <v>0</v>
      </c>
      <c r="X64" s="300">
        <f t="shared" si="11"/>
        <v>0</v>
      </c>
      <c r="Y64" s="330"/>
    </row>
    <row r="65" spans="1:25" ht="22.5" customHeight="1" x14ac:dyDescent="0.15">
      <c r="A65" s="281" t="s">
        <v>301</v>
      </c>
      <c r="B65" s="317" t="s">
        <v>1958</v>
      </c>
      <c r="C65" s="337" t="s">
        <v>1959</v>
      </c>
      <c r="D65" s="299">
        <v>0</v>
      </c>
      <c r="E65" s="282" t="s">
        <v>1078</v>
      </c>
      <c r="F65" s="283">
        <v>97350</v>
      </c>
      <c r="G65" s="283">
        <f t="shared" si="2"/>
        <v>0</v>
      </c>
      <c r="H65" s="283">
        <v>0</v>
      </c>
      <c r="I65" s="283">
        <f t="shared" si="3"/>
        <v>0</v>
      </c>
      <c r="J65" s="283">
        <v>0</v>
      </c>
      <c r="K65" s="283">
        <f t="shared" si="4"/>
        <v>0</v>
      </c>
      <c r="L65" s="283">
        <f t="shared" si="5"/>
        <v>97350</v>
      </c>
      <c r="M65" s="300">
        <f t="shared" si="0"/>
        <v>0</v>
      </c>
      <c r="N65" s="299">
        <v>0</v>
      </c>
      <c r="O65" s="283">
        <v>97350</v>
      </c>
      <c r="P65" s="283">
        <f t="shared" si="6"/>
        <v>0</v>
      </c>
      <c r="Q65" s="283">
        <v>0</v>
      </c>
      <c r="R65" s="283">
        <f t="shared" si="7"/>
        <v>0</v>
      </c>
      <c r="S65" s="283">
        <v>0</v>
      </c>
      <c r="T65" s="283">
        <f t="shared" si="8"/>
        <v>0</v>
      </c>
      <c r="U65" s="283">
        <f t="shared" si="9"/>
        <v>97350</v>
      </c>
      <c r="V65" s="292">
        <f t="shared" si="1"/>
        <v>0</v>
      </c>
      <c r="W65" s="299">
        <f t="shared" si="10"/>
        <v>0</v>
      </c>
      <c r="X65" s="300">
        <f t="shared" si="11"/>
        <v>0</v>
      </c>
      <c r="Y65" s="330"/>
    </row>
    <row r="66" spans="1:25" ht="22.5" customHeight="1" x14ac:dyDescent="0.15">
      <c r="A66" s="281" t="s">
        <v>302</v>
      </c>
      <c r="B66" s="317" t="s">
        <v>1960</v>
      </c>
      <c r="C66" s="315" t="s">
        <v>1959</v>
      </c>
      <c r="D66" s="299">
        <v>0</v>
      </c>
      <c r="E66" s="282" t="s">
        <v>1078</v>
      </c>
      <c r="F66" s="283">
        <v>97350</v>
      </c>
      <c r="G66" s="283">
        <f t="shared" si="2"/>
        <v>0</v>
      </c>
      <c r="H66" s="283">
        <v>6084</v>
      </c>
      <c r="I66" s="283">
        <f t="shared" si="3"/>
        <v>0</v>
      </c>
      <c r="J66" s="283">
        <v>0</v>
      </c>
      <c r="K66" s="283">
        <f t="shared" si="4"/>
        <v>0</v>
      </c>
      <c r="L66" s="283">
        <f t="shared" si="5"/>
        <v>103434</v>
      </c>
      <c r="M66" s="300">
        <f t="shared" si="0"/>
        <v>0</v>
      </c>
      <c r="N66" s="299">
        <v>0</v>
      </c>
      <c r="O66" s="283">
        <v>97350</v>
      </c>
      <c r="P66" s="283">
        <f t="shared" si="6"/>
        <v>0</v>
      </c>
      <c r="Q66" s="283">
        <v>6084</v>
      </c>
      <c r="R66" s="283">
        <f t="shared" si="7"/>
        <v>0</v>
      </c>
      <c r="S66" s="283">
        <v>0</v>
      </c>
      <c r="T66" s="283">
        <f t="shared" si="8"/>
        <v>0</v>
      </c>
      <c r="U66" s="283">
        <f t="shared" si="9"/>
        <v>103434</v>
      </c>
      <c r="V66" s="292">
        <f t="shared" si="1"/>
        <v>0</v>
      </c>
      <c r="W66" s="299">
        <f t="shared" si="10"/>
        <v>0</v>
      </c>
      <c r="X66" s="300">
        <f t="shared" si="11"/>
        <v>0</v>
      </c>
      <c r="Y66" s="330"/>
    </row>
    <row r="67" spans="1:25" ht="22.5" customHeight="1" x14ac:dyDescent="0.15">
      <c r="A67" s="281" t="s">
        <v>303</v>
      </c>
      <c r="B67" s="317" t="s">
        <v>1961</v>
      </c>
      <c r="C67" s="337" t="s">
        <v>1962</v>
      </c>
      <c r="D67" s="299">
        <v>5</v>
      </c>
      <c r="E67" s="282" t="s">
        <v>1078</v>
      </c>
      <c r="F67" s="283">
        <v>2917</v>
      </c>
      <c r="G67" s="283">
        <f t="shared" si="2"/>
        <v>14585</v>
      </c>
      <c r="H67" s="283">
        <v>1892</v>
      </c>
      <c r="I67" s="283">
        <f t="shared" si="3"/>
        <v>9460</v>
      </c>
      <c r="J67" s="283">
        <v>0</v>
      </c>
      <c r="K67" s="283">
        <f t="shared" si="4"/>
        <v>0</v>
      </c>
      <c r="L67" s="283">
        <f t="shared" si="5"/>
        <v>4809</v>
      </c>
      <c r="M67" s="300">
        <f t="shared" si="0"/>
        <v>24045</v>
      </c>
      <c r="N67" s="299">
        <v>5</v>
      </c>
      <c r="O67" s="283">
        <v>2917</v>
      </c>
      <c r="P67" s="283">
        <f t="shared" si="6"/>
        <v>14585</v>
      </c>
      <c r="Q67" s="283">
        <v>1892</v>
      </c>
      <c r="R67" s="283">
        <f t="shared" si="7"/>
        <v>9460</v>
      </c>
      <c r="S67" s="283">
        <v>0</v>
      </c>
      <c r="T67" s="283">
        <f t="shared" si="8"/>
        <v>0</v>
      </c>
      <c r="U67" s="283">
        <f t="shared" si="9"/>
        <v>4809</v>
      </c>
      <c r="V67" s="292">
        <f t="shared" si="1"/>
        <v>24045</v>
      </c>
      <c r="W67" s="299">
        <f t="shared" si="10"/>
        <v>0</v>
      </c>
      <c r="X67" s="300">
        <f t="shared" si="11"/>
        <v>0</v>
      </c>
      <c r="Y67" s="330"/>
    </row>
    <row r="68" spans="1:25" ht="22.5" customHeight="1" x14ac:dyDescent="0.15">
      <c r="A68" s="281" t="s">
        <v>304</v>
      </c>
      <c r="B68" s="317" t="s">
        <v>1963</v>
      </c>
      <c r="C68" s="337" t="s">
        <v>1962</v>
      </c>
      <c r="D68" s="299">
        <v>5</v>
      </c>
      <c r="E68" s="282" t="s">
        <v>1078</v>
      </c>
      <c r="F68" s="283">
        <v>2917</v>
      </c>
      <c r="G68" s="283">
        <f t="shared" si="2"/>
        <v>14585</v>
      </c>
      <c r="H68" s="283">
        <v>2364</v>
      </c>
      <c r="I68" s="283">
        <f t="shared" si="3"/>
        <v>11820</v>
      </c>
      <c r="J68" s="283">
        <v>0</v>
      </c>
      <c r="K68" s="283">
        <f t="shared" si="4"/>
        <v>0</v>
      </c>
      <c r="L68" s="283">
        <f t="shared" si="5"/>
        <v>5281</v>
      </c>
      <c r="M68" s="300">
        <f t="shared" si="0"/>
        <v>26405</v>
      </c>
      <c r="N68" s="299">
        <v>5</v>
      </c>
      <c r="O68" s="283">
        <v>2917</v>
      </c>
      <c r="P68" s="283">
        <f t="shared" si="6"/>
        <v>14585</v>
      </c>
      <c r="Q68" s="283">
        <v>2364</v>
      </c>
      <c r="R68" s="283">
        <f t="shared" si="7"/>
        <v>11820</v>
      </c>
      <c r="S68" s="283">
        <v>0</v>
      </c>
      <c r="T68" s="283">
        <f t="shared" si="8"/>
        <v>0</v>
      </c>
      <c r="U68" s="283">
        <f t="shared" si="9"/>
        <v>5281</v>
      </c>
      <c r="V68" s="292">
        <f t="shared" si="1"/>
        <v>26405</v>
      </c>
      <c r="W68" s="299">
        <f t="shared" si="10"/>
        <v>0</v>
      </c>
      <c r="X68" s="300">
        <f t="shared" si="11"/>
        <v>0</v>
      </c>
      <c r="Y68" s="330"/>
    </row>
    <row r="69" spans="1:25" ht="22.5" customHeight="1" x14ac:dyDescent="0.15">
      <c r="A69" s="281" t="s">
        <v>305</v>
      </c>
      <c r="B69" s="317" t="s">
        <v>1964</v>
      </c>
      <c r="C69" s="337" t="s">
        <v>1965</v>
      </c>
      <c r="D69" s="299">
        <v>5</v>
      </c>
      <c r="E69" s="282" t="s">
        <v>1078</v>
      </c>
      <c r="F69" s="283">
        <v>3584</v>
      </c>
      <c r="G69" s="283">
        <f t="shared" si="2"/>
        <v>17920</v>
      </c>
      <c r="H69" s="283">
        <v>5062</v>
      </c>
      <c r="I69" s="283">
        <f t="shared" si="3"/>
        <v>25310</v>
      </c>
      <c r="J69" s="283">
        <v>0</v>
      </c>
      <c r="K69" s="283">
        <f t="shared" si="4"/>
        <v>0</v>
      </c>
      <c r="L69" s="283">
        <f t="shared" si="5"/>
        <v>8646</v>
      </c>
      <c r="M69" s="300">
        <f t="shared" si="5"/>
        <v>43230</v>
      </c>
      <c r="N69" s="299">
        <v>5</v>
      </c>
      <c r="O69" s="283">
        <v>3584</v>
      </c>
      <c r="P69" s="283">
        <f t="shared" si="6"/>
        <v>17920</v>
      </c>
      <c r="Q69" s="283">
        <v>5062</v>
      </c>
      <c r="R69" s="283">
        <f t="shared" si="7"/>
        <v>25310</v>
      </c>
      <c r="S69" s="283">
        <v>0</v>
      </c>
      <c r="T69" s="283">
        <f t="shared" si="8"/>
        <v>0</v>
      </c>
      <c r="U69" s="283">
        <f t="shared" si="9"/>
        <v>8646</v>
      </c>
      <c r="V69" s="292">
        <f t="shared" ref="V69:V132" si="12">P69+R69+T69</f>
        <v>43230</v>
      </c>
      <c r="W69" s="299">
        <f t="shared" si="10"/>
        <v>0</v>
      </c>
      <c r="X69" s="300">
        <f t="shared" si="11"/>
        <v>0</v>
      </c>
      <c r="Y69" s="330"/>
    </row>
    <row r="70" spans="1:25" ht="22.5" customHeight="1" x14ac:dyDescent="0.15">
      <c r="A70" s="281" t="s">
        <v>306</v>
      </c>
      <c r="B70" s="317" t="s">
        <v>1966</v>
      </c>
      <c r="C70" s="337" t="s">
        <v>1965</v>
      </c>
      <c r="D70" s="299">
        <v>0</v>
      </c>
      <c r="E70" s="282" t="s">
        <v>1078</v>
      </c>
      <c r="F70" s="283">
        <v>3584</v>
      </c>
      <c r="G70" s="283">
        <f t="shared" ref="G70:G133" si="13">INT(D70*F70)</f>
        <v>0</v>
      </c>
      <c r="H70" s="283">
        <v>6327</v>
      </c>
      <c r="I70" s="283">
        <f t="shared" ref="I70:I133" si="14">INT(D70*H70)</f>
        <v>0</v>
      </c>
      <c r="J70" s="283">
        <v>0</v>
      </c>
      <c r="K70" s="283">
        <f t="shared" ref="K70:K133" si="15">INT(D70*J70)</f>
        <v>0</v>
      </c>
      <c r="L70" s="283">
        <f t="shared" ref="L70:M133" si="16">F70+H70+J70</f>
        <v>9911</v>
      </c>
      <c r="M70" s="300">
        <f t="shared" si="16"/>
        <v>0</v>
      </c>
      <c r="N70" s="299">
        <v>0</v>
      </c>
      <c r="O70" s="283">
        <v>3584</v>
      </c>
      <c r="P70" s="283">
        <f t="shared" ref="P70:P133" si="17">INT(N70*O70)</f>
        <v>0</v>
      </c>
      <c r="Q70" s="283">
        <v>6327</v>
      </c>
      <c r="R70" s="283">
        <f t="shared" ref="R70:R133" si="18">INT(N70*Q70)</f>
        <v>0</v>
      </c>
      <c r="S70" s="283">
        <v>0</v>
      </c>
      <c r="T70" s="283">
        <f t="shared" ref="T70:T133" si="19">INT(N70*S70)</f>
        <v>0</v>
      </c>
      <c r="U70" s="283">
        <f t="shared" ref="U70:U133" si="20">O70+Q70+S70</f>
        <v>9911</v>
      </c>
      <c r="V70" s="292">
        <f t="shared" si="12"/>
        <v>0</v>
      </c>
      <c r="W70" s="299">
        <f t="shared" ref="W70:W133" si="21">N70-D70</f>
        <v>0</v>
      </c>
      <c r="X70" s="300">
        <f t="shared" ref="X70:X133" si="22">V70-M70</f>
        <v>0</v>
      </c>
      <c r="Y70" s="330"/>
    </row>
    <row r="71" spans="1:25" ht="22.5" customHeight="1" x14ac:dyDescent="0.15">
      <c r="A71" s="281" t="s">
        <v>307</v>
      </c>
      <c r="B71" s="317" t="s">
        <v>1967</v>
      </c>
      <c r="C71" s="337" t="s">
        <v>1965</v>
      </c>
      <c r="D71" s="299">
        <v>0</v>
      </c>
      <c r="E71" s="282" t="s">
        <v>1078</v>
      </c>
      <c r="F71" s="283">
        <v>4048</v>
      </c>
      <c r="G71" s="283">
        <f t="shared" si="13"/>
        <v>0</v>
      </c>
      <c r="H71" s="283">
        <v>10431</v>
      </c>
      <c r="I71" s="283">
        <f t="shared" si="14"/>
        <v>0</v>
      </c>
      <c r="J71" s="283">
        <v>0</v>
      </c>
      <c r="K71" s="283">
        <f t="shared" si="15"/>
        <v>0</v>
      </c>
      <c r="L71" s="283">
        <f t="shared" si="16"/>
        <v>14479</v>
      </c>
      <c r="M71" s="300">
        <f t="shared" si="16"/>
        <v>0</v>
      </c>
      <c r="N71" s="299">
        <v>0</v>
      </c>
      <c r="O71" s="283">
        <v>4048</v>
      </c>
      <c r="P71" s="283">
        <f t="shared" si="17"/>
        <v>0</v>
      </c>
      <c r="Q71" s="283">
        <v>10431</v>
      </c>
      <c r="R71" s="283">
        <f t="shared" si="18"/>
        <v>0</v>
      </c>
      <c r="S71" s="283">
        <v>0</v>
      </c>
      <c r="T71" s="283">
        <f t="shared" si="19"/>
        <v>0</v>
      </c>
      <c r="U71" s="283">
        <f t="shared" si="20"/>
        <v>14479</v>
      </c>
      <c r="V71" s="292">
        <f t="shared" si="12"/>
        <v>0</v>
      </c>
      <c r="W71" s="299">
        <f t="shared" si="21"/>
        <v>0</v>
      </c>
      <c r="X71" s="300">
        <f t="shared" si="22"/>
        <v>0</v>
      </c>
      <c r="Y71" s="330"/>
    </row>
    <row r="72" spans="1:25" ht="22.5" customHeight="1" x14ac:dyDescent="0.15">
      <c r="A72" s="281" t="s">
        <v>308</v>
      </c>
      <c r="B72" s="317" t="s">
        <v>1968</v>
      </c>
      <c r="C72" s="337" t="s">
        <v>1965</v>
      </c>
      <c r="D72" s="299">
        <v>0</v>
      </c>
      <c r="E72" s="282" t="s">
        <v>1078</v>
      </c>
      <c r="F72" s="283">
        <v>4048</v>
      </c>
      <c r="G72" s="283">
        <f t="shared" si="13"/>
        <v>0</v>
      </c>
      <c r="H72" s="283">
        <v>12758</v>
      </c>
      <c r="I72" s="283">
        <f t="shared" si="14"/>
        <v>0</v>
      </c>
      <c r="J72" s="283">
        <v>0</v>
      </c>
      <c r="K72" s="283">
        <f t="shared" si="15"/>
        <v>0</v>
      </c>
      <c r="L72" s="283">
        <f t="shared" si="16"/>
        <v>16806</v>
      </c>
      <c r="M72" s="300">
        <f t="shared" si="16"/>
        <v>0</v>
      </c>
      <c r="N72" s="299">
        <v>0</v>
      </c>
      <c r="O72" s="283">
        <v>4048</v>
      </c>
      <c r="P72" s="283">
        <f t="shared" si="17"/>
        <v>0</v>
      </c>
      <c r="Q72" s="283">
        <v>12758</v>
      </c>
      <c r="R72" s="283">
        <f t="shared" si="18"/>
        <v>0</v>
      </c>
      <c r="S72" s="283">
        <v>0</v>
      </c>
      <c r="T72" s="283">
        <f t="shared" si="19"/>
        <v>0</v>
      </c>
      <c r="U72" s="283">
        <f t="shared" si="20"/>
        <v>16806</v>
      </c>
      <c r="V72" s="292">
        <f t="shared" si="12"/>
        <v>0</v>
      </c>
      <c r="W72" s="299">
        <f t="shared" si="21"/>
        <v>0</v>
      </c>
      <c r="X72" s="300">
        <f t="shared" si="22"/>
        <v>0</v>
      </c>
      <c r="Y72" s="330"/>
    </row>
    <row r="73" spans="1:25" ht="22.15" customHeight="1" x14ac:dyDescent="0.15">
      <c r="A73" s="281" t="s">
        <v>309</v>
      </c>
      <c r="B73" s="317" t="s">
        <v>1967</v>
      </c>
      <c r="C73" s="337" t="s">
        <v>1969</v>
      </c>
      <c r="D73" s="299">
        <v>0</v>
      </c>
      <c r="E73" s="282" t="s">
        <v>1078</v>
      </c>
      <c r="F73" s="283">
        <v>6199</v>
      </c>
      <c r="G73" s="283">
        <f t="shared" si="13"/>
        <v>0</v>
      </c>
      <c r="H73" s="283">
        <v>10404</v>
      </c>
      <c r="I73" s="283">
        <f t="shared" si="14"/>
        <v>0</v>
      </c>
      <c r="J73" s="283">
        <v>0</v>
      </c>
      <c r="K73" s="283">
        <f t="shared" si="15"/>
        <v>0</v>
      </c>
      <c r="L73" s="283">
        <f t="shared" si="16"/>
        <v>16603</v>
      </c>
      <c r="M73" s="300">
        <f t="shared" si="16"/>
        <v>0</v>
      </c>
      <c r="N73" s="299">
        <v>0</v>
      </c>
      <c r="O73" s="283">
        <v>6199</v>
      </c>
      <c r="P73" s="283">
        <f t="shared" si="17"/>
        <v>0</v>
      </c>
      <c r="Q73" s="283">
        <v>10404</v>
      </c>
      <c r="R73" s="283">
        <f t="shared" si="18"/>
        <v>0</v>
      </c>
      <c r="S73" s="283">
        <v>0</v>
      </c>
      <c r="T73" s="283">
        <f t="shared" si="19"/>
        <v>0</v>
      </c>
      <c r="U73" s="283">
        <f t="shared" si="20"/>
        <v>16603</v>
      </c>
      <c r="V73" s="292">
        <f t="shared" si="12"/>
        <v>0</v>
      </c>
      <c r="W73" s="299">
        <f t="shared" si="21"/>
        <v>0</v>
      </c>
      <c r="X73" s="300">
        <f t="shared" si="22"/>
        <v>0</v>
      </c>
      <c r="Y73" s="330"/>
    </row>
    <row r="74" spans="1:25" ht="22.5" customHeight="1" x14ac:dyDescent="0.15">
      <c r="A74" s="281" t="s">
        <v>310</v>
      </c>
      <c r="B74" s="317" t="s">
        <v>1968</v>
      </c>
      <c r="C74" s="337" t="s">
        <v>1969</v>
      </c>
      <c r="D74" s="299">
        <v>0</v>
      </c>
      <c r="E74" s="282" t="s">
        <v>1078</v>
      </c>
      <c r="F74" s="283">
        <v>6199</v>
      </c>
      <c r="G74" s="283">
        <f t="shared" si="13"/>
        <v>0</v>
      </c>
      <c r="H74" s="283">
        <v>14252</v>
      </c>
      <c r="I74" s="283">
        <f t="shared" si="14"/>
        <v>0</v>
      </c>
      <c r="J74" s="283">
        <v>0</v>
      </c>
      <c r="K74" s="283">
        <f t="shared" si="15"/>
        <v>0</v>
      </c>
      <c r="L74" s="283">
        <f t="shared" si="16"/>
        <v>20451</v>
      </c>
      <c r="M74" s="300">
        <f t="shared" si="16"/>
        <v>0</v>
      </c>
      <c r="N74" s="299">
        <v>0</v>
      </c>
      <c r="O74" s="283">
        <v>6199</v>
      </c>
      <c r="P74" s="283">
        <f t="shared" si="17"/>
        <v>0</v>
      </c>
      <c r="Q74" s="283">
        <v>14252</v>
      </c>
      <c r="R74" s="283">
        <f t="shared" si="18"/>
        <v>0</v>
      </c>
      <c r="S74" s="283">
        <v>0</v>
      </c>
      <c r="T74" s="283">
        <f t="shared" si="19"/>
        <v>0</v>
      </c>
      <c r="U74" s="283">
        <f t="shared" si="20"/>
        <v>20451</v>
      </c>
      <c r="V74" s="292">
        <f t="shared" si="12"/>
        <v>0</v>
      </c>
      <c r="W74" s="299">
        <f t="shared" si="21"/>
        <v>0</v>
      </c>
      <c r="X74" s="300">
        <f t="shared" si="22"/>
        <v>0</v>
      </c>
      <c r="Y74" s="330"/>
    </row>
    <row r="75" spans="1:25" ht="22.5" customHeight="1" x14ac:dyDescent="0.15">
      <c r="A75" s="281" t="s">
        <v>311</v>
      </c>
      <c r="B75" s="317" t="s">
        <v>1967</v>
      </c>
      <c r="C75" s="337" t="s">
        <v>1970</v>
      </c>
      <c r="D75" s="299">
        <v>0</v>
      </c>
      <c r="E75" s="282" t="s">
        <v>1078</v>
      </c>
      <c r="F75" s="283">
        <v>7634</v>
      </c>
      <c r="G75" s="283">
        <f t="shared" si="13"/>
        <v>0</v>
      </c>
      <c r="H75" s="283">
        <v>11651</v>
      </c>
      <c r="I75" s="283">
        <f t="shared" si="14"/>
        <v>0</v>
      </c>
      <c r="J75" s="283">
        <v>0</v>
      </c>
      <c r="K75" s="283">
        <f t="shared" si="15"/>
        <v>0</v>
      </c>
      <c r="L75" s="283">
        <f t="shared" si="16"/>
        <v>19285</v>
      </c>
      <c r="M75" s="300">
        <f t="shared" si="16"/>
        <v>0</v>
      </c>
      <c r="N75" s="299">
        <v>0</v>
      </c>
      <c r="O75" s="283">
        <v>7634</v>
      </c>
      <c r="P75" s="283">
        <f t="shared" si="17"/>
        <v>0</v>
      </c>
      <c r="Q75" s="283">
        <v>11651</v>
      </c>
      <c r="R75" s="283">
        <f t="shared" si="18"/>
        <v>0</v>
      </c>
      <c r="S75" s="283">
        <v>0</v>
      </c>
      <c r="T75" s="283">
        <f t="shared" si="19"/>
        <v>0</v>
      </c>
      <c r="U75" s="283">
        <f t="shared" si="20"/>
        <v>19285</v>
      </c>
      <c r="V75" s="292">
        <f t="shared" si="12"/>
        <v>0</v>
      </c>
      <c r="W75" s="299">
        <f t="shared" si="21"/>
        <v>0</v>
      </c>
      <c r="X75" s="300">
        <f t="shared" si="22"/>
        <v>0</v>
      </c>
      <c r="Y75" s="330"/>
    </row>
    <row r="76" spans="1:25" ht="22.5" customHeight="1" x14ac:dyDescent="0.15">
      <c r="A76" s="281" t="s">
        <v>312</v>
      </c>
      <c r="B76" s="317" t="s">
        <v>1968</v>
      </c>
      <c r="C76" s="337" t="s">
        <v>1970</v>
      </c>
      <c r="D76" s="299">
        <v>0</v>
      </c>
      <c r="E76" s="282" t="s">
        <v>1078</v>
      </c>
      <c r="F76" s="283">
        <v>7634</v>
      </c>
      <c r="G76" s="283">
        <f t="shared" si="13"/>
        <v>0</v>
      </c>
      <c r="H76" s="283">
        <v>14252</v>
      </c>
      <c r="I76" s="283">
        <f t="shared" si="14"/>
        <v>0</v>
      </c>
      <c r="J76" s="283">
        <v>0</v>
      </c>
      <c r="K76" s="283">
        <f t="shared" si="15"/>
        <v>0</v>
      </c>
      <c r="L76" s="283">
        <f t="shared" si="16"/>
        <v>21886</v>
      </c>
      <c r="M76" s="300">
        <f t="shared" si="16"/>
        <v>0</v>
      </c>
      <c r="N76" s="299">
        <v>0</v>
      </c>
      <c r="O76" s="283">
        <v>7634</v>
      </c>
      <c r="P76" s="283">
        <f t="shared" si="17"/>
        <v>0</v>
      </c>
      <c r="Q76" s="283">
        <v>14252</v>
      </c>
      <c r="R76" s="283">
        <f t="shared" si="18"/>
        <v>0</v>
      </c>
      <c r="S76" s="283">
        <v>0</v>
      </c>
      <c r="T76" s="283">
        <f t="shared" si="19"/>
        <v>0</v>
      </c>
      <c r="U76" s="283">
        <f t="shared" si="20"/>
        <v>21886</v>
      </c>
      <c r="V76" s="292">
        <f t="shared" si="12"/>
        <v>0</v>
      </c>
      <c r="W76" s="299">
        <f t="shared" si="21"/>
        <v>0</v>
      </c>
      <c r="X76" s="300">
        <f t="shared" si="22"/>
        <v>0</v>
      </c>
      <c r="Y76" s="330"/>
    </row>
    <row r="77" spans="1:25" ht="22.5" customHeight="1" x14ac:dyDescent="0.15">
      <c r="A77" s="281" t="s">
        <v>313</v>
      </c>
      <c r="B77" s="317" t="s">
        <v>1967</v>
      </c>
      <c r="C77" s="337" t="s">
        <v>1971</v>
      </c>
      <c r="D77" s="299">
        <v>0</v>
      </c>
      <c r="E77" s="282" t="s">
        <v>1078</v>
      </c>
      <c r="F77" s="283">
        <v>1437</v>
      </c>
      <c r="G77" s="283">
        <f t="shared" si="13"/>
        <v>0</v>
      </c>
      <c r="H77" s="283">
        <v>10431</v>
      </c>
      <c r="I77" s="283">
        <f t="shared" si="14"/>
        <v>0</v>
      </c>
      <c r="J77" s="283">
        <v>0</v>
      </c>
      <c r="K77" s="283">
        <f t="shared" si="15"/>
        <v>0</v>
      </c>
      <c r="L77" s="283">
        <f t="shared" si="16"/>
        <v>11868</v>
      </c>
      <c r="M77" s="300">
        <f t="shared" si="16"/>
        <v>0</v>
      </c>
      <c r="N77" s="299">
        <v>0</v>
      </c>
      <c r="O77" s="283">
        <v>1437</v>
      </c>
      <c r="P77" s="283">
        <f t="shared" si="17"/>
        <v>0</v>
      </c>
      <c r="Q77" s="283">
        <v>10431</v>
      </c>
      <c r="R77" s="283">
        <f t="shared" si="18"/>
        <v>0</v>
      </c>
      <c r="S77" s="283">
        <v>0</v>
      </c>
      <c r="T77" s="283">
        <f t="shared" si="19"/>
        <v>0</v>
      </c>
      <c r="U77" s="283">
        <f t="shared" si="20"/>
        <v>11868</v>
      </c>
      <c r="V77" s="292">
        <f t="shared" si="12"/>
        <v>0</v>
      </c>
      <c r="W77" s="299">
        <f t="shared" si="21"/>
        <v>0</v>
      </c>
      <c r="X77" s="300">
        <f t="shared" si="22"/>
        <v>0</v>
      </c>
      <c r="Y77" s="330"/>
    </row>
    <row r="78" spans="1:25" ht="22.5" customHeight="1" x14ac:dyDescent="0.15">
      <c r="A78" s="281" t="s">
        <v>314</v>
      </c>
      <c r="B78" s="317" t="s">
        <v>1968</v>
      </c>
      <c r="C78" s="337" t="s">
        <v>1972</v>
      </c>
      <c r="D78" s="299">
        <v>0</v>
      </c>
      <c r="E78" s="282" t="s">
        <v>1078</v>
      </c>
      <c r="F78" s="283">
        <v>1437</v>
      </c>
      <c r="G78" s="283">
        <f t="shared" si="13"/>
        <v>0</v>
      </c>
      <c r="H78" s="283">
        <v>10712</v>
      </c>
      <c r="I78" s="283">
        <f t="shared" si="14"/>
        <v>0</v>
      </c>
      <c r="J78" s="283">
        <v>0</v>
      </c>
      <c r="K78" s="283">
        <f t="shared" si="15"/>
        <v>0</v>
      </c>
      <c r="L78" s="283">
        <f t="shared" si="16"/>
        <v>12149</v>
      </c>
      <c r="M78" s="300">
        <f t="shared" si="16"/>
        <v>0</v>
      </c>
      <c r="N78" s="299">
        <v>0</v>
      </c>
      <c r="O78" s="283">
        <v>1437</v>
      </c>
      <c r="P78" s="283">
        <f t="shared" si="17"/>
        <v>0</v>
      </c>
      <c r="Q78" s="283">
        <v>10712</v>
      </c>
      <c r="R78" s="283">
        <f t="shared" si="18"/>
        <v>0</v>
      </c>
      <c r="S78" s="283">
        <v>0</v>
      </c>
      <c r="T78" s="283">
        <f t="shared" si="19"/>
        <v>0</v>
      </c>
      <c r="U78" s="283">
        <f t="shared" si="20"/>
        <v>12149</v>
      </c>
      <c r="V78" s="292">
        <f t="shared" si="12"/>
        <v>0</v>
      </c>
      <c r="W78" s="299">
        <f t="shared" si="21"/>
        <v>0</v>
      </c>
      <c r="X78" s="300">
        <f t="shared" si="22"/>
        <v>0</v>
      </c>
      <c r="Y78" s="330"/>
    </row>
    <row r="79" spans="1:25" ht="22.5" customHeight="1" x14ac:dyDescent="0.15">
      <c r="A79" s="281" t="s">
        <v>315</v>
      </c>
      <c r="B79" s="317" t="s">
        <v>1967</v>
      </c>
      <c r="C79" s="337" t="s">
        <v>1973</v>
      </c>
      <c r="D79" s="299">
        <v>0</v>
      </c>
      <c r="E79" s="282" t="s">
        <v>1078</v>
      </c>
      <c r="F79" s="283">
        <v>3382</v>
      </c>
      <c r="G79" s="283">
        <f t="shared" si="13"/>
        <v>0</v>
      </c>
      <c r="H79" s="283">
        <v>10431</v>
      </c>
      <c r="I79" s="283">
        <f t="shared" si="14"/>
        <v>0</v>
      </c>
      <c r="J79" s="283">
        <v>0</v>
      </c>
      <c r="K79" s="283">
        <f t="shared" si="15"/>
        <v>0</v>
      </c>
      <c r="L79" s="283">
        <f t="shared" si="16"/>
        <v>13813</v>
      </c>
      <c r="M79" s="300">
        <f t="shared" si="16"/>
        <v>0</v>
      </c>
      <c r="N79" s="299">
        <v>0</v>
      </c>
      <c r="O79" s="283">
        <v>3382</v>
      </c>
      <c r="P79" s="283">
        <f t="shared" si="17"/>
        <v>0</v>
      </c>
      <c r="Q79" s="283">
        <v>10431</v>
      </c>
      <c r="R79" s="283">
        <f t="shared" si="18"/>
        <v>0</v>
      </c>
      <c r="S79" s="283">
        <v>0</v>
      </c>
      <c r="T79" s="283">
        <f t="shared" si="19"/>
        <v>0</v>
      </c>
      <c r="U79" s="283">
        <f t="shared" si="20"/>
        <v>13813</v>
      </c>
      <c r="V79" s="292">
        <f t="shared" si="12"/>
        <v>0</v>
      </c>
      <c r="W79" s="299">
        <f t="shared" si="21"/>
        <v>0</v>
      </c>
      <c r="X79" s="300">
        <f t="shared" si="22"/>
        <v>0</v>
      </c>
      <c r="Y79" s="330"/>
    </row>
    <row r="80" spans="1:25" ht="22.5" customHeight="1" x14ac:dyDescent="0.15">
      <c r="A80" s="281" t="s">
        <v>316</v>
      </c>
      <c r="B80" s="317" t="s">
        <v>1968</v>
      </c>
      <c r="C80" s="337" t="s">
        <v>1973</v>
      </c>
      <c r="D80" s="299">
        <v>0</v>
      </c>
      <c r="E80" s="282" t="s">
        <v>1078</v>
      </c>
      <c r="F80" s="283">
        <v>3382</v>
      </c>
      <c r="G80" s="283">
        <f t="shared" si="13"/>
        <v>0</v>
      </c>
      <c r="H80" s="283">
        <v>10712</v>
      </c>
      <c r="I80" s="283">
        <f t="shared" si="14"/>
        <v>0</v>
      </c>
      <c r="J80" s="283">
        <v>0</v>
      </c>
      <c r="K80" s="283">
        <f t="shared" si="15"/>
        <v>0</v>
      </c>
      <c r="L80" s="283">
        <f t="shared" si="16"/>
        <v>14094</v>
      </c>
      <c r="M80" s="300">
        <f t="shared" si="16"/>
        <v>0</v>
      </c>
      <c r="N80" s="299">
        <v>0</v>
      </c>
      <c r="O80" s="283">
        <v>3382</v>
      </c>
      <c r="P80" s="283">
        <f t="shared" si="17"/>
        <v>0</v>
      </c>
      <c r="Q80" s="283">
        <v>10712</v>
      </c>
      <c r="R80" s="283">
        <f t="shared" si="18"/>
        <v>0</v>
      </c>
      <c r="S80" s="283">
        <v>0</v>
      </c>
      <c r="T80" s="283">
        <f t="shared" si="19"/>
        <v>0</v>
      </c>
      <c r="U80" s="283">
        <f t="shared" si="20"/>
        <v>14094</v>
      </c>
      <c r="V80" s="292">
        <f t="shared" si="12"/>
        <v>0</v>
      </c>
      <c r="W80" s="299">
        <f t="shared" si="21"/>
        <v>0</v>
      </c>
      <c r="X80" s="300">
        <f t="shared" si="22"/>
        <v>0</v>
      </c>
      <c r="Y80" s="330"/>
    </row>
    <row r="81" spans="1:25" ht="22.5" customHeight="1" x14ac:dyDescent="0.15">
      <c r="A81" s="281" t="s">
        <v>317</v>
      </c>
      <c r="B81" s="317" t="s">
        <v>1964</v>
      </c>
      <c r="C81" s="337" t="s">
        <v>1974</v>
      </c>
      <c r="D81" s="299">
        <v>0</v>
      </c>
      <c r="E81" s="282" t="s">
        <v>1078</v>
      </c>
      <c r="F81" s="283">
        <v>6822</v>
      </c>
      <c r="G81" s="283">
        <f t="shared" si="13"/>
        <v>0</v>
      </c>
      <c r="H81" s="283">
        <v>5974</v>
      </c>
      <c r="I81" s="283">
        <f t="shared" si="14"/>
        <v>0</v>
      </c>
      <c r="J81" s="283">
        <v>0</v>
      </c>
      <c r="K81" s="283">
        <f t="shared" si="15"/>
        <v>0</v>
      </c>
      <c r="L81" s="283">
        <f t="shared" si="16"/>
        <v>12796</v>
      </c>
      <c r="M81" s="300">
        <f t="shared" si="16"/>
        <v>0</v>
      </c>
      <c r="N81" s="299">
        <v>0</v>
      </c>
      <c r="O81" s="283">
        <v>6822</v>
      </c>
      <c r="P81" s="283">
        <f t="shared" si="17"/>
        <v>0</v>
      </c>
      <c r="Q81" s="283">
        <v>5974</v>
      </c>
      <c r="R81" s="283">
        <f t="shared" si="18"/>
        <v>0</v>
      </c>
      <c r="S81" s="283">
        <v>0</v>
      </c>
      <c r="T81" s="283">
        <f t="shared" si="19"/>
        <v>0</v>
      </c>
      <c r="U81" s="283">
        <f t="shared" si="20"/>
        <v>12796</v>
      </c>
      <c r="V81" s="292">
        <f t="shared" si="12"/>
        <v>0</v>
      </c>
      <c r="W81" s="299">
        <f t="shared" si="21"/>
        <v>0</v>
      </c>
      <c r="X81" s="300">
        <f t="shared" si="22"/>
        <v>0</v>
      </c>
      <c r="Y81" s="330"/>
    </row>
    <row r="82" spans="1:25" ht="22.5" customHeight="1" x14ac:dyDescent="0.15">
      <c r="A82" s="281" t="s">
        <v>318</v>
      </c>
      <c r="B82" s="317" t="s">
        <v>1966</v>
      </c>
      <c r="C82" s="337" t="s">
        <v>1974</v>
      </c>
      <c r="D82" s="299">
        <v>0</v>
      </c>
      <c r="E82" s="282" t="s">
        <v>1078</v>
      </c>
      <c r="F82" s="283">
        <v>6822</v>
      </c>
      <c r="G82" s="283">
        <f t="shared" si="13"/>
        <v>0</v>
      </c>
      <c r="H82" s="283">
        <v>7467</v>
      </c>
      <c r="I82" s="283">
        <f t="shared" si="14"/>
        <v>0</v>
      </c>
      <c r="J82" s="283">
        <v>0</v>
      </c>
      <c r="K82" s="283">
        <f t="shared" si="15"/>
        <v>0</v>
      </c>
      <c r="L82" s="283">
        <f t="shared" si="16"/>
        <v>14289</v>
      </c>
      <c r="M82" s="300">
        <f t="shared" si="16"/>
        <v>0</v>
      </c>
      <c r="N82" s="299">
        <v>0</v>
      </c>
      <c r="O82" s="283">
        <v>6822</v>
      </c>
      <c r="P82" s="283">
        <f t="shared" si="17"/>
        <v>0</v>
      </c>
      <c r="Q82" s="283">
        <v>7467</v>
      </c>
      <c r="R82" s="283">
        <f t="shared" si="18"/>
        <v>0</v>
      </c>
      <c r="S82" s="283">
        <v>0</v>
      </c>
      <c r="T82" s="283">
        <f t="shared" si="19"/>
        <v>0</v>
      </c>
      <c r="U82" s="283">
        <f t="shared" si="20"/>
        <v>14289</v>
      </c>
      <c r="V82" s="292">
        <f t="shared" si="12"/>
        <v>0</v>
      </c>
      <c r="W82" s="299">
        <f t="shared" si="21"/>
        <v>0</v>
      </c>
      <c r="X82" s="300">
        <f t="shared" si="22"/>
        <v>0</v>
      </c>
      <c r="Y82" s="330"/>
    </row>
    <row r="83" spans="1:25" ht="22.5" customHeight="1" x14ac:dyDescent="0.15">
      <c r="A83" s="281" t="s">
        <v>319</v>
      </c>
      <c r="B83" s="317" t="s">
        <v>1975</v>
      </c>
      <c r="C83" s="337" t="s">
        <v>1976</v>
      </c>
      <c r="D83" s="299">
        <v>10</v>
      </c>
      <c r="E83" s="282" t="s">
        <v>1078</v>
      </c>
      <c r="F83" s="283">
        <v>22334</v>
      </c>
      <c r="G83" s="283">
        <f t="shared" si="13"/>
        <v>223340</v>
      </c>
      <c r="H83" s="283">
        <v>22417</v>
      </c>
      <c r="I83" s="283">
        <f t="shared" si="14"/>
        <v>224170</v>
      </c>
      <c r="J83" s="283">
        <v>0</v>
      </c>
      <c r="K83" s="283">
        <f t="shared" si="15"/>
        <v>0</v>
      </c>
      <c r="L83" s="283">
        <f t="shared" si="16"/>
        <v>44751</v>
      </c>
      <c r="M83" s="300">
        <f t="shared" si="16"/>
        <v>447510</v>
      </c>
      <c r="N83" s="299">
        <v>10</v>
      </c>
      <c r="O83" s="283">
        <v>22334</v>
      </c>
      <c r="P83" s="283">
        <f t="shared" si="17"/>
        <v>223340</v>
      </c>
      <c r="Q83" s="283">
        <v>22417</v>
      </c>
      <c r="R83" s="283">
        <f t="shared" si="18"/>
        <v>224170</v>
      </c>
      <c r="S83" s="283">
        <v>0</v>
      </c>
      <c r="T83" s="283">
        <f t="shared" si="19"/>
        <v>0</v>
      </c>
      <c r="U83" s="283">
        <f t="shared" si="20"/>
        <v>44751</v>
      </c>
      <c r="V83" s="292">
        <f t="shared" si="12"/>
        <v>447510</v>
      </c>
      <c r="W83" s="299">
        <f t="shared" si="21"/>
        <v>0</v>
      </c>
      <c r="X83" s="300">
        <f t="shared" si="22"/>
        <v>0</v>
      </c>
      <c r="Y83" s="330"/>
    </row>
    <row r="84" spans="1:25" ht="22.5" customHeight="1" x14ac:dyDescent="0.15">
      <c r="A84" s="281" t="s">
        <v>320</v>
      </c>
      <c r="B84" s="317" t="s">
        <v>1977</v>
      </c>
      <c r="C84" s="337" t="s">
        <v>1978</v>
      </c>
      <c r="D84" s="299">
        <v>30</v>
      </c>
      <c r="E84" s="282" t="s">
        <v>1078</v>
      </c>
      <c r="F84" s="283">
        <v>13004</v>
      </c>
      <c r="G84" s="283">
        <f t="shared" si="13"/>
        <v>390120</v>
      </c>
      <c r="H84" s="283">
        <v>10373</v>
      </c>
      <c r="I84" s="283">
        <f t="shared" si="14"/>
        <v>311190</v>
      </c>
      <c r="J84" s="283">
        <v>0</v>
      </c>
      <c r="K84" s="283">
        <f t="shared" si="15"/>
        <v>0</v>
      </c>
      <c r="L84" s="283">
        <f t="shared" si="16"/>
        <v>23377</v>
      </c>
      <c r="M84" s="300">
        <f t="shared" si="16"/>
        <v>701310</v>
      </c>
      <c r="N84" s="299">
        <v>30</v>
      </c>
      <c r="O84" s="283">
        <v>13004</v>
      </c>
      <c r="P84" s="283">
        <f t="shared" si="17"/>
        <v>390120</v>
      </c>
      <c r="Q84" s="283">
        <v>10373</v>
      </c>
      <c r="R84" s="283">
        <f t="shared" si="18"/>
        <v>311190</v>
      </c>
      <c r="S84" s="283">
        <v>0</v>
      </c>
      <c r="T84" s="283">
        <f t="shared" si="19"/>
        <v>0</v>
      </c>
      <c r="U84" s="283">
        <f t="shared" si="20"/>
        <v>23377</v>
      </c>
      <c r="V84" s="292">
        <f t="shared" si="12"/>
        <v>701310</v>
      </c>
      <c r="W84" s="299">
        <f t="shared" si="21"/>
        <v>0</v>
      </c>
      <c r="X84" s="300">
        <f t="shared" si="22"/>
        <v>0</v>
      </c>
      <c r="Y84" s="330"/>
    </row>
    <row r="85" spans="1:25" ht="22.5" customHeight="1" x14ac:dyDescent="0.15">
      <c r="A85" s="281" t="s">
        <v>321</v>
      </c>
      <c r="B85" s="317" t="s">
        <v>1979</v>
      </c>
      <c r="C85" s="337" t="s">
        <v>1978</v>
      </c>
      <c r="D85" s="299">
        <v>30</v>
      </c>
      <c r="E85" s="282" t="s">
        <v>1078</v>
      </c>
      <c r="F85" s="283">
        <v>13004</v>
      </c>
      <c r="G85" s="283">
        <f t="shared" si="13"/>
        <v>390120</v>
      </c>
      <c r="H85" s="283">
        <v>12655</v>
      </c>
      <c r="I85" s="283">
        <f t="shared" si="14"/>
        <v>379650</v>
      </c>
      <c r="J85" s="283">
        <v>0</v>
      </c>
      <c r="K85" s="283">
        <f t="shared" si="15"/>
        <v>0</v>
      </c>
      <c r="L85" s="283">
        <f t="shared" si="16"/>
        <v>25659</v>
      </c>
      <c r="M85" s="300">
        <f t="shared" si="16"/>
        <v>769770</v>
      </c>
      <c r="N85" s="299">
        <v>30</v>
      </c>
      <c r="O85" s="283">
        <v>13004</v>
      </c>
      <c r="P85" s="283">
        <f t="shared" si="17"/>
        <v>390120</v>
      </c>
      <c r="Q85" s="283">
        <v>12655</v>
      </c>
      <c r="R85" s="283">
        <f t="shared" si="18"/>
        <v>379650</v>
      </c>
      <c r="S85" s="283">
        <v>0</v>
      </c>
      <c r="T85" s="283">
        <f t="shared" si="19"/>
        <v>0</v>
      </c>
      <c r="U85" s="283">
        <f t="shared" si="20"/>
        <v>25659</v>
      </c>
      <c r="V85" s="292">
        <f t="shared" si="12"/>
        <v>769770</v>
      </c>
      <c r="W85" s="299">
        <f t="shared" si="21"/>
        <v>0</v>
      </c>
      <c r="X85" s="300">
        <f t="shared" si="22"/>
        <v>0</v>
      </c>
      <c r="Y85" s="330"/>
    </row>
    <row r="86" spans="1:25" ht="22.5" customHeight="1" x14ac:dyDescent="0.15">
      <c r="A86" s="281" t="s">
        <v>322</v>
      </c>
      <c r="B86" s="317" t="s">
        <v>1980</v>
      </c>
      <c r="C86" s="337" t="s">
        <v>1981</v>
      </c>
      <c r="D86" s="299">
        <v>20</v>
      </c>
      <c r="E86" s="282" t="s">
        <v>1078</v>
      </c>
      <c r="F86" s="283">
        <v>47790</v>
      </c>
      <c r="G86" s="283">
        <f t="shared" si="13"/>
        <v>955800</v>
      </c>
      <c r="H86" s="283">
        <v>0</v>
      </c>
      <c r="I86" s="283">
        <f t="shared" si="14"/>
        <v>0</v>
      </c>
      <c r="J86" s="283">
        <v>0</v>
      </c>
      <c r="K86" s="283">
        <f t="shared" si="15"/>
        <v>0</v>
      </c>
      <c r="L86" s="283">
        <f t="shared" si="16"/>
        <v>47790</v>
      </c>
      <c r="M86" s="300">
        <f t="shared" si="16"/>
        <v>955800</v>
      </c>
      <c r="N86" s="299">
        <v>20</v>
      </c>
      <c r="O86" s="283">
        <v>47790</v>
      </c>
      <c r="P86" s="283">
        <f t="shared" si="17"/>
        <v>955800</v>
      </c>
      <c r="Q86" s="283">
        <v>0</v>
      </c>
      <c r="R86" s="283">
        <f t="shared" si="18"/>
        <v>0</v>
      </c>
      <c r="S86" s="283">
        <v>0</v>
      </c>
      <c r="T86" s="283">
        <f t="shared" si="19"/>
        <v>0</v>
      </c>
      <c r="U86" s="283">
        <f t="shared" si="20"/>
        <v>47790</v>
      </c>
      <c r="V86" s="292">
        <f t="shared" si="12"/>
        <v>955800</v>
      </c>
      <c r="W86" s="299">
        <f t="shared" si="21"/>
        <v>0</v>
      </c>
      <c r="X86" s="300">
        <f t="shared" si="22"/>
        <v>0</v>
      </c>
      <c r="Y86" s="330"/>
    </row>
    <row r="87" spans="1:25" ht="22.5" customHeight="1" x14ac:dyDescent="0.15">
      <c r="A87" s="281" t="s">
        <v>323</v>
      </c>
      <c r="B87" s="317" t="s">
        <v>1982</v>
      </c>
      <c r="C87" s="337" t="s">
        <v>1981</v>
      </c>
      <c r="D87" s="299">
        <v>20</v>
      </c>
      <c r="E87" s="282" t="s">
        <v>1078</v>
      </c>
      <c r="F87" s="283">
        <v>47790</v>
      </c>
      <c r="G87" s="283">
        <f t="shared" si="13"/>
        <v>955800</v>
      </c>
      <c r="H87" s="283">
        <v>2986</v>
      </c>
      <c r="I87" s="283">
        <f t="shared" si="14"/>
        <v>59720</v>
      </c>
      <c r="J87" s="283">
        <v>0</v>
      </c>
      <c r="K87" s="283">
        <f t="shared" si="15"/>
        <v>0</v>
      </c>
      <c r="L87" s="283">
        <f t="shared" si="16"/>
        <v>50776</v>
      </c>
      <c r="M87" s="300">
        <f t="shared" si="16"/>
        <v>1015520</v>
      </c>
      <c r="N87" s="299">
        <v>20</v>
      </c>
      <c r="O87" s="283">
        <v>47790</v>
      </c>
      <c r="P87" s="283">
        <f t="shared" si="17"/>
        <v>955800</v>
      </c>
      <c r="Q87" s="283">
        <v>2986</v>
      </c>
      <c r="R87" s="283">
        <f t="shared" si="18"/>
        <v>59720</v>
      </c>
      <c r="S87" s="283">
        <v>0</v>
      </c>
      <c r="T87" s="283">
        <f t="shared" si="19"/>
        <v>0</v>
      </c>
      <c r="U87" s="283">
        <f t="shared" si="20"/>
        <v>50776</v>
      </c>
      <c r="V87" s="292">
        <f t="shared" si="12"/>
        <v>1015520</v>
      </c>
      <c r="W87" s="299">
        <f t="shared" si="21"/>
        <v>0</v>
      </c>
      <c r="X87" s="300">
        <f t="shared" si="22"/>
        <v>0</v>
      </c>
      <c r="Y87" s="330"/>
    </row>
    <row r="88" spans="1:25" ht="22.5" customHeight="1" x14ac:dyDescent="0.15">
      <c r="A88" s="281" t="s">
        <v>324</v>
      </c>
      <c r="B88" s="317" t="s">
        <v>1983</v>
      </c>
      <c r="C88" s="337" t="s">
        <v>1984</v>
      </c>
      <c r="D88" s="299">
        <v>0</v>
      </c>
      <c r="E88" s="282" t="s">
        <v>1078</v>
      </c>
      <c r="F88" s="283">
        <v>4748</v>
      </c>
      <c r="G88" s="283">
        <f t="shared" si="13"/>
        <v>0</v>
      </c>
      <c r="H88" s="283">
        <v>8347</v>
      </c>
      <c r="I88" s="283">
        <f t="shared" si="14"/>
        <v>0</v>
      </c>
      <c r="J88" s="283">
        <v>0</v>
      </c>
      <c r="K88" s="283">
        <f t="shared" si="15"/>
        <v>0</v>
      </c>
      <c r="L88" s="283">
        <f t="shared" si="16"/>
        <v>13095</v>
      </c>
      <c r="M88" s="300">
        <f t="shared" si="16"/>
        <v>0</v>
      </c>
      <c r="N88" s="299">
        <v>0</v>
      </c>
      <c r="O88" s="283">
        <v>4748</v>
      </c>
      <c r="P88" s="283">
        <f t="shared" si="17"/>
        <v>0</v>
      </c>
      <c r="Q88" s="283">
        <v>8347</v>
      </c>
      <c r="R88" s="283">
        <f t="shared" si="18"/>
        <v>0</v>
      </c>
      <c r="S88" s="283">
        <v>0</v>
      </c>
      <c r="T88" s="283">
        <f t="shared" si="19"/>
        <v>0</v>
      </c>
      <c r="U88" s="283">
        <f t="shared" si="20"/>
        <v>13095</v>
      </c>
      <c r="V88" s="292">
        <f t="shared" si="12"/>
        <v>0</v>
      </c>
      <c r="W88" s="299">
        <f t="shared" si="21"/>
        <v>0</v>
      </c>
      <c r="X88" s="300">
        <f t="shared" si="22"/>
        <v>0</v>
      </c>
      <c r="Y88" s="330"/>
    </row>
    <row r="89" spans="1:25" ht="22.5" customHeight="1" x14ac:dyDescent="0.15">
      <c r="A89" s="281" t="s">
        <v>325</v>
      </c>
      <c r="B89" s="317" t="s">
        <v>1985</v>
      </c>
      <c r="C89" s="337" t="s">
        <v>1984</v>
      </c>
      <c r="D89" s="299">
        <v>0</v>
      </c>
      <c r="E89" s="282" t="s">
        <v>1078</v>
      </c>
      <c r="F89" s="283">
        <v>4748</v>
      </c>
      <c r="G89" s="283">
        <f t="shared" si="13"/>
        <v>0</v>
      </c>
      <c r="H89" s="283">
        <v>10434</v>
      </c>
      <c r="I89" s="283">
        <f t="shared" si="14"/>
        <v>0</v>
      </c>
      <c r="J89" s="283">
        <v>0</v>
      </c>
      <c r="K89" s="283">
        <f t="shared" si="15"/>
        <v>0</v>
      </c>
      <c r="L89" s="283">
        <f t="shared" si="16"/>
        <v>15182</v>
      </c>
      <c r="M89" s="300">
        <f t="shared" si="16"/>
        <v>0</v>
      </c>
      <c r="N89" s="299">
        <v>0</v>
      </c>
      <c r="O89" s="283">
        <v>4748</v>
      </c>
      <c r="P89" s="283">
        <f t="shared" si="17"/>
        <v>0</v>
      </c>
      <c r="Q89" s="283">
        <v>10434</v>
      </c>
      <c r="R89" s="283">
        <f t="shared" si="18"/>
        <v>0</v>
      </c>
      <c r="S89" s="283">
        <v>0</v>
      </c>
      <c r="T89" s="283">
        <f t="shared" si="19"/>
        <v>0</v>
      </c>
      <c r="U89" s="283">
        <f t="shared" si="20"/>
        <v>15182</v>
      </c>
      <c r="V89" s="292">
        <f t="shared" si="12"/>
        <v>0</v>
      </c>
      <c r="W89" s="299">
        <f t="shared" si="21"/>
        <v>0</v>
      </c>
      <c r="X89" s="300">
        <f t="shared" si="22"/>
        <v>0</v>
      </c>
      <c r="Y89" s="330"/>
    </row>
    <row r="90" spans="1:25" ht="22.5" customHeight="1" x14ac:dyDescent="0.15">
      <c r="A90" s="281" t="s">
        <v>326</v>
      </c>
      <c r="B90" s="317" t="s">
        <v>1986</v>
      </c>
      <c r="C90" s="337" t="s">
        <v>1987</v>
      </c>
      <c r="D90" s="299">
        <v>0</v>
      </c>
      <c r="E90" s="282" t="s">
        <v>1078</v>
      </c>
      <c r="F90" s="283">
        <v>7010</v>
      </c>
      <c r="G90" s="283">
        <f t="shared" si="13"/>
        <v>0</v>
      </c>
      <c r="H90" s="283">
        <v>10373</v>
      </c>
      <c r="I90" s="283">
        <f t="shared" si="14"/>
        <v>0</v>
      </c>
      <c r="J90" s="283">
        <v>0</v>
      </c>
      <c r="K90" s="283">
        <f t="shared" si="15"/>
        <v>0</v>
      </c>
      <c r="L90" s="283">
        <f t="shared" si="16"/>
        <v>17383</v>
      </c>
      <c r="M90" s="300">
        <f t="shared" si="16"/>
        <v>0</v>
      </c>
      <c r="N90" s="299">
        <v>0</v>
      </c>
      <c r="O90" s="283">
        <v>7010</v>
      </c>
      <c r="P90" s="283">
        <f t="shared" si="17"/>
        <v>0</v>
      </c>
      <c r="Q90" s="283">
        <v>10373</v>
      </c>
      <c r="R90" s="283">
        <f t="shared" si="18"/>
        <v>0</v>
      </c>
      <c r="S90" s="283">
        <v>0</v>
      </c>
      <c r="T90" s="283">
        <f t="shared" si="19"/>
        <v>0</v>
      </c>
      <c r="U90" s="283">
        <f t="shared" si="20"/>
        <v>17383</v>
      </c>
      <c r="V90" s="292">
        <f t="shared" si="12"/>
        <v>0</v>
      </c>
      <c r="W90" s="299">
        <f t="shared" si="21"/>
        <v>0</v>
      </c>
      <c r="X90" s="300">
        <f t="shared" si="22"/>
        <v>0</v>
      </c>
      <c r="Y90" s="330"/>
    </row>
    <row r="91" spans="1:25" ht="22.5" customHeight="1" x14ac:dyDescent="0.15">
      <c r="A91" s="281" t="s">
        <v>327</v>
      </c>
      <c r="B91" s="317" t="s">
        <v>1988</v>
      </c>
      <c r="C91" s="337"/>
      <c r="D91" s="299">
        <v>0</v>
      </c>
      <c r="E91" s="282" t="s">
        <v>1078</v>
      </c>
      <c r="F91" s="283">
        <v>22125</v>
      </c>
      <c r="G91" s="283">
        <f t="shared" si="13"/>
        <v>0</v>
      </c>
      <c r="H91" s="283">
        <v>1247</v>
      </c>
      <c r="I91" s="283">
        <f t="shared" si="14"/>
        <v>0</v>
      </c>
      <c r="J91" s="283">
        <v>0</v>
      </c>
      <c r="K91" s="283">
        <f t="shared" si="15"/>
        <v>0</v>
      </c>
      <c r="L91" s="283">
        <f t="shared" si="16"/>
        <v>23372</v>
      </c>
      <c r="M91" s="300">
        <f t="shared" si="16"/>
        <v>0</v>
      </c>
      <c r="N91" s="299">
        <v>0</v>
      </c>
      <c r="O91" s="283">
        <v>22125</v>
      </c>
      <c r="P91" s="283">
        <f t="shared" si="17"/>
        <v>0</v>
      </c>
      <c r="Q91" s="283">
        <v>1247</v>
      </c>
      <c r="R91" s="283">
        <f t="shared" si="18"/>
        <v>0</v>
      </c>
      <c r="S91" s="283">
        <v>0</v>
      </c>
      <c r="T91" s="283">
        <f t="shared" si="19"/>
        <v>0</v>
      </c>
      <c r="U91" s="283">
        <f t="shared" si="20"/>
        <v>23372</v>
      </c>
      <c r="V91" s="292">
        <f t="shared" si="12"/>
        <v>0</v>
      </c>
      <c r="W91" s="299">
        <f t="shared" si="21"/>
        <v>0</v>
      </c>
      <c r="X91" s="300">
        <f t="shared" si="22"/>
        <v>0</v>
      </c>
      <c r="Y91" s="330"/>
    </row>
    <row r="92" spans="1:25" ht="22.5" customHeight="1" x14ac:dyDescent="0.15">
      <c r="A92" s="281" t="s">
        <v>328</v>
      </c>
      <c r="B92" s="317" t="s">
        <v>1989</v>
      </c>
      <c r="C92" s="337"/>
      <c r="D92" s="299">
        <v>0</v>
      </c>
      <c r="E92" s="282" t="s">
        <v>681</v>
      </c>
      <c r="F92" s="283">
        <v>1694</v>
      </c>
      <c r="G92" s="283">
        <f t="shared" si="13"/>
        <v>0</v>
      </c>
      <c r="H92" s="283">
        <v>6387</v>
      </c>
      <c r="I92" s="283">
        <f t="shared" si="14"/>
        <v>0</v>
      </c>
      <c r="J92" s="283">
        <v>0</v>
      </c>
      <c r="K92" s="283">
        <f t="shared" si="15"/>
        <v>0</v>
      </c>
      <c r="L92" s="283">
        <f t="shared" si="16"/>
        <v>8081</v>
      </c>
      <c r="M92" s="300">
        <f t="shared" si="16"/>
        <v>0</v>
      </c>
      <c r="N92" s="299">
        <v>0</v>
      </c>
      <c r="O92" s="283">
        <v>1694</v>
      </c>
      <c r="P92" s="283">
        <f t="shared" si="17"/>
        <v>0</v>
      </c>
      <c r="Q92" s="283">
        <v>6387</v>
      </c>
      <c r="R92" s="283">
        <f t="shared" si="18"/>
        <v>0</v>
      </c>
      <c r="S92" s="283">
        <v>0</v>
      </c>
      <c r="T92" s="283">
        <f t="shared" si="19"/>
        <v>0</v>
      </c>
      <c r="U92" s="283">
        <f t="shared" si="20"/>
        <v>8081</v>
      </c>
      <c r="V92" s="292">
        <f t="shared" si="12"/>
        <v>0</v>
      </c>
      <c r="W92" s="299">
        <f t="shared" si="21"/>
        <v>0</v>
      </c>
      <c r="X92" s="300">
        <f t="shared" si="22"/>
        <v>0</v>
      </c>
      <c r="Y92" s="330"/>
    </row>
    <row r="93" spans="1:25" ht="22.5" customHeight="1" x14ac:dyDescent="0.15">
      <c r="A93" s="281" t="s">
        <v>329</v>
      </c>
      <c r="B93" s="317" t="s">
        <v>1990</v>
      </c>
      <c r="C93" s="337" t="s">
        <v>1991</v>
      </c>
      <c r="D93" s="299">
        <v>0</v>
      </c>
      <c r="E93" s="282" t="s">
        <v>684</v>
      </c>
      <c r="F93" s="283">
        <v>10104</v>
      </c>
      <c r="G93" s="283">
        <f t="shared" si="13"/>
        <v>0</v>
      </c>
      <c r="H93" s="283">
        <v>63336</v>
      </c>
      <c r="I93" s="283">
        <f t="shared" si="14"/>
        <v>0</v>
      </c>
      <c r="J93" s="283">
        <v>0</v>
      </c>
      <c r="K93" s="283">
        <f t="shared" si="15"/>
        <v>0</v>
      </c>
      <c r="L93" s="283">
        <f t="shared" si="16"/>
        <v>73440</v>
      </c>
      <c r="M93" s="300">
        <f t="shared" si="16"/>
        <v>0</v>
      </c>
      <c r="N93" s="299">
        <v>0</v>
      </c>
      <c r="O93" s="283">
        <v>10104</v>
      </c>
      <c r="P93" s="283">
        <f t="shared" si="17"/>
        <v>0</v>
      </c>
      <c r="Q93" s="283">
        <v>63336</v>
      </c>
      <c r="R93" s="283">
        <f t="shared" si="18"/>
        <v>0</v>
      </c>
      <c r="S93" s="283">
        <v>0</v>
      </c>
      <c r="T93" s="283">
        <f t="shared" si="19"/>
        <v>0</v>
      </c>
      <c r="U93" s="283">
        <f t="shared" si="20"/>
        <v>73440</v>
      </c>
      <c r="V93" s="292">
        <f t="shared" si="12"/>
        <v>0</v>
      </c>
      <c r="W93" s="299">
        <f t="shared" si="21"/>
        <v>0</v>
      </c>
      <c r="X93" s="300">
        <f t="shared" si="22"/>
        <v>0</v>
      </c>
      <c r="Y93" s="330"/>
    </row>
    <row r="94" spans="1:25" ht="22.5" customHeight="1" x14ac:dyDescent="0.15">
      <c r="A94" s="281" t="s">
        <v>330</v>
      </c>
      <c r="B94" s="317" t="s">
        <v>1992</v>
      </c>
      <c r="C94" s="337" t="s">
        <v>1993</v>
      </c>
      <c r="D94" s="299">
        <v>0</v>
      </c>
      <c r="E94" s="282" t="s">
        <v>684</v>
      </c>
      <c r="F94" s="283">
        <v>10540</v>
      </c>
      <c r="G94" s="283">
        <f t="shared" si="13"/>
        <v>0</v>
      </c>
      <c r="H94" s="283">
        <v>22222</v>
      </c>
      <c r="I94" s="283">
        <f t="shared" si="14"/>
        <v>0</v>
      </c>
      <c r="J94" s="283">
        <v>0</v>
      </c>
      <c r="K94" s="283">
        <f t="shared" si="15"/>
        <v>0</v>
      </c>
      <c r="L94" s="283">
        <f t="shared" si="16"/>
        <v>32762</v>
      </c>
      <c r="M94" s="300">
        <f t="shared" si="16"/>
        <v>0</v>
      </c>
      <c r="N94" s="299">
        <v>0</v>
      </c>
      <c r="O94" s="283">
        <v>10540</v>
      </c>
      <c r="P94" s="283">
        <f t="shared" si="17"/>
        <v>0</v>
      </c>
      <c r="Q94" s="283">
        <v>22222</v>
      </c>
      <c r="R94" s="283">
        <f t="shared" si="18"/>
        <v>0</v>
      </c>
      <c r="S94" s="283">
        <v>0</v>
      </c>
      <c r="T94" s="283">
        <f t="shared" si="19"/>
        <v>0</v>
      </c>
      <c r="U94" s="283">
        <f t="shared" si="20"/>
        <v>32762</v>
      </c>
      <c r="V94" s="292">
        <f t="shared" si="12"/>
        <v>0</v>
      </c>
      <c r="W94" s="299">
        <f t="shared" si="21"/>
        <v>0</v>
      </c>
      <c r="X94" s="300">
        <f t="shared" si="22"/>
        <v>0</v>
      </c>
      <c r="Y94" s="330"/>
    </row>
    <row r="95" spans="1:25" ht="22.5" customHeight="1" x14ac:dyDescent="0.15">
      <c r="A95" s="281" t="s">
        <v>331</v>
      </c>
      <c r="B95" s="317" t="s">
        <v>1994</v>
      </c>
      <c r="C95" s="337" t="s">
        <v>1995</v>
      </c>
      <c r="D95" s="299">
        <v>50</v>
      </c>
      <c r="E95" s="282" t="s">
        <v>1078</v>
      </c>
      <c r="F95" s="283">
        <v>4151</v>
      </c>
      <c r="G95" s="283">
        <f t="shared" si="13"/>
        <v>207550</v>
      </c>
      <c r="H95" s="283">
        <v>16565</v>
      </c>
      <c r="I95" s="283">
        <f t="shared" si="14"/>
        <v>828250</v>
      </c>
      <c r="J95" s="283">
        <v>0</v>
      </c>
      <c r="K95" s="283">
        <f t="shared" si="15"/>
        <v>0</v>
      </c>
      <c r="L95" s="283">
        <f t="shared" si="16"/>
        <v>20716</v>
      </c>
      <c r="M95" s="300">
        <f t="shared" si="16"/>
        <v>1035800</v>
      </c>
      <c r="N95" s="299">
        <v>50</v>
      </c>
      <c r="O95" s="283">
        <v>4151</v>
      </c>
      <c r="P95" s="283">
        <f t="shared" si="17"/>
        <v>207550</v>
      </c>
      <c r="Q95" s="283">
        <v>16565</v>
      </c>
      <c r="R95" s="283">
        <f t="shared" si="18"/>
        <v>828250</v>
      </c>
      <c r="S95" s="283">
        <v>0</v>
      </c>
      <c r="T95" s="283">
        <f t="shared" si="19"/>
        <v>0</v>
      </c>
      <c r="U95" s="283">
        <f t="shared" si="20"/>
        <v>20716</v>
      </c>
      <c r="V95" s="292">
        <f t="shared" si="12"/>
        <v>1035800</v>
      </c>
      <c r="W95" s="299">
        <f t="shared" si="21"/>
        <v>0</v>
      </c>
      <c r="X95" s="300">
        <f t="shared" si="22"/>
        <v>0</v>
      </c>
      <c r="Y95" s="330"/>
    </row>
    <row r="96" spans="1:25" ht="22.5" customHeight="1" x14ac:dyDescent="0.15">
      <c r="A96" s="281" t="s">
        <v>332</v>
      </c>
      <c r="B96" s="317" t="s">
        <v>1996</v>
      </c>
      <c r="C96" s="337" t="s">
        <v>1995</v>
      </c>
      <c r="D96" s="299">
        <v>5</v>
      </c>
      <c r="E96" s="282" t="s">
        <v>1078</v>
      </c>
      <c r="F96" s="283">
        <v>4151</v>
      </c>
      <c r="G96" s="283">
        <f t="shared" si="13"/>
        <v>20755</v>
      </c>
      <c r="H96" s="283">
        <v>20706</v>
      </c>
      <c r="I96" s="283">
        <f t="shared" si="14"/>
        <v>103530</v>
      </c>
      <c r="J96" s="283">
        <v>0</v>
      </c>
      <c r="K96" s="283">
        <f t="shared" si="15"/>
        <v>0</v>
      </c>
      <c r="L96" s="283">
        <f t="shared" si="16"/>
        <v>24857</v>
      </c>
      <c r="M96" s="300">
        <f t="shared" si="16"/>
        <v>124285</v>
      </c>
      <c r="N96" s="299">
        <v>5</v>
      </c>
      <c r="O96" s="283">
        <v>4151</v>
      </c>
      <c r="P96" s="283">
        <f t="shared" si="17"/>
        <v>20755</v>
      </c>
      <c r="Q96" s="283">
        <v>20706</v>
      </c>
      <c r="R96" s="283">
        <f t="shared" si="18"/>
        <v>103530</v>
      </c>
      <c r="S96" s="283">
        <v>0</v>
      </c>
      <c r="T96" s="283">
        <f t="shared" si="19"/>
        <v>0</v>
      </c>
      <c r="U96" s="283">
        <f t="shared" si="20"/>
        <v>24857</v>
      </c>
      <c r="V96" s="292">
        <f t="shared" si="12"/>
        <v>124285</v>
      </c>
      <c r="W96" s="299">
        <f t="shared" si="21"/>
        <v>0</v>
      </c>
      <c r="X96" s="300">
        <f t="shared" si="22"/>
        <v>0</v>
      </c>
      <c r="Y96" s="330"/>
    </row>
    <row r="97" spans="1:25" ht="22.5" customHeight="1" x14ac:dyDescent="0.15">
      <c r="A97" s="281" t="s">
        <v>333</v>
      </c>
      <c r="B97" s="317" t="s">
        <v>1997</v>
      </c>
      <c r="C97" s="337" t="s">
        <v>1995</v>
      </c>
      <c r="D97" s="299">
        <v>0</v>
      </c>
      <c r="E97" s="282" t="s">
        <v>1078</v>
      </c>
      <c r="F97" s="283">
        <v>4044</v>
      </c>
      <c r="G97" s="283">
        <f t="shared" si="13"/>
        <v>0</v>
      </c>
      <c r="H97" s="283">
        <v>13002</v>
      </c>
      <c r="I97" s="283">
        <f t="shared" si="14"/>
        <v>0</v>
      </c>
      <c r="J97" s="283">
        <v>0</v>
      </c>
      <c r="K97" s="283">
        <f t="shared" si="15"/>
        <v>0</v>
      </c>
      <c r="L97" s="283">
        <f t="shared" si="16"/>
        <v>17046</v>
      </c>
      <c r="M97" s="300">
        <f t="shared" si="16"/>
        <v>0</v>
      </c>
      <c r="N97" s="299">
        <v>0</v>
      </c>
      <c r="O97" s="283">
        <v>4044</v>
      </c>
      <c r="P97" s="283">
        <f t="shared" si="17"/>
        <v>0</v>
      </c>
      <c r="Q97" s="283">
        <v>13002</v>
      </c>
      <c r="R97" s="283">
        <f t="shared" si="18"/>
        <v>0</v>
      </c>
      <c r="S97" s="283">
        <v>0</v>
      </c>
      <c r="T97" s="283">
        <f t="shared" si="19"/>
        <v>0</v>
      </c>
      <c r="U97" s="283">
        <f t="shared" si="20"/>
        <v>17046</v>
      </c>
      <c r="V97" s="292">
        <f t="shared" si="12"/>
        <v>0</v>
      </c>
      <c r="W97" s="299">
        <f t="shared" si="21"/>
        <v>0</v>
      </c>
      <c r="X97" s="300">
        <f t="shared" si="22"/>
        <v>0</v>
      </c>
      <c r="Y97" s="330"/>
    </row>
    <row r="98" spans="1:25" ht="22.5" customHeight="1" x14ac:dyDescent="0.15">
      <c r="A98" s="281" t="s">
        <v>334</v>
      </c>
      <c r="B98" s="317" t="s">
        <v>1998</v>
      </c>
      <c r="C98" s="337" t="s">
        <v>1995</v>
      </c>
      <c r="D98" s="299">
        <v>0</v>
      </c>
      <c r="E98" s="282" t="s">
        <v>1078</v>
      </c>
      <c r="F98" s="283">
        <v>4044</v>
      </c>
      <c r="G98" s="283">
        <f t="shared" si="13"/>
        <v>0</v>
      </c>
      <c r="H98" s="283">
        <v>16253</v>
      </c>
      <c r="I98" s="283">
        <f t="shared" si="14"/>
        <v>0</v>
      </c>
      <c r="J98" s="283">
        <v>0</v>
      </c>
      <c r="K98" s="283">
        <f t="shared" si="15"/>
        <v>0</v>
      </c>
      <c r="L98" s="283">
        <f t="shared" si="16"/>
        <v>20297</v>
      </c>
      <c r="M98" s="300">
        <f t="shared" si="16"/>
        <v>0</v>
      </c>
      <c r="N98" s="299">
        <v>0</v>
      </c>
      <c r="O98" s="283">
        <v>4044</v>
      </c>
      <c r="P98" s="283">
        <f t="shared" si="17"/>
        <v>0</v>
      </c>
      <c r="Q98" s="283">
        <v>16253</v>
      </c>
      <c r="R98" s="283">
        <f t="shared" si="18"/>
        <v>0</v>
      </c>
      <c r="S98" s="283">
        <v>0</v>
      </c>
      <c r="T98" s="283">
        <f t="shared" si="19"/>
        <v>0</v>
      </c>
      <c r="U98" s="283">
        <f t="shared" si="20"/>
        <v>20297</v>
      </c>
      <c r="V98" s="292">
        <f t="shared" si="12"/>
        <v>0</v>
      </c>
      <c r="W98" s="299">
        <f t="shared" si="21"/>
        <v>0</v>
      </c>
      <c r="X98" s="300">
        <f t="shared" si="22"/>
        <v>0</v>
      </c>
      <c r="Y98" s="330"/>
    </row>
    <row r="99" spans="1:25" ht="22.5" customHeight="1" x14ac:dyDescent="0.15">
      <c r="A99" s="281" t="s">
        <v>335</v>
      </c>
      <c r="B99" s="317" t="s">
        <v>1999</v>
      </c>
      <c r="C99" s="337"/>
      <c r="D99" s="299">
        <v>0</v>
      </c>
      <c r="E99" s="282" t="s">
        <v>1078</v>
      </c>
      <c r="F99" s="283">
        <v>445</v>
      </c>
      <c r="G99" s="283">
        <f t="shared" si="13"/>
        <v>0</v>
      </c>
      <c r="H99" s="283">
        <v>7426</v>
      </c>
      <c r="I99" s="283">
        <f t="shared" si="14"/>
        <v>0</v>
      </c>
      <c r="J99" s="283">
        <v>0</v>
      </c>
      <c r="K99" s="283">
        <f t="shared" si="15"/>
        <v>0</v>
      </c>
      <c r="L99" s="283">
        <f t="shared" si="16"/>
        <v>7871</v>
      </c>
      <c r="M99" s="300">
        <f t="shared" si="16"/>
        <v>0</v>
      </c>
      <c r="N99" s="299">
        <v>0</v>
      </c>
      <c r="O99" s="283">
        <v>445</v>
      </c>
      <c r="P99" s="283">
        <f t="shared" si="17"/>
        <v>0</v>
      </c>
      <c r="Q99" s="283">
        <v>7426</v>
      </c>
      <c r="R99" s="283">
        <f t="shared" si="18"/>
        <v>0</v>
      </c>
      <c r="S99" s="283">
        <v>0</v>
      </c>
      <c r="T99" s="283">
        <f t="shared" si="19"/>
        <v>0</v>
      </c>
      <c r="U99" s="283">
        <f t="shared" si="20"/>
        <v>7871</v>
      </c>
      <c r="V99" s="292">
        <f t="shared" si="12"/>
        <v>0</v>
      </c>
      <c r="W99" s="299">
        <f t="shared" si="21"/>
        <v>0</v>
      </c>
      <c r="X99" s="300">
        <f t="shared" si="22"/>
        <v>0</v>
      </c>
      <c r="Y99" s="330"/>
    </row>
    <row r="100" spans="1:25" ht="22.5" customHeight="1" x14ac:dyDescent="0.15">
      <c r="A100" s="281" t="s">
        <v>336</v>
      </c>
      <c r="B100" s="317" t="s">
        <v>2000</v>
      </c>
      <c r="C100" s="337"/>
      <c r="D100" s="299">
        <v>0</v>
      </c>
      <c r="E100" s="282" t="s">
        <v>1078</v>
      </c>
      <c r="F100" s="283">
        <v>445</v>
      </c>
      <c r="G100" s="283">
        <f t="shared" si="13"/>
        <v>0</v>
      </c>
      <c r="H100" s="283">
        <v>7895</v>
      </c>
      <c r="I100" s="283">
        <f t="shared" si="14"/>
        <v>0</v>
      </c>
      <c r="J100" s="283">
        <v>0</v>
      </c>
      <c r="K100" s="283">
        <f t="shared" si="15"/>
        <v>0</v>
      </c>
      <c r="L100" s="283">
        <f t="shared" si="16"/>
        <v>8340</v>
      </c>
      <c r="M100" s="300">
        <f t="shared" si="16"/>
        <v>0</v>
      </c>
      <c r="N100" s="299">
        <v>0</v>
      </c>
      <c r="O100" s="283">
        <v>445</v>
      </c>
      <c r="P100" s="283">
        <f t="shared" si="17"/>
        <v>0</v>
      </c>
      <c r="Q100" s="283">
        <v>7895</v>
      </c>
      <c r="R100" s="283">
        <f t="shared" si="18"/>
        <v>0</v>
      </c>
      <c r="S100" s="283">
        <v>0</v>
      </c>
      <c r="T100" s="283">
        <f t="shared" si="19"/>
        <v>0</v>
      </c>
      <c r="U100" s="283">
        <f t="shared" si="20"/>
        <v>8340</v>
      </c>
      <c r="V100" s="292">
        <f t="shared" si="12"/>
        <v>0</v>
      </c>
      <c r="W100" s="299">
        <f t="shared" si="21"/>
        <v>0</v>
      </c>
      <c r="X100" s="300">
        <f t="shared" si="22"/>
        <v>0</v>
      </c>
      <c r="Y100" s="330"/>
    </row>
    <row r="101" spans="1:25" ht="22.5" customHeight="1" x14ac:dyDescent="0.15">
      <c r="A101" s="281" t="s">
        <v>337</v>
      </c>
      <c r="B101" s="317" t="s">
        <v>2001</v>
      </c>
      <c r="C101" s="337" t="s">
        <v>2002</v>
      </c>
      <c r="D101" s="299">
        <v>0</v>
      </c>
      <c r="E101" s="282" t="s">
        <v>681</v>
      </c>
      <c r="F101" s="283">
        <v>323</v>
      </c>
      <c r="G101" s="283">
        <f t="shared" si="13"/>
        <v>0</v>
      </c>
      <c r="H101" s="283">
        <v>4155</v>
      </c>
      <c r="I101" s="283">
        <f t="shared" si="14"/>
        <v>0</v>
      </c>
      <c r="J101" s="283">
        <v>0</v>
      </c>
      <c r="K101" s="283">
        <f t="shared" si="15"/>
        <v>0</v>
      </c>
      <c r="L101" s="283">
        <f t="shared" si="16"/>
        <v>4478</v>
      </c>
      <c r="M101" s="300">
        <f t="shared" si="16"/>
        <v>0</v>
      </c>
      <c r="N101" s="299">
        <v>0</v>
      </c>
      <c r="O101" s="283">
        <v>323</v>
      </c>
      <c r="P101" s="283">
        <f t="shared" si="17"/>
        <v>0</v>
      </c>
      <c r="Q101" s="283">
        <v>4155</v>
      </c>
      <c r="R101" s="283">
        <f t="shared" si="18"/>
        <v>0</v>
      </c>
      <c r="S101" s="283">
        <v>0</v>
      </c>
      <c r="T101" s="283">
        <f t="shared" si="19"/>
        <v>0</v>
      </c>
      <c r="U101" s="283">
        <f t="shared" si="20"/>
        <v>4478</v>
      </c>
      <c r="V101" s="292">
        <f t="shared" si="12"/>
        <v>0</v>
      </c>
      <c r="W101" s="299">
        <f t="shared" si="21"/>
        <v>0</v>
      </c>
      <c r="X101" s="300">
        <f t="shared" si="22"/>
        <v>0</v>
      </c>
      <c r="Y101" s="330"/>
    </row>
    <row r="102" spans="1:25" ht="22.5" customHeight="1" x14ac:dyDescent="0.15">
      <c r="A102" s="281" t="s">
        <v>338</v>
      </c>
      <c r="B102" s="317" t="s">
        <v>2003</v>
      </c>
      <c r="C102" s="337" t="s">
        <v>2004</v>
      </c>
      <c r="D102" s="299">
        <v>0</v>
      </c>
      <c r="E102" s="282" t="s">
        <v>681</v>
      </c>
      <c r="F102" s="283">
        <v>724</v>
      </c>
      <c r="G102" s="283">
        <f t="shared" si="13"/>
        <v>0</v>
      </c>
      <c r="H102" s="283">
        <v>1991</v>
      </c>
      <c r="I102" s="283">
        <f t="shared" si="14"/>
        <v>0</v>
      </c>
      <c r="J102" s="283">
        <v>0</v>
      </c>
      <c r="K102" s="283">
        <f t="shared" si="15"/>
        <v>0</v>
      </c>
      <c r="L102" s="283">
        <f t="shared" si="16"/>
        <v>2715</v>
      </c>
      <c r="M102" s="300">
        <f t="shared" si="16"/>
        <v>0</v>
      </c>
      <c r="N102" s="299">
        <v>0</v>
      </c>
      <c r="O102" s="283">
        <v>724</v>
      </c>
      <c r="P102" s="283">
        <f t="shared" si="17"/>
        <v>0</v>
      </c>
      <c r="Q102" s="283">
        <v>1991</v>
      </c>
      <c r="R102" s="283">
        <f t="shared" si="18"/>
        <v>0</v>
      </c>
      <c r="S102" s="283">
        <v>0</v>
      </c>
      <c r="T102" s="283">
        <f t="shared" si="19"/>
        <v>0</v>
      </c>
      <c r="U102" s="283">
        <f t="shared" si="20"/>
        <v>2715</v>
      </c>
      <c r="V102" s="292">
        <f t="shared" si="12"/>
        <v>0</v>
      </c>
      <c r="W102" s="299">
        <f t="shared" si="21"/>
        <v>0</v>
      </c>
      <c r="X102" s="300">
        <f t="shared" si="22"/>
        <v>0</v>
      </c>
      <c r="Y102" s="330"/>
    </row>
    <row r="103" spans="1:25" ht="22.5" customHeight="1" x14ac:dyDescent="0.15">
      <c r="A103" s="281" t="s">
        <v>339</v>
      </c>
      <c r="B103" s="317" t="s">
        <v>2005</v>
      </c>
      <c r="C103" s="337" t="s">
        <v>2006</v>
      </c>
      <c r="D103" s="299">
        <v>0</v>
      </c>
      <c r="E103" s="282" t="s">
        <v>681</v>
      </c>
      <c r="F103" s="283">
        <v>1000</v>
      </c>
      <c r="G103" s="283">
        <f t="shared" si="13"/>
        <v>0</v>
      </c>
      <c r="H103" s="283">
        <v>4155</v>
      </c>
      <c r="I103" s="283">
        <f t="shared" si="14"/>
        <v>0</v>
      </c>
      <c r="J103" s="283">
        <v>0</v>
      </c>
      <c r="K103" s="283">
        <f t="shared" si="15"/>
        <v>0</v>
      </c>
      <c r="L103" s="283">
        <f t="shared" si="16"/>
        <v>5155</v>
      </c>
      <c r="M103" s="300">
        <f t="shared" si="16"/>
        <v>0</v>
      </c>
      <c r="N103" s="299">
        <v>0</v>
      </c>
      <c r="O103" s="283">
        <v>1000</v>
      </c>
      <c r="P103" s="283">
        <f t="shared" si="17"/>
        <v>0</v>
      </c>
      <c r="Q103" s="283">
        <v>4155</v>
      </c>
      <c r="R103" s="283">
        <f t="shared" si="18"/>
        <v>0</v>
      </c>
      <c r="S103" s="283">
        <v>0</v>
      </c>
      <c r="T103" s="283">
        <f t="shared" si="19"/>
        <v>0</v>
      </c>
      <c r="U103" s="283">
        <f t="shared" si="20"/>
        <v>5155</v>
      </c>
      <c r="V103" s="292">
        <f t="shared" si="12"/>
        <v>0</v>
      </c>
      <c r="W103" s="299">
        <f t="shared" si="21"/>
        <v>0</v>
      </c>
      <c r="X103" s="300">
        <f t="shared" si="22"/>
        <v>0</v>
      </c>
      <c r="Y103" s="330"/>
    </row>
    <row r="104" spans="1:25" ht="22.5" customHeight="1" x14ac:dyDescent="0.15">
      <c r="A104" s="281" t="s">
        <v>340</v>
      </c>
      <c r="B104" s="317" t="s">
        <v>2005</v>
      </c>
      <c r="C104" s="337" t="s">
        <v>2007</v>
      </c>
      <c r="D104" s="299">
        <v>0</v>
      </c>
      <c r="E104" s="282" t="s">
        <v>681</v>
      </c>
      <c r="F104" s="283">
        <v>460</v>
      </c>
      <c r="G104" s="283">
        <f t="shared" si="13"/>
        <v>0</v>
      </c>
      <c r="H104" s="283">
        <v>4155</v>
      </c>
      <c r="I104" s="283">
        <f t="shared" si="14"/>
        <v>0</v>
      </c>
      <c r="J104" s="283">
        <v>0</v>
      </c>
      <c r="K104" s="283">
        <f t="shared" si="15"/>
        <v>0</v>
      </c>
      <c r="L104" s="283">
        <f t="shared" si="16"/>
        <v>4615</v>
      </c>
      <c r="M104" s="300">
        <f t="shared" si="16"/>
        <v>0</v>
      </c>
      <c r="N104" s="299">
        <v>0</v>
      </c>
      <c r="O104" s="283">
        <v>460</v>
      </c>
      <c r="P104" s="283">
        <f t="shared" si="17"/>
        <v>0</v>
      </c>
      <c r="Q104" s="283">
        <v>4155</v>
      </c>
      <c r="R104" s="283">
        <f t="shared" si="18"/>
        <v>0</v>
      </c>
      <c r="S104" s="283">
        <v>0</v>
      </c>
      <c r="T104" s="283">
        <f t="shared" si="19"/>
        <v>0</v>
      </c>
      <c r="U104" s="283">
        <f t="shared" si="20"/>
        <v>4615</v>
      </c>
      <c r="V104" s="292">
        <f t="shared" si="12"/>
        <v>0</v>
      </c>
      <c r="W104" s="299">
        <f t="shared" si="21"/>
        <v>0</v>
      </c>
      <c r="X104" s="300">
        <f t="shared" si="22"/>
        <v>0</v>
      </c>
      <c r="Y104" s="330"/>
    </row>
    <row r="105" spans="1:25" ht="22.5" customHeight="1" x14ac:dyDescent="0.15">
      <c r="A105" s="281" t="s">
        <v>341</v>
      </c>
      <c r="B105" s="317" t="s">
        <v>2008</v>
      </c>
      <c r="C105" s="337" t="s">
        <v>2007</v>
      </c>
      <c r="D105" s="299">
        <v>0</v>
      </c>
      <c r="E105" s="282" t="s">
        <v>681</v>
      </c>
      <c r="F105" s="283">
        <v>1842</v>
      </c>
      <c r="G105" s="283">
        <f t="shared" si="13"/>
        <v>0</v>
      </c>
      <c r="H105" s="283">
        <v>4155</v>
      </c>
      <c r="I105" s="283">
        <f t="shared" si="14"/>
        <v>0</v>
      </c>
      <c r="J105" s="283">
        <v>0</v>
      </c>
      <c r="K105" s="283">
        <f t="shared" si="15"/>
        <v>0</v>
      </c>
      <c r="L105" s="283">
        <f t="shared" si="16"/>
        <v>5997</v>
      </c>
      <c r="M105" s="300">
        <f t="shared" si="16"/>
        <v>0</v>
      </c>
      <c r="N105" s="299">
        <v>0</v>
      </c>
      <c r="O105" s="283">
        <v>1842</v>
      </c>
      <c r="P105" s="283">
        <f t="shared" si="17"/>
        <v>0</v>
      </c>
      <c r="Q105" s="283">
        <v>4155</v>
      </c>
      <c r="R105" s="283">
        <f t="shared" si="18"/>
        <v>0</v>
      </c>
      <c r="S105" s="283">
        <v>0</v>
      </c>
      <c r="T105" s="283">
        <f t="shared" si="19"/>
        <v>0</v>
      </c>
      <c r="U105" s="283">
        <f t="shared" si="20"/>
        <v>5997</v>
      </c>
      <c r="V105" s="292">
        <f t="shared" si="12"/>
        <v>0</v>
      </c>
      <c r="W105" s="299">
        <f t="shared" si="21"/>
        <v>0</v>
      </c>
      <c r="X105" s="300">
        <f t="shared" si="22"/>
        <v>0</v>
      </c>
      <c r="Y105" s="330"/>
    </row>
    <row r="106" spans="1:25" ht="22.5" customHeight="1" x14ac:dyDescent="0.15">
      <c r="A106" s="281" t="s">
        <v>342</v>
      </c>
      <c r="B106" s="317" t="s">
        <v>2009</v>
      </c>
      <c r="C106" s="315" t="s">
        <v>2006</v>
      </c>
      <c r="D106" s="299">
        <v>0</v>
      </c>
      <c r="E106" s="284" t="s">
        <v>681</v>
      </c>
      <c r="F106" s="283">
        <v>249</v>
      </c>
      <c r="G106" s="283">
        <f t="shared" si="13"/>
        <v>0</v>
      </c>
      <c r="H106" s="283">
        <v>4155</v>
      </c>
      <c r="I106" s="283">
        <f t="shared" si="14"/>
        <v>0</v>
      </c>
      <c r="J106" s="283">
        <v>0</v>
      </c>
      <c r="K106" s="283">
        <f t="shared" si="15"/>
        <v>0</v>
      </c>
      <c r="L106" s="283">
        <f t="shared" si="16"/>
        <v>4404</v>
      </c>
      <c r="M106" s="300">
        <f t="shared" si="16"/>
        <v>0</v>
      </c>
      <c r="N106" s="299">
        <v>0</v>
      </c>
      <c r="O106" s="283">
        <v>249</v>
      </c>
      <c r="P106" s="283">
        <f t="shared" si="17"/>
        <v>0</v>
      </c>
      <c r="Q106" s="283">
        <v>4155</v>
      </c>
      <c r="R106" s="283">
        <f t="shared" si="18"/>
        <v>0</v>
      </c>
      <c r="S106" s="283">
        <v>0</v>
      </c>
      <c r="T106" s="283">
        <f t="shared" si="19"/>
        <v>0</v>
      </c>
      <c r="U106" s="283">
        <f t="shared" si="20"/>
        <v>4404</v>
      </c>
      <c r="V106" s="292">
        <f t="shared" si="12"/>
        <v>0</v>
      </c>
      <c r="W106" s="299">
        <f t="shared" si="21"/>
        <v>0</v>
      </c>
      <c r="X106" s="300">
        <f t="shared" si="22"/>
        <v>0</v>
      </c>
      <c r="Y106" s="330"/>
    </row>
    <row r="107" spans="1:25" ht="22.5" customHeight="1" x14ac:dyDescent="0.15">
      <c r="A107" s="281" t="s">
        <v>479</v>
      </c>
      <c r="B107" s="317" t="s">
        <v>2010</v>
      </c>
      <c r="C107" s="337" t="s">
        <v>2011</v>
      </c>
      <c r="D107" s="299">
        <v>0</v>
      </c>
      <c r="E107" s="284" t="s">
        <v>1078</v>
      </c>
      <c r="F107" s="283">
        <v>18472</v>
      </c>
      <c r="G107" s="283">
        <f t="shared" si="13"/>
        <v>0</v>
      </c>
      <c r="H107" s="283">
        <v>20061</v>
      </c>
      <c r="I107" s="283">
        <f t="shared" si="14"/>
        <v>0</v>
      </c>
      <c r="J107" s="283">
        <v>0</v>
      </c>
      <c r="K107" s="283">
        <f t="shared" si="15"/>
        <v>0</v>
      </c>
      <c r="L107" s="283">
        <f t="shared" si="16"/>
        <v>38533</v>
      </c>
      <c r="M107" s="300">
        <f t="shared" si="16"/>
        <v>0</v>
      </c>
      <c r="N107" s="299">
        <v>0</v>
      </c>
      <c r="O107" s="283">
        <v>18472</v>
      </c>
      <c r="P107" s="283">
        <f t="shared" si="17"/>
        <v>0</v>
      </c>
      <c r="Q107" s="283">
        <v>20061</v>
      </c>
      <c r="R107" s="283">
        <f t="shared" si="18"/>
        <v>0</v>
      </c>
      <c r="S107" s="283">
        <v>0</v>
      </c>
      <c r="T107" s="283">
        <f t="shared" si="19"/>
        <v>0</v>
      </c>
      <c r="U107" s="283">
        <f t="shared" si="20"/>
        <v>38533</v>
      </c>
      <c r="V107" s="292">
        <f t="shared" si="12"/>
        <v>0</v>
      </c>
      <c r="W107" s="299">
        <f t="shared" si="21"/>
        <v>0</v>
      </c>
      <c r="X107" s="300">
        <f t="shared" si="22"/>
        <v>0</v>
      </c>
      <c r="Y107" s="330"/>
    </row>
    <row r="108" spans="1:25" ht="22.5" customHeight="1" x14ac:dyDescent="0.15">
      <c r="A108" s="281" t="s">
        <v>480</v>
      </c>
      <c r="B108" s="317" t="s">
        <v>2012</v>
      </c>
      <c r="C108" s="315" t="s">
        <v>2011</v>
      </c>
      <c r="D108" s="299">
        <v>0</v>
      </c>
      <c r="E108" s="284" t="s">
        <v>1078</v>
      </c>
      <c r="F108" s="283">
        <v>18472</v>
      </c>
      <c r="G108" s="283">
        <f t="shared" si="13"/>
        <v>0</v>
      </c>
      <c r="H108" s="283">
        <v>24883</v>
      </c>
      <c r="I108" s="283">
        <f t="shared" si="14"/>
        <v>0</v>
      </c>
      <c r="J108" s="283">
        <v>0</v>
      </c>
      <c r="K108" s="283">
        <f t="shared" si="15"/>
        <v>0</v>
      </c>
      <c r="L108" s="283">
        <f t="shared" si="16"/>
        <v>43355</v>
      </c>
      <c r="M108" s="300">
        <f t="shared" si="16"/>
        <v>0</v>
      </c>
      <c r="N108" s="299">
        <v>0</v>
      </c>
      <c r="O108" s="283">
        <v>18472</v>
      </c>
      <c r="P108" s="283">
        <f t="shared" si="17"/>
        <v>0</v>
      </c>
      <c r="Q108" s="283">
        <v>24883</v>
      </c>
      <c r="R108" s="283">
        <f t="shared" si="18"/>
        <v>0</v>
      </c>
      <c r="S108" s="283">
        <v>0</v>
      </c>
      <c r="T108" s="283">
        <f t="shared" si="19"/>
        <v>0</v>
      </c>
      <c r="U108" s="283">
        <f t="shared" si="20"/>
        <v>43355</v>
      </c>
      <c r="V108" s="292">
        <f t="shared" si="12"/>
        <v>0</v>
      </c>
      <c r="W108" s="299">
        <f t="shared" si="21"/>
        <v>0</v>
      </c>
      <c r="X108" s="300">
        <f t="shared" si="22"/>
        <v>0</v>
      </c>
      <c r="Y108" s="330"/>
    </row>
    <row r="109" spans="1:25" ht="22.5" customHeight="1" x14ac:dyDescent="0.15">
      <c r="A109" s="281" t="s">
        <v>481</v>
      </c>
      <c r="B109" s="317" t="s">
        <v>2013</v>
      </c>
      <c r="C109" s="315" t="s">
        <v>2011</v>
      </c>
      <c r="D109" s="299">
        <v>0</v>
      </c>
      <c r="E109" s="284" t="s">
        <v>1078</v>
      </c>
      <c r="F109" s="283">
        <v>18438</v>
      </c>
      <c r="G109" s="283">
        <f t="shared" si="13"/>
        <v>0</v>
      </c>
      <c r="H109" s="283">
        <v>18761</v>
      </c>
      <c r="I109" s="283">
        <f t="shared" si="14"/>
        <v>0</v>
      </c>
      <c r="J109" s="283">
        <v>0</v>
      </c>
      <c r="K109" s="283">
        <f t="shared" si="15"/>
        <v>0</v>
      </c>
      <c r="L109" s="283">
        <f t="shared" si="16"/>
        <v>37199</v>
      </c>
      <c r="M109" s="300">
        <f t="shared" si="16"/>
        <v>0</v>
      </c>
      <c r="N109" s="299">
        <v>0</v>
      </c>
      <c r="O109" s="283">
        <v>18438</v>
      </c>
      <c r="P109" s="283">
        <f t="shared" si="17"/>
        <v>0</v>
      </c>
      <c r="Q109" s="283">
        <v>18761</v>
      </c>
      <c r="R109" s="283">
        <f t="shared" si="18"/>
        <v>0</v>
      </c>
      <c r="S109" s="283">
        <v>0</v>
      </c>
      <c r="T109" s="283">
        <f t="shared" si="19"/>
        <v>0</v>
      </c>
      <c r="U109" s="283">
        <f t="shared" si="20"/>
        <v>37199</v>
      </c>
      <c r="V109" s="292">
        <f t="shared" si="12"/>
        <v>0</v>
      </c>
      <c r="W109" s="299">
        <f t="shared" si="21"/>
        <v>0</v>
      </c>
      <c r="X109" s="300">
        <f t="shared" si="22"/>
        <v>0</v>
      </c>
      <c r="Y109" s="330"/>
    </row>
    <row r="110" spans="1:25" ht="22.5" customHeight="1" x14ac:dyDescent="0.15">
      <c r="A110" s="281" t="s">
        <v>482</v>
      </c>
      <c r="B110" s="317" t="s">
        <v>2014</v>
      </c>
      <c r="C110" s="337" t="s">
        <v>2011</v>
      </c>
      <c r="D110" s="299">
        <v>0</v>
      </c>
      <c r="E110" s="284" t="s">
        <v>1078</v>
      </c>
      <c r="F110" s="283">
        <v>18438</v>
      </c>
      <c r="G110" s="283">
        <f t="shared" si="13"/>
        <v>0</v>
      </c>
      <c r="H110" s="283">
        <v>23450</v>
      </c>
      <c r="I110" s="283">
        <f t="shared" si="14"/>
        <v>0</v>
      </c>
      <c r="J110" s="283">
        <v>0</v>
      </c>
      <c r="K110" s="283">
        <f t="shared" si="15"/>
        <v>0</v>
      </c>
      <c r="L110" s="283">
        <f t="shared" si="16"/>
        <v>41888</v>
      </c>
      <c r="M110" s="300">
        <f t="shared" si="16"/>
        <v>0</v>
      </c>
      <c r="N110" s="299">
        <v>0</v>
      </c>
      <c r="O110" s="283">
        <v>18438</v>
      </c>
      <c r="P110" s="283">
        <f t="shared" si="17"/>
        <v>0</v>
      </c>
      <c r="Q110" s="283">
        <v>23450</v>
      </c>
      <c r="R110" s="283">
        <f t="shared" si="18"/>
        <v>0</v>
      </c>
      <c r="S110" s="283">
        <v>0</v>
      </c>
      <c r="T110" s="283">
        <f t="shared" si="19"/>
        <v>0</v>
      </c>
      <c r="U110" s="283">
        <f t="shared" si="20"/>
        <v>41888</v>
      </c>
      <c r="V110" s="292">
        <f t="shared" si="12"/>
        <v>0</v>
      </c>
      <c r="W110" s="299">
        <f t="shared" si="21"/>
        <v>0</v>
      </c>
      <c r="X110" s="300">
        <f t="shared" si="22"/>
        <v>0</v>
      </c>
      <c r="Y110" s="330"/>
    </row>
    <row r="111" spans="1:25" ht="22.5" customHeight="1" x14ac:dyDescent="0.15">
      <c r="A111" s="281" t="s">
        <v>483</v>
      </c>
      <c r="B111" s="317" t="s">
        <v>2015</v>
      </c>
      <c r="C111" s="337" t="s">
        <v>2016</v>
      </c>
      <c r="D111" s="299">
        <v>0</v>
      </c>
      <c r="E111" s="282" t="s">
        <v>1078</v>
      </c>
      <c r="F111" s="283">
        <v>15611</v>
      </c>
      <c r="G111" s="283">
        <f t="shared" si="13"/>
        <v>0</v>
      </c>
      <c r="H111" s="283">
        <v>19907</v>
      </c>
      <c r="I111" s="283">
        <f t="shared" si="14"/>
        <v>0</v>
      </c>
      <c r="J111" s="283">
        <v>0</v>
      </c>
      <c r="K111" s="283">
        <f t="shared" si="15"/>
        <v>0</v>
      </c>
      <c r="L111" s="283">
        <f t="shared" si="16"/>
        <v>35518</v>
      </c>
      <c r="M111" s="300">
        <f t="shared" si="16"/>
        <v>0</v>
      </c>
      <c r="N111" s="299">
        <v>0</v>
      </c>
      <c r="O111" s="283">
        <v>15611</v>
      </c>
      <c r="P111" s="283">
        <f t="shared" si="17"/>
        <v>0</v>
      </c>
      <c r="Q111" s="283">
        <v>19907</v>
      </c>
      <c r="R111" s="283">
        <f t="shared" si="18"/>
        <v>0</v>
      </c>
      <c r="S111" s="283">
        <v>0</v>
      </c>
      <c r="T111" s="283">
        <f t="shared" si="19"/>
        <v>0</v>
      </c>
      <c r="U111" s="283">
        <f t="shared" si="20"/>
        <v>35518</v>
      </c>
      <c r="V111" s="292">
        <f t="shared" si="12"/>
        <v>0</v>
      </c>
      <c r="W111" s="299">
        <f t="shared" si="21"/>
        <v>0</v>
      </c>
      <c r="X111" s="300">
        <f t="shared" si="22"/>
        <v>0</v>
      </c>
      <c r="Y111" s="330"/>
    </row>
    <row r="112" spans="1:25" ht="22.5" customHeight="1" x14ac:dyDescent="0.15">
      <c r="A112" s="281" t="s">
        <v>484</v>
      </c>
      <c r="B112" s="317" t="s">
        <v>2017</v>
      </c>
      <c r="C112" s="337" t="s">
        <v>2016</v>
      </c>
      <c r="D112" s="299">
        <v>0</v>
      </c>
      <c r="E112" s="282" t="s">
        <v>1078</v>
      </c>
      <c r="F112" s="283">
        <v>15611</v>
      </c>
      <c r="G112" s="283">
        <f t="shared" si="13"/>
        <v>0</v>
      </c>
      <c r="H112" s="283">
        <v>24883</v>
      </c>
      <c r="I112" s="283">
        <f t="shared" si="14"/>
        <v>0</v>
      </c>
      <c r="J112" s="283">
        <v>0</v>
      </c>
      <c r="K112" s="283">
        <f t="shared" si="15"/>
        <v>0</v>
      </c>
      <c r="L112" s="283">
        <f t="shared" si="16"/>
        <v>40494</v>
      </c>
      <c r="M112" s="300">
        <f t="shared" si="16"/>
        <v>0</v>
      </c>
      <c r="N112" s="299">
        <v>0</v>
      </c>
      <c r="O112" s="283">
        <v>15611</v>
      </c>
      <c r="P112" s="283">
        <f t="shared" si="17"/>
        <v>0</v>
      </c>
      <c r="Q112" s="283">
        <v>24883</v>
      </c>
      <c r="R112" s="283">
        <f t="shared" si="18"/>
        <v>0</v>
      </c>
      <c r="S112" s="283">
        <v>0</v>
      </c>
      <c r="T112" s="283">
        <f t="shared" si="19"/>
        <v>0</v>
      </c>
      <c r="U112" s="283">
        <f t="shared" si="20"/>
        <v>40494</v>
      </c>
      <c r="V112" s="292">
        <f t="shared" si="12"/>
        <v>0</v>
      </c>
      <c r="W112" s="299">
        <f t="shared" si="21"/>
        <v>0</v>
      </c>
      <c r="X112" s="300">
        <f t="shared" si="22"/>
        <v>0</v>
      </c>
      <c r="Y112" s="330"/>
    </row>
    <row r="113" spans="1:25" ht="22.5" customHeight="1" x14ac:dyDescent="0.15">
      <c r="A113" s="281" t="s">
        <v>485</v>
      </c>
      <c r="B113" s="317" t="s">
        <v>2018</v>
      </c>
      <c r="C113" s="337" t="s">
        <v>2016</v>
      </c>
      <c r="D113" s="299">
        <v>0</v>
      </c>
      <c r="E113" s="282" t="s">
        <v>1078</v>
      </c>
      <c r="F113" s="283">
        <v>15576</v>
      </c>
      <c r="G113" s="283">
        <f t="shared" si="13"/>
        <v>0</v>
      </c>
      <c r="H113" s="283">
        <v>18761</v>
      </c>
      <c r="I113" s="283">
        <f t="shared" si="14"/>
        <v>0</v>
      </c>
      <c r="J113" s="283">
        <v>0</v>
      </c>
      <c r="K113" s="283">
        <f t="shared" si="15"/>
        <v>0</v>
      </c>
      <c r="L113" s="283">
        <f t="shared" si="16"/>
        <v>34337</v>
      </c>
      <c r="M113" s="300">
        <f t="shared" si="16"/>
        <v>0</v>
      </c>
      <c r="N113" s="299">
        <v>0</v>
      </c>
      <c r="O113" s="283">
        <v>15576</v>
      </c>
      <c r="P113" s="283">
        <f t="shared" si="17"/>
        <v>0</v>
      </c>
      <c r="Q113" s="283">
        <v>18761</v>
      </c>
      <c r="R113" s="283">
        <f t="shared" si="18"/>
        <v>0</v>
      </c>
      <c r="S113" s="283">
        <v>0</v>
      </c>
      <c r="T113" s="283">
        <f t="shared" si="19"/>
        <v>0</v>
      </c>
      <c r="U113" s="283">
        <f t="shared" si="20"/>
        <v>34337</v>
      </c>
      <c r="V113" s="292">
        <f t="shared" si="12"/>
        <v>0</v>
      </c>
      <c r="W113" s="299">
        <f t="shared" si="21"/>
        <v>0</v>
      </c>
      <c r="X113" s="300">
        <f t="shared" si="22"/>
        <v>0</v>
      </c>
      <c r="Y113" s="330"/>
    </row>
    <row r="114" spans="1:25" ht="22.5" customHeight="1" x14ac:dyDescent="0.15">
      <c r="A114" s="281" t="s">
        <v>486</v>
      </c>
      <c r="B114" s="317" t="s">
        <v>2019</v>
      </c>
      <c r="C114" s="337" t="s">
        <v>2016</v>
      </c>
      <c r="D114" s="299">
        <v>0</v>
      </c>
      <c r="E114" s="282" t="s">
        <v>1078</v>
      </c>
      <c r="F114" s="283">
        <v>15576</v>
      </c>
      <c r="G114" s="283">
        <f t="shared" si="13"/>
        <v>0</v>
      </c>
      <c r="H114" s="283">
        <v>23450</v>
      </c>
      <c r="I114" s="283">
        <f t="shared" si="14"/>
        <v>0</v>
      </c>
      <c r="J114" s="283">
        <v>0</v>
      </c>
      <c r="K114" s="283">
        <f t="shared" si="15"/>
        <v>0</v>
      </c>
      <c r="L114" s="283">
        <f t="shared" si="16"/>
        <v>39026</v>
      </c>
      <c r="M114" s="300">
        <f t="shared" si="16"/>
        <v>0</v>
      </c>
      <c r="N114" s="299">
        <v>0</v>
      </c>
      <c r="O114" s="283">
        <v>15576</v>
      </c>
      <c r="P114" s="283">
        <f t="shared" si="17"/>
        <v>0</v>
      </c>
      <c r="Q114" s="283">
        <v>23450</v>
      </c>
      <c r="R114" s="283">
        <f t="shared" si="18"/>
        <v>0</v>
      </c>
      <c r="S114" s="283">
        <v>0</v>
      </c>
      <c r="T114" s="283">
        <f t="shared" si="19"/>
        <v>0</v>
      </c>
      <c r="U114" s="283">
        <f t="shared" si="20"/>
        <v>39026</v>
      </c>
      <c r="V114" s="292">
        <f t="shared" si="12"/>
        <v>0</v>
      </c>
      <c r="W114" s="299">
        <f t="shared" si="21"/>
        <v>0</v>
      </c>
      <c r="X114" s="300">
        <f t="shared" si="22"/>
        <v>0</v>
      </c>
      <c r="Y114" s="330"/>
    </row>
    <row r="115" spans="1:25" ht="22.5" customHeight="1" x14ac:dyDescent="0.15">
      <c r="A115" s="281" t="s">
        <v>487</v>
      </c>
      <c r="B115" s="317" t="s">
        <v>2020</v>
      </c>
      <c r="C115" s="337" t="s">
        <v>2021</v>
      </c>
      <c r="D115" s="299">
        <v>0</v>
      </c>
      <c r="E115" s="282" t="s">
        <v>1078</v>
      </c>
      <c r="F115" s="283">
        <v>17128</v>
      </c>
      <c r="G115" s="283">
        <f t="shared" si="13"/>
        <v>0</v>
      </c>
      <c r="H115" s="283">
        <v>22595</v>
      </c>
      <c r="I115" s="283">
        <f t="shared" si="14"/>
        <v>0</v>
      </c>
      <c r="J115" s="283">
        <v>0</v>
      </c>
      <c r="K115" s="283">
        <f t="shared" si="15"/>
        <v>0</v>
      </c>
      <c r="L115" s="283">
        <f t="shared" si="16"/>
        <v>39723</v>
      </c>
      <c r="M115" s="300">
        <f t="shared" si="16"/>
        <v>0</v>
      </c>
      <c r="N115" s="299">
        <v>0</v>
      </c>
      <c r="O115" s="283">
        <v>17128</v>
      </c>
      <c r="P115" s="283">
        <f t="shared" si="17"/>
        <v>0</v>
      </c>
      <c r="Q115" s="283">
        <v>22595</v>
      </c>
      <c r="R115" s="283">
        <f t="shared" si="18"/>
        <v>0</v>
      </c>
      <c r="S115" s="283">
        <v>0</v>
      </c>
      <c r="T115" s="283">
        <f t="shared" si="19"/>
        <v>0</v>
      </c>
      <c r="U115" s="283">
        <f t="shared" si="20"/>
        <v>39723</v>
      </c>
      <c r="V115" s="292">
        <f t="shared" si="12"/>
        <v>0</v>
      </c>
      <c r="W115" s="299">
        <f t="shared" si="21"/>
        <v>0</v>
      </c>
      <c r="X115" s="300">
        <f t="shared" si="22"/>
        <v>0</v>
      </c>
      <c r="Y115" s="330"/>
    </row>
    <row r="116" spans="1:25" ht="22.5" customHeight="1" x14ac:dyDescent="0.15">
      <c r="A116" s="281" t="s">
        <v>488</v>
      </c>
      <c r="B116" s="317" t="s">
        <v>2022</v>
      </c>
      <c r="C116" s="337" t="s">
        <v>2021</v>
      </c>
      <c r="D116" s="299">
        <v>0</v>
      </c>
      <c r="E116" s="282" t="s">
        <v>1078</v>
      </c>
      <c r="F116" s="283">
        <v>17128</v>
      </c>
      <c r="G116" s="283">
        <f t="shared" si="13"/>
        <v>0</v>
      </c>
      <c r="H116" s="283">
        <v>28244</v>
      </c>
      <c r="I116" s="283">
        <f t="shared" si="14"/>
        <v>0</v>
      </c>
      <c r="J116" s="283">
        <v>0</v>
      </c>
      <c r="K116" s="283">
        <f t="shared" si="15"/>
        <v>0</v>
      </c>
      <c r="L116" s="283">
        <f t="shared" si="16"/>
        <v>45372</v>
      </c>
      <c r="M116" s="300">
        <f t="shared" si="16"/>
        <v>0</v>
      </c>
      <c r="N116" s="299">
        <v>0</v>
      </c>
      <c r="O116" s="283">
        <v>17128</v>
      </c>
      <c r="P116" s="283">
        <f t="shared" si="17"/>
        <v>0</v>
      </c>
      <c r="Q116" s="283">
        <v>28244</v>
      </c>
      <c r="R116" s="283">
        <f t="shared" si="18"/>
        <v>0</v>
      </c>
      <c r="S116" s="283">
        <v>0</v>
      </c>
      <c r="T116" s="283">
        <f t="shared" si="19"/>
        <v>0</v>
      </c>
      <c r="U116" s="283">
        <f t="shared" si="20"/>
        <v>45372</v>
      </c>
      <c r="V116" s="292">
        <f t="shared" si="12"/>
        <v>0</v>
      </c>
      <c r="W116" s="299">
        <f t="shared" si="21"/>
        <v>0</v>
      </c>
      <c r="X116" s="300">
        <f t="shared" si="22"/>
        <v>0</v>
      </c>
      <c r="Y116" s="330"/>
    </row>
    <row r="117" spans="1:25" ht="22.5" customHeight="1" x14ac:dyDescent="0.15">
      <c r="A117" s="281" t="s">
        <v>489</v>
      </c>
      <c r="B117" s="317" t="s">
        <v>2020</v>
      </c>
      <c r="C117" s="337" t="s">
        <v>2023</v>
      </c>
      <c r="D117" s="299">
        <v>0</v>
      </c>
      <c r="E117" s="282" t="s">
        <v>1078</v>
      </c>
      <c r="F117" s="283">
        <v>17258</v>
      </c>
      <c r="G117" s="283">
        <f t="shared" si="13"/>
        <v>0</v>
      </c>
      <c r="H117" s="283">
        <v>26929</v>
      </c>
      <c r="I117" s="283">
        <f t="shared" si="14"/>
        <v>0</v>
      </c>
      <c r="J117" s="283">
        <v>0</v>
      </c>
      <c r="K117" s="283">
        <f t="shared" si="15"/>
        <v>0</v>
      </c>
      <c r="L117" s="283">
        <f t="shared" si="16"/>
        <v>44187</v>
      </c>
      <c r="M117" s="300">
        <f t="shared" si="16"/>
        <v>0</v>
      </c>
      <c r="N117" s="299">
        <v>0</v>
      </c>
      <c r="O117" s="283">
        <v>17258</v>
      </c>
      <c r="P117" s="283">
        <f t="shared" si="17"/>
        <v>0</v>
      </c>
      <c r="Q117" s="283">
        <v>26929</v>
      </c>
      <c r="R117" s="283">
        <f t="shared" si="18"/>
        <v>0</v>
      </c>
      <c r="S117" s="283">
        <v>0</v>
      </c>
      <c r="T117" s="283">
        <f t="shared" si="19"/>
        <v>0</v>
      </c>
      <c r="U117" s="283">
        <f t="shared" si="20"/>
        <v>44187</v>
      </c>
      <c r="V117" s="292">
        <f t="shared" si="12"/>
        <v>0</v>
      </c>
      <c r="W117" s="299">
        <f t="shared" si="21"/>
        <v>0</v>
      </c>
      <c r="X117" s="300">
        <f t="shared" si="22"/>
        <v>0</v>
      </c>
      <c r="Y117" s="330"/>
    </row>
    <row r="118" spans="1:25" ht="22.5" customHeight="1" x14ac:dyDescent="0.15">
      <c r="A118" s="281" t="s">
        <v>490</v>
      </c>
      <c r="B118" s="317" t="s">
        <v>2022</v>
      </c>
      <c r="C118" s="337" t="s">
        <v>2023</v>
      </c>
      <c r="D118" s="299">
        <v>0</v>
      </c>
      <c r="E118" s="282" t="s">
        <v>1078</v>
      </c>
      <c r="F118" s="283">
        <v>17258</v>
      </c>
      <c r="G118" s="283">
        <f t="shared" si="13"/>
        <v>0</v>
      </c>
      <c r="H118" s="283">
        <v>33661</v>
      </c>
      <c r="I118" s="283">
        <f t="shared" si="14"/>
        <v>0</v>
      </c>
      <c r="J118" s="283">
        <v>0</v>
      </c>
      <c r="K118" s="283">
        <f t="shared" si="15"/>
        <v>0</v>
      </c>
      <c r="L118" s="283">
        <f t="shared" si="16"/>
        <v>50919</v>
      </c>
      <c r="M118" s="300">
        <f t="shared" si="16"/>
        <v>0</v>
      </c>
      <c r="N118" s="299">
        <v>0</v>
      </c>
      <c r="O118" s="283">
        <v>17258</v>
      </c>
      <c r="P118" s="283">
        <f t="shared" si="17"/>
        <v>0</v>
      </c>
      <c r="Q118" s="283">
        <v>33661</v>
      </c>
      <c r="R118" s="283">
        <f t="shared" si="18"/>
        <v>0</v>
      </c>
      <c r="S118" s="283">
        <v>0</v>
      </c>
      <c r="T118" s="283">
        <f t="shared" si="19"/>
        <v>0</v>
      </c>
      <c r="U118" s="283">
        <f t="shared" si="20"/>
        <v>50919</v>
      </c>
      <c r="V118" s="292">
        <f t="shared" si="12"/>
        <v>0</v>
      </c>
      <c r="W118" s="299">
        <f t="shared" si="21"/>
        <v>0</v>
      </c>
      <c r="X118" s="300">
        <f t="shared" si="22"/>
        <v>0</v>
      </c>
      <c r="Y118" s="330"/>
    </row>
    <row r="119" spans="1:25" ht="22.5" customHeight="1" x14ac:dyDescent="0.15">
      <c r="A119" s="281" t="s">
        <v>491</v>
      </c>
      <c r="B119" s="317" t="s">
        <v>2489</v>
      </c>
      <c r="C119" s="337" t="s">
        <v>2490</v>
      </c>
      <c r="D119" s="299">
        <v>10</v>
      </c>
      <c r="E119" s="282" t="s">
        <v>681</v>
      </c>
      <c r="F119" s="283">
        <v>1667</v>
      </c>
      <c r="G119" s="283">
        <f t="shared" si="13"/>
        <v>16670</v>
      </c>
      <c r="H119" s="283">
        <v>1837</v>
      </c>
      <c r="I119" s="283">
        <f t="shared" si="14"/>
        <v>18370</v>
      </c>
      <c r="J119" s="283">
        <v>0</v>
      </c>
      <c r="K119" s="283">
        <f t="shared" si="15"/>
        <v>0</v>
      </c>
      <c r="L119" s="283">
        <f t="shared" si="16"/>
        <v>3504</v>
      </c>
      <c r="M119" s="300">
        <f t="shared" si="16"/>
        <v>35040</v>
      </c>
      <c r="N119" s="299">
        <v>10</v>
      </c>
      <c r="O119" s="283">
        <v>1667</v>
      </c>
      <c r="P119" s="283">
        <f t="shared" si="17"/>
        <v>16670</v>
      </c>
      <c r="Q119" s="283">
        <v>1837</v>
      </c>
      <c r="R119" s="283">
        <f t="shared" si="18"/>
        <v>18370</v>
      </c>
      <c r="S119" s="283">
        <v>0</v>
      </c>
      <c r="T119" s="283">
        <f t="shared" si="19"/>
        <v>0</v>
      </c>
      <c r="U119" s="283">
        <f t="shared" si="20"/>
        <v>3504</v>
      </c>
      <c r="V119" s="292">
        <f t="shared" si="12"/>
        <v>35040</v>
      </c>
      <c r="W119" s="299">
        <f t="shared" si="21"/>
        <v>0</v>
      </c>
      <c r="X119" s="300">
        <f t="shared" si="22"/>
        <v>0</v>
      </c>
      <c r="Y119" s="330"/>
    </row>
    <row r="120" spans="1:25" ht="22.5" customHeight="1" x14ac:dyDescent="0.15">
      <c r="A120" s="281" t="s">
        <v>492</v>
      </c>
      <c r="B120" s="317" t="s">
        <v>2491</v>
      </c>
      <c r="C120" s="337" t="s">
        <v>2492</v>
      </c>
      <c r="D120" s="299">
        <v>5</v>
      </c>
      <c r="E120" s="282" t="s">
        <v>681</v>
      </c>
      <c r="F120" s="283">
        <v>1667</v>
      </c>
      <c r="G120" s="283">
        <f t="shared" si="13"/>
        <v>8335</v>
      </c>
      <c r="H120" s="283">
        <v>2296</v>
      </c>
      <c r="I120" s="283">
        <f t="shared" si="14"/>
        <v>11480</v>
      </c>
      <c r="J120" s="283">
        <v>0</v>
      </c>
      <c r="K120" s="283">
        <f t="shared" si="15"/>
        <v>0</v>
      </c>
      <c r="L120" s="283">
        <f t="shared" si="16"/>
        <v>3963</v>
      </c>
      <c r="M120" s="300">
        <f t="shared" si="16"/>
        <v>19815</v>
      </c>
      <c r="N120" s="299">
        <v>5</v>
      </c>
      <c r="O120" s="283">
        <v>1667</v>
      </c>
      <c r="P120" s="283">
        <f t="shared" si="17"/>
        <v>8335</v>
      </c>
      <c r="Q120" s="283">
        <v>2296</v>
      </c>
      <c r="R120" s="283">
        <f t="shared" si="18"/>
        <v>11480</v>
      </c>
      <c r="S120" s="283">
        <v>0</v>
      </c>
      <c r="T120" s="283">
        <f t="shared" si="19"/>
        <v>0</v>
      </c>
      <c r="U120" s="283">
        <f t="shared" si="20"/>
        <v>3963</v>
      </c>
      <c r="V120" s="292">
        <f t="shared" si="12"/>
        <v>19815</v>
      </c>
      <c r="W120" s="299">
        <f t="shared" si="21"/>
        <v>0</v>
      </c>
      <c r="X120" s="300">
        <f t="shared" si="22"/>
        <v>0</v>
      </c>
      <c r="Y120" s="330"/>
    </row>
    <row r="121" spans="1:25" ht="22.5" customHeight="1" x14ac:dyDescent="0.15">
      <c r="A121" s="281" t="s">
        <v>493</v>
      </c>
      <c r="B121" s="317" t="s">
        <v>2491</v>
      </c>
      <c r="C121" s="337" t="s">
        <v>2493</v>
      </c>
      <c r="D121" s="299">
        <v>5</v>
      </c>
      <c r="E121" s="282" t="s">
        <v>681</v>
      </c>
      <c r="F121" s="283">
        <v>1667</v>
      </c>
      <c r="G121" s="283">
        <f t="shared" si="13"/>
        <v>8335</v>
      </c>
      <c r="H121" s="283">
        <v>2663</v>
      </c>
      <c r="I121" s="283">
        <f t="shared" si="14"/>
        <v>13315</v>
      </c>
      <c r="J121" s="283">
        <v>0</v>
      </c>
      <c r="K121" s="283">
        <f t="shared" si="15"/>
        <v>0</v>
      </c>
      <c r="L121" s="283">
        <f t="shared" si="16"/>
        <v>4330</v>
      </c>
      <c r="M121" s="300">
        <f t="shared" si="16"/>
        <v>21650</v>
      </c>
      <c r="N121" s="299">
        <v>5</v>
      </c>
      <c r="O121" s="283">
        <v>1667</v>
      </c>
      <c r="P121" s="283">
        <f t="shared" si="17"/>
        <v>8335</v>
      </c>
      <c r="Q121" s="283">
        <v>2663</v>
      </c>
      <c r="R121" s="283">
        <f t="shared" si="18"/>
        <v>13315</v>
      </c>
      <c r="S121" s="283">
        <v>0</v>
      </c>
      <c r="T121" s="283">
        <f t="shared" si="19"/>
        <v>0</v>
      </c>
      <c r="U121" s="283">
        <f t="shared" si="20"/>
        <v>4330</v>
      </c>
      <c r="V121" s="292">
        <f t="shared" si="12"/>
        <v>21650</v>
      </c>
      <c r="W121" s="299">
        <f t="shared" si="21"/>
        <v>0</v>
      </c>
      <c r="X121" s="300">
        <f t="shared" si="22"/>
        <v>0</v>
      </c>
      <c r="Y121" s="330"/>
    </row>
    <row r="122" spans="1:25" ht="22.5" customHeight="1" x14ac:dyDescent="0.15">
      <c r="A122" s="281" t="s">
        <v>547</v>
      </c>
      <c r="B122" s="317" t="s">
        <v>2494</v>
      </c>
      <c r="C122" s="337" t="s">
        <v>2495</v>
      </c>
      <c r="D122" s="299">
        <v>5</v>
      </c>
      <c r="E122" s="282" t="s">
        <v>681</v>
      </c>
      <c r="F122" s="283">
        <v>1667</v>
      </c>
      <c r="G122" s="283">
        <f t="shared" si="13"/>
        <v>8335</v>
      </c>
      <c r="H122" s="283">
        <v>3031</v>
      </c>
      <c r="I122" s="283">
        <f t="shared" si="14"/>
        <v>15155</v>
      </c>
      <c r="J122" s="283">
        <v>0</v>
      </c>
      <c r="K122" s="283">
        <f t="shared" si="15"/>
        <v>0</v>
      </c>
      <c r="L122" s="283">
        <f t="shared" si="16"/>
        <v>4698</v>
      </c>
      <c r="M122" s="300">
        <f t="shared" si="16"/>
        <v>23490</v>
      </c>
      <c r="N122" s="299">
        <v>5</v>
      </c>
      <c r="O122" s="283">
        <v>1667</v>
      </c>
      <c r="P122" s="283">
        <f t="shared" si="17"/>
        <v>8335</v>
      </c>
      <c r="Q122" s="283">
        <v>3031</v>
      </c>
      <c r="R122" s="283">
        <f t="shared" si="18"/>
        <v>15155</v>
      </c>
      <c r="S122" s="283">
        <v>0</v>
      </c>
      <c r="T122" s="283">
        <f t="shared" si="19"/>
        <v>0</v>
      </c>
      <c r="U122" s="283">
        <f t="shared" si="20"/>
        <v>4698</v>
      </c>
      <c r="V122" s="292">
        <f t="shared" si="12"/>
        <v>23490</v>
      </c>
      <c r="W122" s="299">
        <f t="shared" si="21"/>
        <v>0</v>
      </c>
      <c r="X122" s="300">
        <f t="shared" si="22"/>
        <v>0</v>
      </c>
      <c r="Y122" s="330"/>
    </row>
    <row r="123" spans="1:25" ht="22.5" customHeight="1" x14ac:dyDescent="0.15">
      <c r="A123" s="281" t="s">
        <v>548</v>
      </c>
      <c r="B123" s="317" t="s">
        <v>2496</v>
      </c>
      <c r="C123" s="337" t="s">
        <v>2497</v>
      </c>
      <c r="D123" s="299">
        <v>5</v>
      </c>
      <c r="E123" s="282" t="s">
        <v>681</v>
      </c>
      <c r="F123" s="283">
        <v>1667</v>
      </c>
      <c r="G123" s="283">
        <f t="shared" si="13"/>
        <v>8335</v>
      </c>
      <c r="H123" s="283">
        <v>3306</v>
      </c>
      <c r="I123" s="283">
        <f t="shared" si="14"/>
        <v>16530</v>
      </c>
      <c r="J123" s="283">
        <v>0</v>
      </c>
      <c r="K123" s="283">
        <f t="shared" si="15"/>
        <v>0</v>
      </c>
      <c r="L123" s="283">
        <f t="shared" si="16"/>
        <v>4973</v>
      </c>
      <c r="M123" s="300">
        <f t="shared" si="16"/>
        <v>24865</v>
      </c>
      <c r="N123" s="299">
        <v>5</v>
      </c>
      <c r="O123" s="283">
        <v>1667</v>
      </c>
      <c r="P123" s="283">
        <f t="shared" si="17"/>
        <v>8335</v>
      </c>
      <c r="Q123" s="283">
        <v>3306</v>
      </c>
      <c r="R123" s="283">
        <f t="shared" si="18"/>
        <v>16530</v>
      </c>
      <c r="S123" s="283">
        <v>0</v>
      </c>
      <c r="T123" s="283">
        <f t="shared" si="19"/>
        <v>0</v>
      </c>
      <c r="U123" s="283">
        <f t="shared" si="20"/>
        <v>4973</v>
      </c>
      <c r="V123" s="292">
        <f t="shared" si="12"/>
        <v>24865</v>
      </c>
      <c r="W123" s="299">
        <f t="shared" si="21"/>
        <v>0</v>
      </c>
      <c r="X123" s="300">
        <f t="shared" si="22"/>
        <v>0</v>
      </c>
      <c r="Y123" s="330"/>
    </row>
    <row r="124" spans="1:25" ht="22.5" customHeight="1" x14ac:dyDescent="0.15">
      <c r="A124" s="281" t="s">
        <v>494</v>
      </c>
      <c r="B124" s="317" t="s">
        <v>2498</v>
      </c>
      <c r="C124" s="337" t="s">
        <v>2499</v>
      </c>
      <c r="D124" s="299">
        <v>10</v>
      </c>
      <c r="E124" s="282" t="s">
        <v>681</v>
      </c>
      <c r="F124" s="283">
        <v>6214</v>
      </c>
      <c r="G124" s="283">
        <f t="shared" si="13"/>
        <v>62140</v>
      </c>
      <c r="H124" s="283">
        <v>15787</v>
      </c>
      <c r="I124" s="283">
        <f t="shared" si="14"/>
        <v>157870</v>
      </c>
      <c r="J124" s="283">
        <v>0</v>
      </c>
      <c r="K124" s="283">
        <f t="shared" si="15"/>
        <v>0</v>
      </c>
      <c r="L124" s="283">
        <f t="shared" si="16"/>
        <v>22001</v>
      </c>
      <c r="M124" s="300">
        <f t="shared" si="16"/>
        <v>220010</v>
      </c>
      <c r="N124" s="299">
        <v>10</v>
      </c>
      <c r="O124" s="283">
        <v>6214</v>
      </c>
      <c r="P124" s="283">
        <f t="shared" si="17"/>
        <v>62140</v>
      </c>
      <c r="Q124" s="283">
        <v>15787</v>
      </c>
      <c r="R124" s="283">
        <f t="shared" si="18"/>
        <v>157870</v>
      </c>
      <c r="S124" s="283">
        <v>0</v>
      </c>
      <c r="T124" s="283">
        <f t="shared" si="19"/>
        <v>0</v>
      </c>
      <c r="U124" s="283">
        <f t="shared" si="20"/>
        <v>22001</v>
      </c>
      <c r="V124" s="292">
        <f t="shared" si="12"/>
        <v>220010</v>
      </c>
      <c r="W124" s="299">
        <f t="shared" si="21"/>
        <v>0</v>
      </c>
      <c r="X124" s="300">
        <f t="shared" si="22"/>
        <v>0</v>
      </c>
      <c r="Y124" s="330"/>
    </row>
    <row r="125" spans="1:25" ht="22.5" customHeight="1" x14ac:dyDescent="0.15">
      <c r="A125" s="281" t="s">
        <v>495</v>
      </c>
      <c r="B125" s="317" t="s">
        <v>2500</v>
      </c>
      <c r="C125" s="337" t="s">
        <v>2501</v>
      </c>
      <c r="D125" s="299">
        <v>5</v>
      </c>
      <c r="E125" s="282" t="s">
        <v>681</v>
      </c>
      <c r="F125" s="283">
        <v>6214</v>
      </c>
      <c r="G125" s="283">
        <f t="shared" si="13"/>
        <v>31070</v>
      </c>
      <c r="H125" s="283">
        <v>19733</v>
      </c>
      <c r="I125" s="283">
        <f t="shared" si="14"/>
        <v>98665</v>
      </c>
      <c r="J125" s="283">
        <v>0</v>
      </c>
      <c r="K125" s="283">
        <f t="shared" si="15"/>
        <v>0</v>
      </c>
      <c r="L125" s="283">
        <f t="shared" si="16"/>
        <v>25947</v>
      </c>
      <c r="M125" s="300">
        <f t="shared" si="16"/>
        <v>129735</v>
      </c>
      <c r="N125" s="299">
        <v>5</v>
      </c>
      <c r="O125" s="283">
        <v>6214</v>
      </c>
      <c r="P125" s="283">
        <f t="shared" si="17"/>
        <v>31070</v>
      </c>
      <c r="Q125" s="283">
        <v>19733</v>
      </c>
      <c r="R125" s="283">
        <f t="shared" si="18"/>
        <v>98665</v>
      </c>
      <c r="S125" s="283">
        <v>0</v>
      </c>
      <c r="T125" s="283">
        <f t="shared" si="19"/>
        <v>0</v>
      </c>
      <c r="U125" s="283">
        <f t="shared" si="20"/>
        <v>25947</v>
      </c>
      <c r="V125" s="292">
        <f t="shared" si="12"/>
        <v>129735</v>
      </c>
      <c r="W125" s="299">
        <f t="shared" si="21"/>
        <v>0</v>
      </c>
      <c r="X125" s="300">
        <f t="shared" si="22"/>
        <v>0</v>
      </c>
      <c r="Y125" s="330"/>
    </row>
    <row r="126" spans="1:25" ht="22.5" customHeight="1" x14ac:dyDescent="0.15">
      <c r="A126" s="281" t="s">
        <v>549</v>
      </c>
      <c r="B126" s="317" t="s">
        <v>2500</v>
      </c>
      <c r="C126" s="337" t="s">
        <v>2502</v>
      </c>
      <c r="D126" s="299">
        <v>5</v>
      </c>
      <c r="E126" s="282" t="s">
        <v>681</v>
      </c>
      <c r="F126" s="283">
        <v>6214</v>
      </c>
      <c r="G126" s="283">
        <f t="shared" si="13"/>
        <v>31070</v>
      </c>
      <c r="H126" s="283">
        <v>22891</v>
      </c>
      <c r="I126" s="283">
        <f t="shared" si="14"/>
        <v>114455</v>
      </c>
      <c r="J126" s="283">
        <v>0</v>
      </c>
      <c r="K126" s="283">
        <f t="shared" si="15"/>
        <v>0</v>
      </c>
      <c r="L126" s="283">
        <f t="shared" si="16"/>
        <v>29105</v>
      </c>
      <c r="M126" s="300">
        <f t="shared" si="16"/>
        <v>145525</v>
      </c>
      <c r="N126" s="299">
        <v>5</v>
      </c>
      <c r="O126" s="283">
        <v>6214</v>
      </c>
      <c r="P126" s="283">
        <f t="shared" si="17"/>
        <v>31070</v>
      </c>
      <c r="Q126" s="283">
        <v>22891</v>
      </c>
      <c r="R126" s="283">
        <f t="shared" si="18"/>
        <v>114455</v>
      </c>
      <c r="S126" s="283">
        <v>0</v>
      </c>
      <c r="T126" s="283">
        <f t="shared" si="19"/>
        <v>0</v>
      </c>
      <c r="U126" s="283">
        <f t="shared" si="20"/>
        <v>29105</v>
      </c>
      <c r="V126" s="292">
        <f t="shared" si="12"/>
        <v>145525</v>
      </c>
      <c r="W126" s="299">
        <f t="shared" si="21"/>
        <v>0</v>
      </c>
      <c r="X126" s="300">
        <f t="shared" si="22"/>
        <v>0</v>
      </c>
      <c r="Y126" s="330"/>
    </row>
    <row r="127" spans="1:25" ht="22.5" customHeight="1" x14ac:dyDescent="0.15">
      <c r="A127" s="281" t="s">
        <v>550</v>
      </c>
      <c r="B127" s="317" t="s">
        <v>2500</v>
      </c>
      <c r="C127" s="337" t="s">
        <v>2503</v>
      </c>
      <c r="D127" s="299">
        <v>5</v>
      </c>
      <c r="E127" s="282" t="s">
        <v>681</v>
      </c>
      <c r="F127" s="283">
        <v>6214</v>
      </c>
      <c r="G127" s="283">
        <f t="shared" si="13"/>
        <v>31070</v>
      </c>
      <c r="H127" s="283">
        <v>26049</v>
      </c>
      <c r="I127" s="283">
        <f t="shared" si="14"/>
        <v>130245</v>
      </c>
      <c r="J127" s="283">
        <v>0</v>
      </c>
      <c r="K127" s="283">
        <f t="shared" si="15"/>
        <v>0</v>
      </c>
      <c r="L127" s="283">
        <f t="shared" si="16"/>
        <v>32263</v>
      </c>
      <c r="M127" s="300">
        <f t="shared" si="16"/>
        <v>161315</v>
      </c>
      <c r="N127" s="299">
        <v>5</v>
      </c>
      <c r="O127" s="283">
        <v>6214</v>
      </c>
      <c r="P127" s="283">
        <f t="shared" si="17"/>
        <v>31070</v>
      </c>
      <c r="Q127" s="283">
        <v>26049</v>
      </c>
      <c r="R127" s="283">
        <f t="shared" si="18"/>
        <v>130245</v>
      </c>
      <c r="S127" s="283">
        <v>0</v>
      </c>
      <c r="T127" s="283">
        <f t="shared" si="19"/>
        <v>0</v>
      </c>
      <c r="U127" s="283">
        <f t="shared" si="20"/>
        <v>32263</v>
      </c>
      <c r="V127" s="292">
        <f t="shared" si="12"/>
        <v>161315</v>
      </c>
      <c r="W127" s="299">
        <f t="shared" si="21"/>
        <v>0</v>
      </c>
      <c r="X127" s="300">
        <f t="shared" si="22"/>
        <v>0</v>
      </c>
      <c r="Y127" s="330"/>
    </row>
    <row r="128" spans="1:25" ht="22.5" customHeight="1" x14ac:dyDescent="0.15">
      <c r="A128" s="281" t="s">
        <v>496</v>
      </c>
      <c r="B128" s="317" t="s">
        <v>2500</v>
      </c>
      <c r="C128" s="337" t="s">
        <v>2504</v>
      </c>
      <c r="D128" s="299">
        <v>5</v>
      </c>
      <c r="E128" s="282" t="s">
        <v>681</v>
      </c>
      <c r="F128" s="283">
        <v>6214</v>
      </c>
      <c r="G128" s="283">
        <f t="shared" si="13"/>
        <v>31070</v>
      </c>
      <c r="H128" s="283">
        <v>28417</v>
      </c>
      <c r="I128" s="283">
        <f t="shared" si="14"/>
        <v>142085</v>
      </c>
      <c r="J128" s="283">
        <v>0</v>
      </c>
      <c r="K128" s="283">
        <f t="shared" si="15"/>
        <v>0</v>
      </c>
      <c r="L128" s="283">
        <f t="shared" si="16"/>
        <v>34631</v>
      </c>
      <c r="M128" s="300">
        <f t="shared" si="16"/>
        <v>173155</v>
      </c>
      <c r="N128" s="299">
        <v>5</v>
      </c>
      <c r="O128" s="283">
        <v>6214</v>
      </c>
      <c r="P128" s="283">
        <f t="shared" si="17"/>
        <v>31070</v>
      </c>
      <c r="Q128" s="283">
        <v>28417</v>
      </c>
      <c r="R128" s="283">
        <f t="shared" si="18"/>
        <v>142085</v>
      </c>
      <c r="S128" s="283">
        <v>0</v>
      </c>
      <c r="T128" s="283">
        <f t="shared" si="19"/>
        <v>0</v>
      </c>
      <c r="U128" s="283">
        <f t="shared" si="20"/>
        <v>34631</v>
      </c>
      <c r="V128" s="292">
        <f t="shared" si="12"/>
        <v>173155</v>
      </c>
      <c r="W128" s="299">
        <f t="shared" si="21"/>
        <v>0</v>
      </c>
      <c r="X128" s="300">
        <f t="shared" si="22"/>
        <v>0</v>
      </c>
      <c r="Y128" s="330"/>
    </row>
    <row r="129" spans="1:25" ht="22.5" customHeight="1" x14ac:dyDescent="0.15">
      <c r="A129" s="281" t="s">
        <v>497</v>
      </c>
      <c r="B129" s="317" t="s">
        <v>2505</v>
      </c>
      <c r="C129" s="337" t="s">
        <v>2506</v>
      </c>
      <c r="D129" s="299">
        <v>10</v>
      </c>
      <c r="E129" s="282" t="s">
        <v>681</v>
      </c>
      <c r="F129" s="283">
        <v>2000</v>
      </c>
      <c r="G129" s="283">
        <f t="shared" si="13"/>
        <v>20000</v>
      </c>
      <c r="H129" s="283">
        <v>12323</v>
      </c>
      <c r="I129" s="283">
        <f t="shared" si="14"/>
        <v>123230</v>
      </c>
      <c r="J129" s="283">
        <v>0</v>
      </c>
      <c r="K129" s="283">
        <f t="shared" si="15"/>
        <v>0</v>
      </c>
      <c r="L129" s="283">
        <f t="shared" si="16"/>
        <v>14323</v>
      </c>
      <c r="M129" s="300">
        <f t="shared" si="16"/>
        <v>143230</v>
      </c>
      <c r="N129" s="299">
        <v>10</v>
      </c>
      <c r="O129" s="283">
        <v>2000</v>
      </c>
      <c r="P129" s="283">
        <f t="shared" si="17"/>
        <v>20000</v>
      </c>
      <c r="Q129" s="283">
        <v>12323</v>
      </c>
      <c r="R129" s="283">
        <f t="shared" si="18"/>
        <v>123230</v>
      </c>
      <c r="S129" s="283">
        <v>0</v>
      </c>
      <c r="T129" s="283">
        <f t="shared" si="19"/>
        <v>0</v>
      </c>
      <c r="U129" s="283">
        <f t="shared" si="20"/>
        <v>14323</v>
      </c>
      <c r="V129" s="292">
        <f t="shared" si="12"/>
        <v>143230</v>
      </c>
      <c r="W129" s="299">
        <f t="shared" si="21"/>
        <v>0</v>
      </c>
      <c r="X129" s="300">
        <f t="shared" si="22"/>
        <v>0</v>
      </c>
      <c r="Y129" s="330"/>
    </row>
    <row r="130" spans="1:25" ht="22.5" customHeight="1" x14ac:dyDescent="0.15">
      <c r="A130" s="281" t="s">
        <v>498</v>
      </c>
      <c r="B130" s="317" t="s">
        <v>2507</v>
      </c>
      <c r="C130" s="337" t="s">
        <v>2508</v>
      </c>
      <c r="D130" s="299">
        <v>5</v>
      </c>
      <c r="E130" s="282" t="s">
        <v>681</v>
      </c>
      <c r="F130" s="283">
        <v>2000</v>
      </c>
      <c r="G130" s="283">
        <f t="shared" si="13"/>
        <v>10000</v>
      </c>
      <c r="H130" s="283">
        <v>15404</v>
      </c>
      <c r="I130" s="283">
        <f t="shared" si="14"/>
        <v>77020</v>
      </c>
      <c r="J130" s="283">
        <v>0</v>
      </c>
      <c r="K130" s="283">
        <f t="shared" si="15"/>
        <v>0</v>
      </c>
      <c r="L130" s="283">
        <f t="shared" si="16"/>
        <v>17404</v>
      </c>
      <c r="M130" s="300">
        <f t="shared" si="16"/>
        <v>87020</v>
      </c>
      <c r="N130" s="299">
        <v>5</v>
      </c>
      <c r="O130" s="283">
        <v>2000</v>
      </c>
      <c r="P130" s="283">
        <f t="shared" si="17"/>
        <v>10000</v>
      </c>
      <c r="Q130" s="283">
        <v>15404</v>
      </c>
      <c r="R130" s="283">
        <f t="shared" si="18"/>
        <v>77020</v>
      </c>
      <c r="S130" s="283">
        <v>0</v>
      </c>
      <c r="T130" s="283">
        <f t="shared" si="19"/>
        <v>0</v>
      </c>
      <c r="U130" s="283">
        <f t="shared" si="20"/>
        <v>17404</v>
      </c>
      <c r="V130" s="292">
        <f t="shared" si="12"/>
        <v>87020</v>
      </c>
      <c r="W130" s="299">
        <f t="shared" si="21"/>
        <v>0</v>
      </c>
      <c r="X130" s="300">
        <f t="shared" si="22"/>
        <v>0</v>
      </c>
      <c r="Y130" s="330"/>
    </row>
    <row r="131" spans="1:25" ht="22.5" customHeight="1" x14ac:dyDescent="0.15">
      <c r="A131" s="281" t="s">
        <v>499</v>
      </c>
      <c r="B131" s="317" t="s">
        <v>2507</v>
      </c>
      <c r="C131" s="337" t="s">
        <v>2509</v>
      </c>
      <c r="D131" s="299">
        <v>5</v>
      </c>
      <c r="E131" s="282" t="s">
        <v>681</v>
      </c>
      <c r="F131" s="283">
        <v>2000</v>
      </c>
      <c r="G131" s="283">
        <f t="shared" si="13"/>
        <v>10000</v>
      </c>
      <c r="H131" s="283">
        <v>17869</v>
      </c>
      <c r="I131" s="283">
        <f t="shared" si="14"/>
        <v>89345</v>
      </c>
      <c r="J131" s="283">
        <v>0</v>
      </c>
      <c r="K131" s="283">
        <f t="shared" si="15"/>
        <v>0</v>
      </c>
      <c r="L131" s="283">
        <f t="shared" si="16"/>
        <v>19869</v>
      </c>
      <c r="M131" s="300">
        <f t="shared" si="16"/>
        <v>99345</v>
      </c>
      <c r="N131" s="299">
        <v>5</v>
      </c>
      <c r="O131" s="283">
        <v>2000</v>
      </c>
      <c r="P131" s="283">
        <f t="shared" si="17"/>
        <v>10000</v>
      </c>
      <c r="Q131" s="283">
        <v>17869</v>
      </c>
      <c r="R131" s="283">
        <f t="shared" si="18"/>
        <v>89345</v>
      </c>
      <c r="S131" s="283">
        <v>0</v>
      </c>
      <c r="T131" s="283">
        <f t="shared" si="19"/>
        <v>0</v>
      </c>
      <c r="U131" s="283">
        <f t="shared" si="20"/>
        <v>19869</v>
      </c>
      <c r="V131" s="292">
        <f t="shared" si="12"/>
        <v>99345</v>
      </c>
      <c r="W131" s="299">
        <f t="shared" si="21"/>
        <v>0</v>
      </c>
      <c r="X131" s="300">
        <f t="shared" si="22"/>
        <v>0</v>
      </c>
      <c r="Y131" s="330"/>
    </row>
    <row r="132" spans="1:25" ht="22.5" customHeight="1" x14ac:dyDescent="0.15">
      <c r="A132" s="281" t="s">
        <v>500</v>
      </c>
      <c r="B132" s="317" t="s">
        <v>2507</v>
      </c>
      <c r="C132" s="337" t="s">
        <v>2510</v>
      </c>
      <c r="D132" s="299">
        <v>5</v>
      </c>
      <c r="E132" s="282" t="s">
        <v>681</v>
      </c>
      <c r="F132" s="283">
        <v>2000</v>
      </c>
      <c r="G132" s="283">
        <f t="shared" si="13"/>
        <v>10000</v>
      </c>
      <c r="H132" s="283">
        <v>20333</v>
      </c>
      <c r="I132" s="283">
        <f t="shared" si="14"/>
        <v>101665</v>
      </c>
      <c r="J132" s="283">
        <v>0</v>
      </c>
      <c r="K132" s="283">
        <f t="shared" si="15"/>
        <v>0</v>
      </c>
      <c r="L132" s="283">
        <f t="shared" si="16"/>
        <v>22333</v>
      </c>
      <c r="M132" s="300">
        <f t="shared" si="16"/>
        <v>111665</v>
      </c>
      <c r="N132" s="299">
        <v>5</v>
      </c>
      <c r="O132" s="283">
        <v>2000</v>
      </c>
      <c r="P132" s="283">
        <f t="shared" si="17"/>
        <v>10000</v>
      </c>
      <c r="Q132" s="283">
        <v>20333</v>
      </c>
      <c r="R132" s="283">
        <f t="shared" si="18"/>
        <v>101665</v>
      </c>
      <c r="S132" s="283">
        <v>0</v>
      </c>
      <c r="T132" s="283">
        <f t="shared" si="19"/>
        <v>0</v>
      </c>
      <c r="U132" s="283">
        <f t="shared" si="20"/>
        <v>22333</v>
      </c>
      <c r="V132" s="292">
        <f t="shared" si="12"/>
        <v>111665</v>
      </c>
      <c r="W132" s="299">
        <f t="shared" si="21"/>
        <v>0</v>
      </c>
      <c r="X132" s="300">
        <f t="shared" si="22"/>
        <v>0</v>
      </c>
      <c r="Y132" s="330"/>
    </row>
    <row r="133" spans="1:25" ht="22.5" customHeight="1" x14ac:dyDescent="0.15">
      <c r="A133" s="281" t="s">
        <v>501</v>
      </c>
      <c r="B133" s="317" t="s">
        <v>2507</v>
      </c>
      <c r="C133" s="337" t="s">
        <v>2511</v>
      </c>
      <c r="D133" s="299">
        <v>5</v>
      </c>
      <c r="E133" s="282" t="s">
        <v>681</v>
      </c>
      <c r="F133" s="283">
        <v>2000</v>
      </c>
      <c r="G133" s="283">
        <f t="shared" si="13"/>
        <v>10000</v>
      </c>
      <c r="H133" s="283">
        <v>22182</v>
      </c>
      <c r="I133" s="283">
        <f t="shared" si="14"/>
        <v>110910</v>
      </c>
      <c r="J133" s="283">
        <v>0</v>
      </c>
      <c r="K133" s="283">
        <f t="shared" si="15"/>
        <v>0</v>
      </c>
      <c r="L133" s="283">
        <f t="shared" si="16"/>
        <v>24182</v>
      </c>
      <c r="M133" s="300">
        <f t="shared" si="16"/>
        <v>120910</v>
      </c>
      <c r="N133" s="299">
        <v>5</v>
      </c>
      <c r="O133" s="283">
        <v>2000</v>
      </c>
      <c r="P133" s="283">
        <f t="shared" si="17"/>
        <v>10000</v>
      </c>
      <c r="Q133" s="283">
        <v>22182</v>
      </c>
      <c r="R133" s="283">
        <f t="shared" si="18"/>
        <v>110910</v>
      </c>
      <c r="S133" s="283">
        <v>0</v>
      </c>
      <c r="T133" s="283">
        <f t="shared" si="19"/>
        <v>0</v>
      </c>
      <c r="U133" s="283">
        <f t="shared" si="20"/>
        <v>24182</v>
      </c>
      <c r="V133" s="292">
        <f t="shared" ref="V133:V196" si="23">P133+R133+T133</f>
        <v>120910</v>
      </c>
      <c r="W133" s="299">
        <f t="shared" si="21"/>
        <v>0</v>
      </c>
      <c r="X133" s="300">
        <f t="shared" si="22"/>
        <v>0</v>
      </c>
      <c r="Y133" s="330"/>
    </row>
    <row r="134" spans="1:25" ht="22.5" customHeight="1" x14ac:dyDescent="0.15">
      <c r="A134" s="281" t="s">
        <v>502</v>
      </c>
      <c r="B134" s="317" t="s">
        <v>2512</v>
      </c>
      <c r="C134" s="337" t="s">
        <v>2513</v>
      </c>
      <c r="D134" s="299">
        <v>1</v>
      </c>
      <c r="E134" s="282" t="s">
        <v>681</v>
      </c>
      <c r="F134" s="283">
        <v>22885</v>
      </c>
      <c r="G134" s="283">
        <f t="shared" ref="G134:G197" si="24">INT(D134*F134)</f>
        <v>22885</v>
      </c>
      <c r="H134" s="283">
        <v>25026</v>
      </c>
      <c r="I134" s="283">
        <f t="shared" ref="I134:I197" si="25">INT(D134*H134)</f>
        <v>25026</v>
      </c>
      <c r="J134" s="283">
        <v>0</v>
      </c>
      <c r="K134" s="283">
        <f t="shared" ref="K134:K197" si="26">INT(D134*J134)</f>
        <v>0</v>
      </c>
      <c r="L134" s="283">
        <f t="shared" ref="L134:M197" si="27">F134+H134+J134</f>
        <v>47911</v>
      </c>
      <c r="M134" s="300">
        <f t="shared" si="27"/>
        <v>47911</v>
      </c>
      <c r="N134" s="299">
        <v>1</v>
      </c>
      <c r="O134" s="283">
        <v>22885</v>
      </c>
      <c r="P134" s="283">
        <f t="shared" ref="P134:P197" si="28">INT(N134*O134)</f>
        <v>22885</v>
      </c>
      <c r="Q134" s="283">
        <v>25026</v>
      </c>
      <c r="R134" s="283">
        <f t="shared" ref="R134:R197" si="29">INT(N134*Q134)</f>
        <v>25026</v>
      </c>
      <c r="S134" s="283">
        <v>0</v>
      </c>
      <c r="T134" s="283">
        <f t="shared" ref="T134:T197" si="30">INT(N134*S134)</f>
        <v>0</v>
      </c>
      <c r="U134" s="283">
        <f t="shared" ref="U134:U197" si="31">O134+Q134+S134</f>
        <v>47911</v>
      </c>
      <c r="V134" s="292">
        <f t="shared" si="23"/>
        <v>47911</v>
      </c>
      <c r="W134" s="299">
        <f t="shared" ref="W134:W197" si="32">N134-D134</f>
        <v>0</v>
      </c>
      <c r="X134" s="300">
        <f t="shared" ref="X134:X197" si="33">V134-M134</f>
        <v>0</v>
      </c>
      <c r="Y134" s="330"/>
    </row>
    <row r="135" spans="1:25" ht="22.5" customHeight="1" x14ac:dyDescent="0.15">
      <c r="A135" s="281" t="s">
        <v>58</v>
      </c>
      <c r="B135" s="317" t="s">
        <v>2024</v>
      </c>
      <c r="C135" s="337" t="s">
        <v>2025</v>
      </c>
      <c r="D135" s="299">
        <v>10</v>
      </c>
      <c r="E135" s="282" t="s">
        <v>1078</v>
      </c>
      <c r="F135" s="283">
        <v>5926</v>
      </c>
      <c r="G135" s="283">
        <f t="shared" si="24"/>
        <v>59260</v>
      </c>
      <c r="H135" s="283">
        <v>20749</v>
      </c>
      <c r="I135" s="283">
        <f t="shared" si="25"/>
        <v>207490</v>
      </c>
      <c r="J135" s="283">
        <v>0</v>
      </c>
      <c r="K135" s="283">
        <f t="shared" si="26"/>
        <v>0</v>
      </c>
      <c r="L135" s="283">
        <f t="shared" si="27"/>
        <v>26675</v>
      </c>
      <c r="M135" s="300">
        <f t="shared" si="27"/>
        <v>266750</v>
      </c>
      <c r="N135" s="299">
        <v>10</v>
      </c>
      <c r="O135" s="283">
        <v>5926</v>
      </c>
      <c r="P135" s="283">
        <f t="shared" si="28"/>
        <v>59260</v>
      </c>
      <c r="Q135" s="283">
        <v>20749</v>
      </c>
      <c r="R135" s="283">
        <f t="shared" si="29"/>
        <v>207490</v>
      </c>
      <c r="S135" s="283">
        <v>0</v>
      </c>
      <c r="T135" s="283">
        <f t="shared" si="30"/>
        <v>0</v>
      </c>
      <c r="U135" s="283">
        <f t="shared" si="31"/>
        <v>26675</v>
      </c>
      <c r="V135" s="292">
        <f t="shared" si="23"/>
        <v>266750</v>
      </c>
      <c r="W135" s="299">
        <f t="shared" si="32"/>
        <v>0</v>
      </c>
      <c r="X135" s="300">
        <f t="shared" si="33"/>
        <v>0</v>
      </c>
      <c r="Y135" s="330"/>
    </row>
    <row r="136" spans="1:25" ht="22.5" customHeight="1" x14ac:dyDescent="0.15">
      <c r="A136" s="281" t="s">
        <v>54</v>
      </c>
      <c r="B136" s="317" t="s">
        <v>2026</v>
      </c>
      <c r="C136" s="337" t="s">
        <v>2025</v>
      </c>
      <c r="D136" s="299">
        <v>10</v>
      </c>
      <c r="E136" s="282" t="s">
        <v>1078</v>
      </c>
      <c r="F136" s="283">
        <v>5512</v>
      </c>
      <c r="G136" s="283">
        <f t="shared" si="24"/>
        <v>55120</v>
      </c>
      <c r="H136" s="283">
        <v>25936</v>
      </c>
      <c r="I136" s="283">
        <f t="shared" si="25"/>
        <v>259360</v>
      </c>
      <c r="J136" s="283">
        <v>0</v>
      </c>
      <c r="K136" s="283">
        <f t="shared" si="26"/>
        <v>0</v>
      </c>
      <c r="L136" s="283">
        <f t="shared" si="27"/>
        <v>31448</v>
      </c>
      <c r="M136" s="300">
        <f t="shared" si="27"/>
        <v>314480</v>
      </c>
      <c r="N136" s="299">
        <v>10</v>
      </c>
      <c r="O136" s="283">
        <v>5512</v>
      </c>
      <c r="P136" s="283">
        <f t="shared" si="28"/>
        <v>55120</v>
      </c>
      <c r="Q136" s="283">
        <v>25936</v>
      </c>
      <c r="R136" s="283">
        <f t="shared" si="29"/>
        <v>259360</v>
      </c>
      <c r="S136" s="283">
        <v>0</v>
      </c>
      <c r="T136" s="283">
        <f t="shared" si="30"/>
        <v>0</v>
      </c>
      <c r="U136" s="283">
        <f t="shared" si="31"/>
        <v>31448</v>
      </c>
      <c r="V136" s="292">
        <f t="shared" si="23"/>
        <v>314480</v>
      </c>
      <c r="W136" s="299">
        <f t="shared" si="32"/>
        <v>0</v>
      </c>
      <c r="X136" s="300">
        <f t="shared" si="33"/>
        <v>0</v>
      </c>
      <c r="Y136" s="330"/>
    </row>
    <row r="137" spans="1:25" ht="22.5" customHeight="1" x14ac:dyDescent="0.15">
      <c r="A137" s="281" t="s">
        <v>62</v>
      </c>
      <c r="B137" s="317" t="s">
        <v>2027</v>
      </c>
      <c r="C137" s="337"/>
      <c r="D137" s="299">
        <v>0</v>
      </c>
      <c r="E137" s="282" t="s">
        <v>1078</v>
      </c>
      <c r="F137" s="283">
        <v>1722</v>
      </c>
      <c r="G137" s="283">
        <f t="shared" si="24"/>
        <v>0</v>
      </c>
      <c r="H137" s="283">
        <v>21527</v>
      </c>
      <c r="I137" s="283">
        <f t="shared" si="25"/>
        <v>0</v>
      </c>
      <c r="J137" s="283">
        <v>0</v>
      </c>
      <c r="K137" s="283">
        <f t="shared" si="26"/>
        <v>0</v>
      </c>
      <c r="L137" s="283">
        <f t="shared" si="27"/>
        <v>23249</v>
      </c>
      <c r="M137" s="300">
        <f t="shared" si="27"/>
        <v>0</v>
      </c>
      <c r="N137" s="299">
        <v>0</v>
      </c>
      <c r="O137" s="283">
        <v>1722</v>
      </c>
      <c r="P137" s="283">
        <f t="shared" si="28"/>
        <v>0</v>
      </c>
      <c r="Q137" s="283">
        <v>21527</v>
      </c>
      <c r="R137" s="283">
        <f t="shared" si="29"/>
        <v>0</v>
      </c>
      <c r="S137" s="283">
        <v>0</v>
      </c>
      <c r="T137" s="283">
        <f t="shared" si="30"/>
        <v>0</v>
      </c>
      <c r="U137" s="283">
        <f t="shared" si="31"/>
        <v>23249</v>
      </c>
      <c r="V137" s="292">
        <f t="shared" si="23"/>
        <v>0</v>
      </c>
      <c r="W137" s="299">
        <f t="shared" si="32"/>
        <v>0</v>
      </c>
      <c r="X137" s="300">
        <f t="shared" si="33"/>
        <v>0</v>
      </c>
      <c r="Y137" s="330"/>
    </row>
    <row r="138" spans="1:25" ht="22.5" customHeight="1" x14ac:dyDescent="0.15">
      <c r="A138" s="281" t="s">
        <v>33</v>
      </c>
      <c r="B138" s="317" t="s">
        <v>2028</v>
      </c>
      <c r="C138" s="337" t="s">
        <v>691</v>
      </c>
      <c r="D138" s="299">
        <v>0</v>
      </c>
      <c r="E138" s="282" t="s">
        <v>1078</v>
      </c>
      <c r="F138" s="283">
        <v>1434</v>
      </c>
      <c r="G138" s="283">
        <f t="shared" si="24"/>
        <v>0</v>
      </c>
      <c r="H138" s="283">
        <v>17247</v>
      </c>
      <c r="I138" s="283">
        <f t="shared" si="25"/>
        <v>0</v>
      </c>
      <c r="J138" s="283">
        <v>0</v>
      </c>
      <c r="K138" s="283">
        <f t="shared" si="26"/>
        <v>0</v>
      </c>
      <c r="L138" s="283">
        <f t="shared" si="27"/>
        <v>18681</v>
      </c>
      <c r="M138" s="300">
        <f t="shared" si="27"/>
        <v>0</v>
      </c>
      <c r="N138" s="299">
        <v>0</v>
      </c>
      <c r="O138" s="283">
        <v>1434</v>
      </c>
      <c r="P138" s="283">
        <f t="shared" si="28"/>
        <v>0</v>
      </c>
      <c r="Q138" s="283">
        <v>17247</v>
      </c>
      <c r="R138" s="283">
        <f t="shared" si="29"/>
        <v>0</v>
      </c>
      <c r="S138" s="283">
        <v>0</v>
      </c>
      <c r="T138" s="283">
        <f t="shared" si="30"/>
        <v>0</v>
      </c>
      <c r="U138" s="283">
        <f t="shared" si="31"/>
        <v>18681</v>
      </c>
      <c r="V138" s="292">
        <f t="shared" si="23"/>
        <v>0</v>
      </c>
      <c r="W138" s="299">
        <f t="shared" si="32"/>
        <v>0</v>
      </c>
      <c r="X138" s="300">
        <f t="shared" si="33"/>
        <v>0</v>
      </c>
      <c r="Y138" s="330"/>
    </row>
    <row r="139" spans="1:25" ht="22.5" customHeight="1" x14ac:dyDescent="0.15">
      <c r="A139" s="281" t="s">
        <v>56</v>
      </c>
      <c r="B139" s="317" t="s">
        <v>2029</v>
      </c>
      <c r="C139" s="337" t="s">
        <v>2030</v>
      </c>
      <c r="D139" s="299">
        <v>0</v>
      </c>
      <c r="E139" s="282" t="s">
        <v>1078</v>
      </c>
      <c r="F139" s="283">
        <v>41739</v>
      </c>
      <c r="G139" s="283">
        <f t="shared" si="24"/>
        <v>0</v>
      </c>
      <c r="H139" s="283">
        <v>21678</v>
      </c>
      <c r="I139" s="283">
        <f t="shared" si="25"/>
        <v>0</v>
      </c>
      <c r="J139" s="283">
        <v>0</v>
      </c>
      <c r="K139" s="283">
        <f t="shared" si="26"/>
        <v>0</v>
      </c>
      <c r="L139" s="283">
        <f t="shared" si="27"/>
        <v>63417</v>
      </c>
      <c r="M139" s="300">
        <f t="shared" si="27"/>
        <v>0</v>
      </c>
      <c r="N139" s="299">
        <v>0</v>
      </c>
      <c r="O139" s="283">
        <v>41739</v>
      </c>
      <c r="P139" s="283">
        <f t="shared" si="28"/>
        <v>0</v>
      </c>
      <c r="Q139" s="283">
        <v>21678</v>
      </c>
      <c r="R139" s="283">
        <f t="shared" si="29"/>
        <v>0</v>
      </c>
      <c r="S139" s="283">
        <v>0</v>
      </c>
      <c r="T139" s="283">
        <f t="shared" si="30"/>
        <v>0</v>
      </c>
      <c r="U139" s="283">
        <f t="shared" si="31"/>
        <v>63417</v>
      </c>
      <c r="V139" s="292">
        <f t="shared" si="23"/>
        <v>0</v>
      </c>
      <c r="W139" s="299">
        <f t="shared" si="32"/>
        <v>0</v>
      </c>
      <c r="X139" s="300">
        <f t="shared" si="33"/>
        <v>0</v>
      </c>
      <c r="Y139" s="330"/>
    </row>
    <row r="140" spans="1:25" ht="22.5" customHeight="1" x14ac:dyDescent="0.15">
      <c r="A140" s="281" t="s">
        <v>32</v>
      </c>
      <c r="B140" s="317" t="s">
        <v>2031</v>
      </c>
      <c r="C140" s="337" t="s">
        <v>2032</v>
      </c>
      <c r="D140" s="299">
        <v>0</v>
      </c>
      <c r="E140" s="282" t="s">
        <v>1078</v>
      </c>
      <c r="F140" s="283">
        <v>13867</v>
      </c>
      <c r="G140" s="283">
        <f t="shared" si="24"/>
        <v>0</v>
      </c>
      <c r="H140" s="283">
        <v>14640</v>
      </c>
      <c r="I140" s="283">
        <f t="shared" si="25"/>
        <v>0</v>
      </c>
      <c r="J140" s="283">
        <v>0</v>
      </c>
      <c r="K140" s="283">
        <f t="shared" si="26"/>
        <v>0</v>
      </c>
      <c r="L140" s="283">
        <f t="shared" si="27"/>
        <v>28507</v>
      </c>
      <c r="M140" s="300">
        <f t="shared" si="27"/>
        <v>0</v>
      </c>
      <c r="N140" s="299">
        <v>0</v>
      </c>
      <c r="O140" s="283">
        <v>13867</v>
      </c>
      <c r="P140" s="283">
        <f t="shared" si="28"/>
        <v>0</v>
      </c>
      <c r="Q140" s="283">
        <v>14640</v>
      </c>
      <c r="R140" s="283">
        <f t="shared" si="29"/>
        <v>0</v>
      </c>
      <c r="S140" s="283">
        <v>0</v>
      </c>
      <c r="T140" s="283">
        <f t="shared" si="30"/>
        <v>0</v>
      </c>
      <c r="U140" s="283">
        <f t="shared" si="31"/>
        <v>28507</v>
      </c>
      <c r="V140" s="292">
        <f t="shared" si="23"/>
        <v>0</v>
      </c>
      <c r="W140" s="299">
        <f t="shared" si="32"/>
        <v>0</v>
      </c>
      <c r="X140" s="300">
        <f t="shared" si="33"/>
        <v>0</v>
      </c>
      <c r="Y140" s="330"/>
    </row>
    <row r="141" spans="1:25" ht="22.5" customHeight="1" x14ac:dyDescent="0.15">
      <c r="A141" s="281" t="s">
        <v>23</v>
      </c>
      <c r="B141" s="317" t="s">
        <v>2033</v>
      </c>
      <c r="C141" s="315" t="s">
        <v>2032</v>
      </c>
      <c r="D141" s="299">
        <v>0</v>
      </c>
      <c r="E141" s="282" t="s">
        <v>1078</v>
      </c>
      <c r="F141" s="283">
        <v>13867</v>
      </c>
      <c r="G141" s="283">
        <f t="shared" si="24"/>
        <v>0</v>
      </c>
      <c r="H141" s="283">
        <v>18300</v>
      </c>
      <c r="I141" s="283">
        <f t="shared" si="25"/>
        <v>0</v>
      </c>
      <c r="J141" s="283">
        <v>0</v>
      </c>
      <c r="K141" s="283">
        <f t="shared" si="26"/>
        <v>0</v>
      </c>
      <c r="L141" s="283">
        <f t="shared" si="27"/>
        <v>32167</v>
      </c>
      <c r="M141" s="300">
        <f t="shared" si="27"/>
        <v>0</v>
      </c>
      <c r="N141" s="299">
        <v>0</v>
      </c>
      <c r="O141" s="283">
        <v>13867</v>
      </c>
      <c r="P141" s="283">
        <f t="shared" si="28"/>
        <v>0</v>
      </c>
      <c r="Q141" s="283">
        <v>18300</v>
      </c>
      <c r="R141" s="283">
        <f t="shared" si="29"/>
        <v>0</v>
      </c>
      <c r="S141" s="283">
        <v>0</v>
      </c>
      <c r="T141" s="283">
        <f t="shared" si="30"/>
        <v>0</v>
      </c>
      <c r="U141" s="283">
        <f t="shared" si="31"/>
        <v>32167</v>
      </c>
      <c r="V141" s="292">
        <f t="shared" si="23"/>
        <v>0</v>
      </c>
      <c r="W141" s="299">
        <f t="shared" si="32"/>
        <v>0</v>
      </c>
      <c r="X141" s="300">
        <f t="shared" si="33"/>
        <v>0</v>
      </c>
      <c r="Y141" s="330"/>
    </row>
    <row r="142" spans="1:25" ht="22.5" customHeight="1" x14ac:dyDescent="0.15">
      <c r="A142" s="281" t="s">
        <v>28</v>
      </c>
      <c r="B142" s="317" t="s">
        <v>2034</v>
      </c>
      <c r="C142" s="315" t="s">
        <v>2032</v>
      </c>
      <c r="D142" s="299">
        <v>0</v>
      </c>
      <c r="E142" s="282" t="s">
        <v>1078</v>
      </c>
      <c r="F142" s="283">
        <v>14031</v>
      </c>
      <c r="G142" s="283">
        <f t="shared" si="24"/>
        <v>0</v>
      </c>
      <c r="H142" s="283">
        <v>15911</v>
      </c>
      <c r="I142" s="283">
        <f t="shared" si="25"/>
        <v>0</v>
      </c>
      <c r="J142" s="283">
        <v>0</v>
      </c>
      <c r="K142" s="283">
        <f t="shared" si="26"/>
        <v>0</v>
      </c>
      <c r="L142" s="283">
        <f t="shared" si="27"/>
        <v>29942</v>
      </c>
      <c r="M142" s="300">
        <f t="shared" si="27"/>
        <v>0</v>
      </c>
      <c r="N142" s="299">
        <v>0</v>
      </c>
      <c r="O142" s="283">
        <v>14031</v>
      </c>
      <c r="P142" s="283">
        <f t="shared" si="28"/>
        <v>0</v>
      </c>
      <c r="Q142" s="283">
        <v>15911</v>
      </c>
      <c r="R142" s="283">
        <f t="shared" si="29"/>
        <v>0</v>
      </c>
      <c r="S142" s="283">
        <v>0</v>
      </c>
      <c r="T142" s="283">
        <f t="shared" si="30"/>
        <v>0</v>
      </c>
      <c r="U142" s="283">
        <f t="shared" si="31"/>
        <v>29942</v>
      </c>
      <c r="V142" s="292">
        <f t="shared" si="23"/>
        <v>0</v>
      </c>
      <c r="W142" s="299">
        <f t="shared" si="32"/>
        <v>0</v>
      </c>
      <c r="X142" s="300">
        <f t="shared" si="33"/>
        <v>0</v>
      </c>
      <c r="Y142" s="330"/>
    </row>
    <row r="143" spans="1:25" ht="22.5" customHeight="1" x14ac:dyDescent="0.15">
      <c r="A143" s="281" t="s">
        <v>52</v>
      </c>
      <c r="B143" s="317" t="s">
        <v>2035</v>
      </c>
      <c r="C143" s="315" t="s">
        <v>2032</v>
      </c>
      <c r="D143" s="299">
        <v>0</v>
      </c>
      <c r="E143" s="282" t="s">
        <v>1078</v>
      </c>
      <c r="F143" s="283">
        <v>14031</v>
      </c>
      <c r="G143" s="283">
        <f t="shared" si="24"/>
        <v>0</v>
      </c>
      <c r="H143" s="283">
        <v>19888</v>
      </c>
      <c r="I143" s="283">
        <f t="shared" si="25"/>
        <v>0</v>
      </c>
      <c r="J143" s="283">
        <v>0</v>
      </c>
      <c r="K143" s="283">
        <f t="shared" si="26"/>
        <v>0</v>
      </c>
      <c r="L143" s="283">
        <f t="shared" si="27"/>
        <v>33919</v>
      </c>
      <c r="M143" s="300">
        <f t="shared" si="27"/>
        <v>0</v>
      </c>
      <c r="N143" s="299">
        <v>0</v>
      </c>
      <c r="O143" s="283">
        <v>14031</v>
      </c>
      <c r="P143" s="283">
        <f t="shared" si="28"/>
        <v>0</v>
      </c>
      <c r="Q143" s="283">
        <v>19888</v>
      </c>
      <c r="R143" s="283">
        <f t="shared" si="29"/>
        <v>0</v>
      </c>
      <c r="S143" s="283">
        <v>0</v>
      </c>
      <c r="T143" s="283">
        <f t="shared" si="30"/>
        <v>0</v>
      </c>
      <c r="U143" s="283">
        <f t="shared" si="31"/>
        <v>33919</v>
      </c>
      <c r="V143" s="292">
        <f t="shared" si="23"/>
        <v>0</v>
      </c>
      <c r="W143" s="299">
        <f t="shared" si="32"/>
        <v>0</v>
      </c>
      <c r="X143" s="300">
        <f t="shared" si="33"/>
        <v>0</v>
      </c>
      <c r="Y143" s="330"/>
    </row>
    <row r="144" spans="1:25" ht="22.5" customHeight="1" x14ac:dyDescent="0.15">
      <c r="A144" s="281" t="s">
        <v>31</v>
      </c>
      <c r="B144" s="317" t="s">
        <v>2036</v>
      </c>
      <c r="C144" s="315"/>
      <c r="D144" s="299">
        <v>0</v>
      </c>
      <c r="E144" s="282" t="s">
        <v>684</v>
      </c>
      <c r="F144" s="283">
        <v>75225</v>
      </c>
      <c r="G144" s="283">
        <f t="shared" si="24"/>
        <v>0</v>
      </c>
      <c r="H144" s="283">
        <v>22331</v>
      </c>
      <c r="I144" s="283">
        <f t="shared" si="25"/>
        <v>0</v>
      </c>
      <c r="J144" s="283">
        <v>0</v>
      </c>
      <c r="K144" s="283">
        <f t="shared" si="26"/>
        <v>0</v>
      </c>
      <c r="L144" s="283">
        <f t="shared" si="27"/>
        <v>97556</v>
      </c>
      <c r="M144" s="300">
        <f t="shared" si="27"/>
        <v>0</v>
      </c>
      <c r="N144" s="299">
        <v>0</v>
      </c>
      <c r="O144" s="283">
        <v>75225</v>
      </c>
      <c r="P144" s="283">
        <f t="shared" si="28"/>
        <v>0</v>
      </c>
      <c r="Q144" s="283">
        <v>22331</v>
      </c>
      <c r="R144" s="283">
        <f t="shared" si="29"/>
        <v>0</v>
      </c>
      <c r="S144" s="283">
        <v>0</v>
      </c>
      <c r="T144" s="283">
        <f t="shared" si="30"/>
        <v>0</v>
      </c>
      <c r="U144" s="283">
        <f t="shared" si="31"/>
        <v>97556</v>
      </c>
      <c r="V144" s="292">
        <f t="shared" si="23"/>
        <v>0</v>
      </c>
      <c r="W144" s="299">
        <f t="shared" si="32"/>
        <v>0</v>
      </c>
      <c r="X144" s="300">
        <f t="shared" si="33"/>
        <v>0</v>
      </c>
      <c r="Y144" s="330"/>
    </row>
    <row r="145" spans="1:25" ht="22.5" customHeight="1" x14ac:dyDescent="0.15">
      <c r="A145" s="281" t="s">
        <v>30</v>
      </c>
      <c r="B145" s="317" t="s">
        <v>2037</v>
      </c>
      <c r="C145" s="337"/>
      <c r="D145" s="299">
        <v>0</v>
      </c>
      <c r="E145" s="282" t="s">
        <v>684</v>
      </c>
      <c r="F145" s="283">
        <v>44798</v>
      </c>
      <c r="G145" s="283">
        <f t="shared" si="24"/>
        <v>0</v>
      </c>
      <c r="H145" s="283">
        <v>35361</v>
      </c>
      <c r="I145" s="283">
        <f t="shared" si="25"/>
        <v>0</v>
      </c>
      <c r="J145" s="283">
        <v>0</v>
      </c>
      <c r="K145" s="283">
        <f t="shared" si="26"/>
        <v>0</v>
      </c>
      <c r="L145" s="283">
        <f t="shared" si="27"/>
        <v>80159</v>
      </c>
      <c r="M145" s="300">
        <f t="shared" si="27"/>
        <v>0</v>
      </c>
      <c r="N145" s="299">
        <v>0</v>
      </c>
      <c r="O145" s="283">
        <v>44798</v>
      </c>
      <c r="P145" s="283">
        <f t="shared" si="28"/>
        <v>0</v>
      </c>
      <c r="Q145" s="283">
        <v>35361</v>
      </c>
      <c r="R145" s="283">
        <f t="shared" si="29"/>
        <v>0</v>
      </c>
      <c r="S145" s="283">
        <v>0</v>
      </c>
      <c r="T145" s="283">
        <f t="shared" si="30"/>
        <v>0</v>
      </c>
      <c r="U145" s="283">
        <f t="shared" si="31"/>
        <v>80159</v>
      </c>
      <c r="V145" s="292">
        <f t="shared" si="23"/>
        <v>0</v>
      </c>
      <c r="W145" s="299">
        <f t="shared" si="32"/>
        <v>0</v>
      </c>
      <c r="X145" s="300">
        <f t="shared" si="33"/>
        <v>0</v>
      </c>
      <c r="Y145" s="330"/>
    </row>
    <row r="146" spans="1:25" ht="22.5" customHeight="1" x14ac:dyDescent="0.15">
      <c r="A146" s="281" t="s">
        <v>50</v>
      </c>
      <c r="B146" s="317" t="s">
        <v>2038</v>
      </c>
      <c r="C146" s="337"/>
      <c r="D146" s="299">
        <v>200</v>
      </c>
      <c r="E146" s="282" t="s">
        <v>1908</v>
      </c>
      <c r="F146" s="283">
        <v>0</v>
      </c>
      <c r="G146" s="283">
        <f t="shared" si="24"/>
        <v>0</v>
      </c>
      <c r="H146" s="283">
        <v>69</v>
      </c>
      <c r="I146" s="283">
        <f t="shared" si="25"/>
        <v>13800</v>
      </c>
      <c r="J146" s="283">
        <v>0</v>
      </c>
      <c r="K146" s="283">
        <f t="shared" si="26"/>
        <v>0</v>
      </c>
      <c r="L146" s="283">
        <f t="shared" si="27"/>
        <v>69</v>
      </c>
      <c r="M146" s="300">
        <f t="shared" si="27"/>
        <v>13800</v>
      </c>
      <c r="N146" s="299">
        <v>200</v>
      </c>
      <c r="O146" s="283">
        <v>0</v>
      </c>
      <c r="P146" s="283">
        <f t="shared" si="28"/>
        <v>0</v>
      </c>
      <c r="Q146" s="283">
        <v>69</v>
      </c>
      <c r="R146" s="283">
        <f t="shared" si="29"/>
        <v>13800</v>
      </c>
      <c r="S146" s="283">
        <v>0</v>
      </c>
      <c r="T146" s="283">
        <f t="shared" si="30"/>
        <v>0</v>
      </c>
      <c r="U146" s="283">
        <f t="shared" si="31"/>
        <v>69</v>
      </c>
      <c r="V146" s="292">
        <f t="shared" si="23"/>
        <v>13800</v>
      </c>
      <c r="W146" s="299">
        <f t="shared" si="32"/>
        <v>0</v>
      </c>
      <c r="X146" s="300">
        <f t="shared" si="33"/>
        <v>0</v>
      </c>
      <c r="Y146" s="330"/>
    </row>
    <row r="147" spans="1:25" ht="22.5" customHeight="1" x14ac:dyDescent="0.15">
      <c r="A147" s="281" t="s">
        <v>29</v>
      </c>
      <c r="B147" s="317" t="s">
        <v>2514</v>
      </c>
      <c r="C147" s="337"/>
      <c r="D147" s="299">
        <v>200</v>
      </c>
      <c r="E147" s="282" t="s">
        <v>1908</v>
      </c>
      <c r="F147" s="283">
        <v>0</v>
      </c>
      <c r="G147" s="283">
        <f t="shared" si="24"/>
        <v>0</v>
      </c>
      <c r="H147" s="283">
        <v>133</v>
      </c>
      <c r="I147" s="283">
        <f t="shared" si="25"/>
        <v>26600</v>
      </c>
      <c r="J147" s="283">
        <v>0</v>
      </c>
      <c r="K147" s="283">
        <f t="shared" si="26"/>
        <v>0</v>
      </c>
      <c r="L147" s="283">
        <f t="shared" si="27"/>
        <v>133</v>
      </c>
      <c r="M147" s="300">
        <f t="shared" si="27"/>
        <v>26600</v>
      </c>
      <c r="N147" s="299">
        <v>200</v>
      </c>
      <c r="O147" s="283">
        <v>0</v>
      </c>
      <c r="P147" s="283">
        <f t="shared" si="28"/>
        <v>0</v>
      </c>
      <c r="Q147" s="283">
        <v>133</v>
      </c>
      <c r="R147" s="283">
        <f t="shared" si="29"/>
        <v>26600</v>
      </c>
      <c r="S147" s="283">
        <v>0</v>
      </c>
      <c r="T147" s="283">
        <f t="shared" si="30"/>
        <v>0</v>
      </c>
      <c r="U147" s="283">
        <f t="shared" si="31"/>
        <v>133</v>
      </c>
      <c r="V147" s="292">
        <f t="shared" si="23"/>
        <v>26600</v>
      </c>
      <c r="W147" s="299">
        <f t="shared" si="32"/>
        <v>0</v>
      </c>
      <c r="X147" s="300">
        <f t="shared" si="33"/>
        <v>0</v>
      </c>
      <c r="Y147" s="330"/>
    </row>
    <row r="148" spans="1:25" ht="22.5" customHeight="1" x14ac:dyDescent="0.15">
      <c r="A148" s="281" t="s">
        <v>63</v>
      </c>
      <c r="B148" s="317" t="s">
        <v>2039</v>
      </c>
      <c r="C148" s="337" t="s">
        <v>2040</v>
      </c>
      <c r="D148" s="299">
        <v>0</v>
      </c>
      <c r="E148" s="282" t="s">
        <v>1078</v>
      </c>
      <c r="F148" s="283">
        <v>6296</v>
      </c>
      <c r="G148" s="283">
        <f t="shared" si="24"/>
        <v>0</v>
      </c>
      <c r="H148" s="283">
        <v>24934</v>
      </c>
      <c r="I148" s="283">
        <f t="shared" si="25"/>
        <v>0</v>
      </c>
      <c r="J148" s="283">
        <v>0</v>
      </c>
      <c r="K148" s="283">
        <f t="shared" si="26"/>
        <v>0</v>
      </c>
      <c r="L148" s="283">
        <f t="shared" si="27"/>
        <v>31230</v>
      </c>
      <c r="M148" s="300">
        <f t="shared" si="27"/>
        <v>0</v>
      </c>
      <c r="N148" s="299">
        <v>0</v>
      </c>
      <c r="O148" s="283">
        <v>6296</v>
      </c>
      <c r="P148" s="283">
        <f t="shared" si="28"/>
        <v>0</v>
      </c>
      <c r="Q148" s="283">
        <v>24934</v>
      </c>
      <c r="R148" s="283">
        <f t="shared" si="29"/>
        <v>0</v>
      </c>
      <c r="S148" s="283">
        <v>0</v>
      </c>
      <c r="T148" s="283">
        <f t="shared" si="30"/>
        <v>0</v>
      </c>
      <c r="U148" s="283">
        <f t="shared" si="31"/>
        <v>31230</v>
      </c>
      <c r="V148" s="292">
        <f t="shared" si="23"/>
        <v>0</v>
      </c>
      <c r="W148" s="299">
        <f t="shared" si="32"/>
        <v>0</v>
      </c>
      <c r="X148" s="300">
        <f t="shared" si="33"/>
        <v>0</v>
      </c>
      <c r="Y148" s="330"/>
    </row>
    <row r="149" spans="1:25" ht="22.5" customHeight="1" x14ac:dyDescent="0.15">
      <c r="A149" s="281" t="s">
        <v>25</v>
      </c>
      <c r="B149" s="317" t="s">
        <v>2041</v>
      </c>
      <c r="C149" s="315" t="s">
        <v>2040</v>
      </c>
      <c r="D149" s="299">
        <v>0</v>
      </c>
      <c r="E149" s="282" t="s">
        <v>1078</v>
      </c>
      <c r="F149" s="283">
        <v>6296</v>
      </c>
      <c r="G149" s="283">
        <f t="shared" si="24"/>
        <v>0</v>
      </c>
      <c r="H149" s="283">
        <v>31167</v>
      </c>
      <c r="I149" s="283">
        <f t="shared" si="25"/>
        <v>0</v>
      </c>
      <c r="J149" s="283">
        <v>0</v>
      </c>
      <c r="K149" s="283">
        <f t="shared" si="26"/>
        <v>0</v>
      </c>
      <c r="L149" s="283">
        <f t="shared" si="27"/>
        <v>37463</v>
      </c>
      <c r="M149" s="300">
        <f t="shared" si="27"/>
        <v>0</v>
      </c>
      <c r="N149" s="299">
        <v>0</v>
      </c>
      <c r="O149" s="283">
        <v>6296</v>
      </c>
      <c r="P149" s="283">
        <f t="shared" si="28"/>
        <v>0</v>
      </c>
      <c r="Q149" s="283">
        <v>31167</v>
      </c>
      <c r="R149" s="283">
        <f t="shared" si="29"/>
        <v>0</v>
      </c>
      <c r="S149" s="283">
        <v>0</v>
      </c>
      <c r="T149" s="283">
        <f t="shared" si="30"/>
        <v>0</v>
      </c>
      <c r="U149" s="283">
        <f t="shared" si="31"/>
        <v>37463</v>
      </c>
      <c r="V149" s="292">
        <f t="shared" si="23"/>
        <v>0</v>
      </c>
      <c r="W149" s="299">
        <f t="shared" si="32"/>
        <v>0</v>
      </c>
      <c r="X149" s="300">
        <f t="shared" si="33"/>
        <v>0</v>
      </c>
      <c r="Y149" s="330"/>
    </row>
    <row r="150" spans="1:25" ht="22.5" customHeight="1" x14ac:dyDescent="0.15">
      <c r="A150" s="281" t="s">
        <v>61</v>
      </c>
      <c r="B150" s="317" t="s">
        <v>2039</v>
      </c>
      <c r="C150" s="315" t="s">
        <v>2042</v>
      </c>
      <c r="D150" s="299">
        <v>0</v>
      </c>
      <c r="E150" s="282" t="s">
        <v>1078</v>
      </c>
      <c r="F150" s="283">
        <v>13204</v>
      </c>
      <c r="G150" s="283">
        <f t="shared" si="24"/>
        <v>0</v>
      </c>
      <c r="H150" s="283">
        <v>44091</v>
      </c>
      <c r="I150" s="283">
        <f t="shared" si="25"/>
        <v>0</v>
      </c>
      <c r="J150" s="283">
        <v>0</v>
      </c>
      <c r="K150" s="283">
        <f t="shared" si="26"/>
        <v>0</v>
      </c>
      <c r="L150" s="283">
        <f t="shared" si="27"/>
        <v>57295</v>
      </c>
      <c r="M150" s="300">
        <f t="shared" si="27"/>
        <v>0</v>
      </c>
      <c r="N150" s="299">
        <v>0</v>
      </c>
      <c r="O150" s="283">
        <v>13204</v>
      </c>
      <c r="P150" s="283">
        <f t="shared" si="28"/>
        <v>0</v>
      </c>
      <c r="Q150" s="283">
        <v>44091</v>
      </c>
      <c r="R150" s="283">
        <f t="shared" si="29"/>
        <v>0</v>
      </c>
      <c r="S150" s="283">
        <v>0</v>
      </c>
      <c r="T150" s="283">
        <f t="shared" si="30"/>
        <v>0</v>
      </c>
      <c r="U150" s="283">
        <f t="shared" si="31"/>
        <v>57295</v>
      </c>
      <c r="V150" s="292">
        <f t="shared" si="23"/>
        <v>0</v>
      </c>
      <c r="W150" s="299">
        <f t="shared" si="32"/>
        <v>0</v>
      </c>
      <c r="X150" s="300">
        <f t="shared" si="33"/>
        <v>0</v>
      </c>
      <c r="Y150" s="330"/>
    </row>
    <row r="151" spans="1:25" ht="22.5" customHeight="1" x14ac:dyDescent="0.15">
      <c r="A151" s="281" t="s">
        <v>34</v>
      </c>
      <c r="B151" s="317" t="s">
        <v>2041</v>
      </c>
      <c r="C151" s="315" t="s">
        <v>2042</v>
      </c>
      <c r="D151" s="299">
        <v>0</v>
      </c>
      <c r="E151" s="282" t="s">
        <v>1078</v>
      </c>
      <c r="F151" s="283">
        <v>13204</v>
      </c>
      <c r="G151" s="283">
        <f t="shared" si="24"/>
        <v>0</v>
      </c>
      <c r="H151" s="283">
        <v>55114</v>
      </c>
      <c r="I151" s="283">
        <f t="shared" si="25"/>
        <v>0</v>
      </c>
      <c r="J151" s="283">
        <v>0</v>
      </c>
      <c r="K151" s="283">
        <f t="shared" si="26"/>
        <v>0</v>
      </c>
      <c r="L151" s="283">
        <f t="shared" si="27"/>
        <v>68318</v>
      </c>
      <c r="M151" s="300">
        <f t="shared" si="27"/>
        <v>0</v>
      </c>
      <c r="N151" s="299">
        <v>0</v>
      </c>
      <c r="O151" s="283">
        <v>13204</v>
      </c>
      <c r="P151" s="283">
        <f t="shared" si="28"/>
        <v>0</v>
      </c>
      <c r="Q151" s="283">
        <v>55114</v>
      </c>
      <c r="R151" s="283">
        <f t="shared" si="29"/>
        <v>0</v>
      </c>
      <c r="S151" s="283">
        <v>0</v>
      </c>
      <c r="T151" s="283">
        <f t="shared" si="30"/>
        <v>0</v>
      </c>
      <c r="U151" s="283">
        <f t="shared" si="31"/>
        <v>68318</v>
      </c>
      <c r="V151" s="292">
        <f t="shared" si="23"/>
        <v>0</v>
      </c>
      <c r="W151" s="299">
        <f t="shared" si="32"/>
        <v>0</v>
      </c>
      <c r="X151" s="300">
        <f t="shared" si="33"/>
        <v>0</v>
      </c>
      <c r="Y151" s="330"/>
    </row>
    <row r="152" spans="1:25" ht="22.5" customHeight="1" x14ac:dyDescent="0.15">
      <c r="A152" s="281" t="s">
        <v>38</v>
      </c>
      <c r="B152" s="317" t="s">
        <v>2043</v>
      </c>
      <c r="C152" s="315" t="s">
        <v>2044</v>
      </c>
      <c r="D152" s="299">
        <v>0</v>
      </c>
      <c r="E152" s="282" t="s">
        <v>1078</v>
      </c>
      <c r="F152" s="283">
        <v>9880</v>
      </c>
      <c r="G152" s="283">
        <f t="shared" si="24"/>
        <v>0</v>
      </c>
      <c r="H152" s="283">
        <v>28681</v>
      </c>
      <c r="I152" s="283">
        <f t="shared" si="25"/>
        <v>0</v>
      </c>
      <c r="J152" s="283">
        <v>0</v>
      </c>
      <c r="K152" s="283">
        <f t="shared" si="26"/>
        <v>0</v>
      </c>
      <c r="L152" s="283">
        <f t="shared" si="27"/>
        <v>38561</v>
      </c>
      <c r="M152" s="300">
        <f t="shared" si="27"/>
        <v>0</v>
      </c>
      <c r="N152" s="299">
        <v>0</v>
      </c>
      <c r="O152" s="283">
        <v>9880</v>
      </c>
      <c r="P152" s="283">
        <f t="shared" si="28"/>
        <v>0</v>
      </c>
      <c r="Q152" s="283">
        <v>28681</v>
      </c>
      <c r="R152" s="283">
        <f t="shared" si="29"/>
        <v>0</v>
      </c>
      <c r="S152" s="283">
        <v>0</v>
      </c>
      <c r="T152" s="283">
        <f t="shared" si="30"/>
        <v>0</v>
      </c>
      <c r="U152" s="283">
        <f t="shared" si="31"/>
        <v>38561</v>
      </c>
      <c r="V152" s="292">
        <f t="shared" si="23"/>
        <v>0</v>
      </c>
      <c r="W152" s="299">
        <f t="shared" si="32"/>
        <v>0</v>
      </c>
      <c r="X152" s="300">
        <f t="shared" si="33"/>
        <v>0</v>
      </c>
      <c r="Y152" s="330"/>
    </row>
    <row r="153" spans="1:25" ht="22.5" customHeight="1" x14ac:dyDescent="0.15">
      <c r="A153" s="281" t="s">
        <v>67</v>
      </c>
      <c r="B153" s="317" t="s">
        <v>2045</v>
      </c>
      <c r="C153" s="315" t="s">
        <v>2044</v>
      </c>
      <c r="D153" s="299">
        <v>0</v>
      </c>
      <c r="E153" s="282" t="s">
        <v>1078</v>
      </c>
      <c r="F153" s="283">
        <v>9880</v>
      </c>
      <c r="G153" s="283">
        <f t="shared" si="24"/>
        <v>0</v>
      </c>
      <c r="H153" s="283">
        <v>35851</v>
      </c>
      <c r="I153" s="283">
        <f t="shared" si="25"/>
        <v>0</v>
      </c>
      <c r="J153" s="283">
        <v>0</v>
      </c>
      <c r="K153" s="283">
        <f t="shared" si="26"/>
        <v>0</v>
      </c>
      <c r="L153" s="283">
        <f t="shared" si="27"/>
        <v>45731</v>
      </c>
      <c r="M153" s="300">
        <f t="shared" si="27"/>
        <v>0</v>
      </c>
      <c r="N153" s="299">
        <v>0</v>
      </c>
      <c r="O153" s="283">
        <v>9880</v>
      </c>
      <c r="P153" s="283">
        <f t="shared" si="28"/>
        <v>0</v>
      </c>
      <c r="Q153" s="283">
        <v>35851</v>
      </c>
      <c r="R153" s="283">
        <f t="shared" si="29"/>
        <v>0</v>
      </c>
      <c r="S153" s="283">
        <v>0</v>
      </c>
      <c r="T153" s="283">
        <f t="shared" si="30"/>
        <v>0</v>
      </c>
      <c r="U153" s="283">
        <f t="shared" si="31"/>
        <v>45731</v>
      </c>
      <c r="V153" s="292">
        <f t="shared" si="23"/>
        <v>0</v>
      </c>
      <c r="W153" s="299">
        <f t="shared" si="32"/>
        <v>0</v>
      </c>
      <c r="X153" s="300">
        <f t="shared" si="33"/>
        <v>0</v>
      </c>
      <c r="Y153" s="330"/>
    </row>
    <row r="154" spans="1:25" ht="22.5" customHeight="1" x14ac:dyDescent="0.15">
      <c r="A154" s="281" t="s">
        <v>53</v>
      </c>
      <c r="B154" s="317" t="s">
        <v>2043</v>
      </c>
      <c r="C154" s="315" t="s">
        <v>2046</v>
      </c>
      <c r="D154" s="299">
        <v>0</v>
      </c>
      <c r="E154" s="282" t="s">
        <v>1078</v>
      </c>
      <c r="F154" s="283">
        <v>8434</v>
      </c>
      <c r="G154" s="283">
        <f t="shared" si="24"/>
        <v>0</v>
      </c>
      <c r="H154" s="283">
        <v>23579</v>
      </c>
      <c r="I154" s="283">
        <f t="shared" si="25"/>
        <v>0</v>
      </c>
      <c r="J154" s="283">
        <v>0</v>
      </c>
      <c r="K154" s="283">
        <f t="shared" si="26"/>
        <v>0</v>
      </c>
      <c r="L154" s="283">
        <f t="shared" si="27"/>
        <v>32013</v>
      </c>
      <c r="M154" s="300">
        <f t="shared" si="27"/>
        <v>0</v>
      </c>
      <c r="N154" s="299">
        <v>0</v>
      </c>
      <c r="O154" s="283">
        <v>8434</v>
      </c>
      <c r="P154" s="283">
        <f t="shared" si="28"/>
        <v>0</v>
      </c>
      <c r="Q154" s="283">
        <v>23579</v>
      </c>
      <c r="R154" s="283">
        <f t="shared" si="29"/>
        <v>0</v>
      </c>
      <c r="S154" s="283">
        <v>0</v>
      </c>
      <c r="T154" s="283">
        <f t="shared" si="30"/>
        <v>0</v>
      </c>
      <c r="U154" s="283">
        <f t="shared" si="31"/>
        <v>32013</v>
      </c>
      <c r="V154" s="292">
        <f t="shared" si="23"/>
        <v>0</v>
      </c>
      <c r="W154" s="299">
        <f t="shared" si="32"/>
        <v>0</v>
      </c>
      <c r="X154" s="300">
        <f t="shared" si="33"/>
        <v>0</v>
      </c>
      <c r="Y154" s="330"/>
    </row>
    <row r="155" spans="1:25" ht="22.5" customHeight="1" x14ac:dyDescent="0.15">
      <c r="A155" s="281" t="s">
        <v>24</v>
      </c>
      <c r="B155" s="317" t="s">
        <v>2045</v>
      </c>
      <c r="C155" s="315" t="s">
        <v>2046</v>
      </c>
      <c r="D155" s="299">
        <v>0</v>
      </c>
      <c r="E155" s="282" t="s">
        <v>1078</v>
      </c>
      <c r="F155" s="283">
        <v>8434</v>
      </c>
      <c r="G155" s="283">
        <f t="shared" si="24"/>
        <v>0</v>
      </c>
      <c r="H155" s="283">
        <v>29473</v>
      </c>
      <c r="I155" s="283">
        <f t="shared" si="25"/>
        <v>0</v>
      </c>
      <c r="J155" s="283">
        <v>0</v>
      </c>
      <c r="K155" s="283">
        <f t="shared" si="26"/>
        <v>0</v>
      </c>
      <c r="L155" s="283">
        <f t="shared" si="27"/>
        <v>37907</v>
      </c>
      <c r="M155" s="300">
        <f t="shared" si="27"/>
        <v>0</v>
      </c>
      <c r="N155" s="299">
        <v>0</v>
      </c>
      <c r="O155" s="283">
        <v>8434</v>
      </c>
      <c r="P155" s="283">
        <f t="shared" si="28"/>
        <v>0</v>
      </c>
      <c r="Q155" s="283">
        <v>29473</v>
      </c>
      <c r="R155" s="283">
        <f t="shared" si="29"/>
        <v>0</v>
      </c>
      <c r="S155" s="283">
        <v>0</v>
      </c>
      <c r="T155" s="283">
        <f t="shared" si="30"/>
        <v>0</v>
      </c>
      <c r="U155" s="283">
        <f t="shared" si="31"/>
        <v>37907</v>
      </c>
      <c r="V155" s="292">
        <f t="shared" si="23"/>
        <v>0</v>
      </c>
      <c r="W155" s="299">
        <f t="shared" si="32"/>
        <v>0</v>
      </c>
      <c r="X155" s="300">
        <f t="shared" si="33"/>
        <v>0</v>
      </c>
      <c r="Y155" s="330"/>
    </row>
    <row r="156" spans="1:25" ht="22.5" customHeight="1" x14ac:dyDescent="0.15">
      <c r="A156" s="281" t="s">
        <v>66</v>
      </c>
      <c r="B156" s="317" t="s">
        <v>2048</v>
      </c>
      <c r="C156" s="315" t="s">
        <v>2040</v>
      </c>
      <c r="D156" s="299">
        <v>0</v>
      </c>
      <c r="E156" s="282" t="s">
        <v>2047</v>
      </c>
      <c r="F156" s="283">
        <v>28980</v>
      </c>
      <c r="G156" s="283">
        <f t="shared" si="24"/>
        <v>0</v>
      </c>
      <c r="H156" s="283">
        <v>45831</v>
      </c>
      <c r="I156" s="283">
        <f t="shared" si="25"/>
        <v>0</v>
      </c>
      <c r="J156" s="283">
        <v>0</v>
      </c>
      <c r="K156" s="283">
        <f t="shared" si="26"/>
        <v>0</v>
      </c>
      <c r="L156" s="283">
        <f t="shared" si="27"/>
        <v>74811</v>
      </c>
      <c r="M156" s="300">
        <f t="shared" si="27"/>
        <v>0</v>
      </c>
      <c r="N156" s="299">
        <v>0</v>
      </c>
      <c r="O156" s="283">
        <v>28980</v>
      </c>
      <c r="P156" s="283">
        <f t="shared" si="28"/>
        <v>0</v>
      </c>
      <c r="Q156" s="283">
        <v>45831</v>
      </c>
      <c r="R156" s="283">
        <f t="shared" si="29"/>
        <v>0</v>
      </c>
      <c r="S156" s="283">
        <v>0</v>
      </c>
      <c r="T156" s="283">
        <f t="shared" si="30"/>
        <v>0</v>
      </c>
      <c r="U156" s="283">
        <f t="shared" si="31"/>
        <v>74811</v>
      </c>
      <c r="V156" s="292">
        <f t="shared" si="23"/>
        <v>0</v>
      </c>
      <c r="W156" s="299">
        <f t="shared" si="32"/>
        <v>0</v>
      </c>
      <c r="X156" s="300">
        <f t="shared" si="33"/>
        <v>0</v>
      </c>
      <c r="Y156" s="330"/>
    </row>
    <row r="157" spans="1:25" ht="22.5" customHeight="1" x14ac:dyDescent="0.15">
      <c r="A157" s="281" t="s">
        <v>64</v>
      </c>
      <c r="B157" s="317" t="s">
        <v>2049</v>
      </c>
      <c r="C157" s="337" t="s">
        <v>2040</v>
      </c>
      <c r="D157" s="299">
        <v>0</v>
      </c>
      <c r="E157" s="282" t="s">
        <v>2047</v>
      </c>
      <c r="F157" s="283">
        <v>28980</v>
      </c>
      <c r="G157" s="283">
        <f t="shared" si="24"/>
        <v>0</v>
      </c>
      <c r="H157" s="283">
        <v>57288</v>
      </c>
      <c r="I157" s="283">
        <f t="shared" si="25"/>
        <v>0</v>
      </c>
      <c r="J157" s="283">
        <v>0</v>
      </c>
      <c r="K157" s="283">
        <f t="shared" si="26"/>
        <v>0</v>
      </c>
      <c r="L157" s="283">
        <f t="shared" si="27"/>
        <v>86268</v>
      </c>
      <c r="M157" s="300">
        <f t="shared" si="27"/>
        <v>0</v>
      </c>
      <c r="N157" s="299">
        <v>0</v>
      </c>
      <c r="O157" s="283">
        <v>28980</v>
      </c>
      <c r="P157" s="283">
        <f t="shared" si="28"/>
        <v>0</v>
      </c>
      <c r="Q157" s="283">
        <v>57288</v>
      </c>
      <c r="R157" s="283">
        <f t="shared" si="29"/>
        <v>0</v>
      </c>
      <c r="S157" s="283">
        <v>0</v>
      </c>
      <c r="T157" s="283">
        <f t="shared" si="30"/>
        <v>0</v>
      </c>
      <c r="U157" s="283">
        <f t="shared" si="31"/>
        <v>86268</v>
      </c>
      <c r="V157" s="292">
        <f t="shared" si="23"/>
        <v>0</v>
      </c>
      <c r="W157" s="299">
        <f t="shared" si="32"/>
        <v>0</v>
      </c>
      <c r="X157" s="300">
        <f t="shared" si="33"/>
        <v>0</v>
      </c>
      <c r="Y157" s="330"/>
    </row>
    <row r="158" spans="1:25" ht="22.5" customHeight="1" x14ac:dyDescent="0.15">
      <c r="A158" s="281" t="s">
        <v>68</v>
      </c>
      <c r="B158" s="317" t="s">
        <v>2050</v>
      </c>
      <c r="C158" s="337" t="s">
        <v>2042</v>
      </c>
      <c r="D158" s="299">
        <v>0</v>
      </c>
      <c r="E158" s="282" t="s">
        <v>2047</v>
      </c>
      <c r="F158" s="283">
        <v>57725</v>
      </c>
      <c r="G158" s="283">
        <f t="shared" si="24"/>
        <v>0</v>
      </c>
      <c r="H158" s="283">
        <v>72015</v>
      </c>
      <c r="I158" s="283">
        <f t="shared" si="25"/>
        <v>0</v>
      </c>
      <c r="J158" s="283">
        <v>0</v>
      </c>
      <c r="K158" s="283">
        <f t="shared" si="26"/>
        <v>0</v>
      </c>
      <c r="L158" s="283">
        <f t="shared" si="27"/>
        <v>129740</v>
      </c>
      <c r="M158" s="300">
        <f t="shared" si="27"/>
        <v>0</v>
      </c>
      <c r="N158" s="299">
        <v>0</v>
      </c>
      <c r="O158" s="283">
        <v>57725</v>
      </c>
      <c r="P158" s="283">
        <f t="shared" si="28"/>
        <v>0</v>
      </c>
      <c r="Q158" s="283">
        <v>72015</v>
      </c>
      <c r="R158" s="283">
        <f t="shared" si="29"/>
        <v>0</v>
      </c>
      <c r="S158" s="283">
        <v>0</v>
      </c>
      <c r="T158" s="283">
        <f t="shared" si="30"/>
        <v>0</v>
      </c>
      <c r="U158" s="283">
        <f t="shared" si="31"/>
        <v>129740</v>
      </c>
      <c r="V158" s="292">
        <f t="shared" si="23"/>
        <v>0</v>
      </c>
      <c r="W158" s="299">
        <f t="shared" si="32"/>
        <v>0</v>
      </c>
      <c r="X158" s="300">
        <f t="shared" si="33"/>
        <v>0</v>
      </c>
      <c r="Y158" s="330"/>
    </row>
    <row r="159" spans="1:25" ht="22.5" customHeight="1" x14ac:dyDescent="0.15">
      <c r="A159" s="281" t="s">
        <v>41</v>
      </c>
      <c r="B159" s="317" t="s">
        <v>2051</v>
      </c>
      <c r="C159" s="337" t="s">
        <v>2042</v>
      </c>
      <c r="D159" s="299">
        <v>0</v>
      </c>
      <c r="E159" s="282" t="s">
        <v>2047</v>
      </c>
      <c r="F159" s="283">
        <v>57725</v>
      </c>
      <c r="G159" s="283">
        <f t="shared" si="24"/>
        <v>0</v>
      </c>
      <c r="H159" s="283">
        <v>90019</v>
      </c>
      <c r="I159" s="283">
        <f t="shared" si="25"/>
        <v>0</v>
      </c>
      <c r="J159" s="283">
        <v>0</v>
      </c>
      <c r="K159" s="283">
        <f t="shared" si="26"/>
        <v>0</v>
      </c>
      <c r="L159" s="283">
        <f t="shared" si="27"/>
        <v>147744</v>
      </c>
      <c r="M159" s="300">
        <f t="shared" si="27"/>
        <v>0</v>
      </c>
      <c r="N159" s="299">
        <v>0</v>
      </c>
      <c r="O159" s="283">
        <v>57725</v>
      </c>
      <c r="P159" s="283">
        <f t="shared" si="28"/>
        <v>0</v>
      </c>
      <c r="Q159" s="283">
        <v>90019</v>
      </c>
      <c r="R159" s="283">
        <f t="shared" si="29"/>
        <v>0</v>
      </c>
      <c r="S159" s="283">
        <v>0</v>
      </c>
      <c r="T159" s="283">
        <f t="shared" si="30"/>
        <v>0</v>
      </c>
      <c r="U159" s="283">
        <f t="shared" si="31"/>
        <v>147744</v>
      </c>
      <c r="V159" s="292">
        <f t="shared" si="23"/>
        <v>0</v>
      </c>
      <c r="W159" s="299">
        <f t="shared" si="32"/>
        <v>0</v>
      </c>
      <c r="X159" s="300">
        <f t="shared" si="33"/>
        <v>0</v>
      </c>
      <c r="Y159" s="330"/>
    </row>
    <row r="160" spans="1:25" ht="22.5" customHeight="1" x14ac:dyDescent="0.15">
      <c r="A160" s="281" t="s">
        <v>27</v>
      </c>
      <c r="B160" s="317" t="s">
        <v>2052</v>
      </c>
      <c r="C160" s="337" t="s">
        <v>2040</v>
      </c>
      <c r="D160" s="299">
        <v>0</v>
      </c>
      <c r="E160" s="282" t="s">
        <v>2047</v>
      </c>
      <c r="F160" s="283">
        <v>29155</v>
      </c>
      <c r="G160" s="283">
        <f t="shared" si="24"/>
        <v>0</v>
      </c>
      <c r="H160" s="283">
        <v>77117</v>
      </c>
      <c r="I160" s="283">
        <f t="shared" si="25"/>
        <v>0</v>
      </c>
      <c r="J160" s="283">
        <v>0</v>
      </c>
      <c r="K160" s="283">
        <f t="shared" si="26"/>
        <v>0</v>
      </c>
      <c r="L160" s="283">
        <f t="shared" si="27"/>
        <v>106272</v>
      </c>
      <c r="M160" s="300">
        <f t="shared" si="27"/>
        <v>0</v>
      </c>
      <c r="N160" s="299">
        <v>0</v>
      </c>
      <c r="O160" s="283">
        <v>29155</v>
      </c>
      <c r="P160" s="283">
        <f t="shared" si="28"/>
        <v>0</v>
      </c>
      <c r="Q160" s="283">
        <v>77117</v>
      </c>
      <c r="R160" s="283">
        <f t="shared" si="29"/>
        <v>0</v>
      </c>
      <c r="S160" s="283">
        <v>0</v>
      </c>
      <c r="T160" s="283">
        <f t="shared" si="30"/>
        <v>0</v>
      </c>
      <c r="U160" s="283">
        <f t="shared" si="31"/>
        <v>106272</v>
      </c>
      <c r="V160" s="292">
        <f t="shared" si="23"/>
        <v>0</v>
      </c>
      <c r="W160" s="299">
        <f t="shared" si="32"/>
        <v>0</v>
      </c>
      <c r="X160" s="300">
        <f t="shared" si="33"/>
        <v>0</v>
      </c>
      <c r="Y160" s="330"/>
    </row>
    <row r="161" spans="1:25" ht="22.5" customHeight="1" x14ac:dyDescent="0.15">
      <c r="A161" s="281" t="s">
        <v>59</v>
      </c>
      <c r="B161" s="317" t="s">
        <v>2053</v>
      </c>
      <c r="C161" s="337" t="s">
        <v>2040</v>
      </c>
      <c r="D161" s="299">
        <v>0</v>
      </c>
      <c r="E161" s="282" t="s">
        <v>2047</v>
      </c>
      <c r="F161" s="283">
        <v>29155</v>
      </c>
      <c r="G161" s="283">
        <f t="shared" si="24"/>
        <v>0</v>
      </c>
      <c r="H161" s="283">
        <v>96395</v>
      </c>
      <c r="I161" s="283">
        <f t="shared" si="25"/>
        <v>0</v>
      </c>
      <c r="J161" s="283">
        <v>0</v>
      </c>
      <c r="K161" s="283">
        <f t="shared" si="26"/>
        <v>0</v>
      </c>
      <c r="L161" s="283">
        <f t="shared" si="27"/>
        <v>125550</v>
      </c>
      <c r="M161" s="300">
        <f t="shared" si="27"/>
        <v>0</v>
      </c>
      <c r="N161" s="299">
        <v>0</v>
      </c>
      <c r="O161" s="283">
        <v>29155</v>
      </c>
      <c r="P161" s="283">
        <f t="shared" si="28"/>
        <v>0</v>
      </c>
      <c r="Q161" s="283">
        <v>96395</v>
      </c>
      <c r="R161" s="283">
        <f t="shared" si="29"/>
        <v>0</v>
      </c>
      <c r="S161" s="283">
        <v>0</v>
      </c>
      <c r="T161" s="283">
        <f t="shared" si="30"/>
        <v>0</v>
      </c>
      <c r="U161" s="283">
        <f t="shared" si="31"/>
        <v>125550</v>
      </c>
      <c r="V161" s="292">
        <f t="shared" si="23"/>
        <v>0</v>
      </c>
      <c r="W161" s="299">
        <f t="shared" si="32"/>
        <v>0</v>
      </c>
      <c r="X161" s="300">
        <f t="shared" si="33"/>
        <v>0</v>
      </c>
      <c r="Y161" s="330"/>
    </row>
    <row r="162" spans="1:25" ht="22.5" customHeight="1" x14ac:dyDescent="0.15">
      <c r="A162" s="281" t="s">
        <v>26</v>
      </c>
      <c r="B162" s="317" t="s">
        <v>2054</v>
      </c>
      <c r="C162" s="337" t="s">
        <v>2042</v>
      </c>
      <c r="D162" s="299">
        <v>0</v>
      </c>
      <c r="E162" s="282" t="s">
        <v>2047</v>
      </c>
      <c r="F162" s="283">
        <v>58184</v>
      </c>
      <c r="G162" s="283">
        <f t="shared" si="24"/>
        <v>0</v>
      </c>
      <c r="H162" s="283">
        <v>53748</v>
      </c>
      <c r="I162" s="283">
        <f t="shared" si="25"/>
        <v>0</v>
      </c>
      <c r="J162" s="283">
        <v>0</v>
      </c>
      <c r="K162" s="283">
        <f t="shared" si="26"/>
        <v>0</v>
      </c>
      <c r="L162" s="283">
        <f t="shared" si="27"/>
        <v>111932</v>
      </c>
      <c r="M162" s="300">
        <f t="shared" si="27"/>
        <v>0</v>
      </c>
      <c r="N162" s="299">
        <v>0</v>
      </c>
      <c r="O162" s="283">
        <v>58184</v>
      </c>
      <c r="P162" s="283">
        <f t="shared" si="28"/>
        <v>0</v>
      </c>
      <c r="Q162" s="283">
        <v>53748</v>
      </c>
      <c r="R162" s="283">
        <f t="shared" si="29"/>
        <v>0</v>
      </c>
      <c r="S162" s="283">
        <v>0</v>
      </c>
      <c r="T162" s="283">
        <f t="shared" si="30"/>
        <v>0</v>
      </c>
      <c r="U162" s="283">
        <f t="shared" si="31"/>
        <v>111932</v>
      </c>
      <c r="V162" s="292">
        <f t="shared" si="23"/>
        <v>0</v>
      </c>
      <c r="W162" s="299">
        <f t="shared" si="32"/>
        <v>0</v>
      </c>
      <c r="X162" s="300">
        <f t="shared" si="33"/>
        <v>0</v>
      </c>
      <c r="Y162" s="330"/>
    </row>
    <row r="163" spans="1:25" ht="22.5" customHeight="1" x14ac:dyDescent="0.15">
      <c r="A163" s="281" t="s">
        <v>37</v>
      </c>
      <c r="B163" s="317" t="s">
        <v>2055</v>
      </c>
      <c r="C163" s="337" t="s">
        <v>2042</v>
      </c>
      <c r="D163" s="299">
        <v>0</v>
      </c>
      <c r="E163" s="282" t="s">
        <v>2047</v>
      </c>
      <c r="F163" s="283">
        <v>58184</v>
      </c>
      <c r="G163" s="283">
        <f t="shared" si="24"/>
        <v>0</v>
      </c>
      <c r="H163" s="283">
        <v>67185</v>
      </c>
      <c r="I163" s="283">
        <f t="shared" si="25"/>
        <v>0</v>
      </c>
      <c r="J163" s="283">
        <v>0</v>
      </c>
      <c r="K163" s="283">
        <f t="shared" si="26"/>
        <v>0</v>
      </c>
      <c r="L163" s="283">
        <f t="shared" si="27"/>
        <v>125369</v>
      </c>
      <c r="M163" s="300">
        <f t="shared" si="27"/>
        <v>0</v>
      </c>
      <c r="N163" s="299">
        <v>0</v>
      </c>
      <c r="O163" s="283">
        <v>58184</v>
      </c>
      <c r="P163" s="283">
        <f t="shared" si="28"/>
        <v>0</v>
      </c>
      <c r="Q163" s="283">
        <v>67185</v>
      </c>
      <c r="R163" s="283">
        <f t="shared" si="29"/>
        <v>0</v>
      </c>
      <c r="S163" s="283">
        <v>0</v>
      </c>
      <c r="T163" s="283">
        <f t="shared" si="30"/>
        <v>0</v>
      </c>
      <c r="U163" s="283">
        <f t="shared" si="31"/>
        <v>125369</v>
      </c>
      <c r="V163" s="292">
        <f t="shared" si="23"/>
        <v>0</v>
      </c>
      <c r="W163" s="299">
        <f t="shared" si="32"/>
        <v>0</v>
      </c>
      <c r="X163" s="300">
        <f t="shared" si="33"/>
        <v>0</v>
      </c>
      <c r="Y163" s="330"/>
    </row>
    <row r="164" spans="1:25" ht="22.5" customHeight="1" x14ac:dyDescent="0.15">
      <c r="A164" s="281" t="s">
        <v>45</v>
      </c>
      <c r="B164" s="317" t="s">
        <v>2056</v>
      </c>
      <c r="C164" s="337" t="s">
        <v>2057</v>
      </c>
      <c r="D164" s="299">
        <v>0</v>
      </c>
      <c r="E164" s="282" t="s">
        <v>1078</v>
      </c>
      <c r="F164" s="283">
        <v>1186</v>
      </c>
      <c r="G164" s="283">
        <f t="shared" si="24"/>
        <v>0</v>
      </c>
      <c r="H164" s="283">
        <v>17895</v>
      </c>
      <c r="I164" s="283">
        <f t="shared" si="25"/>
        <v>0</v>
      </c>
      <c r="J164" s="283">
        <v>0</v>
      </c>
      <c r="K164" s="283">
        <f t="shared" si="26"/>
        <v>0</v>
      </c>
      <c r="L164" s="283">
        <f t="shared" si="27"/>
        <v>19081</v>
      </c>
      <c r="M164" s="300">
        <f t="shared" si="27"/>
        <v>0</v>
      </c>
      <c r="N164" s="299">
        <v>0</v>
      </c>
      <c r="O164" s="283">
        <v>1186</v>
      </c>
      <c r="P164" s="283">
        <f t="shared" si="28"/>
        <v>0</v>
      </c>
      <c r="Q164" s="283">
        <v>17895</v>
      </c>
      <c r="R164" s="283">
        <f t="shared" si="29"/>
        <v>0</v>
      </c>
      <c r="S164" s="283">
        <v>0</v>
      </c>
      <c r="T164" s="283">
        <f t="shared" si="30"/>
        <v>0</v>
      </c>
      <c r="U164" s="283">
        <f t="shared" si="31"/>
        <v>19081</v>
      </c>
      <c r="V164" s="292">
        <f t="shared" si="23"/>
        <v>0</v>
      </c>
      <c r="W164" s="299">
        <f t="shared" si="32"/>
        <v>0</v>
      </c>
      <c r="X164" s="300">
        <f t="shared" si="33"/>
        <v>0</v>
      </c>
      <c r="Y164" s="330"/>
    </row>
    <row r="165" spans="1:25" ht="22.5" customHeight="1" x14ac:dyDescent="0.15">
      <c r="A165" s="281" t="s">
        <v>42</v>
      </c>
      <c r="B165" s="317" t="s">
        <v>2058</v>
      </c>
      <c r="C165" s="337" t="s">
        <v>2059</v>
      </c>
      <c r="D165" s="299">
        <v>0</v>
      </c>
      <c r="E165" s="282" t="s">
        <v>1078</v>
      </c>
      <c r="F165" s="283">
        <v>1186</v>
      </c>
      <c r="G165" s="283">
        <f t="shared" si="24"/>
        <v>0</v>
      </c>
      <c r="H165" s="283">
        <v>22369</v>
      </c>
      <c r="I165" s="283">
        <f t="shared" si="25"/>
        <v>0</v>
      </c>
      <c r="J165" s="283">
        <v>0</v>
      </c>
      <c r="K165" s="283">
        <f t="shared" si="26"/>
        <v>0</v>
      </c>
      <c r="L165" s="283">
        <f t="shared" si="27"/>
        <v>23555</v>
      </c>
      <c r="M165" s="300">
        <f t="shared" si="27"/>
        <v>0</v>
      </c>
      <c r="N165" s="299">
        <v>0</v>
      </c>
      <c r="O165" s="283">
        <v>1186</v>
      </c>
      <c r="P165" s="283">
        <f t="shared" si="28"/>
        <v>0</v>
      </c>
      <c r="Q165" s="283">
        <v>22369</v>
      </c>
      <c r="R165" s="283">
        <f t="shared" si="29"/>
        <v>0</v>
      </c>
      <c r="S165" s="283">
        <v>0</v>
      </c>
      <c r="T165" s="283">
        <f t="shared" si="30"/>
        <v>0</v>
      </c>
      <c r="U165" s="283">
        <f t="shared" si="31"/>
        <v>23555</v>
      </c>
      <c r="V165" s="292">
        <f t="shared" si="23"/>
        <v>0</v>
      </c>
      <c r="W165" s="299">
        <f t="shared" si="32"/>
        <v>0</v>
      </c>
      <c r="X165" s="300">
        <f t="shared" si="33"/>
        <v>0</v>
      </c>
      <c r="Y165" s="330"/>
    </row>
    <row r="166" spans="1:25" ht="22.5" customHeight="1" x14ac:dyDescent="0.15">
      <c r="A166" s="281" t="s">
        <v>970</v>
      </c>
      <c r="B166" s="317" t="s">
        <v>2056</v>
      </c>
      <c r="C166" s="337" t="s">
        <v>2060</v>
      </c>
      <c r="D166" s="299">
        <v>0</v>
      </c>
      <c r="E166" s="282" t="s">
        <v>1078</v>
      </c>
      <c r="F166" s="283">
        <v>1355</v>
      </c>
      <c r="G166" s="283">
        <f t="shared" si="24"/>
        <v>0</v>
      </c>
      <c r="H166" s="283">
        <v>26457</v>
      </c>
      <c r="I166" s="283">
        <f t="shared" si="25"/>
        <v>0</v>
      </c>
      <c r="J166" s="283">
        <v>0</v>
      </c>
      <c r="K166" s="283">
        <f t="shared" si="26"/>
        <v>0</v>
      </c>
      <c r="L166" s="283">
        <f t="shared" si="27"/>
        <v>27812</v>
      </c>
      <c r="M166" s="300">
        <f t="shared" si="27"/>
        <v>0</v>
      </c>
      <c r="N166" s="299">
        <v>0</v>
      </c>
      <c r="O166" s="283">
        <v>1355</v>
      </c>
      <c r="P166" s="283">
        <f t="shared" si="28"/>
        <v>0</v>
      </c>
      <c r="Q166" s="283">
        <v>26457</v>
      </c>
      <c r="R166" s="283">
        <f t="shared" si="29"/>
        <v>0</v>
      </c>
      <c r="S166" s="283">
        <v>0</v>
      </c>
      <c r="T166" s="283">
        <f t="shared" si="30"/>
        <v>0</v>
      </c>
      <c r="U166" s="283">
        <f t="shared" si="31"/>
        <v>27812</v>
      </c>
      <c r="V166" s="292">
        <f t="shared" si="23"/>
        <v>0</v>
      </c>
      <c r="W166" s="299">
        <f t="shared" si="32"/>
        <v>0</v>
      </c>
      <c r="X166" s="300">
        <f t="shared" si="33"/>
        <v>0</v>
      </c>
      <c r="Y166" s="330"/>
    </row>
    <row r="167" spans="1:25" ht="22.5" customHeight="1" x14ac:dyDescent="0.15">
      <c r="A167" s="281" t="s">
        <v>983</v>
      </c>
      <c r="B167" s="317" t="s">
        <v>2058</v>
      </c>
      <c r="C167" s="337" t="s">
        <v>2061</v>
      </c>
      <c r="D167" s="299">
        <v>0</v>
      </c>
      <c r="E167" s="282" t="s">
        <v>1078</v>
      </c>
      <c r="F167" s="283">
        <v>1884</v>
      </c>
      <c r="G167" s="283">
        <f t="shared" si="24"/>
        <v>0</v>
      </c>
      <c r="H167" s="283">
        <v>26457</v>
      </c>
      <c r="I167" s="283">
        <f t="shared" si="25"/>
        <v>0</v>
      </c>
      <c r="J167" s="283">
        <v>0</v>
      </c>
      <c r="K167" s="283">
        <f t="shared" si="26"/>
        <v>0</v>
      </c>
      <c r="L167" s="283">
        <f t="shared" si="27"/>
        <v>28341</v>
      </c>
      <c r="M167" s="300">
        <f t="shared" si="27"/>
        <v>0</v>
      </c>
      <c r="N167" s="299">
        <v>0</v>
      </c>
      <c r="O167" s="283">
        <v>1884</v>
      </c>
      <c r="P167" s="283">
        <f t="shared" si="28"/>
        <v>0</v>
      </c>
      <c r="Q167" s="283">
        <v>26457</v>
      </c>
      <c r="R167" s="283">
        <f t="shared" si="29"/>
        <v>0</v>
      </c>
      <c r="S167" s="283">
        <v>0</v>
      </c>
      <c r="T167" s="283">
        <f t="shared" si="30"/>
        <v>0</v>
      </c>
      <c r="U167" s="283">
        <f t="shared" si="31"/>
        <v>28341</v>
      </c>
      <c r="V167" s="292">
        <f t="shared" si="23"/>
        <v>0</v>
      </c>
      <c r="W167" s="299">
        <f t="shared" si="32"/>
        <v>0</v>
      </c>
      <c r="X167" s="300">
        <f t="shared" si="33"/>
        <v>0</v>
      </c>
      <c r="Y167" s="330"/>
    </row>
    <row r="168" spans="1:25" ht="22.5" customHeight="1" x14ac:dyDescent="0.15">
      <c r="A168" s="281" t="s">
        <v>978</v>
      </c>
      <c r="B168" s="317" t="s">
        <v>2056</v>
      </c>
      <c r="C168" s="337" t="s">
        <v>2062</v>
      </c>
      <c r="D168" s="299">
        <v>0</v>
      </c>
      <c r="E168" s="282" t="s">
        <v>1078</v>
      </c>
      <c r="F168" s="283">
        <v>1624</v>
      </c>
      <c r="G168" s="283">
        <f t="shared" si="24"/>
        <v>0</v>
      </c>
      <c r="H168" s="283">
        <v>17895</v>
      </c>
      <c r="I168" s="283">
        <f t="shared" si="25"/>
        <v>0</v>
      </c>
      <c r="J168" s="283">
        <v>0</v>
      </c>
      <c r="K168" s="283">
        <f t="shared" si="26"/>
        <v>0</v>
      </c>
      <c r="L168" s="283">
        <f t="shared" si="27"/>
        <v>19519</v>
      </c>
      <c r="M168" s="300">
        <f t="shared" si="27"/>
        <v>0</v>
      </c>
      <c r="N168" s="299">
        <v>0</v>
      </c>
      <c r="O168" s="283">
        <v>1624</v>
      </c>
      <c r="P168" s="283">
        <f t="shared" si="28"/>
        <v>0</v>
      </c>
      <c r="Q168" s="283">
        <v>17895</v>
      </c>
      <c r="R168" s="283">
        <f t="shared" si="29"/>
        <v>0</v>
      </c>
      <c r="S168" s="283">
        <v>0</v>
      </c>
      <c r="T168" s="283">
        <f t="shared" si="30"/>
        <v>0</v>
      </c>
      <c r="U168" s="283">
        <f t="shared" si="31"/>
        <v>19519</v>
      </c>
      <c r="V168" s="292">
        <f t="shared" si="23"/>
        <v>0</v>
      </c>
      <c r="W168" s="299">
        <f t="shared" si="32"/>
        <v>0</v>
      </c>
      <c r="X168" s="300">
        <f t="shared" si="33"/>
        <v>0</v>
      </c>
      <c r="Y168" s="330"/>
    </row>
    <row r="169" spans="1:25" ht="22.5" customHeight="1" x14ac:dyDescent="0.15">
      <c r="A169" s="281" t="s">
        <v>995</v>
      </c>
      <c r="B169" s="317" t="s">
        <v>2058</v>
      </c>
      <c r="C169" s="337" t="s">
        <v>2063</v>
      </c>
      <c r="D169" s="299">
        <v>0</v>
      </c>
      <c r="E169" s="282" t="s">
        <v>1078</v>
      </c>
      <c r="F169" s="283">
        <v>1624</v>
      </c>
      <c r="G169" s="283">
        <f t="shared" si="24"/>
        <v>0</v>
      </c>
      <c r="H169" s="283">
        <v>22369</v>
      </c>
      <c r="I169" s="283">
        <f t="shared" si="25"/>
        <v>0</v>
      </c>
      <c r="J169" s="283">
        <v>0</v>
      </c>
      <c r="K169" s="283">
        <f t="shared" si="26"/>
        <v>0</v>
      </c>
      <c r="L169" s="283">
        <f t="shared" si="27"/>
        <v>23993</v>
      </c>
      <c r="M169" s="300">
        <f t="shared" si="27"/>
        <v>0</v>
      </c>
      <c r="N169" s="299">
        <v>0</v>
      </c>
      <c r="O169" s="283">
        <v>1624</v>
      </c>
      <c r="P169" s="283">
        <f t="shared" si="28"/>
        <v>0</v>
      </c>
      <c r="Q169" s="283">
        <v>22369</v>
      </c>
      <c r="R169" s="283">
        <f t="shared" si="29"/>
        <v>0</v>
      </c>
      <c r="S169" s="283">
        <v>0</v>
      </c>
      <c r="T169" s="283">
        <f t="shared" si="30"/>
        <v>0</v>
      </c>
      <c r="U169" s="283">
        <f t="shared" si="31"/>
        <v>23993</v>
      </c>
      <c r="V169" s="292">
        <f t="shared" si="23"/>
        <v>0</v>
      </c>
      <c r="W169" s="299">
        <f t="shared" si="32"/>
        <v>0</v>
      </c>
      <c r="X169" s="300">
        <f t="shared" si="33"/>
        <v>0</v>
      </c>
      <c r="Y169" s="330"/>
    </row>
    <row r="170" spans="1:25" ht="22.5" customHeight="1" x14ac:dyDescent="0.15">
      <c r="A170" s="281" t="s">
        <v>986</v>
      </c>
      <c r="B170" s="317" t="s">
        <v>2056</v>
      </c>
      <c r="C170" s="337" t="s">
        <v>2064</v>
      </c>
      <c r="D170" s="299">
        <v>0</v>
      </c>
      <c r="E170" s="282" t="s">
        <v>1078</v>
      </c>
      <c r="F170" s="283">
        <v>1838</v>
      </c>
      <c r="G170" s="283">
        <f t="shared" si="24"/>
        <v>0</v>
      </c>
      <c r="H170" s="283">
        <v>17895</v>
      </c>
      <c r="I170" s="283">
        <f t="shared" si="25"/>
        <v>0</v>
      </c>
      <c r="J170" s="283">
        <v>0</v>
      </c>
      <c r="K170" s="283">
        <f t="shared" si="26"/>
        <v>0</v>
      </c>
      <c r="L170" s="283">
        <f t="shared" si="27"/>
        <v>19733</v>
      </c>
      <c r="M170" s="300">
        <f t="shared" si="27"/>
        <v>0</v>
      </c>
      <c r="N170" s="299">
        <v>0</v>
      </c>
      <c r="O170" s="283">
        <v>1838</v>
      </c>
      <c r="P170" s="283">
        <f t="shared" si="28"/>
        <v>0</v>
      </c>
      <c r="Q170" s="283">
        <v>17895</v>
      </c>
      <c r="R170" s="283">
        <f t="shared" si="29"/>
        <v>0</v>
      </c>
      <c r="S170" s="283">
        <v>0</v>
      </c>
      <c r="T170" s="283">
        <f t="shared" si="30"/>
        <v>0</v>
      </c>
      <c r="U170" s="283">
        <f t="shared" si="31"/>
        <v>19733</v>
      </c>
      <c r="V170" s="292">
        <f t="shared" si="23"/>
        <v>0</v>
      </c>
      <c r="W170" s="299">
        <f t="shared" si="32"/>
        <v>0</v>
      </c>
      <c r="X170" s="300">
        <f t="shared" si="33"/>
        <v>0</v>
      </c>
      <c r="Y170" s="330"/>
    </row>
    <row r="171" spans="1:25" ht="22.5" customHeight="1" x14ac:dyDescent="0.15">
      <c r="A171" s="281" t="s">
        <v>980</v>
      </c>
      <c r="B171" s="317" t="s">
        <v>2058</v>
      </c>
      <c r="C171" s="337" t="s">
        <v>2064</v>
      </c>
      <c r="D171" s="299">
        <v>0</v>
      </c>
      <c r="E171" s="282" t="s">
        <v>1078</v>
      </c>
      <c r="F171" s="283">
        <v>1852</v>
      </c>
      <c r="G171" s="283">
        <f t="shared" si="24"/>
        <v>0</v>
      </c>
      <c r="H171" s="283">
        <v>22369</v>
      </c>
      <c r="I171" s="283">
        <f t="shared" si="25"/>
        <v>0</v>
      </c>
      <c r="J171" s="283">
        <v>0</v>
      </c>
      <c r="K171" s="283">
        <f t="shared" si="26"/>
        <v>0</v>
      </c>
      <c r="L171" s="283">
        <f t="shared" si="27"/>
        <v>24221</v>
      </c>
      <c r="M171" s="300">
        <f t="shared" si="27"/>
        <v>0</v>
      </c>
      <c r="N171" s="299">
        <v>0</v>
      </c>
      <c r="O171" s="283">
        <v>1852</v>
      </c>
      <c r="P171" s="283">
        <f t="shared" si="28"/>
        <v>0</v>
      </c>
      <c r="Q171" s="283">
        <v>22369</v>
      </c>
      <c r="R171" s="283">
        <f t="shared" si="29"/>
        <v>0</v>
      </c>
      <c r="S171" s="283">
        <v>0</v>
      </c>
      <c r="T171" s="283">
        <f t="shared" si="30"/>
        <v>0</v>
      </c>
      <c r="U171" s="283">
        <f t="shared" si="31"/>
        <v>24221</v>
      </c>
      <c r="V171" s="292">
        <f t="shared" si="23"/>
        <v>0</v>
      </c>
      <c r="W171" s="299">
        <f t="shared" si="32"/>
        <v>0</v>
      </c>
      <c r="X171" s="300">
        <f t="shared" si="33"/>
        <v>0</v>
      </c>
      <c r="Y171" s="330"/>
    </row>
    <row r="172" spans="1:25" ht="22.5" customHeight="1" x14ac:dyDescent="0.15">
      <c r="A172" s="281" t="s">
        <v>979</v>
      </c>
      <c r="B172" s="317" t="s">
        <v>2056</v>
      </c>
      <c r="C172" s="337" t="s">
        <v>2065</v>
      </c>
      <c r="D172" s="299">
        <v>0</v>
      </c>
      <c r="E172" s="282" t="s">
        <v>1078</v>
      </c>
      <c r="F172" s="283">
        <v>1486</v>
      </c>
      <c r="G172" s="283">
        <f t="shared" si="24"/>
        <v>0</v>
      </c>
      <c r="H172" s="283">
        <v>17895</v>
      </c>
      <c r="I172" s="283">
        <f t="shared" si="25"/>
        <v>0</v>
      </c>
      <c r="J172" s="283">
        <v>0</v>
      </c>
      <c r="K172" s="283">
        <f t="shared" si="26"/>
        <v>0</v>
      </c>
      <c r="L172" s="283">
        <f t="shared" si="27"/>
        <v>19381</v>
      </c>
      <c r="M172" s="300">
        <f t="shared" si="27"/>
        <v>0</v>
      </c>
      <c r="N172" s="299">
        <v>0</v>
      </c>
      <c r="O172" s="283">
        <v>1486</v>
      </c>
      <c r="P172" s="283">
        <f t="shared" si="28"/>
        <v>0</v>
      </c>
      <c r="Q172" s="283">
        <v>17895</v>
      </c>
      <c r="R172" s="283">
        <f t="shared" si="29"/>
        <v>0</v>
      </c>
      <c r="S172" s="283">
        <v>0</v>
      </c>
      <c r="T172" s="283">
        <f t="shared" si="30"/>
        <v>0</v>
      </c>
      <c r="U172" s="283">
        <f t="shared" si="31"/>
        <v>19381</v>
      </c>
      <c r="V172" s="292">
        <f t="shared" si="23"/>
        <v>0</v>
      </c>
      <c r="W172" s="299">
        <f t="shared" si="32"/>
        <v>0</v>
      </c>
      <c r="X172" s="300">
        <f t="shared" si="33"/>
        <v>0</v>
      </c>
      <c r="Y172" s="330"/>
    </row>
    <row r="173" spans="1:25" ht="22.5" customHeight="1" x14ac:dyDescent="0.15">
      <c r="A173" s="281" t="s">
        <v>993</v>
      </c>
      <c r="B173" s="317" t="s">
        <v>2058</v>
      </c>
      <c r="C173" s="337" t="s">
        <v>2065</v>
      </c>
      <c r="D173" s="299">
        <v>0</v>
      </c>
      <c r="E173" s="282" t="s">
        <v>1078</v>
      </c>
      <c r="F173" s="283">
        <v>1486</v>
      </c>
      <c r="G173" s="283">
        <f t="shared" si="24"/>
        <v>0</v>
      </c>
      <c r="H173" s="283">
        <v>22369</v>
      </c>
      <c r="I173" s="283">
        <f t="shared" si="25"/>
        <v>0</v>
      </c>
      <c r="J173" s="283">
        <v>0</v>
      </c>
      <c r="K173" s="283">
        <f t="shared" si="26"/>
        <v>0</v>
      </c>
      <c r="L173" s="283">
        <f t="shared" si="27"/>
        <v>23855</v>
      </c>
      <c r="M173" s="300">
        <f t="shared" si="27"/>
        <v>0</v>
      </c>
      <c r="N173" s="299">
        <v>0</v>
      </c>
      <c r="O173" s="283">
        <v>1486</v>
      </c>
      <c r="P173" s="283">
        <f t="shared" si="28"/>
        <v>0</v>
      </c>
      <c r="Q173" s="283">
        <v>22369</v>
      </c>
      <c r="R173" s="283">
        <f t="shared" si="29"/>
        <v>0</v>
      </c>
      <c r="S173" s="283">
        <v>0</v>
      </c>
      <c r="T173" s="283">
        <f t="shared" si="30"/>
        <v>0</v>
      </c>
      <c r="U173" s="283">
        <f t="shared" si="31"/>
        <v>23855</v>
      </c>
      <c r="V173" s="292">
        <f t="shared" si="23"/>
        <v>0</v>
      </c>
      <c r="W173" s="299">
        <f t="shared" si="32"/>
        <v>0</v>
      </c>
      <c r="X173" s="300">
        <f t="shared" si="33"/>
        <v>0</v>
      </c>
      <c r="Y173" s="330"/>
    </row>
    <row r="174" spans="1:25" ht="22.5" customHeight="1" x14ac:dyDescent="0.15">
      <c r="A174" s="281" t="s">
        <v>982</v>
      </c>
      <c r="B174" s="317" t="s">
        <v>2056</v>
      </c>
      <c r="C174" s="337" t="s">
        <v>2066</v>
      </c>
      <c r="D174" s="299">
        <v>0</v>
      </c>
      <c r="E174" s="282" t="s">
        <v>1078</v>
      </c>
      <c r="F174" s="283">
        <v>2181</v>
      </c>
      <c r="G174" s="283">
        <f t="shared" si="24"/>
        <v>0</v>
      </c>
      <c r="H174" s="283">
        <v>26457</v>
      </c>
      <c r="I174" s="283">
        <f t="shared" si="25"/>
        <v>0</v>
      </c>
      <c r="J174" s="283">
        <v>0</v>
      </c>
      <c r="K174" s="283">
        <f t="shared" si="26"/>
        <v>0</v>
      </c>
      <c r="L174" s="283">
        <f t="shared" si="27"/>
        <v>28638</v>
      </c>
      <c r="M174" s="300">
        <f t="shared" si="27"/>
        <v>0</v>
      </c>
      <c r="N174" s="299">
        <v>0</v>
      </c>
      <c r="O174" s="283">
        <v>2181</v>
      </c>
      <c r="P174" s="283">
        <f t="shared" si="28"/>
        <v>0</v>
      </c>
      <c r="Q174" s="283">
        <v>26457</v>
      </c>
      <c r="R174" s="283">
        <f t="shared" si="29"/>
        <v>0</v>
      </c>
      <c r="S174" s="283">
        <v>0</v>
      </c>
      <c r="T174" s="283">
        <f t="shared" si="30"/>
        <v>0</v>
      </c>
      <c r="U174" s="283">
        <f t="shared" si="31"/>
        <v>28638</v>
      </c>
      <c r="V174" s="292">
        <f t="shared" si="23"/>
        <v>0</v>
      </c>
      <c r="W174" s="299">
        <f t="shared" si="32"/>
        <v>0</v>
      </c>
      <c r="X174" s="300">
        <f t="shared" si="33"/>
        <v>0</v>
      </c>
      <c r="Y174" s="330"/>
    </row>
    <row r="175" spans="1:25" ht="22.5" customHeight="1" x14ac:dyDescent="0.15">
      <c r="A175" s="281" t="s">
        <v>972</v>
      </c>
      <c r="B175" s="317" t="s">
        <v>2058</v>
      </c>
      <c r="C175" s="337" t="s">
        <v>2066</v>
      </c>
      <c r="D175" s="299">
        <v>0</v>
      </c>
      <c r="E175" s="282" t="s">
        <v>1078</v>
      </c>
      <c r="F175" s="283">
        <v>2181</v>
      </c>
      <c r="G175" s="283">
        <f t="shared" si="24"/>
        <v>0</v>
      </c>
      <c r="H175" s="283">
        <v>33072</v>
      </c>
      <c r="I175" s="283">
        <f t="shared" si="25"/>
        <v>0</v>
      </c>
      <c r="J175" s="283">
        <v>0</v>
      </c>
      <c r="K175" s="283">
        <f t="shared" si="26"/>
        <v>0</v>
      </c>
      <c r="L175" s="283">
        <f t="shared" si="27"/>
        <v>35253</v>
      </c>
      <c r="M175" s="300">
        <f t="shared" si="27"/>
        <v>0</v>
      </c>
      <c r="N175" s="299">
        <v>0</v>
      </c>
      <c r="O175" s="283">
        <v>2181</v>
      </c>
      <c r="P175" s="283">
        <f t="shared" si="28"/>
        <v>0</v>
      </c>
      <c r="Q175" s="283">
        <v>33072</v>
      </c>
      <c r="R175" s="283">
        <f t="shared" si="29"/>
        <v>0</v>
      </c>
      <c r="S175" s="283">
        <v>0</v>
      </c>
      <c r="T175" s="283">
        <f t="shared" si="30"/>
        <v>0</v>
      </c>
      <c r="U175" s="283">
        <f t="shared" si="31"/>
        <v>35253</v>
      </c>
      <c r="V175" s="292">
        <f t="shared" si="23"/>
        <v>0</v>
      </c>
      <c r="W175" s="299">
        <f t="shared" si="32"/>
        <v>0</v>
      </c>
      <c r="X175" s="300">
        <f t="shared" si="33"/>
        <v>0</v>
      </c>
      <c r="Y175" s="330"/>
    </row>
    <row r="176" spans="1:25" ht="22.5" customHeight="1" x14ac:dyDescent="0.15">
      <c r="A176" s="281" t="s">
        <v>988</v>
      </c>
      <c r="B176" s="317" t="s">
        <v>2056</v>
      </c>
      <c r="C176" s="337" t="s">
        <v>2067</v>
      </c>
      <c r="D176" s="299">
        <v>0</v>
      </c>
      <c r="E176" s="282" t="s">
        <v>1078</v>
      </c>
      <c r="F176" s="283">
        <v>2593</v>
      </c>
      <c r="G176" s="283">
        <f t="shared" si="24"/>
        <v>0</v>
      </c>
      <c r="H176" s="283">
        <v>26457</v>
      </c>
      <c r="I176" s="283">
        <f t="shared" si="25"/>
        <v>0</v>
      </c>
      <c r="J176" s="283">
        <v>0</v>
      </c>
      <c r="K176" s="283">
        <f t="shared" si="26"/>
        <v>0</v>
      </c>
      <c r="L176" s="283">
        <f t="shared" si="27"/>
        <v>29050</v>
      </c>
      <c r="M176" s="300">
        <f t="shared" si="27"/>
        <v>0</v>
      </c>
      <c r="N176" s="299">
        <v>0</v>
      </c>
      <c r="O176" s="283">
        <v>2593</v>
      </c>
      <c r="P176" s="283">
        <f t="shared" si="28"/>
        <v>0</v>
      </c>
      <c r="Q176" s="283">
        <v>26457</v>
      </c>
      <c r="R176" s="283">
        <f t="shared" si="29"/>
        <v>0</v>
      </c>
      <c r="S176" s="283">
        <v>0</v>
      </c>
      <c r="T176" s="283">
        <f t="shared" si="30"/>
        <v>0</v>
      </c>
      <c r="U176" s="283">
        <f t="shared" si="31"/>
        <v>29050</v>
      </c>
      <c r="V176" s="292">
        <f t="shared" si="23"/>
        <v>0</v>
      </c>
      <c r="W176" s="299">
        <f t="shared" si="32"/>
        <v>0</v>
      </c>
      <c r="X176" s="300">
        <f t="shared" si="33"/>
        <v>0</v>
      </c>
      <c r="Y176" s="330"/>
    </row>
    <row r="177" spans="1:25" ht="22.5" customHeight="1" x14ac:dyDescent="0.15">
      <c r="A177" s="281" t="s">
        <v>1016</v>
      </c>
      <c r="B177" s="317" t="s">
        <v>2058</v>
      </c>
      <c r="C177" s="337" t="s">
        <v>2067</v>
      </c>
      <c r="D177" s="299">
        <v>0</v>
      </c>
      <c r="E177" s="282" t="s">
        <v>1078</v>
      </c>
      <c r="F177" s="283">
        <v>2593</v>
      </c>
      <c r="G177" s="283">
        <f t="shared" si="24"/>
        <v>0</v>
      </c>
      <c r="H177" s="283">
        <v>33072</v>
      </c>
      <c r="I177" s="283">
        <f t="shared" si="25"/>
        <v>0</v>
      </c>
      <c r="J177" s="283">
        <v>0</v>
      </c>
      <c r="K177" s="283">
        <f t="shared" si="26"/>
        <v>0</v>
      </c>
      <c r="L177" s="283">
        <f t="shared" si="27"/>
        <v>35665</v>
      </c>
      <c r="M177" s="300">
        <f t="shared" si="27"/>
        <v>0</v>
      </c>
      <c r="N177" s="299">
        <v>0</v>
      </c>
      <c r="O177" s="283">
        <v>2593</v>
      </c>
      <c r="P177" s="283">
        <f t="shared" si="28"/>
        <v>0</v>
      </c>
      <c r="Q177" s="283">
        <v>33072</v>
      </c>
      <c r="R177" s="283">
        <f t="shared" si="29"/>
        <v>0</v>
      </c>
      <c r="S177" s="283">
        <v>0</v>
      </c>
      <c r="T177" s="283">
        <f t="shared" si="30"/>
        <v>0</v>
      </c>
      <c r="U177" s="283">
        <f t="shared" si="31"/>
        <v>35665</v>
      </c>
      <c r="V177" s="292">
        <f t="shared" si="23"/>
        <v>0</v>
      </c>
      <c r="W177" s="299">
        <f t="shared" si="32"/>
        <v>0</v>
      </c>
      <c r="X177" s="300">
        <f t="shared" si="33"/>
        <v>0</v>
      </c>
      <c r="Y177" s="330"/>
    </row>
    <row r="178" spans="1:25" ht="22.5" customHeight="1" x14ac:dyDescent="0.15">
      <c r="A178" s="281" t="s">
        <v>1000</v>
      </c>
      <c r="B178" s="317" t="s">
        <v>2068</v>
      </c>
      <c r="C178" s="337"/>
      <c r="D178" s="299">
        <v>0</v>
      </c>
      <c r="E178" s="282" t="s">
        <v>681</v>
      </c>
      <c r="F178" s="283">
        <v>353</v>
      </c>
      <c r="G178" s="283">
        <f t="shared" si="24"/>
        <v>0</v>
      </c>
      <c r="H178" s="283">
        <v>3328</v>
      </c>
      <c r="I178" s="283">
        <f t="shared" si="25"/>
        <v>0</v>
      </c>
      <c r="J178" s="283">
        <v>0</v>
      </c>
      <c r="K178" s="283">
        <f t="shared" si="26"/>
        <v>0</v>
      </c>
      <c r="L178" s="283">
        <f t="shared" si="27"/>
        <v>3681</v>
      </c>
      <c r="M178" s="300">
        <f t="shared" si="27"/>
        <v>0</v>
      </c>
      <c r="N178" s="299">
        <v>0</v>
      </c>
      <c r="O178" s="283">
        <v>353</v>
      </c>
      <c r="P178" s="283">
        <f t="shared" si="28"/>
        <v>0</v>
      </c>
      <c r="Q178" s="283">
        <v>3328</v>
      </c>
      <c r="R178" s="283">
        <f t="shared" si="29"/>
        <v>0</v>
      </c>
      <c r="S178" s="283">
        <v>0</v>
      </c>
      <c r="T178" s="283">
        <f t="shared" si="30"/>
        <v>0</v>
      </c>
      <c r="U178" s="283">
        <f t="shared" si="31"/>
        <v>3681</v>
      </c>
      <c r="V178" s="292">
        <f t="shared" si="23"/>
        <v>0</v>
      </c>
      <c r="W178" s="299">
        <f t="shared" si="32"/>
        <v>0</v>
      </c>
      <c r="X178" s="300">
        <f t="shared" si="33"/>
        <v>0</v>
      </c>
      <c r="Y178" s="330"/>
    </row>
    <row r="179" spans="1:25" ht="22.5" customHeight="1" x14ac:dyDescent="0.15">
      <c r="A179" s="281" t="s">
        <v>984</v>
      </c>
      <c r="B179" s="317" t="s">
        <v>2069</v>
      </c>
      <c r="C179" s="337"/>
      <c r="D179" s="299">
        <v>0</v>
      </c>
      <c r="E179" s="282" t="s">
        <v>1078</v>
      </c>
      <c r="F179" s="283">
        <v>0</v>
      </c>
      <c r="G179" s="283">
        <f t="shared" si="24"/>
        <v>0</v>
      </c>
      <c r="H179" s="283">
        <v>24973</v>
      </c>
      <c r="I179" s="283">
        <f t="shared" si="25"/>
        <v>0</v>
      </c>
      <c r="J179" s="283">
        <v>0</v>
      </c>
      <c r="K179" s="283">
        <f t="shared" si="26"/>
        <v>0</v>
      </c>
      <c r="L179" s="283">
        <f t="shared" si="27"/>
        <v>24973</v>
      </c>
      <c r="M179" s="300">
        <f t="shared" si="27"/>
        <v>0</v>
      </c>
      <c r="N179" s="299">
        <v>0</v>
      </c>
      <c r="O179" s="283">
        <v>0</v>
      </c>
      <c r="P179" s="283">
        <f t="shared" si="28"/>
        <v>0</v>
      </c>
      <c r="Q179" s="283">
        <v>24973</v>
      </c>
      <c r="R179" s="283">
        <f t="shared" si="29"/>
        <v>0</v>
      </c>
      <c r="S179" s="283">
        <v>0</v>
      </c>
      <c r="T179" s="283">
        <f t="shared" si="30"/>
        <v>0</v>
      </c>
      <c r="U179" s="283">
        <f t="shared" si="31"/>
        <v>24973</v>
      </c>
      <c r="V179" s="292">
        <f t="shared" si="23"/>
        <v>0</v>
      </c>
      <c r="W179" s="299">
        <f t="shared" si="32"/>
        <v>0</v>
      </c>
      <c r="X179" s="300">
        <f t="shared" si="33"/>
        <v>0</v>
      </c>
      <c r="Y179" s="330"/>
    </row>
    <row r="180" spans="1:25" ht="22.5" customHeight="1" x14ac:dyDescent="0.15">
      <c r="A180" s="281" t="s">
        <v>985</v>
      </c>
      <c r="B180" s="317" t="s">
        <v>2070</v>
      </c>
      <c r="C180" s="337"/>
      <c r="D180" s="299">
        <v>0</v>
      </c>
      <c r="E180" s="282" t="s">
        <v>1078</v>
      </c>
      <c r="F180" s="283">
        <v>0</v>
      </c>
      <c r="G180" s="283">
        <f t="shared" si="24"/>
        <v>0</v>
      </c>
      <c r="H180" s="283">
        <v>31216</v>
      </c>
      <c r="I180" s="283">
        <f t="shared" si="25"/>
        <v>0</v>
      </c>
      <c r="J180" s="283">
        <v>0</v>
      </c>
      <c r="K180" s="283">
        <f t="shared" si="26"/>
        <v>0</v>
      </c>
      <c r="L180" s="283">
        <f t="shared" si="27"/>
        <v>31216</v>
      </c>
      <c r="M180" s="300">
        <f t="shared" si="27"/>
        <v>0</v>
      </c>
      <c r="N180" s="299">
        <v>0</v>
      </c>
      <c r="O180" s="283">
        <v>0</v>
      </c>
      <c r="P180" s="283">
        <f t="shared" si="28"/>
        <v>0</v>
      </c>
      <c r="Q180" s="283">
        <v>31216</v>
      </c>
      <c r="R180" s="283">
        <f t="shared" si="29"/>
        <v>0</v>
      </c>
      <c r="S180" s="283">
        <v>0</v>
      </c>
      <c r="T180" s="283">
        <f t="shared" si="30"/>
        <v>0</v>
      </c>
      <c r="U180" s="283">
        <f t="shared" si="31"/>
        <v>31216</v>
      </c>
      <c r="V180" s="292">
        <f t="shared" si="23"/>
        <v>0</v>
      </c>
      <c r="W180" s="299">
        <f t="shared" si="32"/>
        <v>0</v>
      </c>
      <c r="X180" s="300">
        <f t="shared" si="33"/>
        <v>0</v>
      </c>
      <c r="Y180" s="330"/>
    </row>
    <row r="181" spans="1:25" ht="22.5" customHeight="1" x14ac:dyDescent="0.15">
      <c r="A181" s="281" t="s">
        <v>977</v>
      </c>
      <c r="B181" s="317" t="s">
        <v>2071</v>
      </c>
      <c r="C181" s="337" t="s">
        <v>2072</v>
      </c>
      <c r="D181" s="299">
        <v>12</v>
      </c>
      <c r="E181" s="282" t="s">
        <v>1078</v>
      </c>
      <c r="F181" s="283">
        <v>10953</v>
      </c>
      <c r="G181" s="283">
        <f t="shared" si="24"/>
        <v>131436</v>
      </c>
      <c r="H181" s="283">
        <v>42319</v>
      </c>
      <c r="I181" s="283">
        <f t="shared" si="25"/>
        <v>507828</v>
      </c>
      <c r="J181" s="283">
        <v>0</v>
      </c>
      <c r="K181" s="283">
        <f t="shared" si="26"/>
        <v>0</v>
      </c>
      <c r="L181" s="283">
        <f t="shared" si="27"/>
        <v>53272</v>
      </c>
      <c r="M181" s="300">
        <f t="shared" si="27"/>
        <v>639264</v>
      </c>
      <c r="N181" s="299">
        <v>12</v>
      </c>
      <c r="O181" s="283">
        <v>10953</v>
      </c>
      <c r="P181" s="283">
        <f t="shared" si="28"/>
        <v>131436</v>
      </c>
      <c r="Q181" s="283">
        <v>42319</v>
      </c>
      <c r="R181" s="283">
        <f t="shared" si="29"/>
        <v>507828</v>
      </c>
      <c r="S181" s="283">
        <v>0</v>
      </c>
      <c r="T181" s="283">
        <f t="shared" si="30"/>
        <v>0</v>
      </c>
      <c r="U181" s="283">
        <f t="shared" si="31"/>
        <v>53272</v>
      </c>
      <c r="V181" s="292">
        <f t="shared" si="23"/>
        <v>639264</v>
      </c>
      <c r="W181" s="299">
        <f t="shared" si="32"/>
        <v>0</v>
      </c>
      <c r="X181" s="300">
        <f t="shared" si="33"/>
        <v>0</v>
      </c>
      <c r="Y181" s="330"/>
    </row>
    <row r="182" spans="1:25" ht="22.5" customHeight="1" x14ac:dyDescent="0.15">
      <c r="A182" s="281" t="s">
        <v>994</v>
      </c>
      <c r="B182" s="317" t="s">
        <v>2073</v>
      </c>
      <c r="C182" s="337" t="s">
        <v>2072</v>
      </c>
      <c r="D182" s="299">
        <v>80</v>
      </c>
      <c r="E182" s="282" t="s">
        <v>1078</v>
      </c>
      <c r="F182" s="283">
        <v>10953</v>
      </c>
      <c r="G182" s="283">
        <f t="shared" si="24"/>
        <v>876240</v>
      </c>
      <c r="H182" s="283">
        <v>52899</v>
      </c>
      <c r="I182" s="283">
        <f t="shared" si="25"/>
        <v>4231920</v>
      </c>
      <c r="J182" s="283">
        <v>0</v>
      </c>
      <c r="K182" s="283">
        <f t="shared" si="26"/>
        <v>0</v>
      </c>
      <c r="L182" s="283">
        <f t="shared" si="27"/>
        <v>63852</v>
      </c>
      <c r="M182" s="300">
        <f t="shared" si="27"/>
        <v>5108160</v>
      </c>
      <c r="N182" s="299">
        <v>80</v>
      </c>
      <c r="O182" s="283">
        <v>10953</v>
      </c>
      <c r="P182" s="283">
        <f t="shared" si="28"/>
        <v>876240</v>
      </c>
      <c r="Q182" s="283">
        <v>52899</v>
      </c>
      <c r="R182" s="283">
        <f t="shared" si="29"/>
        <v>4231920</v>
      </c>
      <c r="S182" s="283">
        <v>0</v>
      </c>
      <c r="T182" s="283">
        <f t="shared" si="30"/>
        <v>0</v>
      </c>
      <c r="U182" s="283">
        <f t="shared" si="31"/>
        <v>63852</v>
      </c>
      <c r="V182" s="292">
        <f t="shared" si="23"/>
        <v>5108160</v>
      </c>
      <c r="W182" s="299">
        <f t="shared" si="32"/>
        <v>0</v>
      </c>
      <c r="X182" s="300">
        <f t="shared" si="33"/>
        <v>0</v>
      </c>
      <c r="Y182" s="330"/>
    </row>
    <row r="183" spans="1:25" ht="22.5" customHeight="1" x14ac:dyDescent="0.15">
      <c r="A183" s="281" t="s">
        <v>1003</v>
      </c>
      <c r="B183" s="317" t="s">
        <v>2074</v>
      </c>
      <c r="C183" s="337" t="s">
        <v>2072</v>
      </c>
      <c r="D183" s="299">
        <v>0</v>
      </c>
      <c r="E183" s="282" t="s">
        <v>1078</v>
      </c>
      <c r="F183" s="283">
        <v>9411</v>
      </c>
      <c r="G183" s="283">
        <f t="shared" si="24"/>
        <v>0</v>
      </c>
      <c r="H183" s="283">
        <v>31251</v>
      </c>
      <c r="I183" s="283">
        <f t="shared" si="25"/>
        <v>0</v>
      </c>
      <c r="J183" s="283">
        <v>0</v>
      </c>
      <c r="K183" s="283">
        <f t="shared" si="26"/>
        <v>0</v>
      </c>
      <c r="L183" s="283">
        <f t="shared" si="27"/>
        <v>40662</v>
      </c>
      <c r="M183" s="300">
        <f t="shared" si="27"/>
        <v>0</v>
      </c>
      <c r="N183" s="299">
        <v>0</v>
      </c>
      <c r="O183" s="283">
        <v>9411</v>
      </c>
      <c r="P183" s="283">
        <f t="shared" si="28"/>
        <v>0</v>
      </c>
      <c r="Q183" s="283">
        <v>31251</v>
      </c>
      <c r="R183" s="283">
        <f t="shared" si="29"/>
        <v>0</v>
      </c>
      <c r="S183" s="283">
        <v>0</v>
      </c>
      <c r="T183" s="283">
        <f t="shared" si="30"/>
        <v>0</v>
      </c>
      <c r="U183" s="283">
        <f t="shared" si="31"/>
        <v>40662</v>
      </c>
      <c r="V183" s="292">
        <f t="shared" si="23"/>
        <v>0</v>
      </c>
      <c r="W183" s="299">
        <f t="shared" si="32"/>
        <v>0</v>
      </c>
      <c r="X183" s="300">
        <f t="shared" si="33"/>
        <v>0</v>
      </c>
      <c r="Y183" s="330"/>
    </row>
    <row r="184" spans="1:25" ht="22.5" customHeight="1" x14ac:dyDescent="0.15">
      <c r="A184" s="281" t="s">
        <v>999</v>
      </c>
      <c r="B184" s="317" t="s">
        <v>2075</v>
      </c>
      <c r="C184" s="337" t="s">
        <v>2072</v>
      </c>
      <c r="D184" s="299">
        <v>0</v>
      </c>
      <c r="E184" s="282" t="s">
        <v>1078</v>
      </c>
      <c r="F184" s="283">
        <v>9411</v>
      </c>
      <c r="G184" s="283">
        <f t="shared" si="24"/>
        <v>0</v>
      </c>
      <c r="H184" s="283">
        <v>39063</v>
      </c>
      <c r="I184" s="283">
        <f t="shared" si="25"/>
        <v>0</v>
      </c>
      <c r="J184" s="283">
        <v>0</v>
      </c>
      <c r="K184" s="283">
        <f t="shared" si="26"/>
        <v>0</v>
      </c>
      <c r="L184" s="283">
        <f t="shared" si="27"/>
        <v>48474</v>
      </c>
      <c r="M184" s="300">
        <f t="shared" si="27"/>
        <v>0</v>
      </c>
      <c r="N184" s="299">
        <v>0</v>
      </c>
      <c r="O184" s="283">
        <v>9411</v>
      </c>
      <c r="P184" s="283">
        <f t="shared" si="28"/>
        <v>0</v>
      </c>
      <c r="Q184" s="283">
        <v>39063</v>
      </c>
      <c r="R184" s="283">
        <f t="shared" si="29"/>
        <v>0</v>
      </c>
      <c r="S184" s="283">
        <v>0</v>
      </c>
      <c r="T184" s="283">
        <f t="shared" si="30"/>
        <v>0</v>
      </c>
      <c r="U184" s="283">
        <f t="shared" si="31"/>
        <v>48474</v>
      </c>
      <c r="V184" s="292">
        <f t="shared" si="23"/>
        <v>0</v>
      </c>
      <c r="W184" s="299">
        <f t="shared" si="32"/>
        <v>0</v>
      </c>
      <c r="X184" s="300">
        <f t="shared" si="33"/>
        <v>0</v>
      </c>
      <c r="Y184" s="330"/>
    </row>
    <row r="185" spans="1:25" ht="22.5" customHeight="1" x14ac:dyDescent="0.15">
      <c r="A185" s="281" t="s">
        <v>1015</v>
      </c>
      <c r="B185" s="317" t="s">
        <v>2076</v>
      </c>
      <c r="C185" s="337" t="s">
        <v>2072</v>
      </c>
      <c r="D185" s="299">
        <v>0</v>
      </c>
      <c r="E185" s="282" t="s">
        <v>1078</v>
      </c>
      <c r="F185" s="283">
        <v>10852</v>
      </c>
      <c r="G185" s="283">
        <f t="shared" si="24"/>
        <v>0</v>
      </c>
      <c r="H185" s="283">
        <v>38962</v>
      </c>
      <c r="I185" s="283">
        <f t="shared" si="25"/>
        <v>0</v>
      </c>
      <c r="J185" s="283">
        <v>0</v>
      </c>
      <c r="K185" s="283">
        <f t="shared" si="26"/>
        <v>0</v>
      </c>
      <c r="L185" s="283">
        <f t="shared" si="27"/>
        <v>49814</v>
      </c>
      <c r="M185" s="300">
        <f t="shared" si="27"/>
        <v>0</v>
      </c>
      <c r="N185" s="299">
        <v>0</v>
      </c>
      <c r="O185" s="283">
        <v>10852</v>
      </c>
      <c r="P185" s="283">
        <f t="shared" si="28"/>
        <v>0</v>
      </c>
      <c r="Q185" s="283">
        <v>38962</v>
      </c>
      <c r="R185" s="283">
        <f t="shared" si="29"/>
        <v>0</v>
      </c>
      <c r="S185" s="283">
        <v>0</v>
      </c>
      <c r="T185" s="283">
        <f t="shared" si="30"/>
        <v>0</v>
      </c>
      <c r="U185" s="283">
        <f t="shared" si="31"/>
        <v>49814</v>
      </c>
      <c r="V185" s="292">
        <f t="shared" si="23"/>
        <v>0</v>
      </c>
      <c r="W185" s="299">
        <f t="shared" si="32"/>
        <v>0</v>
      </c>
      <c r="X185" s="300">
        <f t="shared" si="33"/>
        <v>0</v>
      </c>
      <c r="Y185" s="330"/>
    </row>
    <row r="186" spans="1:25" ht="22.5" customHeight="1" x14ac:dyDescent="0.15">
      <c r="A186" s="281" t="s">
        <v>1002</v>
      </c>
      <c r="B186" s="317" t="s">
        <v>2077</v>
      </c>
      <c r="C186" s="337" t="s">
        <v>2072</v>
      </c>
      <c r="D186" s="299">
        <v>0</v>
      </c>
      <c r="E186" s="282" t="s">
        <v>1078</v>
      </c>
      <c r="F186" s="283">
        <v>10852</v>
      </c>
      <c r="G186" s="283">
        <f t="shared" si="24"/>
        <v>0</v>
      </c>
      <c r="H186" s="283">
        <v>48702</v>
      </c>
      <c r="I186" s="283">
        <f t="shared" si="25"/>
        <v>0</v>
      </c>
      <c r="J186" s="283">
        <v>0</v>
      </c>
      <c r="K186" s="283">
        <f t="shared" si="26"/>
        <v>0</v>
      </c>
      <c r="L186" s="283">
        <f t="shared" si="27"/>
        <v>59554</v>
      </c>
      <c r="M186" s="300">
        <f t="shared" si="27"/>
        <v>0</v>
      </c>
      <c r="N186" s="299">
        <v>0</v>
      </c>
      <c r="O186" s="283">
        <v>10852</v>
      </c>
      <c r="P186" s="283">
        <f t="shared" si="28"/>
        <v>0</v>
      </c>
      <c r="Q186" s="283">
        <v>48702</v>
      </c>
      <c r="R186" s="283">
        <f t="shared" si="29"/>
        <v>0</v>
      </c>
      <c r="S186" s="283">
        <v>0</v>
      </c>
      <c r="T186" s="283">
        <f t="shared" si="30"/>
        <v>0</v>
      </c>
      <c r="U186" s="283">
        <f t="shared" si="31"/>
        <v>59554</v>
      </c>
      <c r="V186" s="292">
        <f t="shared" si="23"/>
        <v>0</v>
      </c>
      <c r="W186" s="299">
        <f t="shared" si="32"/>
        <v>0</v>
      </c>
      <c r="X186" s="300">
        <f t="shared" si="33"/>
        <v>0</v>
      </c>
      <c r="Y186" s="330"/>
    </row>
    <row r="187" spans="1:25" ht="22.5" customHeight="1" x14ac:dyDescent="0.15">
      <c r="A187" s="281" t="s">
        <v>991</v>
      </c>
      <c r="B187" s="317" t="s">
        <v>2071</v>
      </c>
      <c r="C187" s="337" t="s">
        <v>2078</v>
      </c>
      <c r="D187" s="299">
        <v>0</v>
      </c>
      <c r="E187" s="282" t="s">
        <v>1078</v>
      </c>
      <c r="F187" s="283">
        <v>13678</v>
      </c>
      <c r="G187" s="283">
        <f t="shared" si="24"/>
        <v>0</v>
      </c>
      <c r="H187" s="283">
        <v>34673</v>
      </c>
      <c r="I187" s="283">
        <f t="shared" si="25"/>
        <v>0</v>
      </c>
      <c r="J187" s="283">
        <v>0</v>
      </c>
      <c r="K187" s="283">
        <f t="shared" si="26"/>
        <v>0</v>
      </c>
      <c r="L187" s="283">
        <f t="shared" si="27"/>
        <v>48351</v>
      </c>
      <c r="M187" s="300">
        <f t="shared" si="27"/>
        <v>0</v>
      </c>
      <c r="N187" s="299">
        <v>0</v>
      </c>
      <c r="O187" s="283">
        <v>13678</v>
      </c>
      <c r="P187" s="283">
        <f t="shared" si="28"/>
        <v>0</v>
      </c>
      <c r="Q187" s="283">
        <v>34673</v>
      </c>
      <c r="R187" s="283">
        <f t="shared" si="29"/>
        <v>0</v>
      </c>
      <c r="S187" s="283">
        <v>0</v>
      </c>
      <c r="T187" s="283">
        <f t="shared" si="30"/>
        <v>0</v>
      </c>
      <c r="U187" s="283">
        <f t="shared" si="31"/>
        <v>48351</v>
      </c>
      <c r="V187" s="292">
        <f t="shared" si="23"/>
        <v>0</v>
      </c>
      <c r="W187" s="299">
        <f t="shared" si="32"/>
        <v>0</v>
      </c>
      <c r="X187" s="300">
        <f t="shared" si="33"/>
        <v>0</v>
      </c>
      <c r="Y187" s="330"/>
    </row>
    <row r="188" spans="1:25" ht="22.5" customHeight="1" x14ac:dyDescent="0.15">
      <c r="A188" s="281" t="s">
        <v>1005</v>
      </c>
      <c r="B188" s="317" t="s">
        <v>2073</v>
      </c>
      <c r="C188" s="337" t="s">
        <v>2078</v>
      </c>
      <c r="D188" s="299">
        <v>0</v>
      </c>
      <c r="E188" s="282" t="s">
        <v>1078</v>
      </c>
      <c r="F188" s="283">
        <v>13678</v>
      </c>
      <c r="G188" s="283">
        <f t="shared" si="24"/>
        <v>0</v>
      </c>
      <c r="H188" s="283">
        <v>43341</v>
      </c>
      <c r="I188" s="283">
        <f t="shared" si="25"/>
        <v>0</v>
      </c>
      <c r="J188" s="283">
        <v>0</v>
      </c>
      <c r="K188" s="283">
        <f t="shared" si="26"/>
        <v>0</v>
      </c>
      <c r="L188" s="283">
        <f t="shared" si="27"/>
        <v>57019</v>
      </c>
      <c r="M188" s="300">
        <f t="shared" si="27"/>
        <v>0</v>
      </c>
      <c r="N188" s="299">
        <v>0</v>
      </c>
      <c r="O188" s="283">
        <v>13678</v>
      </c>
      <c r="P188" s="283">
        <f t="shared" si="28"/>
        <v>0</v>
      </c>
      <c r="Q188" s="283">
        <v>43341</v>
      </c>
      <c r="R188" s="283">
        <f t="shared" si="29"/>
        <v>0</v>
      </c>
      <c r="S188" s="283">
        <v>0</v>
      </c>
      <c r="T188" s="283">
        <f t="shared" si="30"/>
        <v>0</v>
      </c>
      <c r="U188" s="283">
        <f t="shared" si="31"/>
        <v>57019</v>
      </c>
      <c r="V188" s="292">
        <f t="shared" si="23"/>
        <v>0</v>
      </c>
      <c r="W188" s="299">
        <f t="shared" si="32"/>
        <v>0</v>
      </c>
      <c r="X188" s="300">
        <f t="shared" si="33"/>
        <v>0</v>
      </c>
      <c r="Y188" s="330"/>
    </row>
    <row r="189" spans="1:25" ht="22.5" customHeight="1" x14ac:dyDescent="0.15">
      <c r="A189" s="281" t="s">
        <v>1004</v>
      </c>
      <c r="B189" s="317" t="s">
        <v>2074</v>
      </c>
      <c r="C189" s="337" t="s">
        <v>2078</v>
      </c>
      <c r="D189" s="299">
        <v>0</v>
      </c>
      <c r="E189" s="282" t="s">
        <v>1078</v>
      </c>
      <c r="F189" s="283">
        <v>14587</v>
      </c>
      <c r="G189" s="283">
        <f t="shared" si="24"/>
        <v>0</v>
      </c>
      <c r="H189" s="283">
        <v>27573</v>
      </c>
      <c r="I189" s="283">
        <f t="shared" si="25"/>
        <v>0</v>
      </c>
      <c r="J189" s="283">
        <v>0</v>
      </c>
      <c r="K189" s="283">
        <f t="shared" si="26"/>
        <v>0</v>
      </c>
      <c r="L189" s="283">
        <f t="shared" si="27"/>
        <v>42160</v>
      </c>
      <c r="M189" s="300">
        <f t="shared" si="27"/>
        <v>0</v>
      </c>
      <c r="N189" s="299">
        <v>0</v>
      </c>
      <c r="O189" s="283">
        <v>14587</v>
      </c>
      <c r="P189" s="283">
        <f t="shared" si="28"/>
        <v>0</v>
      </c>
      <c r="Q189" s="283">
        <v>27573</v>
      </c>
      <c r="R189" s="283">
        <f t="shared" si="29"/>
        <v>0</v>
      </c>
      <c r="S189" s="283">
        <v>0</v>
      </c>
      <c r="T189" s="283">
        <f t="shared" si="30"/>
        <v>0</v>
      </c>
      <c r="U189" s="283">
        <f t="shared" si="31"/>
        <v>42160</v>
      </c>
      <c r="V189" s="292">
        <f t="shared" si="23"/>
        <v>0</v>
      </c>
      <c r="W189" s="299">
        <f t="shared" si="32"/>
        <v>0</v>
      </c>
      <c r="X189" s="300">
        <f t="shared" si="33"/>
        <v>0</v>
      </c>
      <c r="Y189" s="330"/>
    </row>
    <row r="190" spans="1:25" ht="22.5" customHeight="1" x14ac:dyDescent="0.15">
      <c r="A190" s="281" t="s">
        <v>1013</v>
      </c>
      <c r="B190" s="317" t="s">
        <v>2075</v>
      </c>
      <c r="C190" s="337" t="s">
        <v>2078</v>
      </c>
      <c r="D190" s="299">
        <v>0</v>
      </c>
      <c r="E190" s="282" t="s">
        <v>1078</v>
      </c>
      <c r="F190" s="283">
        <v>14587</v>
      </c>
      <c r="G190" s="283">
        <f t="shared" si="24"/>
        <v>0</v>
      </c>
      <c r="H190" s="283">
        <v>34466</v>
      </c>
      <c r="I190" s="283">
        <f t="shared" si="25"/>
        <v>0</v>
      </c>
      <c r="J190" s="283">
        <v>0</v>
      </c>
      <c r="K190" s="283">
        <f t="shared" si="26"/>
        <v>0</v>
      </c>
      <c r="L190" s="283">
        <f t="shared" si="27"/>
        <v>49053</v>
      </c>
      <c r="M190" s="300">
        <f t="shared" si="27"/>
        <v>0</v>
      </c>
      <c r="N190" s="299">
        <v>0</v>
      </c>
      <c r="O190" s="283">
        <v>14587</v>
      </c>
      <c r="P190" s="283">
        <f t="shared" si="28"/>
        <v>0</v>
      </c>
      <c r="Q190" s="283">
        <v>34466</v>
      </c>
      <c r="R190" s="283">
        <f t="shared" si="29"/>
        <v>0</v>
      </c>
      <c r="S190" s="283">
        <v>0</v>
      </c>
      <c r="T190" s="283">
        <f t="shared" si="30"/>
        <v>0</v>
      </c>
      <c r="U190" s="283">
        <f t="shared" si="31"/>
        <v>49053</v>
      </c>
      <c r="V190" s="292">
        <f t="shared" si="23"/>
        <v>0</v>
      </c>
      <c r="W190" s="299">
        <f t="shared" si="32"/>
        <v>0</v>
      </c>
      <c r="X190" s="300">
        <f t="shared" si="33"/>
        <v>0</v>
      </c>
      <c r="Y190" s="330"/>
    </row>
    <row r="191" spans="1:25" ht="22.5" customHeight="1" x14ac:dyDescent="0.15">
      <c r="A191" s="281" t="s">
        <v>1046</v>
      </c>
      <c r="B191" s="317" t="s">
        <v>2076</v>
      </c>
      <c r="C191" s="337" t="s">
        <v>2078</v>
      </c>
      <c r="D191" s="299">
        <v>0</v>
      </c>
      <c r="E191" s="282" t="s">
        <v>1078</v>
      </c>
      <c r="F191" s="283">
        <v>13678</v>
      </c>
      <c r="G191" s="283">
        <f t="shared" si="24"/>
        <v>0</v>
      </c>
      <c r="H191" s="283">
        <v>34673</v>
      </c>
      <c r="I191" s="283">
        <f t="shared" si="25"/>
        <v>0</v>
      </c>
      <c r="J191" s="283">
        <v>0</v>
      </c>
      <c r="K191" s="283">
        <f t="shared" si="26"/>
        <v>0</v>
      </c>
      <c r="L191" s="283">
        <f t="shared" si="27"/>
        <v>48351</v>
      </c>
      <c r="M191" s="300">
        <f t="shared" si="27"/>
        <v>0</v>
      </c>
      <c r="N191" s="299">
        <v>0</v>
      </c>
      <c r="O191" s="283">
        <v>13678</v>
      </c>
      <c r="P191" s="283">
        <f t="shared" si="28"/>
        <v>0</v>
      </c>
      <c r="Q191" s="283">
        <v>34673</v>
      </c>
      <c r="R191" s="283">
        <f t="shared" si="29"/>
        <v>0</v>
      </c>
      <c r="S191" s="283">
        <v>0</v>
      </c>
      <c r="T191" s="283">
        <f t="shared" si="30"/>
        <v>0</v>
      </c>
      <c r="U191" s="283">
        <f t="shared" si="31"/>
        <v>48351</v>
      </c>
      <c r="V191" s="292">
        <f t="shared" si="23"/>
        <v>0</v>
      </c>
      <c r="W191" s="299">
        <f t="shared" si="32"/>
        <v>0</v>
      </c>
      <c r="X191" s="300">
        <f t="shared" si="33"/>
        <v>0</v>
      </c>
      <c r="Y191" s="330"/>
    </row>
    <row r="192" spans="1:25" ht="22.5" customHeight="1" x14ac:dyDescent="0.15">
      <c r="A192" s="281" t="s">
        <v>971</v>
      </c>
      <c r="B192" s="317" t="s">
        <v>2077</v>
      </c>
      <c r="C192" s="337" t="s">
        <v>2078</v>
      </c>
      <c r="D192" s="299">
        <v>0</v>
      </c>
      <c r="E192" s="282" t="s">
        <v>1078</v>
      </c>
      <c r="F192" s="283">
        <v>13678</v>
      </c>
      <c r="G192" s="283">
        <f t="shared" si="24"/>
        <v>0</v>
      </c>
      <c r="H192" s="283">
        <v>43341</v>
      </c>
      <c r="I192" s="283">
        <f t="shared" si="25"/>
        <v>0</v>
      </c>
      <c r="J192" s="283">
        <v>0</v>
      </c>
      <c r="K192" s="283">
        <f t="shared" si="26"/>
        <v>0</v>
      </c>
      <c r="L192" s="283">
        <f t="shared" si="27"/>
        <v>57019</v>
      </c>
      <c r="M192" s="300">
        <f t="shared" si="27"/>
        <v>0</v>
      </c>
      <c r="N192" s="299">
        <v>0</v>
      </c>
      <c r="O192" s="283">
        <v>13678</v>
      </c>
      <c r="P192" s="283">
        <f t="shared" si="28"/>
        <v>0</v>
      </c>
      <c r="Q192" s="283">
        <v>43341</v>
      </c>
      <c r="R192" s="283">
        <f t="shared" si="29"/>
        <v>0</v>
      </c>
      <c r="S192" s="283">
        <v>0</v>
      </c>
      <c r="T192" s="283">
        <f t="shared" si="30"/>
        <v>0</v>
      </c>
      <c r="U192" s="283">
        <f t="shared" si="31"/>
        <v>57019</v>
      </c>
      <c r="V192" s="292">
        <f t="shared" si="23"/>
        <v>0</v>
      </c>
      <c r="W192" s="299">
        <f t="shared" si="32"/>
        <v>0</v>
      </c>
      <c r="X192" s="300">
        <f t="shared" si="33"/>
        <v>0</v>
      </c>
      <c r="Y192" s="330"/>
    </row>
    <row r="193" spans="1:25" ht="22.5" customHeight="1" x14ac:dyDescent="0.15">
      <c r="A193" s="281" t="s">
        <v>976</v>
      </c>
      <c r="B193" s="317" t="s">
        <v>2079</v>
      </c>
      <c r="C193" s="337" t="s">
        <v>2080</v>
      </c>
      <c r="D193" s="299">
        <v>0</v>
      </c>
      <c r="E193" s="282" t="s">
        <v>1078</v>
      </c>
      <c r="F193" s="283">
        <v>24557</v>
      </c>
      <c r="G193" s="283">
        <f t="shared" si="24"/>
        <v>0</v>
      </c>
      <c r="H193" s="283">
        <v>32749</v>
      </c>
      <c r="I193" s="283">
        <f t="shared" si="25"/>
        <v>0</v>
      </c>
      <c r="J193" s="283">
        <v>0</v>
      </c>
      <c r="K193" s="283">
        <f t="shared" si="26"/>
        <v>0</v>
      </c>
      <c r="L193" s="283">
        <f t="shared" si="27"/>
        <v>57306</v>
      </c>
      <c r="M193" s="300">
        <f t="shared" si="27"/>
        <v>0</v>
      </c>
      <c r="N193" s="299">
        <v>0</v>
      </c>
      <c r="O193" s="283">
        <v>24557</v>
      </c>
      <c r="P193" s="283">
        <f t="shared" si="28"/>
        <v>0</v>
      </c>
      <c r="Q193" s="283">
        <v>32749</v>
      </c>
      <c r="R193" s="283">
        <f t="shared" si="29"/>
        <v>0</v>
      </c>
      <c r="S193" s="283">
        <v>0</v>
      </c>
      <c r="T193" s="283">
        <f t="shared" si="30"/>
        <v>0</v>
      </c>
      <c r="U193" s="283">
        <f t="shared" si="31"/>
        <v>57306</v>
      </c>
      <c r="V193" s="292">
        <f t="shared" si="23"/>
        <v>0</v>
      </c>
      <c r="W193" s="299">
        <f t="shared" si="32"/>
        <v>0</v>
      </c>
      <c r="X193" s="300">
        <f t="shared" si="33"/>
        <v>0</v>
      </c>
      <c r="Y193" s="330"/>
    </row>
    <row r="194" spans="1:25" ht="22.5" customHeight="1" x14ac:dyDescent="0.15">
      <c r="A194" s="281" t="s">
        <v>996</v>
      </c>
      <c r="B194" s="317" t="s">
        <v>2081</v>
      </c>
      <c r="C194" s="337" t="s">
        <v>2080</v>
      </c>
      <c r="D194" s="299">
        <v>0</v>
      </c>
      <c r="E194" s="282" t="s">
        <v>1078</v>
      </c>
      <c r="F194" s="283">
        <v>24557</v>
      </c>
      <c r="G194" s="283">
        <f t="shared" si="24"/>
        <v>0</v>
      </c>
      <c r="H194" s="283">
        <v>40936</v>
      </c>
      <c r="I194" s="283">
        <f t="shared" si="25"/>
        <v>0</v>
      </c>
      <c r="J194" s="283">
        <v>0</v>
      </c>
      <c r="K194" s="283">
        <f t="shared" si="26"/>
        <v>0</v>
      </c>
      <c r="L194" s="283">
        <f t="shared" si="27"/>
        <v>65493</v>
      </c>
      <c r="M194" s="300">
        <f t="shared" si="27"/>
        <v>0</v>
      </c>
      <c r="N194" s="299">
        <v>0</v>
      </c>
      <c r="O194" s="283">
        <v>24557</v>
      </c>
      <c r="P194" s="283">
        <f t="shared" si="28"/>
        <v>0</v>
      </c>
      <c r="Q194" s="283">
        <v>40936</v>
      </c>
      <c r="R194" s="283">
        <f t="shared" si="29"/>
        <v>0</v>
      </c>
      <c r="S194" s="283">
        <v>0</v>
      </c>
      <c r="T194" s="283">
        <f t="shared" si="30"/>
        <v>0</v>
      </c>
      <c r="U194" s="283">
        <f t="shared" si="31"/>
        <v>65493</v>
      </c>
      <c r="V194" s="292">
        <f t="shared" si="23"/>
        <v>0</v>
      </c>
      <c r="W194" s="299">
        <f t="shared" si="32"/>
        <v>0</v>
      </c>
      <c r="X194" s="300">
        <f t="shared" si="33"/>
        <v>0</v>
      </c>
      <c r="Y194" s="330"/>
    </row>
    <row r="195" spans="1:25" ht="22.5" customHeight="1" x14ac:dyDescent="0.15">
      <c r="A195" s="281" t="s">
        <v>1048</v>
      </c>
      <c r="B195" s="317" t="s">
        <v>2082</v>
      </c>
      <c r="C195" s="337" t="s">
        <v>2083</v>
      </c>
      <c r="D195" s="299">
        <v>0</v>
      </c>
      <c r="E195" s="282" t="s">
        <v>1078</v>
      </c>
      <c r="F195" s="283">
        <v>12093</v>
      </c>
      <c r="G195" s="283">
        <f t="shared" si="24"/>
        <v>0</v>
      </c>
      <c r="H195" s="283">
        <v>51125</v>
      </c>
      <c r="I195" s="283">
        <f t="shared" si="25"/>
        <v>0</v>
      </c>
      <c r="J195" s="283">
        <v>0</v>
      </c>
      <c r="K195" s="283">
        <f t="shared" si="26"/>
        <v>0</v>
      </c>
      <c r="L195" s="283">
        <f t="shared" si="27"/>
        <v>63218</v>
      </c>
      <c r="M195" s="300">
        <f t="shared" si="27"/>
        <v>0</v>
      </c>
      <c r="N195" s="299">
        <v>0</v>
      </c>
      <c r="O195" s="283">
        <v>12093</v>
      </c>
      <c r="P195" s="283">
        <f t="shared" si="28"/>
        <v>0</v>
      </c>
      <c r="Q195" s="283">
        <v>51125</v>
      </c>
      <c r="R195" s="283">
        <f t="shared" si="29"/>
        <v>0</v>
      </c>
      <c r="S195" s="283">
        <v>0</v>
      </c>
      <c r="T195" s="283">
        <f t="shared" si="30"/>
        <v>0</v>
      </c>
      <c r="U195" s="283">
        <f t="shared" si="31"/>
        <v>63218</v>
      </c>
      <c r="V195" s="292">
        <f t="shared" si="23"/>
        <v>0</v>
      </c>
      <c r="W195" s="299">
        <f t="shared" si="32"/>
        <v>0</v>
      </c>
      <c r="X195" s="300">
        <f t="shared" si="33"/>
        <v>0</v>
      </c>
      <c r="Y195" s="330"/>
    </row>
    <row r="196" spans="1:25" ht="22.5" customHeight="1" x14ac:dyDescent="0.15">
      <c r="A196" s="281" t="s">
        <v>1006</v>
      </c>
      <c r="B196" s="317" t="s">
        <v>2084</v>
      </c>
      <c r="C196" s="337" t="s">
        <v>2083</v>
      </c>
      <c r="D196" s="299">
        <v>0</v>
      </c>
      <c r="E196" s="282" t="s">
        <v>1078</v>
      </c>
      <c r="F196" s="283">
        <v>12093</v>
      </c>
      <c r="G196" s="283">
        <f t="shared" si="24"/>
        <v>0</v>
      </c>
      <c r="H196" s="283">
        <v>63906</v>
      </c>
      <c r="I196" s="283">
        <f t="shared" si="25"/>
        <v>0</v>
      </c>
      <c r="J196" s="283">
        <v>0</v>
      </c>
      <c r="K196" s="283">
        <f t="shared" si="26"/>
        <v>0</v>
      </c>
      <c r="L196" s="283">
        <f t="shared" si="27"/>
        <v>75999</v>
      </c>
      <c r="M196" s="300">
        <f t="shared" si="27"/>
        <v>0</v>
      </c>
      <c r="N196" s="299">
        <v>0</v>
      </c>
      <c r="O196" s="283">
        <v>12093</v>
      </c>
      <c r="P196" s="283">
        <f t="shared" si="28"/>
        <v>0</v>
      </c>
      <c r="Q196" s="283">
        <v>63906</v>
      </c>
      <c r="R196" s="283">
        <f t="shared" si="29"/>
        <v>0</v>
      </c>
      <c r="S196" s="283">
        <v>0</v>
      </c>
      <c r="T196" s="283">
        <f t="shared" si="30"/>
        <v>0</v>
      </c>
      <c r="U196" s="283">
        <f t="shared" si="31"/>
        <v>75999</v>
      </c>
      <c r="V196" s="292">
        <f t="shared" si="23"/>
        <v>0</v>
      </c>
      <c r="W196" s="299">
        <f t="shared" si="32"/>
        <v>0</v>
      </c>
      <c r="X196" s="300">
        <f t="shared" si="33"/>
        <v>0</v>
      </c>
      <c r="Y196" s="330"/>
    </row>
    <row r="197" spans="1:25" ht="22.5" customHeight="1" x14ac:dyDescent="0.15">
      <c r="A197" s="281" t="s">
        <v>990</v>
      </c>
      <c r="B197" s="317" t="s">
        <v>2085</v>
      </c>
      <c r="C197" s="337" t="s">
        <v>2515</v>
      </c>
      <c r="D197" s="299">
        <v>0</v>
      </c>
      <c r="E197" s="282" t="s">
        <v>1078</v>
      </c>
      <c r="F197" s="283">
        <v>1810</v>
      </c>
      <c r="G197" s="283">
        <f t="shared" si="24"/>
        <v>0</v>
      </c>
      <c r="H197" s="283">
        <v>8572</v>
      </c>
      <c r="I197" s="283">
        <f t="shared" si="25"/>
        <v>0</v>
      </c>
      <c r="J197" s="283">
        <v>0</v>
      </c>
      <c r="K197" s="283">
        <f t="shared" si="26"/>
        <v>0</v>
      </c>
      <c r="L197" s="283">
        <f t="shared" si="27"/>
        <v>10382</v>
      </c>
      <c r="M197" s="300">
        <f t="shared" si="27"/>
        <v>0</v>
      </c>
      <c r="N197" s="299">
        <v>0</v>
      </c>
      <c r="O197" s="283">
        <v>1810</v>
      </c>
      <c r="P197" s="283">
        <f t="shared" si="28"/>
        <v>0</v>
      </c>
      <c r="Q197" s="283">
        <v>8572</v>
      </c>
      <c r="R197" s="283">
        <f t="shared" si="29"/>
        <v>0</v>
      </c>
      <c r="S197" s="283">
        <v>0</v>
      </c>
      <c r="T197" s="283">
        <f t="shared" si="30"/>
        <v>0</v>
      </c>
      <c r="U197" s="283">
        <f t="shared" si="31"/>
        <v>10382</v>
      </c>
      <c r="V197" s="292">
        <f t="shared" ref="V197:V260" si="34">P197+R197+T197</f>
        <v>0</v>
      </c>
      <c r="W197" s="299">
        <f t="shared" si="32"/>
        <v>0</v>
      </c>
      <c r="X197" s="300">
        <f t="shared" si="33"/>
        <v>0</v>
      </c>
      <c r="Y197" s="330"/>
    </row>
    <row r="198" spans="1:25" ht="22.5" customHeight="1" x14ac:dyDescent="0.15">
      <c r="A198" s="281" t="s">
        <v>992</v>
      </c>
      <c r="B198" s="317" t="s">
        <v>2085</v>
      </c>
      <c r="C198" s="337" t="s">
        <v>2516</v>
      </c>
      <c r="D198" s="299">
        <v>0</v>
      </c>
      <c r="E198" s="282" t="s">
        <v>1078</v>
      </c>
      <c r="F198" s="283">
        <v>1147</v>
      </c>
      <c r="G198" s="283">
        <f t="shared" ref="G198:G261" si="35">INT(D198*F198)</f>
        <v>0</v>
      </c>
      <c r="H198" s="283">
        <v>11497</v>
      </c>
      <c r="I198" s="283">
        <f t="shared" ref="I198:I261" si="36">INT(D198*H198)</f>
        <v>0</v>
      </c>
      <c r="J198" s="283">
        <v>0</v>
      </c>
      <c r="K198" s="283">
        <f t="shared" ref="K198:K261" si="37">INT(D198*J198)</f>
        <v>0</v>
      </c>
      <c r="L198" s="283">
        <f t="shared" ref="L198:M261" si="38">F198+H198+J198</f>
        <v>12644</v>
      </c>
      <c r="M198" s="300">
        <f t="shared" si="38"/>
        <v>0</v>
      </c>
      <c r="N198" s="299">
        <v>0</v>
      </c>
      <c r="O198" s="283">
        <v>1147</v>
      </c>
      <c r="P198" s="283">
        <f t="shared" ref="P198:P261" si="39">INT(N198*O198)</f>
        <v>0</v>
      </c>
      <c r="Q198" s="283">
        <v>11497</v>
      </c>
      <c r="R198" s="283">
        <f t="shared" ref="R198:R261" si="40">INT(N198*Q198)</f>
        <v>0</v>
      </c>
      <c r="S198" s="283">
        <v>0</v>
      </c>
      <c r="T198" s="283">
        <f t="shared" ref="T198:T261" si="41">INT(N198*S198)</f>
        <v>0</v>
      </c>
      <c r="U198" s="283">
        <f t="shared" ref="U198:U261" si="42">O198+Q198+S198</f>
        <v>12644</v>
      </c>
      <c r="V198" s="292">
        <f t="shared" si="34"/>
        <v>0</v>
      </c>
      <c r="W198" s="299">
        <f t="shared" ref="W198:W261" si="43">N198-D198</f>
        <v>0</v>
      </c>
      <c r="X198" s="300">
        <f t="shared" ref="X198:X261" si="44">V198-M198</f>
        <v>0</v>
      </c>
      <c r="Y198" s="330"/>
    </row>
    <row r="199" spans="1:25" ht="22.5" customHeight="1" x14ac:dyDescent="0.15">
      <c r="A199" s="281" t="s">
        <v>987</v>
      </c>
      <c r="B199" s="317" t="s">
        <v>2086</v>
      </c>
      <c r="C199" s="337" t="s">
        <v>2087</v>
      </c>
      <c r="D199" s="299">
        <v>0</v>
      </c>
      <c r="E199" s="282" t="s">
        <v>1078</v>
      </c>
      <c r="F199" s="283">
        <v>31542</v>
      </c>
      <c r="G199" s="283">
        <f t="shared" si="35"/>
        <v>0</v>
      </c>
      <c r="H199" s="283">
        <v>71172</v>
      </c>
      <c r="I199" s="283">
        <f t="shared" si="36"/>
        <v>0</v>
      </c>
      <c r="J199" s="283">
        <v>0</v>
      </c>
      <c r="K199" s="283">
        <f t="shared" si="37"/>
        <v>0</v>
      </c>
      <c r="L199" s="283">
        <f t="shared" si="38"/>
        <v>102714</v>
      </c>
      <c r="M199" s="300">
        <f t="shared" si="38"/>
        <v>0</v>
      </c>
      <c r="N199" s="299">
        <v>0</v>
      </c>
      <c r="O199" s="283">
        <v>31542</v>
      </c>
      <c r="P199" s="283">
        <f t="shared" si="39"/>
        <v>0</v>
      </c>
      <c r="Q199" s="283">
        <v>71172</v>
      </c>
      <c r="R199" s="283">
        <f t="shared" si="40"/>
        <v>0</v>
      </c>
      <c r="S199" s="283">
        <v>0</v>
      </c>
      <c r="T199" s="283">
        <f t="shared" si="41"/>
        <v>0</v>
      </c>
      <c r="U199" s="283">
        <f t="shared" si="42"/>
        <v>102714</v>
      </c>
      <c r="V199" s="292">
        <f t="shared" si="34"/>
        <v>0</v>
      </c>
      <c r="W199" s="299">
        <f t="shared" si="43"/>
        <v>0</v>
      </c>
      <c r="X199" s="300">
        <f t="shared" si="44"/>
        <v>0</v>
      </c>
      <c r="Y199" s="330"/>
    </row>
    <row r="200" spans="1:25" ht="22.5" customHeight="1" x14ac:dyDescent="0.15">
      <c r="A200" s="281" t="s">
        <v>989</v>
      </c>
      <c r="B200" s="317" t="s">
        <v>2088</v>
      </c>
      <c r="C200" s="337" t="s">
        <v>2087</v>
      </c>
      <c r="D200" s="299">
        <v>0</v>
      </c>
      <c r="E200" s="282" t="s">
        <v>1078</v>
      </c>
      <c r="F200" s="283">
        <v>31542</v>
      </c>
      <c r="G200" s="283">
        <f t="shared" si="35"/>
        <v>0</v>
      </c>
      <c r="H200" s="283">
        <v>88965</v>
      </c>
      <c r="I200" s="283">
        <f t="shared" si="36"/>
        <v>0</v>
      </c>
      <c r="J200" s="283">
        <v>0</v>
      </c>
      <c r="K200" s="283">
        <f t="shared" si="37"/>
        <v>0</v>
      </c>
      <c r="L200" s="283">
        <f t="shared" si="38"/>
        <v>120507</v>
      </c>
      <c r="M200" s="300">
        <f t="shared" si="38"/>
        <v>0</v>
      </c>
      <c r="N200" s="299">
        <v>0</v>
      </c>
      <c r="O200" s="283">
        <v>31542</v>
      </c>
      <c r="P200" s="283">
        <f t="shared" si="39"/>
        <v>0</v>
      </c>
      <c r="Q200" s="283">
        <v>88965</v>
      </c>
      <c r="R200" s="283">
        <f t="shared" si="40"/>
        <v>0</v>
      </c>
      <c r="S200" s="283">
        <v>0</v>
      </c>
      <c r="T200" s="283">
        <f t="shared" si="41"/>
        <v>0</v>
      </c>
      <c r="U200" s="283">
        <f t="shared" si="42"/>
        <v>120507</v>
      </c>
      <c r="V200" s="292">
        <f t="shared" si="34"/>
        <v>0</v>
      </c>
      <c r="W200" s="299">
        <f t="shared" si="43"/>
        <v>0</v>
      </c>
      <c r="X200" s="300">
        <f t="shared" si="44"/>
        <v>0</v>
      </c>
      <c r="Y200" s="330"/>
    </row>
    <row r="201" spans="1:25" ht="22.5" customHeight="1" x14ac:dyDescent="0.15">
      <c r="A201" s="281" t="s">
        <v>1049</v>
      </c>
      <c r="B201" s="317" t="s">
        <v>2086</v>
      </c>
      <c r="C201" s="337" t="s">
        <v>2089</v>
      </c>
      <c r="D201" s="299">
        <v>0</v>
      </c>
      <c r="E201" s="282" t="s">
        <v>1078</v>
      </c>
      <c r="F201" s="283">
        <v>53103</v>
      </c>
      <c r="G201" s="283">
        <f t="shared" si="35"/>
        <v>0</v>
      </c>
      <c r="H201" s="283">
        <v>87089</v>
      </c>
      <c r="I201" s="283">
        <f t="shared" si="36"/>
        <v>0</v>
      </c>
      <c r="J201" s="283">
        <v>0</v>
      </c>
      <c r="K201" s="283">
        <f t="shared" si="37"/>
        <v>0</v>
      </c>
      <c r="L201" s="283">
        <f t="shared" si="38"/>
        <v>140192</v>
      </c>
      <c r="M201" s="300">
        <f t="shared" si="38"/>
        <v>0</v>
      </c>
      <c r="N201" s="299">
        <v>0</v>
      </c>
      <c r="O201" s="283">
        <v>53103</v>
      </c>
      <c r="P201" s="283">
        <f t="shared" si="39"/>
        <v>0</v>
      </c>
      <c r="Q201" s="283">
        <v>87089</v>
      </c>
      <c r="R201" s="283">
        <f t="shared" si="40"/>
        <v>0</v>
      </c>
      <c r="S201" s="283">
        <v>0</v>
      </c>
      <c r="T201" s="283">
        <f t="shared" si="41"/>
        <v>0</v>
      </c>
      <c r="U201" s="283">
        <f t="shared" si="42"/>
        <v>140192</v>
      </c>
      <c r="V201" s="292">
        <f t="shared" si="34"/>
        <v>0</v>
      </c>
      <c r="W201" s="299">
        <f t="shared" si="43"/>
        <v>0</v>
      </c>
      <c r="X201" s="300">
        <f t="shared" si="44"/>
        <v>0</v>
      </c>
      <c r="Y201" s="330"/>
    </row>
    <row r="202" spans="1:25" ht="22.5" customHeight="1" x14ac:dyDescent="0.15">
      <c r="A202" s="281" t="s">
        <v>1001</v>
      </c>
      <c r="B202" s="317" t="s">
        <v>2088</v>
      </c>
      <c r="C202" s="337" t="s">
        <v>2089</v>
      </c>
      <c r="D202" s="299">
        <v>0</v>
      </c>
      <c r="E202" s="282" t="s">
        <v>1078</v>
      </c>
      <c r="F202" s="283">
        <v>53103</v>
      </c>
      <c r="G202" s="283">
        <f t="shared" si="35"/>
        <v>0</v>
      </c>
      <c r="H202" s="283">
        <v>108861</v>
      </c>
      <c r="I202" s="283">
        <f t="shared" si="36"/>
        <v>0</v>
      </c>
      <c r="J202" s="283">
        <v>0</v>
      </c>
      <c r="K202" s="283">
        <f t="shared" si="37"/>
        <v>0</v>
      </c>
      <c r="L202" s="283">
        <f t="shared" si="38"/>
        <v>161964</v>
      </c>
      <c r="M202" s="300">
        <f t="shared" si="38"/>
        <v>0</v>
      </c>
      <c r="N202" s="299">
        <v>0</v>
      </c>
      <c r="O202" s="283">
        <v>53103</v>
      </c>
      <c r="P202" s="283">
        <f t="shared" si="39"/>
        <v>0</v>
      </c>
      <c r="Q202" s="283">
        <v>108861</v>
      </c>
      <c r="R202" s="283">
        <f t="shared" si="40"/>
        <v>0</v>
      </c>
      <c r="S202" s="283">
        <v>0</v>
      </c>
      <c r="T202" s="283">
        <f t="shared" si="41"/>
        <v>0</v>
      </c>
      <c r="U202" s="283">
        <f t="shared" si="42"/>
        <v>161964</v>
      </c>
      <c r="V202" s="292">
        <f t="shared" si="34"/>
        <v>0</v>
      </c>
      <c r="W202" s="299">
        <f t="shared" si="43"/>
        <v>0</v>
      </c>
      <c r="X202" s="300">
        <f t="shared" si="44"/>
        <v>0</v>
      </c>
      <c r="Y202" s="330"/>
    </row>
    <row r="203" spans="1:25" ht="22.5" customHeight="1" x14ac:dyDescent="0.15">
      <c r="A203" s="281" t="s">
        <v>974</v>
      </c>
      <c r="B203" s="317" t="s">
        <v>2090</v>
      </c>
      <c r="C203" s="337" t="s">
        <v>2091</v>
      </c>
      <c r="D203" s="299">
        <v>0</v>
      </c>
      <c r="E203" s="282" t="s">
        <v>1078</v>
      </c>
      <c r="F203" s="283">
        <v>530</v>
      </c>
      <c r="G203" s="283">
        <f t="shared" si="35"/>
        <v>0</v>
      </c>
      <c r="H203" s="283">
        <v>5037</v>
      </c>
      <c r="I203" s="283">
        <f t="shared" si="36"/>
        <v>0</v>
      </c>
      <c r="J203" s="283">
        <v>0</v>
      </c>
      <c r="K203" s="283">
        <f t="shared" si="37"/>
        <v>0</v>
      </c>
      <c r="L203" s="283">
        <f t="shared" si="38"/>
        <v>5567</v>
      </c>
      <c r="M203" s="300">
        <f t="shared" si="38"/>
        <v>0</v>
      </c>
      <c r="N203" s="299">
        <v>0</v>
      </c>
      <c r="O203" s="283">
        <v>530</v>
      </c>
      <c r="P203" s="283">
        <f t="shared" si="39"/>
        <v>0</v>
      </c>
      <c r="Q203" s="283">
        <v>5037</v>
      </c>
      <c r="R203" s="283">
        <f t="shared" si="40"/>
        <v>0</v>
      </c>
      <c r="S203" s="283">
        <v>0</v>
      </c>
      <c r="T203" s="283">
        <f t="shared" si="41"/>
        <v>0</v>
      </c>
      <c r="U203" s="283">
        <f t="shared" si="42"/>
        <v>5567</v>
      </c>
      <c r="V203" s="292">
        <f t="shared" si="34"/>
        <v>0</v>
      </c>
      <c r="W203" s="299">
        <f t="shared" si="43"/>
        <v>0</v>
      </c>
      <c r="X203" s="300">
        <f t="shared" si="44"/>
        <v>0</v>
      </c>
      <c r="Y203" s="330"/>
    </row>
    <row r="204" spans="1:25" ht="22.5" customHeight="1" x14ac:dyDescent="0.15">
      <c r="A204" s="281" t="s">
        <v>1051</v>
      </c>
      <c r="B204" s="317" t="s">
        <v>2092</v>
      </c>
      <c r="C204" s="337" t="s">
        <v>2091</v>
      </c>
      <c r="D204" s="299">
        <v>0</v>
      </c>
      <c r="E204" s="282" t="s">
        <v>1078</v>
      </c>
      <c r="F204" s="283">
        <v>555</v>
      </c>
      <c r="G204" s="283">
        <f t="shared" si="35"/>
        <v>0</v>
      </c>
      <c r="H204" s="283">
        <v>6296</v>
      </c>
      <c r="I204" s="283">
        <f t="shared" si="36"/>
        <v>0</v>
      </c>
      <c r="J204" s="283">
        <v>0</v>
      </c>
      <c r="K204" s="283">
        <f t="shared" si="37"/>
        <v>0</v>
      </c>
      <c r="L204" s="283">
        <f t="shared" si="38"/>
        <v>6851</v>
      </c>
      <c r="M204" s="300">
        <f t="shared" si="38"/>
        <v>0</v>
      </c>
      <c r="N204" s="299">
        <v>0</v>
      </c>
      <c r="O204" s="283">
        <v>555</v>
      </c>
      <c r="P204" s="283">
        <f t="shared" si="39"/>
        <v>0</v>
      </c>
      <c r="Q204" s="283">
        <v>6296</v>
      </c>
      <c r="R204" s="283">
        <f t="shared" si="40"/>
        <v>0</v>
      </c>
      <c r="S204" s="283">
        <v>0</v>
      </c>
      <c r="T204" s="283">
        <f t="shared" si="41"/>
        <v>0</v>
      </c>
      <c r="U204" s="283">
        <f t="shared" si="42"/>
        <v>6851</v>
      </c>
      <c r="V204" s="292">
        <f t="shared" si="34"/>
        <v>0</v>
      </c>
      <c r="W204" s="299">
        <f t="shared" si="43"/>
        <v>0</v>
      </c>
      <c r="X204" s="300">
        <f t="shared" si="44"/>
        <v>0</v>
      </c>
      <c r="Y204" s="330"/>
    </row>
    <row r="205" spans="1:25" ht="22.5" customHeight="1" x14ac:dyDescent="0.15">
      <c r="A205" s="281" t="s">
        <v>1008</v>
      </c>
      <c r="B205" s="317" t="s">
        <v>2090</v>
      </c>
      <c r="C205" s="337" t="s">
        <v>2093</v>
      </c>
      <c r="D205" s="299">
        <v>0</v>
      </c>
      <c r="E205" s="282" t="s">
        <v>1078</v>
      </c>
      <c r="F205" s="283">
        <v>263</v>
      </c>
      <c r="G205" s="283">
        <f t="shared" si="35"/>
        <v>0</v>
      </c>
      <c r="H205" s="283">
        <v>2518</v>
      </c>
      <c r="I205" s="283">
        <f t="shared" si="36"/>
        <v>0</v>
      </c>
      <c r="J205" s="283">
        <v>0</v>
      </c>
      <c r="K205" s="283">
        <f t="shared" si="37"/>
        <v>0</v>
      </c>
      <c r="L205" s="283">
        <f t="shared" si="38"/>
        <v>2781</v>
      </c>
      <c r="M205" s="300">
        <f t="shared" si="38"/>
        <v>0</v>
      </c>
      <c r="N205" s="299">
        <v>0</v>
      </c>
      <c r="O205" s="283">
        <v>263</v>
      </c>
      <c r="P205" s="283">
        <f t="shared" si="39"/>
        <v>0</v>
      </c>
      <c r="Q205" s="283">
        <v>2518</v>
      </c>
      <c r="R205" s="283">
        <f t="shared" si="40"/>
        <v>0</v>
      </c>
      <c r="S205" s="283">
        <v>0</v>
      </c>
      <c r="T205" s="283">
        <f t="shared" si="41"/>
        <v>0</v>
      </c>
      <c r="U205" s="283">
        <f t="shared" si="42"/>
        <v>2781</v>
      </c>
      <c r="V205" s="292">
        <f t="shared" si="34"/>
        <v>0</v>
      </c>
      <c r="W205" s="299">
        <f t="shared" si="43"/>
        <v>0</v>
      </c>
      <c r="X205" s="300">
        <f t="shared" si="44"/>
        <v>0</v>
      </c>
      <c r="Y205" s="330"/>
    </row>
    <row r="206" spans="1:25" ht="22.5" customHeight="1" x14ac:dyDescent="0.15">
      <c r="A206" s="281" t="s">
        <v>1050</v>
      </c>
      <c r="B206" s="317" t="s">
        <v>2092</v>
      </c>
      <c r="C206" s="337" t="s">
        <v>2093</v>
      </c>
      <c r="D206" s="299">
        <v>0</v>
      </c>
      <c r="E206" s="282" t="s">
        <v>1078</v>
      </c>
      <c r="F206" s="283">
        <v>277</v>
      </c>
      <c r="G206" s="283">
        <f t="shared" si="35"/>
        <v>0</v>
      </c>
      <c r="H206" s="283">
        <v>3147</v>
      </c>
      <c r="I206" s="283">
        <f t="shared" si="36"/>
        <v>0</v>
      </c>
      <c r="J206" s="283">
        <v>0</v>
      </c>
      <c r="K206" s="283">
        <f t="shared" si="37"/>
        <v>0</v>
      </c>
      <c r="L206" s="283">
        <f t="shared" si="38"/>
        <v>3424</v>
      </c>
      <c r="M206" s="300">
        <f t="shared" si="38"/>
        <v>0</v>
      </c>
      <c r="N206" s="299">
        <v>0</v>
      </c>
      <c r="O206" s="283">
        <v>277</v>
      </c>
      <c r="P206" s="283">
        <f t="shared" si="39"/>
        <v>0</v>
      </c>
      <c r="Q206" s="283">
        <v>3147</v>
      </c>
      <c r="R206" s="283">
        <f t="shared" si="40"/>
        <v>0</v>
      </c>
      <c r="S206" s="283">
        <v>0</v>
      </c>
      <c r="T206" s="283">
        <f t="shared" si="41"/>
        <v>0</v>
      </c>
      <c r="U206" s="283">
        <f t="shared" si="42"/>
        <v>3424</v>
      </c>
      <c r="V206" s="292">
        <f t="shared" si="34"/>
        <v>0</v>
      </c>
      <c r="W206" s="299">
        <f t="shared" si="43"/>
        <v>0</v>
      </c>
      <c r="X206" s="300">
        <f t="shared" si="44"/>
        <v>0</v>
      </c>
      <c r="Y206" s="330"/>
    </row>
    <row r="207" spans="1:25" ht="22.5" customHeight="1" x14ac:dyDescent="0.15">
      <c r="A207" s="281" t="s">
        <v>1047</v>
      </c>
      <c r="B207" s="317" t="s">
        <v>2090</v>
      </c>
      <c r="C207" s="337" t="s">
        <v>2094</v>
      </c>
      <c r="D207" s="299">
        <v>0</v>
      </c>
      <c r="E207" s="282" t="s">
        <v>1078</v>
      </c>
      <c r="F207" s="283">
        <v>615</v>
      </c>
      <c r="G207" s="283">
        <f t="shared" si="35"/>
        <v>0</v>
      </c>
      <c r="H207" s="283">
        <v>9318</v>
      </c>
      <c r="I207" s="283">
        <f t="shared" si="36"/>
        <v>0</v>
      </c>
      <c r="J207" s="283">
        <v>0</v>
      </c>
      <c r="K207" s="283">
        <f t="shared" si="37"/>
        <v>0</v>
      </c>
      <c r="L207" s="283">
        <f t="shared" si="38"/>
        <v>9933</v>
      </c>
      <c r="M207" s="300">
        <f t="shared" si="38"/>
        <v>0</v>
      </c>
      <c r="N207" s="299">
        <v>0</v>
      </c>
      <c r="O207" s="283">
        <v>615</v>
      </c>
      <c r="P207" s="283">
        <f t="shared" si="39"/>
        <v>0</v>
      </c>
      <c r="Q207" s="283">
        <v>9318</v>
      </c>
      <c r="R207" s="283">
        <f t="shared" si="40"/>
        <v>0</v>
      </c>
      <c r="S207" s="283">
        <v>0</v>
      </c>
      <c r="T207" s="283">
        <f t="shared" si="41"/>
        <v>0</v>
      </c>
      <c r="U207" s="283">
        <f t="shared" si="42"/>
        <v>9933</v>
      </c>
      <c r="V207" s="292">
        <f t="shared" si="34"/>
        <v>0</v>
      </c>
      <c r="W207" s="299">
        <f t="shared" si="43"/>
        <v>0</v>
      </c>
      <c r="X207" s="300">
        <f t="shared" si="44"/>
        <v>0</v>
      </c>
      <c r="Y207" s="330"/>
    </row>
    <row r="208" spans="1:25" ht="22.5" customHeight="1" x14ac:dyDescent="0.15">
      <c r="A208" s="281" t="s">
        <v>1045</v>
      </c>
      <c r="B208" s="317" t="s">
        <v>2092</v>
      </c>
      <c r="C208" s="337" t="s">
        <v>2094</v>
      </c>
      <c r="D208" s="299">
        <v>0</v>
      </c>
      <c r="E208" s="282" t="s">
        <v>1078</v>
      </c>
      <c r="F208" s="283">
        <v>430</v>
      </c>
      <c r="G208" s="283">
        <f t="shared" si="35"/>
        <v>0</v>
      </c>
      <c r="H208" s="283">
        <v>11647</v>
      </c>
      <c r="I208" s="283">
        <f t="shared" si="36"/>
        <v>0</v>
      </c>
      <c r="J208" s="283">
        <v>0</v>
      </c>
      <c r="K208" s="283">
        <f t="shared" si="37"/>
        <v>0</v>
      </c>
      <c r="L208" s="283">
        <f t="shared" si="38"/>
        <v>12077</v>
      </c>
      <c r="M208" s="300">
        <f t="shared" si="38"/>
        <v>0</v>
      </c>
      <c r="N208" s="299">
        <v>0</v>
      </c>
      <c r="O208" s="283">
        <v>430</v>
      </c>
      <c r="P208" s="283">
        <f t="shared" si="39"/>
        <v>0</v>
      </c>
      <c r="Q208" s="283">
        <v>11647</v>
      </c>
      <c r="R208" s="283">
        <f t="shared" si="40"/>
        <v>0</v>
      </c>
      <c r="S208" s="283">
        <v>0</v>
      </c>
      <c r="T208" s="283">
        <f t="shared" si="41"/>
        <v>0</v>
      </c>
      <c r="U208" s="283">
        <f t="shared" si="42"/>
        <v>12077</v>
      </c>
      <c r="V208" s="292">
        <f t="shared" si="34"/>
        <v>0</v>
      </c>
      <c r="W208" s="299">
        <f t="shared" si="43"/>
        <v>0</v>
      </c>
      <c r="X208" s="300">
        <f t="shared" si="44"/>
        <v>0</v>
      </c>
      <c r="Y208" s="330"/>
    </row>
    <row r="209" spans="1:25" ht="22.5" customHeight="1" x14ac:dyDescent="0.15">
      <c r="A209" s="281" t="s">
        <v>997</v>
      </c>
      <c r="B209" s="317" t="s">
        <v>2090</v>
      </c>
      <c r="C209" s="337" t="s">
        <v>2095</v>
      </c>
      <c r="D209" s="299">
        <v>0</v>
      </c>
      <c r="E209" s="282" t="s">
        <v>1078</v>
      </c>
      <c r="F209" s="283">
        <v>214</v>
      </c>
      <c r="G209" s="283">
        <f t="shared" si="35"/>
        <v>0</v>
      </c>
      <c r="H209" s="283">
        <v>4658</v>
      </c>
      <c r="I209" s="283">
        <f t="shared" si="36"/>
        <v>0</v>
      </c>
      <c r="J209" s="283">
        <v>0</v>
      </c>
      <c r="K209" s="283">
        <f t="shared" si="37"/>
        <v>0</v>
      </c>
      <c r="L209" s="283">
        <f t="shared" si="38"/>
        <v>4872</v>
      </c>
      <c r="M209" s="300">
        <f t="shared" si="38"/>
        <v>0</v>
      </c>
      <c r="N209" s="299">
        <v>0</v>
      </c>
      <c r="O209" s="283">
        <v>214</v>
      </c>
      <c r="P209" s="283">
        <f t="shared" si="39"/>
        <v>0</v>
      </c>
      <c r="Q209" s="283">
        <v>4658</v>
      </c>
      <c r="R209" s="283">
        <f t="shared" si="40"/>
        <v>0</v>
      </c>
      <c r="S209" s="283">
        <v>0</v>
      </c>
      <c r="T209" s="283">
        <f t="shared" si="41"/>
        <v>0</v>
      </c>
      <c r="U209" s="283">
        <f t="shared" si="42"/>
        <v>4872</v>
      </c>
      <c r="V209" s="292">
        <f t="shared" si="34"/>
        <v>0</v>
      </c>
      <c r="W209" s="299">
        <f t="shared" si="43"/>
        <v>0</v>
      </c>
      <c r="X209" s="300">
        <f t="shared" si="44"/>
        <v>0</v>
      </c>
      <c r="Y209" s="330"/>
    </row>
    <row r="210" spans="1:25" ht="22.5" customHeight="1" x14ac:dyDescent="0.15">
      <c r="A210" s="281" t="s">
        <v>975</v>
      </c>
      <c r="B210" s="317" t="s">
        <v>2092</v>
      </c>
      <c r="C210" s="337" t="s">
        <v>2095</v>
      </c>
      <c r="D210" s="299">
        <v>0</v>
      </c>
      <c r="E210" s="282" t="s">
        <v>1078</v>
      </c>
      <c r="F210" s="283">
        <v>214</v>
      </c>
      <c r="G210" s="283">
        <f t="shared" si="35"/>
        <v>0</v>
      </c>
      <c r="H210" s="283">
        <v>5823</v>
      </c>
      <c r="I210" s="283">
        <f t="shared" si="36"/>
        <v>0</v>
      </c>
      <c r="J210" s="283">
        <v>0</v>
      </c>
      <c r="K210" s="283">
        <f t="shared" si="37"/>
        <v>0</v>
      </c>
      <c r="L210" s="283">
        <f t="shared" si="38"/>
        <v>6037</v>
      </c>
      <c r="M210" s="300">
        <f t="shared" si="38"/>
        <v>0</v>
      </c>
      <c r="N210" s="299">
        <v>0</v>
      </c>
      <c r="O210" s="283">
        <v>214</v>
      </c>
      <c r="P210" s="283">
        <f t="shared" si="39"/>
        <v>0</v>
      </c>
      <c r="Q210" s="283">
        <v>5823</v>
      </c>
      <c r="R210" s="283">
        <f t="shared" si="40"/>
        <v>0</v>
      </c>
      <c r="S210" s="283">
        <v>0</v>
      </c>
      <c r="T210" s="283">
        <f t="shared" si="41"/>
        <v>0</v>
      </c>
      <c r="U210" s="283">
        <f t="shared" si="42"/>
        <v>6037</v>
      </c>
      <c r="V210" s="292">
        <f t="shared" si="34"/>
        <v>0</v>
      </c>
      <c r="W210" s="299">
        <f t="shared" si="43"/>
        <v>0</v>
      </c>
      <c r="X210" s="300">
        <f t="shared" si="44"/>
        <v>0</v>
      </c>
      <c r="Y210" s="330"/>
    </row>
    <row r="211" spans="1:25" ht="22.5" customHeight="1" x14ac:dyDescent="0.15">
      <c r="A211" s="281" t="s">
        <v>981</v>
      </c>
      <c r="B211" s="317" t="s">
        <v>2096</v>
      </c>
      <c r="C211" s="337" t="s">
        <v>2091</v>
      </c>
      <c r="D211" s="299">
        <v>0</v>
      </c>
      <c r="E211" s="282" t="s">
        <v>1078</v>
      </c>
      <c r="F211" s="283">
        <v>665</v>
      </c>
      <c r="G211" s="283">
        <f t="shared" si="35"/>
        <v>0</v>
      </c>
      <c r="H211" s="283">
        <v>7556</v>
      </c>
      <c r="I211" s="283">
        <f t="shared" si="36"/>
        <v>0</v>
      </c>
      <c r="J211" s="283">
        <v>0</v>
      </c>
      <c r="K211" s="283">
        <f t="shared" si="37"/>
        <v>0</v>
      </c>
      <c r="L211" s="283">
        <f t="shared" si="38"/>
        <v>8221</v>
      </c>
      <c r="M211" s="300">
        <f t="shared" si="38"/>
        <v>0</v>
      </c>
      <c r="N211" s="299">
        <v>0</v>
      </c>
      <c r="O211" s="283">
        <v>665</v>
      </c>
      <c r="P211" s="283">
        <f t="shared" si="39"/>
        <v>0</v>
      </c>
      <c r="Q211" s="283">
        <v>7556</v>
      </c>
      <c r="R211" s="283">
        <f t="shared" si="40"/>
        <v>0</v>
      </c>
      <c r="S211" s="283">
        <v>0</v>
      </c>
      <c r="T211" s="283">
        <f t="shared" si="41"/>
        <v>0</v>
      </c>
      <c r="U211" s="283">
        <f t="shared" si="42"/>
        <v>8221</v>
      </c>
      <c r="V211" s="292">
        <f t="shared" si="34"/>
        <v>0</v>
      </c>
      <c r="W211" s="299">
        <f t="shared" si="43"/>
        <v>0</v>
      </c>
      <c r="X211" s="300">
        <f t="shared" si="44"/>
        <v>0</v>
      </c>
      <c r="Y211" s="330"/>
    </row>
    <row r="212" spans="1:25" ht="22.5" customHeight="1" x14ac:dyDescent="0.15">
      <c r="A212" s="281" t="s">
        <v>998</v>
      </c>
      <c r="B212" s="317" t="s">
        <v>2097</v>
      </c>
      <c r="C212" s="337" t="s">
        <v>2091</v>
      </c>
      <c r="D212" s="299">
        <v>0</v>
      </c>
      <c r="E212" s="282" t="s">
        <v>1078</v>
      </c>
      <c r="F212" s="283">
        <v>665</v>
      </c>
      <c r="G212" s="283">
        <f t="shared" si="35"/>
        <v>0</v>
      </c>
      <c r="H212" s="283">
        <v>7555</v>
      </c>
      <c r="I212" s="283">
        <f t="shared" si="36"/>
        <v>0</v>
      </c>
      <c r="J212" s="283">
        <v>0</v>
      </c>
      <c r="K212" s="283">
        <f t="shared" si="37"/>
        <v>0</v>
      </c>
      <c r="L212" s="283">
        <f t="shared" si="38"/>
        <v>8220</v>
      </c>
      <c r="M212" s="300">
        <f t="shared" si="38"/>
        <v>0</v>
      </c>
      <c r="N212" s="299">
        <v>0</v>
      </c>
      <c r="O212" s="283">
        <v>665</v>
      </c>
      <c r="P212" s="283">
        <f t="shared" si="39"/>
        <v>0</v>
      </c>
      <c r="Q212" s="283">
        <v>7555</v>
      </c>
      <c r="R212" s="283">
        <f t="shared" si="40"/>
        <v>0</v>
      </c>
      <c r="S212" s="283">
        <v>0</v>
      </c>
      <c r="T212" s="283">
        <f t="shared" si="41"/>
        <v>0</v>
      </c>
      <c r="U212" s="283">
        <f t="shared" si="42"/>
        <v>8220</v>
      </c>
      <c r="V212" s="292">
        <f t="shared" si="34"/>
        <v>0</v>
      </c>
      <c r="W212" s="299">
        <f t="shared" si="43"/>
        <v>0</v>
      </c>
      <c r="X212" s="300">
        <f t="shared" si="44"/>
        <v>0</v>
      </c>
      <c r="Y212" s="330"/>
    </row>
    <row r="213" spans="1:25" ht="22.5" customHeight="1" x14ac:dyDescent="0.15">
      <c r="A213" s="281" t="s">
        <v>973</v>
      </c>
      <c r="B213" s="317" t="s">
        <v>2096</v>
      </c>
      <c r="C213" s="337" t="s">
        <v>2093</v>
      </c>
      <c r="D213" s="299">
        <v>0</v>
      </c>
      <c r="E213" s="282" t="s">
        <v>1078</v>
      </c>
      <c r="F213" s="283">
        <v>316</v>
      </c>
      <c r="G213" s="283">
        <f t="shared" si="35"/>
        <v>0</v>
      </c>
      <c r="H213" s="283">
        <v>3022</v>
      </c>
      <c r="I213" s="283">
        <f t="shared" si="36"/>
        <v>0</v>
      </c>
      <c r="J213" s="283">
        <v>0</v>
      </c>
      <c r="K213" s="283">
        <f t="shared" si="37"/>
        <v>0</v>
      </c>
      <c r="L213" s="283">
        <f t="shared" si="38"/>
        <v>3338</v>
      </c>
      <c r="M213" s="300">
        <f t="shared" si="38"/>
        <v>0</v>
      </c>
      <c r="N213" s="299">
        <v>0</v>
      </c>
      <c r="O213" s="283">
        <v>316</v>
      </c>
      <c r="P213" s="283">
        <f t="shared" si="39"/>
        <v>0</v>
      </c>
      <c r="Q213" s="283">
        <v>3022</v>
      </c>
      <c r="R213" s="283">
        <f t="shared" si="40"/>
        <v>0</v>
      </c>
      <c r="S213" s="283">
        <v>0</v>
      </c>
      <c r="T213" s="283">
        <f t="shared" si="41"/>
        <v>0</v>
      </c>
      <c r="U213" s="283">
        <f t="shared" si="42"/>
        <v>3338</v>
      </c>
      <c r="V213" s="292">
        <f t="shared" si="34"/>
        <v>0</v>
      </c>
      <c r="W213" s="299">
        <f t="shared" si="43"/>
        <v>0</v>
      </c>
      <c r="X213" s="300">
        <f t="shared" si="44"/>
        <v>0</v>
      </c>
      <c r="Y213" s="330"/>
    </row>
    <row r="214" spans="1:25" ht="22.5" customHeight="1" x14ac:dyDescent="0.15">
      <c r="A214" s="281" t="s">
        <v>1007</v>
      </c>
      <c r="B214" s="317" t="s">
        <v>2097</v>
      </c>
      <c r="C214" s="337" t="s">
        <v>2093</v>
      </c>
      <c r="D214" s="299">
        <v>0</v>
      </c>
      <c r="E214" s="282" t="s">
        <v>1078</v>
      </c>
      <c r="F214" s="283">
        <v>331</v>
      </c>
      <c r="G214" s="283">
        <f t="shared" si="35"/>
        <v>0</v>
      </c>
      <c r="H214" s="283">
        <v>3777</v>
      </c>
      <c r="I214" s="283">
        <f t="shared" si="36"/>
        <v>0</v>
      </c>
      <c r="J214" s="283">
        <v>0</v>
      </c>
      <c r="K214" s="283">
        <f t="shared" si="37"/>
        <v>0</v>
      </c>
      <c r="L214" s="283">
        <f t="shared" si="38"/>
        <v>4108</v>
      </c>
      <c r="M214" s="300">
        <f t="shared" si="38"/>
        <v>0</v>
      </c>
      <c r="N214" s="299">
        <v>0</v>
      </c>
      <c r="O214" s="283">
        <v>331</v>
      </c>
      <c r="P214" s="283">
        <f t="shared" si="39"/>
        <v>0</v>
      </c>
      <c r="Q214" s="283">
        <v>3777</v>
      </c>
      <c r="R214" s="283">
        <f t="shared" si="40"/>
        <v>0</v>
      </c>
      <c r="S214" s="283">
        <v>0</v>
      </c>
      <c r="T214" s="283">
        <f t="shared" si="41"/>
        <v>0</v>
      </c>
      <c r="U214" s="283">
        <f t="shared" si="42"/>
        <v>4108</v>
      </c>
      <c r="V214" s="292">
        <f t="shared" si="34"/>
        <v>0</v>
      </c>
      <c r="W214" s="299">
        <f t="shared" si="43"/>
        <v>0</v>
      </c>
      <c r="X214" s="300">
        <f t="shared" si="44"/>
        <v>0</v>
      </c>
      <c r="Y214" s="330"/>
    </row>
    <row r="215" spans="1:25" ht="22.5" customHeight="1" x14ac:dyDescent="0.15">
      <c r="A215" s="281" t="s">
        <v>1009</v>
      </c>
      <c r="B215" s="317" t="s">
        <v>2096</v>
      </c>
      <c r="C215" s="337" t="s">
        <v>2094</v>
      </c>
      <c r="D215" s="299">
        <v>0</v>
      </c>
      <c r="E215" s="282" t="s">
        <v>1078</v>
      </c>
      <c r="F215" s="283">
        <v>738</v>
      </c>
      <c r="G215" s="283">
        <f t="shared" si="35"/>
        <v>0</v>
      </c>
      <c r="H215" s="283">
        <v>11181</v>
      </c>
      <c r="I215" s="283">
        <f t="shared" si="36"/>
        <v>0</v>
      </c>
      <c r="J215" s="283">
        <v>0</v>
      </c>
      <c r="K215" s="283">
        <f t="shared" si="37"/>
        <v>0</v>
      </c>
      <c r="L215" s="283">
        <f t="shared" si="38"/>
        <v>11919</v>
      </c>
      <c r="M215" s="300">
        <f t="shared" si="38"/>
        <v>0</v>
      </c>
      <c r="N215" s="299">
        <v>0</v>
      </c>
      <c r="O215" s="283">
        <v>738</v>
      </c>
      <c r="P215" s="283">
        <f t="shared" si="39"/>
        <v>0</v>
      </c>
      <c r="Q215" s="283">
        <v>11181</v>
      </c>
      <c r="R215" s="283">
        <f t="shared" si="40"/>
        <v>0</v>
      </c>
      <c r="S215" s="283">
        <v>0</v>
      </c>
      <c r="T215" s="283">
        <f t="shared" si="41"/>
        <v>0</v>
      </c>
      <c r="U215" s="283">
        <f t="shared" si="42"/>
        <v>11919</v>
      </c>
      <c r="V215" s="292">
        <f t="shared" si="34"/>
        <v>0</v>
      </c>
      <c r="W215" s="299">
        <f t="shared" si="43"/>
        <v>0</v>
      </c>
      <c r="X215" s="300">
        <f t="shared" si="44"/>
        <v>0</v>
      </c>
      <c r="Y215" s="330"/>
    </row>
    <row r="216" spans="1:25" ht="22.5" customHeight="1" x14ac:dyDescent="0.15">
      <c r="A216" s="281" t="s">
        <v>1010</v>
      </c>
      <c r="B216" s="317" t="s">
        <v>2097</v>
      </c>
      <c r="C216" s="337" t="s">
        <v>2094</v>
      </c>
      <c r="D216" s="299">
        <v>0</v>
      </c>
      <c r="E216" s="282" t="s">
        <v>1078</v>
      </c>
      <c r="F216" s="283">
        <v>793</v>
      </c>
      <c r="G216" s="283">
        <f t="shared" si="35"/>
        <v>0</v>
      </c>
      <c r="H216" s="283">
        <v>13975</v>
      </c>
      <c r="I216" s="283">
        <f t="shared" si="36"/>
        <v>0</v>
      </c>
      <c r="J216" s="283">
        <v>0</v>
      </c>
      <c r="K216" s="283">
        <f t="shared" si="37"/>
        <v>0</v>
      </c>
      <c r="L216" s="283">
        <f t="shared" si="38"/>
        <v>14768</v>
      </c>
      <c r="M216" s="300">
        <f t="shared" si="38"/>
        <v>0</v>
      </c>
      <c r="N216" s="299">
        <v>0</v>
      </c>
      <c r="O216" s="283">
        <v>793</v>
      </c>
      <c r="P216" s="283">
        <f t="shared" si="39"/>
        <v>0</v>
      </c>
      <c r="Q216" s="283">
        <v>13975</v>
      </c>
      <c r="R216" s="283">
        <f t="shared" si="40"/>
        <v>0</v>
      </c>
      <c r="S216" s="283">
        <v>0</v>
      </c>
      <c r="T216" s="283">
        <f t="shared" si="41"/>
        <v>0</v>
      </c>
      <c r="U216" s="283">
        <f t="shared" si="42"/>
        <v>14768</v>
      </c>
      <c r="V216" s="292">
        <f t="shared" si="34"/>
        <v>0</v>
      </c>
      <c r="W216" s="299">
        <f t="shared" si="43"/>
        <v>0</v>
      </c>
      <c r="X216" s="300">
        <f t="shared" si="44"/>
        <v>0</v>
      </c>
      <c r="Y216" s="330"/>
    </row>
    <row r="217" spans="1:25" ht="22.5" customHeight="1" x14ac:dyDescent="0.15">
      <c r="A217" s="281" t="s">
        <v>1011</v>
      </c>
      <c r="B217" s="317" t="s">
        <v>2096</v>
      </c>
      <c r="C217" s="337" t="s">
        <v>2095</v>
      </c>
      <c r="D217" s="299">
        <v>0</v>
      </c>
      <c r="E217" s="282" t="s">
        <v>1078</v>
      </c>
      <c r="F217" s="283">
        <v>256</v>
      </c>
      <c r="G217" s="283">
        <f t="shared" si="35"/>
        <v>0</v>
      </c>
      <c r="H217" s="283">
        <v>5589</v>
      </c>
      <c r="I217" s="283">
        <f t="shared" si="36"/>
        <v>0</v>
      </c>
      <c r="J217" s="283">
        <v>0</v>
      </c>
      <c r="K217" s="283">
        <f t="shared" si="37"/>
        <v>0</v>
      </c>
      <c r="L217" s="283">
        <f t="shared" si="38"/>
        <v>5845</v>
      </c>
      <c r="M217" s="300">
        <f t="shared" si="38"/>
        <v>0</v>
      </c>
      <c r="N217" s="299">
        <v>0</v>
      </c>
      <c r="O217" s="283">
        <v>256</v>
      </c>
      <c r="P217" s="283">
        <f t="shared" si="39"/>
        <v>0</v>
      </c>
      <c r="Q217" s="283">
        <v>5589</v>
      </c>
      <c r="R217" s="283">
        <f t="shared" si="40"/>
        <v>0</v>
      </c>
      <c r="S217" s="283">
        <v>0</v>
      </c>
      <c r="T217" s="283">
        <f t="shared" si="41"/>
        <v>0</v>
      </c>
      <c r="U217" s="283">
        <f t="shared" si="42"/>
        <v>5845</v>
      </c>
      <c r="V217" s="292">
        <f t="shared" si="34"/>
        <v>0</v>
      </c>
      <c r="W217" s="299">
        <f t="shared" si="43"/>
        <v>0</v>
      </c>
      <c r="X217" s="300">
        <f t="shared" si="44"/>
        <v>0</v>
      </c>
      <c r="Y217" s="330"/>
    </row>
    <row r="218" spans="1:25" ht="22.5" customHeight="1" x14ac:dyDescent="0.15">
      <c r="A218" s="281" t="s">
        <v>223</v>
      </c>
      <c r="B218" s="317" t="s">
        <v>2097</v>
      </c>
      <c r="C218" s="337" t="s">
        <v>2095</v>
      </c>
      <c r="D218" s="299">
        <v>0</v>
      </c>
      <c r="E218" s="282" t="s">
        <v>1078</v>
      </c>
      <c r="F218" s="283">
        <v>395</v>
      </c>
      <c r="G218" s="283">
        <f t="shared" si="35"/>
        <v>0</v>
      </c>
      <c r="H218" s="283">
        <v>6987</v>
      </c>
      <c r="I218" s="283">
        <f t="shared" si="36"/>
        <v>0</v>
      </c>
      <c r="J218" s="283">
        <v>0</v>
      </c>
      <c r="K218" s="283">
        <f t="shared" si="37"/>
        <v>0</v>
      </c>
      <c r="L218" s="283">
        <f t="shared" si="38"/>
        <v>7382</v>
      </c>
      <c r="M218" s="300">
        <f t="shared" si="38"/>
        <v>0</v>
      </c>
      <c r="N218" s="299">
        <v>0</v>
      </c>
      <c r="O218" s="283">
        <v>395</v>
      </c>
      <c r="P218" s="283">
        <f t="shared" si="39"/>
        <v>0</v>
      </c>
      <c r="Q218" s="283">
        <v>6987</v>
      </c>
      <c r="R218" s="283">
        <f t="shared" si="40"/>
        <v>0</v>
      </c>
      <c r="S218" s="283">
        <v>0</v>
      </c>
      <c r="T218" s="283">
        <f t="shared" si="41"/>
        <v>0</v>
      </c>
      <c r="U218" s="283">
        <f t="shared" si="42"/>
        <v>7382</v>
      </c>
      <c r="V218" s="292">
        <f t="shared" si="34"/>
        <v>0</v>
      </c>
      <c r="W218" s="299">
        <f t="shared" si="43"/>
        <v>0</v>
      </c>
      <c r="X218" s="300">
        <f t="shared" si="44"/>
        <v>0</v>
      </c>
      <c r="Y218" s="330"/>
    </row>
    <row r="219" spans="1:25" ht="22.5" customHeight="1" x14ac:dyDescent="0.15">
      <c r="A219" s="281" t="s">
        <v>224</v>
      </c>
      <c r="B219" s="317" t="s">
        <v>2098</v>
      </c>
      <c r="C219" s="337" t="s">
        <v>2099</v>
      </c>
      <c r="D219" s="299">
        <v>0</v>
      </c>
      <c r="E219" s="282" t="s">
        <v>1078</v>
      </c>
      <c r="F219" s="283">
        <v>1835</v>
      </c>
      <c r="G219" s="283">
        <f t="shared" si="35"/>
        <v>0</v>
      </c>
      <c r="H219" s="283">
        <v>5664</v>
      </c>
      <c r="I219" s="283">
        <f t="shared" si="36"/>
        <v>0</v>
      </c>
      <c r="J219" s="283">
        <v>0</v>
      </c>
      <c r="K219" s="283">
        <f t="shared" si="37"/>
        <v>0</v>
      </c>
      <c r="L219" s="283">
        <f t="shared" si="38"/>
        <v>7499</v>
      </c>
      <c r="M219" s="300">
        <f t="shared" si="38"/>
        <v>0</v>
      </c>
      <c r="N219" s="299">
        <v>0</v>
      </c>
      <c r="O219" s="283">
        <v>1835</v>
      </c>
      <c r="P219" s="283">
        <f t="shared" si="39"/>
        <v>0</v>
      </c>
      <c r="Q219" s="283">
        <v>5664</v>
      </c>
      <c r="R219" s="283">
        <f t="shared" si="40"/>
        <v>0</v>
      </c>
      <c r="S219" s="283">
        <v>0</v>
      </c>
      <c r="T219" s="283">
        <f t="shared" si="41"/>
        <v>0</v>
      </c>
      <c r="U219" s="283">
        <f t="shared" si="42"/>
        <v>7499</v>
      </c>
      <c r="V219" s="292">
        <f t="shared" si="34"/>
        <v>0</v>
      </c>
      <c r="W219" s="299">
        <f t="shared" si="43"/>
        <v>0</v>
      </c>
      <c r="X219" s="300">
        <f t="shared" si="44"/>
        <v>0</v>
      </c>
      <c r="Y219" s="330"/>
    </row>
    <row r="220" spans="1:25" ht="22.5" customHeight="1" x14ac:dyDescent="0.15">
      <c r="A220" s="281" t="s">
        <v>225</v>
      </c>
      <c r="B220" s="317" t="s">
        <v>2100</v>
      </c>
      <c r="C220" s="337" t="s">
        <v>2099</v>
      </c>
      <c r="D220" s="299">
        <v>0</v>
      </c>
      <c r="E220" s="282" t="s">
        <v>1078</v>
      </c>
      <c r="F220" s="283">
        <v>2005</v>
      </c>
      <c r="G220" s="283">
        <f t="shared" si="35"/>
        <v>0</v>
      </c>
      <c r="H220" s="283">
        <v>7080</v>
      </c>
      <c r="I220" s="283">
        <f t="shared" si="36"/>
        <v>0</v>
      </c>
      <c r="J220" s="283">
        <v>0</v>
      </c>
      <c r="K220" s="283">
        <f t="shared" si="37"/>
        <v>0</v>
      </c>
      <c r="L220" s="283">
        <f t="shared" si="38"/>
        <v>9085</v>
      </c>
      <c r="M220" s="300">
        <f t="shared" si="38"/>
        <v>0</v>
      </c>
      <c r="N220" s="299">
        <v>0</v>
      </c>
      <c r="O220" s="283">
        <v>2005</v>
      </c>
      <c r="P220" s="283">
        <f t="shared" si="39"/>
        <v>0</v>
      </c>
      <c r="Q220" s="283">
        <v>7080</v>
      </c>
      <c r="R220" s="283">
        <f t="shared" si="40"/>
        <v>0</v>
      </c>
      <c r="S220" s="283">
        <v>0</v>
      </c>
      <c r="T220" s="283">
        <f t="shared" si="41"/>
        <v>0</v>
      </c>
      <c r="U220" s="283">
        <f t="shared" si="42"/>
        <v>9085</v>
      </c>
      <c r="V220" s="292">
        <f t="shared" si="34"/>
        <v>0</v>
      </c>
      <c r="W220" s="299">
        <f t="shared" si="43"/>
        <v>0</v>
      </c>
      <c r="X220" s="300">
        <f t="shared" si="44"/>
        <v>0</v>
      </c>
      <c r="Y220" s="330"/>
    </row>
    <row r="221" spans="1:25" ht="22.5" customHeight="1" x14ac:dyDescent="0.15">
      <c r="A221" s="281" t="s">
        <v>226</v>
      </c>
      <c r="B221" s="317" t="s">
        <v>2101</v>
      </c>
      <c r="C221" s="337" t="s">
        <v>2099</v>
      </c>
      <c r="D221" s="299">
        <v>0</v>
      </c>
      <c r="E221" s="282" t="s">
        <v>1078</v>
      </c>
      <c r="F221" s="283">
        <v>388</v>
      </c>
      <c r="G221" s="283">
        <f t="shared" si="35"/>
        <v>0</v>
      </c>
      <c r="H221" s="283">
        <v>5664</v>
      </c>
      <c r="I221" s="283">
        <f t="shared" si="36"/>
        <v>0</v>
      </c>
      <c r="J221" s="283">
        <v>0</v>
      </c>
      <c r="K221" s="283">
        <f t="shared" si="37"/>
        <v>0</v>
      </c>
      <c r="L221" s="283">
        <f t="shared" si="38"/>
        <v>6052</v>
      </c>
      <c r="M221" s="300">
        <f t="shared" si="38"/>
        <v>0</v>
      </c>
      <c r="N221" s="299">
        <v>0</v>
      </c>
      <c r="O221" s="283">
        <v>388</v>
      </c>
      <c r="P221" s="283">
        <f t="shared" si="39"/>
        <v>0</v>
      </c>
      <c r="Q221" s="283">
        <v>5664</v>
      </c>
      <c r="R221" s="283">
        <f t="shared" si="40"/>
        <v>0</v>
      </c>
      <c r="S221" s="283">
        <v>0</v>
      </c>
      <c r="T221" s="283">
        <f t="shared" si="41"/>
        <v>0</v>
      </c>
      <c r="U221" s="283">
        <f t="shared" si="42"/>
        <v>6052</v>
      </c>
      <c r="V221" s="292">
        <f t="shared" si="34"/>
        <v>0</v>
      </c>
      <c r="W221" s="299">
        <f t="shared" si="43"/>
        <v>0</v>
      </c>
      <c r="X221" s="300">
        <f t="shared" si="44"/>
        <v>0</v>
      </c>
      <c r="Y221" s="330"/>
    </row>
    <row r="222" spans="1:25" ht="22.5" customHeight="1" x14ac:dyDescent="0.15">
      <c r="A222" s="281" t="s">
        <v>227</v>
      </c>
      <c r="B222" s="317" t="s">
        <v>2102</v>
      </c>
      <c r="C222" s="337" t="s">
        <v>2099</v>
      </c>
      <c r="D222" s="299">
        <v>0</v>
      </c>
      <c r="E222" s="282" t="s">
        <v>1078</v>
      </c>
      <c r="F222" s="283">
        <v>416</v>
      </c>
      <c r="G222" s="283">
        <f t="shared" si="35"/>
        <v>0</v>
      </c>
      <c r="H222" s="283">
        <v>7080</v>
      </c>
      <c r="I222" s="283">
        <f t="shared" si="36"/>
        <v>0</v>
      </c>
      <c r="J222" s="283">
        <v>0</v>
      </c>
      <c r="K222" s="283">
        <f t="shared" si="37"/>
        <v>0</v>
      </c>
      <c r="L222" s="283">
        <f t="shared" si="38"/>
        <v>7496</v>
      </c>
      <c r="M222" s="300">
        <f t="shared" si="38"/>
        <v>0</v>
      </c>
      <c r="N222" s="299">
        <v>0</v>
      </c>
      <c r="O222" s="283">
        <v>416</v>
      </c>
      <c r="P222" s="283">
        <f t="shared" si="39"/>
        <v>0</v>
      </c>
      <c r="Q222" s="283">
        <v>7080</v>
      </c>
      <c r="R222" s="283">
        <f t="shared" si="40"/>
        <v>0</v>
      </c>
      <c r="S222" s="283">
        <v>0</v>
      </c>
      <c r="T222" s="283">
        <f t="shared" si="41"/>
        <v>0</v>
      </c>
      <c r="U222" s="283">
        <f t="shared" si="42"/>
        <v>7496</v>
      </c>
      <c r="V222" s="292">
        <f t="shared" si="34"/>
        <v>0</v>
      </c>
      <c r="W222" s="299">
        <f t="shared" si="43"/>
        <v>0</v>
      </c>
      <c r="X222" s="300">
        <f t="shared" si="44"/>
        <v>0</v>
      </c>
      <c r="Y222" s="330"/>
    </row>
    <row r="223" spans="1:25" ht="22.5" customHeight="1" x14ac:dyDescent="0.15">
      <c r="A223" s="281" t="s">
        <v>228</v>
      </c>
      <c r="B223" s="317" t="s">
        <v>2101</v>
      </c>
      <c r="C223" s="337" t="s">
        <v>2103</v>
      </c>
      <c r="D223" s="299">
        <v>0</v>
      </c>
      <c r="E223" s="282" t="s">
        <v>1078</v>
      </c>
      <c r="F223" s="283">
        <v>172</v>
      </c>
      <c r="G223" s="283">
        <f t="shared" si="35"/>
        <v>0</v>
      </c>
      <c r="H223" s="283">
        <v>2832</v>
      </c>
      <c r="I223" s="283">
        <f t="shared" si="36"/>
        <v>0</v>
      </c>
      <c r="J223" s="283">
        <v>0</v>
      </c>
      <c r="K223" s="283">
        <f t="shared" si="37"/>
        <v>0</v>
      </c>
      <c r="L223" s="283">
        <f t="shared" si="38"/>
        <v>3004</v>
      </c>
      <c r="M223" s="300">
        <f t="shared" si="38"/>
        <v>0</v>
      </c>
      <c r="N223" s="299">
        <v>0</v>
      </c>
      <c r="O223" s="283">
        <v>172</v>
      </c>
      <c r="P223" s="283">
        <f t="shared" si="39"/>
        <v>0</v>
      </c>
      <c r="Q223" s="283">
        <v>2832</v>
      </c>
      <c r="R223" s="283">
        <f t="shared" si="40"/>
        <v>0</v>
      </c>
      <c r="S223" s="283">
        <v>0</v>
      </c>
      <c r="T223" s="283">
        <f t="shared" si="41"/>
        <v>0</v>
      </c>
      <c r="U223" s="283">
        <f t="shared" si="42"/>
        <v>3004</v>
      </c>
      <c r="V223" s="292">
        <f t="shared" si="34"/>
        <v>0</v>
      </c>
      <c r="W223" s="299">
        <f t="shared" si="43"/>
        <v>0</v>
      </c>
      <c r="X223" s="300">
        <f t="shared" si="44"/>
        <v>0</v>
      </c>
      <c r="Y223" s="330"/>
    </row>
    <row r="224" spans="1:25" ht="22.5" customHeight="1" x14ac:dyDescent="0.15">
      <c r="A224" s="281" t="s">
        <v>229</v>
      </c>
      <c r="B224" s="317" t="s">
        <v>2102</v>
      </c>
      <c r="C224" s="337" t="s">
        <v>2103</v>
      </c>
      <c r="D224" s="299">
        <v>0</v>
      </c>
      <c r="E224" s="282" t="s">
        <v>1078</v>
      </c>
      <c r="F224" s="283">
        <v>186</v>
      </c>
      <c r="G224" s="283">
        <f t="shared" si="35"/>
        <v>0</v>
      </c>
      <c r="H224" s="283">
        <v>3540</v>
      </c>
      <c r="I224" s="283">
        <f t="shared" si="36"/>
        <v>0</v>
      </c>
      <c r="J224" s="283">
        <v>0</v>
      </c>
      <c r="K224" s="283">
        <f t="shared" si="37"/>
        <v>0</v>
      </c>
      <c r="L224" s="283">
        <f t="shared" si="38"/>
        <v>3726</v>
      </c>
      <c r="M224" s="300">
        <f t="shared" si="38"/>
        <v>0</v>
      </c>
      <c r="N224" s="299">
        <v>0</v>
      </c>
      <c r="O224" s="283">
        <v>186</v>
      </c>
      <c r="P224" s="283">
        <f t="shared" si="39"/>
        <v>0</v>
      </c>
      <c r="Q224" s="283">
        <v>3540</v>
      </c>
      <c r="R224" s="283">
        <f t="shared" si="40"/>
        <v>0</v>
      </c>
      <c r="S224" s="283">
        <v>0</v>
      </c>
      <c r="T224" s="283">
        <f t="shared" si="41"/>
        <v>0</v>
      </c>
      <c r="U224" s="283">
        <f t="shared" si="42"/>
        <v>3726</v>
      </c>
      <c r="V224" s="292">
        <f t="shared" si="34"/>
        <v>0</v>
      </c>
      <c r="W224" s="299">
        <f t="shared" si="43"/>
        <v>0</v>
      </c>
      <c r="X224" s="300">
        <f t="shared" si="44"/>
        <v>0</v>
      </c>
      <c r="Y224" s="330"/>
    </row>
    <row r="225" spans="1:25" ht="22.5" customHeight="1" x14ac:dyDescent="0.15">
      <c r="A225" s="281" t="s">
        <v>230</v>
      </c>
      <c r="B225" s="317" t="s">
        <v>2104</v>
      </c>
      <c r="C225" s="337" t="s">
        <v>2099</v>
      </c>
      <c r="D225" s="299">
        <v>0</v>
      </c>
      <c r="E225" s="282" t="s">
        <v>1078</v>
      </c>
      <c r="F225" s="283">
        <v>1169</v>
      </c>
      <c r="G225" s="283">
        <f t="shared" si="35"/>
        <v>0</v>
      </c>
      <c r="H225" s="283">
        <v>7934</v>
      </c>
      <c r="I225" s="283">
        <f t="shared" si="36"/>
        <v>0</v>
      </c>
      <c r="J225" s="283">
        <v>0</v>
      </c>
      <c r="K225" s="283">
        <f t="shared" si="37"/>
        <v>0</v>
      </c>
      <c r="L225" s="283">
        <f t="shared" si="38"/>
        <v>9103</v>
      </c>
      <c r="M225" s="300">
        <f t="shared" si="38"/>
        <v>0</v>
      </c>
      <c r="N225" s="299">
        <v>0</v>
      </c>
      <c r="O225" s="283">
        <v>1169</v>
      </c>
      <c r="P225" s="283">
        <f t="shared" si="39"/>
        <v>0</v>
      </c>
      <c r="Q225" s="283">
        <v>7934</v>
      </c>
      <c r="R225" s="283">
        <f t="shared" si="40"/>
        <v>0</v>
      </c>
      <c r="S225" s="283">
        <v>0</v>
      </c>
      <c r="T225" s="283">
        <f t="shared" si="41"/>
        <v>0</v>
      </c>
      <c r="U225" s="283">
        <f t="shared" si="42"/>
        <v>9103</v>
      </c>
      <c r="V225" s="292">
        <f t="shared" si="34"/>
        <v>0</v>
      </c>
      <c r="W225" s="299">
        <f t="shared" si="43"/>
        <v>0</v>
      </c>
      <c r="X225" s="300">
        <f t="shared" si="44"/>
        <v>0</v>
      </c>
      <c r="Y225" s="330"/>
    </row>
    <row r="226" spans="1:25" ht="22.5" customHeight="1" x14ac:dyDescent="0.15">
      <c r="A226" s="281" t="s">
        <v>231</v>
      </c>
      <c r="B226" s="317" t="s">
        <v>2105</v>
      </c>
      <c r="C226" s="337" t="s">
        <v>2099</v>
      </c>
      <c r="D226" s="299">
        <v>0</v>
      </c>
      <c r="E226" s="282" t="s">
        <v>1078</v>
      </c>
      <c r="F226" s="283">
        <v>1169</v>
      </c>
      <c r="G226" s="283">
        <f t="shared" si="35"/>
        <v>0</v>
      </c>
      <c r="H226" s="283">
        <v>9917</v>
      </c>
      <c r="I226" s="283">
        <f t="shared" si="36"/>
        <v>0</v>
      </c>
      <c r="J226" s="283">
        <v>0</v>
      </c>
      <c r="K226" s="283">
        <f t="shared" si="37"/>
        <v>0</v>
      </c>
      <c r="L226" s="283">
        <f t="shared" si="38"/>
        <v>11086</v>
      </c>
      <c r="M226" s="300">
        <f t="shared" si="38"/>
        <v>0</v>
      </c>
      <c r="N226" s="299">
        <v>0</v>
      </c>
      <c r="O226" s="283">
        <v>1169</v>
      </c>
      <c r="P226" s="283">
        <f t="shared" si="39"/>
        <v>0</v>
      </c>
      <c r="Q226" s="283">
        <v>9917</v>
      </c>
      <c r="R226" s="283">
        <f t="shared" si="40"/>
        <v>0</v>
      </c>
      <c r="S226" s="283">
        <v>0</v>
      </c>
      <c r="T226" s="283">
        <f t="shared" si="41"/>
        <v>0</v>
      </c>
      <c r="U226" s="283">
        <f t="shared" si="42"/>
        <v>11086</v>
      </c>
      <c r="V226" s="292">
        <f t="shared" si="34"/>
        <v>0</v>
      </c>
      <c r="W226" s="299">
        <f t="shared" si="43"/>
        <v>0</v>
      </c>
      <c r="X226" s="300">
        <f t="shared" si="44"/>
        <v>0</v>
      </c>
      <c r="Y226" s="330"/>
    </row>
    <row r="227" spans="1:25" ht="22.5" customHeight="1" x14ac:dyDescent="0.15">
      <c r="A227" s="281" t="s">
        <v>232</v>
      </c>
      <c r="B227" s="317" t="s">
        <v>2104</v>
      </c>
      <c r="C227" s="337" t="s">
        <v>2103</v>
      </c>
      <c r="D227" s="299">
        <v>0</v>
      </c>
      <c r="E227" s="282" t="s">
        <v>1078</v>
      </c>
      <c r="F227" s="283">
        <v>688</v>
      </c>
      <c r="G227" s="283">
        <f t="shared" si="35"/>
        <v>0</v>
      </c>
      <c r="H227" s="283">
        <v>3966</v>
      </c>
      <c r="I227" s="283">
        <f t="shared" si="36"/>
        <v>0</v>
      </c>
      <c r="J227" s="283">
        <v>0</v>
      </c>
      <c r="K227" s="283">
        <f t="shared" si="37"/>
        <v>0</v>
      </c>
      <c r="L227" s="283">
        <f t="shared" si="38"/>
        <v>4654</v>
      </c>
      <c r="M227" s="300">
        <f t="shared" si="38"/>
        <v>0</v>
      </c>
      <c r="N227" s="299">
        <v>0</v>
      </c>
      <c r="O227" s="283">
        <v>688</v>
      </c>
      <c r="P227" s="283">
        <f t="shared" si="39"/>
        <v>0</v>
      </c>
      <c r="Q227" s="283">
        <v>3966</v>
      </c>
      <c r="R227" s="283">
        <f t="shared" si="40"/>
        <v>0</v>
      </c>
      <c r="S227" s="283">
        <v>0</v>
      </c>
      <c r="T227" s="283">
        <f t="shared" si="41"/>
        <v>0</v>
      </c>
      <c r="U227" s="283">
        <f t="shared" si="42"/>
        <v>4654</v>
      </c>
      <c r="V227" s="292">
        <f t="shared" si="34"/>
        <v>0</v>
      </c>
      <c r="W227" s="299">
        <f t="shared" si="43"/>
        <v>0</v>
      </c>
      <c r="X227" s="300">
        <f t="shared" si="44"/>
        <v>0</v>
      </c>
      <c r="Y227" s="330"/>
    </row>
    <row r="228" spans="1:25" ht="22.5" customHeight="1" x14ac:dyDescent="0.15">
      <c r="A228" s="281" t="s">
        <v>233</v>
      </c>
      <c r="B228" s="317" t="s">
        <v>2105</v>
      </c>
      <c r="C228" s="337" t="s">
        <v>2103</v>
      </c>
      <c r="D228" s="299">
        <v>0</v>
      </c>
      <c r="E228" s="282" t="s">
        <v>1078</v>
      </c>
      <c r="F228" s="283">
        <v>688</v>
      </c>
      <c r="G228" s="283">
        <f t="shared" si="35"/>
        <v>0</v>
      </c>
      <c r="H228" s="283">
        <v>4957</v>
      </c>
      <c r="I228" s="283">
        <f t="shared" si="36"/>
        <v>0</v>
      </c>
      <c r="J228" s="283">
        <v>0</v>
      </c>
      <c r="K228" s="283">
        <f t="shared" si="37"/>
        <v>0</v>
      </c>
      <c r="L228" s="283">
        <f t="shared" si="38"/>
        <v>5645</v>
      </c>
      <c r="M228" s="300">
        <f t="shared" si="38"/>
        <v>0</v>
      </c>
      <c r="N228" s="299">
        <v>0</v>
      </c>
      <c r="O228" s="283">
        <v>688</v>
      </c>
      <c r="P228" s="283">
        <f t="shared" si="39"/>
        <v>0</v>
      </c>
      <c r="Q228" s="283">
        <v>4957</v>
      </c>
      <c r="R228" s="283">
        <f t="shared" si="40"/>
        <v>0</v>
      </c>
      <c r="S228" s="283">
        <v>0</v>
      </c>
      <c r="T228" s="283">
        <f t="shared" si="41"/>
        <v>0</v>
      </c>
      <c r="U228" s="283">
        <f t="shared" si="42"/>
        <v>5645</v>
      </c>
      <c r="V228" s="292">
        <f t="shared" si="34"/>
        <v>0</v>
      </c>
      <c r="W228" s="299">
        <f t="shared" si="43"/>
        <v>0</v>
      </c>
      <c r="X228" s="300">
        <f t="shared" si="44"/>
        <v>0</v>
      </c>
      <c r="Y228" s="330"/>
    </row>
    <row r="229" spans="1:25" ht="22.5" customHeight="1" x14ac:dyDescent="0.15">
      <c r="A229" s="281" t="s">
        <v>234</v>
      </c>
      <c r="B229" s="317" t="s">
        <v>2106</v>
      </c>
      <c r="C229" s="337" t="s">
        <v>2099</v>
      </c>
      <c r="D229" s="299">
        <v>0</v>
      </c>
      <c r="E229" s="282" t="s">
        <v>1078</v>
      </c>
      <c r="F229" s="283">
        <v>1152</v>
      </c>
      <c r="G229" s="283">
        <f t="shared" si="35"/>
        <v>0</v>
      </c>
      <c r="H229" s="283">
        <v>5037</v>
      </c>
      <c r="I229" s="283">
        <f t="shared" si="36"/>
        <v>0</v>
      </c>
      <c r="J229" s="283">
        <v>0</v>
      </c>
      <c r="K229" s="283">
        <f t="shared" si="37"/>
        <v>0</v>
      </c>
      <c r="L229" s="283">
        <f t="shared" si="38"/>
        <v>6189</v>
      </c>
      <c r="M229" s="300">
        <f t="shared" si="38"/>
        <v>0</v>
      </c>
      <c r="N229" s="299">
        <v>0</v>
      </c>
      <c r="O229" s="283">
        <v>1152</v>
      </c>
      <c r="P229" s="283">
        <f t="shared" si="39"/>
        <v>0</v>
      </c>
      <c r="Q229" s="283">
        <v>5037</v>
      </c>
      <c r="R229" s="283">
        <f t="shared" si="40"/>
        <v>0</v>
      </c>
      <c r="S229" s="283">
        <v>0</v>
      </c>
      <c r="T229" s="283">
        <f t="shared" si="41"/>
        <v>0</v>
      </c>
      <c r="U229" s="283">
        <f t="shared" si="42"/>
        <v>6189</v>
      </c>
      <c r="V229" s="292">
        <f t="shared" si="34"/>
        <v>0</v>
      </c>
      <c r="W229" s="299">
        <f t="shared" si="43"/>
        <v>0</v>
      </c>
      <c r="X229" s="300">
        <f t="shared" si="44"/>
        <v>0</v>
      </c>
      <c r="Y229" s="330"/>
    </row>
    <row r="230" spans="1:25" ht="22.5" customHeight="1" x14ac:dyDescent="0.15">
      <c r="A230" s="281" t="s">
        <v>235</v>
      </c>
      <c r="B230" s="317" t="s">
        <v>2107</v>
      </c>
      <c r="C230" s="337" t="s">
        <v>2099</v>
      </c>
      <c r="D230" s="299">
        <v>0</v>
      </c>
      <c r="E230" s="282" t="s">
        <v>1078</v>
      </c>
      <c r="F230" s="283">
        <v>1152</v>
      </c>
      <c r="G230" s="283">
        <f t="shared" si="35"/>
        <v>0</v>
      </c>
      <c r="H230" s="283">
        <v>6171</v>
      </c>
      <c r="I230" s="283">
        <f t="shared" si="36"/>
        <v>0</v>
      </c>
      <c r="J230" s="283">
        <v>0</v>
      </c>
      <c r="K230" s="283">
        <f t="shared" si="37"/>
        <v>0</v>
      </c>
      <c r="L230" s="283">
        <f t="shared" si="38"/>
        <v>7323</v>
      </c>
      <c r="M230" s="300">
        <f t="shared" si="38"/>
        <v>0</v>
      </c>
      <c r="N230" s="299">
        <v>0</v>
      </c>
      <c r="O230" s="283">
        <v>1152</v>
      </c>
      <c r="P230" s="283">
        <f t="shared" si="39"/>
        <v>0</v>
      </c>
      <c r="Q230" s="283">
        <v>6171</v>
      </c>
      <c r="R230" s="283">
        <f t="shared" si="40"/>
        <v>0</v>
      </c>
      <c r="S230" s="283">
        <v>0</v>
      </c>
      <c r="T230" s="283">
        <f t="shared" si="41"/>
        <v>0</v>
      </c>
      <c r="U230" s="283">
        <f t="shared" si="42"/>
        <v>7323</v>
      </c>
      <c r="V230" s="292">
        <f t="shared" si="34"/>
        <v>0</v>
      </c>
      <c r="W230" s="299">
        <f t="shared" si="43"/>
        <v>0</v>
      </c>
      <c r="X230" s="300">
        <f t="shared" si="44"/>
        <v>0</v>
      </c>
      <c r="Y230" s="330"/>
    </row>
    <row r="231" spans="1:25" ht="22.5" customHeight="1" x14ac:dyDescent="0.15">
      <c r="A231" s="281" t="s">
        <v>236</v>
      </c>
      <c r="B231" s="317" t="s">
        <v>2108</v>
      </c>
      <c r="C231" s="337" t="s">
        <v>2109</v>
      </c>
      <c r="D231" s="299">
        <v>0</v>
      </c>
      <c r="E231" s="282" t="s">
        <v>1078</v>
      </c>
      <c r="F231" s="283">
        <v>26318</v>
      </c>
      <c r="G231" s="283">
        <f t="shared" si="35"/>
        <v>0</v>
      </c>
      <c r="H231" s="283">
        <v>5037</v>
      </c>
      <c r="I231" s="283">
        <f t="shared" si="36"/>
        <v>0</v>
      </c>
      <c r="J231" s="283">
        <v>0</v>
      </c>
      <c r="K231" s="283">
        <f t="shared" si="37"/>
        <v>0</v>
      </c>
      <c r="L231" s="283">
        <f t="shared" si="38"/>
        <v>31355</v>
      </c>
      <c r="M231" s="300">
        <f t="shared" si="38"/>
        <v>0</v>
      </c>
      <c r="N231" s="299">
        <v>0</v>
      </c>
      <c r="O231" s="283">
        <v>26318</v>
      </c>
      <c r="P231" s="283">
        <f t="shared" si="39"/>
        <v>0</v>
      </c>
      <c r="Q231" s="283">
        <v>5037</v>
      </c>
      <c r="R231" s="283">
        <f t="shared" si="40"/>
        <v>0</v>
      </c>
      <c r="S231" s="283">
        <v>0</v>
      </c>
      <c r="T231" s="283">
        <f t="shared" si="41"/>
        <v>0</v>
      </c>
      <c r="U231" s="283">
        <f t="shared" si="42"/>
        <v>31355</v>
      </c>
      <c r="V231" s="292">
        <f t="shared" si="34"/>
        <v>0</v>
      </c>
      <c r="W231" s="299">
        <f t="shared" si="43"/>
        <v>0</v>
      </c>
      <c r="X231" s="300">
        <f t="shared" si="44"/>
        <v>0</v>
      </c>
      <c r="Y231" s="330"/>
    </row>
    <row r="232" spans="1:25" ht="22.5" customHeight="1" x14ac:dyDescent="0.15">
      <c r="A232" s="281" t="s">
        <v>237</v>
      </c>
      <c r="B232" s="317" t="s">
        <v>2110</v>
      </c>
      <c r="C232" s="337" t="s">
        <v>2111</v>
      </c>
      <c r="D232" s="299">
        <v>0</v>
      </c>
      <c r="E232" s="282" t="s">
        <v>1078</v>
      </c>
      <c r="F232" s="283">
        <v>2017</v>
      </c>
      <c r="G232" s="283">
        <f t="shared" si="35"/>
        <v>0</v>
      </c>
      <c r="H232" s="283">
        <v>11962</v>
      </c>
      <c r="I232" s="283">
        <f t="shared" si="36"/>
        <v>0</v>
      </c>
      <c r="J232" s="283">
        <v>0</v>
      </c>
      <c r="K232" s="283">
        <f t="shared" si="37"/>
        <v>0</v>
      </c>
      <c r="L232" s="283">
        <f t="shared" si="38"/>
        <v>13979</v>
      </c>
      <c r="M232" s="300">
        <f t="shared" si="38"/>
        <v>0</v>
      </c>
      <c r="N232" s="299">
        <v>0</v>
      </c>
      <c r="O232" s="283">
        <v>2017</v>
      </c>
      <c r="P232" s="283">
        <f t="shared" si="39"/>
        <v>0</v>
      </c>
      <c r="Q232" s="283">
        <v>11962</v>
      </c>
      <c r="R232" s="283">
        <f t="shared" si="40"/>
        <v>0</v>
      </c>
      <c r="S232" s="283">
        <v>0</v>
      </c>
      <c r="T232" s="283">
        <f t="shared" si="41"/>
        <v>0</v>
      </c>
      <c r="U232" s="283">
        <f t="shared" si="42"/>
        <v>13979</v>
      </c>
      <c r="V232" s="292">
        <f t="shared" si="34"/>
        <v>0</v>
      </c>
      <c r="W232" s="299">
        <f t="shared" si="43"/>
        <v>0</v>
      </c>
      <c r="X232" s="300">
        <f t="shared" si="44"/>
        <v>0</v>
      </c>
      <c r="Y232" s="330"/>
    </row>
    <row r="233" spans="1:25" ht="22.5" customHeight="1" x14ac:dyDescent="0.15">
      <c r="A233" s="281" t="s">
        <v>238</v>
      </c>
      <c r="B233" s="317" t="s">
        <v>2112</v>
      </c>
      <c r="C233" s="337" t="s">
        <v>2111</v>
      </c>
      <c r="D233" s="299">
        <v>0</v>
      </c>
      <c r="E233" s="282" t="s">
        <v>1078</v>
      </c>
      <c r="F233" s="283">
        <v>1927</v>
      </c>
      <c r="G233" s="283">
        <f t="shared" si="35"/>
        <v>0</v>
      </c>
      <c r="H233" s="283">
        <v>14952</v>
      </c>
      <c r="I233" s="283">
        <f t="shared" si="36"/>
        <v>0</v>
      </c>
      <c r="J233" s="283">
        <v>0</v>
      </c>
      <c r="K233" s="283">
        <f t="shared" si="37"/>
        <v>0</v>
      </c>
      <c r="L233" s="283">
        <f t="shared" si="38"/>
        <v>16879</v>
      </c>
      <c r="M233" s="300">
        <f t="shared" si="38"/>
        <v>0</v>
      </c>
      <c r="N233" s="299">
        <v>0</v>
      </c>
      <c r="O233" s="283">
        <v>1927</v>
      </c>
      <c r="P233" s="283">
        <f t="shared" si="39"/>
        <v>0</v>
      </c>
      <c r="Q233" s="283">
        <v>14952</v>
      </c>
      <c r="R233" s="283">
        <f t="shared" si="40"/>
        <v>0</v>
      </c>
      <c r="S233" s="283">
        <v>0</v>
      </c>
      <c r="T233" s="283">
        <f t="shared" si="41"/>
        <v>0</v>
      </c>
      <c r="U233" s="283">
        <f t="shared" si="42"/>
        <v>16879</v>
      </c>
      <c r="V233" s="292">
        <f t="shared" si="34"/>
        <v>0</v>
      </c>
      <c r="W233" s="299">
        <f t="shared" si="43"/>
        <v>0</v>
      </c>
      <c r="X233" s="300">
        <f t="shared" si="44"/>
        <v>0</v>
      </c>
      <c r="Y233" s="330"/>
    </row>
    <row r="234" spans="1:25" ht="22.5" customHeight="1" x14ac:dyDescent="0.15">
      <c r="A234" s="281" t="s">
        <v>239</v>
      </c>
      <c r="B234" s="317" t="s">
        <v>2113</v>
      </c>
      <c r="C234" s="337" t="s">
        <v>2099</v>
      </c>
      <c r="D234" s="299">
        <v>0</v>
      </c>
      <c r="E234" s="282" t="s">
        <v>1078</v>
      </c>
      <c r="F234" s="283">
        <v>1167</v>
      </c>
      <c r="G234" s="283">
        <f t="shared" si="35"/>
        <v>0</v>
      </c>
      <c r="H234" s="283">
        <v>6734</v>
      </c>
      <c r="I234" s="283">
        <f t="shared" si="36"/>
        <v>0</v>
      </c>
      <c r="J234" s="283">
        <v>0</v>
      </c>
      <c r="K234" s="283">
        <f t="shared" si="37"/>
        <v>0</v>
      </c>
      <c r="L234" s="283">
        <f t="shared" si="38"/>
        <v>7901</v>
      </c>
      <c r="M234" s="300">
        <f t="shared" si="38"/>
        <v>0</v>
      </c>
      <c r="N234" s="299">
        <v>0</v>
      </c>
      <c r="O234" s="283">
        <v>1167</v>
      </c>
      <c r="P234" s="283">
        <f t="shared" si="39"/>
        <v>0</v>
      </c>
      <c r="Q234" s="283">
        <v>6734</v>
      </c>
      <c r="R234" s="283">
        <f t="shared" si="40"/>
        <v>0</v>
      </c>
      <c r="S234" s="283">
        <v>0</v>
      </c>
      <c r="T234" s="283">
        <f t="shared" si="41"/>
        <v>0</v>
      </c>
      <c r="U234" s="283">
        <f t="shared" si="42"/>
        <v>7901</v>
      </c>
      <c r="V234" s="292">
        <f t="shared" si="34"/>
        <v>0</v>
      </c>
      <c r="W234" s="299">
        <f t="shared" si="43"/>
        <v>0</v>
      </c>
      <c r="X234" s="300">
        <f t="shared" si="44"/>
        <v>0</v>
      </c>
      <c r="Y234" s="330"/>
    </row>
    <row r="235" spans="1:25" ht="22.5" customHeight="1" x14ac:dyDescent="0.15">
      <c r="A235" s="281" t="s">
        <v>240</v>
      </c>
      <c r="B235" s="317" t="s">
        <v>2114</v>
      </c>
      <c r="C235" s="337" t="s">
        <v>2099</v>
      </c>
      <c r="D235" s="299">
        <v>0</v>
      </c>
      <c r="E235" s="282" t="s">
        <v>1078</v>
      </c>
      <c r="F235" s="283">
        <v>965</v>
      </c>
      <c r="G235" s="283">
        <f t="shared" si="35"/>
        <v>0</v>
      </c>
      <c r="H235" s="283">
        <v>8418</v>
      </c>
      <c r="I235" s="283">
        <f t="shared" si="36"/>
        <v>0</v>
      </c>
      <c r="J235" s="283">
        <v>0</v>
      </c>
      <c r="K235" s="283">
        <f t="shared" si="37"/>
        <v>0</v>
      </c>
      <c r="L235" s="283">
        <f t="shared" si="38"/>
        <v>9383</v>
      </c>
      <c r="M235" s="300">
        <f t="shared" si="38"/>
        <v>0</v>
      </c>
      <c r="N235" s="299">
        <v>0</v>
      </c>
      <c r="O235" s="283">
        <v>965</v>
      </c>
      <c r="P235" s="283">
        <f t="shared" si="39"/>
        <v>0</v>
      </c>
      <c r="Q235" s="283">
        <v>8418</v>
      </c>
      <c r="R235" s="283">
        <f t="shared" si="40"/>
        <v>0</v>
      </c>
      <c r="S235" s="283">
        <v>0</v>
      </c>
      <c r="T235" s="283">
        <f t="shared" si="41"/>
        <v>0</v>
      </c>
      <c r="U235" s="283">
        <f t="shared" si="42"/>
        <v>9383</v>
      </c>
      <c r="V235" s="292">
        <f t="shared" si="34"/>
        <v>0</v>
      </c>
      <c r="W235" s="299">
        <f t="shared" si="43"/>
        <v>0</v>
      </c>
      <c r="X235" s="300">
        <f t="shared" si="44"/>
        <v>0</v>
      </c>
      <c r="Y235" s="330"/>
    </row>
    <row r="236" spans="1:25" ht="22.5" customHeight="1" x14ac:dyDescent="0.15">
      <c r="A236" s="281" t="s">
        <v>241</v>
      </c>
      <c r="B236" s="317" t="s">
        <v>2113</v>
      </c>
      <c r="C236" s="337" t="s">
        <v>2103</v>
      </c>
      <c r="D236" s="299">
        <v>0</v>
      </c>
      <c r="E236" s="282" t="s">
        <v>1078</v>
      </c>
      <c r="F236" s="283">
        <v>433</v>
      </c>
      <c r="G236" s="283">
        <f t="shared" si="35"/>
        <v>0</v>
      </c>
      <c r="H236" s="283">
        <v>2930</v>
      </c>
      <c r="I236" s="283">
        <f t="shared" si="36"/>
        <v>0</v>
      </c>
      <c r="J236" s="283">
        <v>0</v>
      </c>
      <c r="K236" s="283">
        <f t="shared" si="37"/>
        <v>0</v>
      </c>
      <c r="L236" s="283">
        <f t="shared" si="38"/>
        <v>3363</v>
      </c>
      <c r="M236" s="300">
        <f t="shared" si="38"/>
        <v>0</v>
      </c>
      <c r="N236" s="299">
        <v>0</v>
      </c>
      <c r="O236" s="283">
        <v>433</v>
      </c>
      <c r="P236" s="283">
        <f t="shared" si="39"/>
        <v>0</v>
      </c>
      <c r="Q236" s="283">
        <v>2930</v>
      </c>
      <c r="R236" s="283">
        <f t="shared" si="40"/>
        <v>0</v>
      </c>
      <c r="S236" s="283">
        <v>0</v>
      </c>
      <c r="T236" s="283">
        <f t="shared" si="41"/>
        <v>0</v>
      </c>
      <c r="U236" s="283">
        <f t="shared" si="42"/>
        <v>3363</v>
      </c>
      <c r="V236" s="292">
        <f t="shared" si="34"/>
        <v>0</v>
      </c>
      <c r="W236" s="299">
        <f t="shared" si="43"/>
        <v>0</v>
      </c>
      <c r="X236" s="300">
        <f t="shared" si="44"/>
        <v>0</v>
      </c>
      <c r="Y236" s="330"/>
    </row>
    <row r="237" spans="1:25" ht="22.5" customHeight="1" x14ac:dyDescent="0.15">
      <c r="A237" s="281" t="s">
        <v>242</v>
      </c>
      <c r="B237" s="317" t="s">
        <v>2114</v>
      </c>
      <c r="C237" s="337" t="s">
        <v>2103</v>
      </c>
      <c r="D237" s="299">
        <v>0</v>
      </c>
      <c r="E237" s="282" t="s">
        <v>1078</v>
      </c>
      <c r="F237" s="283">
        <v>458</v>
      </c>
      <c r="G237" s="283">
        <f t="shared" si="35"/>
        <v>0</v>
      </c>
      <c r="H237" s="283">
        <v>4208</v>
      </c>
      <c r="I237" s="283">
        <f t="shared" si="36"/>
        <v>0</v>
      </c>
      <c r="J237" s="283">
        <v>0</v>
      </c>
      <c r="K237" s="283">
        <f t="shared" si="37"/>
        <v>0</v>
      </c>
      <c r="L237" s="283">
        <f t="shared" si="38"/>
        <v>4666</v>
      </c>
      <c r="M237" s="300">
        <f t="shared" si="38"/>
        <v>0</v>
      </c>
      <c r="N237" s="299">
        <v>0</v>
      </c>
      <c r="O237" s="283">
        <v>458</v>
      </c>
      <c r="P237" s="283">
        <f t="shared" si="39"/>
        <v>0</v>
      </c>
      <c r="Q237" s="283">
        <v>4208</v>
      </c>
      <c r="R237" s="283">
        <f t="shared" si="40"/>
        <v>0</v>
      </c>
      <c r="S237" s="283">
        <v>0</v>
      </c>
      <c r="T237" s="283">
        <f t="shared" si="41"/>
        <v>0</v>
      </c>
      <c r="U237" s="283">
        <f t="shared" si="42"/>
        <v>4666</v>
      </c>
      <c r="V237" s="292">
        <f t="shared" si="34"/>
        <v>0</v>
      </c>
      <c r="W237" s="299">
        <f t="shared" si="43"/>
        <v>0</v>
      </c>
      <c r="X237" s="300">
        <f t="shared" si="44"/>
        <v>0</v>
      </c>
      <c r="Y237" s="330"/>
    </row>
    <row r="238" spans="1:25" ht="22.5" customHeight="1" x14ac:dyDescent="0.15">
      <c r="A238" s="281" t="s">
        <v>243</v>
      </c>
      <c r="B238" s="317" t="s">
        <v>2115</v>
      </c>
      <c r="C238" s="337" t="s">
        <v>2099</v>
      </c>
      <c r="D238" s="299">
        <v>0</v>
      </c>
      <c r="E238" s="282" t="s">
        <v>1078</v>
      </c>
      <c r="F238" s="283">
        <v>1379</v>
      </c>
      <c r="G238" s="283">
        <f t="shared" si="35"/>
        <v>0</v>
      </c>
      <c r="H238" s="283">
        <v>14043</v>
      </c>
      <c r="I238" s="283">
        <f t="shared" si="36"/>
        <v>0</v>
      </c>
      <c r="J238" s="283">
        <v>0</v>
      </c>
      <c r="K238" s="283">
        <f t="shared" si="37"/>
        <v>0</v>
      </c>
      <c r="L238" s="283">
        <f t="shared" si="38"/>
        <v>15422</v>
      </c>
      <c r="M238" s="300">
        <f t="shared" si="38"/>
        <v>0</v>
      </c>
      <c r="N238" s="299">
        <v>0</v>
      </c>
      <c r="O238" s="283">
        <v>1379</v>
      </c>
      <c r="P238" s="283">
        <f t="shared" si="39"/>
        <v>0</v>
      </c>
      <c r="Q238" s="283">
        <v>14043</v>
      </c>
      <c r="R238" s="283">
        <f t="shared" si="40"/>
        <v>0</v>
      </c>
      <c r="S238" s="283">
        <v>0</v>
      </c>
      <c r="T238" s="283">
        <f t="shared" si="41"/>
        <v>0</v>
      </c>
      <c r="U238" s="283">
        <f t="shared" si="42"/>
        <v>15422</v>
      </c>
      <c r="V238" s="292">
        <f t="shared" si="34"/>
        <v>0</v>
      </c>
      <c r="W238" s="299">
        <f t="shared" si="43"/>
        <v>0</v>
      </c>
      <c r="X238" s="300">
        <f t="shared" si="44"/>
        <v>0</v>
      </c>
      <c r="Y238" s="330"/>
    </row>
    <row r="239" spans="1:25" ht="22.5" customHeight="1" x14ac:dyDescent="0.15">
      <c r="A239" s="281" t="s">
        <v>1012</v>
      </c>
      <c r="B239" s="317" t="s">
        <v>2116</v>
      </c>
      <c r="C239" s="337" t="s">
        <v>2099</v>
      </c>
      <c r="D239" s="299">
        <v>0</v>
      </c>
      <c r="E239" s="282" t="s">
        <v>1078</v>
      </c>
      <c r="F239" s="283">
        <v>1449</v>
      </c>
      <c r="G239" s="283">
        <f t="shared" si="35"/>
        <v>0</v>
      </c>
      <c r="H239" s="283">
        <v>17553</v>
      </c>
      <c r="I239" s="283">
        <f t="shared" si="36"/>
        <v>0</v>
      </c>
      <c r="J239" s="283">
        <v>0</v>
      </c>
      <c r="K239" s="283">
        <f t="shared" si="37"/>
        <v>0</v>
      </c>
      <c r="L239" s="283">
        <f t="shared" si="38"/>
        <v>19002</v>
      </c>
      <c r="M239" s="300">
        <f t="shared" si="38"/>
        <v>0</v>
      </c>
      <c r="N239" s="299">
        <v>0</v>
      </c>
      <c r="O239" s="283">
        <v>1449</v>
      </c>
      <c r="P239" s="283">
        <f t="shared" si="39"/>
        <v>0</v>
      </c>
      <c r="Q239" s="283">
        <v>17553</v>
      </c>
      <c r="R239" s="283">
        <f t="shared" si="40"/>
        <v>0</v>
      </c>
      <c r="S239" s="283">
        <v>0</v>
      </c>
      <c r="T239" s="283">
        <f t="shared" si="41"/>
        <v>0</v>
      </c>
      <c r="U239" s="283">
        <f t="shared" si="42"/>
        <v>19002</v>
      </c>
      <c r="V239" s="292">
        <f t="shared" si="34"/>
        <v>0</v>
      </c>
      <c r="W239" s="299">
        <f t="shared" si="43"/>
        <v>0</v>
      </c>
      <c r="X239" s="300">
        <f t="shared" si="44"/>
        <v>0</v>
      </c>
      <c r="Y239" s="330"/>
    </row>
    <row r="240" spans="1:25" ht="22.5" customHeight="1" x14ac:dyDescent="0.15">
      <c r="A240" s="281" t="s">
        <v>1014</v>
      </c>
      <c r="B240" s="317" t="s">
        <v>2115</v>
      </c>
      <c r="C240" s="337" t="s">
        <v>2103</v>
      </c>
      <c r="D240" s="299">
        <v>0</v>
      </c>
      <c r="E240" s="282" t="s">
        <v>1078</v>
      </c>
      <c r="F240" s="283">
        <v>472</v>
      </c>
      <c r="G240" s="283">
        <f t="shared" si="35"/>
        <v>0</v>
      </c>
      <c r="H240" s="283">
        <v>7021</v>
      </c>
      <c r="I240" s="283">
        <f t="shared" si="36"/>
        <v>0</v>
      </c>
      <c r="J240" s="283">
        <v>0</v>
      </c>
      <c r="K240" s="283">
        <f t="shared" si="37"/>
        <v>0</v>
      </c>
      <c r="L240" s="283">
        <f t="shared" si="38"/>
        <v>7493</v>
      </c>
      <c r="M240" s="300">
        <f t="shared" si="38"/>
        <v>0</v>
      </c>
      <c r="N240" s="299">
        <v>0</v>
      </c>
      <c r="O240" s="283">
        <v>472</v>
      </c>
      <c r="P240" s="283">
        <f t="shared" si="39"/>
        <v>0</v>
      </c>
      <c r="Q240" s="283">
        <v>7021</v>
      </c>
      <c r="R240" s="283">
        <f t="shared" si="40"/>
        <v>0</v>
      </c>
      <c r="S240" s="283">
        <v>0</v>
      </c>
      <c r="T240" s="283">
        <f t="shared" si="41"/>
        <v>0</v>
      </c>
      <c r="U240" s="283">
        <f t="shared" si="42"/>
        <v>7493</v>
      </c>
      <c r="V240" s="292">
        <f t="shared" si="34"/>
        <v>0</v>
      </c>
      <c r="W240" s="299">
        <f t="shared" si="43"/>
        <v>0</v>
      </c>
      <c r="X240" s="300">
        <f t="shared" si="44"/>
        <v>0</v>
      </c>
      <c r="Y240" s="330"/>
    </row>
    <row r="241" spans="1:25" ht="22.5" customHeight="1" x14ac:dyDescent="0.15">
      <c r="A241" s="281" t="s">
        <v>1018</v>
      </c>
      <c r="B241" s="317" t="s">
        <v>2116</v>
      </c>
      <c r="C241" s="337" t="s">
        <v>2103</v>
      </c>
      <c r="D241" s="299">
        <v>0</v>
      </c>
      <c r="E241" s="282" t="s">
        <v>1078</v>
      </c>
      <c r="F241" s="283">
        <v>507</v>
      </c>
      <c r="G241" s="283">
        <f t="shared" si="35"/>
        <v>0</v>
      </c>
      <c r="H241" s="283">
        <v>8776</v>
      </c>
      <c r="I241" s="283">
        <f t="shared" si="36"/>
        <v>0</v>
      </c>
      <c r="J241" s="283">
        <v>0</v>
      </c>
      <c r="K241" s="283">
        <f t="shared" si="37"/>
        <v>0</v>
      </c>
      <c r="L241" s="283">
        <f t="shared" si="38"/>
        <v>9283</v>
      </c>
      <c r="M241" s="300">
        <f t="shared" si="38"/>
        <v>0</v>
      </c>
      <c r="N241" s="299">
        <v>0</v>
      </c>
      <c r="O241" s="283">
        <v>507</v>
      </c>
      <c r="P241" s="283">
        <f t="shared" si="39"/>
        <v>0</v>
      </c>
      <c r="Q241" s="283">
        <v>8776</v>
      </c>
      <c r="R241" s="283">
        <f t="shared" si="40"/>
        <v>0</v>
      </c>
      <c r="S241" s="283">
        <v>0</v>
      </c>
      <c r="T241" s="283">
        <f t="shared" si="41"/>
        <v>0</v>
      </c>
      <c r="U241" s="283">
        <f t="shared" si="42"/>
        <v>9283</v>
      </c>
      <c r="V241" s="292">
        <f t="shared" si="34"/>
        <v>0</v>
      </c>
      <c r="W241" s="299">
        <f t="shared" si="43"/>
        <v>0</v>
      </c>
      <c r="X241" s="300">
        <f t="shared" si="44"/>
        <v>0</v>
      </c>
      <c r="Y241" s="330"/>
    </row>
    <row r="242" spans="1:25" ht="22.5" customHeight="1" x14ac:dyDescent="0.15">
      <c r="A242" s="281" t="s">
        <v>1019</v>
      </c>
      <c r="B242" s="317" t="s">
        <v>2117</v>
      </c>
      <c r="C242" s="337" t="s">
        <v>2103</v>
      </c>
      <c r="D242" s="299">
        <v>0</v>
      </c>
      <c r="E242" s="282" t="s">
        <v>1078</v>
      </c>
      <c r="F242" s="283">
        <v>741</v>
      </c>
      <c r="G242" s="283">
        <f t="shared" si="35"/>
        <v>0</v>
      </c>
      <c r="H242" s="283">
        <v>3210</v>
      </c>
      <c r="I242" s="283">
        <f t="shared" si="36"/>
        <v>0</v>
      </c>
      <c r="J242" s="283">
        <v>0</v>
      </c>
      <c r="K242" s="283">
        <f t="shared" si="37"/>
        <v>0</v>
      </c>
      <c r="L242" s="283">
        <f t="shared" si="38"/>
        <v>3951</v>
      </c>
      <c r="M242" s="300">
        <f t="shared" si="38"/>
        <v>0</v>
      </c>
      <c r="N242" s="299">
        <v>0</v>
      </c>
      <c r="O242" s="283">
        <v>741</v>
      </c>
      <c r="P242" s="283">
        <f t="shared" si="39"/>
        <v>0</v>
      </c>
      <c r="Q242" s="283">
        <v>3210</v>
      </c>
      <c r="R242" s="283">
        <f t="shared" si="40"/>
        <v>0</v>
      </c>
      <c r="S242" s="283">
        <v>0</v>
      </c>
      <c r="T242" s="283">
        <f t="shared" si="41"/>
        <v>0</v>
      </c>
      <c r="U242" s="283">
        <f t="shared" si="42"/>
        <v>3951</v>
      </c>
      <c r="V242" s="292">
        <f t="shared" si="34"/>
        <v>0</v>
      </c>
      <c r="W242" s="299">
        <f t="shared" si="43"/>
        <v>0</v>
      </c>
      <c r="X242" s="300">
        <f t="shared" si="44"/>
        <v>0</v>
      </c>
      <c r="Y242" s="330"/>
    </row>
    <row r="243" spans="1:25" ht="22.5" customHeight="1" x14ac:dyDescent="0.15">
      <c r="A243" s="281" t="s">
        <v>1020</v>
      </c>
      <c r="B243" s="317" t="s">
        <v>2118</v>
      </c>
      <c r="C243" s="337" t="s">
        <v>2103</v>
      </c>
      <c r="D243" s="299">
        <v>0</v>
      </c>
      <c r="E243" s="282" t="s">
        <v>1078</v>
      </c>
      <c r="F243" s="283">
        <v>757</v>
      </c>
      <c r="G243" s="283">
        <f t="shared" si="35"/>
        <v>0</v>
      </c>
      <c r="H243" s="283">
        <v>4013</v>
      </c>
      <c r="I243" s="283">
        <f t="shared" si="36"/>
        <v>0</v>
      </c>
      <c r="J243" s="283">
        <v>0</v>
      </c>
      <c r="K243" s="283">
        <f t="shared" si="37"/>
        <v>0</v>
      </c>
      <c r="L243" s="283">
        <f t="shared" si="38"/>
        <v>4770</v>
      </c>
      <c r="M243" s="300">
        <f t="shared" si="38"/>
        <v>0</v>
      </c>
      <c r="N243" s="299">
        <v>0</v>
      </c>
      <c r="O243" s="283">
        <v>757</v>
      </c>
      <c r="P243" s="283">
        <f t="shared" si="39"/>
        <v>0</v>
      </c>
      <c r="Q243" s="283">
        <v>4013</v>
      </c>
      <c r="R243" s="283">
        <f t="shared" si="40"/>
        <v>0</v>
      </c>
      <c r="S243" s="283">
        <v>0</v>
      </c>
      <c r="T243" s="283">
        <f t="shared" si="41"/>
        <v>0</v>
      </c>
      <c r="U243" s="283">
        <f t="shared" si="42"/>
        <v>4770</v>
      </c>
      <c r="V243" s="292">
        <f t="shared" si="34"/>
        <v>0</v>
      </c>
      <c r="W243" s="299">
        <f t="shared" si="43"/>
        <v>0</v>
      </c>
      <c r="X243" s="300">
        <f t="shared" si="44"/>
        <v>0</v>
      </c>
      <c r="Y243" s="330"/>
    </row>
    <row r="244" spans="1:25" ht="22.5" customHeight="1" x14ac:dyDescent="0.15">
      <c r="A244" s="281" t="s">
        <v>1021</v>
      </c>
      <c r="B244" s="317" t="s">
        <v>2119</v>
      </c>
      <c r="C244" s="337" t="s">
        <v>2120</v>
      </c>
      <c r="D244" s="299">
        <v>0</v>
      </c>
      <c r="E244" s="282" t="s">
        <v>1078</v>
      </c>
      <c r="F244" s="283">
        <v>369</v>
      </c>
      <c r="G244" s="283">
        <f t="shared" si="35"/>
        <v>0</v>
      </c>
      <c r="H244" s="283">
        <v>4280</v>
      </c>
      <c r="I244" s="283">
        <f t="shared" si="36"/>
        <v>0</v>
      </c>
      <c r="J244" s="283">
        <v>0</v>
      </c>
      <c r="K244" s="283">
        <f t="shared" si="37"/>
        <v>0</v>
      </c>
      <c r="L244" s="283">
        <f t="shared" si="38"/>
        <v>4649</v>
      </c>
      <c r="M244" s="300">
        <f t="shared" si="38"/>
        <v>0</v>
      </c>
      <c r="N244" s="299">
        <v>0</v>
      </c>
      <c r="O244" s="283">
        <v>369</v>
      </c>
      <c r="P244" s="283">
        <f t="shared" si="39"/>
        <v>0</v>
      </c>
      <c r="Q244" s="283">
        <v>4280</v>
      </c>
      <c r="R244" s="283">
        <f t="shared" si="40"/>
        <v>0</v>
      </c>
      <c r="S244" s="283">
        <v>0</v>
      </c>
      <c r="T244" s="283">
        <f t="shared" si="41"/>
        <v>0</v>
      </c>
      <c r="U244" s="283">
        <f t="shared" si="42"/>
        <v>4649</v>
      </c>
      <c r="V244" s="292">
        <f t="shared" si="34"/>
        <v>0</v>
      </c>
      <c r="W244" s="299">
        <f t="shared" si="43"/>
        <v>0</v>
      </c>
      <c r="X244" s="300">
        <f t="shared" si="44"/>
        <v>0</v>
      </c>
      <c r="Y244" s="330"/>
    </row>
    <row r="245" spans="1:25" ht="22.5" customHeight="1" x14ac:dyDescent="0.15">
      <c r="A245" s="281" t="s">
        <v>1022</v>
      </c>
      <c r="B245" s="317" t="s">
        <v>2121</v>
      </c>
      <c r="C245" s="337" t="s">
        <v>2120</v>
      </c>
      <c r="D245" s="299">
        <v>0</v>
      </c>
      <c r="E245" s="282" t="s">
        <v>1078</v>
      </c>
      <c r="F245" s="283">
        <v>391</v>
      </c>
      <c r="G245" s="283">
        <f t="shared" si="35"/>
        <v>0</v>
      </c>
      <c r="H245" s="283">
        <v>5350</v>
      </c>
      <c r="I245" s="283">
        <f t="shared" si="36"/>
        <v>0</v>
      </c>
      <c r="J245" s="283">
        <v>0</v>
      </c>
      <c r="K245" s="283">
        <f t="shared" si="37"/>
        <v>0</v>
      </c>
      <c r="L245" s="283">
        <f t="shared" si="38"/>
        <v>5741</v>
      </c>
      <c r="M245" s="300">
        <f t="shared" si="38"/>
        <v>0</v>
      </c>
      <c r="N245" s="299">
        <v>0</v>
      </c>
      <c r="O245" s="283">
        <v>391</v>
      </c>
      <c r="P245" s="283">
        <f t="shared" si="39"/>
        <v>0</v>
      </c>
      <c r="Q245" s="283">
        <v>5350</v>
      </c>
      <c r="R245" s="283">
        <f t="shared" si="40"/>
        <v>0</v>
      </c>
      <c r="S245" s="283">
        <v>0</v>
      </c>
      <c r="T245" s="283">
        <f t="shared" si="41"/>
        <v>0</v>
      </c>
      <c r="U245" s="283">
        <f t="shared" si="42"/>
        <v>5741</v>
      </c>
      <c r="V245" s="292">
        <f t="shared" si="34"/>
        <v>0</v>
      </c>
      <c r="W245" s="299">
        <f t="shared" si="43"/>
        <v>0</v>
      </c>
      <c r="X245" s="300">
        <f t="shared" si="44"/>
        <v>0</v>
      </c>
      <c r="Y245" s="330"/>
    </row>
    <row r="246" spans="1:25" ht="22.5" customHeight="1" x14ac:dyDescent="0.15">
      <c r="A246" s="281" t="s">
        <v>1023</v>
      </c>
      <c r="B246" s="317" t="s">
        <v>2119</v>
      </c>
      <c r="C246" s="337" t="s">
        <v>2122</v>
      </c>
      <c r="D246" s="299">
        <v>0</v>
      </c>
      <c r="E246" s="282" t="s">
        <v>1078</v>
      </c>
      <c r="F246" s="283">
        <v>0</v>
      </c>
      <c r="G246" s="283">
        <f t="shared" si="35"/>
        <v>0</v>
      </c>
      <c r="H246" s="283">
        <v>5136</v>
      </c>
      <c r="I246" s="283">
        <f t="shared" si="36"/>
        <v>0</v>
      </c>
      <c r="J246" s="283">
        <v>0</v>
      </c>
      <c r="K246" s="283">
        <f t="shared" si="37"/>
        <v>0</v>
      </c>
      <c r="L246" s="283">
        <f t="shared" si="38"/>
        <v>5136</v>
      </c>
      <c r="M246" s="300">
        <f t="shared" si="38"/>
        <v>0</v>
      </c>
      <c r="N246" s="299">
        <v>0</v>
      </c>
      <c r="O246" s="283">
        <v>0</v>
      </c>
      <c r="P246" s="283">
        <f t="shared" si="39"/>
        <v>0</v>
      </c>
      <c r="Q246" s="283">
        <v>5136</v>
      </c>
      <c r="R246" s="283">
        <f t="shared" si="40"/>
        <v>0</v>
      </c>
      <c r="S246" s="283">
        <v>0</v>
      </c>
      <c r="T246" s="283">
        <f t="shared" si="41"/>
        <v>0</v>
      </c>
      <c r="U246" s="283">
        <f t="shared" si="42"/>
        <v>5136</v>
      </c>
      <c r="V246" s="292">
        <f t="shared" si="34"/>
        <v>0</v>
      </c>
      <c r="W246" s="299">
        <f t="shared" si="43"/>
        <v>0</v>
      </c>
      <c r="X246" s="300">
        <f t="shared" si="44"/>
        <v>0</v>
      </c>
      <c r="Y246" s="330"/>
    </row>
    <row r="247" spans="1:25" ht="22.5" customHeight="1" x14ac:dyDescent="0.15">
      <c r="A247" s="281" t="s">
        <v>1017</v>
      </c>
      <c r="B247" s="317" t="s">
        <v>2121</v>
      </c>
      <c r="C247" s="337" t="s">
        <v>2122</v>
      </c>
      <c r="D247" s="299">
        <v>0</v>
      </c>
      <c r="E247" s="282" t="s">
        <v>1078</v>
      </c>
      <c r="F247" s="283">
        <v>470</v>
      </c>
      <c r="G247" s="283">
        <f t="shared" si="35"/>
        <v>0</v>
      </c>
      <c r="H247" s="283">
        <v>6420</v>
      </c>
      <c r="I247" s="283">
        <f t="shared" si="36"/>
        <v>0</v>
      </c>
      <c r="J247" s="283">
        <v>0</v>
      </c>
      <c r="K247" s="283">
        <f t="shared" si="37"/>
        <v>0</v>
      </c>
      <c r="L247" s="283">
        <f t="shared" si="38"/>
        <v>6890</v>
      </c>
      <c r="M247" s="300">
        <f t="shared" si="38"/>
        <v>0</v>
      </c>
      <c r="N247" s="299">
        <v>0</v>
      </c>
      <c r="O247" s="283">
        <v>470</v>
      </c>
      <c r="P247" s="283">
        <f t="shared" si="39"/>
        <v>0</v>
      </c>
      <c r="Q247" s="283">
        <v>6420</v>
      </c>
      <c r="R247" s="283">
        <f t="shared" si="40"/>
        <v>0</v>
      </c>
      <c r="S247" s="283">
        <v>0</v>
      </c>
      <c r="T247" s="283">
        <f t="shared" si="41"/>
        <v>0</v>
      </c>
      <c r="U247" s="283">
        <f t="shared" si="42"/>
        <v>6890</v>
      </c>
      <c r="V247" s="292">
        <f t="shared" si="34"/>
        <v>0</v>
      </c>
      <c r="W247" s="299">
        <f t="shared" si="43"/>
        <v>0</v>
      </c>
      <c r="X247" s="300">
        <f t="shared" si="44"/>
        <v>0</v>
      </c>
      <c r="Y247" s="330"/>
    </row>
    <row r="248" spans="1:25" ht="22.5" customHeight="1" x14ac:dyDescent="0.15">
      <c r="A248" s="281" t="s">
        <v>1025</v>
      </c>
      <c r="B248" s="317" t="s">
        <v>2119</v>
      </c>
      <c r="C248" s="337" t="s">
        <v>2123</v>
      </c>
      <c r="D248" s="299">
        <v>0</v>
      </c>
      <c r="E248" s="282" t="s">
        <v>1078</v>
      </c>
      <c r="F248" s="283">
        <v>755</v>
      </c>
      <c r="G248" s="283">
        <f t="shared" si="35"/>
        <v>0</v>
      </c>
      <c r="H248" s="283">
        <v>8562</v>
      </c>
      <c r="I248" s="283">
        <f t="shared" si="36"/>
        <v>0</v>
      </c>
      <c r="J248" s="283">
        <v>0</v>
      </c>
      <c r="K248" s="283">
        <f t="shared" si="37"/>
        <v>0</v>
      </c>
      <c r="L248" s="283">
        <f t="shared" si="38"/>
        <v>9317</v>
      </c>
      <c r="M248" s="300">
        <f t="shared" si="38"/>
        <v>0</v>
      </c>
      <c r="N248" s="299">
        <v>0</v>
      </c>
      <c r="O248" s="283">
        <v>755</v>
      </c>
      <c r="P248" s="283">
        <f t="shared" si="39"/>
        <v>0</v>
      </c>
      <c r="Q248" s="283">
        <v>8562</v>
      </c>
      <c r="R248" s="283">
        <f t="shared" si="40"/>
        <v>0</v>
      </c>
      <c r="S248" s="283">
        <v>0</v>
      </c>
      <c r="T248" s="283">
        <f t="shared" si="41"/>
        <v>0</v>
      </c>
      <c r="U248" s="283">
        <f t="shared" si="42"/>
        <v>9317</v>
      </c>
      <c r="V248" s="292">
        <f t="shared" si="34"/>
        <v>0</v>
      </c>
      <c r="W248" s="299">
        <f t="shared" si="43"/>
        <v>0</v>
      </c>
      <c r="X248" s="300">
        <f t="shared" si="44"/>
        <v>0</v>
      </c>
      <c r="Y248" s="330"/>
    </row>
    <row r="249" spans="1:25" ht="22.5" customHeight="1" x14ac:dyDescent="0.15">
      <c r="A249" s="281" t="s">
        <v>1024</v>
      </c>
      <c r="B249" s="317" t="s">
        <v>2121</v>
      </c>
      <c r="C249" s="337" t="s">
        <v>2123</v>
      </c>
      <c r="D249" s="299">
        <v>0</v>
      </c>
      <c r="E249" s="282" t="s">
        <v>1078</v>
      </c>
      <c r="F249" s="283">
        <v>798</v>
      </c>
      <c r="G249" s="283">
        <f t="shared" si="35"/>
        <v>0</v>
      </c>
      <c r="H249" s="283">
        <v>10702</v>
      </c>
      <c r="I249" s="283">
        <f t="shared" si="36"/>
        <v>0</v>
      </c>
      <c r="J249" s="283">
        <v>0</v>
      </c>
      <c r="K249" s="283">
        <f t="shared" si="37"/>
        <v>0</v>
      </c>
      <c r="L249" s="283">
        <f t="shared" si="38"/>
        <v>11500</v>
      </c>
      <c r="M249" s="300">
        <f t="shared" si="38"/>
        <v>0</v>
      </c>
      <c r="N249" s="299">
        <v>0</v>
      </c>
      <c r="O249" s="283">
        <v>798</v>
      </c>
      <c r="P249" s="283">
        <f t="shared" si="39"/>
        <v>0</v>
      </c>
      <c r="Q249" s="283">
        <v>10702</v>
      </c>
      <c r="R249" s="283">
        <f t="shared" si="40"/>
        <v>0</v>
      </c>
      <c r="S249" s="283">
        <v>0</v>
      </c>
      <c r="T249" s="283">
        <f t="shared" si="41"/>
        <v>0</v>
      </c>
      <c r="U249" s="283">
        <f t="shared" si="42"/>
        <v>11500</v>
      </c>
      <c r="V249" s="292">
        <f t="shared" si="34"/>
        <v>0</v>
      </c>
      <c r="W249" s="299">
        <f t="shared" si="43"/>
        <v>0</v>
      </c>
      <c r="X249" s="300">
        <f t="shared" si="44"/>
        <v>0</v>
      </c>
      <c r="Y249" s="330"/>
    </row>
    <row r="250" spans="1:25" ht="22.5" customHeight="1" x14ac:dyDescent="0.15">
      <c r="A250" s="281" t="s">
        <v>1026</v>
      </c>
      <c r="B250" s="317" t="s">
        <v>2119</v>
      </c>
      <c r="C250" s="337" t="s">
        <v>2124</v>
      </c>
      <c r="D250" s="299">
        <v>0</v>
      </c>
      <c r="E250" s="282" t="s">
        <v>1078</v>
      </c>
      <c r="F250" s="283">
        <v>947</v>
      </c>
      <c r="G250" s="283">
        <f t="shared" si="35"/>
        <v>0</v>
      </c>
      <c r="H250" s="283">
        <v>12329</v>
      </c>
      <c r="I250" s="283">
        <f t="shared" si="36"/>
        <v>0</v>
      </c>
      <c r="J250" s="283">
        <v>0</v>
      </c>
      <c r="K250" s="283">
        <f t="shared" si="37"/>
        <v>0</v>
      </c>
      <c r="L250" s="283">
        <f t="shared" si="38"/>
        <v>13276</v>
      </c>
      <c r="M250" s="300">
        <f t="shared" si="38"/>
        <v>0</v>
      </c>
      <c r="N250" s="299">
        <v>0</v>
      </c>
      <c r="O250" s="283">
        <v>947</v>
      </c>
      <c r="P250" s="283">
        <f t="shared" si="39"/>
        <v>0</v>
      </c>
      <c r="Q250" s="283">
        <v>12329</v>
      </c>
      <c r="R250" s="283">
        <f t="shared" si="40"/>
        <v>0</v>
      </c>
      <c r="S250" s="283">
        <v>0</v>
      </c>
      <c r="T250" s="283">
        <f t="shared" si="41"/>
        <v>0</v>
      </c>
      <c r="U250" s="283">
        <f t="shared" si="42"/>
        <v>13276</v>
      </c>
      <c r="V250" s="292">
        <f t="shared" si="34"/>
        <v>0</v>
      </c>
      <c r="W250" s="299">
        <f t="shared" si="43"/>
        <v>0</v>
      </c>
      <c r="X250" s="300">
        <f t="shared" si="44"/>
        <v>0</v>
      </c>
      <c r="Y250" s="330"/>
    </row>
    <row r="251" spans="1:25" ht="22.5" customHeight="1" x14ac:dyDescent="0.15">
      <c r="A251" s="281" t="s">
        <v>1027</v>
      </c>
      <c r="B251" s="317" t="s">
        <v>2121</v>
      </c>
      <c r="C251" s="337" t="s">
        <v>2124</v>
      </c>
      <c r="D251" s="299">
        <v>0</v>
      </c>
      <c r="E251" s="282" t="s">
        <v>1078</v>
      </c>
      <c r="F251" s="283">
        <v>1009</v>
      </c>
      <c r="G251" s="283">
        <f t="shared" si="35"/>
        <v>0</v>
      </c>
      <c r="H251" s="283">
        <v>15412</v>
      </c>
      <c r="I251" s="283">
        <f t="shared" si="36"/>
        <v>0</v>
      </c>
      <c r="J251" s="283">
        <v>0</v>
      </c>
      <c r="K251" s="283">
        <f t="shared" si="37"/>
        <v>0</v>
      </c>
      <c r="L251" s="283">
        <f t="shared" si="38"/>
        <v>16421</v>
      </c>
      <c r="M251" s="300">
        <f t="shared" si="38"/>
        <v>0</v>
      </c>
      <c r="N251" s="299">
        <v>0</v>
      </c>
      <c r="O251" s="283">
        <v>1009</v>
      </c>
      <c r="P251" s="283">
        <f t="shared" si="39"/>
        <v>0</v>
      </c>
      <c r="Q251" s="283">
        <v>15412</v>
      </c>
      <c r="R251" s="283">
        <f t="shared" si="40"/>
        <v>0</v>
      </c>
      <c r="S251" s="283">
        <v>0</v>
      </c>
      <c r="T251" s="283">
        <f t="shared" si="41"/>
        <v>0</v>
      </c>
      <c r="U251" s="283">
        <f t="shared" si="42"/>
        <v>16421</v>
      </c>
      <c r="V251" s="292">
        <f t="shared" si="34"/>
        <v>0</v>
      </c>
      <c r="W251" s="299">
        <f t="shared" si="43"/>
        <v>0</v>
      </c>
      <c r="X251" s="300">
        <f t="shared" si="44"/>
        <v>0</v>
      </c>
      <c r="Y251" s="330"/>
    </row>
    <row r="252" spans="1:25" ht="22.5" customHeight="1" x14ac:dyDescent="0.15">
      <c r="A252" s="281" t="s">
        <v>1030</v>
      </c>
      <c r="B252" s="317" t="s">
        <v>2517</v>
      </c>
      <c r="C252" s="337" t="s">
        <v>2125</v>
      </c>
      <c r="D252" s="299">
        <v>0</v>
      </c>
      <c r="E252" s="282" t="s">
        <v>1078</v>
      </c>
      <c r="F252" s="283">
        <v>430</v>
      </c>
      <c r="G252" s="283">
        <f t="shared" si="35"/>
        <v>0</v>
      </c>
      <c r="H252" s="283">
        <v>5037</v>
      </c>
      <c r="I252" s="283">
        <f t="shared" si="36"/>
        <v>0</v>
      </c>
      <c r="J252" s="283">
        <v>0</v>
      </c>
      <c r="K252" s="283">
        <f t="shared" si="37"/>
        <v>0</v>
      </c>
      <c r="L252" s="283">
        <f t="shared" si="38"/>
        <v>5467</v>
      </c>
      <c r="M252" s="300">
        <f t="shared" si="38"/>
        <v>0</v>
      </c>
      <c r="N252" s="299">
        <v>0</v>
      </c>
      <c r="O252" s="283">
        <v>430</v>
      </c>
      <c r="P252" s="283">
        <f t="shared" si="39"/>
        <v>0</v>
      </c>
      <c r="Q252" s="283">
        <v>5037</v>
      </c>
      <c r="R252" s="283">
        <f t="shared" si="40"/>
        <v>0</v>
      </c>
      <c r="S252" s="283">
        <v>0</v>
      </c>
      <c r="T252" s="283">
        <f t="shared" si="41"/>
        <v>0</v>
      </c>
      <c r="U252" s="283">
        <f t="shared" si="42"/>
        <v>5467</v>
      </c>
      <c r="V252" s="292">
        <f t="shared" si="34"/>
        <v>0</v>
      </c>
      <c r="W252" s="299">
        <f t="shared" si="43"/>
        <v>0</v>
      </c>
      <c r="X252" s="300">
        <f t="shared" si="44"/>
        <v>0</v>
      </c>
      <c r="Y252" s="330"/>
    </row>
    <row r="253" spans="1:25" ht="22.5" customHeight="1" x14ac:dyDescent="0.15">
      <c r="A253" s="281" t="s">
        <v>1028</v>
      </c>
      <c r="B253" s="317" t="s">
        <v>2518</v>
      </c>
      <c r="C253" s="337" t="s">
        <v>2125</v>
      </c>
      <c r="D253" s="299">
        <v>0</v>
      </c>
      <c r="E253" s="282" t="s">
        <v>1078</v>
      </c>
      <c r="F253" s="283">
        <v>436</v>
      </c>
      <c r="G253" s="283">
        <f t="shared" si="35"/>
        <v>0</v>
      </c>
      <c r="H253" s="283">
        <v>5350</v>
      </c>
      <c r="I253" s="283">
        <f t="shared" si="36"/>
        <v>0</v>
      </c>
      <c r="J253" s="283">
        <v>0</v>
      </c>
      <c r="K253" s="283">
        <f t="shared" si="37"/>
        <v>0</v>
      </c>
      <c r="L253" s="283">
        <f t="shared" si="38"/>
        <v>5786</v>
      </c>
      <c r="M253" s="300">
        <f t="shared" si="38"/>
        <v>0</v>
      </c>
      <c r="N253" s="299">
        <v>0</v>
      </c>
      <c r="O253" s="283">
        <v>436</v>
      </c>
      <c r="P253" s="283">
        <f t="shared" si="39"/>
        <v>0</v>
      </c>
      <c r="Q253" s="283">
        <v>5350</v>
      </c>
      <c r="R253" s="283">
        <f t="shared" si="40"/>
        <v>0</v>
      </c>
      <c r="S253" s="283">
        <v>0</v>
      </c>
      <c r="T253" s="283">
        <f t="shared" si="41"/>
        <v>0</v>
      </c>
      <c r="U253" s="283">
        <f t="shared" si="42"/>
        <v>5786</v>
      </c>
      <c r="V253" s="292">
        <f t="shared" si="34"/>
        <v>0</v>
      </c>
      <c r="W253" s="299">
        <f t="shared" si="43"/>
        <v>0</v>
      </c>
      <c r="X253" s="300">
        <f t="shared" si="44"/>
        <v>0</v>
      </c>
      <c r="Y253" s="330"/>
    </row>
    <row r="254" spans="1:25" ht="22.5" customHeight="1" x14ac:dyDescent="0.15">
      <c r="A254" s="281" t="s">
        <v>1029</v>
      </c>
      <c r="B254" s="317" t="s">
        <v>2517</v>
      </c>
      <c r="C254" s="337" t="s">
        <v>2126</v>
      </c>
      <c r="D254" s="299">
        <v>0</v>
      </c>
      <c r="E254" s="282" t="s">
        <v>1078</v>
      </c>
      <c r="F254" s="283">
        <v>820</v>
      </c>
      <c r="G254" s="283">
        <f t="shared" si="35"/>
        <v>0</v>
      </c>
      <c r="H254" s="283">
        <v>10074</v>
      </c>
      <c r="I254" s="283">
        <f t="shared" si="36"/>
        <v>0</v>
      </c>
      <c r="J254" s="283">
        <v>0</v>
      </c>
      <c r="K254" s="283">
        <f t="shared" si="37"/>
        <v>0</v>
      </c>
      <c r="L254" s="283">
        <f t="shared" si="38"/>
        <v>10894</v>
      </c>
      <c r="M254" s="300">
        <f t="shared" si="38"/>
        <v>0</v>
      </c>
      <c r="N254" s="299">
        <v>0</v>
      </c>
      <c r="O254" s="283">
        <v>820</v>
      </c>
      <c r="P254" s="283">
        <f t="shared" si="39"/>
        <v>0</v>
      </c>
      <c r="Q254" s="283">
        <v>10074</v>
      </c>
      <c r="R254" s="283">
        <f t="shared" si="40"/>
        <v>0</v>
      </c>
      <c r="S254" s="283">
        <v>0</v>
      </c>
      <c r="T254" s="283">
        <f t="shared" si="41"/>
        <v>0</v>
      </c>
      <c r="U254" s="283">
        <f t="shared" si="42"/>
        <v>10894</v>
      </c>
      <c r="V254" s="292">
        <f t="shared" si="34"/>
        <v>0</v>
      </c>
      <c r="W254" s="299">
        <f t="shared" si="43"/>
        <v>0</v>
      </c>
      <c r="X254" s="300">
        <f t="shared" si="44"/>
        <v>0</v>
      </c>
      <c r="Y254" s="330"/>
    </row>
    <row r="255" spans="1:25" ht="22.5" customHeight="1" x14ac:dyDescent="0.15">
      <c r="A255" s="281" t="s">
        <v>1031</v>
      </c>
      <c r="B255" s="317" t="s">
        <v>2518</v>
      </c>
      <c r="C255" s="337" t="s">
        <v>2126</v>
      </c>
      <c r="D255" s="299">
        <v>0</v>
      </c>
      <c r="E255" s="282" t="s">
        <v>1078</v>
      </c>
      <c r="F255" s="283">
        <v>870</v>
      </c>
      <c r="G255" s="283">
        <f t="shared" si="35"/>
        <v>0</v>
      </c>
      <c r="H255" s="283">
        <v>12593</v>
      </c>
      <c r="I255" s="283">
        <f t="shared" si="36"/>
        <v>0</v>
      </c>
      <c r="J255" s="283">
        <v>0</v>
      </c>
      <c r="K255" s="283">
        <f t="shared" si="37"/>
        <v>0</v>
      </c>
      <c r="L255" s="283">
        <f t="shared" si="38"/>
        <v>13463</v>
      </c>
      <c r="M255" s="300">
        <f t="shared" si="38"/>
        <v>0</v>
      </c>
      <c r="N255" s="299">
        <v>0</v>
      </c>
      <c r="O255" s="283">
        <v>870</v>
      </c>
      <c r="P255" s="283">
        <f t="shared" si="39"/>
        <v>0</v>
      </c>
      <c r="Q255" s="283">
        <v>12593</v>
      </c>
      <c r="R255" s="283">
        <f t="shared" si="40"/>
        <v>0</v>
      </c>
      <c r="S255" s="283">
        <v>0</v>
      </c>
      <c r="T255" s="283">
        <f t="shared" si="41"/>
        <v>0</v>
      </c>
      <c r="U255" s="283">
        <f t="shared" si="42"/>
        <v>13463</v>
      </c>
      <c r="V255" s="292">
        <f t="shared" si="34"/>
        <v>0</v>
      </c>
      <c r="W255" s="299">
        <f t="shared" si="43"/>
        <v>0</v>
      </c>
      <c r="X255" s="300">
        <f t="shared" si="44"/>
        <v>0</v>
      </c>
      <c r="Y255" s="330"/>
    </row>
    <row r="256" spans="1:25" ht="22.5" customHeight="1" x14ac:dyDescent="0.15">
      <c r="A256" s="281" t="s">
        <v>1032</v>
      </c>
      <c r="B256" s="317" t="s">
        <v>2127</v>
      </c>
      <c r="C256" s="337" t="s">
        <v>2519</v>
      </c>
      <c r="D256" s="299">
        <v>0</v>
      </c>
      <c r="E256" s="282" t="s">
        <v>1078</v>
      </c>
      <c r="F256" s="283">
        <v>151</v>
      </c>
      <c r="G256" s="283">
        <f t="shared" si="35"/>
        <v>0</v>
      </c>
      <c r="H256" s="283">
        <v>3085</v>
      </c>
      <c r="I256" s="283">
        <f t="shared" si="36"/>
        <v>0</v>
      </c>
      <c r="J256" s="283">
        <v>0</v>
      </c>
      <c r="K256" s="283">
        <f t="shared" si="37"/>
        <v>0</v>
      </c>
      <c r="L256" s="283">
        <f t="shared" si="38"/>
        <v>3236</v>
      </c>
      <c r="M256" s="300">
        <f t="shared" si="38"/>
        <v>0</v>
      </c>
      <c r="N256" s="299">
        <v>0</v>
      </c>
      <c r="O256" s="283">
        <v>151</v>
      </c>
      <c r="P256" s="283">
        <f t="shared" si="39"/>
        <v>0</v>
      </c>
      <c r="Q256" s="283">
        <v>3085</v>
      </c>
      <c r="R256" s="283">
        <f t="shared" si="40"/>
        <v>0</v>
      </c>
      <c r="S256" s="283">
        <v>0</v>
      </c>
      <c r="T256" s="283">
        <f t="shared" si="41"/>
        <v>0</v>
      </c>
      <c r="U256" s="283">
        <f t="shared" si="42"/>
        <v>3236</v>
      </c>
      <c r="V256" s="292">
        <f t="shared" si="34"/>
        <v>0</v>
      </c>
      <c r="W256" s="299">
        <f t="shared" si="43"/>
        <v>0</v>
      </c>
      <c r="X256" s="300">
        <f t="shared" si="44"/>
        <v>0</v>
      </c>
      <c r="Y256" s="330"/>
    </row>
    <row r="257" spans="1:25" ht="22.5" customHeight="1" x14ac:dyDescent="0.15">
      <c r="A257" s="281" t="s">
        <v>1035</v>
      </c>
      <c r="B257" s="317" t="s">
        <v>2520</v>
      </c>
      <c r="C257" s="337" t="s">
        <v>2521</v>
      </c>
      <c r="D257" s="299">
        <v>0</v>
      </c>
      <c r="E257" s="282" t="s">
        <v>1078</v>
      </c>
      <c r="F257" s="283">
        <v>133</v>
      </c>
      <c r="G257" s="283">
        <f t="shared" si="35"/>
        <v>0</v>
      </c>
      <c r="H257" s="283">
        <v>2015</v>
      </c>
      <c r="I257" s="283">
        <f t="shared" si="36"/>
        <v>0</v>
      </c>
      <c r="J257" s="283">
        <v>0</v>
      </c>
      <c r="K257" s="283">
        <f t="shared" si="37"/>
        <v>0</v>
      </c>
      <c r="L257" s="283">
        <f t="shared" si="38"/>
        <v>2148</v>
      </c>
      <c r="M257" s="300">
        <f t="shared" si="38"/>
        <v>0</v>
      </c>
      <c r="N257" s="299">
        <v>0</v>
      </c>
      <c r="O257" s="283">
        <v>133</v>
      </c>
      <c r="P257" s="283">
        <f t="shared" si="39"/>
        <v>0</v>
      </c>
      <c r="Q257" s="283">
        <v>2015</v>
      </c>
      <c r="R257" s="283">
        <f t="shared" si="40"/>
        <v>0</v>
      </c>
      <c r="S257" s="283">
        <v>0</v>
      </c>
      <c r="T257" s="283">
        <f t="shared" si="41"/>
        <v>0</v>
      </c>
      <c r="U257" s="283">
        <f t="shared" si="42"/>
        <v>2148</v>
      </c>
      <c r="V257" s="292">
        <f t="shared" si="34"/>
        <v>0</v>
      </c>
      <c r="W257" s="299">
        <f t="shared" si="43"/>
        <v>0</v>
      </c>
      <c r="X257" s="300">
        <f t="shared" si="44"/>
        <v>0</v>
      </c>
      <c r="Y257" s="330"/>
    </row>
    <row r="258" spans="1:25" ht="22.5" customHeight="1" x14ac:dyDescent="0.15">
      <c r="A258" s="281" t="s">
        <v>1033</v>
      </c>
      <c r="B258" s="317" t="s">
        <v>2520</v>
      </c>
      <c r="C258" s="337" t="s">
        <v>2522</v>
      </c>
      <c r="D258" s="299">
        <v>0</v>
      </c>
      <c r="E258" s="282" t="s">
        <v>1078</v>
      </c>
      <c r="F258" s="283">
        <v>133</v>
      </c>
      <c r="G258" s="283">
        <f t="shared" si="35"/>
        <v>0</v>
      </c>
      <c r="H258" s="283">
        <v>2417</v>
      </c>
      <c r="I258" s="283">
        <f t="shared" si="36"/>
        <v>0</v>
      </c>
      <c r="J258" s="283">
        <v>0</v>
      </c>
      <c r="K258" s="283">
        <f t="shared" si="37"/>
        <v>0</v>
      </c>
      <c r="L258" s="283">
        <f t="shared" si="38"/>
        <v>2550</v>
      </c>
      <c r="M258" s="300">
        <f t="shared" si="38"/>
        <v>0</v>
      </c>
      <c r="N258" s="299">
        <v>0</v>
      </c>
      <c r="O258" s="283">
        <v>133</v>
      </c>
      <c r="P258" s="283">
        <f t="shared" si="39"/>
        <v>0</v>
      </c>
      <c r="Q258" s="283">
        <v>2417</v>
      </c>
      <c r="R258" s="283">
        <f t="shared" si="40"/>
        <v>0</v>
      </c>
      <c r="S258" s="283">
        <v>0</v>
      </c>
      <c r="T258" s="283">
        <f t="shared" si="41"/>
        <v>0</v>
      </c>
      <c r="U258" s="283">
        <f t="shared" si="42"/>
        <v>2550</v>
      </c>
      <c r="V258" s="292">
        <f t="shared" si="34"/>
        <v>0</v>
      </c>
      <c r="W258" s="299">
        <f t="shared" si="43"/>
        <v>0</v>
      </c>
      <c r="X258" s="300">
        <f t="shared" si="44"/>
        <v>0</v>
      </c>
      <c r="Y258" s="330"/>
    </row>
    <row r="259" spans="1:25" ht="22.5" customHeight="1" x14ac:dyDescent="0.15">
      <c r="A259" s="281" t="s">
        <v>1036</v>
      </c>
      <c r="B259" s="317" t="s">
        <v>2127</v>
      </c>
      <c r="C259" s="337" t="s">
        <v>2523</v>
      </c>
      <c r="D259" s="299">
        <v>0</v>
      </c>
      <c r="E259" s="282" t="s">
        <v>1078</v>
      </c>
      <c r="F259" s="283">
        <v>1728</v>
      </c>
      <c r="G259" s="283">
        <f t="shared" si="35"/>
        <v>0</v>
      </c>
      <c r="H259" s="283">
        <v>14727</v>
      </c>
      <c r="I259" s="283">
        <f t="shared" si="36"/>
        <v>0</v>
      </c>
      <c r="J259" s="283">
        <v>0</v>
      </c>
      <c r="K259" s="283">
        <f t="shared" si="37"/>
        <v>0</v>
      </c>
      <c r="L259" s="283">
        <f t="shared" si="38"/>
        <v>16455</v>
      </c>
      <c r="M259" s="300">
        <f t="shared" si="38"/>
        <v>0</v>
      </c>
      <c r="N259" s="299">
        <v>0</v>
      </c>
      <c r="O259" s="283">
        <v>1728</v>
      </c>
      <c r="P259" s="283">
        <f t="shared" si="39"/>
        <v>0</v>
      </c>
      <c r="Q259" s="283">
        <v>14727</v>
      </c>
      <c r="R259" s="283">
        <f t="shared" si="40"/>
        <v>0</v>
      </c>
      <c r="S259" s="283">
        <v>0</v>
      </c>
      <c r="T259" s="283">
        <f t="shared" si="41"/>
        <v>0</v>
      </c>
      <c r="U259" s="283">
        <f t="shared" si="42"/>
        <v>16455</v>
      </c>
      <c r="V259" s="292">
        <f t="shared" si="34"/>
        <v>0</v>
      </c>
      <c r="W259" s="299">
        <f t="shared" si="43"/>
        <v>0</v>
      </c>
      <c r="X259" s="300">
        <f t="shared" si="44"/>
        <v>0</v>
      </c>
      <c r="Y259" s="330"/>
    </row>
    <row r="260" spans="1:25" ht="22.5" customHeight="1" x14ac:dyDescent="0.15">
      <c r="A260" s="281" t="s">
        <v>1034</v>
      </c>
      <c r="B260" s="317" t="s">
        <v>2127</v>
      </c>
      <c r="C260" s="337" t="s">
        <v>2524</v>
      </c>
      <c r="D260" s="299">
        <v>0</v>
      </c>
      <c r="E260" s="282" t="s">
        <v>1078</v>
      </c>
      <c r="F260" s="283">
        <v>1728</v>
      </c>
      <c r="G260" s="283">
        <f t="shared" si="35"/>
        <v>0</v>
      </c>
      <c r="H260" s="283">
        <v>17672</v>
      </c>
      <c r="I260" s="283">
        <f t="shared" si="36"/>
        <v>0</v>
      </c>
      <c r="J260" s="283">
        <v>0</v>
      </c>
      <c r="K260" s="283">
        <f t="shared" si="37"/>
        <v>0</v>
      </c>
      <c r="L260" s="283">
        <f t="shared" si="38"/>
        <v>19400</v>
      </c>
      <c r="M260" s="300">
        <f t="shared" si="38"/>
        <v>0</v>
      </c>
      <c r="N260" s="299">
        <v>0</v>
      </c>
      <c r="O260" s="283">
        <v>1728</v>
      </c>
      <c r="P260" s="283">
        <f t="shared" si="39"/>
        <v>0</v>
      </c>
      <c r="Q260" s="283">
        <v>17672</v>
      </c>
      <c r="R260" s="283">
        <f t="shared" si="40"/>
        <v>0</v>
      </c>
      <c r="S260" s="283">
        <v>0</v>
      </c>
      <c r="T260" s="283">
        <f t="shared" si="41"/>
        <v>0</v>
      </c>
      <c r="U260" s="283">
        <f t="shared" si="42"/>
        <v>19400</v>
      </c>
      <c r="V260" s="292">
        <f t="shared" si="34"/>
        <v>0</v>
      </c>
      <c r="W260" s="299">
        <f t="shared" si="43"/>
        <v>0</v>
      </c>
      <c r="X260" s="300">
        <f t="shared" si="44"/>
        <v>0</v>
      </c>
      <c r="Y260" s="330"/>
    </row>
    <row r="261" spans="1:25" ht="22.5" customHeight="1" x14ac:dyDescent="0.15">
      <c r="A261" s="281" t="s">
        <v>1037</v>
      </c>
      <c r="B261" s="317" t="s">
        <v>2127</v>
      </c>
      <c r="C261" s="337" t="s">
        <v>2525</v>
      </c>
      <c r="D261" s="299">
        <v>0</v>
      </c>
      <c r="E261" s="282" t="s">
        <v>1078</v>
      </c>
      <c r="F261" s="283">
        <v>1046</v>
      </c>
      <c r="G261" s="283">
        <f t="shared" si="35"/>
        <v>0</v>
      </c>
      <c r="H261" s="283">
        <v>7865</v>
      </c>
      <c r="I261" s="283">
        <f t="shared" si="36"/>
        <v>0</v>
      </c>
      <c r="J261" s="283">
        <v>0</v>
      </c>
      <c r="K261" s="283">
        <f t="shared" si="37"/>
        <v>0</v>
      </c>
      <c r="L261" s="283">
        <f t="shared" si="38"/>
        <v>8911</v>
      </c>
      <c r="M261" s="300">
        <f t="shared" si="38"/>
        <v>0</v>
      </c>
      <c r="N261" s="299">
        <v>0</v>
      </c>
      <c r="O261" s="283">
        <v>1046</v>
      </c>
      <c r="P261" s="283">
        <f t="shared" si="39"/>
        <v>0</v>
      </c>
      <c r="Q261" s="283">
        <v>7865</v>
      </c>
      <c r="R261" s="283">
        <f t="shared" si="40"/>
        <v>0</v>
      </c>
      <c r="S261" s="283">
        <v>0</v>
      </c>
      <c r="T261" s="283">
        <f t="shared" si="41"/>
        <v>0</v>
      </c>
      <c r="U261" s="283">
        <f t="shared" si="42"/>
        <v>8911</v>
      </c>
      <c r="V261" s="292">
        <f t="shared" ref="V261:V324" si="45">P261+R261+T261</f>
        <v>0</v>
      </c>
      <c r="W261" s="299">
        <f t="shared" si="43"/>
        <v>0</v>
      </c>
      <c r="X261" s="300">
        <f t="shared" si="44"/>
        <v>0</v>
      </c>
      <c r="Y261" s="330"/>
    </row>
    <row r="262" spans="1:25" ht="22.5" customHeight="1" x14ac:dyDescent="0.15">
      <c r="A262" s="281" t="s">
        <v>1040</v>
      </c>
      <c r="B262" s="317" t="s">
        <v>2127</v>
      </c>
      <c r="C262" s="337" t="s">
        <v>2526</v>
      </c>
      <c r="D262" s="299">
        <v>0</v>
      </c>
      <c r="E262" s="282" t="s">
        <v>1078</v>
      </c>
      <c r="F262" s="283">
        <v>1046</v>
      </c>
      <c r="G262" s="283">
        <f t="shared" ref="G262:G325" si="46">INT(D262*F262)</f>
        <v>0</v>
      </c>
      <c r="H262" s="283">
        <v>9438</v>
      </c>
      <c r="I262" s="283">
        <f t="shared" ref="I262:I325" si="47">INT(D262*H262)</f>
        <v>0</v>
      </c>
      <c r="J262" s="283">
        <v>0</v>
      </c>
      <c r="K262" s="283">
        <f t="shared" ref="K262:K325" si="48">INT(D262*J262)</f>
        <v>0</v>
      </c>
      <c r="L262" s="283">
        <f t="shared" ref="L262:M325" si="49">F262+H262+J262</f>
        <v>10484</v>
      </c>
      <c r="M262" s="300">
        <f t="shared" si="49"/>
        <v>0</v>
      </c>
      <c r="N262" s="299">
        <v>0</v>
      </c>
      <c r="O262" s="283">
        <v>1046</v>
      </c>
      <c r="P262" s="283">
        <f t="shared" ref="P262:P325" si="50">INT(N262*O262)</f>
        <v>0</v>
      </c>
      <c r="Q262" s="283">
        <v>9438</v>
      </c>
      <c r="R262" s="283">
        <f t="shared" ref="R262:R325" si="51">INT(N262*Q262)</f>
        <v>0</v>
      </c>
      <c r="S262" s="283">
        <v>0</v>
      </c>
      <c r="T262" s="283">
        <f t="shared" ref="T262:T325" si="52">INT(N262*S262)</f>
        <v>0</v>
      </c>
      <c r="U262" s="283">
        <f t="shared" ref="U262:U325" si="53">O262+Q262+S262</f>
        <v>10484</v>
      </c>
      <c r="V262" s="292">
        <f t="shared" si="45"/>
        <v>0</v>
      </c>
      <c r="W262" s="299">
        <f t="shared" ref="W262:W325" si="54">N262-D262</f>
        <v>0</v>
      </c>
      <c r="X262" s="300">
        <f t="shared" ref="X262:X325" si="55">V262-M262</f>
        <v>0</v>
      </c>
      <c r="Y262" s="330"/>
    </row>
    <row r="263" spans="1:25" ht="22.5" customHeight="1" x14ac:dyDescent="0.15">
      <c r="A263" s="281" t="s">
        <v>1038</v>
      </c>
      <c r="B263" s="317" t="s">
        <v>2128</v>
      </c>
      <c r="C263" s="337" t="s">
        <v>2129</v>
      </c>
      <c r="D263" s="299">
        <v>0</v>
      </c>
      <c r="E263" s="282" t="s">
        <v>1078</v>
      </c>
      <c r="F263" s="283">
        <v>16956</v>
      </c>
      <c r="G263" s="283">
        <f t="shared" si="46"/>
        <v>0</v>
      </c>
      <c r="H263" s="283">
        <v>11191</v>
      </c>
      <c r="I263" s="283">
        <f t="shared" si="47"/>
        <v>0</v>
      </c>
      <c r="J263" s="283">
        <v>0</v>
      </c>
      <c r="K263" s="283">
        <f t="shared" si="48"/>
        <v>0</v>
      </c>
      <c r="L263" s="283">
        <f t="shared" si="49"/>
        <v>28147</v>
      </c>
      <c r="M263" s="300">
        <f t="shared" si="49"/>
        <v>0</v>
      </c>
      <c r="N263" s="299">
        <v>0</v>
      </c>
      <c r="O263" s="283">
        <v>16956</v>
      </c>
      <c r="P263" s="283">
        <f t="shared" si="50"/>
        <v>0</v>
      </c>
      <c r="Q263" s="283">
        <v>11191</v>
      </c>
      <c r="R263" s="283">
        <f t="shared" si="51"/>
        <v>0</v>
      </c>
      <c r="S263" s="283">
        <v>0</v>
      </c>
      <c r="T263" s="283">
        <f t="shared" si="52"/>
        <v>0</v>
      </c>
      <c r="U263" s="283">
        <f t="shared" si="53"/>
        <v>28147</v>
      </c>
      <c r="V263" s="292">
        <f t="shared" si="45"/>
        <v>0</v>
      </c>
      <c r="W263" s="299">
        <f t="shared" si="54"/>
        <v>0</v>
      </c>
      <c r="X263" s="300">
        <f t="shared" si="55"/>
        <v>0</v>
      </c>
      <c r="Y263" s="330"/>
    </row>
    <row r="264" spans="1:25" ht="22.5" customHeight="1" x14ac:dyDescent="0.15">
      <c r="A264" s="281" t="s">
        <v>1039</v>
      </c>
      <c r="B264" s="317" t="s">
        <v>2130</v>
      </c>
      <c r="C264" s="337" t="s">
        <v>2129</v>
      </c>
      <c r="D264" s="299">
        <v>0</v>
      </c>
      <c r="E264" s="282" t="s">
        <v>1078</v>
      </c>
      <c r="F264" s="283">
        <v>17179</v>
      </c>
      <c r="G264" s="283">
        <f t="shared" si="46"/>
        <v>0</v>
      </c>
      <c r="H264" s="283">
        <v>13989</v>
      </c>
      <c r="I264" s="283">
        <f t="shared" si="47"/>
        <v>0</v>
      </c>
      <c r="J264" s="283">
        <v>0</v>
      </c>
      <c r="K264" s="283">
        <f t="shared" si="48"/>
        <v>0</v>
      </c>
      <c r="L264" s="283">
        <f t="shared" si="49"/>
        <v>31168</v>
      </c>
      <c r="M264" s="300">
        <f t="shared" si="49"/>
        <v>0</v>
      </c>
      <c r="N264" s="299">
        <v>0</v>
      </c>
      <c r="O264" s="283">
        <v>17179</v>
      </c>
      <c r="P264" s="283">
        <f t="shared" si="50"/>
        <v>0</v>
      </c>
      <c r="Q264" s="283">
        <v>13989</v>
      </c>
      <c r="R264" s="283">
        <f t="shared" si="51"/>
        <v>0</v>
      </c>
      <c r="S264" s="283">
        <v>0</v>
      </c>
      <c r="T264" s="283">
        <f t="shared" si="52"/>
        <v>0</v>
      </c>
      <c r="U264" s="283">
        <f t="shared" si="53"/>
        <v>31168</v>
      </c>
      <c r="V264" s="292">
        <f t="shared" si="45"/>
        <v>0</v>
      </c>
      <c r="W264" s="299">
        <f t="shared" si="54"/>
        <v>0</v>
      </c>
      <c r="X264" s="300">
        <f t="shared" si="55"/>
        <v>0</v>
      </c>
      <c r="Y264" s="330"/>
    </row>
    <row r="265" spans="1:25" ht="22.5" customHeight="1" x14ac:dyDescent="0.15">
      <c r="A265" s="281" t="s">
        <v>1041</v>
      </c>
      <c r="B265" s="317" t="s">
        <v>2131</v>
      </c>
      <c r="C265" s="337"/>
      <c r="D265" s="299">
        <v>0</v>
      </c>
      <c r="E265" s="282" t="s">
        <v>1078</v>
      </c>
      <c r="F265" s="283">
        <v>3410</v>
      </c>
      <c r="G265" s="283">
        <f t="shared" si="46"/>
        <v>0</v>
      </c>
      <c r="H265" s="283">
        <v>8372</v>
      </c>
      <c r="I265" s="283">
        <f t="shared" si="47"/>
        <v>0</v>
      </c>
      <c r="J265" s="283">
        <v>0</v>
      </c>
      <c r="K265" s="283">
        <f t="shared" si="48"/>
        <v>0</v>
      </c>
      <c r="L265" s="283">
        <f t="shared" si="49"/>
        <v>11782</v>
      </c>
      <c r="M265" s="300">
        <f t="shared" si="49"/>
        <v>0</v>
      </c>
      <c r="N265" s="299">
        <v>0</v>
      </c>
      <c r="O265" s="283">
        <v>3410</v>
      </c>
      <c r="P265" s="283">
        <f t="shared" si="50"/>
        <v>0</v>
      </c>
      <c r="Q265" s="283">
        <v>8372</v>
      </c>
      <c r="R265" s="283">
        <f t="shared" si="51"/>
        <v>0</v>
      </c>
      <c r="S265" s="283">
        <v>0</v>
      </c>
      <c r="T265" s="283">
        <f t="shared" si="52"/>
        <v>0</v>
      </c>
      <c r="U265" s="283">
        <f t="shared" si="53"/>
        <v>11782</v>
      </c>
      <c r="V265" s="292">
        <f t="shared" si="45"/>
        <v>0</v>
      </c>
      <c r="W265" s="299">
        <f t="shared" si="54"/>
        <v>0</v>
      </c>
      <c r="X265" s="300">
        <f t="shared" si="55"/>
        <v>0</v>
      </c>
      <c r="Y265" s="330"/>
    </row>
    <row r="266" spans="1:25" ht="22.5" customHeight="1" x14ac:dyDescent="0.15">
      <c r="A266" s="281" t="s">
        <v>1044</v>
      </c>
      <c r="B266" s="317" t="s">
        <v>2132</v>
      </c>
      <c r="C266" s="337"/>
      <c r="D266" s="299">
        <v>0</v>
      </c>
      <c r="E266" s="282" t="s">
        <v>1078</v>
      </c>
      <c r="F266" s="283">
        <v>3452</v>
      </c>
      <c r="G266" s="283">
        <f t="shared" si="46"/>
        <v>0</v>
      </c>
      <c r="H266" s="283">
        <v>10466</v>
      </c>
      <c r="I266" s="283">
        <f t="shared" si="47"/>
        <v>0</v>
      </c>
      <c r="J266" s="283">
        <v>0</v>
      </c>
      <c r="K266" s="283">
        <f t="shared" si="48"/>
        <v>0</v>
      </c>
      <c r="L266" s="283">
        <f t="shared" si="49"/>
        <v>13918</v>
      </c>
      <c r="M266" s="300">
        <f t="shared" si="49"/>
        <v>0</v>
      </c>
      <c r="N266" s="299">
        <v>0</v>
      </c>
      <c r="O266" s="283">
        <v>3452</v>
      </c>
      <c r="P266" s="283">
        <f t="shared" si="50"/>
        <v>0</v>
      </c>
      <c r="Q266" s="283">
        <v>10466</v>
      </c>
      <c r="R266" s="283">
        <f t="shared" si="51"/>
        <v>0</v>
      </c>
      <c r="S266" s="283">
        <v>0</v>
      </c>
      <c r="T266" s="283">
        <f t="shared" si="52"/>
        <v>0</v>
      </c>
      <c r="U266" s="283">
        <f t="shared" si="53"/>
        <v>13918</v>
      </c>
      <c r="V266" s="292">
        <f t="shared" si="45"/>
        <v>0</v>
      </c>
      <c r="W266" s="299">
        <f t="shared" si="54"/>
        <v>0</v>
      </c>
      <c r="X266" s="300">
        <f t="shared" si="55"/>
        <v>0</v>
      </c>
      <c r="Y266" s="330"/>
    </row>
    <row r="267" spans="1:25" ht="22.5" customHeight="1" x14ac:dyDescent="0.15">
      <c r="A267" s="281" t="s">
        <v>1042</v>
      </c>
      <c r="B267" s="317" t="s">
        <v>2527</v>
      </c>
      <c r="C267" s="337" t="s">
        <v>2528</v>
      </c>
      <c r="D267" s="299">
        <v>0</v>
      </c>
      <c r="E267" s="282" t="s">
        <v>684</v>
      </c>
      <c r="F267" s="283">
        <v>20897</v>
      </c>
      <c r="G267" s="283">
        <f t="shared" si="46"/>
        <v>0</v>
      </c>
      <c r="H267" s="283">
        <v>34081</v>
      </c>
      <c r="I267" s="283">
        <f t="shared" si="47"/>
        <v>0</v>
      </c>
      <c r="J267" s="283">
        <v>0</v>
      </c>
      <c r="K267" s="283">
        <f t="shared" si="48"/>
        <v>0</v>
      </c>
      <c r="L267" s="283">
        <f t="shared" si="49"/>
        <v>54978</v>
      </c>
      <c r="M267" s="300">
        <f t="shared" si="49"/>
        <v>0</v>
      </c>
      <c r="N267" s="299">
        <v>0</v>
      </c>
      <c r="O267" s="283">
        <v>20897</v>
      </c>
      <c r="P267" s="283">
        <f t="shared" si="50"/>
        <v>0</v>
      </c>
      <c r="Q267" s="283">
        <v>34081</v>
      </c>
      <c r="R267" s="283">
        <f t="shared" si="51"/>
        <v>0</v>
      </c>
      <c r="S267" s="283">
        <v>0</v>
      </c>
      <c r="T267" s="283">
        <f t="shared" si="52"/>
        <v>0</v>
      </c>
      <c r="U267" s="283">
        <f t="shared" si="53"/>
        <v>54978</v>
      </c>
      <c r="V267" s="292">
        <f t="shared" si="45"/>
        <v>0</v>
      </c>
      <c r="W267" s="299">
        <f t="shared" si="54"/>
        <v>0</v>
      </c>
      <c r="X267" s="300">
        <f t="shared" si="55"/>
        <v>0</v>
      </c>
      <c r="Y267" s="330"/>
    </row>
    <row r="268" spans="1:25" ht="22.5" customHeight="1" x14ac:dyDescent="0.15">
      <c r="A268" s="281" t="s">
        <v>1575</v>
      </c>
      <c r="B268" s="317" t="s">
        <v>2529</v>
      </c>
      <c r="C268" s="337" t="s">
        <v>2530</v>
      </c>
      <c r="D268" s="299">
        <v>0</v>
      </c>
      <c r="E268" s="282" t="s">
        <v>684</v>
      </c>
      <c r="F268" s="283">
        <v>56789</v>
      </c>
      <c r="G268" s="283">
        <f t="shared" si="46"/>
        <v>0</v>
      </c>
      <c r="H268" s="283">
        <v>55123</v>
      </c>
      <c r="I268" s="283">
        <f t="shared" si="47"/>
        <v>0</v>
      </c>
      <c r="J268" s="283">
        <v>0</v>
      </c>
      <c r="K268" s="283">
        <f t="shared" si="48"/>
        <v>0</v>
      </c>
      <c r="L268" s="283">
        <f t="shared" si="49"/>
        <v>111912</v>
      </c>
      <c r="M268" s="300">
        <f t="shared" si="49"/>
        <v>0</v>
      </c>
      <c r="N268" s="299">
        <v>0</v>
      </c>
      <c r="O268" s="283">
        <v>56789</v>
      </c>
      <c r="P268" s="283">
        <f t="shared" si="50"/>
        <v>0</v>
      </c>
      <c r="Q268" s="283">
        <v>55123</v>
      </c>
      <c r="R268" s="283">
        <f t="shared" si="51"/>
        <v>0</v>
      </c>
      <c r="S268" s="283">
        <v>0</v>
      </c>
      <c r="T268" s="283">
        <f t="shared" si="52"/>
        <v>0</v>
      </c>
      <c r="U268" s="283">
        <f t="shared" si="53"/>
        <v>111912</v>
      </c>
      <c r="V268" s="292">
        <f t="shared" si="45"/>
        <v>0</v>
      </c>
      <c r="W268" s="299">
        <f t="shared" si="54"/>
        <v>0</v>
      </c>
      <c r="X268" s="300">
        <f t="shared" si="55"/>
        <v>0</v>
      </c>
      <c r="Y268" s="330"/>
    </row>
    <row r="269" spans="1:25" ht="22.5" customHeight="1" x14ac:dyDescent="0.15">
      <c r="A269" s="281" t="s">
        <v>1576</v>
      </c>
      <c r="B269" s="317" t="s">
        <v>2531</v>
      </c>
      <c r="C269" s="337" t="s">
        <v>2532</v>
      </c>
      <c r="D269" s="299">
        <v>0</v>
      </c>
      <c r="E269" s="282" t="s">
        <v>684</v>
      </c>
      <c r="F269" s="283">
        <v>54835</v>
      </c>
      <c r="G269" s="283">
        <f t="shared" si="46"/>
        <v>0</v>
      </c>
      <c r="H269" s="283">
        <v>36246</v>
      </c>
      <c r="I269" s="283">
        <f t="shared" si="47"/>
        <v>0</v>
      </c>
      <c r="J269" s="283">
        <v>2324</v>
      </c>
      <c r="K269" s="283">
        <f t="shared" si="48"/>
        <v>0</v>
      </c>
      <c r="L269" s="283">
        <f t="shared" si="49"/>
        <v>93405</v>
      </c>
      <c r="M269" s="300">
        <f t="shared" si="49"/>
        <v>0</v>
      </c>
      <c r="N269" s="299">
        <v>0</v>
      </c>
      <c r="O269" s="283">
        <v>54835</v>
      </c>
      <c r="P269" s="283">
        <f t="shared" si="50"/>
        <v>0</v>
      </c>
      <c r="Q269" s="283">
        <v>36246</v>
      </c>
      <c r="R269" s="283">
        <f t="shared" si="51"/>
        <v>0</v>
      </c>
      <c r="S269" s="283">
        <v>2324</v>
      </c>
      <c r="T269" s="283">
        <f t="shared" si="52"/>
        <v>0</v>
      </c>
      <c r="U269" s="283">
        <f t="shared" si="53"/>
        <v>93405</v>
      </c>
      <c r="V269" s="292">
        <f t="shared" si="45"/>
        <v>0</v>
      </c>
      <c r="W269" s="299">
        <f t="shared" si="54"/>
        <v>0</v>
      </c>
      <c r="X269" s="300">
        <f t="shared" si="55"/>
        <v>0</v>
      </c>
      <c r="Y269" s="330"/>
    </row>
    <row r="270" spans="1:25" ht="22.5" customHeight="1" x14ac:dyDescent="0.15">
      <c r="A270" s="281" t="s">
        <v>1577</v>
      </c>
      <c r="B270" s="317" t="s">
        <v>2531</v>
      </c>
      <c r="C270" s="337" t="s">
        <v>2533</v>
      </c>
      <c r="D270" s="299">
        <v>0</v>
      </c>
      <c r="E270" s="282" t="s">
        <v>684</v>
      </c>
      <c r="F270" s="283">
        <v>69880</v>
      </c>
      <c r="G270" s="283">
        <f t="shared" si="46"/>
        <v>0</v>
      </c>
      <c r="H270" s="283">
        <v>36246</v>
      </c>
      <c r="I270" s="283">
        <f t="shared" si="47"/>
        <v>0</v>
      </c>
      <c r="J270" s="283">
        <v>2324</v>
      </c>
      <c r="K270" s="283">
        <f t="shared" si="48"/>
        <v>0</v>
      </c>
      <c r="L270" s="283">
        <f t="shared" si="49"/>
        <v>108450</v>
      </c>
      <c r="M270" s="300">
        <f t="shared" si="49"/>
        <v>0</v>
      </c>
      <c r="N270" s="299">
        <v>0</v>
      </c>
      <c r="O270" s="283">
        <v>69880</v>
      </c>
      <c r="P270" s="283">
        <f t="shared" si="50"/>
        <v>0</v>
      </c>
      <c r="Q270" s="283">
        <v>36246</v>
      </c>
      <c r="R270" s="283">
        <f t="shared" si="51"/>
        <v>0</v>
      </c>
      <c r="S270" s="283">
        <v>2324</v>
      </c>
      <c r="T270" s="283">
        <f t="shared" si="52"/>
        <v>0</v>
      </c>
      <c r="U270" s="283">
        <f t="shared" si="53"/>
        <v>108450</v>
      </c>
      <c r="V270" s="292">
        <f t="shared" si="45"/>
        <v>0</v>
      </c>
      <c r="W270" s="299">
        <f t="shared" si="54"/>
        <v>0</v>
      </c>
      <c r="X270" s="300">
        <f t="shared" si="55"/>
        <v>0</v>
      </c>
      <c r="Y270" s="330"/>
    </row>
    <row r="271" spans="1:25" ht="22.5" customHeight="1" x14ac:dyDescent="0.15">
      <c r="A271" s="281" t="s">
        <v>1578</v>
      </c>
      <c r="B271" s="317" t="s">
        <v>2531</v>
      </c>
      <c r="C271" s="337" t="s">
        <v>2534</v>
      </c>
      <c r="D271" s="299">
        <v>0</v>
      </c>
      <c r="E271" s="282" t="s">
        <v>684</v>
      </c>
      <c r="F271" s="283">
        <v>92005</v>
      </c>
      <c r="G271" s="283">
        <f t="shared" si="46"/>
        <v>0</v>
      </c>
      <c r="H271" s="283">
        <v>36246</v>
      </c>
      <c r="I271" s="283">
        <f t="shared" si="47"/>
        <v>0</v>
      </c>
      <c r="J271" s="283">
        <v>2324</v>
      </c>
      <c r="K271" s="283">
        <f t="shared" si="48"/>
        <v>0</v>
      </c>
      <c r="L271" s="283">
        <f t="shared" si="49"/>
        <v>130575</v>
      </c>
      <c r="M271" s="300">
        <f t="shared" si="49"/>
        <v>0</v>
      </c>
      <c r="N271" s="299">
        <v>0</v>
      </c>
      <c r="O271" s="283">
        <v>92005</v>
      </c>
      <c r="P271" s="283">
        <f t="shared" si="50"/>
        <v>0</v>
      </c>
      <c r="Q271" s="283">
        <v>36246</v>
      </c>
      <c r="R271" s="283">
        <f t="shared" si="51"/>
        <v>0</v>
      </c>
      <c r="S271" s="283">
        <v>2324</v>
      </c>
      <c r="T271" s="283">
        <f t="shared" si="52"/>
        <v>0</v>
      </c>
      <c r="U271" s="283">
        <f t="shared" si="53"/>
        <v>130575</v>
      </c>
      <c r="V271" s="292">
        <f t="shared" si="45"/>
        <v>0</v>
      </c>
      <c r="W271" s="299">
        <f t="shared" si="54"/>
        <v>0</v>
      </c>
      <c r="X271" s="300">
        <f t="shared" si="55"/>
        <v>0</v>
      </c>
      <c r="Y271" s="330"/>
    </row>
    <row r="272" spans="1:25" ht="22.5" customHeight="1" x14ac:dyDescent="0.15">
      <c r="A272" s="281" t="s">
        <v>1579</v>
      </c>
      <c r="B272" s="317" t="s">
        <v>2133</v>
      </c>
      <c r="C272" s="337" t="s">
        <v>2535</v>
      </c>
      <c r="D272" s="299">
        <v>0</v>
      </c>
      <c r="E272" s="282" t="s">
        <v>684</v>
      </c>
      <c r="F272" s="283">
        <v>81389</v>
      </c>
      <c r="G272" s="283">
        <f t="shared" si="46"/>
        <v>0</v>
      </c>
      <c r="H272" s="283">
        <v>16484</v>
      </c>
      <c r="I272" s="283">
        <f t="shared" si="47"/>
        <v>0</v>
      </c>
      <c r="J272" s="283">
        <v>738</v>
      </c>
      <c r="K272" s="283">
        <f t="shared" si="48"/>
        <v>0</v>
      </c>
      <c r="L272" s="283">
        <f t="shared" si="49"/>
        <v>98611</v>
      </c>
      <c r="M272" s="300">
        <f t="shared" si="49"/>
        <v>0</v>
      </c>
      <c r="N272" s="299">
        <v>0</v>
      </c>
      <c r="O272" s="283">
        <v>81389</v>
      </c>
      <c r="P272" s="283">
        <f t="shared" si="50"/>
        <v>0</v>
      </c>
      <c r="Q272" s="283">
        <v>16484</v>
      </c>
      <c r="R272" s="283">
        <f t="shared" si="51"/>
        <v>0</v>
      </c>
      <c r="S272" s="283">
        <v>738</v>
      </c>
      <c r="T272" s="283">
        <f t="shared" si="52"/>
        <v>0</v>
      </c>
      <c r="U272" s="283">
        <f t="shared" si="53"/>
        <v>98611</v>
      </c>
      <c r="V272" s="292">
        <f t="shared" si="45"/>
        <v>0</v>
      </c>
      <c r="W272" s="299">
        <f t="shared" si="54"/>
        <v>0</v>
      </c>
      <c r="X272" s="300">
        <f t="shared" si="55"/>
        <v>0</v>
      </c>
      <c r="Y272" s="330"/>
    </row>
    <row r="273" spans="1:25" ht="22.5" customHeight="1" x14ac:dyDescent="0.15">
      <c r="A273" s="281" t="s">
        <v>1580</v>
      </c>
      <c r="B273" s="317" t="s">
        <v>2134</v>
      </c>
      <c r="C273" s="337" t="s">
        <v>2135</v>
      </c>
      <c r="D273" s="299">
        <v>0</v>
      </c>
      <c r="E273" s="282" t="s">
        <v>684</v>
      </c>
      <c r="F273" s="283">
        <v>13520</v>
      </c>
      <c r="G273" s="283">
        <f t="shared" si="46"/>
        <v>0</v>
      </c>
      <c r="H273" s="283">
        <v>4910</v>
      </c>
      <c r="I273" s="283">
        <f t="shared" si="47"/>
        <v>0</v>
      </c>
      <c r="J273" s="283">
        <v>0</v>
      </c>
      <c r="K273" s="283">
        <f t="shared" si="48"/>
        <v>0</v>
      </c>
      <c r="L273" s="283">
        <f t="shared" si="49"/>
        <v>18430</v>
      </c>
      <c r="M273" s="300">
        <f t="shared" si="49"/>
        <v>0</v>
      </c>
      <c r="N273" s="299">
        <v>0</v>
      </c>
      <c r="O273" s="283">
        <v>13520</v>
      </c>
      <c r="P273" s="283">
        <f t="shared" si="50"/>
        <v>0</v>
      </c>
      <c r="Q273" s="283">
        <v>4910</v>
      </c>
      <c r="R273" s="283">
        <f t="shared" si="51"/>
        <v>0</v>
      </c>
      <c r="S273" s="283">
        <v>0</v>
      </c>
      <c r="T273" s="283">
        <f t="shared" si="52"/>
        <v>0</v>
      </c>
      <c r="U273" s="283">
        <f t="shared" si="53"/>
        <v>18430</v>
      </c>
      <c r="V273" s="292">
        <f t="shared" si="45"/>
        <v>0</v>
      </c>
      <c r="W273" s="299">
        <f t="shared" si="54"/>
        <v>0</v>
      </c>
      <c r="X273" s="300">
        <f t="shared" si="55"/>
        <v>0</v>
      </c>
      <c r="Y273" s="330"/>
    </row>
    <row r="274" spans="1:25" ht="22.5" customHeight="1" x14ac:dyDescent="0.15">
      <c r="A274" s="281" t="s">
        <v>1581</v>
      </c>
      <c r="B274" s="317" t="s">
        <v>2136</v>
      </c>
      <c r="C274" s="337"/>
      <c r="D274" s="299">
        <v>0</v>
      </c>
      <c r="E274" s="282" t="s">
        <v>1078</v>
      </c>
      <c r="F274" s="283">
        <v>623</v>
      </c>
      <c r="G274" s="283">
        <f t="shared" si="46"/>
        <v>0</v>
      </c>
      <c r="H274" s="283">
        <v>951</v>
      </c>
      <c r="I274" s="283">
        <f t="shared" si="47"/>
        <v>0</v>
      </c>
      <c r="J274" s="283">
        <v>0</v>
      </c>
      <c r="K274" s="283">
        <f t="shared" si="48"/>
        <v>0</v>
      </c>
      <c r="L274" s="283">
        <f t="shared" si="49"/>
        <v>1574</v>
      </c>
      <c r="M274" s="300">
        <f t="shared" si="49"/>
        <v>0</v>
      </c>
      <c r="N274" s="299">
        <v>0</v>
      </c>
      <c r="O274" s="283">
        <v>623</v>
      </c>
      <c r="P274" s="283">
        <f t="shared" si="50"/>
        <v>0</v>
      </c>
      <c r="Q274" s="283">
        <v>951</v>
      </c>
      <c r="R274" s="283">
        <f t="shared" si="51"/>
        <v>0</v>
      </c>
      <c r="S274" s="283">
        <v>0</v>
      </c>
      <c r="T274" s="283">
        <f t="shared" si="52"/>
        <v>0</v>
      </c>
      <c r="U274" s="283">
        <f t="shared" si="53"/>
        <v>1574</v>
      </c>
      <c r="V274" s="292">
        <f t="shared" si="45"/>
        <v>0</v>
      </c>
      <c r="W274" s="299">
        <f t="shared" si="54"/>
        <v>0</v>
      </c>
      <c r="X274" s="300">
        <f t="shared" si="55"/>
        <v>0</v>
      </c>
      <c r="Y274" s="330"/>
    </row>
    <row r="275" spans="1:25" ht="22.5" customHeight="1" x14ac:dyDescent="0.15">
      <c r="A275" s="281" t="s">
        <v>1582</v>
      </c>
      <c r="B275" s="317" t="s">
        <v>2536</v>
      </c>
      <c r="C275" s="337" t="s">
        <v>2137</v>
      </c>
      <c r="D275" s="299">
        <v>0</v>
      </c>
      <c r="E275" s="282" t="s">
        <v>686</v>
      </c>
      <c r="F275" s="283">
        <v>52580</v>
      </c>
      <c r="G275" s="283">
        <f t="shared" si="46"/>
        <v>0</v>
      </c>
      <c r="H275" s="283">
        <v>416129</v>
      </c>
      <c r="I275" s="283">
        <f t="shared" si="47"/>
        <v>0</v>
      </c>
      <c r="J275" s="283">
        <v>0</v>
      </c>
      <c r="K275" s="283">
        <f t="shared" si="48"/>
        <v>0</v>
      </c>
      <c r="L275" s="283">
        <f t="shared" si="49"/>
        <v>468709</v>
      </c>
      <c r="M275" s="300">
        <f t="shared" si="49"/>
        <v>0</v>
      </c>
      <c r="N275" s="299">
        <v>0</v>
      </c>
      <c r="O275" s="283">
        <v>52580</v>
      </c>
      <c r="P275" s="283">
        <f t="shared" si="50"/>
        <v>0</v>
      </c>
      <c r="Q275" s="283">
        <v>416129</v>
      </c>
      <c r="R275" s="283">
        <f t="shared" si="51"/>
        <v>0</v>
      </c>
      <c r="S275" s="283">
        <v>0</v>
      </c>
      <c r="T275" s="283">
        <f t="shared" si="52"/>
        <v>0</v>
      </c>
      <c r="U275" s="283">
        <f t="shared" si="53"/>
        <v>468709</v>
      </c>
      <c r="V275" s="292">
        <f t="shared" si="45"/>
        <v>0</v>
      </c>
      <c r="W275" s="299">
        <f t="shared" si="54"/>
        <v>0</v>
      </c>
      <c r="X275" s="300">
        <f t="shared" si="55"/>
        <v>0</v>
      </c>
      <c r="Y275" s="330"/>
    </row>
    <row r="276" spans="1:25" ht="22.5" customHeight="1" x14ac:dyDescent="0.15">
      <c r="A276" s="281" t="s">
        <v>1583</v>
      </c>
      <c r="B276" s="317" t="s">
        <v>2536</v>
      </c>
      <c r="C276" s="337"/>
      <c r="D276" s="299">
        <v>0</v>
      </c>
      <c r="E276" s="282" t="s">
        <v>686</v>
      </c>
      <c r="F276" s="283">
        <v>52580</v>
      </c>
      <c r="G276" s="283">
        <f t="shared" si="46"/>
        <v>0</v>
      </c>
      <c r="H276" s="283">
        <v>289958</v>
      </c>
      <c r="I276" s="283">
        <f t="shared" si="47"/>
        <v>0</v>
      </c>
      <c r="J276" s="283">
        <v>0</v>
      </c>
      <c r="K276" s="283">
        <f t="shared" si="48"/>
        <v>0</v>
      </c>
      <c r="L276" s="283">
        <f t="shared" si="49"/>
        <v>342538</v>
      </c>
      <c r="M276" s="300">
        <f t="shared" si="49"/>
        <v>0</v>
      </c>
      <c r="N276" s="299">
        <v>0</v>
      </c>
      <c r="O276" s="283">
        <v>52580</v>
      </c>
      <c r="P276" s="283">
        <f t="shared" si="50"/>
        <v>0</v>
      </c>
      <c r="Q276" s="283">
        <v>289958</v>
      </c>
      <c r="R276" s="283">
        <f t="shared" si="51"/>
        <v>0</v>
      </c>
      <c r="S276" s="283">
        <v>0</v>
      </c>
      <c r="T276" s="283">
        <f t="shared" si="52"/>
        <v>0</v>
      </c>
      <c r="U276" s="283">
        <f t="shared" si="53"/>
        <v>342538</v>
      </c>
      <c r="V276" s="292">
        <f t="shared" si="45"/>
        <v>0</v>
      </c>
      <c r="W276" s="299">
        <f t="shared" si="54"/>
        <v>0</v>
      </c>
      <c r="X276" s="300">
        <f t="shared" si="55"/>
        <v>0</v>
      </c>
      <c r="Y276" s="330"/>
    </row>
    <row r="277" spans="1:25" ht="22.5" customHeight="1" x14ac:dyDescent="0.15">
      <c r="A277" s="281" t="s">
        <v>1584</v>
      </c>
      <c r="B277" s="317" t="s">
        <v>2537</v>
      </c>
      <c r="C277" s="337" t="s">
        <v>2538</v>
      </c>
      <c r="D277" s="299">
        <v>0</v>
      </c>
      <c r="E277" s="282" t="s">
        <v>686</v>
      </c>
      <c r="F277" s="283">
        <v>65667</v>
      </c>
      <c r="G277" s="283">
        <f t="shared" si="46"/>
        <v>0</v>
      </c>
      <c r="H277" s="283">
        <v>42264</v>
      </c>
      <c r="I277" s="283">
        <f t="shared" si="47"/>
        <v>0</v>
      </c>
      <c r="J277" s="283">
        <v>0</v>
      </c>
      <c r="K277" s="283">
        <f t="shared" si="48"/>
        <v>0</v>
      </c>
      <c r="L277" s="283">
        <f t="shared" si="49"/>
        <v>107931</v>
      </c>
      <c r="M277" s="300">
        <f t="shared" si="49"/>
        <v>0</v>
      </c>
      <c r="N277" s="299">
        <v>0</v>
      </c>
      <c r="O277" s="283">
        <v>65667</v>
      </c>
      <c r="P277" s="283">
        <f t="shared" si="50"/>
        <v>0</v>
      </c>
      <c r="Q277" s="283">
        <v>42264</v>
      </c>
      <c r="R277" s="283">
        <f t="shared" si="51"/>
        <v>0</v>
      </c>
      <c r="S277" s="283">
        <v>0</v>
      </c>
      <c r="T277" s="283">
        <f t="shared" si="52"/>
        <v>0</v>
      </c>
      <c r="U277" s="283">
        <f t="shared" si="53"/>
        <v>107931</v>
      </c>
      <c r="V277" s="292">
        <f t="shared" si="45"/>
        <v>0</v>
      </c>
      <c r="W277" s="299">
        <f t="shared" si="54"/>
        <v>0</v>
      </c>
      <c r="X277" s="300">
        <f t="shared" si="55"/>
        <v>0</v>
      </c>
      <c r="Y277" s="330"/>
    </row>
    <row r="278" spans="1:25" ht="22.5" customHeight="1" x14ac:dyDescent="0.15">
      <c r="A278" s="281" t="s">
        <v>1585</v>
      </c>
      <c r="B278" s="317" t="s">
        <v>2537</v>
      </c>
      <c r="C278" s="337" t="s">
        <v>2539</v>
      </c>
      <c r="D278" s="299">
        <v>0</v>
      </c>
      <c r="E278" s="282" t="s">
        <v>686</v>
      </c>
      <c r="F278" s="283">
        <v>65133</v>
      </c>
      <c r="G278" s="283">
        <f t="shared" si="46"/>
        <v>0</v>
      </c>
      <c r="H278" s="283">
        <v>47321</v>
      </c>
      <c r="I278" s="283">
        <f t="shared" si="47"/>
        <v>0</v>
      </c>
      <c r="J278" s="283">
        <v>0</v>
      </c>
      <c r="K278" s="283">
        <f t="shared" si="48"/>
        <v>0</v>
      </c>
      <c r="L278" s="283">
        <f t="shared" si="49"/>
        <v>112454</v>
      </c>
      <c r="M278" s="300">
        <f t="shared" si="49"/>
        <v>0</v>
      </c>
      <c r="N278" s="299">
        <v>0</v>
      </c>
      <c r="O278" s="283">
        <v>65133</v>
      </c>
      <c r="P278" s="283">
        <f t="shared" si="50"/>
        <v>0</v>
      </c>
      <c r="Q278" s="283">
        <v>47321</v>
      </c>
      <c r="R278" s="283">
        <f t="shared" si="51"/>
        <v>0</v>
      </c>
      <c r="S278" s="283">
        <v>0</v>
      </c>
      <c r="T278" s="283">
        <f t="shared" si="52"/>
        <v>0</v>
      </c>
      <c r="U278" s="283">
        <f t="shared" si="53"/>
        <v>112454</v>
      </c>
      <c r="V278" s="292">
        <f t="shared" si="45"/>
        <v>0</v>
      </c>
      <c r="W278" s="299">
        <f t="shared" si="54"/>
        <v>0</v>
      </c>
      <c r="X278" s="300">
        <f t="shared" si="55"/>
        <v>0</v>
      </c>
      <c r="Y278" s="330"/>
    </row>
    <row r="279" spans="1:25" ht="22.5" customHeight="1" x14ac:dyDescent="0.15">
      <c r="A279" s="281" t="s">
        <v>1586</v>
      </c>
      <c r="B279" s="317" t="s">
        <v>2138</v>
      </c>
      <c r="C279" s="337" t="s">
        <v>2540</v>
      </c>
      <c r="D279" s="299">
        <v>0</v>
      </c>
      <c r="E279" s="282" t="s">
        <v>1078</v>
      </c>
      <c r="F279" s="283">
        <v>8206</v>
      </c>
      <c r="G279" s="283">
        <f t="shared" si="46"/>
        <v>0</v>
      </c>
      <c r="H279" s="283">
        <v>25772</v>
      </c>
      <c r="I279" s="283">
        <f t="shared" si="47"/>
        <v>0</v>
      </c>
      <c r="J279" s="283">
        <v>0</v>
      </c>
      <c r="K279" s="283">
        <f t="shared" si="48"/>
        <v>0</v>
      </c>
      <c r="L279" s="283">
        <f t="shared" si="49"/>
        <v>33978</v>
      </c>
      <c r="M279" s="300">
        <f t="shared" si="49"/>
        <v>0</v>
      </c>
      <c r="N279" s="299">
        <v>0</v>
      </c>
      <c r="O279" s="283">
        <v>8206</v>
      </c>
      <c r="P279" s="283">
        <f t="shared" si="50"/>
        <v>0</v>
      </c>
      <c r="Q279" s="283">
        <v>25772</v>
      </c>
      <c r="R279" s="283">
        <f t="shared" si="51"/>
        <v>0</v>
      </c>
      <c r="S279" s="283">
        <v>0</v>
      </c>
      <c r="T279" s="283">
        <f t="shared" si="52"/>
        <v>0</v>
      </c>
      <c r="U279" s="283">
        <f t="shared" si="53"/>
        <v>33978</v>
      </c>
      <c r="V279" s="292">
        <f t="shared" si="45"/>
        <v>0</v>
      </c>
      <c r="W279" s="299">
        <f t="shared" si="54"/>
        <v>0</v>
      </c>
      <c r="X279" s="300">
        <f t="shared" si="55"/>
        <v>0</v>
      </c>
      <c r="Y279" s="330"/>
    </row>
    <row r="280" spans="1:25" ht="22.5" customHeight="1" x14ac:dyDescent="0.15">
      <c r="A280" s="281" t="s">
        <v>1587</v>
      </c>
      <c r="B280" s="317" t="s">
        <v>2139</v>
      </c>
      <c r="C280" s="337" t="s">
        <v>2540</v>
      </c>
      <c r="D280" s="299">
        <v>0</v>
      </c>
      <c r="E280" s="282" t="s">
        <v>1078</v>
      </c>
      <c r="F280" s="283">
        <v>8271</v>
      </c>
      <c r="G280" s="283">
        <f t="shared" si="46"/>
        <v>0</v>
      </c>
      <c r="H280" s="283">
        <v>32215</v>
      </c>
      <c r="I280" s="283">
        <f t="shared" si="47"/>
        <v>0</v>
      </c>
      <c r="J280" s="283">
        <v>0</v>
      </c>
      <c r="K280" s="283">
        <f t="shared" si="48"/>
        <v>0</v>
      </c>
      <c r="L280" s="283">
        <f t="shared" si="49"/>
        <v>40486</v>
      </c>
      <c r="M280" s="300">
        <f t="shared" si="49"/>
        <v>0</v>
      </c>
      <c r="N280" s="299">
        <v>0</v>
      </c>
      <c r="O280" s="283">
        <v>8271</v>
      </c>
      <c r="P280" s="283">
        <f t="shared" si="50"/>
        <v>0</v>
      </c>
      <c r="Q280" s="283">
        <v>32215</v>
      </c>
      <c r="R280" s="283">
        <f t="shared" si="51"/>
        <v>0</v>
      </c>
      <c r="S280" s="283">
        <v>0</v>
      </c>
      <c r="T280" s="283">
        <f t="shared" si="52"/>
        <v>0</v>
      </c>
      <c r="U280" s="283">
        <f t="shared" si="53"/>
        <v>40486</v>
      </c>
      <c r="V280" s="292">
        <f t="shared" si="45"/>
        <v>0</v>
      </c>
      <c r="W280" s="299">
        <f t="shared" si="54"/>
        <v>0</v>
      </c>
      <c r="X280" s="300">
        <f t="shared" si="55"/>
        <v>0</v>
      </c>
      <c r="Y280" s="330"/>
    </row>
    <row r="281" spans="1:25" ht="22.5" customHeight="1" x14ac:dyDescent="0.15">
      <c r="A281" s="281" t="s">
        <v>1588</v>
      </c>
      <c r="B281" s="317" t="s">
        <v>2138</v>
      </c>
      <c r="C281" s="337" t="s">
        <v>1905</v>
      </c>
      <c r="D281" s="299">
        <v>0</v>
      </c>
      <c r="E281" s="282" t="s">
        <v>1078</v>
      </c>
      <c r="F281" s="283">
        <v>7191</v>
      </c>
      <c r="G281" s="283">
        <f t="shared" si="46"/>
        <v>0</v>
      </c>
      <c r="H281" s="283">
        <v>22522</v>
      </c>
      <c r="I281" s="283">
        <f t="shared" si="47"/>
        <v>0</v>
      </c>
      <c r="J281" s="283">
        <v>0</v>
      </c>
      <c r="K281" s="283">
        <f t="shared" si="48"/>
        <v>0</v>
      </c>
      <c r="L281" s="283">
        <f t="shared" si="49"/>
        <v>29713</v>
      </c>
      <c r="M281" s="300">
        <f t="shared" si="49"/>
        <v>0</v>
      </c>
      <c r="N281" s="299">
        <v>0</v>
      </c>
      <c r="O281" s="283">
        <v>7191</v>
      </c>
      <c r="P281" s="283">
        <f t="shared" si="50"/>
        <v>0</v>
      </c>
      <c r="Q281" s="283">
        <v>22522</v>
      </c>
      <c r="R281" s="283">
        <f t="shared" si="51"/>
        <v>0</v>
      </c>
      <c r="S281" s="283">
        <v>0</v>
      </c>
      <c r="T281" s="283">
        <f t="shared" si="52"/>
        <v>0</v>
      </c>
      <c r="U281" s="283">
        <f t="shared" si="53"/>
        <v>29713</v>
      </c>
      <c r="V281" s="292">
        <f t="shared" si="45"/>
        <v>0</v>
      </c>
      <c r="W281" s="299">
        <f t="shared" si="54"/>
        <v>0</v>
      </c>
      <c r="X281" s="300">
        <f t="shared" si="55"/>
        <v>0</v>
      </c>
      <c r="Y281" s="330"/>
    </row>
    <row r="282" spans="1:25" ht="22.5" customHeight="1" x14ac:dyDescent="0.15">
      <c r="A282" s="281" t="s">
        <v>1589</v>
      </c>
      <c r="B282" s="317" t="s">
        <v>2139</v>
      </c>
      <c r="C282" s="337" t="s">
        <v>1905</v>
      </c>
      <c r="D282" s="299">
        <v>0</v>
      </c>
      <c r="E282" s="282" t="s">
        <v>1078</v>
      </c>
      <c r="F282" s="283">
        <v>7191</v>
      </c>
      <c r="G282" s="283">
        <f t="shared" si="46"/>
        <v>0</v>
      </c>
      <c r="H282" s="283">
        <v>28152</v>
      </c>
      <c r="I282" s="283">
        <f t="shared" si="47"/>
        <v>0</v>
      </c>
      <c r="J282" s="283">
        <v>0</v>
      </c>
      <c r="K282" s="283">
        <f t="shared" si="48"/>
        <v>0</v>
      </c>
      <c r="L282" s="283">
        <f t="shared" si="49"/>
        <v>35343</v>
      </c>
      <c r="M282" s="300">
        <f t="shared" si="49"/>
        <v>0</v>
      </c>
      <c r="N282" s="299">
        <v>0</v>
      </c>
      <c r="O282" s="283">
        <v>7191</v>
      </c>
      <c r="P282" s="283">
        <f t="shared" si="50"/>
        <v>0</v>
      </c>
      <c r="Q282" s="283">
        <v>28152</v>
      </c>
      <c r="R282" s="283">
        <f t="shared" si="51"/>
        <v>0</v>
      </c>
      <c r="S282" s="283">
        <v>0</v>
      </c>
      <c r="T282" s="283">
        <f t="shared" si="52"/>
        <v>0</v>
      </c>
      <c r="U282" s="283">
        <f t="shared" si="53"/>
        <v>35343</v>
      </c>
      <c r="V282" s="292">
        <f t="shared" si="45"/>
        <v>0</v>
      </c>
      <c r="W282" s="299">
        <f t="shared" si="54"/>
        <v>0</v>
      </c>
      <c r="X282" s="300">
        <f t="shared" si="55"/>
        <v>0</v>
      </c>
      <c r="Y282" s="330"/>
    </row>
    <row r="283" spans="1:25" ht="22.5" customHeight="1" x14ac:dyDescent="0.15">
      <c r="A283" s="281" t="s">
        <v>1590</v>
      </c>
      <c r="B283" s="317" t="s">
        <v>2140</v>
      </c>
      <c r="C283" s="337" t="s">
        <v>2141</v>
      </c>
      <c r="D283" s="299">
        <v>0</v>
      </c>
      <c r="E283" s="282" t="s">
        <v>1869</v>
      </c>
      <c r="F283" s="283">
        <v>621</v>
      </c>
      <c r="G283" s="283">
        <f t="shared" si="46"/>
        <v>0</v>
      </c>
      <c r="H283" s="283">
        <v>772</v>
      </c>
      <c r="I283" s="283">
        <f t="shared" si="47"/>
        <v>0</v>
      </c>
      <c r="J283" s="283">
        <v>0</v>
      </c>
      <c r="K283" s="283">
        <f t="shared" si="48"/>
        <v>0</v>
      </c>
      <c r="L283" s="283">
        <f t="shared" si="49"/>
        <v>1393</v>
      </c>
      <c r="M283" s="300">
        <f t="shared" si="49"/>
        <v>0</v>
      </c>
      <c r="N283" s="299">
        <v>0</v>
      </c>
      <c r="O283" s="283">
        <v>621</v>
      </c>
      <c r="P283" s="283">
        <f t="shared" si="50"/>
        <v>0</v>
      </c>
      <c r="Q283" s="283">
        <v>772</v>
      </c>
      <c r="R283" s="283">
        <f t="shared" si="51"/>
        <v>0</v>
      </c>
      <c r="S283" s="283">
        <v>0</v>
      </c>
      <c r="T283" s="283">
        <f t="shared" si="52"/>
        <v>0</v>
      </c>
      <c r="U283" s="283">
        <f t="shared" si="53"/>
        <v>1393</v>
      </c>
      <c r="V283" s="292">
        <f t="shared" si="45"/>
        <v>0</v>
      </c>
      <c r="W283" s="299">
        <f t="shared" si="54"/>
        <v>0</v>
      </c>
      <c r="X283" s="300">
        <f t="shared" si="55"/>
        <v>0</v>
      </c>
      <c r="Y283" s="330"/>
    </row>
    <row r="284" spans="1:25" ht="22.5" customHeight="1" x14ac:dyDescent="0.15">
      <c r="A284" s="281" t="s">
        <v>1591</v>
      </c>
      <c r="B284" s="317" t="s">
        <v>2142</v>
      </c>
      <c r="C284" s="337" t="s">
        <v>2141</v>
      </c>
      <c r="D284" s="299">
        <v>0</v>
      </c>
      <c r="E284" s="282" t="s">
        <v>1869</v>
      </c>
      <c r="F284" s="283">
        <v>621</v>
      </c>
      <c r="G284" s="283">
        <f t="shared" si="46"/>
        <v>0</v>
      </c>
      <c r="H284" s="283">
        <v>965</v>
      </c>
      <c r="I284" s="283">
        <f t="shared" si="47"/>
        <v>0</v>
      </c>
      <c r="J284" s="283">
        <v>0</v>
      </c>
      <c r="K284" s="283">
        <f t="shared" si="48"/>
        <v>0</v>
      </c>
      <c r="L284" s="283">
        <f t="shared" si="49"/>
        <v>1586</v>
      </c>
      <c r="M284" s="300">
        <f t="shared" si="49"/>
        <v>0</v>
      </c>
      <c r="N284" s="299">
        <v>0</v>
      </c>
      <c r="O284" s="283">
        <v>621</v>
      </c>
      <c r="P284" s="283">
        <f t="shared" si="50"/>
        <v>0</v>
      </c>
      <c r="Q284" s="283">
        <v>965</v>
      </c>
      <c r="R284" s="283">
        <f t="shared" si="51"/>
        <v>0</v>
      </c>
      <c r="S284" s="283">
        <v>0</v>
      </c>
      <c r="T284" s="283">
        <f t="shared" si="52"/>
        <v>0</v>
      </c>
      <c r="U284" s="283">
        <f t="shared" si="53"/>
        <v>1586</v>
      </c>
      <c r="V284" s="292">
        <f t="shared" si="45"/>
        <v>0</v>
      </c>
      <c r="W284" s="299">
        <f t="shared" si="54"/>
        <v>0</v>
      </c>
      <c r="X284" s="300">
        <f t="shared" si="55"/>
        <v>0</v>
      </c>
      <c r="Y284" s="330"/>
    </row>
    <row r="285" spans="1:25" ht="22.5" customHeight="1" x14ac:dyDescent="0.15">
      <c r="A285" s="281" t="s">
        <v>1592</v>
      </c>
      <c r="B285" s="317" t="s">
        <v>2143</v>
      </c>
      <c r="C285" s="337" t="s">
        <v>2144</v>
      </c>
      <c r="D285" s="299">
        <v>0</v>
      </c>
      <c r="E285" s="282" t="s">
        <v>1869</v>
      </c>
      <c r="F285" s="283">
        <v>623</v>
      </c>
      <c r="G285" s="283">
        <f t="shared" si="46"/>
        <v>0</v>
      </c>
      <c r="H285" s="283">
        <v>856</v>
      </c>
      <c r="I285" s="283">
        <f t="shared" si="47"/>
        <v>0</v>
      </c>
      <c r="J285" s="283">
        <v>0</v>
      </c>
      <c r="K285" s="283">
        <f t="shared" si="48"/>
        <v>0</v>
      </c>
      <c r="L285" s="283">
        <f t="shared" si="49"/>
        <v>1479</v>
      </c>
      <c r="M285" s="300">
        <f t="shared" si="49"/>
        <v>0</v>
      </c>
      <c r="N285" s="299">
        <v>0</v>
      </c>
      <c r="O285" s="283">
        <v>623</v>
      </c>
      <c r="P285" s="283">
        <f t="shared" si="50"/>
        <v>0</v>
      </c>
      <c r="Q285" s="283">
        <v>856</v>
      </c>
      <c r="R285" s="283">
        <f t="shared" si="51"/>
        <v>0</v>
      </c>
      <c r="S285" s="283">
        <v>0</v>
      </c>
      <c r="T285" s="283">
        <f t="shared" si="52"/>
        <v>0</v>
      </c>
      <c r="U285" s="283">
        <f t="shared" si="53"/>
        <v>1479</v>
      </c>
      <c r="V285" s="292">
        <f t="shared" si="45"/>
        <v>0</v>
      </c>
      <c r="W285" s="299">
        <f t="shared" si="54"/>
        <v>0</v>
      </c>
      <c r="X285" s="300">
        <f t="shared" si="55"/>
        <v>0</v>
      </c>
      <c r="Y285" s="330"/>
    </row>
    <row r="286" spans="1:25" ht="22.5" customHeight="1" x14ac:dyDescent="0.15">
      <c r="A286" s="281" t="s">
        <v>1593</v>
      </c>
      <c r="B286" s="317" t="s">
        <v>2145</v>
      </c>
      <c r="C286" s="337" t="s">
        <v>2144</v>
      </c>
      <c r="D286" s="299">
        <v>0</v>
      </c>
      <c r="E286" s="282" t="s">
        <v>1869</v>
      </c>
      <c r="F286" s="283">
        <v>623</v>
      </c>
      <c r="G286" s="283">
        <f t="shared" si="46"/>
        <v>0</v>
      </c>
      <c r="H286" s="283">
        <v>1070</v>
      </c>
      <c r="I286" s="283">
        <f t="shared" si="47"/>
        <v>0</v>
      </c>
      <c r="J286" s="283">
        <v>0</v>
      </c>
      <c r="K286" s="283">
        <f t="shared" si="48"/>
        <v>0</v>
      </c>
      <c r="L286" s="283">
        <f t="shared" si="49"/>
        <v>1693</v>
      </c>
      <c r="M286" s="300">
        <f t="shared" si="49"/>
        <v>0</v>
      </c>
      <c r="N286" s="299">
        <v>0</v>
      </c>
      <c r="O286" s="283">
        <v>623</v>
      </c>
      <c r="P286" s="283">
        <f t="shared" si="50"/>
        <v>0</v>
      </c>
      <c r="Q286" s="283">
        <v>1070</v>
      </c>
      <c r="R286" s="283">
        <f t="shared" si="51"/>
        <v>0</v>
      </c>
      <c r="S286" s="283">
        <v>0</v>
      </c>
      <c r="T286" s="283">
        <f t="shared" si="52"/>
        <v>0</v>
      </c>
      <c r="U286" s="283">
        <f t="shared" si="53"/>
        <v>1693</v>
      </c>
      <c r="V286" s="292">
        <f t="shared" si="45"/>
        <v>0</v>
      </c>
      <c r="W286" s="299">
        <f t="shared" si="54"/>
        <v>0</v>
      </c>
      <c r="X286" s="300">
        <f t="shared" si="55"/>
        <v>0</v>
      </c>
      <c r="Y286" s="330"/>
    </row>
    <row r="287" spans="1:25" ht="22.5" customHeight="1" x14ac:dyDescent="0.15">
      <c r="A287" s="281" t="s">
        <v>1594</v>
      </c>
      <c r="B287" s="317" t="s">
        <v>2146</v>
      </c>
      <c r="C287" s="337"/>
      <c r="D287" s="299">
        <v>0</v>
      </c>
      <c r="E287" s="282" t="s">
        <v>683</v>
      </c>
      <c r="F287" s="283">
        <v>548</v>
      </c>
      <c r="G287" s="283">
        <f t="shared" si="46"/>
        <v>0</v>
      </c>
      <c r="H287" s="283">
        <v>12253</v>
      </c>
      <c r="I287" s="283">
        <f t="shared" si="47"/>
        <v>0</v>
      </c>
      <c r="J287" s="283">
        <v>0</v>
      </c>
      <c r="K287" s="283">
        <f t="shared" si="48"/>
        <v>0</v>
      </c>
      <c r="L287" s="283">
        <f t="shared" si="49"/>
        <v>12801</v>
      </c>
      <c r="M287" s="300">
        <f t="shared" si="49"/>
        <v>0</v>
      </c>
      <c r="N287" s="299">
        <v>0</v>
      </c>
      <c r="O287" s="283">
        <v>548</v>
      </c>
      <c r="P287" s="283">
        <f t="shared" si="50"/>
        <v>0</v>
      </c>
      <c r="Q287" s="283">
        <v>12253</v>
      </c>
      <c r="R287" s="283">
        <f t="shared" si="51"/>
        <v>0</v>
      </c>
      <c r="S287" s="283">
        <v>0</v>
      </c>
      <c r="T287" s="283">
        <f t="shared" si="52"/>
        <v>0</v>
      </c>
      <c r="U287" s="283">
        <f t="shared" si="53"/>
        <v>12801</v>
      </c>
      <c r="V287" s="292">
        <f t="shared" si="45"/>
        <v>0</v>
      </c>
      <c r="W287" s="299">
        <f t="shared" si="54"/>
        <v>0</v>
      </c>
      <c r="X287" s="300">
        <f t="shared" si="55"/>
        <v>0</v>
      </c>
      <c r="Y287" s="330"/>
    </row>
    <row r="288" spans="1:25" ht="22.5" customHeight="1" x14ac:dyDescent="0.15">
      <c r="A288" s="281" t="s">
        <v>1595</v>
      </c>
      <c r="B288" s="317" t="s">
        <v>2147</v>
      </c>
      <c r="C288" s="337"/>
      <c r="D288" s="299">
        <v>0</v>
      </c>
      <c r="E288" s="282" t="s">
        <v>683</v>
      </c>
      <c r="F288" s="283">
        <v>305</v>
      </c>
      <c r="G288" s="283">
        <f t="shared" si="46"/>
        <v>0</v>
      </c>
      <c r="H288" s="283">
        <v>12253</v>
      </c>
      <c r="I288" s="283">
        <f t="shared" si="47"/>
        <v>0</v>
      </c>
      <c r="J288" s="283">
        <v>0</v>
      </c>
      <c r="K288" s="283">
        <f t="shared" si="48"/>
        <v>0</v>
      </c>
      <c r="L288" s="283">
        <f t="shared" si="49"/>
        <v>12558</v>
      </c>
      <c r="M288" s="300">
        <f t="shared" si="49"/>
        <v>0</v>
      </c>
      <c r="N288" s="299">
        <v>0</v>
      </c>
      <c r="O288" s="283">
        <v>305</v>
      </c>
      <c r="P288" s="283">
        <f t="shared" si="50"/>
        <v>0</v>
      </c>
      <c r="Q288" s="283">
        <v>12253</v>
      </c>
      <c r="R288" s="283">
        <f t="shared" si="51"/>
        <v>0</v>
      </c>
      <c r="S288" s="283">
        <v>0</v>
      </c>
      <c r="T288" s="283">
        <f t="shared" si="52"/>
        <v>0</v>
      </c>
      <c r="U288" s="283">
        <f t="shared" si="53"/>
        <v>12558</v>
      </c>
      <c r="V288" s="292">
        <f t="shared" si="45"/>
        <v>0</v>
      </c>
      <c r="W288" s="299">
        <f t="shared" si="54"/>
        <v>0</v>
      </c>
      <c r="X288" s="300">
        <f t="shared" si="55"/>
        <v>0</v>
      </c>
      <c r="Y288" s="330"/>
    </row>
    <row r="289" spans="1:25" ht="22.5" customHeight="1" x14ac:dyDescent="0.15">
      <c r="A289" s="281" t="s">
        <v>1596</v>
      </c>
      <c r="B289" s="317" t="s">
        <v>2148</v>
      </c>
      <c r="C289" s="337" t="s">
        <v>2149</v>
      </c>
      <c r="D289" s="299">
        <v>0</v>
      </c>
      <c r="E289" s="282" t="s">
        <v>1869</v>
      </c>
      <c r="F289" s="283">
        <v>246</v>
      </c>
      <c r="G289" s="283">
        <f t="shared" si="46"/>
        <v>0</v>
      </c>
      <c r="H289" s="283">
        <v>5616</v>
      </c>
      <c r="I289" s="283">
        <f t="shared" si="47"/>
        <v>0</v>
      </c>
      <c r="J289" s="283">
        <v>0</v>
      </c>
      <c r="K289" s="283">
        <f t="shared" si="48"/>
        <v>0</v>
      </c>
      <c r="L289" s="283">
        <f t="shared" si="49"/>
        <v>5862</v>
      </c>
      <c r="M289" s="300">
        <f t="shared" si="49"/>
        <v>0</v>
      </c>
      <c r="N289" s="299">
        <v>0</v>
      </c>
      <c r="O289" s="283">
        <v>246</v>
      </c>
      <c r="P289" s="283">
        <f t="shared" si="50"/>
        <v>0</v>
      </c>
      <c r="Q289" s="283">
        <v>5616</v>
      </c>
      <c r="R289" s="283">
        <f t="shared" si="51"/>
        <v>0</v>
      </c>
      <c r="S289" s="283">
        <v>0</v>
      </c>
      <c r="T289" s="283">
        <f t="shared" si="52"/>
        <v>0</v>
      </c>
      <c r="U289" s="283">
        <f t="shared" si="53"/>
        <v>5862</v>
      </c>
      <c r="V289" s="292">
        <f t="shared" si="45"/>
        <v>0</v>
      </c>
      <c r="W289" s="299">
        <f t="shared" si="54"/>
        <v>0</v>
      </c>
      <c r="X289" s="300">
        <f t="shared" si="55"/>
        <v>0</v>
      </c>
      <c r="Y289" s="330"/>
    </row>
    <row r="290" spans="1:25" ht="22.5" customHeight="1" x14ac:dyDescent="0.15">
      <c r="A290" s="281" t="s">
        <v>1597</v>
      </c>
      <c r="B290" s="317" t="s">
        <v>2148</v>
      </c>
      <c r="C290" s="337" t="s">
        <v>685</v>
      </c>
      <c r="D290" s="299">
        <v>0</v>
      </c>
      <c r="E290" s="282" t="s">
        <v>1869</v>
      </c>
      <c r="F290" s="283">
        <v>297</v>
      </c>
      <c r="G290" s="283">
        <f t="shared" si="46"/>
        <v>0</v>
      </c>
      <c r="H290" s="283">
        <v>6740</v>
      </c>
      <c r="I290" s="283">
        <f t="shared" si="47"/>
        <v>0</v>
      </c>
      <c r="J290" s="283">
        <v>0</v>
      </c>
      <c r="K290" s="283">
        <f t="shared" si="48"/>
        <v>0</v>
      </c>
      <c r="L290" s="283">
        <f t="shared" si="49"/>
        <v>7037</v>
      </c>
      <c r="M290" s="300">
        <f t="shared" si="49"/>
        <v>0</v>
      </c>
      <c r="N290" s="299">
        <v>0</v>
      </c>
      <c r="O290" s="283">
        <v>297</v>
      </c>
      <c r="P290" s="283">
        <f t="shared" si="50"/>
        <v>0</v>
      </c>
      <c r="Q290" s="283">
        <v>6740</v>
      </c>
      <c r="R290" s="283">
        <f t="shared" si="51"/>
        <v>0</v>
      </c>
      <c r="S290" s="283">
        <v>0</v>
      </c>
      <c r="T290" s="283">
        <f t="shared" si="52"/>
        <v>0</v>
      </c>
      <c r="U290" s="283">
        <f t="shared" si="53"/>
        <v>7037</v>
      </c>
      <c r="V290" s="292">
        <f t="shared" si="45"/>
        <v>0</v>
      </c>
      <c r="W290" s="299">
        <f t="shared" si="54"/>
        <v>0</v>
      </c>
      <c r="X290" s="300">
        <f t="shared" si="55"/>
        <v>0</v>
      </c>
      <c r="Y290" s="330"/>
    </row>
    <row r="291" spans="1:25" ht="22.5" customHeight="1" x14ac:dyDescent="0.15">
      <c r="A291" s="281" t="s">
        <v>1465</v>
      </c>
      <c r="B291" s="317" t="s">
        <v>2150</v>
      </c>
      <c r="C291" s="337" t="s">
        <v>2149</v>
      </c>
      <c r="D291" s="299">
        <v>0</v>
      </c>
      <c r="E291" s="282" t="s">
        <v>1869</v>
      </c>
      <c r="F291" s="283">
        <v>331</v>
      </c>
      <c r="G291" s="283">
        <f t="shared" si="46"/>
        <v>0</v>
      </c>
      <c r="H291" s="283">
        <v>5616</v>
      </c>
      <c r="I291" s="283">
        <f t="shared" si="47"/>
        <v>0</v>
      </c>
      <c r="J291" s="283">
        <v>0</v>
      </c>
      <c r="K291" s="283">
        <f t="shared" si="48"/>
        <v>0</v>
      </c>
      <c r="L291" s="283">
        <f t="shared" si="49"/>
        <v>5947</v>
      </c>
      <c r="M291" s="300">
        <f t="shared" si="49"/>
        <v>0</v>
      </c>
      <c r="N291" s="299">
        <v>0</v>
      </c>
      <c r="O291" s="283">
        <v>331</v>
      </c>
      <c r="P291" s="283">
        <f t="shared" si="50"/>
        <v>0</v>
      </c>
      <c r="Q291" s="283">
        <v>5616</v>
      </c>
      <c r="R291" s="283">
        <f t="shared" si="51"/>
        <v>0</v>
      </c>
      <c r="S291" s="283">
        <v>0</v>
      </c>
      <c r="T291" s="283">
        <f t="shared" si="52"/>
        <v>0</v>
      </c>
      <c r="U291" s="283">
        <f t="shared" si="53"/>
        <v>5947</v>
      </c>
      <c r="V291" s="292">
        <f t="shared" si="45"/>
        <v>0</v>
      </c>
      <c r="W291" s="299">
        <f t="shared" si="54"/>
        <v>0</v>
      </c>
      <c r="X291" s="300">
        <f t="shared" si="55"/>
        <v>0</v>
      </c>
      <c r="Y291" s="330"/>
    </row>
    <row r="292" spans="1:25" ht="22.5" customHeight="1" x14ac:dyDescent="0.15">
      <c r="A292" s="281" t="s">
        <v>1466</v>
      </c>
      <c r="B292" s="317" t="s">
        <v>2150</v>
      </c>
      <c r="C292" s="337" t="s">
        <v>685</v>
      </c>
      <c r="D292" s="299">
        <v>0</v>
      </c>
      <c r="E292" s="282" t="s">
        <v>1869</v>
      </c>
      <c r="F292" s="283">
        <v>399</v>
      </c>
      <c r="G292" s="283">
        <f t="shared" si="46"/>
        <v>0</v>
      </c>
      <c r="H292" s="283">
        <v>6740</v>
      </c>
      <c r="I292" s="283">
        <f t="shared" si="47"/>
        <v>0</v>
      </c>
      <c r="J292" s="283">
        <v>0</v>
      </c>
      <c r="K292" s="283">
        <f t="shared" si="48"/>
        <v>0</v>
      </c>
      <c r="L292" s="283">
        <f t="shared" si="49"/>
        <v>7139</v>
      </c>
      <c r="M292" s="300">
        <f t="shared" si="49"/>
        <v>0</v>
      </c>
      <c r="N292" s="299">
        <v>0</v>
      </c>
      <c r="O292" s="283">
        <v>399</v>
      </c>
      <c r="P292" s="283">
        <f t="shared" si="50"/>
        <v>0</v>
      </c>
      <c r="Q292" s="283">
        <v>6740</v>
      </c>
      <c r="R292" s="283">
        <f t="shared" si="51"/>
        <v>0</v>
      </c>
      <c r="S292" s="283">
        <v>0</v>
      </c>
      <c r="T292" s="283">
        <f t="shared" si="52"/>
        <v>0</v>
      </c>
      <c r="U292" s="283">
        <f t="shared" si="53"/>
        <v>7139</v>
      </c>
      <c r="V292" s="292">
        <f t="shared" si="45"/>
        <v>0</v>
      </c>
      <c r="W292" s="299">
        <f t="shared" si="54"/>
        <v>0</v>
      </c>
      <c r="X292" s="300">
        <f t="shared" si="55"/>
        <v>0</v>
      </c>
      <c r="Y292" s="330"/>
    </row>
    <row r="293" spans="1:25" ht="22.5" customHeight="1" x14ac:dyDescent="0.15">
      <c r="A293" s="281" t="s">
        <v>1467</v>
      </c>
      <c r="B293" s="317" t="s">
        <v>2151</v>
      </c>
      <c r="C293" s="337" t="s">
        <v>2152</v>
      </c>
      <c r="D293" s="299">
        <v>0</v>
      </c>
      <c r="E293" s="282" t="s">
        <v>2153</v>
      </c>
      <c r="F293" s="283">
        <v>287063</v>
      </c>
      <c r="G293" s="283">
        <f t="shared" si="46"/>
        <v>0</v>
      </c>
      <c r="H293" s="283">
        <v>119975</v>
      </c>
      <c r="I293" s="283">
        <f t="shared" si="47"/>
        <v>0</v>
      </c>
      <c r="J293" s="283">
        <v>0</v>
      </c>
      <c r="K293" s="283">
        <f t="shared" si="48"/>
        <v>0</v>
      </c>
      <c r="L293" s="283">
        <f t="shared" si="49"/>
        <v>407038</v>
      </c>
      <c r="M293" s="300">
        <f t="shared" si="49"/>
        <v>0</v>
      </c>
      <c r="N293" s="299">
        <v>0</v>
      </c>
      <c r="O293" s="283">
        <v>287063</v>
      </c>
      <c r="P293" s="283">
        <f t="shared" si="50"/>
        <v>0</v>
      </c>
      <c r="Q293" s="283">
        <v>119975</v>
      </c>
      <c r="R293" s="283">
        <f t="shared" si="51"/>
        <v>0</v>
      </c>
      <c r="S293" s="283">
        <v>0</v>
      </c>
      <c r="T293" s="283">
        <f t="shared" si="52"/>
        <v>0</v>
      </c>
      <c r="U293" s="283">
        <f t="shared" si="53"/>
        <v>407038</v>
      </c>
      <c r="V293" s="292">
        <f t="shared" si="45"/>
        <v>0</v>
      </c>
      <c r="W293" s="299">
        <f t="shared" si="54"/>
        <v>0</v>
      </c>
      <c r="X293" s="300">
        <f t="shared" si="55"/>
        <v>0</v>
      </c>
      <c r="Y293" s="330"/>
    </row>
    <row r="294" spans="1:25" ht="22.5" customHeight="1" x14ac:dyDescent="0.15">
      <c r="A294" s="281" t="s">
        <v>1468</v>
      </c>
      <c r="B294" s="317" t="s">
        <v>2151</v>
      </c>
      <c r="C294" s="337" t="s">
        <v>2154</v>
      </c>
      <c r="D294" s="299">
        <v>0</v>
      </c>
      <c r="E294" s="282" t="s">
        <v>683</v>
      </c>
      <c r="F294" s="283">
        <v>224919</v>
      </c>
      <c r="G294" s="283">
        <f t="shared" si="46"/>
        <v>0</v>
      </c>
      <c r="H294" s="283">
        <v>83982</v>
      </c>
      <c r="I294" s="283">
        <f t="shared" si="47"/>
        <v>0</v>
      </c>
      <c r="J294" s="283">
        <v>0</v>
      </c>
      <c r="K294" s="283">
        <f t="shared" si="48"/>
        <v>0</v>
      </c>
      <c r="L294" s="283">
        <f t="shared" si="49"/>
        <v>308901</v>
      </c>
      <c r="M294" s="300">
        <f t="shared" si="49"/>
        <v>0</v>
      </c>
      <c r="N294" s="299">
        <v>0</v>
      </c>
      <c r="O294" s="283">
        <v>224919</v>
      </c>
      <c r="P294" s="283">
        <f t="shared" si="50"/>
        <v>0</v>
      </c>
      <c r="Q294" s="283">
        <v>83982</v>
      </c>
      <c r="R294" s="283">
        <f t="shared" si="51"/>
        <v>0</v>
      </c>
      <c r="S294" s="283">
        <v>0</v>
      </c>
      <c r="T294" s="283">
        <f t="shared" si="52"/>
        <v>0</v>
      </c>
      <c r="U294" s="283">
        <f t="shared" si="53"/>
        <v>308901</v>
      </c>
      <c r="V294" s="292">
        <f t="shared" si="45"/>
        <v>0</v>
      </c>
      <c r="W294" s="299">
        <f t="shared" si="54"/>
        <v>0</v>
      </c>
      <c r="X294" s="300">
        <f t="shared" si="55"/>
        <v>0</v>
      </c>
      <c r="Y294" s="330"/>
    </row>
    <row r="295" spans="1:25" ht="22.5" customHeight="1" x14ac:dyDescent="0.15">
      <c r="A295" s="281" t="s">
        <v>1469</v>
      </c>
      <c r="B295" s="317" t="s">
        <v>2541</v>
      </c>
      <c r="C295" s="337"/>
      <c r="D295" s="299">
        <v>0</v>
      </c>
      <c r="E295" s="282" t="s">
        <v>683</v>
      </c>
      <c r="F295" s="283">
        <v>117161</v>
      </c>
      <c r="G295" s="283">
        <f t="shared" si="46"/>
        <v>0</v>
      </c>
      <c r="H295" s="283">
        <v>8272</v>
      </c>
      <c r="I295" s="283">
        <f t="shared" si="47"/>
        <v>0</v>
      </c>
      <c r="J295" s="283">
        <v>0</v>
      </c>
      <c r="K295" s="283">
        <f t="shared" si="48"/>
        <v>0</v>
      </c>
      <c r="L295" s="283">
        <f t="shared" si="49"/>
        <v>125433</v>
      </c>
      <c r="M295" s="300">
        <f t="shared" si="49"/>
        <v>0</v>
      </c>
      <c r="N295" s="299">
        <v>0</v>
      </c>
      <c r="O295" s="283">
        <v>117161</v>
      </c>
      <c r="P295" s="283">
        <f t="shared" si="50"/>
        <v>0</v>
      </c>
      <c r="Q295" s="283">
        <v>8272</v>
      </c>
      <c r="R295" s="283">
        <f t="shared" si="51"/>
        <v>0</v>
      </c>
      <c r="S295" s="283">
        <v>0</v>
      </c>
      <c r="T295" s="283">
        <f t="shared" si="52"/>
        <v>0</v>
      </c>
      <c r="U295" s="283">
        <f t="shared" si="53"/>
        <v>125433</v>
      </c>
      <c r="V295" s="292">
        <f t="shared" si="45"/>
        <v>0</v>
      </c>
      <c r="W295" s="299">
        <f t="shared" si="54"/>
        <v>0</v>
      </c>
      <c r="X295" s="300">
        <f t="shared" si="55"/>
        <v>0</v>
      </c>
      <c r="Y295" s="330"/>
    </row>
    <row r="296" spans="1:25" ht="22.5" customHeight="1" x14ac:dyDescent="0.15">
      <c r="A296" s="281" t="s">
        <v>1470</v>
      </c>
      <c r="B296" s="317" t="s">
        <v>2155</v>
      </c>
      <c r="C296" s="337" t="s">
        <v>2156</v>
      </c>
      <c r="D296" s="299">
        <v>0</v>
      </c>
      <c r="E296" s="282" t="s">
        <v>683</v>
      </c>
      <c r="F296" s="283">
        <v>125305</v>
      </c>
      <c r="G296" s="283">
        <f t="shared" si="46"/>
        <v>0</v>
      </c>
      <c r="H296" s="283">
        <v>81541</v>
      </c>
      <c r="I296" s="283">
        <f t="shared" si="47"/>
        <v>0</v>
      </c>
      <c r="J296" s="283">
        <v>0</v>
      </c>
      <c r="K296" s="283">
        <f t="shared" si="48"/>
        <v>0</v>
      </c>
      <c r="L296" s="283">
        <f t="shared" si="49"/>
        <v>206846</v>
      </c>
      <c r="M296" s="300">
        <f t="shared" si="49"/>
        <v>0</v>
      </c>
      <c r="N296" s="299">
        <v>0</v>
      </c>
      <c r="O296" s="283">
        <v>125305</v>
      </c>
      <c r="P296" s="283">
        <f t="shared" si="50"/>
        <v>0</v>
      </c>
      <c r="Q296" s="283">
        <v>81541</v>
      </c>
      <c r="R296" s="283">
        <f t="shared" si="51"/>
        <v>0</v>
      </c>
      <c r="S296" s="283">
        <v>0</v>
      </c>
      <c r="T296" s="283">
        <f t="shared" si="52"/>
        <v>0</v>
      </c>
      <c r="U296" s="283">
        <f t="shared" si="53"/>
        <v>206846</v>
      </c>
      <c r="V296" s="292">
        <f t="shared" si="45"/>
        <v>0</v>
      </c>
      <c r="W296" s="299">
        <f t="shared" si="54"/>
        <v>0</v>
      </c>
      <c r="X296" s="300">
        <f t="shared" si="55"/>
        <v>0</v>
      </c>
      <c r="Y296" s="330"/>
    </row>
    <row r="297" spans="1:25" ht="22.5" customHeight="1" x14ac:dyDescent="0.15">
      <c r="A297" s="281" t="s">
        <v>1471</v>
      </c>
      <c r="B297" s="317" t="s">
        <v>2155</v>
      </c>
      <c r="C297" s="315" t="s">
        <v>2157</v>
      </c>
      <c r="D297" s="299">
        <v>0</v>
      </c>
      <c r="E297" s="282" t="s">
        <v>683</v>
      </c>
      <c r="F297" s="283">
        <v>162432</v>
      </c>
      <c r="G297" s="283">
        <f t="shared" si="46"/>
        <v>0</v>
      </c>
      <c r="H297" s="283">
        <v>105701</v>
      </c>
      <c r="I297" s="283">
        <f t="shared" si="47"/>
        <v>0</v>
      </c>
      <c r="J297" s="283">
        <v>0</v>
      </c>
      <c r="K297" s="283">
        <f t="shared" si="48"/>
        <v>0</v>
      </c>
      <c r="L297" s="283">
        <f t="shared" si="49"/>
        <v>268133</v>
      </c>
      <c r="M297" s="300">
        <f t="shared" si="49"/>
        <v>0</v>
      </c>
      <c r="N297" s="299">
        <v>0</v>
      </c>
      <c r="O297" s="283">
        <v>162432</v>
      </c>
      <c r="P297" s="283">
        <f t="shared" si="50"/>
        <v>0</v>
      </c>
      <c r="Q297" s="283">
        <v>105701</v>
      </c>
      <c r="R297" s="283">
        <f t="shared" si="51"/>
        <v>0</v>
      </c>
      <c r="S297" s="283">
        <v>0</v>
      </c>
      <c r="T297" s="283">
        <f t="shared" si="52"/>
        <v>0</v>
      </c>
      <c r="U297" s="283">
        <f t="shared" si="53"/>
        <v>268133</v>
      </c>
      <c r="V297" s="292">
        <f t="shared" si="45"/>
        <v>0</v>
      </c>
      <c r="W297" s="299">
        <f t="shared" si="54"/>
        <v>0</v>
      </c>
      <c r="X297" s="300">
        <f t="shared" si="55"/>
        <v>0</v>
      </c>
      <c r="Y297" s="330"/>
    </row>
    <row r="298" spans="1:25" ht="22.5" customHeight="1" x14ac:dyDescent="0.15">
      <c r="A298" s="281" t="s">
        <v>1472</v>
      </c>
      <c r="B298" s="317" t="s">
        <v>2155</v>
      </c>
      <c r="C298" s="315" t="s">
        <v>2158</v>
      </c>
      <c r="D298" s="299">
        <v>0</v>
      </c>
      <c r="E298" s="282" t="s">
        <v>683</v>
      </c>
      <c r="F298" s="283">
        <v>170167</v>
      </c>
      <c r="G298" s="283">
        <f t="shared" si="46"/>
        <v>0</v>
      </c>
      <c r="H298" s="283">
        <v>110735</v>
      </c>
      <c r="I298" s="283">
        <f t="shared" si="47"/>
        <v>0</v>
      </c>
      <c r="J298" s="283">
        <v>0</v>
      </c>
      <c r="K298" s="283">
        <f t="shared" si="48"/>
        <v>0</v>
      </c>
      <c r="L298" s="283">
        <f t="shared" si="49"/>
        <v>280902</v>
      </c>
      <c r="M298" s="300">
        <f t="shared" si="49"/>
        <v>0</v>
      </c>
      <c r="N298" s="299">
        <v>0</v>
      </c>
      <c r="O298" s="283">
        <v>170167</v>
      </c>
      <c r="P298" s="283">
        <f t="shared" si="50"/>
        <v>0</v>
      </c>
      <c r="Q298" s="283">
        <v>110735</v>
      </c>
      <c r="R298" s="283">
        <f t="shared" si="51"/>
        <v>0</v>
      </c>
      <c r="S298" s="283">
        <v>0</v>
      </c>
      <c r="T298" s="283">
        <f t="shared" si="52"/>
        <v>0</v>
      </c>
      <c r="U298" s="283">
        <f t="shared" si="53"/>
        <v>280902</v>
      </c>
      <c r="V298" s="292">
        <f t="shared" si="45"/>
        <v>0</v>
      </c>
      <c r="W298" s="299">
        <f t="shared" si="54"/>
        <v>0</v>
      </c>
      <c r="X298" s="300">
        <f t="shared" si="55"/>
        <v>0</v>
      </c>
      <c r="Y298" s="330"/>
    </row>
    <row r="299" spans="1:25" ht="22.5" customHeight="1" x14ac:dyDescent="0.15">
      <c r="A299" s="281" t="s">
        <v>1473</v>
      </c>
      <c r="B299" s="317" t="s">
        <v>2155</v>
      </c>
      <c r="C299" s="315" t="s">
        <v>2159</v>
      </c>
      <c r="D299" s="299">
        <v>0</v>
      </c>
      <c r="E299" s="282" t="s">
        <v>683</v>
      </c>
      <c r="F299" s="283">
        <v>243861</v>
      </c>
      <c r="G299" s="283">
        <f t="shared" si="46"/>
        <v>0</v>
      </c>
      <c r="H299" s="283">
        <v>158801</v>
      </c>
      <c r="I299" s="283">
        <f t="shared" si="47"/>
        <v>0</v>
      </c>
      <c r="J299" s="283">
        <v>0</v>
      </c>
      <c r="K299" s="283">
        <f t="shared" si="48"/>
        <v>0</v>
      </c>
      <c r="L299" s="283">
        <f t="shared" si="49"/>
        <v>402662</v>
      </c>
      <c r="M299" s="300">
        <f t="shared" si="49"/>
        <v>0</v>
      </c>
      <c r="N299" s="299">
        <v>0</v>
      </c>
      <c r="O299" s="283">
        <v>243861</v>
      </c>
      <c r="P299" s="283">
        <f t="shared" si="50"/>
        <v>0</v>
      </c>
      <c r="Q299" s="283">
        <v>158801</v>
      </c>
      <c r="R299" s="283">
        <f t="shared" si="51"/>
        <v>0</v>
      </c>
      <c r="S299" s="283">
        <v>0</v>
      </c>
      <c r="T299" s="283">
        <f t="shared" si="52"/>
        <v>0</v>
      </c>
      <c r="U299" s="283">
        <f t="shared" si="53"/>
        <v>402662</v>
      </c>
      <c r="V299" s="292">
        <f t="shared" si="45"/>
        <v>0</v>
      </c>
      <c r="W299" s="299">
        <f t="shared" si="54"/>
        <v>0</v>
      </c>
      <c r="X299" s="300">
        <f t="shared" si="55"/>
        <v>0</v>
      </c>
      <c r="Y299" s="330"/>
    </row>
    <row r="300" spans="1:25" ht="22.5" customHeight="1" x14ac:dyDescent="0.15">
      <c r="A300" s="281" t="s">
        <v>1474</v>
      </c>
      <c r="B300" s="317" t="s">
        <v>2542</v>
      </c>
      <c r="C300" s="337" t="s">
        <v>2543</v>
      </c>
      <c r="D300" s="299">
        <v>0</v>
      </c>
      <c r="E300" s="282" t="s">
        <v>1078</v>
      </c>
      <c r="F300" s="283">
        <v>114</v>
      </c>
      <c r="G300" s="283">
        <f t="shared" si="46"/>
        <v>0</v>
      </c>
      <c r="H300" s="283">
        <v>46148</v>
      </c>
      <c r="I300" s="283">
        <f t="shared" si="47"/>
        <v>0</v>
      </c>
      <c r="J300" s="283">
        <v>0</v>
      </c>
      <c r="K300" s="283">
        <f t="shared" si="48"/>
        <v>0</v>
      </c>
      <c r="L300" s="283">
        <f t="shared" si="49"/>
        <v>46262</v>
      </c>
      <c r="M300" s="300">
        <f t="shared" si="49"/>
        <v>0</v>
      </c>
      <c r="N300" s="299">
        <v>0</v>
      </c>
      <c r="O300" s="283">
        <v>114</v>
      </c>
      <c r="P300" s="283">
        <f t="shared" si="50"/>
        <v>0</v>
      </c>
      <c r="Q300" s="283">
        <v>46148</v>
      </c>
      <c r="R300" s="283">
        <f t="shared" si="51"/>
        <v>0</v>
      </c>
      <c r="S300" s="283">
        <v>0</v>
      </c>
      <c r="T300" s="283">
        <f t="shared" si="52"/>
        <v>0</v>
      </c>
      <c r="U300" s="283">
        <f t="shared" si="53"/>
        <v>46262</v>
      </c>
      <c r="V300" s="292">
        <f t="shared" si="45"/>
        <v>0</v>
      </c>
      <c r="W300" s="299">
        <f t="shared" si="54"/>
        <v>0</v>
      </c>
      <c r="X300" s="300">
        <f t="shared" si="55"/>
        <v>0</v>
      </c>
      <c r="Y300" s="330"/>
    </row>
    <row r="301" spans="1:25" ht="22.5" customHeight="1" x14ac:dyDescent="0.15">
      <c r="A301" s="281" t="s">
        <v>1475</v>
      </c>
      <c r="B301" s="317" t="s">
        <v>2542</v>
      </c>
      <c r="C301" s="337" t="s">
        <v>2544</v>
      </c>
      <c r="D301" s="299">
        <v>0</v>
      </c>
      <c r="E301" s="282" t="s">
        <v>1078</v>
      </c>
      <c r="F301" s="283">
        <v>137</v>
      </c>
      <c r="G301" s="283">
        <f t="shared" si="46"/>
        <v>0</v>
      </c>
      <c r="H301" s="283">
        <v>54392</v>
      </c>
      <c r="I301" s="283">
        <f t="shared" si="47"/>
        <v>0</v>
      </c>
      <c r="J301" s="283">
        <v>0</v>
      </c>
      <c r="K301" s="283">
        <f t="shared" si="48"/>
        <v>0</v>
      </c>
      <c r="L301" s="283">
        <f t="shared" si="49"/>
        <v>54529</v>
      </c>
      <c r="M301" s="300">
        <f t="shared" si="49"/>
        <v>0</v>
      </c>
      <c r="N301" s="299">
        <v>0</v>
      </c>
      <c r="O301" s="283">
        <v>137</v>
      </c>
      <c r="P301" s="283">
        <f t="shared" si="50"/>
        <v>0</v>
      </c>
      <c r="Q301" s="283">
        <v>54392</v>
      </c>
      <c r="R301" s="283">
        <f t="shared" si="51"/>
        <v>0</v>
      </c>
      <c r="S301" s="283">
        <v>0</v>
      </c>
      <c r="T301" s="283">
        <f t="shared" si="52"/>
        <v>0</v>
      </c>
      <c r="U301" s="283">
        <f t="shared" si="53"/>
        <v>54529</v>
      </c>
      <c r="V301" s="292">
        <f t="shared" si="45"/>
        <v>0</v>
      </c>
      <c r="W301" s="299">
        <f t="shared" si="54"/>
        <v>0</v>
      </c>
      <c r="X301" s="300">
        <f t="shared" si="55"/>
        <v>0</v>
      </c>
      <c r="Y301" s="330"/>
    </row>
    <row r="302" spans="1:25" ht="22.5" customHeight="1" x14ac:dyDescent="0.15">
      <c r="A302" s="281" t="s">
        <v>1476</v>
      </c>
      <c r="B302" s="317" t="s">
        <v>2160</v>
      </c>
      <c r="C302" s="337" t="s">
        <v>2161</v>
      </c>
      <c r="D302" s="299">
        <v>0</v>
      </c>
      <c r="E302" s="282" t="s">
        <v>1078</v>
      </c>
      <c r="F302" s="283">
        <v>95580</v>
      </c>
      <c r="G302" s="283">
        <f t="shared" si="46"/>
        <v>0</v>
      </c>
      <c r="H302" s="283">
        <v>0</v>
      </c>
      <c r="I302" s="283">
        <f t="shared" si="47"/>
        <v>0</v>
      </c>
      <c r="J302" s="283">
        <v>0</v>
      </c>
      <c r="K302" s="283">
        <f t="shared" si="48"/>
        <v>0</v>
      </c>
      <c r="L302" s="283">
        <f t="shared" si="49"/>
        <v>95580</v>
      </c>
      <c r="M302" s="300">
        <f t="shared" si="49"/>
        <v>0</v>
      </c>
      <c r="N302" s="299">
        <v>0</v>
      </c>
      <c r="O302" s="283">
        <v>95580</v>
      </c>
      <c r="P302" s="283">
        <f t="shared" si="50"/>
        <v>0</v>
      </c>
      <c r="Q302" s="283">
        <v>0</v>
      </c>
      <c r="R302" s="283">
        <f t="shared" si="51"/>
        <v>0</v>
      </c>
      <c r="S302" s="283">
        <v>0</v>
      </c>
      <c r="T302" s="283">
        <f t="shared" si="52"/>
        <v>0</v>
      </c>
      <c r="U302" s="283">
        <f t="shared" si="53"/>
        <v>95580</v>
      </c>
      <c r="V302" s="292">
        <f t="shared" si="45"/>
        <v>0</v>
      </c>
      <c r="W302" s="299">
        <f t="shared" si="54"/>
        <v>0</v>
      </c>
      <c r="X302" s="300">
        <f t="shared" si="55"/>
        <v>0</v>
      </c>
      <c r="Y302" s="330"/>
    </row>
    <row r="303" spans="1:25" ht="22.5" customHeight="1" x14ac:dyDescent="0.15">
      <c r="A303" s="281" t="s">
        <v>1477</v>
      </c>
      <c r="B303" s="317" t="s">
        <v>2545</v>
      </c>
      <c r="C303" s="337" t="s">
        <v>2546</v>
      </c>
      <c r="D303" s="299">
        <v>0</v>
      </c>
      <c r="E303" s="282" t="s">
        <v>683</v>
      </c>
      <c r="F303" s="283">
        <v>156</v>
      </c>
      <c r="G303" s="283">
        <f t="shared" si="46"/>
        <v>0</v>
      </c>
      <c r="H303" s="283">
        <v>62317</v>
      </c>
      <c r="I303" s="283">
        <f t="shared" si="47"/>
        <v>0</v>
      </c>
      <c r="J303" s="283">
        <v>0</v>
      </c>
      <c r="K303" s="283">
        <f t="shared" si="48"/>
        <v>0</v>
      </c>
      <c r="L303" s="283">
        <f t="shared" si="49"/>
        <v>62473</v>
      </c>
      <c r="M303" s="300">
        <f t="shared" si="49"/>
        <v>0</v>
      </c>
      <c r="N303" s="299">
        <v>0</v>
      </c>
      <c r="O303" s="283">
        <v>156</v>
      </c>
      <c r="P303" s="283">
        <f t="shared" si="50"/>
        <v>0</v>
      </c>
      <c r="Q303" s="283">
        <v>62317</v>
      </c>
      <c r="R303" s="283">
        <f t="shared" si="51"/>
        <v>0</v>
      </c>
      <c r="S303" s="283">
        <v>0</v>
      </c>
      <c r="T303" s="283">
        <f t="shared" si="52"/>
        <v>0</v>
      </c>
      <c r="U303" s="283">
        <f t="shared" si="53"/>
        <v>62473</v>
      </c>
      <c r="V303" s="292">
        <f t="shared" si="45"/>
        <v>0</v>
      </c>
      <c r="W303" s="299">
        <f t="shared" si="54"/>
        <v>0</v>
      </c>
      <c r="X303" s="300">
        <f t="shared" si="55"/>
        <v>0</v>
      </c>
      <c r="Y303" s="330"/>
    </row>
    <row r="304" spans="1:25" ht="22.5" customHeight="1" x14ac:dyDescent="0.15">
      <c r="A304" s="281" t="s">
        <v>1478</v>
      </c>
      <c r="B304" s="317" t="s">
        <v>2162</v>
      </c>
      <c r="C304" s="337" t="s">
        <v>2163</v>
      </c>
      <c r="D304" s="299">
        <v>0</v>
      </c>
      <c r="E304" s="282" t="s">
        <v>1078</v>
      </c>
      <c r="F304" s="283">
        <v>148680</v>
      </c>
      <c r="G304" s="283">
        <f t="shared" si="46"/>
        <v>0</v>
      </c>
      <c r="H304" s="283">
        <v>0</v>
      </c>
      <c r="I304" s="283">
        <f t="shared" si="47"/>
        <v>0</v>
      </c>
      <c r="J304" s="283">
        <v>0</v>
      </c>
      <c r="K304" s="283">
        <f t="shared" si="48"/>
        <v>0</v>
      </c>
      <c r="L304" s="283">
        <f t="shared" si="49"/>
        <v>148680</v>
      </c>
      <c r="M304" s="300">
        <f t="shared" si="49"/>
        <v>0</v>
      </c>
      <c r="N304" s="299">
        <v>0</v>
      </c>
      <c r="O304" s="283">
        <v>148680</v>
      </c>
      <c r="P304" s="283">
        <f t="shared" si="50"/>
        <v>0</v>
      </c>
      <c r="Q304" s="283">
        <v>0</v>
      </c>
      <c r="R304" s="283">
        <f t="shared" si="51"/>
        <v>0</v>
      </c>
      <c r="S304" s="283">
        <v>0</v>
      </c>
      <c r="T304" s="283">
        <f t="shared" si="52"/>
        <v>0</v>
      </c>
      <c r="U304" s="283">
        <f t="shared" si="53"/>
        <v>148680</v>
      </c>
      <c r="V304" s="292">
        <f t="shared" si="45"/>
        <v>0</v>
      </c>
      <c r="W304" s="299">
        <f t="shared" si="54"/>
        <v>0</v>
      </c>
      <c r="X304" s="300">
        <f t="shared" si="55"/>
        <v>0</v>
      </c>
      <c r="Y304" s="330"/>
    </row>
    <row r="305" spans="1:25" ht="22.5" customHeight="1" x14ac:dyDescent="0.15">
      <c r="A305" s="281" t="s">
        <v>1479</v>
      </c>
      <c r="B305" s="317" t="s">
        <v>2164</v>
      </c>
      <c r="C305" s="337" t="s">
        <v>2163</v>
      </c>
      <c r="D305" s="299">
        <v>0</v>
      </c>
      <c r="E305" s="282" t="s">
        <v>1078</v>
      </c>
      <c r="F305" s="283">
        <v>0</v>
      </c>
      <c r="G305" s="283">
        <f t="shared" si="46"/>
        <v>0</v>
      </c>
      <c r="H305" s="283">
        <v>40404</v>
      </c>
      <c r="I305" s="283">
        <f t="shared" si="47"/>
        <v>0</v>
      </c>
      <c r="J305" s="283">
        <v>0</v>
      </c>
      <c r="K305" s="283">
        <f t="shared" si="48"/>
        <v>0</v>
      </c>
      <c r="L305" s="283">
        <f t="shared" si="49"/>
        <v>40404</v>
      </c>
      <c r="M305" s="300">
        <f t="shared" si="49"/>
        <v>0</v>
      </c>
      <c r="N305" s="299">
        <v>0</v>
      </c>
      <c r="O305" s="283">
        <v>0</v>
      </c>
      <c r="P305" s="283">
        <f t="shared" si="50"/>
        <v>0</v>
      </c>
      <c r="Q305" s="283">
        <v>40404</v>
      </c>
      <c r="R305" s="283">
        <f t="shared" si="51"/>
        <v>0</v>
      </c>
      <c r="S305" s="283">
        <v>0</v>
      </c>
      <c r="T305" s="283">
        <f t="shared" si="52"/>
        <v>0</v>
      </c>
      <c r="U305" s="283">
        <f t="shared" si="53"/>
        <v>40404</v>
      </c>
      <c r="V305" s="292">
        <f t="shared" si="45"/>
        <v>0</v>
      </c>
      <c r="W305" s="299">
        <f t="shared" si="54"/>
        <v>0</v>
      </c>
      <c r="X305" s="300">
        <f t="shared" si="55"/>
        <v>0</v>
      </c>
      <c r="Y305" s="330"/>
    </row>
    <row r="306" spans="1:25" ht="22.5" customHeight="1" x14ac:dyDescent="0.15">
      <c r="A306" s="281" t="s">
        <v>1480</v>
      </c>
      <c r="B306" s="317" t="s">
        <v>2165</v>
      </c>
      <c r="C306" s="337" t="s">
        <v>2166</v>
      </c>
      <c r="D306" s="299">
        <v>0</v>
      </c>
      <c r="E306" s="282" t="s">
        <v>683</v>
      </c>
      <c r="F306" s="283">
        <v>185850</v>
      </c>
      <c r="G306" s="283">
        <f t="shared" si="46"/>
        <v>0</v>
      </c>
      <c r="H306" s="283">
        <v>0</v>
      </c>
      <c r="I306" s="283">
        <f t="shared" si="47"/>
        <v>0</v>
      </c>
      <c r="J306" s="283">
        <v>0</v>
      </c>
      <c r="K306" s="283">
        <f t="shared" si="48"/>
        <v>0</v>
      </c>
      <c r="L306" s="283">
        <f t="shared" si="49"/>
        <v>185850</v>
      </c>
      <c r="M306" s="300">
        <f t="shared" si="49"/>
        <v>0</v>
      </c>
      <c r="N306" s="299">
        <v>0</v>
      </c>
      <c r="O306" s="283">
        <v>185850</v>
      </c>
      <c r="P306" s="283">
        <f t="shared" si="50"/>
        <v>0</v>
      </c>
      <c r="Q306" s="283">
        <v>0</v>
      </c>
      <c r="R306" s="283">
        <f t="shared" si="51"/>
        <v>0</v>
      </c>
      <c r="S306" s="283">
        <v>0</v>
      </c>
      <c r="T306" s="283">
        <f t="shared" si="52"/>
        <v>0</v>
      </c>
      <c r="U306" s="283">
        <f t="shared" si="53"/>
        <v>185850</v>
      </c>
      <c r="V306" s="292">
        <f t="shared" si="45"/>
        <v>0</v>
      </c>
      <c r="W306" s="299">
        <f t="shared" si="54"/>
        <v>0</v>
      </c>
      <c r="X306" s="300">
        <f t="shared" si="55"/>
        <v>0</v>
      </c>
      <c r="Y306" s="330"/>
    </row>
    <row r="307" spans="1:25" ht="22.5" customHeight="1" x14ac:dyDescent="0.15">
      <c r="A307" s="281" t="s">
        <v>1481</v>
      </c>
      <c r="B307" s="317" t="s">
        <v>2167</v>
      </c>
      <c r="C307" s="337" t="s">
        <v>2168</v>
      </c>
      <c r="D307" s="299">
        <v>0</v>
      </c>
      <c r="E307" s="282" t="s">
        <v>684</v>
      </c>
      <c r="F307" s="283">
        <v>30975</v>
      </c>
      <c r="G307" s="283">
        <f t="shared" si="46"/>
        <v>0</v>
      </c>
      <c r="H307" s="283">
        <v>6463</v>
      </c>
      <c r="I307" s="283">
        <f t="shared" si="47"/>
        <v>0</v>
      </c>
      <c r="J307" s="283">
        <v>92</v>
      </c>
      <c r="K307" s="283">
        <f t="shared" si="48"/>
        <v>0</v>
      </c>
      <c r="L307" s="283">
        <f t="shared" si="49"/>
        <v>37530</v>
      </c>
      <c r="M307" s="300">
        <f t="shared" si="49"/>
        <v>0</v>
      </c>
      <c r="N307" s="299">
        <v>0</v>
      </c>
      <c r="O307" s="283">
        <v>30975</v>
      </c>
      <c r="P307" s="283">
        <f t="shared" si="50"/>
        <v>0</v>
      </c>
      <c r="Q307" s="283">
        <v>6463</v>
      </c>
      <c r="R307" s="283">
        <f t="shared" si="51"/>
        <v>0</v>
      </c>
      <c r="S307" s="283">
        <v>92</v>
      </c>
      <c r="T307" s="283">
        <f t="shared" si="52"/>
        <v>0</v>
      </c>
      <c r="U307" s="283">
        <f t="shared" si="53"/>
        <v>37530</v>
      </c>
      <c r="V307" s="292">
        <f t="shared" si="45"/>
        <v>0</v>
      </c>
      <c r="W307" s="299">
        <f t="shared" si="54"/>
        <v>0</v>
      </c>
      <c r="X307" s="300">
        <f t="shared" si="55"/>
        <v>0</v>
      </c>
      <c r="Y307" s="330"/>
    </row>
    <row r="308" spans="1:25" ht="22.5" customHeight="1" x14ac:dyDescent="0.15">
      <c r="A308" s="281" t="s">
        <v>1482</v>
      </c>
      <c r="B308" s="317" t="s">
        <v>2169</v>
      </c>
      <c r="C308" s="337" t="s">
        <v>2170</v>
      </c>
      <c r="D308" s="299">
        <v>0</v>
      </c>
      <c r="E308" s="282" t="s">
        <v>684</v>
      </c>
      <c r="F308" s="283">
        <v>10620</v>
      </c>
      <c r="G308" s="283">
        <f t="shared" si="46"/>
        <v>0</v>
      </c>
      <c r="H308" s="283">
        <v>8349</v>
      </c>
      <c r="I308" s="283">
        <f t="shared" si="47"/>
        <v>0</v>
      </c>
      <c r="J308" s="283">
        <v>118</v>
      </c>
      <c r="K308" s="283">
        <f t="shared" si="48"/>
        <v>0</v>
      </c>
      <c r="L308" s="283">
        <f t="shared" si="49"/>
        <v>19087</v>
      </c>
      <c r="M308" s="300">
        <f t="shared" si="49"/>
        <v>0</v>
      </c>
      <c r="N308" s="299">
        <v>0</v>
      </c>
      <c r="O308" s="283">
        <v>10620</v>
      </c>
      <c r="P308" s="283">
        <f t="shared" si="50"/>
        <v>0</v>
      </c>
      <c r="Q308" s="283">
        <v>8349</v>
      </c>
      <c r="R308" s="283">
        <f t="shared" si="51"/>
        <v>0</v>
      </c>
      <c r="S308" s="283">
        <v>118</v>
      </c>
      <c r="T308" s="283">
        <f t="shared" si="52"/>
        <v>0</v>
      </c>
      <c r="U308" s="283">
        <f t="shared" si="53"/>
        <v>19087</v>
      </c>
      <c r="V308" s="292">
        <f t="shared" si="45"/>
        <v>0</v>
      </c>
      <c r="W308" s="299">
        <f t="shared" si="54"/>
        <v>0</v>
      </c>
      <c r="X308" s="300">
        <f t="shared" si="55"/>
        <v>0</v>
      </c>
      <c r="Y308" s="330"/>
    </row>
    <row r="309" spans="1:25" ht="22.5" customHeight="1" x14ac:dyDescent="0.15">
      <c r="A309" s="281" t="s">
        <v>1483</v>
      </c>
      <c r="B309" s="317" t="s">
        <v>2169</v>
      </c>
      <c r="C309" s="337" t="s">
        <v>2171</v>
      </c>
      <c r="D309" s="299">
        <v>0</v>
      </c>
      <c r="E309" s="284" t="s">
        <v>684</v>
      </c>
      <c r="F309" s="283">
        <v>22125</v>
      </c>
      <c r="G309" s="283">
        <f t="shared" si="46"/>
        <v>0</v>
      </c>
      <c r="H309" s="283">
        <v>8349</v>
      </c>
      <c r="I309" s="283">
        <f t="shared" si="47"/>
        <v>0</v>
      </c>
      <c r="J309" s="283">
        <v>118</v>
      </c>
      <c r="K309" s="283">
        <f t="shared" si="48"/>
        <v>0</v>
      </c>
      <c r="L309" s="283">
        <f t="shared" si="49"/>
        <v>30592</v>
      </c>
      <c r="M309" s="300">
        <f t="shared" si="49"/>
        <v>0</v>
      </c>
      <c r="N309" s="299">
        <v>0</v>
      </c>
      <c r="O309" s="283">
        <v>22125</v>
      </c>
      <c r="P309" s="283">
        <f t="shared" si="50"/>
        <v>0</v>
      </c>
      <c r="Q309" s="283">
        <v>8349</v>
      </c>
      <c r="R309" s="283">
        <f t="shared" si="51"/>
        <v>0</v>
      </c>
      <c r="S309" s="283">
        <v>118</v>
      </c>
      <c r="T309" s="283">
        <f t="shared" si="52"/>
        <v>0</v>
      </c>
      <c r="U309" s="283">
        <f t="shared" si="53"/>
        <v>30592</v>
      </c>
      <c r="V309" s="292">
        <f t="shared" si="45"/>
        <v>0</v>
      </c>
      <c r="W309" s="299">
        <f t="shared" si="54"/>
        <v>0</v>
      </c>
      <c r="X309" s="300">
        <f t="shared" si="55"/>
        <v>0</v>
      </c>
      <c r="Y309" s="330"/>
    </row>
    <row r="310" spans="1:25" ht="22.5" customHeight="1" x14ac:dyDescent="0.15">
      <c r="A310" s="281" t="s">
        <v>1484</v>
      </c>
      <c r="B310" s="317" t="s">
        <v>2172</v>
      </c>
      <c r="C310" s="315" t="s">
        <v>2173</v>
      </c>
      <c r="D310" s="299">
        <v>0</v>
      </c>
      <c r="E310" s="284" t="s">
        <v>684</v>
      </c>
      <c r="F310" s="283">
        <v>2212</v>
      </c>
      <c r="G310" s="283">
        <f t="shared" si="46"/>
        <v>0</v>
      </c>
      <c r="H310" s="283">
        <v>2962</v>
      </c>
      <c r="I310" s="283">
        <f t="shared" si="47"/>
        <v>0</v>
      </c>
      <c r="J310" s="283">
        <v>41</v>
      </c>
      <c r="K310" s="283">
        <f t="shared" si="48"/>
        <v>0</v>
      </c>
      <c r="L310" s="283">
        <f t="shared" si="49"/>
        <v>5215</v>
      </c>
      <c r="M310" s="300">
        <f t="shared" si="49"/>
        <v>0</v>
      </c>
      <c r="N310" s="299">
        <v>0</v>
      </c>
      <c r="O310" s="283">
        <v>2212</v>
      </c>
      <c r="P310" s="283">
        <f t="shared" si="50"/>
        <v>0</v>
      </c>
      <c r="Q310" s="283">
        <v>2962</v>
      </c>
      <c r="R310" s="283">
        <f t="shared" si="51"/>
        <v>0</v>
      </c>
      <c r="S310" s="283">
        <v>41</v>
      </c>
      <c r="T310" s="283">
        <f t="shared" si="52"/>
        <v>0</v>
      </c>
      <c r="U310" s="283">
        <f t="shared" si="53"/>
        <v>5215</v>
      </c>
      <c r="V310" s="292">
        <f t="shared" si="45"/>
        <v>0</v>
      </c>
      <c r="W310" s="299">
        <f t="shared" si="54"/>
        <v>0</v>
      </c>
      <c r="X310" s="300">
        <f t="shared" si="55"/>
        <v>0</v>
      </c>
      <c r="Y310" s="330"/>
    </row>
    <row r="311" spans="1:25" ht="22.5" customHeight="1" x14ac:dyDescent="0.15">
      <c r="A311" s="281" t="s">
        <v>1485</v>
      </c>
      <c r="B311" s="317" t="s">
        <v>2174</v>
      </c>
      <c r="C311" s="337"/>
      <c r="D311" s="299">
        <v>0</v>
      </c>
      <c r="E311" s="282" t="s">
        <v>684</v>
      </c>
      <c r="F311" s="283">
        <v>0</v>
      </c>
      <c r="G311" s="283">
        <f t="shared" si="46"/>
        <v>0</v>
      </c>
      <c r="H311" s="283">
        <v>2962</v>
      </c>
      <c r="I311" s="283">
        <f t="shared" si="47"/>
        <v>0</v>
      </c>
      <c r="J311" s="283">
        <v>0</v>
      </c>
      <c r="K311" s="283">
        <f t="shared" si="48"/>
        <v>0</v>
      </c>
      <c r="L311" s="283">
        <f t="shared" si="49"/>
        <v>2962</v>
      </c>
      <c r="M311" s="300">
        <f t="shared" si="49"/>
        <v>0</v>
      </c>
      <c r="N311" s="299">
        <v>0</v>
      </c>
      <c r="O311" s="283">
        <v>0</v>
      </c>
      <c r="P311" s="283">
        <f t="shared" si="50"/>
        <v>0</v>
      </c>
      <c r="Q311" s="283">
        <v>2962</v>
      </c>
      <c r="R311" s="283">
        <f t="shared" si="51"/>
        <v>0</v>
      </c>
      <c r="S311" s="283">
        <v>0</v>
      </c>
      <c r="T311" s="283">
        <f t="shared" si="52"/>
        <v>0</v>
      </c>
      <c r="U311" s="283">
        <f t="shared" si="53"/>
        <v>2962</v>
      </c>
      <c r="V311" s="292">
        <f t="shared" si="45"/>
        <v>0</v>
      </c>
      <c r="W311" s="299">
        <f t="shared" si="54"/>
        <v>0</v>
      </c>
      <c r="X311" s="300">
        <f t="shared" si="55"/>
        <v>0</v>
      </c>
      <c r="Y311" s="330"/>
    </row>
    <row r="312" spans="1:25" ht="22.5" customHeight="1" x14ac:dyDescent="0.15">
      <c r="A312" s="281" t="s">
        <v>1486</v>
      </c>
      <c r="B312" s="317" t="s">
        <v>2175</v>
      </c>
      <c r="C312" s="337" t="s">
        <v>2176</v>
      </c>
      <c r="D312" s="299">
        <v>0</v>
      </c>
      <c r="E312" s="282" t="s">
        <v>683</v>
      </c>
      <c r="F312" s="283">
        <v>226896</v>
      </c>
      <c r="G312" s="283">
        <f t="shared" si="46"/>
        <v>0</v>
      </c>
      <c r="H312" s="283">
        <v>104048</v>
      </c>
      <c r="I312" s="283">
        <f t="shared" si="47"/>
        <v>0</v>
      </c>
      <c r="J312" s="283">
        <v>785</v>
      </c>
      <c r="K312" s="283">
        <f t="shared" si="48"/>
        <v>0</v>
      </c>
      <c r="L312" s="283">
        <f t="shared" si="49"/>
        <v>331729</v>
      </c>
      <c r="M312" s="300">
        <f t="shared" si="49"/>
        <v>0</v>
      </c>
      <c r="N312" s="299">
        <v>0</v>
      </c>
      <c r="O312" s="283">
        <v>226896</v>
      </c>
      <c r="P312" s="283">
        <f t="shared" si="50"/>
        <v>0</v>
      </c>
      <c r="Q312" s="283">
        <v>104048</v>
      </c>
      <c r="R312" s="283">
        <f t="shared" si="51"/>
        <v>0</v>
      </c>
      <c r="S312" s="283">
        <v>785</v>
      </c>
      <c r="T312" s="283">
        <f t="shared" si="52"/>
        <v>0</v>
      </c>
      <c r="U312" s="283">
        <f t="shared" si="53"/>
        <v>331729</v>
      </c>
      <c r="V312" s="292">
        <f t="shared" si="45"/>
        <v>0</v>
      </c>
      <c r="W312" s="299">
        <f t="shared" si="54"/>
        <v>0</v>
      </c>
      <c r="X312" s="300">
        <f t="shared" si="55"/>
        <v>0</v>
      </c>
      <c r="Y312" s="330"/>
    </row>
    <row r="313" spans="1:25" ht="22.5" customHeight="1" x14ac:dyDescent="0.15">
      <c r="A313" s="281" t="s">
        <v>1487</v>
      </c>
      <c r="B313" s="317" t="s">
        <v>2177</v>
      </c>
      <c r="C313" s="315" t="s">
        <v>2176</v>
      </c>
      <c r="D313" s="299">
        <v>0</v>
      </c>
      <c r="E313" s="282" t="s">
        <v>2153</v>
      </c>
      <c r="F313" s="283">
        <v>132750</v>
      </c>
      <c r="G313" s="283">
        <f t="shared" si="46"/>
        <v>0</v>
      </c>
      <c r="H313" s="283">
        <v>38522</v>
      </c>
      <c r="I313" s="283">
        <f t="shared" si="47"/>
        <v>0</v>
      </c>
      <c r="J313" s="283">
        <v>549</v>
      </c>
      <c r="K313" s="283">
        <f t="shared" si="48"/>
        <v>0</v>
      </c>
      <c r="L313" s="283">
        <f t="shared" si="49"/>
        <v>171821</v>
      </c>
      <c r="M313" s="300">
        <f t="shared" si="49"/>
        <v>0</v>
      </c>
      <c r="N313" s="299">
        <v>0</v>
      </c>
      <c r="O313" s="283">
        <v>132750</v>
      </c>
      <c r="P313" s="283">
        <f t="shared" si="50"/>
        <v>0</v>
      </c>
      <c r="Q313" s="283">
        <v>38522</v>
      </c>
      <c r="R313" s="283">
        <f t="shared" si="51"/>
        <v>0</v>
      </c>
      <c r="S313" s="283">
        <v>549</v>
      </c>
      <c r="T313" s="283">
        <f t="shared" si="52"/>
        <v>0</v>
      </c>
      <c r="U313" s="283">
        <f t="shared" si="53"/>
        <v>171821</v>
      </c>
      <c r="V313" s="292">
        <f t="shared" si="45"/>
        <v>0</v>
      </c>
      <c r="W313" s="299">
        <f t="shared" si="54"/>
        <v>0</v>
      </c>
      <c r="X313" s="300">
        <f t="shared" si="55"/>
        <v>0</v>
      </c>
      <c r="Y313" s="330"/>
    </row>
    <row r="314" spans="1:25" ht="22.5" customHeight="1" x14ac:dyDescent="0.15">
      <c r="A314" s="281" t="s">
        <v>1488</v>
      </c>
      <c r="B314" s="317" t="s">
        <v>2178</v>
      </c>
      <c r="C314" s="315" t="s">
        <v>2176</v>
      </c>
      <c r="D314" s="299">
        <v>0</v>
      </c>
      <c r="E314" s="284" t="s">
        <v>683</v>
      </c>
      <c r="F314" s="283">
        <v>207435</v>
      </c>
      <c r="G314" s="283">
        <f t="shared" si="46"/>
        <v>0</v>
      </c>
      <c r="H314" s="283">
        <v>95500</v>
      </c>
      <c r="I314" s="283">
        <f t="shared" si="47"/>
        <v>0</v>
      </c>
      <c r="J314" s="283">
        <v>0</v>
      </c>
      <c r="K314" s="283">
        <f t="shared" si="48"/>
        <v>0</v>
      </c>
      <c r="L314" s="283">
        <f t="shared" si="49"/>
        <v>302935</v>
      </c>
      <c r="M314" s="300">
        <f t="shared" si="49"/>
        <v>0</v>
      </c>
      <c r="N314" s="299">
        <v>0</v>
      </c>
      <c r="O314" s="283">
        <v>207435</v>
      </c>
      <c r="P314" s="283">
        <f t="shared" si="50"/>
        <v>0</v>
      </c>
      <c r="Q314" s="283">
        <v>95500</v>
      </c>
      <c r="R314" s="283">
        <f t="shared" si="51"/>
        <v>0</v>
      </c>
      <c r="S314" s="283">
        <v>0</v>
      </c>
      <c r="T314" s="283">
        <f t="shared" si="52"/>
        <v>0</v>
      </c>
      <c r="U314" s="283">
        <f t="shared" si="53"/>
        <v>302935</v>
      </c>
      <c r="V314" s="292">
        <f t="shared" si="45"/>
        <v>0</v>
      </c>
      <c r="W314" s="299">
        <f t="shared" si="54"/>
        <v>0</v>
      </c>
      <c r="X314" s="300">
        <f t="shared" si="55"/>
        <v>0</v>
      </c>
      <c r="Y314" s="330"/>
    </row>
    <row r="315" spans="1:25" ht="22.5" customHeight="1" x14ac:dyDescent="0.15">
      <c r="A315" s="281" t="s">
        <v>1489</v>
      </c>
      <c r="B315" s="317" t="s">
        <v>2179</v>
      </c>
      <c r="C315" s="315" t="s">
        <v>2176</v>
      </c>
      <c r="D315" s="299">
        <v>0</v>
      </c>
      <c r="E315" s="282" t="s">
        <v>2153</v>
      </c>
      <c r="F315" s="283">
        <v>88402</v>
      </c>
      <c r="G315" s="283">
        <f t="shared" si="46"/>
        <v>0</v>
      </c>
      <c r="H315" s="283">
        <v>66850</v>
      </c>
      <c r="I315" s="283">
        <f t="shared" si="47"/>
        <v>0</v>
      </c>
      <c r="J315" s="283">
        <v>0</v>
      </c>
      <c r="K315" s="283">
        <f t="shared" si="48"/>
        <v>0</v>
      </c>
      <c r="L315" s="283">
        <f t="shared" si="49"/>
        <v>155252</v>
      </c>
      <c r="M315" s="300">
        <f t="shared" si="49"/>
        <v>0</v>
      </c>
      <c r="N315" s="299">
        <v>0</v>
      </c>
      <c r="O315" s="283">
        <v>88402</v>
      </c>
      <c r="P315" s="283">
        <f t="shared" si="50"/>
        <v>0</v>
      </c>
      <c r="Q315" s="283">
        <v>66850</v>
      </c>
      <c r="R315" s="283">
        <f t="shared" si="51"/>
        <v>0</v>
      </c>
      <c r="S315" s="283">
        <v>0</v>
      </c>
      <c r="T315" s="283">
        <f t="shared" si="52"/>
        <v>0</v>
      </c>
      <c r="U315" s="283">
        <f t="shared" si="53"/>
        <v>155252</v>
      </c>
      <c r="V315" s="292">
        <f t="shared" si="45"/>
        <v>0</v>
      </c>
      <c r="W315" s="299">
        <f t="shared" si="54"/>
        <v>0</v>
      </c>
      <c r="X315" s="300">
        <f t="shared" si="55"/>
        <v>0</v>
      </c>
      <c r="Y315" s="330"/>
    </row>
    <row r="316" spans="1:25" ht="22.5" customHeight="1" x14ac:dyDescent="0.15">
      <c r="A316" s="281" t="s">
        <v>1490</v>
      </c>
      <c r="B316" s="317" t="s">
        <v>2180</v>
      </c>
      <c r="C316" s="337" t="s">
        <v>2181</v>
      </c>
      <c r="D316" s="299">
        <v>0</v>
      </c>
      <c r="E316" s="282" t="s">
        <v>1078</v>
      </c>
      <c r="F316" s="283">
        <v>159300</v>
      </c>
      <c r="G316" s="283">
        <f t="shared" si="46"/>
        <v>0</v>
      </c>
      <c r="H316" s="283">
        <v>0</v>
      </c>
      <c r="I316" s="283">
        <f t="shared" si="47"/>
        <v>0</v>
      </c>
      <c r="J316" s="283">
        <v>0</v>
      </c>
      <c r="K316" s="283">
        <f t="shared" si="48"/>
        <v>0</v>
      </c>
      <c r="L316" s="283">
        <f t="shared" si="49"/>
        <v>159300</v>
      </c>
      <c r="M316" s="300">
        <f t="shared" si="49"/>
        <v>0</v>
      </c>
      <c r="N316" s="299">
        <v>0</v>
      </c>
      <c r="O316" s="283">
        <v>159300</v>
      </c>
      <c r="P316" s="283">
        <f t="shared" si="50"/>
        <v>0</v>
      </c>
      <c r="Q316" s="283">
        <v>0</v>
      </c>
      <c r="R316" s="283">
        <f t="shared" si="51"/>
        <v>0</v>
      </c>
      <c r="S316" s="283">
        <v>0</v>
      </c>
      <c r="T316" s="283">
        <f t="shared" si="52"/>
        <v>0</v>
      </c>
      <c r="U316" s="283">
        <f t="shared" si="53"/>
        <v>159300</v>
      </c>
      <c r="V316" s="292">
        <f t="shared" si="45"/>
        <v>0</v>
      </c>
      <c r="W316" s="299">
        <f t="shared" si="54"/>
        <v>0</v>
      </c>
      <c r="X316" s="300">
        <f t="shared" si="55"/>
        <v>0</v>
      </c>
      <c r="Y316" s="330"/>
    </row>
    <row r="317" spans="1:25" ht="22.5" customHeight="1" x14ac:dyDescent="0.15">
      <c r="A317" s="281" t="s">
        <v>1491</v>
      </c>
      <c r="B317" s="317" t="s">
        <v>2182</v>
      </c>
      <c r="C317" s="337" t="s">
        <v>2183</v>
      </c>
      <c r="D317" s="299">
        <v>0</v>
      </c>
      <c r="E317" s="282" t="s">
        <v>684</v>
      </c>
      <c r="F317" s="283">
        <v>132750</v>
      </c>
      <c r="G317" s="283">
        <f t="shared" si="46"/>
        <v>0</v>
      </c>
      <c r="H317" s="283">
        <v>0</v>
      </c>
      <c r="I317" s="283">
        <f t="shared" si="47"/>
        <v>0</v>
      </c>
      <c r="J317" s="283">
        <v>0</v>
      </c>
      <c r="K317" s="283">
        <f t="shared" si="48"/>
        <v>0</v>
      </c>
      <c r="L317" s="283">
        <f t="shared" si="49"/>
        <v>132750</v>
      </c>
      <c r="M317" s="300">
        <f t="shared" si="49"/>
        <v>0</v>
      </c>
      <c r="N317" s="299">
        <v>0</v>
      </c>
      <c r="O317" s="283">
        <v>132750</v>
      </c>
      <c r="P317" s="283">
        <f t="shared" si="50"/>
        <v>0</v>
      </c>
      <c r="Q317" s="283">
        <v>0</v>
      </c>
      <c r="R317" s="283">
        <f t="shared" si="51"/>
        <v>0</v>
      </c>
      <c r="S317" s="283">
        <v>0</v>
      </c>
      <c r="T317" s="283">
        <f t="shared" si="52"/>
        <v>0</v>
      </c>
      <c r="U317" s="283">
        <f t="shared" si="53"/>
        <v>132750</v>
      </c>
      <c r="V317" s="292">
        <f t="shared" si="45"/>
        <v>0</v>
      </c>
      <c r="W317" s="299">
        <f t="shared" si="54"/>
        <v>0</v>
      </c>
      <c r="X317" s="300">
        <f t="shared" si="55"/>
        <v>0</v>
      </c>
      <c r="Y317" s="330"/>
    </row>
    <row r="318" spans="1:25" ht="22.5" customHeight="1" x14ac:dyDescent="0.15">
      <c r="A318" s="281" t="s">
        <v>1492</v>
      </c>
      <c r="B318" s="317" t="s">
        <v>2184</v>
      </c>
      <c r="C318" s="337" t="s">
        <v>2185</v>
      </c>
      <c r="D318" s="299">
        <v>0</v>
      </c>
      <c r="E318" s="282" t="s">
        <v>684</v>
      </c>
      <c r="F318" s="283">
        <v>194700</v>
      </c>
      <c r="G318" s="283">
        <f t="shared" si="46"/>
        <v>0</v>
      </c>
      <c r="H318" s="283">
        <v>0</v>
      </c>
      <c r="I318" s="283">
        <f t="shared" si="47"/>
        <v>0</v>
      </c>
      <c r="J318" s="283">
        <v>0</v>
      </c>
      <c r="K318" s="283">
        <f t="shared" si="48"/>
        <v>0</v>
      </c>
      <c r="L318" s="283">
        <f t="shared" si="49"/>
        <v>194700</v>
      </c>
      <c r="M318" s="300">
        <f t="shared" si="49"/>
        <v>0</v>
      </c>
      <c r="N318" s="299">
        <v>0</v>
      </c>
      <c r="O318" s="283">
        <v>194700</v>
      </c>
      <c r="P318" s="283">
        <f t="shared" si="50"/>
        <v>0</v>
      </c>
      <c r="Q318" s="283">
        <v>0</v>
      </c>
      <c r="R318" s="283">
        <f t="shared" si="51"/>
        <v>0</v>
      </c>
      <c r="S318" s="283">
        <v>0</v>
      </c>
      <c r="T318" s="283">
        <f t="shared" si="52"/>
        <v>0</v>
      </c>
      <c r="U318" s="283">
        <f t="shared" si="53"/>
        <v>194700</v>
      </c>
      <c r="V318" s="292">
        <f t="shared" si="45"/>
        <v>0</v>
      </c>
      <c r="W318" s="299">
        <f t="shared" si="54"/>
        <v>0</v>
      </c>
      <c r="X318" s="300">
        <f t="shared" si="55"/>
        <v>0</v>
      </c>
      <c r="Y318" s="330"/>
    </row>
    <row r="319" spans="1:25" ht="22.5" customHeight="1" x14ac:dyDescent="0.15">
      <c r="A319" s="281" t="s">
        <v>1493</v>
      </c>
      <c r="B319" s="317" t="s">
        <v>2186</v>
      </c>
      <c r="C319" s="337" t="s">
        <v>2187</v>
      </c>
      <c r="D319" s="299">
        <v>0</v>
      </c>
      <c r="E319" s="282" t="s">
        <v>1078</v>
      </c>
      <c r="F319" s="283">
        <v>150450</v>
      </c>
      <c r="G319" s="283">
        <f t="shared" si="46"/>
        <v>0</v>
      </c>
      <c r="H319" s="283">
        <v>0</v>
      </c>
      <c r="I319" s="283">
        <f t="shared" si="47"/>
        <v>0</v>
      </c>
      <c r="J319" s="283">
        <v>0</v>
      </c>
      <c r="K319" s="283">
        <f t="shared" si="48"/>
        <v>0</v>
      </c>
      <c r="L319" s="283">
        <f t="shared" si="49"/>
        <v>150450</v>
      </c>
      <c r="M319" s="300">
        <f t="shared" si="49"/>
        <v>0</v>
      </c>
      <c r="N319" s="299">
        <v>0</v>
      </c>
      <c r="O319" s="283">
        <v>150450</v>
      </c>
      <c r="P319" s="283">
        <f t="shared" si="50"/>
        <v>0</v>
      </c>
      <c r="Q319" s="283">
        <v>0</v>
      </c>
      <c r="R319" s="283">
        <f t="shared" si="51"/>
        <v>0</v>
      </c>
      <c r="S319" s="283">
        <v>0</v>
      </c>
      <c r="T319" s="283">
        <f t="shared" si="52"/>
        <v>0</v>
      </c>
      <c r="U319" s="283">
        <f t="shared" si="53"/>
        <v>150450</v>
      </c>
      <c r="V319" s="292">
        <f t="shared" si="45"/>
        <v>0</v>
      </c>
      <c r="W319" s="299">
        <f t="shared" si="54"/>
        <v>0</v>
      </c>
      <c r="X319" s="300">
        <f t="shared" si="55"/>
        <v>0</v>
      </c>
      <c r="Y319" s="330"/>
    </row>
    <row r="320" spans="1:25" ht="22.5" customHeight="1" x14ac:dyDescent="0.15">
      <c r="A320" s="281" t="s">
        <v>1494</v>
      </c>
      <c r="B320" s="317" t="s">
        <v>2188</v>
      </c>
      <c r="C320" s="337"/>
      <c r="D320" s="299">
        <v>0</v>
      </c>
      <c r="E320" s="282" t="s">
        <v>2153</v>
      </c>
      <c r="F320" s="283">
        <v>0</v>
      </c>
      <c r="G320" s="283">
        <f t="shared" si="46"/>
        <v>0</v>
      </c>
      <c r="H320" s="283">
        <v>538739</v>
      </c>
      <c r="I320" s="283">
        <f t="shared" si="47"/>
        <v>0</v>
      </c>
      <c r="J320" s="283">
        <v>0</v>
      </c>
      <c r="K320" s="283">
        <f t="shared" si="48"/>
        <v>0</v>
      </c>
      <c r="L320" s="283">
        <f t="shared" si="49"/>
        <v>538739</v>
      </c>
      <c r="M320" s="300">
        <f t="shared" si="49"/>
        <v>0</v>
      </c>
      <c r="N320" s="299">
        <v>0</v>
      </c>
      <c r="O320" s="283">
        <v>0</v>
      </c>
      <c r="P320" s="283">
        <f t="shared" si="50"/>
        <v>0</v>
      </c>
      <c r="Q320" s="283">
        <v>538739</v>
      </c>
      <c r="R320" s="283">
        <f t="shared" si="51"/>
        <v>0</v>
      </c>
      <c r="S320" s="283">
        <v>0</v>
      </c>
      <c r="T320" s="283">
        <f t="shared" si="52"/>
        <v>0</v>
      </c>
      <c r="U320" s="283">
        <f t="shared" si="53"/>
        <v>538739</v>
      </c>
      <c r="V320" s="292">
        <f t="shared" si="45"/>
        <v>0</v>
      </c>
      <c r="W320" s="299">
        <f t="shared" si="54"/>
        <v>0</v>
      </c>
      <c r="X320" s="300">
        <f t="shared" si="55"/>
        <v>0</v>
      </c>
      <c r="Y320" s="330"/>
    </row>
    <row r="321" spans="1:25" ht="22.5" customHeight="1" x14ac:dyDescent="0.15">
      <c r="A321" s="281" t="s">
        <v>1495</v>
      </c>
      <c r="B321" s="317" t="s">
        <v>2189</v>
      </c>
      <c r="C321" s="337"/>
      <c r="D321" s="299">
        <v>0</v>
      </c>
      <c r="E321" s="282" t="s">
        <v>684</v>
      </c>
      <c r="F321" s="283">
        <v>56905</v>
      </c>
      <c r="G321" s="283">
        <f t="shared" si="46"/>
        <v>0</v>
      </c>
      <c r="H321" s="283">
        <v>35819</v>
      </c>
      <c r="I321" s="283">
        <f t="shared" si="47"/>
        <v>0</v>
      </c>
      <c r="J321" s="283">
        <v>0</v>
      </c>
      <c r="K321" s="283">
        <f t="shared" si="48"/>
        <v>0</v>
      </c>
      <c r="L321" s="283">
        <f t="shared" si="49"/>
        <v>92724</v>
      </c>
      <c r="M321" s="300">
        <f t="shared" si="49"/>
        <v>0</v>
      </c>
      <c r="N321" s="299">
        <v>0</v>
      </c>
      <c r="O321" s="283">
        <v>56905</v>
      </c>
      <c r="P321" s="283">
        <f t="shared" si="50"/>
        <v>0</v>
      </c>
      <c r="Q321" s="283">
        <v>35819</v>
      </c>
      <c r="R321" s="283">
        <f t="shared" si="51"/>
        <v>0</v>
      </c>
      <c r="S321" s="283">
        <v>0</v>
      </c>
      <c r="T321" s="283">
        <f t="shared" si="52"/>
        <v>0</v>
      </c>
      <c r="U321" s="283">
        <f t="shared" si="53"/>
        <v>92724</v>
      </c>
      <c r="V321" s="292">
        <f t="shared" si="45"/>
        <v>0</v>
      </c>
      <c r="W321" s="299">
        <f t="shared" si="54"/>
        <v>0</v>
      </c>
      <c r="X321" s="300">
        <f t="shared" si="55"/>
        <v>0</v>
      </c>
      <c r="Y321" s="330"/>
    </row>
    <row r="322" spans="1:25" ht="22.5" customHeight="1" x14ac:dyDescent="0.15">
      <c r="A322" s="281" t="s">
        <v>1496</v>
      </c>
      <c r="B322" s="317" t="s">
        <v>2190</v>
      </c>
      <c r="C322" s="337" t="s">
        <v>2191</v>
      </c>
      <c r="D322" s="299">
        <v>0</v>
      </c>
      <c r="E322" s="282" t="s">
        <v>1078</v>
      </c>
      <c r="F322" s="283">
        <v>31874</v>
      </c>
      <c r="G322" s="283">
        <f t="shared" si="46"/>
        <v>0</v>
      </c>
      <c r="H322" s="283">
        <v>14024</v>
      </c>
      <c r="I322" s="283">
        <f t="shared" si="47"/>
        <v>0</v>
      </c>
      <c r="J322" s="283">
        <v>0</v>
      </c>
      <c r="K322" s="283">
        <f t="shared" si="48"/>
        <v>0</v>
      </c>
      <c r="L322" s="283">
        <f t="shared" si="49"/>
        <v>45898</v>
      </c>
      <c r="M322" s="300">
        <f t="shared" si="49"/>
        <v>0</v>
      </c>
      <c r="N322" s="299">
        <v>0</v>
      </c>
      <c r="O322" s="283">
        <v>31874</v>
      </c>
      <c r="P322" s="283">
        <f t="shared" si="50"/>
        <v>0</v>
      </c>
      <c r="Q322" s="283">
        <v>14024</v>
      </c>
      <c r="R322" s="283">
        <f t="shared" si="51"/>
        <v>0</v>
      </c>
      <c r="S322" s="283">
        <v>0</v>
      </c>
      <c r="T322" s="283">
        <f t="shared" si="52"/>
        <v>0</v>
      </c>
      <c r="U322" s="283">
        <f t="shared" si="53"/>
        <v>45898</v>
      </c>
      <c r="V322" s="292">
        <f t="shared" si="45"/>
        <v>0</v>
      </c>
      <c r="W322" s="299">
        <f t="shared" si="54"/>
        <v>0</v>
      </c>
      <c r="X322" s="300">
        <f t="shared" si="55"/>
        <v>0</v>
      </c>
      <c r="Y322" s="330"/>
    </row>
    <row r="323" spans="1:25" ht="22.5" customHeight="1" x14ac:dyDescent="0.15">
      <c r="A323" s="281" t="s">
        <v>1497</v>
      </c>
      <c r="B323" s="317" t="s">
        <v>2192</v>
      </c>
      <c r="C323" s="337" t="s">
        <v>2191</v>
      </c>
      <c r="D323" s="299">
        <v>0</v>
      </c>
      <c r="E323" s="282" t="s">
        <v>1078</v>
      </c>
      <c r="F323" s="283">
        <v>31874</v>
      </c>
      <c r="G323" s="283">
        <f t="shared" si="46"/>
        <v>0</v>
      </c>
      <c r="H323" s="283">
        <v>17530</v>
      </c>
      <c r="I323" s="283">
        <f t="shared" si="47"/>
        <v>0</v>
      </c>
      <c r="J323" s="283">
        <v>0</v>
      </c>
      <c r="K323" s="283">
        <f t="shared" si="48"/>
        <v>0</v>
      </c>
      <c r="L323" s="283">
        <f t="shared" si="49"/>
        <v>49404</v>
      </c>
      <c r="M323" s="300">
        <f t="shared" si="49"/>
        <v>0</v>
      </c>
      <c r="N323" s="299">
        <v>0</v>
      </c>
      <c r="O323" s="283">
        <v>31874</v>
      </c>
      <c r="P323" s="283">
        <f t="shared" si="50"/>
        <v>0</v>
      </c>
      <c r="Q323" s="283">
        <v>17530</v>
      </c>
      <c r="R323" s="283">
        <f t="shared" si="51"/>
        <v>0</v>
      </c>
      <c r="S323" s="283">
        <v>0</v>
      </c>
      <c r="T323" s="283">
        <f t="shared" si="52"/>
        <v>0</v>
      </c>
      <c r="U323" s="283">
        <f t="shared" si="53"/>
        <v>49404</v>
      </c>
      <c r="V323" s="292">
        <f t="shared" si="45"/>
        <v>0</v>
      </c>
      <c r="W323" s="299">
        <f t="shared" si="54"/>
        <v>0</v>
      </c>
      <c r="X323" s="300">
        <f t="shared" si="55"/>
        <v>0</v>
      </c>
      <c r="Y323" s="330"/>
    </row>
    <row r="324" spans="1:25" ht="22.5" customHeight="1" x14ac:dyDescent="0.15">
      <c r="A324" s="281" t="s">
        <v>1498</v>
      </c>
      <c r="B324" s="317" t="s">
        <v>2193</v>
      </c>
      <c r="C324" s="337"/>
      <c r="D324" s="299">
        <v>0</v>
      </c>
      <c r="E324" s="282" t="s">
        <v>681</v>
      </c>
      <c r="F324" s="283">
        <v>6016</v>
      </c>
      <c r="G324" s="283">
        <f t="shared" si="46"/>
        <v>0</v>
      </c>
      <c r="H324" s="283">
        <v>3209</v>
      </c>
      <c r="I324" s="283">
        <f t="shared" si="47"/>
        <v>0</v>
      </c>
      <c r="J324" s="283">
        <v>160</v>
      </c>
      <c r="K324" s="283">
        <f t="shared" si="48"/>
        <v>0</v>
      </c>
      <c r="L324" s="283">
        <f t="shared" si="49"/>
        <v>9385</v>
      </c>
      <c r="M324" s="300">
        <f t="shared" si="49"/>
        <v>0</v>
      </c>
      <c r="N324" s="299">
        <v>0</v>
      </c>
      <c r="O324" s="283">
        <v>6016</v>
      </c>
      <c r="P324" s="283">
        <f t="shared" si="50"/>
        <v>0</v>
      </c>
      <c r="Q324" s="283">
        <v>3209</v>
      </c>
      <c r="R324" s="283">
        <f t="shared" si="51"/>
        <v>0</v>
      </c>
      <c r="S324" s="283">
        <v>160</v>
      </c>
      <c r="T324" s="283">
        <f t="shared" si="52"/>
        <v>0</v>
      </c>
      <c r="U324" s="283">
        <f t="shared" si="53"/>
        <v>9385</v>
      </c>
      <c r="V324" s="292">
        <f t="shared" si="45"/>
        <v>0</v>
      </c>
      <c r="W324" s="299">
        <f t="shared" si="54"/>
        <v>0</v>
      </c>
      <c r="X324" s="300">
        <f t="shared" si="55"/>
        <v>0</v>
      </c>
      <c r="Y324" s="330"/>
    </row>
    <row r="325" spans="1:25" ht="22.5" customHeight="1" x14ac:dyDescent="0.15">
      <c r="A325" s="281" t="s">
        <v>1499</v>
      </c>
      <c r="B325" s="317" t="s">
        <v>2194</v>
      </c>
      <c r="C325" s="337" t="s">
        <v>2195</v>
      </c>
      <c r="D325" s="299">
        <v>0</v>
      </c>
      <c r="E325" s="282" t="s">
        <v>1078</v>
      </c>
      <c r="F325" s="283">
        <v>30211</v>
      </c>
      <c r="G325" s="283">
        <f t="shared" si="46"/>
        <v>0</v>
      </c>
      <c r="H325" s="283">
        <v>27812</v>
      </c>
      <c r="I325" s="283">
        <f t="shared" si="47"/>
        <v>0</v>
      </c>
      <c r="J325" s="283">
        <v>833</v>
      </c>
      <c r="K325" s="283">
        <f t="shared" si="48"/>
        <v>0</v>
      </c>
      <c r="L325" s="283">
        <f t="shared" si="49"/>
        <v>58856</v>
      </c>
      <c r="M325" s="300">
        <f t="shared" si="49"/>
        <v>0</v>
      </c>
      <c r="N325" s="299">
        <v>0</v>
      </c>
      <c r="O325" s="283">
        <v>30211</v>
      </c>
      <c r="P325" s="283">
        <f t="shared" si="50"/>
        <v>0</v>
      </c>
      <c r="Q325" s="283">
        <v>27812</v>
      </c>
      <c r="R325" s="283">
        <f t="shared" si="51"/>
        <v>0</v>
      </c>
      <c r="S325" s="283">
        <v>833</v>
      </c>
      <c r="T325" s="283">
        <f t="shared" si="52"/>
        <v>0</v>
      </c>
      <c r="U325" s="283">
        <f t="shared" si="53"/>
        <v>58856</v>
      </c>
      <c r="V325" s="292">
        <f t="shared" ref="V325:V388" si="56">P325+R325+T325</f>
        <v>0</v>
      </c>
      <c r="W325" s="299">
        <f t="shared" si="54"/>
        <v>0</v>
      </c>
      <c r="X325" s="300">
        <f t="shared" si="55"/>
        <v>0</v>
      </c>
      <c r="Y325" s="330"/>
    </row>
    <row r="326" spans="1:25" ht="22.5" customHeight="1" x14ac:dyDescent="0.15">
      <c r="A326" s="281" t="s">
        <v>1500</v>
      </c>
      <c r="B326" s="317" t="s">
        <v>2196</v>
      </c>
      <c r="C326" s="337" t="s">
        <v>2195</v>
      </c>
      <c r="D326" s="299">
        <v>0</v>
      </c>
      <c r="E326" s="282" t="s">
        <v>1078</v>
      </c>
      <c r="F326" s="283">
        <v>30211</v>
      </c>
      <c r="G326" s="283">
        <f t="shared" ref="G326:G389" si="57">INT(D326*F326)</f>
        <v>0</v>
      </c>
      <c r="H326" s="283">
        <v>34765</v>
      </c>
      <c r="I326" s="283">
        <f t="shared" ref="I326:I389" si="58">INT(D326*H326)</f>
        <v>0</v>
      </c>
      <c r="J326" s="283">
        <v>833</v>
      </c>
      <c r="K326" s="283">
        <f t="shared" ref="K326:K389" si="59">INT(D326*J326)</f>
        <v>0</v>
      </c>
      <c r="L326" s="283">
        <f t="shared" ref="L326:M389" si="60">F326+H326+J326</f>
        <v>65809</v>
      </c>
      <c r="M326" s="300">
        <f t="shared" si="60"/>
        <v>0</v>
      </c>
      <c r="N326" s="299">
        <v>0</v>
      </c>
      <c r="O326" s="283">
        <v>30211</v>
      </c>
      <c r="P326" s="283">
        <f t="shared" ref="P326:P389" si="61">INT(N326*O326)</f>
        <v>0</v>
      </c>
      <c r="Q326" s="283">
        <v>34765</v>
      </c>
      <c r="R326" s="283">
        <f t="shared" ref="R326:R389" si="62">INT(N326*Q326)</f>
        <v>0</v>
      </c>
      <c r="S326" s="283">
        <v>833</v>
      </c>
      <c r="T326" s="283">
        <f t="shared" ref="T326:T389" si="63">INT(N326*S326)</f>
        <v>0</v>
      </c>
      <c r="U326" s="283">
        <f t="shared" ref="U326:U389" si="64">O326+Q326+S326</f>
        <v>65809</v>
      </c>
      <c r="V326" s="292">
        <f t="shared" si="56"/>
        <v>0</v>
      </c>
      <c r="W326" s="299">
        <f t="shared" ref="W326:W389" si="65">N326-D326</f>
        <v>0</v>
      </c>
      <c r="X326" s="300">
        <f t="shared" ref="X326:X389" si="66">V326-M326</f>
        <v>0</v>
      </c>
      <c r="Y326" s="330"/>
    </row>
    <row r="327" spans="1:25" ht="22.5" customHeight="1" x14ac:dyDescent="0.15">
      <c r="A327" s="281" t="s">
        <v>1501</v>
      </c>
      <c r="B327" s="317" t="s">
        <v>2194</v>
      </c>
      <c r="C327" s="337" t="s">
        <v>2197</v>
      </c>
      <c r="D327" s="299">
        <v>0</v>
      </c>
      <c r="E327" s="282" t="s">
        <v>1078</v>
      </c>
      <c r="F327" s="283">
        <v>44915</v>
      </c>
      <c r="G327" s="283">
        <f t="shared" si="57"/>
        <v>0</v>
      </c>
      <c r="H327" s="283">
        <v>27812</v>
      </c>
      <c r="I327" s="283">
        <f t="shared" si="58"/>
        <v>0</v>
      </c>
      <c r="J327" s="283">
        <v>833</v>
      </c>
      <c r="K327" s="283">
        <f t="shared" si="59"/>
        <v>0</v>
      </c>
      <c r="L327" s="283">
        <f t="shared" si="60"/>
        <v>73560</v>
      </c>
      <c r="M327" s="300">
        <f t="shared" si="60"/>
        <v>0</v>
      </c>
      <c r="N327" s="299">
        <v>0</v>
      </c>
      <c r="O327" s="283">
        <v>44915</v>
      </c>
      <c r="P327" s="283">
        <f t="shared" si="61"/>
        <v>0</v>
      </c>
      <c r="Q327" s="283">
        <v>27812</v>
      </c>
      <c r="R327" s="283">
        <f t="shared" si="62"/>
        <v>0</v>
      </c>
      <c r="S327" s="283">
        <v>833</v>
      </c>
      <c r="T327" s="283">
        <f t="shared" si="63"/>
        <v>0</v>
      </c>
      <c r="U327" s="283">
        <f t="shared" si="64"/>
        <v>73560</v>
      </c>
      <c r="V327" s="292">
        <f t="shared" si="56"/>
        <v>0</v>
      </c>
      <c r="W327" s="299">
        <f t="shared" si="65"/>
        <v>0</v>
      </c>
      <c r="X327" s="300">
        <f t="shared" si="66"/>
        <v>0</v>
      </c>
      <c r="Y327" s="330"/>
    </row>
    <row r="328" spans="1:25" ht="22.5" customHeight="1" x14ac:dyDescent="0.15">
      <c r="A328" s="281" t="s">
        <v>1502</v>
      </c>
      <c r="B328" s="317" t="s">
        <v>2196</v>
      </c>
      <c r="C328" s="337" t="s">
        <v>2197</v>
      </c>
      <c r="D328" s="299">
        <v>0</v>
      </c>
      <c r="E328" s="282" t="s">
        <v>1078</v>
      </c>
      <c r="F328" s="283">
        <v>44915</v>
      </c>
      <c r="G328" s="283">
        <f t="shared" si="57"/>
        <v>0</v>
      </c>
      <c r="H328" s="283">
        <v>34765</v>
      </c>
      <c r="I328" s="283">
        <f t="shared" si="58"/>
        <v>0</v>
      </c>
      <c r="J328" s="283">
        <v>833</v>
      </c>
      <c r="K328" s="283">
        <f t="shared" si="59"/>
        <v>0</v>
      </c>
      <c r="L328" s="283">
        <f t="shared" si="60"/>
        <v>80513</v>
      </c>
      <c r="M328" s="300">
        <f t="shared" si="60"/>
        <v>0</v>
      </c>
      <c r="N328" s="299">
        <v>0</v>
      </c>
      <c r="O328" s="283">
        <v>44915</v>
      </c>
      <c r="P328" s="283">
        <f t="shared" si="61"/>
        <v>0</v>
      </c>
      <c r="Q328" s="283">
        <v>34765</v>
      </c>
      <c r="R328" s="283">
        <f t="shared" si="62"/>
        <v>0</v>
      </c>
      <c r="S328" s="283">
        <v>833</v>
      </c>
      <c r="T328" s="283">
        <f t="shared" si="63"/>
        <v>0</v>
      </c>
      <c r="U328" s="283">
        <f t="shared" si="64"/>
        <v>80513</v>
      </c>
      <c r="V328" s="292">
        <f t="shared" si="56"/>
        <v>0</v>
      </c>
      <c r="W328" s="299">
        <f t="shared" si="65"/>
        <v>0</v>
      </c>
      <c r="X328" s="300">
        <f t="shared" si="66"/>
        <v>0</v>
      </c>
      <c r="Y328" s="330"/>
    </row>
    <row r="329" spans="1:25" ht="22.5" customHeight="1" x14ac:dyDescent="0.15">
      <c r="A329" s="281" t="s">
        <v>1503</v>
      </c>
      <c r="B329" s="317" t="s">
        <v>2198</v>
      </c>
      <c r="C329" s="315" t="s">
        <v>2199</v>
      </c>
      <c r="D329" s="299">
        <v>0</v>
      </c>
      <c r="E329" s="282" t="s">
        <v>684</v>
      </c>
      <c r="F329" s="283">
        <v>46728</v>
      </c>
      <c r="G329" s="283">
        <f t="shared" si="57"/>
        <v>0</v>
      </c>
      <c r="H329" s="283">
        <v>22117</v>
      </c>
      <c r="I329" s="283">
        <f t="shared" si="58"/>
        <v>0</v>
      </c>
      <c r="J329" s="283">
        <v>315</v>
      </c>
      <c r="K329" s="283">
        <f t="shared" si="59"/>
        <v>0</v>
      </c>
      <c r="L329" s="283">
        <f t="shared" si="60"/>
        <v>69160</v>
      </c>
      <c r="M329" s="300">
        <f t="shared" si="60"/>
        <v>0</v>
      </c>
      <c r="N329" s="299">
        <v>0</v>
      </c>
      <c r="O329" s="283">
        <v>46728</v>
      </c>
      <c r="P329" s="283">
        <f t="shared" si="61"/>
        <v>0</v>
      </c>
      <c r="Q329" s="283">
        <v>22117</v>
      </c>
      <c r="R329" s="283">
        <f t="shared" si="62"/>
        <v>0</v>
      </c>
      <c r="S329" s="283">
        <v>315</v>
      </c>
      <c r="T329" s="283">
        <f t="shared" si="63"/>
        <v>0</v>
      </c>
      <c r="U329" s="283">
        <f t="shared" si="64"/>
        <v>69160</v>
      </c>
      <c r="V329" s="292">
        <f t="shared" si="56"/>
        <v>0</v>
      </c>
      <c r="W329" s="299">
        <f t="shared" si="65"/>
        <v>0</v>
      </c>
      <c r="X329" s="300">
        <f t="shared" si="66"/>
        <v>0</v>
      </c>
      <c r="Y329" s="330"/>
    </row>
    <row r="330" spans="1:25" ht="22.5" customHeight="1" x14ac:dyDescent="0.15">
      <c r="A330" s="281" t="s">
        <v>1504</v>
      </c>
      <c r="B330" s="317" t="s">
        <v>2198</v>
      </c>
      <c r="C330" s="315" t="s">
        <v>2200</v>
      </c>
      <c r="D330" s="299">
        <v>0</v>
      </c>
      <c r="E330" s="282" t="s">
        <v>684</v>
      </c>
      <c r="F330" s="283">
        <v>30158</v>
      </c>
      <c r="G330" s="283">
        <f t="shared" si="57"/>
        <v>0</v>
      </c>
      <c r="H330" s="283">
        <v>22117</v>
      </c>
      <c r="I330" s="283">
        <f t="shared" si="58"/>
        <v>0</v>
      </c>
      <c r="J330" s="283">
        <v>315</v>
      </c>
      <c r="K330" s="283">
        <f t="shared" si="59"/>
        <v>0</v>
      </c>
      <c r="L330" s="283">
        <f t="shared" si="60"/>
        <v>52590</v>
      </c>
      <c r="M330" s="300">
        <f t="shared" si="60"/>
        <v>0</v>
      </c>
      <c r="N330" s="299">
        <v>0</v>
      </c>
      <c r="O330" s="283">
        <v>30158</v>
      </c>
      <c r="P330" s="283">
        <f t="shared" si="61"/>
        <v>0</v>
      </c>
      <c r="Q330" s="283">
        <v>22117</v>
      </c>
      <c r="R330" s="283">
        <f t="shared" si="62"/>
        <v>0</v>
      </c>
      <c r="S330" s="283">
        <v>315</v>
      </c>
      <c r="T330" s="283">
        <f t="shared" si="63"/>
        <v>0</v>
      </c>
      <c r="U330" s="283">
        <f t="shared" si="64"/>
        <v>52590</v>
      </c>
      <c r="V330" s="292">
        <f t="shared" si="56"/>
        <v>0</v>
      </c>
      <c r="W330" s="299">
        <f t="shared" si="65"/>
        <v>0</v>
      </c>
      <c r="X330" s="300">
        <f t="shared" si="66"/>
        <v>0</v>
      </c>
      <c r="Y330" s="330"/>
    </row>
    <row r="331" spans="1:25" ht="22.5" customHeight="1" x14ac:dyDescent="0.15">
      <c r="A331" s="281" t="s">
        <v>140</v>
      </c>
      <c r="B331" s="317" t="s">
        <v>2201</v>
      </c>
      <c r="C331" s="315" t="s">
        <v>2202</v>
      </c>
      <c r="D331" s="299">
        <v>0</v>
      </c>
      <c r="E331" s="282" t="s">
        <v>684</v>
      </c>
      <c r="F331" s="283">
        <v>46551</v>
      </c>
      <c r="G331" s="283">
        <f t="shared" si="57"/>
        <v>0</v>
      </c>
      <c r="H331" s="283">
        <v>34249</v>
      </c>
      <c r="I331" s="283">
        <f t="shared" si="58"/>
        <v>0</v>
      </c>
      <c r="J331" s="283">
        <v>488</v>
      </c>
      <c r="K331" s="283">
        <f t="shared" si="59"/>
        <v>0</v>
      </c>
      <c r="L331" s="283">
        <f t="shared" si="60"/>
        <v>81288</v>
      </c>
      <c r="M331" s="300">
        <f t="shared" si="60"/>
        <v>0</v>
      </c>
      <c r="N331" s="299">
        <v>0</v>
      </c>
      <c r="O331" s="283">
        <v>46551</v>
      </c>
      <c r="P331" s="283">
        <f t="shared" si="61"/>
        <v>0</v>
      </c>
      <c r="Q331" s="283">
        <v>34249</v>
      </c>
      <c r="R331" s="283">
        <f t="shared" si="62"/>
        <v>0</v>
      </c>
      <c r="S331" s="283">
        <v>488</v>
      </c>
      <c r="T331" s="283">
        <f t="shared" si="63"/>
        <v>0</v>
      </c>
      <c r="U331" s="283">
        <f t="shared" si="64"/>
        <v>81288</v>
      </c>
      <c r="V331" s="292">
        <f t="shared" si="56"/>
        <v>0</v>
      </c>
      <c r="W331" s="299">
        <f t="shared" si="65"/>
        <v>0</v>
      </c>
      <c r="X331" s="300">
        <f t="shared" si="66"/>
        <v>0</v>
      </c>
      <c r="Y331" s="330"/>
    </row>
    <row r="332" spans="1:25" ht="22.5" customHeight="1" x14ac:dyDescent="0.15">
      <c r="A332" s="281" t="s">
        <v>141</v>
      </c>
      <c r="B332" s="317" t="s">
        <v>2201</v>
      </c>
      <c r="C332" s="315" t="s">
        <v>2203</v>
      </c>
      <c r="D332" s="299">
        <v>0</v>
      </c>
      <c r="E332" s="282" t="s">
        <v>684</v>
      </c>
      <c r="F332" s="283">
        <v>53100</v>
      </c>
      <c r="G332" s="283">
        <f t="shared" si="57"/>
        <v>0</v>
      </c>
      <c r="H332" s="283">
        <v>34249</v>
      </c>
      <c r="I332" s="283">
        <f t="shared" si="58"/>
        <v>0</v>
      </c>
      <c r="J332" s="283">
        <v>488</v>
      </c>
      <c r="K332" s="283">
        <f t="shared" si="59"/>
        <v>0</v>
      </c>
      <c r="L332" s="283">
        <f t="shared" si="60"/>
        <v>87837</v>
      </c>
      <c r="M332" s="300">
        <f t="shared" si="60"/>
        <v>0</v>
      </c>
      <c r="N332" s="299">
        <v>0</v>
      </c>
      <c r="O332" s="283">
        <v>53100</v>
      </c>
      <c r="P332" s="283">
        <f t="shared" si="61"/>
        <v>0</v>
      </c>
      <c r="Q332" s="283">
        <v>34249</v>
      </c>
      <c r="R332" s="283">
        <f t="shared" si="62"/>
        <v>0</v>
      </c>
      <c r="S332" s="283">
        <v>488</v>
      </c>
      <c r="T332" s="283">
        <f t="shared" si="63"/>
        <v>0</v>
      </c>
      <c r="U332" s="283">
        <f t="shared" si="64"/>
        <v>87837</v>
      </c>
      <c r="V332" s="292">
        <f t="shared" si="56"/>
        <v>0</v>
      </c>
      <c r="W332" s="299">
        <f t="shared" si="65"/>
        <v>0</v>
      </c>
      <c r="X332" s="300">
        <f t="shared" si="66"/>
        <v>0</v>
      </c>
      <c r="Y332" s="330"/>
    </row>
    <row r="333" spans="1:25" ht="22.5" customHeight="1" x14ac:dyDescent="0.15">
      <c r="A333" s="281" t="s">
        <v>142</v>
      </c>
      <c r="B333" s="317" t="s">
        <v>2204</v>
      </c>
      <c r="C333" s="337"/>
      <c r="D333" s="299">
        <v>0</v>
      </c>
      <c r="E333" s="282" t="s">
        <v>1078</v>
      </c>
      <c r="F333" s="283">
        <v>30798</v>
      </c>
      <c r="G333" s="283">
        <f t="shared" si="57"/>
        <v>0</v>
      </c>
      <c r="H333" s="283">
        <v>0</v>
      </c>
      <c r="I333" s="283">
        <f t="shared" si="58"/>
        <v>0</v>
      </c>
      <c r="J333" s="283">
        <v>0</v>
      </c>
      <c r="K333" s="283">
        <f t="shared" si="59"/>
        <v>0</v>
      </c>
      <c r="L333" s="283">
        <f t="shared" si="60"/>
        <v>30798</v>
      </c>
      <c r="M333" s="300">
        <f t="shared" si="60"/>
        <v>0</v>
      </c>
      <c r="N333" s="299">
        <v>0</v>
      </c>
      <c r="O333" s="283">
        <v>30798</v>
      </c>
      <c r="P333" s="283">
        <f t="shared" si="61"/>
        <v>0</v>
      </c>
      <c r="Q333" s="283">
        <v>0</v>
      </c>
      <c r="R333" s="283">
        <f t="shared" si="62"/>
        <v>0</v>
      </c>
      <c r="S333" s="283">
        <v>0</v>
      </c>
      <c r="T333" s="283">
        <f t="shared" si="63"/>
        <v>0</v>
      </c>
      <c r="U333" s="283">
        <f t="shared" si="64"/>
        <v>30798</v>
      </c>
      <c r="V333" s="292">
        <f t="shared" si="56"/>
        <v>0</v>
      </c>
      <c r="W333" s="299">
        <f t="shared" si="65"/>
        <v>0</v>
      </c>
      <c r="X333" s="300">
        <f t="shared" si="66"/>
        <v>0</v>
      </c>
      <c r="Y333" s="330"/>
    </row>
    <row r="334" spans="1:25" ht="22.5" customHeight="1" x14ac:dyDescent="0.15">
      <c r="A334" s="281" t="s">
        <v>143</v>
      </c>
      <c r="B334" s="317" t="s">
        <v>2205</v>
      </c>
      <c r="C334" s="337" t="s">
        <v>2206</v>
      </c>
      <c r="D334" s="299">
        <v>0</v>
      </c>
      <c r="E334" s="282" t="s">
        <v>1078</v>
      </c>
      <c r="F334" s="283">
        <v>115050</v>
      </c>
      <c r="G334" s="283">
        <f t="shared" si="57"/>
        <v>0</v>
      </c>
      <c r="H334" s="283">
        <v>20201</v>
      </c>
      <c r="I334" s="283">
        <f t="shared" si="58"/>
        <v>0</v>
      </c>
      <c r="J334" s="283">
        <v>403</v>
      </c>
      <c r="K334" s="283">
        <f t="shared" si="59"/>
        <v>0</v>
      </c>
      <c r="L334" s="283">
        <f t="shared" si="60"/>
        <v>135654</v>
      </c>
      <c r="M334" s="300">
        <f t="shared" si="60"/>
        <v>0</v>
      </c>
      <c r="N334" s="299">
        <v>0</v>
      </c>
      <c r="O334" s="283">
        <v>115050</v>
      </c>
      <c r="P334" s="283">
        <f t="shared" si="61"/>
        <v>0</v>
      </c>
      <c r="Q334" s="283">
        <v>20201</v>
      </c>
      <c r="R334" s="283">
        <f t="shared" si="62"/>
        <v>0</v>
      </c>
      <c r="S334" s="283">
        <v>403</v>
      </c>
      <c r="T334" s="283">
        <f t="shared" si="63"/>
        <v>0</v>
      </c>
      <c r="U334" s="283">
        <f t="shared" si="64"/>
        <v>135654</v>
      </c>
      <c r="V334" s="292">
        <f t="shared" si="56"/>
        <v>0</v>
      </c>
      <c r="W334" s="299">
        <f t="shared" si="65"/>
        <v>0</v>
      </c>
      <c r="X334" s="300">
        <f t="shared" si="66"/>
        <v>0</v>
      </c>
      <c r="Y334" s="330"/>
    </row>
    <row r="335" spans="1:25" ht="22.5" customHeight="1" x14ac:dyDescent="0.15">
      <c r="A335" s="281" t="s">
        <v>144</v>
      </c>
      <c r="B335" s="317" t="s">
        <v>2207</v>
      </c>
      <c r="C335" s="337" t="s">
        <v>2208</v>
      </c>
      <c r="D335" s="299">
        <v>0</v>
      </c>
      <c r="E335" s="282" t="s">
        <v>1078</v>
      </c>
      <c r="F335" s="283">
        <v>1062</v>
      </c>
      <c r="G335" s="283">
        <f t="shared" si="57"/>
        <v>0</v>
      </c>
      <c r="H335" s="283">
        <v>16699</v>
      </c>
      <c r="I335" s="283">
        <f t="shared" si="58"/>
        <v>0</v>
      </c>
      <c r="J335" s="283">
        <v>0</v>
      </c>
      <c r="K335" s="283">
        <f t="shared" si="59"/>
        <v>0</v>
      </c>
      <c r="L335" s="283">
        <f t="shared" si="60"/>
        <v>17761</v>
      </c>
      <c r="M335" s="300">
        <f t="shared" si="60"/>
        <v>0</v>
      </c>
      <c r="N335" s="299">
        <v>0</v>
      </c>
      <c r="O335" s="283">
        <v>1062</v>
      </c>
      <c r="P335" s="283">
        <f t="shared" si="61"/>
        <v>0</v>
      </c>
      <c r="Q335" s="283">
        <v>16699</v>
      </c>
      <c r="R335" s="283">
        <f t="shared" si="62"/>
        <v>0</v>
      </c>
      <c r="S335" s="283">
        <v>0</v>
      </c>
      <c r="T335" s="283">
        <f t="shared" si="63"/>
        <v>0</v>
      </c>
      <c r="U335" s="283">
        <f t="shared" si="64"/>
        <v>17761</v>
      </c>
      <c r="V335" s="292">
        <f t="shared" si="56"/>
        <v>0</v>
      </c>
      <c r="W335" s="299">
        <f t="shared" si="65"/>
        <v>0</v>
      </c>
      <c r="X335" s="300">
        <f t="shared" si="66"/>
        <v>0</v>
      </c>
      <c r="Y335" s="330"/>
    </row>
    <row r="336" spans="1:25" ht="22.5" customHeight="1" x14ac:dyDescent="0.15">
      <c r="A336" s="281" t="s">
        <v>145</v>
      </c>
      <c r="B336" s="317" t="s">
        <v>2209</v>
      </c>
      <c r="C336" s="337" t="s">
        <v>222</v>
      </c>
      <c r="D336" s="299">
        <v>0</v>
      </c>
      <c r="E336" s="282" t="s">
        <v>1078</v>
      </c>
      <c r="F336" s="283">
        <v>516</v>
      </c>
      <c r="G336" s="283">
        <f t="shared" si="57"/>
        <v>0</v>
      </c>
      <c r="H336" s="283">
        <v>5117</v>
      </c>
      <c r="I336" s="283">
        <f t="shared" si="58"/>
        <v>0</v>
      </c>
      <c r="J336" s="283">
        <v>0</v>
      </c>
      <c r="K336" s="283">
        <f t="shared" si="59"/>
        <v>0</v>
      </c>
      <c r="L336" s="283">
        <f t="shared" si="60"/>
        <v>5633</v>
      </c>
      <c r="M336" s="300">
        <f t="shared" si="60"/>
        <v>0</v>
      </c>
      <c r="N336" s="299">
        <v>0</v>
      </c>
      <c r="O336" s="283">
        <v>516</v>
      </c>
      <c r="P336" s="283">
        <f t="shared" si="61"/>
        <v>0</v>
      </c>
      <c r="Q336" s="283">
        <v>5117</v>
      </c>
      <c r="R336" s="283">
        <f t="shared" si="62"/>
        <v>0</v>
      </c>
      <c r="S336" s="283">
        <v>0</v>
      </c>
      <c r="T336" s="283">
        <f t="shared" si="63"/>
        <v>0</v>
      </c>
      <c r="U336" s="283">
        <f t="shared" si="64"/>
        <v>5633</v>
      </c>
      <c r="V336" s="292">
        <f t="shared" si="56"/>
        <v>0</v>
      </c>
      <c r="W336" s="299">
        <f t="shared" si="65"/>
        <v>0</v>
      </c>
      <c r="X336" s="300">
        <f t="shared" si="66"/>
        <v>0</v>
      </c>
      <c r="Y336" s="330"/>
    </row>
    <row r="337" spans="1:25" ht="22.5" customHeight="1" x14ac:dyDescent="0.15">
      <c r="A337" s="281" t="s">
        <v>146</v>
      </c>
      <c r="B337" s="317" t="s">
        <v>2210</v>
      </c>
      <c r="C337" s="337" t="s">
        <v>2211</v>
      </c>
      <c r="D337" s="299">
        <v>0</v>
      </c>
      <c r="E337" s="282" t="s">
        <v>684</v>
      </c>
      <c r="F337" s="283">
        <v>69030</v>
      </c>
      <c r="G337" s="283">
        <f t="shared" si="57"/>
        <v>0</v>
      </c>
      <c r="H337" s="283">
        <v>0</v>
      </c>
      <c r="I337" s="283">
        <f t="shared" si="58"/>
        <v>0</v>
      </c>
      <c r="J337" s="283">
        <v>0</v>
      </c>
      <c r="K337" s="283">
        <f t="shared" si="59"/>
        <v>0</v>
      </c>
      <c r="L337" s="283">
        <f t="shared" si="60"/>
        <v>69030</v>
      </c>
      <c r="M337" s="300">
        <f t="shared" si="60"/>
        <v>0</v>
      </c>
      <c r="N337" s="299">
        <v>0</v>
      </c>
      <c r="O337" s="283">
        <v>69030</v>
      </c>
      <c r="P337" s="283">
        <f t="shared" si="61"/>
        <v>0</v>
      </c>
      <c r="Q337" s="283">
        <v>0</v>
      </c>
      <c r="R337" s="283">
        <f t="shared" si="62"/>
        <v>0</v>
      </c>
      <c r="S337" s="283">
        <v>0</v>
      </c>
      <c r="T337" s="283">
        <f t="shared" si="63"/>
        <v>0</v>
      </c>
      <c r="U337" s="283">
        <f t="shared" si="64"/>
        <v>69030</v>
      </c>
      <c r="V337" s="292">
        <f t="shared" si="56"/>
        <v>0</v>
      </c>
      <c r="W337" s="299">
        <f t="shared" si="65"/>
        <v>0</v>
      </c>
      <c r="X337" s="300">
        <f t="shared" si="66"/>
        <v>0</v>
      </c>
      <c r="Y337" s="330"/>
    </row>
    <row r="338" spans="1:25" ht="22.5" customHeight="1" x14ac:dyDescent="0.15">
      <c r="A338" s="281" t="s">
        <v>147</v>
      </c>
      <c r="B338" s="317" t="s">
        <v>2212</v>
      </c>
      <c r="C338" s="337" t="s">
        <v>2213</v>
      </c>
      <c r="D338" s="299">
        <v>0</v>
      </c>
      <c r="E338" s="282" t="s">
        <v>681</v>
      </c>
      <c r="F338" s="283">
        <v>8947</v>
      </c>
      <c r="G338" s="283">
        <f t="shared" si="57"/>
        <v>0</v>
      </c>
      <c r="H338" s="283">
        <v>16826</v>
      </c>
      <c r="I338" s="283">
        <f t="shared" si="58"/>
        <v>0</v>
      </c>
      <c r="J338" s="283">
        <v>0</v>
      </c>
      <c r="K338" s="283">
        <f t="shared" si="59"/>
        <v>0</v>
      </c>
      <c r="L338" s="283">
        <f t="shared" si="60"/>
        <v>25773</v>
      </c>
      <c r="M338" s="300">
        <f t="shared" si="60"/>
        <v>0</v>
      </c>
      <c r="N338" s="299">
        <v>0</v>
      </c>
      <c r="O338" s="283">
        <v>8947</v>
      </c>
      <c r="P338" s="283">
        <f t="shared" si="61"/>
        <v>0</v>
      </c>
      <c r="Q338" s="283">
        <v>16826</v>
      </c>
      <c r="R338" s="283">
        <f t="shared" si="62"/>
        <v>0</v>
      </c>
      <c r="S338" s="283">
        <v>0</v>
      </c>
      <c r="T338" s="283">
        <f t="shared" si="63"/>
        <v>0</v>
      </c>
      <c r="U338" s="283">
        <f t="shared" si="64"/>
        <v>25773</v>
      </c>
      <c r="V338" s="292">
        <f t="shared" si="56"/>
        <v>0</v>
      </c>
      <c r="W338" s="299">
        <f t="shared" si="65"/>
        <v>0</v>
      </c>
      <c r="X338" s="300">
        <f t="shared" si="66"/>
        <v>0</v>
      </c>
      <c r="Y338" s="330"/>
    </row>
    <row r="339" spans="1:25" ht="22.5" customHeight="1" x14ac:dyDescent="0.15">
      <c r="A339" s="281" t="s">
        <v>148</v>
      </c>
      <c r="B339" s="317" t="s">
        <v>2214</v>
      </c>
      <c r="C339" s="338" t="s">
        <v>2215</v>
      </c>
      <c r="D339" s="299">
        <v>0</v>
      </c>
      <c r="E339" s="282" t="s">
        <v>681</v>
      </c>
      <c r="F339" s="283">
        <v>93810</v>
      </c>
      <c r="G339" s="283">
        <f t="shared" si="57"/>
        <v>0</v>
      </c>
      <c r="H339" s="283">
        <v>0</v>
      </c>
      <c r="I339" s="283">
        <f t="shared" si="58"/>
        <v>0</v>
      </c>
      <c r="J339" s="283">
        <v>0</v>
      </c>
      <c r="K339" s="283">
        <f t="shared" si="59"/>
        <v>0</v>
      </c>
      <c r="L339" s="283">
        <f t="shared" si="60"/>
        <v>93810</v>
      </c>
      <c r="M339" s="300">
        <f t="shared" si="60"/>
        <v>0</v>
      </c>
      <c r="N339" s="299">
        <v>0</v>
      </c>
      <c r="O339" s="283">
        <v>93810</v>
      </c>
      <c r="P339" s="283">
        <f t="shared" si="61"/>
        <v>0</v>
      </c>
      <c r="Q339" s="283">
        <v>0</v>
      </c>
      <c r="R339" s="283">
        <f t="shared" si="62"/>
        <v>0</v>
      </c>
      <c r="S339" s="283">
        <v>0</v>
      </c>
      <c r="T339" s="283">
        <f t="shared" si="63"/>
        <v>0</v>
      </c>
      <c r="U339" s="283">
        <f t="shared" si="64"/>
        <v>93810</v>
      </c>
      <c r="V339" s="292">
        <f t="shared" si="56"/>
        <v>0</v>
      </c>
      <c r="W339" s="299">
        <f t="shared" si="65"/>
        <v>0</v>
      </c>
      <c r="X339" s="300">
        <f t="shared" si="66"/>
        <v>0</v>
      </c>
      <c r="Y339" s="330"/>
    </row>
    <row r="340" spans="1:25" ht="22.5" customHeight="1" x14ac:dyDescent="0.15">
      <c r="A340" s="281" t="s">
        <v>149</v>
      </c>
      <c r="B340" s="317" t="s">
        <v>2216</v>
      </c>
      <c r="C340" s="338" t="s">
        <v>2217</v>
      </c>
      <c r="D340" s="299">
        <v>0</v>
      </c>
      <c r="E340" s="282" t="s">
        <v>681</v>
      </c>
      <c r="F340" s="283">
        <v>44810</v>
      </c>
      <c r="G340" s="283">
        <f t="shared" si="57"/>
        <v>0</v>
      </c>
      <c r="H340" s="283">
        <v>0</v>
      </c>
      <c r="I340" s="283">
        <f t="shared" si="58"/>
        <v>0</v>
      </c>
      <c r="J340" s="283">
        <v>0</v>
      </c>
      <c r="K340" s="283">
        <f t="shared" si="59"/>
        <v>0</v>
      </c>
      <c r="L340" s="283">
        <f t="shared" si="60"/>
        <v>44810</v>
      </c>
      <c r="M340" s="300">
        <f t="shared" si="60"/>
        <v>0</v>
      </c>
      <c r="N340" s="299">
        <v>0</v>
      </c>
      <c r="O340" s="283">
        <v>44810</v>
      </c>
      <c r="P340" s="283">
        <f t="shared" si="61"/>
        <v>0</v>
      </c>
      <c r="Q340" s="283">
        <v>0</v>
      </c>
      <c r="R340" s="283">
        <f t="shared" si="62"/>
        <v>0</v>
      </c>
      <c r="S340" s="283">
        <v>0</v>
      </c>
      <c r="T340" s="283">
        <f t="shared" si="63"/>
        <v>0</v>
      </c>
      <c r="U340" s="283">
        <f t="shared" si="64"/>
        <v>44810</v>
      </c>
      <c r="V340" s="292">
        <f t="shared" si="56"/>
        <v>0</v>
      </c>
      <c r="W340" s="299">
        <f t="shared" si="65"/>
        <v>0</v>
      </c>
      <c r="X340" s="300">
        <f t="shared" si="66"/>
        <v>0</v>
      </c>
      <c r="Y340" s="330"/>
    </row>
    <row r="341" spans="1:25" ht="22.5" customHeight="1" x14ac:dyDescent="0.15">
      <c r="A341" s="281" t="s">
        <v>150</v>
      </c>
      <c r="B341" s="317" t="s">
        <v>2218</v>
      </c>
      <c r="C341" s="338" t="s">
        <v>2219</v>
      </c>
      <c r="D341" s="299">
        <v>0</v>
      </c>
      <c r="E341" s="282" t="s">
        <v>681</v>
      </c>
      <c r="F341" s="283">
        <v>117705</v>
      </c>
      <c r="G341" s="283">
        <f t="shared" si="57"/>
        <v>0</v>
      </c>
      <c r="H341" s="283">
        <v>0</v>
      </c>
      <c r="I341" s="283">
        <f t="shared" si="58"/>
        <v>0</v>
      </c>
      <c r="J341" s="283">
        <v>0</v>
      </c>
      <c r="K341" s="283">
        <f t="shared" si="59"/>
        <v>0</v>
      </c>
      <c r="L341" s="283">
        <f t="shared" si="60"/>
        <v>117705</v>
      </c>
      <c r="M341" s="300">
        <f t="shared" si="60"/>
        <v>0</v>
      </c>
      <c r="N341" s="299">
        <v>0</v>
      </c>
      <c r="O341" s="283">
        <v>117705</v>
      </c>
      <c r="P341" s="283">
        <f t="shared" si="61"/>
        <v>0</v>
      </c>
      <c r="Q341" s="283">
        <v>0</v>
      </c>
      <c r="R341" s="283">
        <f t="shared" si="62"/>
        <v>0</v>
      </c>
      <c r="S341" s="283">
        <v>0</v>
      </c>
      <c r="T341" s="283">
        <f t="shared" si="63"/>
        <v>0</v>
      </c>
      <c r="U341" s="283">
        <f t="shared" si="64"/>
        <v>117705</v>
      </c>
      <c r="V341" s="292">
        <f t="shared" si="56"/>
        <v>0</v>
      </c>
      <c r="W341" s="299">
        <f t="shared" si="65"/>
        <v>0</v>
      </c>
      <c r="X341" s="300">
        <f t="shared" si="66"/>
        <v>0</v>
      </c>
      <c r="Y341" s="330"/>
    </row>
    <row r="342" spans="1:25" ht="22.5" customHeight="1" x14ac:dyDescent="0.15">
      <c r="A342" s="281" t="s">
        <v>151</v>
      </c>
      <c r="B342" s="317" t="s">
        <v>2220</v>
      </c>
      <c r="C342" s="338" t="s">
        <v>2219</v>
      </c>
      <c r="D342" s="299">
        <v>0</v>
      </c>
      <c r="E342" s="282" t="s">
        <v>681</v>
      </c>
      <c r="F342" s="283">
        <v>132750</v>
      </c>
      <c r="G342" s="283">
        <f t="shared" si="57"/>
        <v>0</v>
      </c>
      <c r="H342" s="283">
        <v>0</v>
      </c>
      <c r="I342" s="283">
        <f t="shared" si="58"/>
        <v>0</v>
      </c>
      <c r="J342" s="283">
        <v>0</v>
      </c>
      <c r="K342" s="283">
        <f t="shared" si="59"/>
        <v>0</v>
      </c>
      <c r="L342" s="283">
        <f t="shared" si="60"/>
        <v>132750</v>
      </c>
      <c r="M342" s="300">
        <f t="shared" si="60"/>
        <v>0</v>
      </c>
      <c r="N342" s="299">
        <v>0</v>
      </c>
      <c r="O342" s="283">
        <v>132750</v>
      </c>
      <c r="P342" s="283">
        <f t="shared" si="61"/>
        <v>0</v>
      </c>
      <c r="Q342" s="283">
        <v>0</v>
      </c>
      <c r="R342" s="283">
        <f t="shared" si="62"/>
        <v>0</v>
      </c>
      <c r="S342" s="283">
        <v>0</v>
      </c>
      <c r="T342" s="283">
        <f t="shared" si="63"/>
        <v>0</v>
      </c>
      <c r="U342" s="283">
        <f t="shared" si="64"/>
        <v>132750</v>
      </c>
      <c r="V342" s="292">
        <f t="shared" si="56"/>
        <v>0</v>
      </c>
      <c r="W342" s="299">
        <f t="shared" si="65"/>
        <v>0</v>
      </c>
      <c r="X342" s="300">
        <f t="shared" si="66"/>
        <v>0</v>
      </c>
      <c r="Y342" s="330"/>
    </row>
    <row r="343" spans="1:25" ht="22.5" customHeight="1" x14ac:dyDescent="0.15">
      <c r="A343" s="281" t="s">
        <v>152</v>
      </c>
      <c r="B343" s="317" t="s">
        <v>2221</v>
      </c>
      <c r="C343" s="338" t="s">
        <v>2219</v>
      </c>
      <c r="D343" s="299">
        <v>0</v>
      </c>
      <c r="E343" s="282" t="s">
        <v>681</v>
      </c>
      <c r="F343" s="283">
        <v>132750</v>
      </c>
      <c r="G343" s="283">
        <f t="shared" si="57"/>
        <v>0</v>
      </c>
      <c r="H343" s="283">
        <v>0</v>
      </c>
      <c r="I343" s="283">
        <f t="shared" si="58"/>
        <v>0</v>
      </c>
      <c r="J343" s="283">
        <v>0</v>
      </c>
      <c r="K343" s="283">
        <f t="shared" si="59"/>
        <v>0</v>
      </c>
      <c r="L343" s="283">
        <f t="shared" si="60"/>
        <v>132750</v>
      </c>
      <c r="M343" s="300">
        <f t="shared" si="60"/>
        <v>0</v>
      </c>
      <c r="N343" s="299">
        <v>0</v>
      </c>
      <c r="O343" s="283">
        <v>132750</v>
      </c>
      <c r="P343" s="283">
        <f t="shared" si="61"/>
        <v>0</v>
      </c>
      <c r="Q343" s="283">
        <v>0</v>
      </c>
      <c r="R343" s="283">
        <f t="shared" si="62"/>
        <v>0</v>
      </c>
      <c r="S343" s="283">
        <v>0</v>
      </c>
      <c r="T343" s="283">
        <f t="shared" si="63"/>
        <v>0</v>
      </c>
      <c r="U343" s="283">
        <f t="shared" si="64"/>
        <v>132750</v>
      </c>
      <c r="V343" s="292">
        <f t="shared" si="56"/>
        <v>0</v>
      </c>
      <c r="W343" s="299">
        <f t="shared" si="65"/>
        <v>0</v>
      </c>
      <c r="X343" s="300">
        <f t="shared" si="66"/>
        <v>0</v>
      </c>
      <c r="Y343" s="330"/>
    </row>
    <row r="344" spans="1:25" ht="22.5" customHeight="1" x14ac:dyDescent="0.15">
      <c r="A344" s="281" t="s">
        <v>153</v>
      </c>
      <c r="B344" s="317" t="s">
        <v>2222</v>
      </c>
      <c r="C344" s="338" t="s">
        <v>2223</v>
      </c>
      <c r="D344" s="299">
        <v>0</v>
      </c>
      <c r="E344" s="282" t="s">
        <v>681</v>
      </c>
      <c r="F344" s="283">
        <v>4672</v>
      </c>
      <c r="G344" s="283">
        <f t="shared" si="57"/>
        <v>0</v>
      </c>
      <c r="H344" s="283">
        <v>4399</v>
      </c>
      <c r="I344" s="283">
        <f t="shared" si="58"/>
        <v>0</v>
      </c>
      <c r="J344" s="283">
        <v>131</v>
      </c>
      <c r="K344" s="283">
        <f t="shared" si="59"/>
        <v>0</v>
      </c>
      <c r="L344" s="283">
        <f t="shared" si="60"/>
        <v>9202</v>
      </c>
      <c r="M344" s="300">
        <f t="shared" si="60"/>
        <v>0</v>
      </c>
      <c r="N344" s="299">
        <v>0</v>
      </c>
      <c r="O344" s="283">
        <v>4672</v>
      </c>
      <c r="P344" s="283">
        <f t="shared" si="61"/>
        <v>0</v>
      </c>
      <c r="Q344" s="283">
        <v>4399</v>
      </c>
      <c r="R344" s="283">
        <f t="shared" si="62"/>
        <v>0</v>
      </c>
      <c r="S344" s="283">
        <v>131</v>
      </c>
      <c r="T344" s="283">
        <f t="shared" si="63"/>
        <v>0</v>
      </c>
      <c r="U344" s="283">
        <f t="shared" si="64"/>
        <v>9202</v>
      </c>
      <c r="V344" s="292">
        <f t="shared" si="56"/>
        <v>0</v>
      </c>
      <c r="W344" s="299">
        <f t="shared" si="65"/>
        <v>0</v>
      </c>
      <c r="X344" s="300">
        <f t="shared" si="66"/>
        <v>0</v>
      </c>
      <c r="Y344" s="330"/>
    </row>
    <row r="345" spans="1:25" ht="22.5" customHeight="1" x14ac:dyDescent="0.15">
      <c r="A345" s="281" t="s">
        <v>154</v>
      </c>
      <c r="B345" s="317" t="s">
        <v>2224</v>
      </c>
      <c r="C345" s="338" t="s">
        <v>2223</v>
      </c>
      <c r="D345" s="299">
        <v>0</v>
      </c>
      <c r="E345" s="282" t="s">
        <v>681</v>
      </c>
      <c r="F345" s="283">
        <v>1053</v>
      </c>
      <c r="G345" s="283">
        <f t="shared" si="57"/>
        <v>0</v>
      </c>
      <c r="H345" s="283">
        <v>4563</v>
      </c>
      <c r="I345" s="283">
        <f t="shared" si="58"/>
        <v>0</v>
      </c>
      <c r="J345" s="283">
        <v>0</v>
      </c>
      <c r="K345" s="283">
        <f t="shared" si="59"/>
        <v>0</v>
      </c>
      <c r="L345" s="283">
        <f t="shared" si="60"/>
        <v>5616</v>
      </c>
      <c r="M345" s="300">
        <f t="shared" si="60"/>
        <v>0</v>
      </c>
      <c r="N345" s="299">
        <v>0</v>
      </c>
      <c r="O345" s="283">
        <v>1053</v>
      </c>
      <c r="P345" s="283">
        <f t="shared" si="61"/>
        <v>0</v>
      </c>
      <c r="Q345" s="283">
        <v>4563</v>
      </c>
      <c r="R345" s="283">
        <f t="shared" si="62"/>
        <v>0</v>
      </c>
      <c r="S345" s="283">
        <v>0</v>
      </c>
      <c r="T345" s="283">
        <f t="shared" si="63"/>
        <v>0</v>
      </c>
      <c r="U345" s="283">
        <f t="shared" si="64"/>
        <v>5616</v>
      </c>
      <c r="V345" s="292">
        <f t="shared" si="56"/>
        <v>0</v>
      </c>
      <c r="W345" s="299">
        <f t="shared" si="65"/>
        <v>0</v>
      </c>
      <c r="X345" s="300">
        <f t="shared" si="66"/>
        <v>0</v>
      </c>
      <c r="Y345" s="330"/>
    </row>
    <row r="346" spans="1:25" ht="22.5" customHeight="1" x14ac:dyDescent="0.15">
      <c r="A346" s="281" t="s">
        <v>155</v>
      </c>
      <c r="B346" s="317" t="s">
        <v>2225</v>
      </c>
      <c r="C346" s="338" t="s">
        <v>2223</v>
      </c>
      <c r="D346" s="299">
        <v>0</v>
      </c>
      <c r="E346" s="282" t="s">
        <v>681</v>
      </c>
      <c r="F346" s="283">
        <v>4672</v>
      </c>
      <c r="G346" s="283">
        <f t="shared" si="57"/>
        <v>0</v>
      </c>
      <c r="H346" s="283">
        <v>13885</v>
      </c>
      <c r="I346" s="283">
        <f t="shared" si="58"/>
        <v>0</v>
      </c>
      <c r="J346" s="283">
        <v>0</v>
      </c>
      <c r="K346" s="283">
        <f t="shared" si="59"/>
        <v>0</v>
      </c>
      <c r="L346" s="283">
        <f t="shared" si="60"/>
        <v>18557</v>
      </c>
      <c r="M346" s="300">
        <f t="shared" si="60"/>
        <v>0</v>
      </c>
      <c r="N346" s="299">
        <v>0</v>
      </c>
      <c r="O346" s="283">
        <v>4672</v>
      </c>
      <c r="P346" s="283">
        <f t="shared" si="61"/>
        <v>0</v>
      </c>
      <c r="Q346" s="283">
        <v>13885</v>
      </c>
      <c r="R346" s="283">
        <f t="shared" si="62"/>
        <v>0</v>
      </c>
      <c r="S346" s="283">
        <v>0</v>
      </c>
      <c r="T346" s="283">
        <f t="shared" si="63"/>
        <v>0</v>
      </c>
      <c r="U346" s="283">
        <f t="shared" si="64"/>
        <v>18557</v>
      </c>
      <c r="V346" s="292">
        <f t="shared" si="56"/>
        <v>0</v>
      </c>
      <c r="W346" s="299">
        <f t="shared" si="65"/>
        <v>0</v>
      </c>
      <c r="X346" s="300">
        <f t="shared" si="66"/>
        <v>0</v>
      </c>
      <c r="Y346" s="330"/>
    </row>
    <row r="347" spans="1:25" ht="22.5" customHeight="1" x14ac:dyDescent="0.15">
      <c r="A347" s="281" t="s">
        <v>156</v>
      </c>
      <c r="B347" s="317" t="s">
        <v>2226</v>
      </c>
      <c r="C347" s="338" t="s">
        <v>2227</v>
      </c>
      <c r="D347" s="299">
        <v>0</v>
      </c>
      <c r="E347" s="282" t="s">
        <v>679</v>
      </c>
      <c r="F347" s="283">
        <v>33146</v>
      </c>
      <c r="G347" s="283">
        <f t="shared" si="57"/>
        <v>0</v>
      </c>
      <c r="H347" s="283">
        <v>35361</v>
      </c>
      <c r="I347" s="283">
        <f t="shared" si="58"/>
        <v>0</v>
      </c>
      <c r="J347" s="283">
        <v>0</v>
      </c>
      <c r="K347" s="283">
        <f t="shared" si="59"/>
        <v>0</v>
      </c>
      <c r="L347" s="283">
        <f t="shared" si="60"/>
        <v>68507</v>
      </c>
      <c r="M347" s="300">
        <f t="shared" si="60"/>
        <v>0</v>
      </c>
      <c r="N347" s="299">
        <v>0</v>
      </c>
      <c r="O347" s="283">
        <v>33146</v>
      </c>
      <c r="P347" s="283">
        <f t="shared" si="61"/>
        <v>0</v>
      </c>
      <c r="Q347" s="283">
        <v>35361</v>
      </c>
      <c r="R347" s="283">
        <f t="shared" si="62"/>
        <v>0</v>
      </c>
      <c r="S347" s="283">
        <v>0</v>
      </c>
      <c r="T347" s="283">
        <f t="shared" si="63"/>
        <v>0</v>
      </c>
      <c r="U347" s="283">
        <f t="shared" si="64"/>
        <v>68507</v>
      </c>
      <c r="V347" s="292">
        <f t="shared" si="56"/>
        <v>0</v>
      </c>
      <c r="W347" s="299">
        <f t="shared" si="65"/>
        <v>0</v>
      </c>
      <c r="X347" s="300">
        <f t="shared" si="66"/>
        <v>0</v>
      </c>
      <c r="Y347" s="330"/>
    </row>
    <row r="348" spans="1:25" ht="22.5" customHeight="1" x14ac:dyDescent="0.15">
      <c r="A348" s="281" t="s">
        <v>157</v>
      </c>
      <c r="B348" s="317" t="s">
        <v>2226</v>
      </c>
      <c r="C348" s="338" t="s">
        <v>2228</v>
      </c>
      <c r="D348" s="299">
        <v>0</v>
      </c>
      <c r="E348" s="282" t="s">
        <v>679</v>
      </c>
      <c r="F348" s="283">
        <v>45694</v>
      </c>
      <c r="G348" s="283">
        <f t="shared" si="57"/>
        <v>0</v>
      </c>
      <c r="H348" s="283">
        <v>35361</v>
      </c>
      <c r="I348" s="283">
        <f t="shared" si="58"/>
        <v>0</v>
      </c>
      <c r="J348" s="283">
        <v>0</v>
      </c>
      <c r="K348" s="283">
        <f t="shared" si="59"/>
        <v>0</v>
      </c>
      <c r="L348" s="283">
        <f t="shared" si="60"/>
        <v>81055</v>
      </c>
      <c r="M348" s="300">
        <f t="shared" si="60"/>
        <v>0</v>
      </c>
      <c r="N348" s="299">
        <v>0</v>
      </c>
      <c r="O348" s="283">
        <v>45694</v>
      </c>
      <c r="P348" s="283">
        <f t="shared" si="61"/>
        <v>0</v>
      </c>
      <c r="Q348" s="283">
        <v>35361</v>
      </c>
      <c r="R348" s="283">
        <f t="shared" si="62"/>
        <v>0</v>
      </c>
      <c r="S348" s="283">
        <v>0</v>
      </c>
      <c r="T348" s="283">
        <f t="shared" si="63"/>
        <v>0</v>
      </c>
      <c r="U348" s="283">
        <f t="shared" si="64"/>
        <v>81055</v>
      </c>
      <c r="V348" s="292">
        <f t="shared" si="56"/>
        <v>0</v>
      </c>
      <c r="W348" s="299">
        <f t="shared" si="65"/>
        <v>0</v>
      </c>
      <c r="X348" s="300">
        <f t="shared" si="66"/>
        <v>0</v>
      </c>
      <c r="Y348" s="330"/>
    </row>
    <row r="349" spans="1:25" ht="22.5" customHeight="1" x14ac:dyDescent="0.15">
      <c r="A349" s="281" t="s">
        <v>158</v>
      </c>
      <c r="B349" s="317" t="s">
        <v>2226</v>
      </c>
      <c r="C349" s="338" t="s">
        <v>2229</v>
      </c>
      <c r="D349" s="299">
        <v>0</v>
      </c>
      <c r="E349" s="282" t="s">
        <v>679</v>
      </c>
      <c r="F349" s="283">
        <v>104984</v>
      </c>
      <c r="G349" s="283">
        <f t="shared" si="57"/>
        <v>0</v>
      </c>
      <c r="H349" s="283">
        <v>35361</v>
      </c>
      <c r="I349" s="283">
        <f t="shared" si="58"/>
        <v>0</v>
      </c>
      <c r="J349" s="283">
        <v>0</v>
      </c>
      <c r="K349" s="283">
        <f t="shared" si="59"/>
        <v>0</v>
      </c>
      <c r="L349" s="283">
        <f t="shared" si="60"/>
        <v>140345</v>
      </c>
      <c r="M349" s="300">
        <f t="shared" si="60"/>
        <v>0</v>
      </c>
      <c r="N349" s="299">
        <v>0</v>
      </c>
      <c r="O349" s="283">
        <v>104984</v>
      </c>
      <c r="P349" s="283">
        <f t="shared" si="61"/>
        <v>0</v>
      </c>
      <c r="Q349" s="283">
        <v>35361</v>
      </c>
      <c r="R349" s="283">
        <f t="shared" si="62"/>
        <v>0</v>
      </c>
      <c r="S349" s="283">
        <v>0</v>
      </c>
      <c r="T349" s="283">
        <f t="shared" si="63"/>
        <v>0</v>
      </c>
      <c r="U349" s="283">
        <f t="shared" si="64"/>
        <v>140345</v>
      </c>
      <c r="V349" s="292">
        <f t="shared" si="56"/>
        <v>0</v>
      </c>
      <c r="W349" s="299">
        <f t="shared" si="65"/>
        <v>0</v>
      </c>
      <c r="X349" s="300">
        <f t="shared" si="66"/>
        <v>0</v>
      </c>
      <c r="Y349" s="330"/>
    </row>
    <row r="350" spans="1:25" ht="22.5" customHeight="1" x14ac:dyDescent="0.15">
      <c r="A350" s="281" t="s">
        <v>159</v>
      </c>
      <c r="B350" s="317" t="s">
        <v>2230</v>
      </c>
      <c r="C350" s="338" t="s">
        <v>2228</v>
      </c>
      <c r="D350" s="299">
        <v>0</v>
      </c>
      <c r="E350" s="282" t="s">
        <v>679</v>
      </c>
      <c r="F350" s="283">
        <v>42742</v>
      </c>
      <c r="G350" s="283">
        <f t="shared" si="57"/>
        <v>0</v>
      </c>
      <c r="H350" s="283">
        <v>35361</v>
      </c>
      <c r="I350" s="283">
        <f t="shared" si="58"/>
        <v>0</v>
      </c>
      <c r="J350" s="283">
        <v>0</v>
      </c>
      <c r="K350" s="283">
        <f t="shared" si="59"/>
        <v>0</v>
      </c>
      <c r="L350" s="283">
        <f t="shared" si="60"/>
        <v>78103</v>
      </c>
      <c r="M350" s="300">
        <f t="shared" si="60"/>
        <v>0</v>
      </c>
      <c r="N350" s="299">
        <v>0</v>
      </c>
      <c r="O350" s="283">
        <v>42742</v>
      </c>
      <c r="P350" s="283">
        <f t="shared" si="61"/>
        <v>0</v>
      </c>
      <c r="Q350" s="283">
        <v>35361</v>
      </c>
      <c r="R350" s="283">
        <f t="shared" si="62"/>
        <v>0</v>
      </c>
      <c r="S350" s="283">
        <v>0</v>
      </c>
      <c r="T350" s="283">
        <f t="shared" si="63"/>
        <v>0</v>
      </c>
      <c r="U350" s="283">
        <f t="shared" si="64"/>
        <v>78103</v>
      </c>
      <c r="V350" s="292">
        <f t="shared" si="56"/>
        <v>0</v>
      </c>
      <c r="W350" s="299">
        <f t="shared" si="65"/>
        <v>0</v>
      </c>
      <c r="X350" s="300">
        <f t="shared" si="66"/>
        <v>0</v>
      </c>
      <c r="Y350" s="330"/>
    </row>
    <row r="351" spans="1:25" ht="22.5" customHeight="1" x14ac:dyDescent="0.15">
      <c r="A351" s="281" t="s">
        <v>160</v>
      </c>
      <c r="B351" s="317" t="s">
        <v>2547</v>
      </c>
      <c r="C351" s="337" t="s">
        <v>2548</v>
      </c>
      <c r="D351" s="299">
        <v>0</v>
      </c>
      <c r="E351" s="282" t="s">
        <v>1078</v>
      </c>
      <c r="F351" s="283">
        <v>4012</v>
      </c>
      <c r="G351" s="283">
        <f t="shared" si="57"/>
        <v>0</v>
      </c>
      <c r="H351" s="283">
        <v>20214</v>
      </c>
      <c r="I351" s="283">
        <f t="shared" si="58"/>
        <v>0</v>
      </c>
      <c r="J351" s="283">
        <v>0</v>
      </c>
      <c r="K351" s="283">
        <f t="shared" si="59"/>
        <v>0</v>
      </c>
      <c r="L351" s="283">
        <f t="shared" si="60"/>
        <v>24226</v>
      </c>
      <c r="M351" s="300">
        <f t="shared" si="60"/>
        <v>0</v>
      </c>
      <c r="N351" s="299">
        <v>0</v>
      </c>
      <c r="O351" s="283">
        <v>4012</v>
      </c>
      <c r="P351" s="283">
        <f t="shared" si="61"/>
        <v>0</v>
      </c>
      <c r="Q351" s="283">
        <v>20214</v>
      </c>
      <c r="R351" s="283">
        <f t="shared" si="62"/>
        <v>0</v>
      </c>
      <c r="S351" s="283">
        <v>0</v>
      </c>
      <c r="T351" s="283">
        <f t="shared" si="63"/>
        <v>0</v>
      </c>
      <c r="U351" s="283">
        <f t="shared" si="64"/>
        <v>24226</v>
      </c>
      <c r="V351" s="292">
        <f t="shared" si="56"/>
        <v>0</v>
      </c>
      <c r="W351" s="299">
        <f t="shared" si="65"/>
        <v>0</v>
      </c>
      <c r="X351" s="300">
        <f t="shared" si="66"/>
        <v>0</v>
      </c>
      <c r="Y351" s="330"/>
    </row>
    <row r="352" spans="1:25" ht="22.5" customHeight="1" x14ac:dyDescent="0.15">
      <c r="A352" s="281" t="s">
        <v>161</v>
      </c>
      <c r="B352" s="317" t="s">
        <v>2549</v>
      </c>
      <c r="C352" s="337" t="s">
        <v>2548</v>
      </c>
      <c r="D352" s="299">
        <v>0</v>
      </c>
      <c r="E352" s="282" t="s">
        <v>1078</v>
      </c>
      <c r="F352" s="283">
        <v>4012</v>
      </c>
      <c r="G352" s="283">
        <f t="shared" si="57"/>
        <v>0</v>
      </c>
      <c r="H352" s="283">
        <v>25267</v>
      </c>
      <c r="I352" s="283">
        <f t="shared" si="58"/>
        <v>0</v>
      </c>
      <c r="J352" s="283">
        <v>0</v>
      </c>
      <c r="K352" s="283">
        <f t="shared" si="59"/>
        <v>0</v>
      </c>
      <c r="L352" s="283">
        <f t="shared" si="60"/>
        <v>29279</v>
      </c>
      <c r="M352" s="300">
        <f t="shared" si="60"/>
        <v>0</v>
      </c>
      <c r="N352" s="299">
        <v>0</v>
      </c>
      <c r="O352" s="283">
        <v>4012</v>
      </c>
      <c r="P352" s="283">
        <f t="shared" si="61"/>
        <v>0</v>
      </c>
      <c r="Q352" s="283">
        <v>25267</v>
      </c>
      <c r="R352" s="283">
        <f t="shared" si="62"/>
        <v>0</v>
      </c>
      <c r="S352" s="283">
        <v>0</v>
      </c>
      <c r="T352" s="283">
        <f t="shared" si="63"/>
        <v>0</v>
      </c>
      <c r="U352" s="283">
        <f t="shared" si="64"/>
        <v>29279</v>
      </c>
      <c r="V352" s="292">
        <f t="shared" si="56"/>
        <v>0</v>
      </c>
      <c r="W352" s="299">
        <f t="shared" si="65"/>
        <v>0</v>
      </c>
      <c r="X352" s="300">
        <f t="shared" si="66"/>
        <v>0</v>
      </c>
      <c r="Y352" s="330"/>
    </row>
    <row r="353" spans="1:25" ht="22.5" customHeight="1" x14ac:dyDescent="0.15">
      <c r="A353" s="281" t="s">
        <v>162</v>
      </c>
      <c r="B353" s="317" t="s">
        <v>2547</v>
      </c>
      <c r="C353" s="337" t="s">
        <v>2550</v>
      </c>
      <c r="D353" s="299">
        <v>0</v>
      </c>
      <c r="E353" s="282" t="s">
        <v>1078</v>
      </c>
      <c r="F353" s="283">
        <v>6346</v>
      </c>
      <c r="G353" s="283">
        <f t="shared" si="57"/>
        <v>0</v>
      </c>
      <c r="H353" s="283">
        <v>23356</v>
      </c>
      <c r="I353" s="283">
        <f t="shared" si="58"/>
        <v>0</v>
      </c>
      <c r="J353" s="283">
        <v>0</v>
      </c>
      <c r="K353" s="283">
        <f t="shared" si="59"/>
        <v>0</v>
      </c>
      <c r="L353" s="283">
        <f t="shared" si="60"/>
        <v>29702</v>
      </c>
      <c r="M353" s="300">
        <f t="shared" si="60"/>
        <v>0</v>
      </c>
      <c r="N353" s="299">
        <v>0</v>
      </c>
      <c r="O353" s="283">
        <v>6346</v>
      </c>
      <c r="P353" s="283">
        <f t="shared" si="61"/>
        <v>0</v>
      </c>
      <c r="Q353" s="283">
        <v>23356</v>
      </c>
      <c r="R353" s="283">
        <f t="shared" si="62"/>
        <v>0</v>
      </c>
      <c r="S353" s="283">
        <v>0</v>
      </c>
      <c r="T353" s="283">
        <f t="shared" si="63"/>
        <v>0</v>
      </c>
      <c r="U353" s="283">
        <f t="shared" si="64"/>
        <v>29702</v>
      </c>
      <c r="V353" s="292">
        <f t="shared" si="56"/>
        <v>0</v>
      </c>
      <c r="W353" s="299">
        <f t="shared" si="65"/>
        <v>0</v>
      </c>
      <c r="X353" s="300">
        <f t="shared" si="66"/>
        <v>0</v>
      </c>
      <c r="Y353" s="330"/>
    </row>
    <row r="354" spans="1:25" ht="22.5" customHeight="1" x14ac:dyDescent="0.15">
      <c r="A354" s="281" t="s">
        <v>163</v>
      </c>
      <c r="B354" s="317" t="s">
        <v>2547</v>
      </c>
      <c r="C354" s="337" t="s">
        <v>2550</v>
      </c>
      <c r="D354" s="299">
        <v>0</v>
      </c>
      <c r="E354" s="282" t="s">
        <v>1078</v>
      </c>
      <c r="F354" s="283">
        <v>6346</v>
      </c>
      <c r="G354" s="283">
        <f t="shared" si="57"/>
        <v>0</v>
      </c>
      <c r="H354" s="283">
        <v>29196</v>
      </c>
      <c r="I354" s="283">
        <f t="shared" si="58"/>
        <v>0</v>
      </c>
      <c r="J354" s="283">
        <v>0</v>
      </c>
      <c r="K354" s="283">
        <f t="shared" si="59"/>
        <v>0</v>
      </c>
      <c r="L354" s="283">
        <f t="shared" si="60"/>
        <v>35542</v>
      </c>
      <c r="M354" s="300">
        <f t="shared" si="60"/>
        <v>0</v>
      </c>
      <c r="N354" s="299">
        <v>0</v>
      </c>
      <c r="O354" s="283">
        <v>6346</v>
      </c>
      <c r="P354" s="283">
        <f t="shared" si="61"/>
        <v>0</v>
      </c>
      <c r="Q354" s="283">
        <v>29196</v>
      </c>
      <c r="R354" s="283">
        <f t="shared" si="62"/>
        <v>0</v>
      </c>
      <c r="S354" s="283">
        <v>0</v>
      </c>
      <c r="T354" s="283">
        <f t="shared" si="63"/>
        <v>0</v>
      </c>
      <c r="U354" s="283">
        <f t="shared" si="64"/>
        <v>35542</v>
      </c>
      <c r="V354" s="292">
        <f t="shared" si="56"/>
        <v>0</v>
      </c>
      <c r="W354" s="299">
        <f t="shared" si="65"/>
        <v>0</v>
      </c>
      <c r="X354" s="300">
        <f t="shared" si="66"/>
        <v>0</v>
      </c>
      <c r="Y354" s="330"/>
    </row>
    <row r="355" spans="1:25" ht="22.5" customHeight="1" x14ac:dyDescent="0.15">
      <c r="A355" s="281" t="s">
        <v>164</v>
      </c>
      <c r="B355" s="317" t="s">
        <v>2232</v>
      </c>
      <c r="C355" s="337" t="s">
        <v>2551</v>
      </c>
      <c r="D355" s="299">
        <v>0</v>
      </c>
      <c r="E355" s="282" t="s">
        <v>1078</v>
      </c>
      <c r="F355" s="283">
        <v>19002</v>
      </c>
      <c r="G355" s="283">
        <f t="shared" si="57"/>
        <v>0</v>
      </c>
      <c r="H355" s="283">
        <v>31676</v>
      </c>
      <c r="I355" s="283">
        <f t="shared" si="58"/>
        <v>0</v>
      </c>
      <c r="J355" s="283">
        <v>0</v>
      </c>
      <c r="K355" s="283">
        <f t="shared" si="59"/>
        <v>0</v>
      </c>
      <c r="L355" s="283">
        <f t="shared" si="60"/>
        <v>50678</v>
      </c>
      <c r="M355" s="300">
        <f t="shared" si="60"/>
        <v>0</v>
      </c>
      <c r="N355" s="299">
        <v>0</v>
      </c>
      <c r="O355" s="283">
        <v>19002</v>
      </c>
      <c r="P355" s="283">
        <f t="shared" si="61"/>
        <v>0</v>
      </c>
      <c r="Q355" s="283">
        <v>31676</v>
      </c>
      <c r="R355" s="283">
        <f t="shared" si="62"/>
        <v>0</v>
      </c>
      <c r="S355" s="283">
        <v>0</v>
      </c>
      <c r="T355" s="283">
        <f t="shared" si="63"/>
        <v>0</v>
      </c>
      <c r="U355" s="283">
        <f t="shared" si="64"/>
        <v>50678</v>
      </c>
      <c r="V355" s="292">
        <f t="shared" si="56"/>
        <v>0</v>
      </c>
      <c r="W355" s="299">
        <f t="shared" si="65"/>
        <v>0</v>
      </c>
      <c r="X355" s="300">
        <f t="shared" si="66"/>
        <v>0</v>
      </c>
      <c r="Y355" s="330"/>
    </row>
    <row r="356" spans="1:25" ht="22.5" customHeight="1" x14ac:dyDescent="0.15">
      <c r="A356" s="281" t="s">
        <v>165</v>
      </c>
      <c r="B356" s="317" t="s">
        <v>2233</v>
      </c>
      <c r="C356" s="337" t="s">
        <v>2551</v>
      </c>
      <c r="D356" s="299">
        <v>0</v>
      </c>
      <c r="E356" s="282" t="s">
        <v>1078</v>
      </c>
      <c r="F356" s="283">
        <v>19002</v>
      </c>
      <c r="G356" s="283">
        <f t="shared" si="57"/>
        <v>0</v>
      </c>
      <c r="H356" s="283">
        <v>39595</v>
      </c>
      <c r="I356" s="283">
        <f t="shared" si="58"/>
        <v>0</v>
      </c>
      <c r="J356" s="283">
        <v>0</v>
      </c>
      <c r="K356" s="283">
        <f t="shared" si="59"/>
        <v>0</v>
      </c>
      <c r="L356" s="283">
        <f t="shared" si="60"/>
        <v>58597</v>
      </c>
      <c r="M356" s="300">
        <f t="shared" si="60"/>
        <v>0</v>
      </c>
      <c r="N356" s="299">
        <v>0</v>
      </c>
      <c r="O356" s="283">
        <v>19002</v>
      </c>
      <c r="P356" s="283">
        <f t="shared" si="61"/>
        <v>0</v>
      </c>
      <c r="Q356" s="283">
        <v>39595</v>
      </c>
      <c r="R356" s="283">
        <f t="shared" si="62"/>
        <v>0</v>
      </c>
      <c r="S356" s="283">
        <v>0</v>
      </c>
      <c r="T356" s="283">
        <f t="shared" si="63"/>
        <v>0</v>
      </c>
      <c r="U356" s="283">
        <f t="shared" si="64"/>
        <v>58597</v>
      </c>
      <c r="V356" s="292">
        <f t="shared" si="56"/>
        <v>0</v>
      </c>
      <c r="W356" s="299">
        <f t="shared" si="65"/>
        <v>0</v>
      </c>
      <c r="X356" s="300">
        <f t="shared" si="66"/>
        <v>0</v>
      </c>
      <c r="Y356" s="330"/>
    </row>
    <row r="357" spans="1:25" ht="22.5" customHeight="1" x14ac:dyDescent="0.15">
      <c r="A357" s="281" t="s">
        <v>166</v>
      </c>
      <c r="B357" s="317" t="s">
        <v>2232</v>
      </c>
      <c r="C357" s="337" t="s">
        <v>2552</v>
      </c>
      <c r="D357" s="299">
        <v>0</v>
      </c>
      <c r="E357" s="282" t="s">
        <v>1078</v>
      </c>
      <c r="F357" s="283">
        <v>19833</v>
      </c>
      <c r="G357" s="283">
        <f t="shared" si="57"/>
        <v>0</v>
      </c>
      <c r="H357" s="283">
        <v>31676</v>
      </c>
      <c r="I357" s="283">
        <f t="shared" si="58"/>
        <v>0</v>
      </c>
      <c r="J357" s="283">
        <v>0</v>
      </c>
      <c r="K357" s="283">
        <f t="shared" si="59"/>
        <v>0</v>
      </c>
      <c r="L357" s="283">
        <f t="shared" si="60"/>
        <v>51509</v>
      </c>
      <c r="M357" s="300">
        <f t="shared" si="60"/>
        <v>0</v>
      </c>
      <c r="N357" s="299">
        <v>0</v>
      </c>
      <c r="O357" s="283">
        <v>19833</v>
      </c>
      <c r="P357" s="283">
        <f t="shared" si="61"/>
        <v>0</v>
      </c>
      <c r="Q357" s="283">
        <v>31676</v>
      </c>
      <c r="R357" s="283">
        <f t="shared" si="62"/>
        <v>0</v>
      </c>
      <c r="S357" s="283">
        <v>0</v>
      </c>
      <c r="T357" s="283">
        <f t="shared" si="63"/>
        <v>0</v>
      </c>
      <c r="U357" s="283">
        <f t="shared" si="64"/>
        <v>51509</v>
      </c>
      <c r="V357" s="292">
        <f t="shared" si="56"/>
        <v>0</v>
      </c>
      <c r="W357" s="299">
        <f t="shared" si="65"/>
        <v>0</v>
      </c>
      <c r="X357" s="300">
        <f t="shared" si="66"/>
        <v>0</v>
      </c>
      <c r="Y357" s="330"/>
    </row>
    <row r="358" spans="1:25" ht="22.5" customHeight="1" x14ac:dyDescent="0.15">
      <c r="A358" s="281" t="s">
        <v>167</v>
      </c>
      <c r="B358" s="317" t="s">
        <v>2233</v>
      </c>
      <c r="C358" s="337" t="s">
        <v>2552</v>
      </c>
      <c r="D358" s="299">
        <v>0</v>
      </c>
      <c r="E358" s="282" t="s">
        <v>1078</v>
      </c>
      <c r="F358" s="283">
        <v>19833</v>
      </c>
      <c r="G358" s="283">
        <f t="shared" si="57"/>
        <v>0</v>
      </c>
      <c r="H358" s="283">
        <v>39595</v>
      </c>
      <c r="I358" s="283">
        <f t="shared" si="58"/>
        <v>0</v>
      </c>
      <c r="J358" s="283">
        <v>0</v>
      </c>
      <c r="K358" s="283">
        <f t="shared" si="59"/>
        <v>0</v>
      </c>
      <c r="L358" s="283">
        <f t="shared" si="60"/>
        <v>59428</v>
      </c>
      <c r="M358" s="300">
        <f t="shared" si="60"/>
        <v>0</v>
      </c>
      <c r="N358" s="299">
        <v>0</v>
      </c>
      <c r="O358" s="283">
        <v>19833</v>
      </c>
      <c r="P358" s="283">
        <f t="shared" si="61"/>
        <v>0</v>
      </c>
      <c r="Q358" s="283">
        <v>39595</v>
      </c>
      <c r="R358" s="283">
        <f t="shared" si="62"/>
        <v>0</v>
      </c>
      <c r="S358" s="283">
        <v>0</v>
      </c>
      <c r="T358" s="283">
        <f t="shared" si="63"/>
        <v>0</v>
      </c>
      <c r="U358" s="283">
        <f t="shared" si="64"/>
        <v>59428</v>
      </c>
      <c r="V358" s="292">
        <f t="shared" si="56"/>
        <v>0</v>
      </c>
      <c r="W358" s="299">
        <f t="shared" si="65"/>
        <v>0</v>
      </c>
      <c r="X358" s="300">
        <f t="shared" si="66"/>
        <v>0</v>
      </c>
      <c r="Y358" s="330"/>
    </row>
    <row r="359" spans="1:25" ht="22.5" customHeight="1" x14ac:dyDescent="0.15">
      <c r="A359" s="281" t="s">
        <v>168</v>
      </c>
      <c r="B359" s="317" t="s">
        <v>2232</v>
      </c>
      <c r="C359" s="337" t="s">
        <v>2234</v>
      </c>
      <c r="D359" s="299">
        <v>0</v>
      </c>
      <c r="E359" s="282" t="s">
        <v>1078</v>
      </c>
      <c r="F359" s="283">
        <v>25009</v>
      </c>
      <c r="G359" s="283">
        <f t="shared" si="57"/>
        <v>0</v>
      </c>
      <c r="H359" s="283">
        <v>33806</v>
      </c>
      <c r="I359" s="283">
        <f t="shared" si="58"/>
        <v>0</v>
      </c>
      <c r="J359" s="283">
        <v>0</v>
      </c>
      <c r="K359" s="283">
        <f t="shared" si="59"/>
        <v>0</v>
      </c>
      <c r="L359" s="283">
        <f t="shared" si="60"/>
        <v>58815</v>
      </c>
      <c r="M359" s="300">
        <f t="shared" si="60"/>
        <v>0</v>
      </c>
      <c r="N359" s="299">
        <v>0</v>
      </c>
      <c r="O359" s="283">
        <v>25009</v>
      </c>
      <c r="P359" s="283">
        <f t="shared" si="61"/>
        <v>0</v>
      </c>
      <c r="Q359" s="283">
        <v>33806</v>
      </c>
      <c r="R359" s="283">
        <f t="shared" si="62"/>
        <v>0</v>
      </c>
      <c r="S359" s="283">
        <v>0</v>
      </c>
      <c r="T359" s="283">
        <f t="shared" si="63"/>
        <v>0</v>
      </c>
      <c r="U359" s="283">
        <f t="shared" si="64"/>
        <v>58815</v>
      </c>
      <c r="V359" s="292">
        <f t="shared" si="56"/>
        <v>0</v>
      </c>
      <c r="W359" s="299">
        <f t="shared" si="65"/>
        <v>0</v>
      </c>
      <c r="X359" s="300">
        <f t="shared" si="66"/>
        <v>0</v>
      </c>
      <c r="Y359" s="330"/>
    </row>
    <row r="360" spans="1:25" ht="22.5" customHeight="1" x14ac:dyDescent="0.15">
      <c r="A360" s="281" t="s">
        <v>169</v>
      </c>
      <c r="B360" s="317" t="s">
        <v>2233</v>
      </c>
      <c r="C360" s="337" t="s">
        <v>2234</v>
      </c>
      <c r="D360" s="299">
        <v>0</v>
      </c>
      <c r="E360" s="282" t="s">
        <v>1078</v>
      </c>
      <c r="F360" s="283">
        <v>25009</v>
      </c>
      <c r="G360" s="283">
        <f t="shared" si="57"/>
        <v>0</v>
      </c>
      <c r="H360" s="283">
        <v>46384</v>
      </c>
      <c r="I360" s="283">
        <f t="shared" si="58"/>
        <v>0</v>
      </c>
      <c r="J360" s="283">
        <v>0</v>
      </c>
      <c r="K360" s="283">
        <f t="shared" si="59"/>
        <v>0</v>
      </c>
      <c r="L360" s="283">
        <f t="shared" si="60"/>
        <v>71393</v>
      </c>
      <c r="M360" s="300">
        <f t="shared" si="60"/>
        <v>0</v>
      </c>
      <c r="N360" s="299">
        <v>0</v>
      </c>
      <c r="O360" s="283">
        <v>25009</v>
      </c>
      <c r="P360" s="283">
        <f t="shared" si="61"/>
        <v>0</v>
      </c>
      <c r="Q360" s="283">
        <v>46384</v>
      </c>
      <c r="R360" s="283">
        <f t="shared" si="62"/>
        <v>0</v>
      </c>
      <c r="S360" s="283">
        <v>0</v>
      </c>
      <c r="T360" s="283">
        <f t="shared" si="63"/>
        <v>0</v>
      </c>
      <c r="U360" s="283">
        <f t="shared" si="64"/>
        <v>71393</v>
      </c>
      <c r="V360" s="292">
        <f t="shared" si="56"/>
        <v>0</v>
      </c>
      <c r="W360" s="299">
        <f t="shared" si="65"/>
        <v>0</v>
      </c>
      <c r="X360" s="300">
        <f t="shared" si="66"/>
        <v>0</v>
      </c>
      <c r="Y360" s="330"/>
    </row>
    <row r="361" spans="1:25" ht="22.5" customHeight="1" x14ac:dyDescent="0.15">
      <c r="A361" s="281" t="s">
        <v>170</v>
      </c>
      <c r="B361" s="317" t="s">
        <v>2235</v>
      </c>
      <c r="C361" s="337" t="s">
        <v>2231</v>
      </c>
      <c r="D361" s="299">
        <v>0</v>
      </c>
      <c r="E361" s="282" t="s">
        <v>1078</v>
      </c>
      <c r="F361" s="283">
        <v>12567</v>
      </c>
      <c r="G361" s="283">
        <f t="shared" si="57"/>
        <v>0</v>
      </c>
      <c r="H361" s="283">
        <v>23356</v>
      </c>
      <c r="I361" s="283">
        <f t="shared" si="58"/>
        <v>0</v>
      </c>
      <c r="J361" s="283">
        <v>0</v>
      </c>
      <c r="K361" s="283">
        <f t="shared" si="59"/>
        <v>0</v>
      </c>
      <c r="L361" s="283">
        <f t="shared" si="60"/>
        <v>35923</v>
      </c>
      <c r="M361" s="300">
        <f t="shared" si="60"/>
        <v>0</v>
      </c>
      <c r="N361" s="299">
        <v>0</v>
      </c>
      <c r="O361" s="283">
        <v>12567</v>
      </c>
      <c r="P361" s="283">
        <f t="shared" si="61"/>
        <v>0</v>
      </c>
      <c r="Q361" s="283">
        <v>23356</v>
      </c>
      <c r="R361" s="283">
        <f t="shared" si="62"/>
        <v>0</v>
      </c>
      <c r="S361" s="283">
        <v>0</v>
      </c>
      <c r="T361" s="283">
        <f t="shared" si="63"/>
        <v>0</v>
      </c>
      <c r="U361" s="283">
        <f t="shared" si="64"/>
        <v>35923</v>
      </c>
      <c r="V361" s="292">
        <f t="shared" si="56"/>
        <v>0</v>
      </c>
      <c r="W361" s="299">
        <f t="shared" si="65"/>
        <v>0</v>
      </c>
      <c r="X361" s="300">
        <f t="shared" si="66"/>
        <v>0</v>
      </c>
      <c r="Y361" s="330"/>
    </row>
    <row r="362" spans="1:25" ht="22.5" customHeight="1" x14ac:dyDescent="0.15">
      <c r="A362" s="281" t="s">
        <v>171</v>
      </c>
      <c r="B362" s="317" t="s">
        <v>2236</v>
      </c>
      <c r="C362" s="337" t="s">
        <v>2231</v>
      </c>
      <c r="D362" s="299">
        <v>0</v>
      </c>
      <c r="E362" s="282" t="s">
        <v>1078</v>
      </c>
      <c r="F362" s="283">
        <v>12567</v>
      </c>
      <c r="G362" s="283">
        <f t="shared" si="57"/>
        <v>0</v>
      </c>
      <c r="H362" s="283">
        <v>29196</v>
      </c>
      <c r="I362" s="283">
        <f t="shared" si="58"/>
        <v>0</v>
      </c>
      <c r="J362" s="283">
        <v>0</v>
      </c>
      <c r="K362" s="283">
        <f t="shared" si="59"/>
        <v>0</v>
      </c>
      <c r="L362" s="283">
        <f t="shared" si="60"/>
        <v>41763</v>
      </c>
      <c r="M362" s="300">
        <f t="shared" si="60"/>
        <v>0</v>
      </c>
      <c r="N362" s="299">
        <v>0</v>
      </c>
      <c r="O362" s="283">
        <v>12567</v>
      </c>
      <c r="P362" s="283">
        <f t="shared" si="61"/>
        <v>0</v>
      </c>
      <c r="Q362" s="283">
        <v>29196</v>
      </c>
      <c r="R362" s="283">
        <f t="shared" si="62"/>
        <v>0</v>
      </c>
      <c r="S362" s="283">
        <v>0</v>
      </c>
      <c r="T362" s="283">
        <f t="shared" si="63"/>
        <v>0</v>
      </c>
      <c r="U362" s="283">
        <f t="shared" si="64"/>
        <v>41763</v>
      </c>
      <c r="V362" s="292">
        <f t="shared" si="56"/>
        <v>0</v>
      </c>
      <c r="W362" s="299">
        <f t="shared" si="65"/>
        <v>0</v>
      </c>
      <c r="X362" s="300">
        <f t="shared" si="66"/>
        <v>0</v>
      </c>
      <c r="Y362" s="330"/>
    </row>
    <row r="363" spans="1:25" ht="22.5" customHeight="1" x14ac:dyDescent="0.15">
      <c r="A363" s="281" t="s">
        <v>172</v>
      </c>
      <c r="B363" s="317" t="s">
        <v>2235</v>
      </c>
      <c r="C363" s="337" t="s">
        <v>2237</v>
      </c>
      <c r="D363" s="299">
        <v>0</v>
      </c>
      <c r="E363" s="282" t="s">
        <v>1078</v>
      </c>
      <c r="F363" s="283">
        <v>20969</v>
      </c>
      <c r="G363" s="283">
        <f t="shared" si="57"/>
        <v>0</v>
      </c>
      <c r="H363" s="283">
        <v>26756</v>
      </c>
      <c r="I363" s="283">
        <f t="shared" si="58"/>
        <v>0</v>
      </c>
      <c r="J363" s="283">
        <v>0</v>
      </c>
      <c r="K363" s="283">
        <f t="shared" si="59"/>
        <v>0</v>
      </c>
      <c r="L363" s="283">
        <f t="shared" si="60"/>
        <v>47725</v>
      </c>
      <c r="M363" s="300">
        <f t="shared" si="60"/>
        <v>0</v>
      </c>
      <c r="N363" s="299">
        <v>0</v>
      </c>
      <c r="O363" s="283">
        <v>20969</v>
      </c>
      <c r="P363" s="283">
        <f t="shared" si="61"/>
        <v>0</v>
      </c>
      <c r="Q363" s="283">
        <v>26756</v>
      </c>
      <c r="R363" s="283">
        <f t="shared" si="62"/>
        <v>0</v>
      </c>
      <c r="S363" s="283">
        <v>0</v>
      </c>
      <c r="T363" s="283">
        <f t="shared" si="63"/>
        <v>0</v>
      </c>
      <c r="U363" s="283">
        <f t="shared" si="64"/>
        <v>47725</v>
      </c>
      <c r="V363" s="292">
        <f t="shared" si="56"/>
        <v>0</v>
      </c>
      <c r="W363" s="299">
        <f t="shared" si="65"/>
        <v>0</v>
      </c>
      <c r="X363" s="300">
        <f t="shared" si="66"/>
        <v>0</v>
      </c>
      <c r="Y363" s="330"/>
    </row>
    <row r="364" spans="1:25" ht="22.5" customHeight="1" x14ac:dyDescent="0.15">
      <c r="A364" s="281" t="s">
        <v>173</v>
      </c>
      <c r="B364" s="317" t="s">
        <v>2236</v>
      </c>
      <c r="C364" s="337" t="s">
        <v>2237</v>
      </c>
      <c r="D364" s="299">
        <v>0</v>
      </c>
      <c r="E364" s="282" t="s">
        <v>1078</v>
      </c>
      <c r="F364" s="283">
        <v>20969</v>
      </c>
      <c r="G364" s="283">
        <f t="shared" si="57"/>
        <v>0</v>
      </c>
      <c r="H364" s="283">
        <v>33445</v>
      </c>
      <c r="I364" s="283">
        <f t="shared" si="58"/>
        <v>0</v>
      </c>
      <c r="J364" s="283">
        <v>0</v>
      </c>
      <c r="K364" s="283">
        <f t="shared" si="59"/>
        <v>0</v>
      </c>
      <c r="L364" s="283">
        <f t="shared" si="60"/>
        <v>54414</v>
      </c>
      <c r="M364" s="300">
        <f t="shared" si="60"/>
        <v>0</v>
      </c>
      <c r="N364" s="299">
        <v>0</v>
      </c>
      <c r="O364" s="283">
        <v>20969</v>
      </c>
      <c r="P364" s="283">
        <f t="shared" si="61"/>
        <v>0</v>
      </c>
      <c r="Q364" s="283">
        <v>33445</v>
      </c>
      <c r="R364" s="283">
        <f t="shared" si="62"/>
        <v>0</v>
      </c>
      <c r="S364" s="283">
        <v>0</v>
      </c>
      <c r="T364" s="283">
        <f t="shared" si="63"/>
        <v>0</v>
      </c>
      <c r="U364" s="283">
        <f t="shared" si="64"/>
        <v>54414</v>
      </c>
      <c r="V364" s="292">
        <f t="shared" si="56"/>
        <v>0</v>
      </c>
      <c r="W364" s="299">
        <f t="shared" si="65"/>
        <v>0</v>
      </c>
      <c r="X364" s="300">
        <f t="shared" si="66"/>
        <v>0</v>
      </c>
      <c r="Y364" s="330"/>
    </row>
    <row r="365" spans="1:25" ht="22.5" customHeight="1" x14ac:dyDescent="0.15">
      <c r="A365" s="281" t="s">
        <v>174</v>
      </c>
      <c r="B365" s="317" t="s">
        <v>2235</v>
      </c>
      <c r="C365" s="337" t="s">
        <v>2238</v>
      </c>
      <c r="D365" s="299">
        <v>0</v>
      </c>
      <c r="E365" s="282" t="s">
        <v>1078</v>
      </c>
      <c r="F365" s="283">
        <v>27173</v>
      </c>
      <c r="G365" s="283">
        <f t="shared" si="57"/>
        <v>0</v>
      </c>
      <c r="H365" s="283">
        <v>34472</v>
      </c>
      <c r="I365" s="283">
        <f t="shared" si="58"/>
        <v>0</v>
      </c>
      <c r="J365" s="283">
        <v>0</v>
      </c>
      <c r="K365" s="283">
        <f t="shared" si="59"/>
        <v>0</v>
      </c>
      <c r="L365" s="283">
        <f t="shared" si="60"/>
        <v>61645</v>
      </c>
      <c r="M365" s="300">
        <f t="shared" si="60"/>
        <v>0</v>
      </c>
      <c r="N365" s="299">
        <v>0</v>
      </c>
      <c r="O365" s="283">
        <v>27173</v>
      </c>
      <c r="P365" s="283">
        <f t="shared" si="61"/>
        <v>0</v>
      </c>
      <c r="Q365" s="283">
        <v>34472</v>
      </c>
      <c r="R365" s="283">
        <f t="shared" si="62"/>
        <v>0</v>
      </c>
      <c r="S365" s="283">
        <v>0</v>
      </c>
      <c r="T365" s="283">
        <f t="shared" si="63"/>
        <v>0</v>
      </c>
      <c r="U365" s="283">
        <f t="shared" si="64"/>
        <v>61645</v>
      </c>
      <c r="V365" s="292">
        <f t="shared" si="56"/>
        <v>0</v>
      </c>
      <c r="W365" s="299">
        <f t="shared" si="65"/>
        <v>0</v>
      </c>
      <c r="X365" s="300">
        <f t="shared" si="66"/>
        <v>0</v>
      </c>
      <c r="Y365" s="330"/>
    </row>
    <row r="366" spans="1:25" ht="22.5" customHeight="1" x14ac:dyDescent="0.15">
      <c r="A366" s="281" t="s">
        <v>175</v>
      </c>
      <c r="B366" s="317" t="s">
        <v>2236</v>
      </c>
      <c r="C366" s="337" t="s">
        <v>2238</v>
      </c>
      <c r="D366" s="299">
        <v>0</v>
      </c>
      <c r="E366" s="282" t="s">
        <v>1078</v>
      </c>
      <c r="F366" s="283">
        <v>27173</v>
      </c>
      <c r="G366" s="283">
        <f t="shared" si="57"/>
        <v>0</v>
      </c>
      <c r="H366" s="283">
        <v>43090</v>
      </c>
      <c r="I366" s="283">
        <f t="shared" si="58"/>
        <v>0</v>
      </c>
      <c r="J366" s="283">
        <v>0</v>
      </c>
      <c r="K366" s="283">
        <f t="shared" si="59"/>
        <v>0</v>
      </c>
      <c r="L366" s="283">
        <f t="shared" si="60"/>
        <v>70263</v>
      </c>
      <c r="M366" s="300">
        <f t="shared" si="60"/>
        <v>0</v>
      </c>
      <c r="N366" s="299">
        <v>0</v>
      </c>
      <c r="O366" s="283">
        <v>27173</v>
      </c>
      <c r="P366" s="283">
        <f t="shared" si="61"/>
        <v>0</v>
      </c>
      <c r="Q366" s="283">
        <v>43090</v>
      </c>
      <c r="R366" s="283">
        <f t="shared" si="62"/>
        <v>0</v>
      </c>
      <c r="S366" s="283">
        <v>0</v>
      </c>
      <c r="T366" s="283">
        <f t="shared" si="63"/>
        <v>0</v>
      </c>
      <c r="U366" s="283">
        <f t="shared" si="64"/>
        <v>70263</v>
      </c>
      <c r="V366" s="292">
        <f t="shared" si="56"/>
        <v>0</v>
      </c>
      <c r="W366" s="299">
        <f t="shared" si="65"/>
        <v>0</v>
      </c>
      <c r="X366" s="300">
        <f t="shared" si="66"/>
        <v>0</v>
      </c>
      <c r="Y366" s="330"/>
    </row>
    <row r="367" spans="1:25" ht="22.5" customHeight="1" x14ac:dyDescent="0.15">
      <c r="A367" s="281" t="s">
        <v>176</v>
      </c>
      <c r="B367" s="317" t="s">
        <v>2239</v>
      </c>
      <c r="C367" s="337"/>
      <c r="D367" s="299">
        <v>0</v>
      </c>
      <c r="E367" s="282" t="s">
        <v>1078</v>
      </c>
      <c r="F367" s="283">
        <v>14658</v>
      </c>
      <c r="G367" s="283">
        <f t="shared" si="57"/>
        <v>0</v>
      </c>
      <c r="H367" s="283">
        <v>6867</v>
      </c>
      <c r="I367" s="283">
        <f t="shared" si="58"/>
        <v>0</v>
      </c>
      <c r="J367" s="283">
        <v>0</v>
      </c>
      <c r="K367" s="283">
        <f t="shared" si="59"/>
        <v>0</v>
      </c>
      <c r="L367" s="283">
        <f t="shared" si="60"/>
        <v>21525</v>
      </c>
      <c r="M367" s="300">
        <f t="shared" si="60"/>
        <v>0</v>
      </c>
      <c r="N367" s="299">
        <v>0</v>
      </c>
      <c r="O367" s="283">
        <v>14658</v>
      </c>
      <c r="P367" s="283">
        <f t="shared" si="61"/>
        <v>0</v>
      </c>
      <c r="Q367" s="283">
        <v>6867</v>
      </c>
      <c r="R367" s="283">
        <f t="shared" si="62"/>
        <v>0</v>
      </c>
      <c r="S367" s="283">
        <v>0</v>
      </c>
      <c r="T367" s="283">
        <f t="shared" si="63"/>
        <v>0</v>
      </c>
      <c r="U367" s="283">
        <f t="shared" si="64"/>
        <v>21525</v>
      </c>
      <c r="V367" s="292">
        <f t="shared" si="56"/>
        <v>0</v>
      </c>
      <c r="W367" s="299">
        <f t="shared" si="65"/>
        <v>0</v>
      </c>
      <c r="X367" s="300">
        <f t="shared" si="66"/>
        <v>0</v>
      </c>
      <c r="Y367" s="330"/>
    </row>
    <row r="368" spans="1:25" ht="22.5" customHeight="1" x14ac:dyDescent="0.15">
      <c r="A368" s="281" t="s">
        <v>177</v>
      </c>
      <c r="B368" s="317" t="s">
        <v>2240</v>
      </c>
      <c r="C368" s="337" t="s">
        <v>2241</v>
      </c>
      <c r="D368" s="299">
        <v>0</v>
      </c>
      <c r="E368" s="282" t="s">
        <v>1078</v>
      </c>
      <c r="F368" s="283">
        <v>92925</v>
      </c>
      <c r="G368" s="283">
        <f t="shared" si="57"/>
        <v>0</v>
      </c>
      <c r="H368" s="283">
        <v>0</v>
      </c>
      <c r="I368" s="283">
        <f t="shared" si="58"/>
        <v>0</v>
      </c>
      <c r="J368" s="283">
        <v>0</v>
      </c>
      <c r="K368" s="283">
        <f t="shared" si="59"/>
        <v>0</v>
      </c>
      <c r="L368" s="283">
        <f t="shared" si="60"/>
        <v>92925</v>
      </c>
      <c r="M368" s="300">
        <f t="shared" si="60"/>
        <v>0</v>
      </c>
      <c r="N368" s="299">
        <v>0</v>
      </c>
      <c r="O368" s="283">
        <v>92925</v>
      </c>
      <c r="P368" s="283">
        <f t="shared" si="61"/>
        <v>0</v>
      </c>
      <c r="Q368" s="283">
        <v>0</v>
      </c>
      <c r="R368" s="283">
        <f t="shared" si="62"/>
        <v>0</v>
      </c>
      <c r="S368" s="283">
        <v>0</v>
      </c>
      <c r="T368" s="283">
        <f t="shared" si="63"/>
        <v>0</v>
      </c>
      <c r="U368" s="283">
        <f t="shared" si="64"/>
        <v>92925</v>
      </c>
      <c r="V368" s="292">
        <f t="shared" si="56"/>
        <v>0</v>
      </c>
      <c r="W368" s="299">
        <f t="shared" si="65"/>
        <v>0</v>
      </c>
      <c r="X368" s="300">
        <f t="shared" si="66"/>
        <v>0</v>
      </c>
      <c r="Y368" s="330"/>
    </row>
    <row r="369" spans="1:25" ht="22.5" customHeight="1" x14ac:dyDescent="0.15">
      <c r="A369" s="281" t="s">
        <v>178</v>
      </c>
      <c r="B369" s="317" t="s">
        <v>2242</v>
      </c>
      <c r="C369" s="337" t="s">
        <v>2243</v>
      </c>
      <c r="D369" s="299">
        <v>0</v>
      </c>
      <c r="E369" s="282" t="s">
        <v>1078</v>
      </c>
      <c r="F369" s="283">
        <v>101775</v>
      </c>
      <c r="G369" s="283">
        <f t="shared" si="57"/>
        <v>0</v>
      </c>
      <c r="H369" s="283">
        <v>0</v>
      </c>
      <c r="I369" s="283">
        <f t="shared" si="58"/>
        <v>0</v>
      </c>
      <c r="J369" s="283">
        <v>0</v>
      </c>
      <c r="K369" s="283">
        <f t="shared" si="59"/>
        <v>0</v>
      </c>
      <c r="L369" s="283">
        <f t="shared" si="60"/>
        <v>101775</v>
      </c>
      <c r="M369" s="300">
        <f t="shared" si="60"/>
        <v>0</v>
      </c>
      <c r="N369" s="299">
        <v>0</v>
      </c>
      <c r="O369" s="283">
        <v>101775</v>
      </c>
      <c r="P369" s="283">
        <f t="shared" si="61"/>
        <v>0</v>
      </c>
      <c r="Q369" s="283">
        <v>0</v>
      </c>
      <c r="R369" s="283">
        <f t="shared" si="62"/>
        <v>0</v>
      </c>
      <c r="S369" s="283">
        <v>0</v>
      </c>
      <c r="T369" s="283">
        <f t="shared" si="63"/>
        <v>0</v>
      </c>
      <c r="U369" s="283">
        <f t="shared" si="64"/>
        <v>101775</v>
      </c>
      <c r="V369" s="292">
        <f t="shared" si="56"/>
        <v>0</v>
      </c>
      <c r="W369" s="299">
        <f t="shared" si="65"/>
        <v>0</v>
      </c>
      <c r="X369" s="300">
        <f t="shared" si="66"/>
        <v>0</v>
      </c>
      <c r="Y369" s="330"/>
    </row>
    <row r="370" spans="1:25" ht="22.5" customHeight="1" x14ac:dyDescent="0.15">
      <c r="A370" s="281" t="s">
        <v>179</v>
      </c>
      <c r="B370" s="317" t="s">
        <v>2244</v>
      </c>
      <c r="C370" s="337" t="s">
        <v>2245</v>
      </c>
      <c r="D370" s="299">
        <v>0</v>
      </c>
      <c r="E370" s="282" t="s">
        <v>1078</v>
      </c>
      <c r="F370" s="283">
        <v>13938</v>
      </c>
      <c r="G370" s="283">
        <f t="shared" si="57"/>
        <v>0</v>
      </c>
      <c r="H370" s="283">
        <v>25505</v>
      </c>
      <c r="I370" s="283">
        <f t="shared" si="58"/>
        <v>0</v>
      </c>
      <c r="J370" s="283">
        <v>509</v>
      </c>
      <c r="K370" s="283">
        <f t="shared" si="59"/>
        <v>0</v>
      </c>
      <c r="L370" s="283">
        <f t="shared" si="60"/>
        <v>39952</v>
      </c>
      <c r="M370" s="300">
        <f t="shared" si="60"/>
        <v>0</v>
      </c>
      <c r="N370" s="299">
        <v>0</v>
      </c>
      <c r="O370" s="283">
        <v>13938</v>
      </c>
      <c r="P370" s="283">
        <f t="shared" si="61"/>
        <v>0</v>
      </c>
      <c r="Q370" s="283">
        <v>25505</v>
      </c>
      <c r="R370" s="283">
        <f t="shared" si="62"/>
        <v>0</v>
      </c>
      <c r="S370" s="283">
        <v>509</v>
      </c>
      <c r="T370" s="283">
        <f t="shared" si="63"/>
        <v>0</v>
      </c>
      <c r="U370" s="283">
        <f t="shared" si="64"/>
        <v>39952</v>
      </c>
      <c r="V370" s="292">
        <f t="shared" si="56"/>
        <v>0</v>
      </c>
      <c r="W370" s="299">
        <f t="shared" si="65"/>
        <v>0</v>
      </c>
      <c r="X370" s="300">
        <f t="shared" si="66"/>
        <v>0</v>
      </c>
      <c r="Y370" s="330"/>
    </row>
    <row r="371" spans="1:25" ht="22.5" customHeight="1" x14ac:dyDescent="0.15">
      <c r="A371" s="281" t="s">
        <v>180</v>
      </c>
      <c r="B371" s="317" t="s">
        <v>2246</v>
      </c>
      <c r="C371" s="337" t="s">
        <v>2245</v>
      </c>
      <c r="D371" s="299">
        <v>0</v>
      </c>
      <c r="E371" s="282" t="s">
        <v>1078</v>
      </c>
      <c r="F371" s="283">
        <v>13938</v>
      </c>
      <c r="G371" s="283">
        <f t="shared" si="57"/>
        <v>0</v>
      </c>
      <c r="H371" s="283">
        <v>31882</v>
      </c>
      <c r="I371" s="283">
        <f t="shared" si="58"/>
        <v>0</v>
      </c>
      <c r="J371" s="283">
        <v>509</v>
      </c>
      <c r="K371" s="283">
        <f t="shared" si="59"/>
        <v>0</v>
      </c>
      <c r="L371" s="283">
        <f t="shared" si="60"/>
        <v>46329</v>
      </c>
      <c r="M371" s="300">
        <f t="shared" si="60"/>
        <v>0</v>
      </c>
      <c r="N371" s="299">
        <v>0</v>
      </c>
      <c r="O371" s="283">
        <v>13938</v>
      </c>
      <c r="P371" s="283">
        <f t="shared" si="61"/>
        <v>0</v>
      </c>
      <c r="Q371" s="283">
        <v>31882</v>
      </c>
      <c r="R371" s="283">
        <f t="shared" si="62"/>
        <v>0</v>
      </c>
      <c r="S371" s="283">
        <v>509</v>
      </c>
      <c r="T371" s="283">
        <f t="shared" si="63"/>
        <v>0</v>
      </c>
      <c r="U371" s="283">
        <f t="shared" si="64"/>
        <v>46329</v>
      </c>
      <c r="V371" s="292">
        <f t="shared" si="56"/>
        <v>0</v>
      </c>
      <c r="W371" s="299">
        <f t="shared" si="65"/>
        <v>0</v>
      </c>
      <c r="X371" s="300">
        <f t="shared" si="66"/>
        <v>0</v>
      </c>
      <c r="Y371" s="330"/>
    </row>
    <row r="372" spans="1:25" ht="22.5" customHeight="1" x14ac:dyDescent="0.15">
      <c r="A372" s="281" t="s">
        <v>181</v>
      </c>
      <c r="B372" s="317" t="s">
        <v>2244</v>
      </c>
      <c r="C372" s="337" t="s">
        <v>2247</v>
      </c>
      <c r="D372" s="299">
        <v>0</v>
      </c>
      <c r="E372" s="282" t="s">
        <v>1078</v>
      </c>
      <c r="F372" s="283">
        <v>15332</v>
      </c>
      <c r="G372" s="283">
        <f t="shared" si="57"/>
        <v>0</v>
      </c>
      <c r="H372" s="283">
        <v>25505</v>
      </c>
      <c r="I372" s="283">
        <f t="shared" si="58"/>
        <v>0</v>
      </c>
      <c r="J372" s="283">
        <v>509</v>
      </c>
      <c r="K372" s="283">
        <f t="shared" si="59"/>
        <v>0</v>
      </c>
      <c r="L372" s="283">
        <f t="shared" si="60"/>
        <v>41346</v>
      </c>
      <c r="M372" s="300">
        <f t="shared" si="60"/>
        <v>0</v>
      </c>
      <c r="N372" s="299">
        <v>0</v>
      </c>
      <c r="O372" s="283">
        <v>15332</v>
      </c>
      <c r="P372" s="283">
        <f t="shared" si="61"/>
        <v>0</v>
      </c>
      <c r="Q372" s="283">
        <v>25505</v>
      </c>
      <c r="R372" s="283">
        <f t="shared" si="62"/>
        <v>0</v>
      </c>
      <c r="S372" s="283">
        <v>509</v>
      </c>
      <c r="T372" s="283">
        <f t="shared" si="63"/>
        <v>0</v>
      </c>
      <c r="U372" s="283">
        <f t="shared" si="64"/>
        <v>41346</v>
      </c>
      <c r="V372" s="292">
        <f t="shared" si="56"/>
        <v>0</v>
      </c>
      <c r="W372" s="299">
        <f t="shared" si="65"/>
        <v>0</v>
      </c>
      <c r="X372" s="300">
        <f t="shared" si="66"/>
        <v>0</v>
      </c>
      <c r="Y372" s="330"/>
    </row>
    <row r="373" spans="1:25" ht="22.5" customHeight="1" x14ac:dyDescent="0.15">
      <c r="A373" s="281" t="s">
        <v>182</v>
      </c>
      <c r="B373" s="317" t="s">
        <v>2246</v>
      </c>
      <c r="C373" s="337" t="s">
        <v>2247</v>
      </c>
      <c r="D373" s="299">
        <v>0</v>
      </c>
      <c r="E373" s="282" t="s">
        <v>1078</v>
      </c>
      <c r="F373" s="283">
        <v>15332</v>
      </c>
      <c r="G373" s="283">
        <f t="shared" si="57"/>
        <v>0</v>
      </c>
      <c r="H373" s="283">
        <v>31882</v>
      </c>
      <c r="I373" s="283">
        <f t="shared" si="58"/>
        <v>0</v>
      </c>
      <c r="J373" s="283">
        <v>509</v>
      </c>
      <c r="K373" s="283">
        <f t="shared" si="59"/>
        <v>0</v>
      </c>
      <c r="L373" s="283">
        <f t="shared" si="60"/>
        <v>47723</v>
      </c>
      <c r="M373" s="300">
        <f t="shared" si="60"/>
        <v>0</v>
      </c>
      <c r="N373" s="299">
        <v>0</v>
      </c>
      <c r="O373" s="283">
        <v>15332</v>
      </c>
      <c r="P373" s="283">
        <f t="shared" si="61"/>
        <v>0</v>
      </c>
      <c r="Q373" s="283">
        <v>31882</v>
      </c>
      <c r="R373" s="283">
        <f t="shared" si="62"/>
        <v>0</v>
      </c>
      <c r="S373" s="283">
        <v>509</v>
      </c>
      <c r="T373" s="283">
        <f t="shared" si="63"/>
        <v>0</v>
      </c>
      <c r="U373" s="283">
        <f t="shared" si="64"/>
        <v>47723</v>
      </c>
      <c r="V373" s="292">
        <f t="shared" si="56"/>
        <v>0</v>
      </c>
      <c r="W373" s="299">
        <f t="shared" si="65"/>
        <v>0</v>
      </c>
      <c r="X373" s="300">
        <f t="shared" si="66"/>
        <v>0</v>
      </c>
      <c r="Y373" s="330"/>
    </row>
    <row r="374" spans="1:25" ht="22.5" customHeight="1" x14ac:dyDescent="0.15">
      <c r="A374" s="281" t="s">
        <v>183</v>
      </c>
      <c r="B374" s="317" t="s">
        <v>2244</v>
      </c>
      <c r="C374" s="337" t="s">
        <v>2248</v>
      </c>
      <c r="D374" s="299">
        <v>0</v>
      </c>
      <c r="E374" s="282" t="s">
        <v>1078</v>
      </c>
      <c r="F374" s="283">
        <v>16726</v>
      </c>
      <c r="G374" s="283">
        <f t="shared" si="57"/>
        <v>0</v>
      </c>
      <c r="H374" s="283">
        <v>25505</v>
      </c>
      <c r="I374" s="283">
        <f t="shared" si="58"/>
        <v>0</v>
      </c>
      <c r="J374" s="283">
        <v>509</v>
      </c>
      <c r="K374" s="283">
        <f t="shared" si="59"/>
        <v>0</v>
      </c>
      <c r="L374" s="283">
        <f t="shared" si="60"/>
        <v>42740</v>
      </c>
      <c r="M374" s="300">
        <f t="shared" si="60"/>
        <v>0</v>
      </c>
      <c r="N374" s="299">
        <v>0</v>
      </c>
      <c r="O374" s="283">
        <v>16726</v>
      </c>
      <c r="P374" s="283">
        <f t="shared" si="61"/>
        <v>0</v>
      </c>
      <c r="Q374" s="283">
        <v>25505</v>
      </c>
      <c r="R374" s="283">
        <f t="shared" si="62"/>
        <v>0</v>
      </c>
      <c r="S374" s="283">
        <v>509</v>
      </c>
      <c r="T374" s="283">
        <f t="shared" si="63"/>
        <v>0</v>
      </c>
      <c r="U374" s="283">
        <f t="shared" si="64"/>
        <v>42740</v>
      </c>
      <c r="V374" s="292">
        <f t="shared" si="56"/>
        <v>0</v>
      </c>
      <c r="W374" s="299">
        <f t="shared" si="65"/>
        <v>0</v>
      </c>
      <c r="X374" s="300">
        <f t="shared" si="66"/>
        <v>0</v>
      </c>
      <c r="Y374" s="330"/>
    </row>
    <row r="375" spans="1:25" ht="22.5" customHeight="1" x14ac:dyDescent="0.15">
      <c r="A375" s="281" t="s">
        <v>184</v>
      </c>
      <c r="B375" s="317" t="s">
        <v>2246</v>
      </c>
      <c r="C375" s="337" t="s">
        <v>2248</v>
      </c>
      <c r="D375" s="299">
        <v>0</v>
      </c>
      <c r="E375" s="282" t="s">
        <v>1078</v>
      </c>
      <c r="F375" s="283">
        <v>16726</v>
      </c>
      <c r="G375" s="283">
        <f t="shared" si="57"/>
        <v>0</v>
      </c>
      <c r="H375" s="283">
        <v>31882</v>
      </c>
      <c r="I375" s="283">
        <f t="shared" si="58"/>
        <v>0</v>
      </c>
      <c r="J375" s="283">
        <v>509</v>
      </c>
      <c r="K375" s="283">
        <f t="shared" si="59"/>
        <v>0</v>
      </c>
      <c r="L375" s="283">
        <f t="shared" si="60"/>
        <v>49117</v>
      </c>
      <c r="M375" s="300">
        <f t="shared" si="60"/>
        <v>0</v>
      </c>
      <c r="N375" s="299">
        <v>0</v>
      </c>
      <c r="O375" s="283">
        <v>16726</v>
      </c>
      <c r="P375" s="283">
        <f t="shared" si="61"/>
        <v>0</v>
      </c>
      <c r="Q375" s="283">
        <v>31882</v>
      </c>
      <c r="R375" s="283">
        <f t="shared" si="62"/>
        <v>0</v>
      </c>
      <c r="S375" s="283">
        <v>509</v>
      </c>
      <c r="T375" s="283">
        <f t="shared" si="63"/>
        <v>0</v>
      </c>
      <c r="U375" s="283">
        <f t="shared" si="64"/>
        <v>49117</v>
      </c>
      <c r="V375" s="292">
        <f t="shared" si="56"/>
        <v>0</v>
      </c>
      <c r="W375" s="299">
        <f t="shared" si="65"/>
        <v>0</v>
      </c>
      <c r="X375" s="300">
        <f t="shared" si="66"/>
        <v>0</v>
      </c>
      <c r="Y375" s="330"/>
    </row>
    <row r="376" spans="1:25" ht="22.5" customHeight="1" x14ac:dyDescent="0.15">
      <c r="A376" s="281" t="s">
        <v>185</v>
      </c>
      <c r="B376" s="317" t="s">
        <v>2244</v>
      </c>
      <c r="C376" s="337" t="s">
        <v>2249</v>
      </c>
      <c r="D376" s="299">
        <v>0</v>
      </c>
      <c r="E376" s="282" t="s">
        <v>1078</v>
      </c>
      <c r="F376" s="283">
        <v>15930</v>
      </c>
      <c r="G376" s="283">
        <f t="shared" si="57"/>
        <v>0</v>
      </c>
      <c r="H376" s="283">
        <v>12632</v>
      </c>
      <c r="I376" s="283">
        <f t="shared" si="58"/>
        <v>0</v>
      </c>
      <c r="J376" s="283">
        <v>252</v>
      </c>
      <c r="K376" s="283">
        <f t="shared" si="59"/>
        <v>0</v>
      </c>
      <c r="L376" s="283">
        <f t="shared" si="60"/>
        <v>28814</v>
      </c>
      <c r="M376" s="300">
        <f t="shared" si="60"/>
        <v>0</v>
      </c>
      <c r="N376" s="299">
        <v>0</v>
      </c>
      <c r="O376" s="283">
        <v>15930</v>
      </c>
      <c r="P376" s="283">
        <f t="shared" si="61"/>
        <v>0</v>
      </c>
      <c r="Q376" s="283">
        <v>12632</v>
      </c>
      <c r="R376" s="283">
        <f t="shared" si="62"/>
        <v>0</v>
      </c>
      <c r="S376" s="283">
        <v>252</v>
      </c>
      <c r="T376" s="283">
        <f t="shared" si="63"/>
        <v>0</v>
      </c>
      <c r="U376" s="283">
        <f t="shared" si="64"/>
        <v>28814</v>
      </c>
      <c r="V376" s="292">
        <f t="shared" si="56"/>
        <v>0</v>
      </c>
      <c r="W376" s="299">
        <f t="shared" si="65"/>
        <v>0</v>
      </c>
      <c r="X376" s="300">
        <f t="shared" si="66"/>
        <v>0</v>
      </c>
      <c r="Y376" s="330"/>
    </row>
    <row r="377" spans="1:25" ht="22.5" customHeight="1" x14ac:dyDescent="0.15">
      <c r="A377" s="281" t="s">
        <v>186</v>
      </c>
      <c r="B377" s="317" t="s">
        <v>2246</v>
      </c>
      <c r="C377" s="337" t="s">
        <v>2249</v>
      </c>
      <c r="D377" s="299">
        <v>0</v>
      </c>
      <c r="E377" s="282" t="s">
        <v>1078</v>
      </c>
      <c r="F377" s="283">
        <v>16726</v>
      </c>
      <c r="G377" s="283">
        <f t="shared" si="57"/>
        <v>0</v>
      </c>
      <c r="H377" s="283">
        <v>15790</v>
      </c>
      <c r="I377" s="283">
        <f t="shared" si="58"/>
        <v>0</v>
      </c>
      <c r="J377" s="283">
        <v>252</v>
      </c>
      <c r="K377" s="283">
        <f t="shared" si="59"/>
        <v>0</v>
      </c>
      <c r="L377" s="283">
        <f t="shared" si="60"/>
        <v>32768</v>
      </c>
      <c r="M377" s="300">
        <f t="shared" si="60"/>
        <v>0</v>
      </c>
      <c r="N377" s="299">
        <v>0</v>
      </c>
      <c r="O377" s="283">
        <v>16726</v>
      </c>
      <c r="P377" s="283">
        <f t="shared" si="61"/>
        <v>0</v>
      </c>
      <c r="Q377" s="283">
        <v>15790</v>
      </c>
      <c r="R377" s="283">
        <f t="shared" si="62"/>
        <v>0</v>
      </c>
      <c r="S377" s="283">
        <v>252</v>
      </c>
      <c r="T377" s="283">
        <f t="shared" si="63"/>
        <v>0</v>
      </c>
      <c r="U377" s="283">
        <f t="shared" si="64"/>
        <v>32768</v>
      </c>
      <c r="V377" s="292">
        <f t="shared" si="56"/>
        <v>0</v>
      </c>
      <c r="W377" s="299">
        <f t="shared" si="65"/>
        <v>0</v>
      </c>
      <c r="X377" s="300">
        <f t="shared" si="66"/>
        <v>0</v>
      </c>
      <c r="Y377" s="330"/>
    </row>
    <row r="378" spans="1:25" ht="22.5" customHeight="1" x14ac:dyDescent="0.15">
      <c r="A378" s="281" t="s">
        <v>187</v>
      </c>
      <c r="B378" s="317" t="s">
        <v>2244</v>
      </c>
      <c r="C378" s="337" t="s">
        <v>2250</v>
      </c>
      <c r="D378" s="299">
        <v>0</v>
      </c>
      <c r="E378" s="282" t="s">
        <v>1078</v>
      </c>
      <c r="F378" s="283">
        <v>15930</v>
      </c>
      <c r="G378" s="283">
        <f t="shared" si="57"/>
        <v>0</v>
      </c>
      <c r="H378" s="283">
        <v>12632</v>
      </c>
      <c r="I378" s="283">
        <f t="shared" si="58"/>
        <v>0</v>
      </c>
      <c r="J378" s="283">
        <v>252</v>
      </c>
      <c r="K378" s="283">
        <f t="shared" si="59"/>
        <v>0</v>
      </c>
      <c r="L378" s="283">
        <f t="shared" si="60"/>
        <v>28814</v>
      </c>
      <c r="M378" s="300">
        <f t="shared" si="60"/>
        <v>0</v>
      </c>
      <c r="N378" s="299">
        <v>0</v>
      </c>
      <c r="O378" s="283">
        <v>15930</v>
      </c>
      <c r="P378" s="283">
        <f t="shared" si="61"/>
        <v>0</v>
      </c>
      <c r="Q378" s="283">
        <v>12632</v>
      </c>
      <c r="R378" s="283">
        <f t="shared" si="62"/>
        <v>0</v>
      </c>
      <c r="S378" s="283">
        <v>252</v>
      </c>
      <c r="T378" s="283">
        <f t="shared" si="63"/>
        <v>0</v>
      </c>
      <c r="U378" s="283">
        <f t="shared" si="64"/>
        <v>28814</v>
      </c>
      <c r="V378" s="292">
        <f t="shared" si="56"/>
        <v>0</v>
      </c>
      <c r="W378" s="299">
        <f t="shared" si="65"/>
        <v>0</v>
      </c>
      <c r="X378" s="300">
        <f t="shared" si="66"/>
        <v>0</v>
      </c>
      <c r="Y378" s="330"/>
    </row>
    <row r="379" spans="1:25" ht="22.5" customHeight="1" x14ac:dyDescent="0.15">
      <c r="A379" s="281" t="s">
        <v>188</v>
      </c>
      <c r="B379" s="317" t="s">
        <v>2246</v>
      </c>
      <c r="C379" s="337" t="s">
        <v>2250</v>
      </c>
      <c r="D379" s="299">
        <v>0</v>
      </c>
      <c r="E379" s="282" t="s">
        <v>1078</v>
      </c>
      <c r="F379" s="283">
        <v>16726</v>
      </c>
      <c r="G379" s="283">
        <f t="shared" si="57"/>
        <v>0</v>
      </c>
      <c r="H379" s="283">
        <v>15790</v>
      </c>
      <c r="I379" s="283">
        <f t="shared" si="58"/>
        <v>0</v>
      </c>
      <c r="J379" s="283">
        <v>252</v>
      </c>
      <c r="K379" s="283">
        <f t="shared" si="59"/>
        <v>0</v>
      </c>
      <c r="L379" s="283">
        <f t="shared" si="60"/>
        <v>32768</v>
      </c>
      <c r="M379" s="300">
        <f t="shared" si="60"/>
        <v>0</v>
      </c>
      <c r="N379" s="299">
        <v>0</v>
      </c>
      <c r="O379" s="283">
        <v>16726</v>
      </c>
      <c r="P379" s="283">
        <f t="shared" si="61"/>
        <v>0</v>
      </c>
      <c r="Q379" s="283">
        <v>15790</v>
      </c>
      <c r="R379" s="283">
        <f t="shared" si="62"/>
        <v>0</v>
      </c>
      <c r="S379" s="283">
        <v>252</v>
      </c>
      <c r="T379" s="283">
        <f t="shared" si="63"/>
        <v>0</v>
      </c>
      <c r="U379" s="283">
        <f t="shared" si="64"/>
        <v>32768</v>
      </c>
      <c r="V379" s="292">
        <f t="shared" si="56"/>
        <v>0</v>
      </c>
      <c r="W379" s="299">
        <f t="shared" si="65"/>
        <v>0</v>
      </c>
      <c r="X379" s="300">
        <f t="shared" si="66"/>
        <v>0</v>
      </c>
      <c r="Y379" s="330"/>
    </row>
    <row r="380" spans="1:25" ht="22.5" customHeight="1" x14ac:dyDescent="0.15">
      <c r="A380" s="281" t="s">
        <v>189</v>
      </c>
      <c r="B380" s="317" t="s">
        <v>2251</v>
      </c>
      <c r="C380" s="337" t="s">
        <v>2252</v>
      </c>
      <c r="D380" s="299">
        <v>0</v>
      </c>
      <c r="E380" s="282" t="s">
        <v>2253</v>
      </c>
      <c r="F380" s="283">
        <v>0</v>
      </c>
      <c r="G380" s="283">
        <f t="shared" si="57"/>
        <v>0</v>
      </c>
      <c r="H380" s="283">
        <v>283464</v>
      </c>
      <c r="I380" s="283">
        <f t="shared" si="58"/>
        <v>0</v>
      </c>
      <c r="J380" s="283">
        <v>0</v>
      </c>
      <c r="K380" s="283">
        <f t="shared" si="59"/>
        <v>0</v>
      </c>
      <c r="L380" s="283">
        <f t="shared" si="60"/>
        <v>283464</v>
      </c>
      <c r="M380" s="300">
        <f t="shared" si="60"/>
        <v>0</v>
      </c>
      <c r="N380" s="299">
        <v>0</v>
      </c>
      <c r="O380" s="283">
        <v>0</v>
      </c>
      <c r="P380" s="283">
        <f t="shared" si="61"/>
        <v>0</v>
      </c>
      <c r="Q380" s="283">
        <v>283464</v>
      </c>
      <c r="R380" s="283">
        <f t="shared" si="62"/>
        <v>0</v>
      </c>
      <c r="S380" s="283">
        <v>0</v>
      </c>
      <c r="T380" s="283">
        <f t="shared" si="63"/>
        <v>0</v>
      </c>
      <c r="U380" s="283">
        <f t="shared" si="64"/>
        <v>283464</v>
      </c>
      <c r="V380" s="292">
        <f t="shared" si="56"/>
        <v>0</v>
      </c>
      <c r="W380" s="299">
        <f t="shared" si="65"/>
        <v>0</v>
      </c>
      <c r="X380" s="300">
        <f t="shared" si="66"/>
        <v>0</v>
      </c>
      <c r="Y380" s="330"/>
    </row>
    <row r="381" spans="1:25" ht="22.5" customHeight="1" x14ac:dyDescent="0.15">
      <c r="A381" s="281" t="s">
        <v>190</v>
      </c>
      <c r="B381" s="317" t="s">
        <v>2254</v>
      </c>
      <c r="C381" s="337"/>
      <c r="D381" s="299">
        <v>0</v>
      </c>
      <c r="E381" s="282" t="s">
        <v>1574</v>
      </c>
      <c r="F381" s="283">
        <v>0</v>
      </c>
      <c r="G381" s="283">
        <f t="shared" si="57"/>
        <v>0</v>
      </c>
      <c r="H381" s="283">
        <v>89319</v>
      </c>
      <c r="I381" s="283">
        <f t="shared" si="58"/>
        <v>0</v>
      </c>
      <c r="J381" s="283">
        <v>0</v>
      </c>
      <c r="K381" s="283">
        <f t="shared" si="59"/>
        <v>0</v>
      </c>
      <c r="L381" s="283">
        <f t="shared" si="60"/>
        <v>89319</v>
      </c>
      <c r="M381" s="300">
        <f t="shared" si="60"/>
        <v>0</v>
      </c>
      <c r="N381" s="299">
        <v>0</v>
      </c>
      <c r="O381" s="283">
        <v>0</v>
      </c>
      <c r="P381" s="283">
        <f t="shared" si="61"/>
        <v>0</v>
      </c>
      <c r="Q381" s="283">
        <v>89319</v>
      </c>
      <c r="R381" s="283">
        <f t="shared" si="62"/>
        <v>0</v>
      </c>
      <c r="S381" s="283">
        <v>0</v>
      </c>
      <c r="T381" s="283">
        <f t="shared" si="63"/>
        <v>0</v>
      </c>
      <c r="U381" s="283">
        <f t="shared" si="64"/>
        <v>89319</v>
      </c>
      <c r="V381" s="292">
        <f t="shared" si="56"/>
        <v>0</v>
      </c>
      <c r="W381" s="299">
        <f t="shared" si="65"/>
        <v>0</v>
      </c>
      <c r="X381" s="300">
        <f t="shared" si="66"/>
        <v>0</v>
      </c>
      <c r="Y381" s="330"/>
    </row>
    <row r="382" spans="1:25" ht="22.5" customHeight="1" x14ac:dyDescent="0.15">
      <c r="A382" s="281" t="s">
        <v>191</v>
      </c>
      <c r="B382" s="317" t="s">
        <v>2255</v>
      </c>
      <c r="C382" s="337" t="s">
        <v>2256</v>
      </c>
      <c r="D382" s="299">
        <v>10</v>
      </c>
      <c r="E382" s="282" t="s">
        <v>686</v>
      </c>
      <c r="F382" s="283">
        <v>18120</v>
      </c>
      <c r="G382" s="283">
        <f t="shared" si="57"/>
        <v>181200</v>
      </c>
      <c r="H382" s="283">
        <v>184370</v>
      </c>
      <c r="I382" s="283">
        <f t="shared" si="58"/>
        <v>1843700</v>
      </c>
      <c r="J382" s="283">
        <v>3533</v>
      </c>
      <c r="K382" s="283">
        <f t="shared" si="59"/>
        <v>35330</v>
      </c>
      <c r="L382" s="283">
        <f t="shared" si="60"/>
        <v>206023</v>
      </c>
      <c r="M382" s="300">
        <f t="shared" si="60"/>
        <v>2060230</v>
      </c>
      <c r="N382" s="299">
        <v>10</v>
      </c>
      <c r="O382" s="283">
        <v>18120</v>
      </c>
      <c r="P382" s="283">
        <f t="shared" si="61"/>
        <v>181200</v>
      </c>
      <c r="Q382" s="283">
        <v>184370</v>
      </c>
      <c r="R382" s="283">
        <f t="shared" si="62"/>
        <v>1843700</v>
      </c>
      <c r="S382" s="283">
        <v>3533</v>
      </c>
      <c r="T382" s="283">
        <f t="shared" si="63"/>
        <v>35330</v>
      </c>
      <c r="U382" s="283">
        <f t="shared" si="64"/>
        <v>206023</v>
      </c>
      <c r="V382" s="292">
        <f t="shared" si="56"/>
        <v>2060230</v>
      </c>
      <c r="W382" s="299">
        <f t="shared" si="65"/>
        <v>0</v>
      </c>
      <c r="X382" s="300">
        <f t="shared" si="66"/>
        <v>0</v>
      </c>
      <c r="Y382" s="330"/>
    </row>
    <row r="383" spans="1:25" ht="22.5" customHeight="1" x14ac:dyDescent="0.15">
      <c r="A383" s="281" t="s">
        <v>192</v>
      </c>
      <c r="B383" s="317" t="s">
        <v>2255</v>
      </c>
      <c r="C383" s="337" t="s">
        <v>687</v>
      </c>
      <c r="D383" s="299">
        <v>10</v>
      </c>
      <c r="E383" s="282" t="s">
        <v>686</v>
      </c>
      <c r="F383" s="283">
        <v>6302</v>
      </c>
      <c r="G383" s="283">
        <f t="shared" si="57"/>
        <v>63020</v>
      </c>
      <c r="H383" s="283">
        <v>143946</v>
      </c>
      <c r="I383" s="283">
        <f t="shared" si="58"/>
        <v>1439460</v>
      </c>
      <c r="J383" s="283">
        <v>1104</v>
      </c>
      <c r="K383" s="283">
        <f t="shared" si="59"/>
        <v>11040</v>
      </c>
      <c r="L383" s="283">
        <f t="shared" si="60"/>
        <v>151352</v>
      </c>
      <c r="M383" s="300">
        <f t="shared" si="60"/>
        <v>1513520</v>
      </c>
      <c r="N383" s="299">
        <v>10</v>
      </c>
      <c r="O383" s="283">
        <v>6302</v>
      </c>
      <c r="P383" s="283">
        <f t="shared" si="61"/>
        <v>63020</v>
      </c>
      <c r="Q383" s="283">
        <v>143946</v>
      </c>
      <c r="R383" s="283">
        <f t="shared" si="62"/>
        <v>1439460</v>
      </c>
      <c r="S383" s="283">
        <v>1104</v>
      </c>
      <c r="T383" s="283">
        <f t="shared" si="63"/>
        <v>11040</v>
      </c>
      <c r="U383" s="283">
        <f t="shared" si="64"/>
        <v>151352</v>
      </c>
      <c r="V383" s="292">
        <f t="shared" si="56"/>
        <v>1513520</v>
      </c>
      <c r="W383" s="299">
        <f t="shared" si="65"/>
        <v>0</v>
      </c>
      <c r="X383" s="300">
        <f t="shared" si="66"/>
        <v>0</v>
      </c>
      <c r="Y383" s="330"/>
    </row>
    <row r="384" spans="1:25" ht="22.5" customHeight="1" x14ac:dyDescent="0.15">
      <c r="A384" s="281" t="s">
        <v>193</v>
      </c>
      <c r="B384" s="317" t="s">
        <v>2255</v>
      </c>
      <c r="C384" s="337" t="s">
        <v>2257</v>
      </c>
      <c r="D384" s="299">
        <v>10</v>
      </c>
      <c r="E384" s="282" t="s">
        <v>686</v>
      </c>
      <c r="F384" s="283">
        <v>7079</v>
      </c>
      <c r="G384" s="283">
        <f t="shared" si="57"/>
        <v>70790</v>
      </c>
      <c r="H384" s="283">
        <v>141598</v>
      </c>
      <c r="I384" s="283">
        <f t="shared" si="58"/>
        <v>1415980</v>
      </c>
      <c r="J384" s="283">
        <v>0</v>
      </c>
      <c r="K384" s="283">
        <f t="shared" si="59"/>
        <v>0</v>
      </c>
      <c r="L384" s="283">
        <f t="shared" si="60"/>
        <v>148677</v>
      </c>
      <c r="M384" s="300">
        <f t="shared" si="60"/>
        <v>1486770</v>
      </c>
      <c r="N384" s="299">
        <v>10</v>
      </c>
      <c r="O384" s="283">
        <v>7079</v>
      </c>
      <c r="P384" s="283">
        <f t="shared" si="61"/>
        <v>70790</v>
      </c>
      <c r="Q384" s="283">
        <v>141598</v>
      </c>
      <c r="R384" s="283">
        <f t="shared" si="62"/>
        <v>1415980</v>
      </c>
      <c r="S384" s="283">
        <v>0</v>
      </c>
      <c r="T384" s="283">
        <f t="shared" si="63"/>
        <v>0</v>
      </c>
      <c r="U384" s="283">
        <f t="shared" si="64"/>
        <v>148677</v>
      </c>
      <c r="V384" s="292">
        <f t="shared" si="56"/>
        <v>1486770</v>
      </c>
      <c r="W384" s="299">
        <f t="shared" si="65"/>
        <v>0</v>
      </c>
      <c r="X384" s="300">
        <f t="shared" si="66"/>
        <v>0</v>
      </c>
      <c r="Y384" s="330"/>
    </row>
    <row r="385" spans="1:25" ht="22.5" customHeight="1" x14ac:dyDescent="0.15">
      <c r="A385" s="281" t="s">
        <v>194</v>
      </c>
      <c r="B385" s="317" t="s">
        <v>2255</v>
      </c>
      <c r="C385" s="337" t="s">
        <v>1906</v>
      </c>
      <c r="D385" s="299">
        <v>10</v>
      </c>
      <c r="E385" s="282" t="s">
        <v>1078</v>
      </c>
      <c r="F385" s="283">
        <v>0</v>
      </c>
      <c r="G385" s="283">
        <f t="shared" si="57"/>
        <v>0</v>
      </c>
      <c r="H385" s="283">
        <v>14983</v>
      </c>
      <c r="I385" s="283">
        <f t="shared" si="58"/>
        <v>149830</v>
      </c>
      <c r="J385" s="283">
        <v>0</v>
      </c>
      <c r="K385" s="283">
        <f t="shared" si="59"/>
        <v>0</v>
      </c>
      <c r="L385" s="283">
        <f t="shared" si="60"/>
        <v>14983</v>
      </c>
      <c r="M385" s="300">
        <f t="shared" si="60"/>
        <v>149830</v>
      </c>
      <c r="N385" s="299">
        <v>10</v>
      </c>
      <c r="O385" s="283">
        <v>0</v>
      </c>
      <c r="P385" s="283">
        <f t="shared" si="61"/>
        <v>0</v>
      </c>
      <c r="Q385" s="283">
        <v>14983</v>
      </c>
      <c r="R385" s="283">
        <f t="shared" si="62"/>
        <v>149830</v>
      </c>
      <c r="S385" s="283">
        <v>0</v>
      </c>
      <c r="T385" s="283">
        <f t="shared" si="63"/>
        <v>0</v>
      </c>
      <c r="U385" s="283">
        <f t="shared" si="64"/>
        <v>14983</v>
      </c>
      <c r="V385" s="292">
        <f t="shared" si="56"/>
        <v>149830</v>
      </c>
      <c r="W385" s="299">
        <f t="shared" si="65"/>
        <v>0</v>
      </c>
      <c r="X385" s="300">
        <f t="shared" si="66"/>
        <v>0</v>
      </c>
      <c r="Y385" s="330"/>
    </row>
    <row r="386" spans="1:25" ht="22.5" customHeight="1" x14ac:dyDescent="0.15">
      <c r="A386" s="281" t="s">
        <v>195</v>
      </c>
      <c r="B386" s="317" t="s">
        <v>2258</v>
      </c>
      <c r="C386" s="337" t="s">
        <v>2259</v>
      </c>
      <c r="D386" s="299">
        <v>0</v>
      </c>
      <c r="E386" s="282" t="s">
        <v>1078</v>
      </c>
      <c r="F386" s="283">
        <v>383</v>
      </c>
      <c r="G386" s="283">
        <f t="shared" si="57"/>
        <v>0</v>
      </c>
      <c r="H386" s="283">
        <v>37276</v>
      </c>
      <c r="I386" s="283">
        <f t="shared" si="58"/>
        <v>0</v>
      </c>
      <c r="J386" s="283">
        <v>106</v>
      </c>
      <c r="K386" s="283">
        <f t="shared" si="59"/>
        <v>0</v>
      </c>
      <c r="L386" s="283">
        <f t="shared" si="60"/>
        <v>37765</v>
      </c>
      <c r="M386" s="300">
        <f t="shared" si="60"/>
        <v>0</v>
      </c>
      <c r="N386" s="299">
        <v>0</v>
      </c>
      <c r="O386" s="283">
        <v>383</v>
      </c>
      <c r="P386" s="283">
        <f t="shared" si="61"/>
        <v>0</v>
      </c>
      <c r="Q386" s="283">
        <v>37276</v>
      </c>
      <c r="R386" s="283">
        <f t="shared" si="62"/>
        <v>0</v>
      </c>
      <c r="S386" s="283">
        <v>106</v>
      </c>
      <c r="T386" s="283">
        <f t="shared" si="63"/>
        <v>0</v>
      </c>
      <c r="U386" s="283">
        <f t="shared" si="64"/>
        <v>37765</v>
      </c>
      <c r="V386" s="292">
        <f t="shared" si="56"/>
        <v>0</v>
      </c>
      <c r="W386" s="299">
        <f t="shared" si="65"/>
        <v>0</v>
      </c>
      <c r="X386" s="300">
        <f t="shared" si="66"/>
        <v>0</v>
      </c>
      <c r="Y386" s="330"/>
    </row>
    <row r="387" spans="1:25" ht="22.5" customHeight="1" x14ac:dyDescent="0.15">
      <c r="A387" s="281" t="s">
        <v>196</v>
      </c>
      <c r="B387" s="317" t="s">
        <v>2260</v>
      </c>
      <c r="C387" s="337"/>
      <c r="D387" s="299">
        <v>0</v>
      </c>
      <c r="E387" s="282" t="s">
        <v>1078</v>
      </c>
      <c r="F387" s="283">
        <v>0</v>
      </c>
      <c r="G387" s="283">
        <f t="shared" si="57"/>
        <v>0</v>
      </c>
      <c r="H387" s="283">
        <v>10902</v>
      </c>
      <c r="I387" s="283">
        <f t="shared" si="58"/>
        <v>0</v>
      </c>
      <c r="J387" s="283">
        <v>0</v>
      </c>
      <c r="K387" s="283">
        <f t="shared" si="59"/>
        <v>0</v>
      </c>
      <c r="L387" s="283">
        <f t="shared" si="60"/>
        <v>10902</v>
      </c>
      <c r="M387" s="300">
        <f t="shared" si="60"/>
        <v>0</v>
      </c>
      <c r="N387" s="299">
        <v>0</v>
      </c>
      <c r="O387" s="283">
        <v>0</v>
      </c>
      <c r="P387" s="283">
        <f t="shared" si="61"/>
        <v>0</v>
      </c>
      <c r="Q387" s="283">
        <v>10902</v>
      </c>
      <c r="R387" s="283">
        <f t="shared" si="62"/>
        <v>0</v>
      </c>
      <c r="S387" s="283">
        <v>0</v>
      </c>
      <c r="T387" s="283">
        <f t="shared" si="63"/>
        <v>0</v>
      </c>
      <c r="U387" s="283">
        <f t="shared" si="64"/>
        <v>10902</v>
      </c>
      <c r="V387" s="292">
        <f t="shared" si="56"/>
        <v>0</v>
      </c>
      <c r="W387" s="299">
        <f t="shared" si="65"/>
        <v>0</v>
      </c>
      <c r="X387" s="300">
        <f t="shared" si="66"/>
        <v>0</v>
      </c>
      <c r="Y387" s="330"/>
    </row>
    <row r="388" spans="1:25" ht="22.5" customHeight="1" x14ac:dyDescent="0.15">
      <c r="A388" s="281" t="s">
        <v>197</v>
      </c>
      <c r="B388" s="317" t="s">
        <v>2261</v>
      </c>
      <c r="C388" s="337"/>
      <c r="D388" s="299">
        <v>0</v>
      </c>
      <c r="E388" s="282" t="s">
        <v>1078</v>
      </c>
      <c r="F388" s="283">
        <v>0</v>
      </c>
      <c r="G388" s="283">
        <f t="shared" si="57"/>
        <v>0</v>
      </c>
      <c r="H388" s="283">
        <v>3688</v>
      </c>
      <c r="I388" s="283">
        <f t="shared" si="58"/>
        <v>0</v>
      </c>
      <c r="J388" s="283">
        <v>0</v>
      </c>
      <c r="K388" s="283">
        <f t="shared" si="59"/>
        <v>0</v>
      </c>
      <c r="L388" s="283">
        <f t="shared" si="60"/>
        <v>3688</v>
      </c>
      <c r="M388" s="300">
        <f t="shared" si="60"/>
        <v>0</v>
      </c>
      <c r="N388" s="299">
        <v>0</v>
      </c>
      <c r="O388" s="283">
        <v>0</v>
      </c>
      <c r="P388" s="283">
        <f t="shared" si="61"/>
        <v>0</v>
      </c>
      <c r="Q388" s="283">
        <v>3688</v>
      </c>
      <c r="R388" s="283">
        <f t="shared" si="62"/>
        <v>0</v>
      </c>
      <c r="S388" s="283">
        <v>0</v>
      </c>
      <c r="T388" s="283">
        <f t="shared" si="63"/>
        <v>0</v>
      </c>
      <c r="U388" s="283">
        <f t="shared" si="64"/>
        <v>3688</v>
      </c>
      <c r="V388" s="292">
        <f t="shared" si="56"/>
        <v>0</v>
      </c>
      <c r="W388" s="299">
        <f t="shared" si="65"/>
        <v>0</v>
      </c>
      <c r="X388" s="300">
        <f t="shared" si="66"/>
        <v>0</v>
      </c>
      <c r="Y388" s="330"/>
    </row>
    <row r="389" spans="1:25" ht="22.5" customHeight="1" x14ac:dyDescent="0.15">
      <c r="A389" s="281" t="s">
        <v>198</v>
      </c>
      <c r="B389" s="317" t="s">
        <v>2262</v>
      </c>
      <c r="C389" s="337"/>
      <c r="D389" s="299">
        <v>0</v>
      </c>
      <c r="E389" s="282" t="s">
        <v>1078</v>
      </c>
      <c r="F389" s="283">
        <v>0</v>
      </c>
      <c r="G389" s="283">
        <f t="shared" si="57"/>
        <v>0</v>
      </c>
      <c r="H389" s="283">
        <v>36344</v>
      </c>
      <c r="I389" s="283">
        <f t="shared" si="58"/>
        <v>0</v>
      </c>
      <c r="J389" s="283">
        <v>0</v>
      </c>
      <c r="K389" s="283">
        <f t="shared" si="59"/>
        <v>0</v>
      </c>
      <c r="L389" s="283">
        <f t="shared" si="60"/>
        <v>36344</v>
      </c>
      <c r="M389" s="300">
        <f t="shared" si="60"/>
        <v>0</v>
      </c>
      <c r="N389" s="299">
        <v>0</v>
      </c>
      <c r="O389" s="283">
        <v>0</v>
      </c>
      <c r="P389" s="283">
        <f t="shared" si="61"/>
        <v>0</v>
      </c>
      <c r="Q389" s="283">
        <v>36344</v>
      </c>
      <c r="R389" s="283">
        <f t="shared" si="62"/>
        <v>0</v>
      </c>
      <c r="S389" s="283">
        <v>0</v>
      </c>
      <c r="T389" s="283">
        <f t="shared" si="63"/>
        <v>0</v>
      </c>
      <c r="U389" s="283">
        <f t="shared" si="64"/>
        <v>36344</v>
      </c>
      <c r="V389" s="292">
        <f t="shared" ref="V389:V452" si="67">P389+R389+T389</f>
        <v>0</v>
      </c>
      <c r="W389" s="299">
        <f t="shared" si="65"/>
        <v>0</v>
      </c>
      <c r="X389" s="300">
        <f t="shared" si="66"/>
        <v>0</v>
      </c>
      <c r="Y389" s="330"/>
    </row>
    <row r="390" spans="1:25" ht="22.5" customHeight="1" x14ac:dyDescent="0.15">
      <c r="A390" s="281" t="s">
        <v>199</v>
      </c>
      <c r="B390" s="317" t="s">
        <v>2263</v>
      </c>
      <c r="C390" s="337"/>
      <c r="D390" s="299">
        <v>21.733333333333334</v>
      </c>
      <c r="E390" s="282" t="s">
        <v>1907</v>
      </c>
      <c r="F390" s="283">
        <v>0</v>
      </c>
      <c r="G390" s="283">
        <f t="shared" ref="G390:G453" si="68">INT(D390*F390)</f>
        <v>0</v>
      </c>
      <c r="H390" s="283">
        <v>0</v>
      </c>
      <c r="I390" s="283">
        <f t="shared" ref="I390:I453" si="69">INT(D390*H390)</f>
        <v>0</v>
      </c>
      <c r="J390" s="283">
        <v>11</v>
      </c>
      <c r="K390" s="283">
        <f t="shared" ref="K390:K453" si="70">INT(D390*J390)</f>
        <v>239</v>
      </c>
      <c r="L390" s="283">
        <f t="shared" ref="L390:M453" si="71">F390+H390+J390</f>
        <v>11</v>
      </c>
      <c r="M390" s="300">
        <f t="shared" si="71"/>
        <v>239</v>
      </c>
      <c r="N390" s="299">
        <v>21.733333333333334</v>
      </c>
      <c r="O390" s="283">
        <v>0</v>
      </c>
      <c r="P390" s="283">
        <f t="shared" ref="P390:P453" si="72">INT(N390*O390)</f>
        <v>0</v>
      </c>
      <c r="Q390" s="283">
        <v>0</v>
      </c>
      <c r="R390" s="283">
        <f t="shared" ref="R390:R453" si="73">INT(N390*Q390)</f>
        <v>0</v>
      </c>
      <c r="S390" s="283">
        <v>11</v>
      </c>
      <c r="T390" s="283">
        <f t="shared" ref="T390:T453" si="74">INT(N390*S390)</f>
        <v>239</v>
      </c>
      <c r="U390" s="283">
        <f t="shared" ref="U390:U453" si="75">O390+Q390+S390</f>
        <v>11</v>
      </c>
      <c r="V390" s="292">
        <f t="shared" si="67"/>
        <v>239</v>
      </c>
      <c r="W390" s="299">
        <f t="shared" ref="W390:W453" si="76">N390-D390</f>
        <v>0</v>
      </c>
      <c r="X390" s="300">
        <f t="shared" ref="X390:X453" si="77">V390-M390</f>
        <v>0</v>
      </c>
      <c r="Y390" s="330"/>
    </row>
    <row r="391" spans="1:25" ht="22.5" customHeight="1" x14ac:dyDescent="0.15">
      <c r="A391" s="281" t="s">
        <v>200</v>
      </c>
      <c r="B391" s="317" t="s">
        <v>2264</v>
      </c>
      <c r="C391" s="337" t="s">
        <v>2265</v>
      </c>
      <c r="D391" s="299">
        <v>17.632539682539683</v>
      </c>
      <c r="E391" s="282" t="s">
        <v>1907</v>
      </c>
      <c r="F391" s="283">
        <v>0</v>
      </c>
      <c r="G391" s="283">
        <f t="shared" si="68"/>
        <v>0</v>
      </c>
      <c r="H391" s="283">
        <v>0</v>
      </c>
      <c r="I391" s="283">
        <f t="shared" si="69"/>
        <v>0</v>
      </c>
      <c r="J391" s="283">
        <v>31</v>
      </c>
      <c r="K391" s="283">
        <f t="shared" si="70"/>
        <v>546</v>
      </c>
      <c r="L391" s="283">
        <f t="shared" si="71"/>
        <v>31</v>
      </c>
      <c r="M391" s="300">
        <f t="shared" si="71"/>
        <v>546</v>
      </c>
      <c r="N391" s="299">
        <v>17.632539682539683</v>
      </c>
      <c r="O391" s="283">
        <v>0</v>
      </c>
      <c r="P391" s="283">
        <f t="shared" si="72"/>
        <v>0</v>
      </c>
      <c r="Q391" s="283">
        <v>0</v>
      </c>
      <c r="R391" s="283">
        <f t="shared" si="73"/>
        <v>0</v>
      </c>
      <c r="S391" s="283">
        <v>31</v>
      </c>
      <c r="T391" s="283">
        <f t="shared" si="74"/>
        <v>546</v>
      </c>
      <c r="U391" s="283">
        <f t="shared" si="75"/>
        <v>31</v>
      </c>
      <c r="V391" s="292">
        <f t="shared" si="67"/>
        <v>546</v>
      </c>
      <c r="W391" s="299">
        <f t="shared" si="76"/>
        <v>0</v>
      </c>
      <c r="X391" s="300">
        <f t="shared" si="77"/>
        <v>0</v>
      </c>
      <c r="Y391" s="330"/>
    </row>
    <row r="392" spans="1:25" ht="22.5" customHeight="1" x14ac:dyDescent="0.15">
      <c r="A392" s="281" t="s">
        <v>201</v>
      </c>
      <c r="B392" s="317" t="s">
        <v>2264</v>
      </c>
      <c r="C392" s="337" t="s">
        <v>2266</v>
      </c>
      <c r="D392" s="299">
        <v>1.3809523809523809</v>
      </c>
      <c r="E392" s="282" t="s">
        <v>1907</v>
      </c>
      <c r="F392" s="283">
        <v>0</v>
      </c>
      <c r="G392" s="283">
        <f t="shared" si="68"/>
        <v>0</v>
      </c>
      <c r="H392" s="283">
        <v>0</v>
      </c>
      <c r="I392" s="283">
        <f t="shared" si="69"/>
        <v>0</v>
      </c>
      <c r="J392" s="283">
        <v>53</v>
      </c>
      <c r="K392" s="283">
        <f t="shared" si="70"/>
        <v>73</v>
      </c>
      <c r="L392" s="283">
        <f t="shared" si="71"/>
        <v>53</v>
      </c>
      <c r="M392" s="300">
        <f t="shared" si="71"/>
        <v>73</v>
      </c>
      <c r="N392" s="299">
        <v>1.3809523809523809</v>
      </c>
      <c r="O392" s="283">
        <v>0</v>
      </c>
      <c r="P392" s="283">
        <f t="shared" si="72"/>
        <v>0</v>
      </c>
      <c r="Q392" s="283">
        <v>0</v>
      </c>
      <c r="R392" s="283">
        <f t="shared" si="73"/>
        <v>0</v>
      </c>
      <c r="S392" s="283">
        <v>53</v>
      </c>
      <c r="T392" s="283">
        <f t="shared" si="74"/>
        <v>73</v>
      </c>
      <c r="U392" s="283">
        <f t="shared" si="75"/>
        <v>53</v>
      </c>
      <c r="V392" s="292">
        <f t="shared" si="67"/>
        <v>73</v>
      </c>
      <c r="W392" s="299">
        <f t="shared" si="76"/>
        <v>0</v>
      </c>
      <c r="X392" s="300">
        <f t="shared" si="77"/>
        <v>0</v>
      </c>
      <c r="Y392" s="330"/>
    </row>
    <row r="393" spans="1:25" ht="22.5" customHeight="1" x14ac:dyDescent="0.15">
      <c r="A393" s="281" t="s">
        <v>202</v>
      </c>
      <c r="B393" s="317" t="s">
        <v>2264</v>
      </c>
      <c r="C393" s="337" t="s">
        <v>2267</v>
      </c>
      <c r="D393" s="299">
        <v>2.7206349206349207</v>
      </c>
      <c r="E393" s="282" t="s">
        <v>1907</v>
      </c>
      <c r="F393" s="283">
        <v>0</v>
      </c>
      <c r="G393" s="283">
        <f t="shared" si="68"/>
        <v>0</v>
      </c>
      <c r="H393" s="283">
        <v>0</v>
      </c>
      <c r="I393" s="283">
        <f t="shared" si="69"/>
        <v>0</v>
      </c>
      <c r="J393" s="283">
        <v>20</v>
      </c>
      <c r="K393" s="283">
        <f t="shared" si="70"/>
        <v>54</v>
      </c>
      <c r="L393" s="283">
        <f t="shared" si="71"/>
        <v>20</v>
      </c>
      <c r="M393" s="300">
        <f t="shared" si="71"/>
        <v>54</v>
      </c>
      <c r="N393" s="299">
        <v>2.7206349206349207</v>
      </c>
      <c r="O393" s="283">
        <v>0</v>
      </c>
      <c r="P393" s="283">
        <f t="shared" si="72"/>
        <v>0</v>
      </c>
      <c r="Q393" s="283">
        <v>0</v>
      </c>
      <c r="R393" s="283">
        <f t="shared" si="73"/>
        <v>0</v>
      </c>
      <c r="S393" s="283">
        <v>20</v>
      </c>
      <c r="T393" s="283">
        <f t="shared" si="74"/>
        <v>54</v>
      </c>
      <c r="U393" s="283">
        <f t="shared" si="75"/>
        <v>20</v>
      </c>
      <c r="V393" s="292">
        <f t="shared" si="67"/>
        <v>54</v>
      </c>
      <c r="W393" s="299">
        <f t="shared" si="76"/>
        <v>0</v>
      </c>
      <c r="X393" s="300">
        <f t="shared" si="77"/>
        <v>0</v>
      </c>
      <c r="Y393" s="330"/>
    </row>
    <row r="394" spans="1:25" ht="22.5" customHeight="1" x14ac:dyDescent="0.15">
      <c r="A394" s="281" t="s">
        <v>203</v>
      </c>
      <c r="B394" s="317" t="s">
        <v>2268</v>
      </c>
      <c r="C394" s="337"/>
      <c r="D394" s="299">
        <v>0</v>
      </c>
      <c r="E394" s="282" t="s">
        <v>686</v>
      </c>
      <c r="F394" s="283">
        <v>0</v>
      </c>
      <c r="G394" s="283">
        <f t="shared" si="68"/>
        <v>0</v>
      </c>
      <c r="H394" s="283">
        <v>15341</v>
      </c>
      <c r="I394" s="283">
        <f t="shared" si="69"/>
        <v>0</v>
      </c>
      <c r="J394" s="283">
        <v>0</v>
      </c>
      <c r="K394" s="283">
        <f t="shared" si="70"/>
        <v>0</v>
      </c>
      <c r="L394" s="283">
        <f t="shared" si="71"/>
        <v>15341</v>
      </c>
      <c r="M394" s="300">
        <f t="shared" si="71"/>
        <v>0</v>
      </c>
      <c r="N394" s="299">
        <v>0</v>
      </c>
      <c r="O394" s="283">
        <v>0</v>
      </c>
      <c r="P394" s="283">
        <f t="shared" si="72"/>
        <v>0</v>
      </c>
      <c r="Q394" s="283">
        <v>15341</v>
      </c>
      <c r="R394" s="283">
        <f t="shared" si="73"/>
        <v>0</v>
      </c>
      <c r="S394" s="283">
        <v>0</v>
      </c>
      <c r="T394" s="283">
        <f t="shared" si="74"/>
        <v>0</v>
      </c>
      <c r="U394" s="283">
        <f t="shared" si="75"/>
        <v>15341</v>
      </c>
      <c r="V394" s="292">
        <f t="shared" si="67"/>
        <v>0</v>
      </c>
      <c r="W394" s="299">
        <f t="shared" si="76"/>
        <v>0</v>
      </c>
      <c r="X394" s="300">
        <f t="shared" si="77"/>
        <v>0</v>
      </c>
      <c r="Y394" s="330"/>
    </row>
    <row r="395" spans="1:25" ht="22.5" customHeight="1" x14ac:dyDescent="0.15">
      <c r="A395" s="281" t="s">
        <v>204</v>
      </c>
      <c r="B395" s="317" t="s">
        <v>2269</v>
      </c>
      <c r="C395" s="337" t="s">
        <v>2270</v>
      </c>
      <c r="D395" s="299">
        <v>0</v>
      </c>
      <c r="E395" s="282" t="s">
        <v>1869</v>
      </c>
      <c r="F395" s="283">
        <v>669</v>
      </c>
      <c r="G395" s="283">
        <f t="shared" si="68"/>
        <v>0</v>
      </c>
      <c r="H395" s="283">
        <v>0</v>
      </c>
      <c r="I395" s="283">
        <f t="shared" si="69"/>
        <v>0</v>
      </c>
      <c r="J395" s="283">
        <v>0</v>
      </c>
      <c r="K395" s="283">
        <f t="shared" si="70"/>
        <v>0</v>
      </c>
      <c r="L395" s="283">
        <f t="shared" si="71"/>
        <v>669</v>
      </c>
      <c r="M395" s="300">
        <f t="shared" si="71"/>
        <v>0</v>
      </c>
      <c r="N395" s="299">
        <v>0</v>
      </c>
      <c r="O395" s="283">
        <v>669</v>
      </c>
      <c r="P395" s="283">
        <f t="shared" si="72"/>
        <v>0</v>
      </c>
      <c r="Q395" s="283">
        <v>0</v>
      </c>
      <c r="R395" s="283">
        <f t="shared" si="73"/>
        <v>0</v>
      </c>
      <c r="S395" s="283">
        <v>0</v>
      </c>
      <c r="T395" s="283">
        <f t="shared" si="74"/>
        <v>0</v>
      </c>
      <c r="U395" s="283">
        <f t="shared" si="75"/>
        <v>669</v>
      </c>
      <c r="V395" s="292">
        <f t="shared" si="67"/>
        <v>0</v>
      </c>
      <c r="W395" s="299">
        <f t="shared" si="76"/>
        <v>0</v>
      </c>
      <c r="X395" s="300">
        <f t="shared" si="77"/>
        <v>0</v>
      </c>
      <c r="Y395" s="330"/>
    </row>
    <row r="396" spans="1:25" ht="22.5" customHeight="1" x14ac:dyDescent="0.15">
      <c r="A396" s="281" t="s">
        <v>205</v>
      </c>
      <c r="B396" s="317" t="s">
        <v>2269</v>
      </c>
      <c r="C396" s="337" t="s">
        <v>2271</v>
      </c>
      <c r="D396" s="299">
        <v>0</v>
      </c>
      <c r="E396" s="282" t="s">
        <v>1869</v>
      </c>
      <c r="F396" s="283">
        <v>754</v>
      </c>
      <c r="G396" s="283">
        <f t="shared" si="68"/>
        <v>0</v>
      </c>
      <c r="H396" s="283">
        <v>0</v>
      </c>
      <c r="I396" s="283">
        <f t="shared" si="69"/>
        <v>0</v>
      </c>
      <c r="J396" s="283">
        <v>0</v>
      </c>
      <c r="K396" s="283">
        <f t="shared" si="70"/>
        <v>0</v>
      </c>
      <c r="L396" s="283">
        <f t="shared" si="71"/>
        <v>754</v>
      </c>
      <c r="M396" s="300">
        <f t="shared" si="71"/>
        <v>0</v>
      </c>
      <c r="N396" s="299">
        <v>0</v>
      </c>
      <c r="O396" s="283">
        <v>754</v>
      </c>
      <c r="P396" s="283">
        <f t="shared" si="72"/>
        <v>0</v>
      </c>
      <c r="Q396" s="283">
        <v>0</v>
      </c>
      <c r="R396" s="283">
        <f t="shared" si="73"/>
        <v>0</v>
      </c>
      <c r="S396" s="283">
        <v>0</v>
      </c>
      <c r="T396" s="283">
        <f t="shared" si="74"/>
        <v>0</v>
      </c>
      <c r="U396" s="283">
        <f t="shared" si="75"/>
        <v>754</v>
      </c>
      <c r="V396" s="292">
        <f t="shared" si="67"/>
        <v>0</v>
      </c>
      <c r="W396" s="299">
        <f t="shared" si="76"/>
        <v>0</v>
      </c>
      <c r="X396" s="300">
        <f t="shared" si="77"/>
        <v>0</v>
      </c>
      <c r="Y396" s="330"/>
    </row>
    <row r="397" spans="1:25" ht="22.5" customHeight="1" x14ac:dyDescent="0.15">
      <c r="A397" s="281" t="s">
        <v>206</v>
      </c>
      <c r="B397" s="317" t="s">
        <v>2272</v>
      </c>
      <c r="C397" s="337" t="s">
        <v>2270</v>
      </c>
      <c r="D397" s="299">
        <v>0</v>
      </c>
      <c r="E397" s="282" t="s">
        <v>1869</v>
      </c>
      <c r="F397" s="283">
        <v>619</v>
      </c>
      <c r="G397" s="283">
        <f t="shared" si="68"/>
        <v>0</v>
      </c>
      <c r="H397" s="283">
        <v>0</v>
      </c>
      <c r="I397" s="283">
        <f t="shared" si="69"/>
        <v>0</v>
      </c>
      <c r="J397" s="283">
        <v>0</v>
      </c>
      <c r="K397" s="283">
        <f t="shared" si="70"/>
        <v>0</v>
      </c>
      <c r="L397" s="283">
        <f t="shared" si="71"/>
        <v>619</v>
      </c>
      <c r="M397" s="300">
        <f t="shared" si="71"/>
        <v>0</v>
      </c>
      <c r="N397" s="299">
        <v>0</v>
      </c>
      <c r="O397" s="283">
        <v>619</v>
      </c>
      <c r="P397" s="283">
        <f t="shared" si="72"/>
        <v>0</v>
      </c>
      <c r="Q397" s="283">
        <v>0</v>
      </c>
      <c r="R397" s="283">
        <f t="shared" si="73"/>
        <v>0</v>
      </c>
      <c r="S397" s="283">
        <v>0</v>
      </c>
      <c r="T397" s="283">
        <f t="shared" si="74"/>
        <v>0</v>
      </c>
      <c r="U397" s="283">
        <f t="shared" si="75"/>
        <v>619</v>
      </c>
      <c r="V397" s="292">
        <f t="shared" si="67"/>
        <v>0</v>
      </c>
      <c r="W397" s="299">
        <f t="shared" si="76"/>
        <v>0</v>
      </c>
      <c r="X397" s="300">
        <f t="shared" si="77"/>
        <v>0</v>
      </c>
      <c r="Y397" s="330"/>
    </row>
    <row r="398" spans="1:25" ht="22.5" customHeight="1" x14ac:dyDescent="0.15">
      <c r="A398" s="281" t="s">
        <v>207</v>
      </c>
      <c r="B398" s="317" t="s">
        <v>2273</v>
      </c>
      <c r="C398" s="337" t="s">
        <v>2274</v>
      </c>
      <c r="D398" s="299">
        <v>0</v>
      </c>
      <c r="E398" s="282" t="s">
        <v>1869</v>
      </c>
      <c r="F398" s="283">
        <v>690</v>
      </c>
      <c r="G398" s="283">
        <f t="shared" si="68"/>
        <v>0</v>
      </c>
      <c r="H398" s="283">
        <v>0</v>
      </c>
      <c r="I398" s="283">
        <f t="shared" si="69"/>
        <v>0</v>
      </c>
      <c r="J398" s="283">
        <v>0</v>
      </c>
      <c r="K398" s="283">
        <f t="shared" si="70"/>
        <v>0</v>
      </c>
      <c r="L398" s="283">
        <f t="shared" si="71"/>
        <v>690</v>
      </c>
      <c r="M398" s="300">
        <f t="shared" si="71"/>
        <v>0</v>
      </c>
      <c r="N398" s="299">
        <v>0</v>
      </c>
      <c r="O398" s="283">
        <v>690</v>
      </c>
      <c r="P398" s="283">
        <f t="shared" si="72"/>
        <v>0</v>
      </c>
      <c r="Q398" s="283">
        <v>0</v>
      </c>
      <c r="R398" s="283">
        <f t="shared" si="73"/>
        <v>0</v>
      </c>
      <c r="S398" s="283">
        <v>0</v>
      </c>
      <c r="T398" s="283">
        <f t="shared" si="74"/>
        <v>0</v>
      </c>
      <c r="U398" s="283">
        <f t="shared" si="75"/>
        <v>690</v>
      </c>
      <c r="V398" s="292">
        <f t="shared" si="67"/>
        <v>0</v>
      </c>
      <c r="W398" s="299">
        <f t="shared" si="76"/>
        <v>0</v>
      </c>
      <c r="X398" s="300">
        <f t="shared" si="77"/>
        <v>0</v>
      </c>
      <c r="Y398" s="330"/>
    </row>
    <row r="399" spans="1:25" ht="22.5" customHeight="1" x14ac:dyDescent="0.15">
      <c r="A399" s="281" t="s">
        <v>208</v>
      </c>
      <c r="B399" s="317" t="s">
        <v>2273</v>
      </c>
      <c r="C399" s="337" t="s">
        <v>2275</v>
      </c>
      <c r="D399" s="299">
        <v>0</v>
      </c>
      <c r="E399" s="282" t="s">
        <v>1869</v>
      </c>
      <c r="F399" s="283">
        <v>831</v>
      </c>
      <c r="G399" s="283">
        <f t="shared" si="68"/>
        <v>0</v>
      </c>
      <c r="H399" s="283">
        <v>0</v>
      </c>
      <c r="I399" s="283">
        <f t="shared" si="69"/>
        <v>0</v>
      </c>
      <c r="J399" s="283">
        <v>0</v>
      </c>
      <c r="K399" s="283">
        <f t="shared" si="70"/>
        <v>0</v>
      </c>
      <c r="L399" s="283">
        <f t="shared" si="71"/>
        <v>831</v>
      </c>
      <c r="M399" s="300">
        <f t="shared" si="71"/>
        <v>0</v>
      </c>
      <c r="N399" s="299">
        <v>0</v>
      </c>
      <c r="O399" s="283">
        <v>831</v>
      </c>
      <c r="P399" s="283">
        <f t="shared" si="72"/>
        <v>0</v>
      </c>
      <c r="Q399" s="283">
        <v>0</v>
      </c>
      <c r="R399" s="283">
        <f t="shared" si="73"/>
        <v>0</v>
      </c>
      <c r="S399" s="283">
        <v>0</v>
      </c>
      <c r="T399" s="283">
        <f t="shared" si="74"/>
        <v>0</v>
      </c>
      <c r="U399" s="283">
        <f t="shared" si="75"/>
        <v>831</v>
      </c>
      <c r="V399" s="292">
        <f t="shared" si="67"/>
        <v>0</v>
      </c>
      <c r="W399" s="299">
        <f t="shared" si="76"/>
        <v>0</v>
      </c>
      <c r="X399" s="300">
        <f t="shared" si="77"/>
        <v>0</v>
      </c>
      <c r="Y399" s="330"/>
    </row>
    <row r="400" spans="1:25" ht="22.5" customHeight="1" x14ac:dyDescent="0.15">
      <c r="A400" s="281" t="s">
        <v>209</v>
      </c>
      <c r="B400" s="317" t="s">
        <v>2276</v>
      </c>
      <c r="C400" s="337" t="s">
        <v>2277</v>
      </c>
      <c r="D400" s="299">
        <v>0</v>
      </c>
      <c r="E400" s="282" t="s">
        <v>1869</v>
      </c>
      <c r="F400" s="283">
        <v>654</v>
      </c>
      <c r="G400" s="283">
        <f t="shared" si="68"/>
        <v>0</v>
      </c>
      <c r="H400" s="283">
        <v>0</v>
      </c>
      <c r="I400" s="283">
        <f t="shared" si="69"/>
        <v>0</v>
      </c>
      <c r="J400" s="283">
        <v>0</v>
      </c>
      <c r="K400" s="283">
        <f t="shared" si="70"/>
        <v>0</v>
      </c>
      <c r="L400" s="283">
        <f t="shared" si="71"/>
        <v>654</v>
      </c>
      <c r="M400" s="300">
        <f t="shared" si="71"/>
        <v>0</v>
      </c>
      <c r="N400" s="299">
        <v>0</v>
      </c>
      <c r="O400" s="283">
        <v>654</v>
      </c>
      <c r="P400" s="283">
        <f t="shared" si="72"/>
        <v>0</v>
      </c>
      <c r="Q400" s="283">
        <v>0</v>
      </c>
      <c r="R400" s="283">
        <f t="shared" si="73"/>
        <v>0</v>
      </c>
      <c r="S400" s="283">
        <v>0</v>
      </c>
      <c r="T400" s="283">
        <f t="shared" si="74"/>
        <v>0</v>
      </c>
      <c r="U400" s="283">
        <f t="shared" si="75"/>
        <v>654</v>
      </c>
      <c r="V400" s="292">
        <f t="shared" si="67"/>
        <v>0</v>
      </c>
      <c r="W400" s="299">
        <f t="shared" si="76"/>
        <v>0</v>
      </c>
      <c r="X400" s="300">
        <f t="shared" si="77"/>
        <v>0</v>
      </c>
      <c r="Y400" s="330"/>
    </row>
    <row r="401" spans="1:25" ht="22.5" customHeight="1" x14ac:dyDescent="0.15">
      <c r="A401" s="281" t="s">
        <v>83</v>
      </c>
      <c r="B401" s="317" t="s">
        <v>2276</v>
      </c>
      <c r="C401" s="337" t="s">
        <v>2243</v>
      </c>
      <c r="D401" s="299">
        <v>0</v>
      </c>
      <c r="E401" s="282" t="s">
        <v>1869</v>
      </c>
      <c r="F401" s="283">
        <v>628</v>
      </c>
      <c r="G401" s="283">
        <f t="shared" si="68"/>
        <v>0</v>
      </c>
      <c r="H401" s="283">
        <v>0</v>
      </c>
      <c r="I401" s="283">
        <f t="shared" si="69"/>
        <v>0</v>
      </c>
      <c r="J401" s="283">
        <v>0</v>
      </c>
      <c r="K401" s="283">
        <f t="shared" si="70"/>
        <v>0</v>
      </c>
      <c r="L401" s="283">
        <f t="shared" si="71"/>
        <v>628</v>
      </c>
      <c r="M401" s="300">
        <f t="shared" si="71"/>
        <v>0</v>
      </c>
      <c r="N401" s="299">
        <v>0</v>
      </c>
      <c r="O401" s="283">
        <v>628</v>
      </c>
      <c r="P401" s="283">
        <f t="shared" si="72"/>
        <v>0</v>
      </c>
      <c r="Q401" s="283">
        <v>0</v>
      </c>
      <c r="R401" s="283">
        <f t="shared" si="73"/>
        <v>0</v>
      </c>
      <c r="S401" s="283">
        <v>0</v>
      </c>
      <c r="T401" s="283">
        <f t="shared" si="74"/>
        <v>0</v>
      </c>
      <c r="U401" s="283">
        <f t="shared" si="75"/>
        <v>628</v>
      </c>
      <c r="V401" s="292">
        <f t="shared" si="67"/>
        <v>0</v>
      </c>
      <c r="W401" s="299">
        <f t="shared" si="76"/>
        <v>0</v>
      </c>
      <c r="X401" s="300">
        <f t="shared" si="77"/>
        <v>0</v>
      </c>
      <c r="Y401" s="330"/>
    </row>
    <row r="402" spans="1:25" ht="22.5" customHeight="1" x14ac:dyDescent="0.15">
      <c r="A402" s="281" t="s">
        <v>84</v>
      </c>
      <c r="B402" s="317" t="s">
        <v>2276</v>
      </c>
      <c r="C402" s="337" t="s">
        <v>2278</v>
      </c>
      <c r="D402" s="299">
        <v>0</v>
      </c>
      <c r="E402" s="282" t="s">
        <v>1869</v>
      </c>
      <c r="F402" s="283">
        <v>628</v>
      </c>
      <c r="G402" s="283">
        <f t="shared" si="68"/>
        <v>0</v>
      </c>
      <c r="H402" s="283">
        <v>0</v>
      </c>
      <c r="I402" s="283">
        <f t="shared" si="69"/>
        <v>0</v>
      </c>
      <c r="J402" s="283">
        <v>0</v>
      </c>
      <c r="K402" s="283">
        <f t="shared" si="70"/>
        <v>0</v>
      </c>
      <c r="L402" s="283">
        <f t="shared" si="71"/>
        <v>628</v>
      </c>
      <c r="M402" s="300">
        <f t="shared" si="71"/>
        <v>0</v>
      </c>
      <c r="N402" s="299">
        <v>0</v>
      </c>
      <c r="O402" s="283">
        <v>628</v>
      </c>
      <c r="P402" s="283">
        <f t="shared" si="72"/>
        <v>0</v>
      </c>
      <c r="Q402" s="283">
        <v>0</v>
      </c>
      <c r="R402" s="283">
        <f t="shared" si="73"/>
        <v>0</v>
      </c>
      <c r="S402" s="283">
        <v>0</v>
      </c>
      <c r="T402" s="283">
        <f t="shared" si="74"/>
        <v>0</v>
      </c>
      <c r="U402" s="283">
        <f t="shared" si="75"/>
        <v>628</v>
      </c>
      <c r="V402" s="292">
        <f t="shared" si="67"/>
        <v>0</v>
      </c>
      <c r="W402" s="299">
        <f t="shared" si="76"/>
        <v>0</v>
      </c>
      <c r="X402" s="300">
        <f t="shared" si="77"/>
        <v>0</v>
      </c>
      <c r="Y402" s="330"/>
    </row>
    <row r="403" spans="1:25" ht="22.5" customHeight="1" x14ac:dyDescent="0.15">
      <c r="A403" s="281" t="s">
        <v>85</v>
      </c>
      <c r="B403" s="317" t="s">
        <v>2279</v>
      </c>
      <c r="C403" s="337" t="s">
        <v>2277</v>
      </c>
      <c r="D403" s="299">
        <v>0</v>
      </c>
      <c r="E403" s="282" t="s">
        <v>1869</v>
      </c>
      <c r="F403" s="283">
        <v>729</v>
      </c>
      <c r="G403" s="283">
        <f t="shared" si="68"/>
        <v>0</v>
      </c>
      <c r="H403" s="283">
        <v>0</v>
      </c>
      <c r="I403" s="283">
        <f t="shared" si="69"/>
        <v>0</v>
      </c>
      <c r="J403" s="283">
        <v>0</v>
      </c>
      <c r="K403" s="283">
        <f t="shared" si="70"/>
        <v>0</v>
      </c>
      <c r="L403" s="283">
        <f t="shared" si="71"/>
        <v>729</v>
      </c>
      <c r="M403" s="300">
        <f t="shared" si="71"/>
        <v>0</v>
      </c>
      <c r="N403" s="299">
        <v>0</v>
      </c>
      <c r="O403" s="283">
        <v>729</v>
      </c>
      <c r="P403" s="283">
        <f t="shared" si="72"/>
        <v>0</v>
      </c>
      <c r="Q403" s="283">
        <v>0</v>
      </c>
      <c r="R403" s="283">
        <f t="shared" si="73"/>
        <v>0</v>
      </c>
      <c r="S403" s="283">
        <v>0</v>
      </c>
      <c r="T403" s="283">
        <f t="shared" si="74"/>
        <v>0</v>
      </c>
      <c r="U403" s="283">
        <f t="shared" si="75"/>
        <v>729</v>
      </c>
      <c r="V403" s="292">
        <f t="shared" si="67"/>
        <v>0</v>
      </c>
      <c r="W403" s="299">
        <f t="shared" si="76"/>
        <v>0</v>
      </c>
      <c r="X403" s="300">
        <f t="shared" si="77"/>
        <v>0</v>
      </c>
      <c r="Y403" s="330"/>
    </row>
    <row r="404" spans="1:25" ht="22.5" customHeight="1" x14ac:dyDescent="0.15">
      <c r="A404" s="281" t="s">
        <v>86</v>
      </c>
      <c r="B404" s="317" t="s">
        <v>2280</v>
      </c>
      <c r="C404" s="337" t="s">
        <v>2270</v>
      </c>
      <c r="D404" s="299">
        <v>0</v>
      </c>
      <c r="E404" s="282" t="s">
        <v>1869</v>
      </c>
      <c r="F404" s="283">
        <v>541</v>
      </c>
      <c r="G404" s="283">
        <f t="shared" si="68"/>
        <v>0</v>
      </c>
      <c r="H404" s="283">
        <v>0</v>
      </c>
      <c r="I404" s="283">
        <f t="shared" si="69"/>
        <v>0</v>
      </c>
      <c r="J404" s="283">
        <v>0</v>
      </c>
      <c r="K404" s="283">
        <f t="shared" si="70"/>
        <v>0</v>
      </c>
      <c r="L404" s="283">
        <f t="shared" si="71"/>
        <v>541</v>
      </c>
      <c r="M404" s="300">
        <f t="shared" si="71"/>
        <v>0</v>
      </c>
      <c r="N404" s="299">
        <v>0</v>
      </c>
      <c r="O404" s="283">
        <v>541</v>
      </c>
      <c r="P404" s="283">
        <f t="shared" si="72"/>
        <v>0</v>
      </c>
      <c r="Q404" s="283">
        <v>0</v>
      </c>
      <c r="R404" s="283">
        <f t="shared" si="73"/>
        <v>0</v>
      </c>
      <c r="S404" s="283">
        <v>0</v>
      </c>
      <c r="T404" s="283">
        <f t="shared" si="74"/>
        <v>0</v>
      </c>
      <c r="U404" s="283">
        <f t="shared" si="75"/>
        <v>541</v>
      </c>
      <c r="V404" s="292">
        <f t="shared" si="67"/>
        <v>0</v>
      </c>
      <c r="W404" s="299">
        <f t="shared" si="76"/>
        <v>0</v>
      </c>
      <c r="X404" s="300">
        <f t="shared" si="77"/>
        <v>0</v>
      </c>
      <c r="Y404" s="330"/>
    </row>
    <row r="405" spans="1:25" ht="22.5" customHeight="1" x14ac:dyDescent="0.15">
      <c r="A405" s="281" t="s">
        <v>1431</v>
      </c>
      <c r="B405" s="317" t="s">
        <v>2281</v>
      </c>
      <c r="C405" s="337" t="s">
        <v>2270</v>
      </c>
      <c r="D405" s="299">
        <v>0</v>
      </c>
      <c r="E405" s="282" t="s">
        <v>1869</v>
      </c>
      <c r="F405" s="283">
        <v>637</v>
      </c>
      <c r="G405" s="283">
        <f t="shared" si="68"/>
        <v>0</v>
      </c>
      <c r="H405" s="283">
        <v>0</v>
      </c>
      <c r="I405" s="283">
        <f t="shared" si="69"/>
        <v>0</v>
      </c>
      <c r="J405" s="283">
        <v>0</v>
      </c>
      <c r="K405" s="283">
        <f t="shared" si="70"/>
        <v>0</v>
      </c>
      <c r="L405" s="283">
        <f t="shared" si="71"/>
        <v>637</v>
      </c>
      <c r="M405" s="300">
        <f t="shared" si="71"/>
        <v>0</v>
      </c>
      <c r="N405" s="299">
        <v>0</v>
      </c>
      <c r="O405" s="283">
        <v>637</v>
      </c>
      <c r="P405" s="283">
        <f t="shared" si="72"/>
        <v>0</v>
      </c>
      <c r="Q405" s="283">
        <v>0</v>
      </c>
      <c r="R405" s="283">
        <f t="shared" si="73"/>
        <v>0</v>
      </c>
      <c r="S405" s="283">
        <v>0</v>
      </c>
      <c r="T405" s="283">
        <f t="shared" si="74"/>
        <v>0</v>
      </c>
      <c r="U405" s="283">
        <f t="shared" si="75"/>
        <v>637</v>
      </c>
      <c r="V405" s="292">
        <f t="shared" si="67"/>
        <v>0</v>
      </c>
      <c r="W405" s="299">
        <f t="shared" si="76"/>
        <v>0</v>
      </c>
      <c r="X405" s="300">
        <f t="shared" si="77"/>
        <v>0</v>
      </c>
      <c r="Y405" s="330"/>
    </row>
    <row r="406" spans="1:25" ht="22.5" customHeight="1" x14ac:dyDescent="0.15">
      <c r="A406" s="281" t="s">
        <v>1432</v>
      </c>
      <c r="B406" s="317" t="s">
        <v>2282</v>
      </c>
      <c r="C406" s="337" t="s">
        <v>2283</v>
      </c>
      <c r="D406" s="299">
        <v>0</v>
      </c>
      <c r="E406" s="282" t="s">
        <v>1869</v>
      </c>
      <c r="F406" s="283">
        <v>607</v>
      </c>
      <c r="G406" s="283">
        <f t="shared" si="68"/>
        <v>0</v>
      </c>
      <c r="H406" s="283">
        <v>0</v>
      </c>
      <c r="I406" s="283">
        <f t="shared" si="69"/>
        <v>0</v>
      </c>
      <c r="J406" s="283">
        <v>0</v>
      </c>
      <c r="K406" s="283">
        <f t="shared" si="70"/>
        <v>0</v>
      </c>
      <c r="L406" s="283">
        <f t="shared" si="71"/>
        <v>607</v>
      </c>
      <c r="M406" s="300">
        <f t="shared" si="71"/>
        <v>0</v>
      </c>
      <c r="N406" s="299">
        <v>0</v>
      </c>
      <c r="O406" s="283">
        <v>607</v>
      </c>
      <c r="P406" s="283">
        <f t="shared" si="72"/>
        <v>0</v>
      </c>
      <c r="Q406" s="283">
        <v>0</v>
      </c>
      <c r="R406" s="283">
        <f t="shared" si="73"/>
        <v>0</v>
      </c>
      <c r="S406" s="283">
        <v>0</v>
      </c>
      <c r="T406" s="283">
        <f t="shared" si="74"/>
        <v>0</v>
      </c>
      <c r="U406" s="283">
        <f t="shared" si="75"/>
        <v>607</v>
      </c>
      <c r="V406" s="292">
        <f t="shared" si="67"/>
        <v>0</v>
      </c>
      <c r="W406" s="299">
        <f t="shared" si="76"/>
        <v>0</v>
      </c>
      <c r="X406" s="300">
        <f t="shared" si="77"/>
        <v>0</v>
      </c>
      <c r="Y406" s="330"/>
    </row>
    <row r="407" spans="1:25" ht="22.5" customHeight="1" x14ac:dyDescent="0.15">
      <c r="A407" s="281" t="s">
        <v>1433</v>
      </c>
      <c r="B407" s="317" t="s">
        <v>2282</v>
      </c>
      <c r="C407" s="337" t="s">
        <v>2284</v>
      </c>
      <c r="D407" s="299">
        <v>0</v>
      </c>
      <c r="E407" s="282" t="s">
        <v>1869</v>
      </c>
      <c r="F407" s="283">
        <v>607</v>
      </c>
      <c r="G407" s="283">
        <f t="shared" si="68"/>
        <v>0</v>
      </c>
      <c r="H407" s="283">
        <v>0</v>
      </c>
      <c r="I407" s="283">
        <f t="shared" si="69"/>
        <v>0</v>
      </c>
      <c r="J407" s="283">
        <v>0</v>
      </c>
      <c r="K407" s="283">
        <f t="shared" si="70"/>
        <v>0</v>
      </c>
      <c r="L407" s="283">
        <f t="shared" si="71"/>
        <v>607</v>
      </c>
      <c r="M407" s="300">
        <f t="shared" si="71"/>
        <v>0</v>
      </c>
      <c r="N407" s="299">
        <v>0</v>
      </c>
      <c r="O407" s="283">
        <v>607</v>
      </c>
      <c r="P407" s="283">
        <f t="shared" si="72"/>
        <v>0</v>
      </c>
      <c r="Q407" s="283">
        <v>0</v>
      </c>
      <c r="R407" s="283">
        <f t="shared" si="73"/>
        <v>0</v>
      </c>
      <c r="S407" s="283">
        <v>0</v>
      </c>
      <c r="T407" s="283">
        <f t="shared" si="74"/>
        <v>0</v>
      </c>
      <c r="U407" s="283">
        <f t="shared" si="75"/>
        <v>607</v>
      </c>
      <c r="V407" s="292">
        <f t="shared" si="67"/>
        <v>0</v>
      </c>
      <c r="W407" s="299">
        <f t="shared" si="76"/>
        <v>0</v>
      </c>
      <c r="X407" s="300">
        <f t="shared" si="77"/>
        <v>0</v>
      </c>
      <c r="Y407" s="330"/>
    </row>
    <row r="408" spans="1:25" ht="22.5" customHeight="1" x14ac:dyDescent="0.15">
      <c r="A408" s="281" t="s">
        <v>1434</v>
      </c>
      <c r="B408" s="317" t="s">
        <v>2285</v>
      </c>
      <c r="C408" s="337" t="s">
        <v>2286</v>
      </c>
      <c r="D408" s="299">
        <v>0</v>
      </c>
      <c r="E408" s="282" t="s">
        <v>1869</v>
      </c>
      <c r="F408" s="283">
        <v>808</v>
      </c>
      <c r="G408" s="283">
        <f t="shared" si="68"/>
        <v>0</v>
      </c>
      <c r="H408" s="283">
        <v>0</v>
      </c>
      <c r="I408" s="283">
        <f t="shared" si="69"/>
        <v>0</v>
      </c>
      <c r="J408" s="283">
        <v>0</v>
      </c>
      <c r="K408" s="283">
        <f t="shared" si="70"/>
        <v>0</v>
      </c>
      <c r="L408" s="283">
        <f t="shared" si="71"/>
        <v>808</v>
      </c>
      <c r="M408" s="300">
        <f t="shared" si="71"/>
        <v>0</v>
      </c>
      <c r="N408" s="299">
        <v>0</v>
      </c>
      <c r="O408" s="283">
        <v>808</v>
      </c>
      <c r="P408" s="283">
        <f t="shared" si="72"/>
        <v>0</v>
      </c>
      <c r="Q408" s="283">
        <v>0</v>
      </c>
      <c r="R408" s="283">
        <f t="shared" si="73"/>
        <v>0</v>
      </c>
      <c r="S408" s="283">
        <v>0</v>
      </c>
      <c r="T408" s="283">
        <f t="shared" si="74"/>
        <v>0</v>
      </c>
      <c r="U408" s="283">
        <f t="shared" si="75"/>
        <v>808</v>
      </c>
      <c r="V408" s="292">
        <f t="shared" si="67"/>
        <v>0</v>
      </c>
      <c r="W408" s="299">
        <f t="shared" si="76"/>
        <v>0</v>
      </c>
      <c r="X408" s="300">
        <f t="shared" si="77"/>
        <v>0</v>
      </c>
      <c r="Y408" s="330"/>
    </row>
    <row r="409" spans="1:25" ht="22.5" customHeight="1" x14ac:dyDescent="0.15">
      <c r="A409" s="281" t="s">
        <v>1435</v>
      </c>
      <c r="B409" s="317" t="s">
        <v>2287</v>
      </c>
      <c r="C409" s="337" t="s">
        <v>2286</v>
      </c>
      <c r="D409" s="299">
        <v>0</v>
      </c>
      <c r="E409" s="282" t="s">
        <v>1869</v>
      </c>
      <c r="F409" s="283">
        <v>1077</v>
      </c>
      <c r="G409" s="283">
        <f t="shared" si="68"/>
        <v>0</v>
      </c>
      <c r="H409" s="283">
        <v>0</v>
      </c>
      <c r="I409" s="283">
        <f t="shared" si="69"/>
        <v>0</v>
      </c>
      <c r="J409" s="283">
        <v>0</v>
      </c>
      <c r="K409" s="283">
        <f t="shared" si="70"/>
        <v>0</v>
      </c>
      <c r="L409" s="283">
        <f t="shared" si="71"/>
        <v>1077</v>
      </c>
      <c r="M409" s="300">
        <f t="shared" si="71"/>
        <v>0</v>
      </c>
      <c r="N409" s="299">
        <v>0</v>
      </c>
      <c r="O409" s="283">
        <v>1077</v>
      </c>
      <c r="P409" s="283">
        <f t="shared" si="72"/>
        <v>0</v>
      </c>
      <c r="Q409" s="283">
        <v>0</v>
      </c>
      <c r="R409" s="283">
        <f t="shared" si="73"/>
        <v>0</v>
      </c>
      <c r="S409" s="283">
        <v>0</v>
      </c>
      <c r="T409" s="283">
        <f t="shared" si="74"/>
        <v>0</v>
      </c>
      <c r="U409" s="283">
        <f t="shared" si="75"/>
        <v>1077</v>
      </c>
      <c r="V409" s="292">
        <f t="shared" si="67"/>
        <v>0</v>
      </c>
      <c r="W409" s="299">
        <f t="shared" si="76"/>
        <v>0</v>
      </c>
      <c r="X409" s="300">
        <f t="shared" si="77"/>
        <v>0</v>
      </c>
      <c r="Y409" s="330"/>
    </row>
    <row r="410" spans="1:25" ht="22.5" customHeight="1" x14ac:dyDescent="0.15">
      <c r="A410" s="281" t="s">
        <v>1436</v>
      </c>
      <c r="B410" s="317" t="s">
        <v>2288</v>
      </c>
      <c r="C410" s="337" t="s">
        <v>2289</v>
      </c>
      <c r="D410" s="299">
        <v>0</v>
      </c>
      <c r="E410" s="282" t="s">
        <v>681</v>
      </c>
      <c r="F410" s="283">
        <v>607</v>
      </c>
      <c r="G410" s="283">
        <f t="shared" si="68"/>
        <v>0</v>
      </c>
      <c r="H410" s="283">
        <v>0</v>
      </c>
      <c r="I410" s="283">
        <f t="shared" si="69"/>
        <v>0</v>
      </c>
      <c r="J410" s="283">
        <v>0</v>
      </c>
      <c r="K410" s="283">
        <f t="shared" si="70"/>
        <v>0</v>
      </c>
      <c r="L410" s="283">
        <f t="shared" si="71"/>
        <v>607</v>
      </c>
      <c r="M410" s="300">
        <f t="shared" si="71"/>
        <v>0</v>
      </c>
      <c r="N410" s="299">
        <v>0</v>
      </c>
      <c r="O410" s="283">
        <v>607</v>
      </c>
      <c r="P410" s="283">
        <f t="shared" si="72"/>
        <v>0</v>
      </c>
      <c r="Q410" s="283">
        <v>0</v>
      </c>
      <c r="R410" s="283">
        <f t="shared" si="73"/>
        <v>0</v>
      </c>
      <c r="S410" s="283">
        <v>0</v>
      </c>
      <c r="T410" s="283">
        <f t="shared" si="74"/>
        <v>0</v>
      </c>
      <c r="U410" s="283">
        <f t="shared" si="75"/>
        <v>607</v>
      </c>
      <c r="V410" s="292">
        <f t="shared" si="67"/>
        <v>0</v>
      </c>
      <c r="W410" s="299">
        <f t="shared" si="76"/>
        <v>0</v>
      </c>
      <c r="X410" s="300">
        <f t="shared" si="77"/>
        <v>0</v>
      </c>
      <c r="Y410" s="330"/>
    </row>
    <row r="411" spans="1:25" ht="22.5" customHeight="1" x14ac:dyDescent="0.15">
      <c r="A411" s="281" t="s">
        <v>1437</v>
      </c>
      <c r="B411" s="317" t="s">
        <v>2288</v>
      </c>
      <c r="C411" s="337" t="s">
        <v>2290</v>
      </c>
      <c r="D411" s="299">
        <v>0</v>
      </c>
      <c r="E411" s="282" t="s">
        <v>681</v>
      </c>
      <c r="F411" s="283">
        <v>890</v>
      </c>
      <c r="G411" s="283">
        <f t="shared" si="68"/>
        <v>0</v>
      </c>
      <c r="H411" s="283">
        <v>0</v>
      </c>
      <c r="I411" s="283">
        <f t="shared" si="69"/>
        <v>0</v>
      </c>
      <c r="J411" s="283">
        <v>0</v>
      </c>
      <c r="K411" s="283">
        <f t="shared" si="70"/>
        <v>0</v>
      </c>
      <c r="L411" s="283">
        <f t="shared" si="71"/>
        <v>890</v>
      </c>
      <c r="M411" s="300">
        <f t="shared" si="71"/>
        <v>0</v>
      </c>
      <c r="N411" s="299">
        <v>0</v>
      </c>
      <c r="O411" s="283">
        <v>890</v>
      </c>
      <c r="P411" s="283">
        <f t="shared" si="72"/>
        <v>0</v>
      </c>
      <c r="Q411" s="283">
        <v>0</v>
      </c>
      <c r="R411" s="283">
        <f t="shared" si="73"/>
        <v>0</v>
      </c>
      <c r="S411" s="283">
        <v>0</v>
      </c>
      <c r="T411" s="283">
        <f t="shared" si="74"/>
        <v>0</v>
      </c>
      <c r="U411" s="283">
        <f t="shared" si="75"/>
        <v>890</v>
      </c>
      <c r="V411" s="292">
        <f t="shared" si="67"/>
        <v>0</v>
      </c>
      <c r="W411" s="299">
        <f t="shared" si="76"/>
        <v>0</v>
      </c>
      <c r="X411" s="300">
        <f t="shared" si="77"/>
        <v>0</v>
      </c>
      <c r="Y411" s="330"/>
    </row>
    <row r="412" spans="1:25" ht="22.5" customHeight="1" x14ac:dyDescent="0.15">
      <c r="A412" s="281" t="s">
        <v>1438</v>
      </c>
      <c r="B412" s="317" t="s">
        <v>2288</v>
      </c>
      <c r="C412" s="337" t="s">
        <v>2291</v>
      </c>
      <c r="D412" s="299">
        <v>0</v>
      </c>
      <c r="E412" s="282" t="s">
        <v>681</v>
      </c>
      <c r="F412" s="283">
        <v>1192</v>
      </c>
      <c r="G412" s="283">
        <f t="shared" si="68"/>
        <v>0</v>
      </c>
      <c r="H412" s="283">
        <v>0</v>
      </c>
      <c r="I412" s="283">
        <f t="shared" si="69"/>
        <v>0</v>
      </c>
      <c r="J412" s="283">
        <v>0</v>
      </c>
      <c r="K412" s="283">
        <f t="shared" si="70"/>
        <v>0</v>
      </c>
      <c r="L412" s="283">
        <f t="shared" si="71"/>
        <v>1192</v>
      </c>
      <c r="M412" s="300">
        <f t="shared" si="71"/>
        <v>0</v>
      </c>
      <c r="N412" s="299">
        <v>0</v>
      </c>
      <c r="O412" s="283">
        <v>1192</v>
      </c>
      <c r="P412" s="283">
        <f t="shared" si="72"/>
        <v>0</v>
      </c>
      <c r="Q412" s="283">
        <v>0</v>
      </c>
      <c r="R412" s="283">
        <f t="shared" si="73"/>
        <v>0</v>
      </c>
      <c r="S412" s="283">
        <v>0</v>
      </c>
      <c r="T412" s="283">
        <f t="shared" si="74"/>
        <v>0</v>
      </c>
      <c r="U412" s="283">
        <f t="shared" si="75"/>
        <v>1192</v>
      </c>
      <c r="V412" s="292">
        <f t="shared" si="67"/>
        <v>0</v>
      </c>
      <c r="W412" s="299">
        <f t="shared" si="76"/>
        <v>0</v>
      </c>
      <c r="X412" s="300">
        <f t="shared" si="77"/>
        <v>0</v>
      </c>
      <c r="Y412" s="330"/>
    </row>
    <row r="413" spans="1:25" ht="22.5" customHeight="1" x14ac:dyDescent="0.15">
      <c r="A413" s="281" t="s">
        <v>545</v>
      </c>
      <c r="B413" s="317" t="s">
        <v>2288</v>
      </c>
      <c r="C413" s="337" t="s">
        <v>2292</v>
      </c>
      <c r="D413" s="299">
        <v>0</v>
      </c>
      <c r="E413" s="282" t="s">
        <v>681</v>
      </c>
      <c r="F413" s="283">
        <v>1504</v>
      </c>
      <c r="G413" s="283">
        <f t="shared" si="68"/>
        <v>0</v>
      </c>
      <c r="H413" s="283">
        <v>0</v>
      </c>
      <c r="I413" s="283">
        <f t="shared" si="69"/>
        <v>0</v>
      </c>
      <c r="J413" s="283">
        <v>0</v>
      </c>
      <c r="K413" s="283">
        <f t="shared" si="70"/>
        <v>0</v>
      </c>
      <c r="L413" s="283">
        <f t="shared" si="71"/>
        <v>1504</v>
      </c>
      <c r="M413" s="300">
        <f t="shared" si="71"/>
        <v>0</v>
      </c>
      <c r="N413" s="299">
        <v>0</v>
      </c>
      <c r="O413" s="283">
        <v>1504</v>
      </c>
      <c r="P413" s="283">
        <f t="shared" si="72"/>
        <v>0</v>
      </c>
      <c r="Q413" s="283">
        <v>0</v>
      </c>
      <c r="R413" s="283">
        <f t="shared" si="73"/>
        <v>0</v>
      </c>
      <c r="S413" s="283">
        <v>0</v>
      </c>
      <c r="T413" s="283">
        <f t="shared" si="74"/>
        <v>0</v>
      </c>
      <c r="U413" s="283">
        <f t="shared" si="75"/>
        <v>1504</v>
      </c>
      <c r="V413" s="292">
        <f t="shared" si="67"/>
        <v>0</v>
      </c>
      <c r="W413" s="299">
        <f t="shared" si="76"/>
        <v>0</v>
      </c>
      <c r="X413" s="300">
        <f t="shared" si="77"/>
        <v>0</v>
      </c>
      <c r="Y413" s="330"/>
    </row>
    <row r="414" spans="1:25" ht="22.5" customHeight="1" x14ac:dyDescent="0.15">
      <c r="A414" s="281" t="s">
        <v>543</v>
      </c>
      <c r="B414" s="317" t="s">
        <v>2288</v>
      </c>
      <c r="C414" s="337" t="s">
        <v>2293</v>
      </c>
      <c r="D414" s="299">
        <v>0</v>
      </c>
      <c r="E414" s="282" t="s">
        <v>681</v>
      </c>
      <c r="F414" s="283">
        <v>1816</v>
      </c>
      <c r="G414" s="283">
        <f t="shared" si="68"/>
        <v>0</v>
      </c>
      <c r="H414" s="283">
        <v>0</v>
      </c>
      <c r="I414" s="283">
        <f t="shared" si="69"/>
        <v>0</v>
      </c>
      <c r="J414" s="283">
        <v>0</v>
      </c>
      <c r="K414" s="283">
        <f t="shared" si="70"/>
        <v>0</v>
      </c>
      <c r="L414" s="283">
        <f t="shared" si="71"/>
        <v>1816</v>
      </c>
      <c r="M414" s="300">
        <f t="shared" si="71"/>
        <v>0</v>
      </c>
      <c r="N414" s="299">
        <v>0</v>
      </c>
      <c r="O414" s="283">
        <v>1816</v>
      </c>
      <c r="P414" s="283">
        <f t="shared" si="72"/>
        <v>0</v>
      </c>
      <c r="Q414" s="283">
        <v>0</v>
      </c>
      <c r="R414" s="283">
        <f t="shared" si="73"/>
        <v>0</v>
      </c>
      <c r="S414" s="283">
        <v>0</v>
      </c>
      <c r="T414" s="283">
        <f t="shared" si="74"/>
        <v>0</v>
      </c>
      <c r="U414" s="283">
        <f t="shared" si="75"/>
        <v>1816</v>
      </c>
      <c r="V414" s="292">
        <f t="shared" si="67"/>
        <v>0</v>
      </c>
      <c r="W414" s="299">
        <f t="shared" si="76"/>
        <v>0</v>
      </c>
      <c r="X414" s="300">
        <f t="shared" si="77"/>
        <v>0</v>
      </c>
      <c r="Y414" s="330"/>
    </row>
    <row r="415" spans="1:25" ht="22.5" customHeight="1" x14ac:dyDescent="0.15">
      <c r="A415" s="281" t="s">
        <v>544</v>
      </c>
      <c r="B415" s="317" t="s">
        <v>2288</v>
      </c>
      <c r="C415" s="337" t="s">
        <v>2294</v>
      </c>
      <c r="D415" s="299">
        <v>0</v>
      </c>
      <c r="E415" s="282" t="s">
        <v>681</v>
      </c>
      <c r="F415" s="283">
        <v>2353</v>
      </c>
      <c r="G415" s="283">
        <f t="shared" si="68"/>
        <v>0</v>
      </c>
      <c r="H415" s="283">
        <v>0</v>
      </c>
      <c r="I415" s="283">
        <f t="shared" si="69"/>
        <v>0</v>
      </c>
      <c r="J415" s="283">
        <v>0</v>
      </c>
      <c r="K415" s="283">
        <f t="shared" si="70"/>
        <v>0</v>
      </c>
      <c r="L415" s="283">
        <f t="shared" si="71"/>
        <v>2353</v>
      </c>
      <c r="M415" s="300">
        <f t="shared" si="71"/>
        <v>0</v>
      </c>
      <c r="N415" s="299">
        <v>0</v>
      </c>
      <c r="O415" s="283">
        <v>2353</v>
      </c>
      <c r="P415" s="283">
        <f t="shared" si="72"/>
        <v>0</v>
      </c>
      <c r="Q415" s="283">
        <v>0</v>
      </c>
      <c r="R415" s="283">
        <f t="shared" si="73"/>
        <v>0</v>
      </c>
      <c r="S415" s="283">
        <v>0</v>
      </c>
      <c r="T415" s="283">
        <f t="shared" si="74"/>
        <v>0</v>
      </c>
      <c r="U415" s="283">
        <f t="shared" si="75"/>
        <v>2353</v>
      </c>
      <c r="V415" s="292">
        <f t="shared" si="67"/>
        <v>0</v>
      </c>
      <c r="W415" s="299">
        <f t="shared" si="76"/>
        <v>0</v>
      </c>
      <c r="X415" s="300">
        <f t="shared" si="77"/>
        <v>0</v>
      </c>
      <c r="Y415" s="330"/>
    </row>
    <row r="416" spans="1:25" ht="22.5" customHeight="1" x14ac:dyDescent="0.15">
      <c r="A416" s="281" t="s">
        <v>546</v>
      </c>
      <c r="B416" s="317" t="s">
        <v>2288</v>
      </c>
      <c r="C416" s="337" t="s">
        <v>2295</v>
      </c>
      <c r="D416" s="299">
        <v>0</v>
      </c>
      <c r="E416" s="282" t="s">
        <v>681</v>
      </c>
      <c r="F416" s="283">
        <v>4651</v>
      </c>
      <c r="G416" s="283">
        <f t="shared" si="68"/>
        <v>0</v>
      </c>
      <c r="H416" s="283">
        <v>0</v>
      </c>
      <c r="I416" s="283">
        <f t="shared" si="69"/>
        <v>0</v>
      </c>
      <c r="J416" s="283">
        <v>0</v>
      </c>
      <c r="K416" s="283">
        <f t="shared" si="70"/>
        <v>0</v>
      </c>
      <c r="L416" s="283">
        <f t="shared" si="71"/>
        <v>4651</v>
      </c>
      <c r="M416" s="300">
        <f t="shared" si="71"/>
        <v>0</v>
      </c>
      <c r="N416" s="299">
        <v>0</v>
      </c>
      <c r="O416" s="283">
        <v>4651</v>
      </c>
      <c r="P416" s="283">
        <f t="shared" si="72"/>
        <v>0</v>
      </c>
      <c r="Q416" s="283">
        <v>0</v>
      </c>
      <c r="R416" s="283">
        <f t="shared" si="73"/>
        <v>0</v>
      </c>
      <c r="S416" s="283">
        <v>0</v>
      </c>
      <c r="T416" s="283">
        <f t="shared" si="74"/>
        <v>0</v>
      </c>
      <c r="U416" s="283">
        <f t="shared" si="75"/>
        <v>4651</v>
      </c>
      <c r="V416" s="292">
        <f t="shared" si="67"/>
        <v>0</v>
      </c>
      <c r="W416" s="299">
        <f t="shared" si="76"/>
        <v>0</v>
      </c>
      <c r="X416" s="300">
        <f t="shared" si="77"/>
        <v>0</v>
      </c>
      <c r="Y416" s="330"/>
    </row>
    <row r="417" spans="1:25" ht="22.5" customHeight="1" x14ac:dyDescent="0.15">
      <c r="A417" s="281" t="s">
        <v>551</v>
      </c>
      <c r="B417" s="317" t="s">
        <v>2296</v>
      </c>
      <c r="C417" s="337" t="s">
        <v>2297</v>
      </c>
      <c r="D417" s="299">
        <v>0</v>
      </c>
      <c r="E417" s="282" t="s">
        <v>681</v>
      </c>
      <c r="F417" s="283">
        <v>1375</v>
      </c>
      <c r="G417" s="283">
        <f t="shared" si="68"/>
        <v>0</v>
      </c>
      <c r="H417" s="283">
        <v>0</v>
      </c>
      <c r="I417" s="283">
        <f t="shared" si="69"/>
        <v>0</v>
      </c>
      <c r="J417" s="283">
        <v>0</v>
      </c>
      <c r="K417" s="283">
        <f t="shared" si="70"/>
        <v>0</v>
      </c>
      <c r="L417" s="283">
        <f t="shared" si="71"/>
        <v>1375</v>
      </c>
      <c r="M417" s="300">
        <f t="shared" si="71"/>
        <v>0</v>
      </c>
      <c r="N417" s="299">
        <v>0</v>
      </c>
      <c r="O417" s="283">
        <v>1375</v>
      </c>
      <c r="P417" s="283">
        <f t="shared" si="72"/>
        <v>0</v>
      </c>
      <c r="Q417" s="283">
        <v>0</v>
      </c>
      <c r="R417" s="283">
        <f t="shared" si="73"/>
        <v>0</v>
      </c>
      <c r="S417" s="283">
        <v>0</v>
      </c>
      <c r="T417" s="283">
        <f t="shared" si="74"/>
        <v>0</v>
      </c>
      <c r="U417" s="283">
        <f t="shared" si="75"/>
        <v>1375</v>
      </c>
      <c r="V417" s="292">
        <f t="shared" si="67"/>
        <v>0</v>
      </c>
      <c r="W417" s="299">
        <f t="shared" si="76"/>
        <v>0</v>
      </c>
      <c r="X417" s="300">
        <f t="shared" si="77"/>
        <v>0</v>
      </c>
      <c r="Y417" s="330"/>
    </row>
    <row r="418" spans="1:25" ht="22.5" customHeight="1" x14ac:dyDescent="0.15">
      <c r="A418" s="281" t="s">
        <v>552</v>
      </c>
      <c r="B418" s="317" t="s">
        <v>2296</v>
      </c>
      <c r="C418" s="337" t="s">
        <v>2298</v>
      </c>
      <c r="D418" s="299">
        <v>0</v>
      </c>
      <c r="E418" s="282" t="s">
        <v>681</v>
      </c>
      <c r="F418" s="283">
        <v>1958</v>
      </c>
      <c r="G418" s="283">
        <f t="shared" si="68"/>
        <v>0</v>
      </c>
      <c r="H418" s="283">
        <v>0</v>
      </c>
      <c r="I418" s="283">
        <f t="shared" si="69"/>
        <v>0</v>
      </c>
      <c r="J418" s="283">
        <v>0</v>
      </c>
      <c r="K418" s="283">
        <f t="shared" si="70"/>
        <v>0</v>
      </c>
      <c r="L418" s="283">
        <f t="shared" si="71"/>
        <v>1958</v>
      </c>
      <c r="M418" s="300">
        <f t="shared" si="71"/>
        <v>0</v>
      </c>
      <c r="N418" s="299">
        <v>0</v>
      </c>
      <c r="O418" s="283">
        <v>1958</v>
      </c>
      <c r="P418" s="283">
        <f t="shared" si="72"/>
        <v>0</v>
      </c>
      <c r="Q418" s="283">
        <v>0</v>
      </c>
      <c r="R418" s="283">
        <f t="shared" si="73"/>
        <v>0</v>
      </c>
      <c r="S418" s="283">
        <v>0</v>
      </c>
      <c r="T418" s="283">
        <f t="shared" si="74"/>
        <v>0</v>
      </c>
      <c r="U418" s="283">
        <f t="shared" si="75"/>
        <v>1958</v>
      </c>
      <c r="V418" s="292">
        <f t="shared" si="67"/>
        <v>0</v>
      </c>
      <c r="W418" s="299">
        <f t="shared" si="76"/>
        <v>0</v>
      </c>
      <c r="X418" s="300">
        <f t="shared" si="77"/>
        <v>0</v>
      </c>
      <c r="Y418" s="330"/>
    </row>
    <row r="419" spans="1:25" ht="22.5" customHeight="1" x14ac:dyDescent="0.15">
      <c r="A419" s="281" t="s">
        <v>553</v>
      </c>
      <c r="B419" s="317" t="s">
        <v>2296</v>
      </c>
      <c r="C419" s="337" t="s">
        <v>2299</v>
      </c>
      <c r="D419" s="299">
        <v>0</v>
      </c>
      <c r="E419" s="282" t="s">
        <v>681</v>
      </c>
      <c r="F419" s="283">
        <v>2982</v>
      </c>
      <c r="G419" s="283">
        <f t="shared" si="68"/>
        <v>0</v>
      </c>
      <c r="H419" s="283">
        <v>0</v>
      </c>
      <c r="I419" s="283">
        <f t="shared" si="69"/>
        <v>0</v>
      </c>
      <c r="J419" s="283">
        <v>0</v>
      </c>
      <c r="K419" s="283">
        <f t="shared" si="70"/>
        <v>0</v>
      </c>
      <c r="L419" s="283">
        <f t="shared" si="71"/>
        <v>2982</v>
      </c>
      <c r="M419" s="300">
        <f t="shared" si="71"/>
        <v>0</v>
      </c>
      <c r="N419" s="299">
        <v>0</v>
      </c>
      <c r="O419" s="283">
        <v>2982</v>
      </c>
      <c r="P419" s="283">
        <f t="shared" si="72"/>
        <v>0</v>
      </c>
      <c r="Q419" s="283">
        <v>0</v>
      </c>
      <c r="R419" s="283">
        <f t="shared" si="73"/>
        <v>0</v>
      </c>
      <c r="S419" s="283">
        <v>0</v>
      </c>
      <c r="T419" s="283">
        <f t="shared" si="74"/>
        <v>0</v>
      </c>
      <c r="U419" s="283">
        <f t="shared" si="75"/>
        <v>2982</v>
      </c>
      <c r="V419" s="292">
        <f t="shared" si="67"/>
        <v>0</v>
      </c>
      <c r="W419" s="299">
        <f t="shared" si="76"/>
        <v>0</v>
      </c>
      <c r="X419" s="300">
        <f t="shared" si="77"/>
        <v>0</v>
      </c>
      <c r="Y419" s="330"/>
    </row>
    <row r="420" spans="1:25" ht="22.5" customHeight="1" x14ac:dyDescent="0.15">
      <c r="A420" s="281" t="s">
        <v>554</v>
      </c>
      <c r="B420" s="317" t="s">
        <v>2296</v>
      </c>
      <c r="C420" s="337" t="s">
        <v>2300</v>
      </c>
      <c r="D420" s="299">
        <v>0</v>
      </c>
      <c r="E420" s="282" t="s">
        <v>681</v>
      </c>
      <c r="F420" s="283">
        <v>3778</v>
      </c>
      <c r="G420" s="283">
        <f t="shared" si="68"/>
        <v>0</v>
      </c>
      <c r="H420" s="283">
        <v>0</v>
      </c>
      <c r="I420" s="283">
        <f t="shared" si="69"/>
        <v>0</v>
      </c>
      <c r="J420" s="283">
        <v>0</v>
      </c>
      <c r="K420" s="283">
        <f t="shared" si="70"/>
        <v>0</v>
      </c>
      <c r="L420" s="283">
        <f t="shared" si="71"/>
        <v>3778</v>
      </c>
      <c r="M420" s="300">
        <f t="shared" si="71"/>
        <v>0</v>
      </c>
      <c r="N420" s="299">
        <v>0</v>
      </c>
      <c r="O420" s="283">
        <v>3778</v>
      </c>
      <c r="P420" s="283">
        <f t="shared" si="72"/>
        <v>0</v>
      </c>
      <c r="Q420" s="283">
        <v>0</v>
      </c>
      <c r="R420" s="283">
        <f t="shared" si="73"/>
        <v>0</v>
      </c>
      <c r="S420" s="283">
        <v>0</v>
      </c>
      <c r="T420" s="283">
        <f t="shared" si="74"/>
        <v>0</v>
      </c>
      <c r="U420" s="283">
        <f t="shared" si="75"/>
        <v>3778</v>
      </c>
      <c r="V420" s="292">
        <f t="shared" si="67"/>
        <v>0</v>
      </c>
      <c r="W420" s="299">
        <f t="shared" si="76"/>
        <v>0</v>
      </c>
      <c r="X420" s="300">
        <f t="shared" si="77"/>
        <v>0</v>
      </c>
      <c r="Y420" s="330"/>
    </row>
    <row r="421" spans="1:25" ht="22.5" customHeight="1" x14ac:dyDescent="0.15">
      <c r="A421" s="281" t="s">
        <v>555</v>
      </c>
      <c r="B421" s="317" t="s">
        <v>2296</v>
      </c>
      <c r="C421" s="337" t="s">
        <v>2301</v>
      </c>
      <c r="D421" s="299">
        <v>0</v>
      </c>
      <c r="E421" s="282" t="s">
        <v>681</v>
      </c>
      <c r="F421" s="283">
        <v>4495</v>
      </c>
      <c r="G421" s="283">
        <f t="shared" si="68"/>
        <v>0</v>
      </c>
      <c r="H421" s="283">
        <v>0</v>
      </c>
      <c r="I421" s="283">
        <f t="shared" si="69"/>
        <v>0</v>
      </c>
      <c r="J421" s="283">
        <v>0</v>
      </c>
      <c r="K421" s="283">
        <f t="shared" si="70"/>
        <v>0</v>
      </c>
      <c r="L421" s="283">
        <f t="shared" si="71"/>
        <v>4495</v>
      </c>
      <c r="M421" s="300">
        <f t="shared" si="71"/>
        <v>0</v>
      </c>
      <c r="N421" s="299">
        <v>0</v>
      </c>
      <c r="O421" s="283">
        <v>4495</v>
      </c>
      <c r="P421" s="283">
        <f t="shared" si="72"/>
        <v>0</v>
      </c>
      <c r="Q421" s="283">
        <v>0</v>
      </c>
      <c r="R421" s="283">
        <f t="shared" si="73"/>
        <v>0</v>
      </c>
      <c r="S421" s="283">
        <v>0</v>
      </c>
      <c r="T421" s="283">
        <f t="shared" si="74"/>
        <v>0</v>
      </c>
      <c r="U421" s="283">
        <f t="shared" si="75"/>
        <v>4495</v>
      </c>
      <c r="V421" s="292">
        <f t="shared" si="67"/>
        <v>0</v>
      </c>
      <c r="W421" s="299">
        <f t="shared" si="76"/>
        <v>0</v>
      </c>
      <c r="X421" s="300">
        <f t="shared" si="77"/>
        <v>0</v>
      </c>
      <c r="Y421" s="330"/>
    </row>
    <row r="422" spans="1:25" ht="22.5" customHeight="1" x14ac:dyDescent="0.15">
      <c r="A422" s="281" t="s">
        <v>556</v>
      </c>
      <c r="B422" s="317" t="s">
        <v>2296</v>
      </c>
      <c r="C422" s="337" t="s">
        <v>2302</v>
      </c>
      <c r="D422" s="299">
        <v>0</v>
      </c>
      <c r="E422" s="282" t="s">
        <v>681</v>
      </c>
      <c r="F422" s="283">
        <v>6008</v>
      </c>
      <c r="G422" s="283">
        <f t="shared" si="68"/>
        <v>0</v>
      </c>
      <c r="H422" s="283">
        <v>0</v>
      </c>
      <c r="I422" s="283">
        <f t="shared" si="69"/>
        <v>0</v>
      </c>
      <c r="J422" s="283">
        <v>0</v>
      </c>
      <c r="K422" s="283">
        <f t="shared" si="70"/>
        <v>0</v>
      </c>
      <c r="L422" s="283">
        <f t="shared" si="71"/>
        <v>6008</v>
      </c>
      <c r="M422" s="300">
        <f t="shared" si="71"/>
        <v>0</v>
      </c>
      <c r="N422" s="299">
        <v>0</v>
      </c>
      <c r="O422" s="283">
        <v>6008</v>
      </c>
      <c r="P422" s="283">
        <f t="shared" si="72"/>
        <v>0</v>
      </c>
      <c r="Q422" s="283">
        <v>0</v>
      </c>
      <c r="R422" s="283">
        <f t="shared" si="73"/>
        <v>0</v>
      </c>
      <c r="S422" s="283">
        <v>0</v>
      </c>
      <c r="T422" s="283">
        <f t="shared" si="74"/>
        <v>0</v>
      </c>
      <c r="U422" s="283">
        <f t="shared" si="75"/>
        <v>6008</v>
      </c>
      <c r="V422" s="292">
        <f t="shared" si="67"/>
        <v>0</v>
      </c>
      <c r="W422" s="299">
        <f t="shared" si="76"/>
        <v>0</v>
      </c>
      <c r="X422" s="300">
        <f t="shared" si="77"/>
        <v>0</v>
      </c>
      <c r="Y422" s="330"/>
    </row>
    <row r="423" spans="1:25" ht="22.5" customHeight="1" x14ac:dyDescent="0.15">
      <c r="A423" s="281" t="s">
        <v>557</v>
      </c>
      <c r="B423" s="317" t="s">
        <v>2296</v>
      </c>
      <c r="C423" s="337" t="s">
        <v>2303</v>
      </c>
      <c r="D423" s="299">
        <v>0</v>
      </c>
      <c r="E423" s="282" t="s">
        <v>681</v>
      </c>
      <c r="F423" s="283">
        <v>7557</v>
      </c>
      <c r="G423" s="283">
        <f t="shared" si="68"/>
        <v>0</v>
      </c>
      <c r="H423" s="283">
        <v>0</v>
      </c>
      <c r="I423" s="283">
        <f t="shared" si="69"/>
        <v>0</v>
      </c>
      <c r="J423" s="283">
        <v>0</v>
      </c>
      <c r="K423" s="283">
        <f t="shared" si="70"/>
        <v>0</v>
      </c>
      <c r="L423" s="283">
        <f t="shared" si="71"/>
        <v>7557</v>
      </c>
      <c r="M423" s="300">
        <f t="shared" si="71"/>
        <v>0</v>
      </c>
      <c r="N423" s="299">
        <v>0</v>
      </c>
      <c r="O423" s="283">
        <v>7557</v>
      </c>
      <c r="P423" s="283">
        <f t="shared" si="72"/>
        <v>0</v>
      </c>
      <c r="Q423" s="283">
        <v>0</v>
      </c>
      <c r="R423" s="283">
        <f t="shared" si="73"/>
        <v>0</v>
      </c>
      <c r="S423" s="283">
        <v>0</v>
      </c>
      <c r="T423" s="283">
        <f t="shared" si="74"/>
        <v>0</v>
      </c>
      <c r="U423" s="283">
        <f t="shared" si="75"/>
        <v>7557</v>
      </c>
      <c r="V423" s="292">
        <f t="shared" si="67"/>
        <v>0</v>
      </c>
      <c r="W423" s="299">
        <f t="shared" si="76"/>
        <v>0</v>
      </c>
      <c r="X423" s="300">
        <f t="shared" si="77"/>
        <v>0</v>
      </c>
      <c r="Y423" s="330"/>
    </row>
    <row r="424" spans="1:25" ht="22.5" customHeight="1" x14ac:dyDescent="0.15">
      <c r="A424" s="281" t="s">
        <v>558</v>
      </c>
      <c r="B424" s="317" t="s">
        <v>2296</v>
      </c>
      <c r="C424" s="337" t="s">
        <v>2304</v>
      </c>
      <c r="D424" s="299">
        <v>0</v>
      </c>
      <c r="E424" s="282" t="s">
        <v>681</v>
      </c>
      <c r="F424" s="283">
        <v>6008</v>
      </c>
      <c r="G424" s="283">
        <f t="shared" si="68"/>
        <v>0</v>
      </c>
      <c r="H424" s="283">
        <v>0</v>
      </c>
      <c r="I424" s="283">
        <f t="shared" si="69"/>
        <v>0</v>
      </c>
      <c r="J424" s="283">
        <v>0</v>
      </c>
      <c r="K424" s="283">
        <f t="shared" si="70"/>
        <v>0</v>
      </c>
      <c r="L424" s="283">
        <f t="shared" si="71"/>
        <v>6008</v>
      </c>
      <c r="M424" s="300">
        <f t="shared" si="71"/>
        <v>0</v>
      </c>
      <c r="N424" s="299">
        <v>0</v>
      </c>
      <c r="O424" s="283">
        <v>6008</v>
      </c>
      <c r="P424" s="283">
        <f t="shared" si="72"/>
        <v>0</v>
      </c>
      <c r="Q424" s="283">
        <v>0</v>
      </c>
      <c r="R424" s="283">
        <f t="shared" si="73"/>
        <v>0</v>
      </c>
      <c r="S424" s="283">
        <v>0</v>
      </c>
      <c r="T424" s="283">
        <f t="shared" si="74"/>
        <v>0</v>
      </c>
      <c r="U424" s="283">
        <f t="shared" si="75"/>
        <v>6008</v>
      </c>
      <c r="V424" s="292">
        <f t="shared" si="67"/>
        <v>0</v>
      </c>
      <c r="W424" s="299">
        <f t="shared" si="76"/>
        <v>0</v>
      </c>
      <c r="X424" s="300">
        <f t="shared" si="77"/>
        <v>0</v>
      </c>
      <c r="Y424" s="330"/>
    </row>
    <row r="425" spans="1:25" ht="22.5" customHeight="1" x14ac:dyDescent="0.15">
      <c r="A425" s="281" t="s">
        <v>559</v>
      </c>
      <c r="B425" s="317" t="s">
        <v>2296</v>
      </c>
      <c r="C425" s="337" t="s">
        <v>2305</v>
      </c>
      <c r="D425" s="299">
        <v>0</v>
      </c>
      <c r="E425" s="282" t="s">
        <v>681</v>
      </c>
      <c r="F425" s="283">
        <v>7557</v>
      </c>
      <c r="G425" s="283">
        <f t="shared" si="68"/>
        <v>0</v>
      </c>
      <c r="H425" s="283">
        <v>0</v>
      </c>
      <c r="I425" s="283">
        <f t="shared" si="69"/>
        <v>0</v>
      </c>
      <c r="J425" s="283">
        <v>0</v>
      </c>
      <c r="K425" s="283">
        <f t="shared" si="70"/>
        <v>0</v>
      </c>
      <c r="L425" s="283">
        <f t="shared" si="71"/>
        <v>7557</v>
      </c>
      <c r="M425" s="300">
        <f t="shared" si="71"/>
        <v>0</v>
      </c>
      <c r="N425" s="299">
        <v>0</v>
      </c>
      <c r="O425" s="283">
        <v>7557</v>
      </c>
      <c r="P425" s="283">
        <f t="shared" si="72"/>
        <v>0</v>
      </c>
      <c r="Q425" s="283">
        <v>0</v>
      </c>
      <c r="R425" s="283">
        <f t="shared" si="73"/>
        <v>0</v>
      </c>
      <c r="S425" s="283">
        <v>0</v>
      </c>
      <c r="T425" s="283">
        <f t="shared" si="74"/>
        <v>0</v>
      </c>
      <c r="U425" s="283">
        <f t="shared" si="75"/>
        <v>7557</v>
      </c>
      <c r="V425" s="292">
        <f t="shared" si="67"/>
        <v>0</v>
      </c>
      <c r="W425" s="299">
        <f t="shared" si="76"/>
        <v>0</v>
      </c>
      <c r="X425" s="300">
        <f t="shared" si="77"/>
        <v>0</v>
      </c>
      <c r="Y425" s="330"/>
    </row>
    <row r="426" spans="1:25" ht="22.5" customHeight="1" x14ac:dyDescent="0.15">
      <c r="A426" s="281" t="s">
        <v>560</v>
      </c>
      <c r="B426" s="317" t="s">
        <v>2296</v>
      </c>
      <c r="C426" s="337" t="s">
        <v>2306</v>
      </c>
      <c r="D426" s="299">
        <v>0</v>
      </c>
      <c r="E426" s="282" t="s">
        <v>681</v>
      </c>
      <c r="F426" s="283">
        <v>9265</v>
      </c>
      <c r="G426" s="283">
        <f t="shared" si="68"/>
        <v>0</v>
      </c>
      <c r="H426" s="283">
        <v>0</v>
      </c>
      <c r="I426" s="283">
        <f t="shared" si="69"/>
        <v>0</v>
      </c>
      <c r="J426" s="283">
        <v>0</v>
      </c>
      <c r="K426" s="283">
        <f t="shared" si="70"/>
        <v>0</v>
      </c>
      <c r="L426" s="283">
        <f t="shared" si="71"/>
        <v>9265</v>
      </c>
      <c r="M426" s="300">
        <f t="shared" si="71"/>
        <v>0</v>
      </c>
      <c r="N426" s="299">
        <v>0</v>
      </c>
      <c r="O426" s="283">
        <v>9265</v>
      </c>
      <c r="P426" s="283">
        <f t="shared" si="72"/>
        <v>0</v>
      </c>
      <c r="Q426" s="283">
        <v>0</v>
      </c>
      <c r="R426" s="283">
        <f t="shared" si="73"/>
        <v>0</v>
      </c>
      <c r="S426" s="283">
        <v>0</v>
      </c>
      <c r="T426" s="283">
        <f t="shared" si="74"/>
        <v>0</v>
      </c>
      <c r="U426" s="283">
        <f t="shared" si="75"/>
        <v>9265</v>
      </c>
      <c r="V426" s="292">
        <f t="shared" si="67"/>
        <v>0</v>
      </c>
      <c r="W426" s="299">
        <f t="shared" si="76"/>
        <v>0</v>
      </c>
      <c r="X426" s="300">
        <f t="shared" si="77"/>
        <v>0</v>
      </c>
      <c r="Y426" s="330"/>
    </row>
    <row r="427" spans="1:25" ht="22.5" customHeight="1" x14ac:dyDescent="0.15">
      <c r="A427" s="281" t="s">
        <v>561</v>
      </c>
      <c r="B427" s="317" t="s">
        <v>2296</v>
      </c>
      <c r="C427" s="337" t="s">
        <v>2307</v>
      </c>
      <c r="D427" s="299">
        <v>0</v>
      </c>
      <c r="E427" s="282" t="s">
        <v>681</v>
      </c>
      <c r="F427" s="283">
        <v>15982</v>
      </c>
      <c r="G427" s="283">
        <f t="shared" si="68"/>
        <v>0</v>
      </c>
      <c r="H427" s="283">
        <v>0</v>
      </c>
      <c r="I427" s="283">
        <f t="shared" si="69"/>
        <v>0</v>
      </c>
      <c r="J427" s="283">
        <v>0</v>
      </c>
      <c r="K427" s="283">
        <f t="shared" si="70"/>
        <v>0</v>
      </c>
      <c r="L427" s="283">
        <f t="shared" si="71"/>
        <v>15982</v>
      </c>
      <c r="M427" s="300">
        <f t="shared" si="71"/>
        <v>0</v>
      </c>
      <c r="N427" s="299">
        <v>0</v>
      </c>
      <c r="O427" s="283">
        <v>15982</v>
      </c>
      <c r="P427" s="283">
        <f t="shared" si="72"/>
        <v>0</v>
      </c>
      <c r="Q427" s="283">
        <v>0</v>
      </c>
      <c r="R427" s="283">
        <f t="shared" si="73"/>
        <v>0</v>
      </c>
      <c r="S427" s="283">
        <v>0</v>
      </c>
      <c r="T427" s="283">
        <f t="shared" si="74"/>
        <v>0</v>
      </c>
      <c r="U427" s="283">
        <f t="shared" si="75"/>
        <v>15982</v>
      </c>
      <c r="V427" s="292">
        <f t="shared" si="67"/>
        <v>0</v>
      </c>
      <c r="W427" s="299">
        <f t="shared" si="76"/>
        <v>0</v>
      </c>
      <c r="X427" s="300">
        <f t="shared" si="77"/>
        <v>0</v>
      </c>
      <c r="Y427" s="330"/>
    </row>
    <row r="428" spans="1:25" ht="22.5" customHeight="1" x14ac:dyDescent="0.15">
      <c r="A428" s="281" t="s">
        <v>562</v>
      </c>
      <c r="B428" s="317" t="s">
        <v>2296</v>
      </c>
      <c r="C428" s="337" t="s">
        <v>2308</v>
      </c>
      <c r="D428" s="299">
        <v>0</v>
      </c>
      <c r="E428" s="282" t="s">
        <v>681</v>
      </c>
      <c r="F428" s="283">
        <v>12061</v>
      </c>
      <c r="G428" s="283">
        <f t="shared" si="68"/>
        <v>0</v>
      </c>
      <c r="H428" s="283">
        <v>0</v>
      </c>
      <c r="I428" s="283">
        <f t="shared" si="69"/>
        <v>0</v>
      </c>
      <c r="J428" s="283">
        <v>0</v>
      </c>
      <c r="K428" s="283">
        <f t="shared" si="70"/>
        <v>0</v>
      </c>
      <c r="L428" s="283">
        <f t="shared" si="71"/>
        <v>12061</v>
      </c>
      <c r="M428" s="300">
        <f t="shared" si="71"/>
        <v>0</v>
      </c>
      <c r="N428" s="299">
        <v>0</v>
      </c>
      <c r="O428" s="283">
        <v>12061</v>
      </c>
      <c r="P428" s="283">
        <f t="shared" si="72"/>
        <v>0</v>
      </c>
      <c r="Q428" s="283">
        <v>0</v>
      </c>
      <c r="R428" s="283">
        <f t="shared" si="73"/>
        <v>0</v>
      </c>
      <c r="S428" s="283">
        <v>0</v>
      </c>
      <c r="T428" s="283">
        <f t="shared" si="74"/>
        <v>0</v>
      </c>
      <c r="U428" s="283">
        <f t="shared" si="75"/>
        <v>12061</v>
      </c>
      <c r="V428" s="292">
        <f t="shared" si="67"/>
        <v>0</v>
      </c>
      <c r="W428" s="299">
        <f t="shared" si="76"/>
        <v>0</v>
      </c>
      <c r="X428" s="300">
        <f t="shared" si="77"/>
        <v>0</v>
      </c>
      <c r="Y428" s="330"/>
    </row>
    <row r="429" spans="1:25" ht="22.5" customHeight="1" x14ac:dyDescent="0.15">
      <c r="A429" s="281" t="s">
        <v>563</v>
      </c>
      <c r="B429" s="317" t="s">
        <v>2309</v>
      </c>
      <c r="C429" s="337" t="s">
        <v>2310</v>
      </c>
      <c r="D429" s="299">
        <v>0</v>
      </c>
      <c r="E429" s="282" t="s">
        <v>1869</v>
      </c>
      <c r="F429" s="283">
        <v>2690</v>
      </c>
      <c r="G429" s="283">
        <f t="shared" si="68"/>
        <v>0</v>
      </c>
      <c r="H429" s="283">
        <v>0</v>
      </c>
      <c r="I429" s="283">
        <f t="shared" si="69"/>
        <v>0</v>
      </c>
      <c r="J429" s="283">
        <v>0</v>
      </c>
      <c r="K429" s="283">
        <f t="shared" si="70"/>
        <v>0</v>
      </c>
      <c r="L429" s="283">
        <f t="shared" si="71"/>
        <v>2690</v>
      </c>
      <c r="M429" s="300">
        <f t="shared" si="71"/>
        <v>0</v>
      </c>
      <c r="N429" s="299">
        <v>0</v>
      </c>
      <c r="O429" s="283">
        <v>2690</v>
      </c>
      <c r="P429" s="283">
        <f t="shared" si="72"/>
        <v>0</v>
      </c>
      <c r="Q429" s="283">
        <v>0</v>
      </c>
      <c r="R429" s="283">
        <f t="shared" si="73"/>
        <v>0</v>
      </c>
      <c r="S429" s="283">
        <v>0</v>
      </c>
      <c r="T429" s="283">
        <f t="shared" si="74"/>
        <v>0</v>
      </c>
      <c r="U429" s="283">
        <f t="shared" si="75"/>
        <v>2690</v>
      </c>
      <c r="V429" s="292">
        <f t="shared" si="67"/>
        <v>0</v>
      </c>
      <c r="W429" s="299">
        <f t="shared" si="76"/>
        <v>0</v>
      </c>
      <c r="X429" s="300">
        <f t="shared" si="77"/>
        <v>0</v>
      </c>
      <c r="Y429" s="330"/>
    </row>
    <row r="430" spans="1:25" ht="22.5" customHeight="1" x14ac:dyDescent="0.15">
      <c r="A430" s="281" t="s">
        <v>564</v>
      </c>
      <c r="B430" s="317" t="s">
        <v>2309</v>
      </c>
      <c r="C430" s="337" t="s">
        <v>2311</v>
      </c>
      <c r="D430" s="299">
        <v>0</v>
      </c>
      <c r="E430" s="282" t="s">
        <v>1869</v>
      </c>
      <c r="F430" s="283">
        <v>2575</v>
      </c>
      <c r="G430" s="283">
        <f t="shared" si="68"/>
        <v>0</v>
      </c>
      <c r="H430" s="283">
        <v>0</v>
      </c>
      <c r="I430" s="283">
        <f t="shared" si="69"/>
        <v>0</v>
      </c>
      <c r="J430" s="283">
        <v>0</v>
      </c>
      <c r="K430" s="283">
        <f t="shared" si="70"/>
        <v>0</v>
      </c>
      <c r="L430" s="283">
        <f t="shared" si="71"/>
        <v>2575</v>
      </c>
      <c r="M430" s="300">
        <f t="shared" si="71"/>
        <v>0</v>
      </c>
      <c r="N430" s="299">
        <v>0</v>
      </c>
      <c r="O430" s="283">
        <v>2575</v>
      </c>
      <c r="P430" s="283">
        <f t="shared" si="72"/>
        <v>0</v>
      </c>
      <c r="Q430" s="283">
        <v>0</v>
      </c>
      <c r="R430" s="283">
        <f t="shared" si="73"/>
        <v>0</v>
      </c>
      <c r="S430" s="283">
        <v>0</v>
      </c>
      <c r="T430" s="283">
        <f t="shared" si="74"/>
        <v>0</v>
      </c>
      <c r="U430" s="283">
        <f t="shared" si="75"/>
        <v>2575</v>
      </c>
      <c r="V430" s="292">
        <f t="shared" si="67"/>
        <v>0</v>
      </c>
      <c r="W430" s="299">
        <f t="shared" si="76"/>
        <v>0</v>
      </c>
      <c r="X430" s="300">
        <f t="shared" si="77"/>
        <v>0</v>
      </c>
      <c r="Y430" s="330"/>
    </row>
    <row r="431" spans="1:25" ht="22.5" customHeight="1" x14ac:dyDescent="0.15">
      <c r="A431" s="281" t="s">
        <v>565</v>
      </c>
      <c r="B431" s="317" t="s">
        <v>2309</v>
      </c>
      <c r="C431" s="337" t="s">
        <v>2312</v>
      </c>
      <c r="D431" s="299">
        <v>0</v>
      </c>
      <c r="E431" s="282" t="s">
        <v>1869</v>
      </c>
      <c r="F431" s="283">
        <v>2495</v>
      </c>
      <c r="G431" s="283">
        <f t="shared" si="68"/>
        <v>0</v>
      </c>
      <c r="H431" s="283">
        <v>0</v>
      </c>
      <c r="I431" s="283">
        <f t="shared" si="69"/>
        <v>0</v>
      </c>
      <c r="J431" s="283">
        <v>0</v>
      </c>
      <c r="K431" s="283">
        <f t="shared" si="70"/>
        <v>0</v>
      </c>
      <c r="L431" s="283">
        <f t="shared" si="71"/>
        <v>2495</v>
      </c>
      <c r="M431" s="300">
        <f t="shared" si="71"/>
        <v>0</v>
      </c>
      <c r="N431" s="299">
        <v>0</v>
      </c>
      <c r="O431" s="283">
        <v>2495</v>
      </c>
      <c r="P431" s="283">
        <f t="shared" si="72"/>
        <v>0</v>
      </c>
      <c r="Q431" s="283">
        <v>0</v>
      </c>
      <c r="R431" s="283">
        <f t="shared" si="73"/>
        <v>0</v>
      </c>
      <c r="S431" s="283">
        <v>0</v>
      </c>
      <c r="T431" s="283">
        <f t="shared" si="74"/>
        <v>0</v>
      </c>
      <c r="U431" s="283">
        <f t="shared" si="75"/>
        <v>2495</v>
      </c>
      <c r="V431" s="292">
        <f t="shared" si="67"/>
        <v>0</v>
      </c>
      <c r="W431" s="299">
        <f t="shared" si="76"/>
        <v>0</v>
      </c>
      <c r="X431" s="300">
        <f t="shared" si="77"/>
        <v>0</v>
      </c>
      <c r="Y431" s="330"/>
    </row>
    <row r="432" spans="1:25" ht="22.5" customHeight="1" x14ac:dyDescent="0.15">
      <c r="A432" s="281" t="s">
        <v>566</v>
      </c>
      <c r="B432" s="317" t="s">
        <v>2309</v>
      </c>
      <c r="C432" s="337" t="s">
        <v>2313</v>
      </c>
      <c r="D432" s="299">
        <v>0</v>
      </c>
      <c r="E432" s="282" t="s">
        <v>1869</v>
      </c>
      <c r="F432" s="283">
        <v>2469</v>
      </c>
      <c r="G432" s="283">
        <f t="shared" si="68"/>
        <v>0</v>
      </c>
      <c r="H432" s="283">
        <v>0</v>
      </c>
      <c r="I432" s="283">
        <f t="shared" si="69"/>
        <v>0</v>
      </c>
      <c r="J432" s="283">
        <v>0</v>
      </c>
      <c r="K432" s="283">
        <f t="shared" si="70"/>
        <v>0</v>
      </c>
      <c r="L432" s="283">
        <f t="shared" si="71"/>
        <v>2469</v>
      </c>
      <c r="M432" s="300">
        <f t="shared" si="71"/>
        <v>0</v>
      </c>
      <c r="N432" s="299">
        <v>0</v>
      </c>
      <c r="O432" s="283">
        <v>2469</v>
      </c>
      <c r="P432" s="283">
        <f t="shared" si="72"/>
        <v>0</v>
      </c>
      <c r="Q432" s="283">
        <v>0</v>
      </c>
      <c r="R432" s="283">
        <f t="shared" si="73"/>
        <v>0</v>
      </c>
      <c r="S432" s="283">
        <v>0</v>
      </c>
      <c r="T432" s="283">
        <f t="shared" si="74"/>
        <v>0</v>
      </c>
      <c r="U432" s="283">
        <f t="shared" si="75"/>
        <v>2469</v>
      </c>
      <c r="V432" s="292">
        <f t="shared" si="67"/>
        <v>0</v>
      </c>
      <c r="W432" s="299">
        <f t="shared" si="76"/>
        <v>0</v>
      </c>
      <c r="X432" s="300">
        <f t="shared" si="77"/>
        <v>0</v>
      </c>
      <c r="Y432" s="330"/>
    </row>
    <row r="433" spans="1:25" ht="22.5" customHeight="1" x14ac:dyDescent="0.15">
      <c r="A433" s="281" t="s">
        <v>567</v>
      </c>
      <c r="B433" s="317" t="s">
        <v>2309</v>
      </c>
      <c r="C433" s="337" t="s">
        <v>2314</v>
      </c>
      <c r="D433" s="299">
        <v>0</v>
      </c>
      <c r="E433" s="282" t="s">
        <v>1869</v>
      </c>
      <c r="F433" s="283">
        <v>2424</v>
      </c>
      <c r="G433" s="283">
        <f t="shared" si="68"/>
        <v>0</v>
      </c>
      <c r="H433" s="283">
        <v>0</v>
      </c>
      <c r="I433" s="283">
        <f t="shared" si="69"/>
        <v>0</v>
      </c>
      <c r="J433" s="283">
        <v>0</v>
      </c>
      <c r="K433" s="283">
        <f t="shared" si="70"/>
        <v>0</v>
      </c>
      <c r="L433" s="283">
        <f t="shared" si="71"/>
        <v>2424</v>
      </c>
      <c r="M433" s="300">
        <f t="shared" si="71"/>
        <v>0</v>
      </c>
      <c r="N433" s="299">
        <v>0</v>
      </c>
      <c r="O433" s="283">
        <v>2424</v>
      </c>
      <c r="P433" s="283">
        <f t="shared" si="72"/>
        <v>0</v>
      </c>
      <c r="Q433" s="283">
        <v>0</v>
      </c>
      <c r="R433" s="283">
        <f t="shared" si="73"/>
        <v>0</v>
      </c>
      <c r="S433" s="283">
        <v>0</v>
      </c>
      <c r="T433" s="283">
        <f t="shared" si="74"/>
        <v>0</v>
      </c>
      <c r="U433" s="283">
        <f t="shared" si="75"/>
        <v>2424</v>
      </c>
      <c r="V433" s="292">
        <f t="shared" si="67"/>
        <v>0</v>
      </c>
      <c r="W433" s="299">
        <f t="shared" si="76"/>
        <v>0</v>
      </c>
      <c r="X433" s="300">
        <f t="shared" si="77"/>
        <v>0</v>
      </c>
      <c r="Y433" s="330"/>
    </row>
    <row r="434" spans="1:25" ht="22.5" customHeight="1" x14ac:dyDescent="0.15">
      <c r="A434" s="281" t="s">
        <v>568</v>
      </c>
      <c r="B434" s="317" t="s">
        <v>2315</v>
      </c>
      <c r="C434" s="337" t="s">
        <v>2316</v>
      </c>
      <c r="D434" s="299">
        <v>0</v>
      </c>
      <c r="E434" s="282" t="s">
        <v>1078</v>
      </c>
      <c r="F434" s="283">
        <v>28328</v>
      </c>
      <c r="G434" s="283">
        <f t="shared" si="68"/>
        <v>0</v>
      </c>
      <c r="H434" s="283">
        <v>0</v>
      </c>
      <c r="I434" s="283">
        <f t="shared" si="69"/>
        <v>0</v>
      </c>
      <c r="J434" s="283">
        <v>0</v>
      </c>
      <c r="K434" s="283">
        <f t="shared" si="70"/>
        <v>0</v>
      </c>
      <c r="L434" s="283">
        <f t="shared" si="71"/>
        <v>28328</v>
      </c>
      <c r="M434" s="300">
        <f t="shared" si="71"/>
        <v>0</v>
      </c>
      <c r="N434" s="299">
        <v>0</v>
      </c>
      <c r="O434" s="283">
        <v>28328</v>
      </c>
      <c r="P434" s="283">
        <f t="shared" si="72"/>
        <v>0</v>
      </c>
      <c r="Q434" s="283">
        <v>0</v>
      </c>
      <c r="R434" s="283">
        <f t="shared" si="73"/>
        <v>0</v>
      </c>
      <c r="S434" s="283">
        <v>0</v>
      </c>
      <c r="T434" s="283">
        <f t="shared" si="74"/>
        <v>0</v>
      </c>
      <c r="U434" s="283">
        <f t="shared" si="75"/>
        <v>28328</v>
      </c>
      <c r="V434" s="292">
        <f t="shared" si="67"/>
        <v>0</v>
      </c>
      <c r="W434" s="299">
        <f t="shared" si="76"/>
        <v>0</v>
      </c>
      <c r="X434" s="300">
        <f t="shared" si="77"/>
        <v>0</v>
      </c>
      <c r="Y434" s="330"/>
    </row>
    <row r="435" spans="1:25" ht="22.5" customHeight="1" x14ac:dyDescent="0.15">
      <c r="A435" s="281" t="s">
        <v>569</v>
      </c>
      <c r="B435" s="317" t="s">
        <v>2315</v>
      </c>
      <c r="C435" s="337" t="s">
        <v>2312</v>
      </c>
      <c r="D435" s="299">
        <v>0</v>
      </c>
      <c r="E435" s="282" t="s">
        <v>1078</v>
      </c>
      <c r="F435" s="283">
        <v>33683</v>
      </c>
      <c r="G435" s="283">
        <f t="shared" si="68"/>
        <v>0</v>
      </c>
      <c r="H435" s="283">
        <v>0</v>
      </c>
      <c r="I435" s="283">
        <f t="shared" si="69"/>
        <v>0</v>
      </c>
      <c r="J435" s="283">
        <v>0</v>
      </c>
      <c r="K435" s="283">
        <f t="shared" si="70"/>
        <v>0</v>
      </c>
      <c r="L435" s="283">
        <f t="shared" si="71"/>
        <v>33683</v>
      </c>
      <c r="M435" s="300">
        <f t="shared" si="71"/>
        <v>0</v>
      </c>
      <c r="N435" s="299">
        <v>0</v>
      </c>
      <c r="O435" s="283">
        <v>33683</v>
      </c>
      <c r="P435" s="283">
        <f t="shared" si="72"/>
        <v>0</v>
      </c>
      <c r="Q435" s="283">
        <v>0</v>
      </c>
      <c r="R435" s="283">
        <f t="shared" si="73"/>
        <v>0</v>
      </c>
      <c r="S435" s="283">
        <v>0</v>
      </c>
      <c r="T435" s="283">
        <f t="shared" si="74"/>
        <v>0</v>
      </c>
      <c r="U435" s="283">
        <f t="shared" si="75"/>
        <v>33683</v>
      </c>
      <c r="V435" s="292">
        <f t="shared" si="67"/>
        <v>0</v>
      </c>
      <c r="W435" s="299">
        <f t="shared" si="76"/>
        <v>0</v>
      </c>
      <c r="X435" s="300">
        <f t="shared" si="77"/>
        <v>0</v>
      </c>
      <c r="Y435" s="330"/>
    </row>
    <row r="436" spans="1:25" ht="22.5" customHeight="1" x14ac:dyDescent="0.15">
      <c r="A436" s="281" t="s">
        <v>570</v>
      </c>
      <c r="B436" s="317" t="s">
        <v>2315</v>
      </c>
      <c r="C436" s="337" t="s">
        <v>2313</v>
      </c>
      <c r="D436" s="299">
        <v>0</v>
      </c>
      <c r="E436" s="282" t="s">
        <v>1078</v>
      </c>
      <c r="F436" s="283">
        <v>37966</v>
      </c>
      <c r="G436" s="283">
        <f t="shared" si="68"/>
        <v>0</v>
      </c>
      <c r="H436" s="283">
        <v>0</v>
      </c>
      <c r="I436" s="283">
        <f t="shared" si="69"/>
        <v>0</v>
      </c>
      <c r="J436" s="283">
        <v>0</v>
      </c>
      <c r="K436" s="283">
        <f t="shared" si="70"/>
        <v>0</v>
      </c>
      <c r="L436" s="283">
        <f t="shared" si="71"/>
        <v>37966</v>
      </c>
      <c r="M436" s="300">
        <f t="shared" si="71"/>
        <v>0</v>
      </c>
      <c r="N436" s="299">
        <v>0</v>
      </c>
      <c r="O436" s="283">
        <v>37966</v>
      </c>
      <c r="P436" s="283">
        <f t="shared" si="72"/>
        <v>0</v>
      </c>
      <c r="Q436" s="283">
        <v>0</v>
      </c>
      <c r="R436" s="283">
        <f t="shared" si="73"/>
        <v>0</v>
      </c>
      <c r="S436" s="283">
        <v>0</v>
      </c>
      <c r="T436" s="283">
        <f t="shared" si="74"/>
        <v>0</v>
      </c>
      <c r="U436" s="283">
        <f t="shared" si="75"/>
        <v>37966</v>
      </c>
      <c r="V436" s="292">
        <f t="shared" si="67"/>
        <v>0</v>
      </c>
      <c r="W436" s="299">
        <f t="shared" si="76"/>
        <v>0</v>
      </c>
      <c r="X436" s="300">
        <f t="shared" si="77"/>
        <v>0</v>
      </c>
      <c r="Y436" s="330"/>
    </row>
    <row r="437" spans="1:25" ht="22.5" customHeight="1" x14ac:dyDescent="0.15">
      <c r="A437" s="281" t="s">
        <v>571</v>
      </c>
      <c r="B437" s="317" t="s">
        <v>2315</v>
      </c>
      <c r="C437" s="337" t="s">
        <v>2314</v>
      </c>
      <c r="D437" s="299">
        <v>0</v>
      </c>
      <c r="E437" s="282" t="s">
        <v>1078</v>
      </c>
      <c r="F437" s="283">
        <v>45267</v>
      </c>
      <c r="G437" s="283">
        <f t="shared" si="68"/>
        <v>0</v>
      </c>
      <c r="H437" s="283">
        <v>0</v>
      </c>
      <c r="I437" s="283">
        <f t="shared" si="69"/>
        <v>0</v>
      </c>
      <c r="J437" s="283">
        <v>0</v>
      </c>
      <c r="K437" s="283">
        <f t="shared" si="70"/>
        <v>0</v>
      </c>
      <c r="L437" s="283">
        <f t="shared" si="71"/>
        <v>45267</v>
      </c>
      <c r="M437" s="300">
        <f t="shared" si="71"/>
        <v>0</v>
      </c>
      <c r="N437" s="299">
        <v>0</v>
      </c>
      <c r="O437" s="283">
        <v>45267</v>
      </c>
      <c r="P437" s="283">
        <f t="shared" si="72"/>
        <v>0</v>
      </c>
      <c r="Q437" s="283">
        <v>0</v>
      </c>
      <c r="R437" s="283">
        <f t="shared" si="73"/>
        <v>0</v>
      </c>
      <c r="S437" s="283">
        <v>0</v>
      </c>
      <c r="T437" s="283">
        <f t="shared" si="74"/>
        <v>0</v>
      </c>
      <c r="U437" s="283">
        <f t="shared" si="75"/>
        <v>45267</v>
      </c>
      <c r="V437" s="292">
        <f t="shared" si="67"/>
        <v>0</v>
      </c>
      <c r="W437" s="299">
        <f t="shared" si="76"/>
        <v>0</v>
      </c>
      <c r="X437" s="300">
        <f t="shared" si="77"/>
        <v>0</v>
      </c>
      <c r="Y437" s="330"/>
    </row>
    <row r="438" spans="1:25" ht="22.5" customHeight="1" x14ac:dyDescent="0.15">
      <c r="A438" s="281" t="s">
        <v>572</v>
      </c>
      <c r="B438" s="317" t="s">
        <v>2317</v>
      </c>
      <c r="C438" s="337" t="s">
        <v>2318</v>
      </c>
      <c r="D438" s="299">
        <v>0</v>
      </c>
      <c r="E438" s="282" t="s">
        <v>1869</v>
      </c>
      <c r="F438" s="283">
        <v>4378</v>
      </c>
      <c r="G438" s="283">
        <f t="shared" si="68"/>
        <v>0</v>
      </c>
      <c r="H438" s="283">
        <v>0</v>
      </c>
      <c r="I438" s="283">
        <f t="shared" si="69"/>
        <v>0</v>
      </c>
      <c r="J438" s="283">
        <v>0</v>
      </c>
      <c r="K438" s="283">
        <f t="shared" si="70"/>
        <v>0</v>
      </c>
      <c r="L438" s="283">
        <f t="shared" si="71"/>
        <v>4378</v>
      </c>
      <c r="M438" s="300">
        <f t="shared" si="71"/>
        <v>0</v>
      </c>
      <c r="N438" s="299">
        <v>0</v>
      </c>
      <c r="O438" s="283">
        <v>4378</v>
      </c>
      <c r="P438" s="283">
        <f t="shared" si="72"/>
        <v>0</v>
      </c>
      <c r="Q438" s="283">
        <v>0</v>
      </c>
      <c r="R438" s="283">
        <f t="shared" si="73"/>
        <v>0</v>
      </c>
      <c r="S438" s="283">
        <v>0</v>
      </c>
      <c r="T438" s="283">
        <f t="shared" si="74"/>
        <v>0</v>
      </c>
      <c r="U438" s="283">
        <f t="shared" si="75"/>
        <v>4378</v>
      </c>
      <c r="V438" s="292">
        <f t="shared" si="67"/>
        <v>0</v>
      </c>
      <c r="W438" s="299">
        <f t="shared" si="76"/>
        <v>0</v>
      </c>
      <c r="X438" s="300">
        <f t="shared" si="77"/>
        <v>0</v>
      </c>
      <c r="Y438" s="330"/>
    </row>
    <row r="439" spans="1:25" ht="22.5" customHeight="1" x14ac:dyDescent="0.15">
      <c r="A439" s="281" t="s">
        <v>573</v>
      </c>
      <c r="B439" s="317" t="s">
        <v>2317</v>
      </c>
      <c r="C439" s="337" t="s">
        <v>2319</v>
      </c>
      <c r="D439" s="299">
        <v>0</v>
      </c>
      <c r="E439" s="282" t="s">
        <v>1869</v>
      </c>
      <c r="F439" s="283">
        <v>3929</v>
      </c>
      <c r="G439" s="283">
        <f t="shared" si="68"/>
        <v>0</v>
      </c>
      <c r="H439" s="283">
        <v>0</v>
      </c>
      <c r="I439" s="283">
        <f t="shared" si="69"/>
        <v>0</v>
      </c>
      <c r="J439" s="283">
        <v>0</v>
      </c>
      <c r="K439" s="283">
        <f t="shared" si="70"/>
        <v>0</v>
      </c>
      <c r="L439" s="283">
        <f t="shared" si="71"/>
        <v>3929</v>
      </c>
      <c r="M439" s="300">
        <f t="shared" si="71"/>
        <v>0</v>
      </c>
      <c r="N439" s="299">
        <v>0</v>
      </c>
      <c r="O439" s="283">
        <v>3929</v>
      </c>
      <c r="P439" s="283">
        <f t="shared" si="72"/>
        <v>0</v>
      </c>
      <c r="Q439" s="283">
        <v>0</v>
      </c>
      <c r="R439" s="283">
        <f t="shared" si="73"/>
        <v>0</v>
      </c>
      <c r="S439" s="283">
        <v>0</v>
      </c>
      <c r="T439" s="283">
        <f t="shared" si="74"/>
        <v>0</v>
      </c>
      <c r="U439" s="283">
        <f t="shared" si="75"/>
        <v>3929</v>
      </c>
      <c r="V439" s="292">
        <f t="shared" si="67"/>
        <v>0</v>
      </c>
      <c r="W439" s="299">
        <f t="shared" si="76"/>
        <v>0</v>
      </c>
      <c r="X439" s="300">
        <f t="shared" si="77"/>
        <v>0</v>
      </c>
      <c r="Y439" s="330"/>
    </row>
    <row r="440" spans="1:25" ht="22.5" customHeight="1" x14ac:dyDescent="0.15">
      <c r="A440" s="281" t="s">
        <v>574</v>
      </c>
      <c r="B440" s="317" t="s">
        <v>2317</v>
      </c>
      <c r="C440" s="337" t="s">
        <v>2320</v>
      </c>
      <c r="D440" s="299">
        <v>0</v>
      </c>
      <c r="E440" s="282" t="s">
        <v>1869</v>
      </c>
      <c r="F440" s="283">
        <v>3846</v>
      </c>
      <c r="G440" s="283">
        <f t="shared" si="68"/>
        <v>0</v>
      </c>
      <c r="H440" s="283">
        <v>0</v>
      </c>
      <c r="I440" s="283">
        <f t="shared" si="69"/>
        <v>0</v>
      </c>
      <c r="J440" s="283">
        <v>0</v>
      </c>
      <c r="K440" s="283">
        <f t="shared" si="70"/>
        <v>0</v>
      </c>
      <c r="L440" s="283">
        <f t="shared" si="71"/>
        <v>3846</v>
      </c>
      <c r="M440" s="300">
        <f t="shared" si="71"/>
        <v>0</v>
      </c>
      <c r="N440" s="299">
        <v>0</v>
      </c>
      <c r="O440" s="283">
        <v>3846</v>
      </c>
      <c r="P440" s="283">
        <f t="shared" si="72"/>
        <v>0</v>
      </c>
      <c r="Q440" s="283">
        <v>0</v>
      </c>
      <c r="R440" s="283">
        <f t="shared" si="73"/>
        <v>0</v>
      </c>
      <c r="S440" s="283">
        <v>0</v>
      </c>
      <c r="T440" s="283">
        <f t="shared" si="74"/>
        <v>0</v>
      </c>
      <c r="U440" s="283">
        <f t="shared" si="75"/>
        <v>3846</v>
      </c>
      <c r="V440" s="292">
        <f t="shared" si="67"/>
        <v>0</v>
      </c>
      <c r="W440" s="299">
        <f t="shared" si="76"/>
        <v>0</v>
      </c>
      <c r="X440" s="300">
        <f t="shared" si="77"/>
        <v>0</v>
      </c>
      <c r="Y440" s="330"/>
    </row>
    <row r="441" spans="1:25" ht="22.5" customHeight="1" x14ac:dyDescent="0.15">
      <c r="A441" s="281" t="s">
        <v>575</v>
      </c>
      <c r="B441" s="317" t="s">
        <v>2317</v>
      </c>
      <c r="C441" s="337" t="s">
        <v>2321</v>
      </c>
      <c r="D441" s="299">
        <v>0</v>
      </c>
      <c r="E441" s="282" t="s">
        <v>1869</v>
      </c>
      <c r="F441" s="283">
        <v>3665</v>
      </c>
      <c r="G441" s="283">
        <f t="shared" si="68"/>
        <v>0</v>
      </c>
      <c r="H441" s="283">
        <v>0</v>
      </c>
      <c r="I441" s="283">
        <f t="shared" si="69"/>
        <v>0</v>
      </c>
      <c r="J441" s="283">
        <v>0</v>
      </c>
      <c r="K441" s="283">
        <f t="shared" si="70"/>
        <v>0</v>
      </c>
      <c r="L441" s="283">
        <f t="shared" si="71"/>
        <v>3665</v>
      </c>
      <c r="M441" s="300">
        <f t="shared" si="71"/>
        <v>0</v>
      </c>
      <c r="N441" s="299">
        <v>0</v>
      </c>
      <c r="O441" s="283">
        <v>3665</v>
      </c>
      <c r="P441" s="283">
        <f t="shared" si="72"/>
        <v>0</v>
      </c>
      <c r="Q441" s="283">
        <v>0</v>
      </c>
      <c r="R441" s="283">
        <f t="shared" si="73"/>
        <v>0</v>
      </c>
      <c r="S441" s="283">
        <v>0</v>
      </c>
      <c r="T441" s="283">
        <f t="shared" si="74"/>
        <v>0</v>
      </c>
      <c r="U441" s="283">
        <f t="shared" si="75"/>
        <v>3665</v>
      </c>
      <c r="V441" s="292">
        <f t="shared" si="67"/>
        <v>0</v>
      </c>
      <c r="W441" s="299">
        <f t="shared" si="76"/>
        <v>0</v>
      </c>
      <c r="X441" s="300">
        <f t="shared" si="77"/>
        <v>0</v>
      </c>
      <c r="Y441" s="330"/>
    </row>
    <row r="442" spans="1:25" ht="22.5" customHeight="1" x14ac:dyDescent="0.15">
      <c r="A442" s="281" t="s">
        <v>576</v>
      </c>
      <c r="B442" s="317" t="s">
        <v>2553</v>
      </c>
      <c r="C442" s="337" t="s">
        <v>2322</v>
      </c>
      <c r="D442" s="299">
        <v>1</v>
      </c>
      <c r="E442" s="282" t="s">
        <v>1077</v>
      </c>
      <c r="F442" s="283">
        <v>175008</v>
      </c>
      <c r="G442" s="283">
        <f t="shared" si="68"/>
        <v>175008</v>
      </c>
      <c r="H442" s="283">
        <v>34732</v>
      </c>
      <c r="I442" s="283">
        <f t="shared" si="69"/>
        <v>34732</v>
      </c>
      <c r="J442" s="283">
        <v>0</v>
      </c>
      <c r="K442" s="283">
        <f t="shared" si="70"/>
        <v>0</v>
      </c>
      <c r="L442" s="283">
        <f t="shared" si="71"/>
        <v>209740</v>
      </c>
      <c r="M442" s="300">
        <f t="shared" si="71"/>
        <v>209740</v>
      </c>
      <c r="N442" s="299">
        <v>1</v>
      </c>
      <c r="O442" s="283">
        <v>175008</v>
      </c>
      <c r="P442" s="283">
        <f t="shared" si="72"/>
        <v>175008</v>
      </c>
      <c r="Q442" s="283">
        <v>34732</v>
      </c>
      <c r="R442" s="283">
        <f t="shared" si="73"/>
        <v>34732</v>
      </c>
      <c r="S442" s="283">
        <v>0</v>
      </c>
      <c r="T442" s="283">
        <f t="shared" si="74"/>
        <v>0</v>
      </c>
      <c r="U442" s="283">
        <f t="shared" si="75"/>
        <v>209740</v>
      </c>
      <c r="V442" s="292">
        <f t="shared" si="67"/>
        <v>209740</v>
      </c>
      <c r="W442" s="299">
        <f t="shared" si="76"/>
        <v>0</v>
      </c>
      <c r="X442" s="300">
        <f t="shared" si="77"/>
        <v>0</v>
      </c>
      <c r="Y442" s="330"/>
    </row>
    <row r="443" spans="1:25" ht="22.5" customHeight="1" x14ac:dyDescent="0.15">
      <c r="A443" s="281" t="s">
        <v>577</v>
      </c>
      <c r="B443" s="317" t="s">
        <v>2553</v>
      </c>
      <c r="C443" s="337" t="s">
        <v>2323</v>
      </c>
      <c r="D443" s="299">
        <v>1</v>
      </c>
      <c r="E443" s="282" t="s">
        <v>1077</v>
      </c>
      <c r="F443" s="283">
        <v>121466</v>
      </c>
      <c r="G443" s="283">
        <f t="shared" si="68"/>
        <v>121466</v>
      </c>
      <c r="H443" s="283">
        <v>34732</v>
      </c>
      <c r="I443" s="283">
        <f t="shared" si="69"/>
        <v>34732</v>
      </c>
      <c r="J443" s="283">
        <v>0</v>
      </c>
      <c r="K443" s="283">
        <f t="shared" si="70"/>
        <v>0</v>
      </c>
      <c r="L443" s="283">
        <f t="shared" si="71"/>
        <v>156198</v>
      </c>
      <c r="M443" s="300">
        <f t="shared" si="71"/>
        <v>156198</v>
      </c>
      <c r="N443" s="299">
        <v>1</v>
      </c>
      <c r="O443" s="283">
        <v>121466</v>
      </c>
      <c r="P443" s="283">
        <f t="shared" si="72"/>
        <v>121466</v>
      </c>
      <c r="Q443" s="283">
        <v>34732</v>
      </c>
      <c r="R443" s="283">
        <f t="shared" si="73"/>
        <v>34732</v>
      </c>
      <c r="S443" s="283">
        <v>0</v>
      </c>
      <c r="T443" s="283">
        <f t="shared" si="74"/>
        <v>0</v>
      </c>
      <c r="U443" s="283">
        <f t="shared" si="75"/>
        <v>156198</v>
      </c>
      <c r="V443" s="292">
        <f t="shared" si="67"/>
        <v>156198</v>
      </c>
      <c r="W443" s="299">
        <f t="shared" si="76"/>
        <v>0</v>
      </c>
      <c r="X443" s="300">
        <f t="shared" si="77"/>
        <v>0</v>
      </c>
      <c r="Y443" s="330"/>
    </row>
    <row r="444" spans="1:25" ht="22.5" customHeight="1" x14ac:dyDescent="0.15">
      <c r="A444" s="281" t="s">
        <v>578</v>
      </c>
      <c r="B444" s="317" t="s">
        <v>2554</v>
      </c>
      <c r="C444" s="315" t="s">
        <v>2555</v>
      </c>
      <c r="D444" s="299">
        <v>1</v>
      </c>
      <c r="E444" s="282" t="s">
        <v>1077</v>
      </c>
      <c r="F444" s="283">
        <v>150450</v>
      </c>
      <c r="G444" s="283">
        <f t="shared" si="68"/>
        <v>150450</v>
      </c>
      <c r="H444" s="283">
        <v>0</v>
      </c>
      <c r="I444" s="283">
        <f t="shared" si="69"/>
        <v>0</v>
      </c>
      <c r="J444" s="283">
        <v>0</v>
      </c>
      <c r="K444" s="283">
        <f t="shared" si="70"/>
        <v>0</v>
      </c>
      <c r="L444" s="283">
        <f t="shared" si="71"/>
        <v>150450</v>
      </c>
      <c r="M444" s="300">
        <f t="shared" si="71"/>
        <v>150450</v>
      </c>
      <c r="N444" s="299">
        <v>1</v>
      </c>
      <c r="O444" s="283">
        <v>150450</v>
      </c>
      <c r="P444" s="283">
        <f t="shared" si="72"/>
        <v>150450</v>
      </c>
      <c r="Q444" s="283">
        <v>0</v>
      </c>
      <c r="R444" s="283">
        <f t="shared" si="73"/>
        <v>0</v>
      </c>
      <c r="S444" s="283">
        <v>0</v>
      </c>
      <c r="T444" s="283">
        <f t="shared" si="74"/>
        <v>0</v>
      </c>
      <c r="U444" s="283">
        <f t="shared" si="75"/>
        <v>150450</v>
      </c>
      <c r="V444" s="292">
        <f t="shared" si="67"/>
        <v>150450</v>
      </c>
      <c r="W444" s="299">
        <f t="shared" si="76"/>
        <v>0</v>
      </c>
      <c r="X444" s="300">
        <f t="shared" si="77"/>
        <v>0</v>
      </c>
      <c r="Y444" s="330"/>
    </row>
    <row r="445" spans="1:25" ht="22.5" customHeight="1" x14ac:dyDescent="0.15">
      <c r="A445" s="281" t="s">
        <v>579</v>
      </c>
      <c r="B445" s="317" t="s">
        <v>2556</v>
      </c>
      <c r="C445" s="337" t="s">
        <v>2557</v>
      </c>
      <c r="D445" s="299">
        <v>1</v>
      </c>
      <c r="E445" s="282" t="s">
        <v>1077</v>
      </c>
      <c r="F445" s="283">
        <v>196764</v>
      </c>
      <c r="G445" s="283">
        <f t="shared" si="68"/>
        <v>196764</v>
      </c>
      <c r="H445" s="283">
        <v>0</v>
      </c>
      <c r="I445" s="283">
        <f t="shared" si="69"/>
        <v>0</v>
      </c>
      <c r="J445" s="283">
        <v>0</v>
      </c>
      <c r="K445" s="283">
        <f t="shared" si="70"/>
        <v>0</v>
      </c>
      <c r="L445" s="283">
        <f t="shared" si="71"/>
        <v>196764</v>
      </c>
      <c r="M445" s="300">
        <f t="shared" si="71"/>
        <v>196764</v>
      </c>
      <c r="N445" s="299">
        <v>1</v>
      </c>
      <c r="O445" s="283">
        <v>196764</v>
      </c>
      <c r="P445" s="283">
        <f t="shared" si="72"/>
        <v>196764</v>
      </c>
      <c r="Q445" s="283">
        <v>0</v>
      </c>
      <c r="R445" s="283">
        <f t="shared" si="73"/>
        <v>0</v>
      </c>
      <c r="S445" s="283">
        <v>0</v>
      </c>
      <c r="T445" s="283">
        <f t="shared" si="74"/>
        <v>0</v>
      </c>
      <c r="U445" s="283">
        <f t="shared" si="75"/>
        <v>196764</v>
      </c>
      <c r="V445" s="292">
        <f t="shared" si="67"/>
        <v>196764</v>
      </c>
      <c r="W445" s="299">
        <f t="shared" si="76"/>
        <v>0</v>
      </c>
      <c r="X445" s="300">
        <f t="shared" si="77"/>
        <v>0</v>
      </c>
      <c r="Y445" s="330"/>
    </row>
    <row r="446" spans="1:25" ht="22.5" customHeight="1" x14ac:dyDescent="0.15">
      <c r="A446" s="281" t="s">
        <v>580</v>
      </c>
      <c r="B446" s="317" t="s">
        <v>2324</v>
      </c>
      <c r="C446" s="337" t="s">
        <v>2325</v>
      </c>
      <c r="D446" s="299">
        <v>0</v>
      </c>
      <c r="E446" s="282" t="s">
        <v>1077</v>
      </c>
      <c r="F446" s="283">
        <v>96465</v>
      </c>
      <c r="G446" s="283">
        <f t="shared" si="68"/>
        <v>0</v>
      </c>
      <c r="H446" s="283">
        <v>0</v>
      </c>
      <c r="I446" s="283">
        <f t="shared" si="69"/>
        <v>0</v>
      </c>
      <c r="J446" s="283">
        <v>0</v>
      </c>
      <c r="K446" s="283">
        <f t="shared" si="70"/>
        <v>0</v>
      </c>
      <c r="L446" s="283">
        <f t="shared" si="71"/>
        <v>96465</v>
      </c>
      <c r="M446" s="300">
        <f t="shared" si="71"/>
        <v>0</v>
      </c>
      <c r="N446" s="299">
        <v>0</v>
      </c>
      <c r="O446" s="283">
        <v>96465</v>
      </c>
      <c r="P446" s="283">
        <f t="shared" si="72"/>
        <v>0</v>
      </c>
      <c r="Q446" s="283">
        <v>0</v>
      </c>
      <c r="R446" s="283">
        <f t="shared" si="73"/>
        <v>0</v>
      </c>
      <c r="S446" s="283">
        <v>0</v>
      </c>
      <c r="T446" s="283">
        <f t="shared" si="74"/>
        <v>0</v>
      </c>
      <c r="U446" s="283">
        <f t="shared" si="75"/>
        <v>96465</v>
      </c>
      <c r="V446" s="292">
        <f t="shared" si="67"/>
        <v>0</v>
      </c>
      <c r="W446" s="299">
        <f t="shared" si="76"/>
        <v>0</v>
      </c>
      <c r="X446" s="300">
        <f t="shared" si="77"/>
        <v>0</v>
      </c>
      <c r="Y446" s="330"/>
    </row>
    <row r="447" spans="1:25" ht="22.5" customHeight="1" x14ac:dyDescent="0.15">
      <c r="A447" s="281" t="s">
        <v>581</v>
      </c>
      <c r="B447" s="317" t="s">
        <v>2326</v>
      </c>
      <c r="C447" s="337" t="s">
        <v>2327</v>
      </c>
      <c r="D447" s="299">
        <v>0</v>
      </c>
      <c r="E447" s="282" t="s">
        <v>1077</v>
      </c>
      <c r="F447" s="283">
        <v>184965</v>
      </c>
      <c r="G447" s="283">
        <f t="shared" si="68"/>
        <v>0</v>
      </c>
      <c r="H447" s="283">
        <v>0</v>
      </c>
      <c r="I447" s="283">
        <f t="shared" si="69"/>
        <v>0</v>
      </c>
      <c r="J447" s="283">
        <v>0</v>
      </c>
      <c r="K447" s="283">
        <f t="shared" si="70"/>
        <v>0</v>
      </c>
      <c r="L447" s="283">
        <f t="shared" si="71"/>
        <v>184965</v>
      </c>
      <c r="M447" s="300">
        <f t="shared" si="71"/>
        <v>0</v>
      </c>
      <c r="N447" s="299">
        <v>0</v>
      </c>
      <c r="O447" s="283">
        <v>184965</v>
      </c>
      <c r="P447" s="283">
        <f t="shared" si="72"/>
        <v>0</v>
      </c>
      <c r="Q447" s="283">
        <v>0</v>
      </c>
      <c r="R447" s="283">
        <f t="shared" si="73"/>
        <v>0</v>
      </c>
      <c r="S447" s="283">
        <v>0</v>
      </c>
      <c r="T447" s="283">
        <f t="shared" si="74"/>
        <v>0</v>
      </c>
      <c r="U447" s="283">
        <f t="shared" si="75"/>
        <v>184965</v>
      </c>
      <c r="V447" s="292">
        <f t="shared" si="67"/>
        <v>0</v>
      </c>
      <c r="W447" s="299">
        <f t="shared" si="76"/>
        <v>0</v>
      </c>
      <c r="X447" s="300">
        <f t="shared" si="77"/>
        <v>0</v>
      </c>
      <c r="Y447" s="330"/>
    </row>
    <row r="448" spans="1:25" ht="22.5" customHeight="1" x14ac:dyDescent="0.15">
      <c r="A448" s="281" t="s">
        <v>582</v>
      </c>
      <c r="B448" s="317" t="s">
        <v>2328</v>
      </c>
      <c r="C448" s="337" t="s">
        <v>2329</v>
      </c>
      <c r="D448" s="299">
        <v>0</v>
      </c>
      <c r="E448" s="282" t="s">
        <v>1077</v>
      </c>
      <c r="F448" s="283">
        <v>229215</v>
      </c>
      <c r="G448" s="283">
        <f t="shared" si="68"/>
        <v>0</v>
      </c>
      <c r="H448" s="283">
        <v>0</v>
      </c>
      <c r="I448" s="283">
        <f t="shared" si="69"/>
        <v>0</v>
      </c>
      <c r="J448" s="283">
        <v>0</v>
      </c>
      <c r="K448" s="283">
        <f t="shared" si="70"/>
        <v>0</v>
      </c>
      <c r="L448" s="283">
        <f t="shared" si="71"/>
        <v>229215</v>
      </c>
      <c r="M448" s="300">
        <f t="shared" si="71"/>
        <v>0</v>
      </c>
      <c r="N448" s="299">
        <v>0</v>
      </c>
      <c r="O448" s="283">
        <v>229215</v>
      </c>
      <c r="P448" s="283">
        <f t="shared" si="72"/>
        <v>0</v>
      </c>
      <c r="Q448" s="283">
        <v>0</v>
      </c>
      <c r="R448" s="283">
        <f t="shared" si="73"/>
        <v>0</v>
      </c>
      <c r="S448" s="283">
        <v>0</v>
      </c>
      <c r="T448" s="283">
        <f t="shared" si="74"/>
        <v>0</v>
      </c>
      <c r="U448" s="283">
        <f t="shared" si="75"/>
        <v>229215</v>
      </c>
      <c r="V448" s="292">
        <f t="shared" si="67"/>
        <v>0</v>
      </c>
      <c r="W448" s="299">
        <f t="shared" si="76"/>
        <v>0</v>
      </c>
      <c r="X448" s="300">
        <f t="shared" si="77"/>
        <v>0</v>
      </c>
      <c r="Y448" s="330"/>
    </row>
    <row r="449" spans="1:25" ht="22.5" customHeight="1" x14ac:dyDescent="0.15">
      <c r="A449" s="281" t="s">
        <v>583</v>
      </c>
      <c r="B449" s="317" t="s">
        <v>2328</v>
      </c>
      <c r="C449" s="337" t="s">
        <v>2330</v>
      </c>
      <c r="D449" s="299">
        <v>0</v>
      </c>
      <c r="E449" s="282" t="s">
        <v>1077</v>
      </c>
      <c r="F449" s="283">
        <v>244260</v>
      </c>
      <c r="G449" s="283">
        <f t="shared" si="68"/>
        <v>0</v>
      </c>
      <c r="H449" s="283">
        <v>0</v>
      </c>
      <c r="I449" s="283">
        <f t="shared" si="69"/>
        <v>0</v>
      </c>
      <c r="J449" s="283">
        <v>0</v>
      </c>
      <c r="K449" s="283">
        <f t="shared" si="70"/>
        <v>0</v>
      </c>
      <c r="L449" s="283">
        <f t="shared" si="71"/>
        <v>244260</v>
      </c>
      <c r="M449" s="300">
        <f t="shared" si="71"/>
        <v>0</v>
      </c>
      <c r="N449" s="299">
        <v>0</v>
      </c>
      <c r="O449" s="283">
        <v>244260</v>
      </c>
      <c r="P449" s="283">
        <f t="shared" si="72"/>
        <v>0</v>
      </c>
      <c r="Q449" s="283">
        <v>0</v>
      </c>
      <c r="R449" s="283">
        <f t="shared" si="73"/>
        <v>0</v>
      </c>
      <c r="S449" s="283">
        <v>0</v>
      </c>
      <c r="T449" s="283">
        <f t="shared" si="74"/>
        <v>0</v>
      </c>
      <c r="U449" s="283">
        <f t="shared" si="75"/>
        <v>244260</v>
      </c>
      <c r="V449" s="292">
        <f t="shared" si="67"/>
        <v>0</v>
      </c>
      <c r="W449" s="299">
        <f t="shared" si="76"/>
        <v>0</v>
      </c>
      <c r="X449" s="300">
        <f t="shared" si="77"/>
        <v>0</v>
      </c>
      <c r="Y449" s="330"/>
    </row>
    <row r="450" spans="1:25" ht="22.5" customHeight="1" x14ac:dyDescent="0.15">
      <c r="A450" s="281" t="s">
        <v>584</v>
      </c>
      <c r="B450" s="317" t="s">
        <v>2328</v>
      </c>
      <c r="C450" s="337" t="s">
        <v>2331</v>
      </c>
      <c r="D450" s="299">
        <v>0</v>
      </c>
      <c r="E450" s="282" t="s">
        <v>1077</v>
      </c>
      <c r="F450" s="283">
        <v>258420</v>
      </c>
      <c r="G450" s="283">
        <f t="shared" si="68"/>
        <v>0</v>
      </c>
      <c r="H450" s="283">
        <v>0</v>
      </c>
      <c r="I450" s="283">
        <f t="shared" si="69"/>
        <v>0</v>
      </c>
      <c r="J450" s="283">
        <v>0</v>
      </c>
      <c r="K450" s="283">
        <f t="shared" si="70"/>
        <v>0</v>
      </c>
      <c r="L450" s="283">
        <f t="shared" si="71"/>
        <v>258420</v>
      </c>
      <c r="M450" s="300">
        <f t="shared" si="71"/>
        <v>0</v>
      </c>
      <c r="N450" s="299">
        <v>0</v>
      </c>
      <c r="O450" s="283">
        <v>258420</v>
      </c>
      <c r="P450" s="283">
        <f t="shared" si="72"/>
        <v>0</v>
      </c>
      <c r="Q450" s="283">
        <v>0</v>
      </c>
      <c r="R450" s="283">
        <f t="shared" si="73"/>
        <v>0</v>
      </c>
      <c r="S450" s="283">
        <v>0</v>
      </c>
      <c r="T450" s="283">
        <f t="shared" si="74"/>
        <v>0</v>
      </c>
      <c r="U450" s="283">
        <f t="shared" si="75"/>
        <v>258420</v>
      </c>
      <c r="V450" s="292">
        <f t="shared" si="67"/>
        <v>0</v>
      </c>
      <c r="W450" s="299">
        <f t="shared" si="76"/>
        <v>0</v>
      </c>
      <c r="X450" s="300">
        <f t="shared" si="77"/>
        <v>0</v>
      </c>
      <c r="Y450" s="330"/>
    </row>
    <row r="451" spans="1:25" ht="22.5" customHeight="1" x14ac:dyDescent="0.15">
      <c r="A451" s="281" t="s">
        <v>585</v>
      </c>
      <c r="B451" s="317" t="s">
        <v>2328</v>
      </c>
      <c r="C451" s="337" t="s">
        <v>2332</v>
      </c>
      <c r="D451" s="299">
        <v>0</v>
      </c>
      <c r="E451" s="282" t="s">
        <v>1077</v>
      </c>
      <c r="F451" s="283">
        <v>277005</v>
      </c>
      <c r="G451" s="283">
        <f t="shared" si="68"/>
        <v>0</v>
      </c>
      <c r="H451" s="283">
        <v>0</v>
      </c>
      <c r="I451" s="283">
        <f t="shared" si="69"/>
        <v>0</v>
      </c>
      <c r="J451" s="283">
        <v>0</v>
      </c>
      <c r="K451" s="283">
        <f t="shared" si="70"/>
        <v>0</v>
      </c>
      <c r="L451" s="283">
        <f t="shared" si="71"/>
        <v>277005</v>
      </c>
      <c r="M451" s="300">
        <f t="shared" si="71"/>
        <v>0</v>
      </c>
      <c r="N451" s="299">
        <v>0</v>
      </c>
      <c r="O451" s="283">
        <v>277005</v>
      </c>
      <c r="P451" s="283">
        <f t="shared" si="72"/>
        <v>0</v>
      </c>
      <c r="Q451" s="283">
        <v>0</v>
      </c>
      <c r="R451" s="283">
        <f t="shared" si="73"/>
        <v>0</v>
      </c>
      <c r="S451" s="283">
        <v>0</v>
      </c>
      <c r="T451" s="283">
        <f t="shared" si="74"/>
        <v>0</v>
      </c>
      <c r="U451" s="283">
        <f t="shared" si="75"/>
        <v>277005</v>
      </c>
      <c r="V451" s="292">
        <f t="shared" si="67"/>
        <v>0</v>
      </c>
      <c r="W451" s="299">
        <f t="shared" si="76"/>
        <v>0</v>
      </c>
      <c r="X451" s="300">
        <f t="shared" si="77"/>
        <v>0</v>
      </c>
      <c r="Y451" s="330"/>
    </row>
    <row r="452" spans="1:25" ht="22.5" customHeight="1" x14ac:dyDescent="0.15">
      <c r="A452" s="281" t="s">
        <v>784</v>
      </c>
      <c r="B452" s="317" t="s">
        <v>2328</v>
      </c>
      <c r="C452" s="337" t="s">
        <v>2333</v>
      </c>
      <c r="D452" s="299">
        <v>0</v>
      </c>
      <c r="E452" s="282" t="s">
        <v>1077</v>
      </c>
      <c r="F452" s="283">
        <v>302670</v>
      </c>
      <c r="G452" s="283">
        <f t="shared" si="68"/>
        <v>0</v>
      </c>
      <c r="H452" s="283">
        <v>0</v>
      </c>
      <c r="I452" s="283">
        <f t="shared" si="69"/>
        <v>0</v>
      </c>
      <c r="J452" s="283">
        <v>0</v>
      </c>
      <c r="K452" s="283">
        <f t="shared" si="70"/>
        <v>0</v>
      </c>
      <c r="L452" s="283">
        <f t="shared" si="71"/>
        <v>302670</v>
      </c>
      <c r="M452" s="300">
        <f t="shared" si="71"/>
        <v>0</v>
      </c>
      <c r="N452" s="299">
        <v>0</v>
      </c>
      <c r="O452" s="283">
        <v>302670</v>
      </c>
      <c r="P452" s="283">
        <f t="shared" si="72"/>
        <v>0</v>
      </c>
      <c r="Q452" s="283">
        <v>0</v>
      </c>
      <c r="R452" s="283">
        <f t="shared" si="73"/>
        <v>0</v>
      </c>
      <c r="S452" s="283">
        <v>0</v>
      </c>
      <c r="T452" s="283">
        <f t="shared" si="74"/>
        <v>0</v>
      </c>
      <c r="U452" s="283">
        <f t="shared" si="75"/>
        <v>302670</v>
      </c>
      <c r="V452" s="292">
        <f t="shared" si="67"/>
        <v>0</v>
      </c>
      <c r="W452" s="299">
        <f t="shared" si="76"/>
        <v>0</v>
      </c>
      <c r="X452" s="300">
        <f t="shared" si="77"/>
        <v>0</v>
      </c>
      <c r="Y452" s="330"/>
    </row>
    <row r="453" spans="1:25" ht="22.5" customHeight="1" x14ac:dyDescent="0.15">
      <c r="A453" s="281" t="s">
        <v>785</v>
      </c>
      <c r="B453" s="317" t="s">
        <v>2328</v>
      </c>
      <c r="C453" s="337" t="s">
        <v>2334</v>
      </c>
      <c r="D453" s="299">
        <v>0</v>
      </c>
      <c r="E453" s="282" t="s">
        <v>1077</v>
      </c>
      <c r="F453" s="283">
        <v>373470</v>
      </c>
      <c r="G453" s="283">
        <f t="shared" si="68"/>
        <v>0</v>
      </c>
      <c r="H453" s="283">
        <v>0</v>
      </c>
      <c r="I453" s="283">
        <f t="shared" si="69"/>
        <v>0</v>
      </c>
      <c r="J453" s="283">
        <v>0</v>
      </c>
      <c r="K453" s="283">
        <f t="shared" si="70"/>
        <v>0</v>
      </c>
      <c r="L453" s="283">
        <f t="shared" si="71"/>
        <v>373470</v>
      </c>
      <c r="M453" s="300">
        <f t="shared" si="71"/>
        <v>0</v>
      </c>
      <c r="N453" s="299">
        <v>0</v>
      </c>
      <c r="O453" s="283">
        <v>373470</v>
      </c>
      <c r="P453" s="283">
        <f t="shared" si="72"/>
        <v>0</v>
      </c>
      <c r="Q453" s="283">
        <v>0</v>
      </c>
      <c r="R453" s="283">
        <f t="shared" si="73"/>
        <v>0</v>
      </c>
      <c r="S453" s="283">
        <v>0</v>
      </c>
      <c r="T453" s="283">
        <f t="shared" si="74"/>
        <v>0</v>
      </c>
      <c r="U453" s="283">
        <f t="shared" si="75"/>
        <v>373470</v>
      </c>
      <c r="V453" s="292">
        <f t="shared" ref="V453:V497" si="78">P453+R453+T453</f>
        <v>0</v>
      </c>
      <c r="W453" s="299">
        <f t="shared" si="76"/>
        <v>0</v>
      </c>
      <c r="X453" s="300">
        <f t="shared" si="77"/>
        <v>0</v>
      </c>
      <c r="Y453" s="330"/>
    </row>
    <row r="454" spans="1:25" ht="22.5" customHeight="1" x14ac:dyDescent="0.15">
      <c r="A454" s="281" t="s">
        <v>786</v>
      </c>
      <c r="B454" s="317" t="s">
        <v>2328</v>
      </c>
      <c r="C454" s="337" t="s">
        <v>2335</v>
      </c>
      <c r="D454" s="299">
        <v>0</v>
      </c>
      <c r="E454" s="282" t="s">
        <v>1077</v>
      </c>
      <c r="F454" s="283">
        <v>395595</v>
      </c>
      <c r="G454" s="283">
        <f t="shared" ref="G454:G497" si="79">INT(D454*F454)</f>
        <v>0</v>
      </c>
      <c r="H454" s="283">
        <v>0</v>
      </c>
      <c r="I454" s="283">
        <f t="shared" ref="I454:I497" si="80">INT(D454*H454)</f>
        <v>0</v>
      </c>
      <c r="J454" s="283">
        <v>0</v>
      </c>
      <c r="K454" s="283">
        <f t="shared" ref="K454:K497" si="81">INT(D454*J454)</f>
        <v>0</v>
      </c>
      <c r="L454" s="283">
        <f t="shared" ref="L454:M497" si="82">F454+H454+J454</f>
        <v>395595</v>
      </c>
      <c r="M454" s="300">
        <f t="shared" si="82"/>
        <v>0</v>
      </c>
      <c r="N454" s="299">
        <v>0</v>
      </c>
      <c r="O454" s="283">
        <v>395595</v>
      </c>
      <c r="P454" s="283">
        <f t="shared" ref="P454:P497" si="83">INT(N454*O454)</f>
        <v>0</v>
      </c>
      <c r="Q454" s="283">
        <v>0</v>
      </c>
      <c r="R454" s="283">
        <f t="shared" ref="R454:R497" si="84">INT(N454*Q454)</f>
        <v>0</v>
      </c>
      <c r="S454" s="283">
        <v>0</v>
      </c>
      <c r="T454" s="283">
        <f t="shared" ref="T454:T497" si="85">INT(N454*S454)</f>
        <v>0</v>
      </c>
      <c r="U454" s="283">
        <f t="shared" ref="U454:U497" si="86">O454+Q454+S454</f>
        <v>395595</v>
      </c>
      <c r="V454" s="292">
        <f t="shared" si="78"/>
        <v>0</v>
      </c>
      <c r="W454" s="299">
        <f t="shared" ref="W454:W497" si="87">N454-D454</f>
        <v>0</v>
      </c>
      <c r="X454" s="300">
        <f t="shared" ref="X454:X497" si="88">V454-M454</f>
        <v>0</v>
      </c>
      <c r="Y454" s="330"/>
    </row>
    <row r="455" spans="1:25" ht="22.5" customHeight="1" x14ac:dyDescent="0.15">
      <c r="A455" s="281" t="s">
        <v>798</v>
      </c>
      <c r="B455" s="317" t="s">
        <v>2336</v>
      </c>
      <c r="C455" s="337" t="s">
        <v>2337</v>
      </c>
      <c r="D455" s="299">
        <v>0</v>
      </c>
      <c r="E455" s="282" t="s">
        <v>1077</v>
      </c>
      <c r="F455" s="283">
        <v>146025</v>
      </c>
      <c r="G455" s="283">
        <f t="shared" si="79"/>
        <v>0</v>
      </c>
      <c r="H455" s="283">
        <v>0</v>
      </c>
      <c r="I455" s="283">
        <f t="shared" si="80"/>
        <v>0</v>
      </c>
      <c r="J455" s="283">
        <v>0</v>
      </c>
      <c r="K455" s="283">
        <f t="shared" si="81"/>
        <v>0</v>
      </c>
      <c r="L455" s="283">
        <f t="shared" si="82"/>
        <v>146025</v>
      </c>
      <c r="M455" s="300">
        <f t="shared" si="82"/>
        <v>0</v>
      </c>
      <c r="N455" s="299">
        <v>0</v>
      </c>
      <c r="O455" s="283">
        <v>146025</v>
      </c>
      <c r="P455" s="283">
        <f t="shared" si="83"/>
        <v>0</v>
      </c>
      <c r="Q455" s="283">
        <v>0</v>
      </c>
      <c r="R455" s="283">
        <f t="shared" si="84"/>
        <v>0</v>
      </c>
      <c r="S455" s="283">
        <v>0</v>
      </c>
      <c r="T455" s="283">
        <f t="shared" si="85"/>
        <v>0</v>
      </c>
      <c r="U455" s="283">
        <f t="shared" si="86"/>
        <v>146025</v>
      </c>
      <c r="V455" s="292">
        <f t="shared" si="78"/>
        <v>0</v>
      </c>
      <c r="W455" s="299">
        <f t="shared" si="87"/>
        <v>0</v>
      </c>
      <c r="X455" s="300">
        <f t="shared" si="88"/>
        <v>0</v>
      </c>
      <c r="Y455" s="330"/>
    </row>
    <row r="456" spans="1:25" ht="22.5" customHeight="1" x14ac:dyDescent="0.15">
      <c r="A456" s="281" t="s">
        <v>799</v>
      </c>
      <c r="B456" s="317" t="s">
        <v>2336</v>
      </c>
      <c r="C456" s="337" t="s">
        <v>2338</v>
      </c>
      <c r="D456" s="299">
        <v>0</v>
      </c>
      <c r="E456" s="282" t="s">
        <v>1077</v>
      </c>
      <c r="F456" s="283">
        <v>156645</v>
      </c>
      <c r="G456" s="283">
        <f t="shared" si="79"/>
        <v>0</v>
      </c>
      <c r="H456" s="283">
        <v>0</v>
      </c>
      <c r="I456" s="283">
        <f t="shared" si="80"/>
        <v>0</v>
      </c>
      <c r="J456" s="283">
        <v>0</v>
      </c>
      <c r="K456" s="283">
        <f t="shared" si="81"/>
        <v>0</v>
      </c>
      <c r="L456" s="283">
        <f t="shared" si="82"/>
        <v>156645</v>
      </c>
      <c r="M456" s="300">
        <f t="shared" si="82"/>
        <v>0</v>
      </c>
      <c r="N456" s="299">
        <v>0</v>
      </c>
      <c r="O456" s="283">
        <v>156645</v>
      </c>
      <c r="P456" s="283">
        <f t="shared" si="83"/>
        <v>0</v>
      </c>
      <c r="Q456" s="283">
        <v>0</v>
      </c>
      <c r="R456" s="283">
        <f t="shared" si="84"/>
        <v>0</v>
      </c>
      <c r="S456" s="283">
        <v>0</v>
      </c>
      <c r="T456" s="283">
        <f t="shared" si="85"/>
        <v>0</v>
      </c>
      <c r="U456" s="283">
        <f t="shared" si="86"/>
        <v>156645</v>
      </c>
      <c r="V456" s="292">
        <f t="shared" si="78"/>
        <v>0</v>
      </c>
      <c r="W456" s="299">
        <f t="shared" si="87"/>
        <v>0</v>
      </c>
      <c r="X456" s="300">
        <f t="shared" si="88"/>
        <v>0</v>
      </c>
      <c r="Y456" s="330"/>
    </row>
    <row r="457" spans="1:25" ht="22.5" customHeight="1" x14ac:dyDescent="0.15">
      <c r="A457" s="281" t="s">
        <v>800</v>
      </c>
      <c r="B457" s="317" t="s">
        <v>2336</v>
      </c>
      <c r="C457" s="337" t="s">
        <v>2339</v>
      </c>
      <c r="D457" s="299">
        <v>0</v>
      </c>
      <c r="E457" s="282" t="s">
        <v>1077</v>
      </c>
      <c r="F457" s="283">
        <v>170805</v>
      </c>
      <c r="G457" s="283">
        <f t="shared" si="79"/>
        <v>0</v>
      </c>
      <c r="H457" s="283">
        <v>0</v>
      </c>
      <c r="I457" s="283">
        <f t="shared" si="80"/>
        <v>0</v>
      </c>
      <c r="J457" s="283">
        <v>0</v>
      </c>
      <c r="K457" s="283">
        <f t="shared" si="81"/>
        <v>0</v>
      </c>
      <c r="L457" s="283">
        <f t="shared" si="82"/>
        <v>170805</v>
      </c>
      <c r="M457" s="300">
        <f t="shared" si="82"/>
        <v>0</v>
      </c>
      <c r="N457" s="299">
        <v>0</v>
      </c>
      <c r="O457" s="283">
        <v>170805</v>
      </c>
      <c r="P457" s="283">
        <f t="shared" si="83"/>
        <v>0</v>
      </c>
      <c r="Q457" s="283">
        <v>0</v>
      </c>
      <c r="R457" s="283">
        <f t="shared" si="84"/>
        <v>0</v>
      </c>
      <c r="S457" s="283">
        <v>0</v>
      </c>
      <c r="T457" s="283">
        <f t="shared" si="85"/>
        <v>0</v>
      </c>
      <c r="U457" s="283">
        <f t="shared" si="86"/>
        <v>170805</v>
      </c>
      <c r="V457" s="292">
        <f t="shared" si="78"/>
        <v>0</v>
      </c>
      <c r="W457" s="299">
        <f t="shared" si="87"/>
        <v>0</v>
      </c>
      <c r="X457" s="300">
        <f t="shared" si="88"/>
        <v>0</v>
      </c>
      <c r="Y457" s="330"/>
    </row>
    <row r="458" spans="1:25" ht="22.5" customHeight="1" x14ac:dyDescent="0.15">
      <c r="A458" s="281" t="s">
        <v>801</v>
      </c>
      <c r="B458" s="317" t="s">
        <v>2336</v>
      </c>
      <c r="C458" s="337" t="s">
        <v>2340</v>
      </c>
      <c r="D458" s="299">
        <v>0</v>
      </c>
      <c r="E458" s="282" t="s">
        <v>1077</v>
      </c>
      <c r="F458" s="283">
        <v>226560</v>
      </c>
      <c r="G458" s="283">
        <f t="shared" si="79"/>
        <v>0</v>
      </c>
      <c r="H458" s="283">
        <v>0</v>
      </c>
      <c r="I458" s="283">
        <f t="shared" si="80"/>
        <v>0</v>
      </c>
      <c r="J458" s="283">
        <v>0</v>
      </c>
      <c r="K458" s="283">
        <f t="shared" si="81"/>
        <v>0</v>
      </c>
      <c r="L458" s="283">
        <f t="shared" si="82"/>
        <v>226560</v>
      </c>
      <c r="M458" s="300">
        <f t="shared" si="82"/>
        <v>0</v>
      </c>
      <c r="N458" s="299">
        <v>0</v>
      </c>
      <c r="O458" s="283">
        <v>226560</v>
      </c>
      <c r="P458" s="283">
        <f t="shared" si="83"/>
        <v>0</v>
      </c>
      <c r="Q458" s="283">
        <v>0</v>
      </c>
      <c r="R458" s="283">
        <f t="shared" si="84"/>
        <v>0</v>
      </c>
      <c r="S458" s="283">
        <v>0</v>
      </c>
      <c r="T458" s="283">
        <f t="shared" si="85"/>
        <v>0</v>
      </c>
      <c r="U458" s="283">
        <f t="shared" si="86"/>
        <v>226560</v>
      </c>
      <c r="V458" s="292">
        <f t="shared" si="78"/>
        <v>0</v>
      </c>
      <c r="W458" s="299">
        <f t="shared" si="87"/>
        <v>0</v>
      </c>
      <c r="X458" s="300">
        <f t="shared" si="88"/>
        <v>0</v>
      </c>
      <c r="Y458" s="330"/>
    </row>
    <row r="459" spans="1:25" ht="22.5" customHeight="1" x14ac:dyDescent="0.15">
      <c r="A459" s="281" t="s">
        <v>802</v>
      </c>
      <c r="B459" s="317" t="s">
        <v>2336</v>
      </c>
      <c r="C459" s="337" t="s">
        <v>2341</v>
      </c>
      <c r="D459" s="299">
        <v>0</v>
      </c>
      <c r="E459" s="282" t="s">
        <v>1077</v>
      </c>
      <c r="F459" s="283">
        <v>234525</v>
      </c>
      <c r="G459" s="283">
        <f t="shared" si="79"/>
        <v>0</v>
      </c>
      <c r="H459" s="283">
        <v>0</v>
      </c>
      <c r="I459" s="283">
        <f t="shared" si="80"/>
        <v>0</v>
      </c>
      <c r="J459" s="283">
        <v>0</v>
      </c>
      <c r="K459" s="283">
        <f t="shared" si="81"/>
        <v>0</v>
      </c>
      <c r="L459" s="283">
        <f t="shared" si="82"/>
        <v>234525</v>
      </c>
      <c r="M459" s="300">
        <f t="shared" si="82"/>
        <v>0</v>
      </c>
      <c r="N459" s="299">
        <v>0</v>
      </c>
      <c r="O459" s="283">
        <v>234525</v>
      </c>
      <c r="P459" s="283">
        <f t="shared" si="83"/>
        <v>0</v>
      </c>
      <c r="Q459" s="283">
        <v>0</v>
      </c>
      <c r="R459" s="283">
        <f t="shared" si="84"/>
        <v>0</v>
      </c>
      <c r="S459" s="283">
        <v>0</v>
      </c>
      <c r="T459" s="283">
        <f t="shared" si="85"/>
        <v>0</v>
      </c>
      <c r="U459" s="283">
        <f t="shared" si="86"/>
        <v>234525</v>
      </c>
      <c r="V459" s="292">
        <f t="shared" si="78"/>
        <v>0</v>
      </c>
      <c r="W459" s="299">
        <f t="shared" si="87"/>
        <v>0</v>
      </c>
      <c r="X459" s="300">
        <f t="shared" si="88"/>
        <v>0</v>
      </c>
      <c r="Y459" s="330"/>
    </row>
    <row r="460" spans="1:25" ht="22.5" customHeight="1" x14ac:dyDescent="0.15">
      <c r="A460" s="281" t="s">
        <v>803</v>
      </c>
      <c r="B460" s="317" t="s">
        <v>2336</v>
      </c>
      <c r="C460" s="337" t="s">
        <v>2342</v>
      </c>
      <c r="D460" s="299">
        <v>0</v>
      </c>
      <c r="E460" s="282" t="s">
        <v>1077</v>
      </c>
      <c r="F460" s="283">
        <v>248685</v>
      </c>
      <c r="G460" s="283">
        <f t="shared" si="79"/>
        <v>0</v>
      </c>
      <c r="H460" s="283">
        <v>0</v>
      </c>
      <c r="I460" s="283">
        <f t="shared" si="80"/>
        <v>0</v>
      </c>
      <c r="J460" s="283">
        <v>0</v>
      </c>
      <c r="K460" s="283">
        <f t="shared" si="81"/>
        <v>0</v>
      </c>
      <c r="L460" s="283">
        <f t="shared" si="82"/>
        <v>248685</v>
      </c>
      <c r="M460" s="300">
        <f t="shared" si="82"/>
        <v>0</v>
      </c>
      <c r="N460" s="299">
        <v>0</v>
      </c>
      <c r="O460" s="283">
        <v>248685</v>
      </c>
      <c r="P460" s="283">
        <f t="shared" si="83"/>
        <v>0</v>
      </c>
      <c r="Q460" s="283">
        <v>0</v>
      </c>
      <c r="R460" s="283">
        <f t="shared" si="84"/>
        <v>0</v>
      </c>
      <c r="S460" s="283">
        <v>0</v>
      </c>
      <c r="T460" s="283">
        <f t="shared" si="85"/>
        <v>0</v>
      </c>
      <c r="U460" s="283">
        <f t="shared" si="86"/>
        <v>248685</v>
      </c>
      <c r="V460" s="292">
        <f t="shared" si="78"/>
        <v>0</v>
      </c>
      <c r="W460" s="299">
        <f t="shared" si="87"/>
        <v>0</v>
      </c>
      <c r="X460" s="300">
        <f t="shared" si="88"/>
        <v>0</v>
      </c>
      <c r="Y460" s="330"/>
    </row>
    <row r="461" spans="1:25" ht="22.5" customHeight="1" x14ac:dyDescent="0.15">
      <c r="A461" s="281" t="s">
        <v>804</v>
      </c>
      <c r="B461" s="317" t="s">
        <v>2336</v>
      </c>
      <c r="C461" s="337" t="s">
        <v>2343</v>
      </c>
      <c r="D461" s="299">
        <v>0</v>
      </c>
      <c r="E461" s="282" t="s">
        <v>1077</v>
      </c>
      <c r="F461" s="283">
        <v>302670</v>
      </c>
      <c r="G461" s="283">
        <f t="shared" si="79"/>
        <v>0</v>
      </c>
      <c r="H461" s="283">
        <v>0</v>
      </c>
      <c r="I461" s="283">
        <f t="shared" si="80"/>
        <v>0</v>
      </c>
      <c r="J461" s="283">
        <v>0</v>
      </c>
      <c r="K461" s="283">
        <f t="shared" si="81"/>
        <v>0</v>
      </c>
      <c r="L461" s="283">
        <f t="shared" si="82"/>
        <v>302670</v>
      </c>
      <c r="M461" s="300">
        <f t="shared" si="82"/>
        <v>0</v>
      </c>
      <c r="N461" s="299">
        <v>0</v>
      </c>
      <c r="O461" s="283">
        <v>302670</v>
      </c>
      <c r="P461" s="283">
        <f t="shared" si="83"/>
        <v>0</v>
      </c>
      <c r="Q461" s="283">
        <v>0</v>
      </c>
      <c r="R461" s="283">
        <f t="shared" si="84"/>
        <v>0</v>
      </c>
      <c r="S461" s="283">
        <v>0</v>
      </c>
      <c r="T461" s="283">
        <f t="shared" si="85"/>
        <v>0</v>
      </c>
      <c r="U461" s="283">
        <f t="shared" si="86"/>
        <v>302670</v>
      </c>
      <c r="V461" s="292">
        <f t="shared" si="78"/>
        <v>0</v>
      </c>
      <c r="W461" s="299">
        <f t="shared" si="87"/>
        <v>0</v>
      </c>
      <c r="X461" s="300">
        <f t="shared" si="88"/>
        <v>0</v>
      </c>
      <c r="Y461" s="330"/>
    </row>
    <row r="462" spans="1:25" ht="22.5" customHeight="1" x14ac:dyDescent="0.15">
      <c r="A462" s="281" t="s">
        <v>805</v>
      </c>
      <c r="B462" s="317" t="s">
        <v>2336</v>
      </c>
      <c r="C462" s="337" t="s">
        <v>2344</v>
      </c>
      <c r="D462" s="299">
        <v>0</v>
      </c>
      <c r="E462" s="282" t="s">
        <v>1077</v>
      </c>
      <c r="F462" s="283">
        <v>344265</v>
      </c>
      <c r="G462" s="283">
        <f t="shared" si="79"/>
        <v>0</v>
      </c>
      <c r="H462" s="283">
        <v>0</v>
      </c>
      <c r="I462" s="283">
        <f t="shared" si="80"/>
        <v>0</v>
      </c>
      <c r="J462" s="283">
        <v>0</v>
      </c>
      <c r="K462" s="283">
        <f t="shared" si="81"/>
        <v>0</v>
      </c>
      <c r="L462" s="283">
        <f t="shared" si="82"/>
        <v>344265</v>
      </c>
      <c r="M462" s="300">
        <f t="shared" si="82"/>
        <v>0</v>
      </c>
      <c r="N462" s="299">
        <v>0</v>
      </c>
      <c r="O462" s="283">
        <v>344265</v>
      </c>
      <c r="P462" s="283">
        <f t="shared" si="83"/>
        <v>0</v>
      </c>
      <c r="Q462" s="283">
        <v>0</v>
      </c>
      <c r="R462" s="283">
        <f t="shared" si="84"/>
        <v>0</v>
      </c>
      <c r="S462" s="283">
        <v>0</v>
      </c>
      <c r="T462" s="283">
        <f t="shared" si="85"/>
        <v>0</v>
      </c>
      <c r="U462" s="283">
        <f t="shared" si="86"/>
        <v>344265</v>
      </c>
      <c r="V462" s="292">
        <f t="shared" si="78"/>
        <v>0</v>
      </c>
      <c r="W462" s="299">
        <f t="shared" si="87"/>
        <v>0</v>
      </c>
      <c r="X462" s="300">
        <f t="shared" si="88"/>
        <v>0</v>
      </c>
      <c r="Y462" s="330"/>
    </row>
    <row r="463" spans="1:25" ht="22.5" customHeight="1" x14ac:dyDescent="0.15">
      <c r="A463" s="281" t="s">
        <v>806</v>
      </c>
      <c r="B463" s="317" t="s">
        <v>2336</v>
      </c>
      <c r="C463" s="337" t="s">
        <v>2345</v>
      </c>
      <c r="D463" s="299">
        <v>0</v>
      </c>
      <c r="E463" s="282" t="s">
        <v>1077</v>
      </c>
      <c r="F463" s="283">
        <v>384975</v>
      </c>
      <c r="G463" s="283">
        <f t="shared" si="79"/>
        <v>0</v>
      </c>
      <c r="H463" s="283">
        <v>0</v>
      </c>
      <c r="I463" s="283">
        <f t="shared" si="80"/>
        <v>0</v>
      </c>
      <c r="J463" s="283">
        <v>0</v>
      </c>
      <c r="K463" s="283">
        <f t="shared" si="81"/>
        <v>0</v>
      </c>
      <c r="L463" s="283">
        <f t="shared" si="82"/>
        <v>384975</v>
      </c>
      <c r="M463" s="300">
        <f t="shared" si="82"/>
        <v>0</v>
      </c>
      <c r="N463" s="299">
        <v>0</v>
      </c>
      <c r="O463" s="283">
        <v>384975</v>
      </c>
      <c r="P463" s="283">
        <f t="shared" si="83"/>
        <v>0</v>
      </c>
      <c r="Q463" s="283">
        <v>0</v>
      </c>
      <c r="R463" s="283">
        <f t="shared" si="84"/>
        <v>0</v>
      </c>
      <c r="S463" s="283">
        <v>0</v>
      </c>
      <c r="T463" s="283">
        <f t="shared" si="85"/>
        <v>0</v>
      </c>
      <c r="U463" s="283">
        <f t="shared" si="86"/>
        <v>384975</v>
      </c>
      <c r="V463" s="292">
        <f t="shared" si="78"/>
        <v>0</v>
      </c>
      <c r="W463" s="299">
        <f t="shared" si="87"/>
        <v>0</v>
      </c>
      <c r="X463" s="300">
        <f t="shared" si="88"/>
        <v>0</v>
      </c>
      <c r="Y463" s="330"/>
    </row>
    <row r="464" spans="1:25" ht="22.5" customHeight="1" x14ac:dyDescent="0.15">
      <c r="A464" s="281" t="s">
        <v>807</v>
      </c>
      <c r="B464" s="317" t="s">
        <v>2346</v>
      </c>
      <c r="C464" s="337" t="s">
        <v>2347</v>
      </c>
      <c r="D464" s="299">
        <v>0</v>
      </c>
      <c r="E464" s="282" t="s">
        <v>1077</v>
      </c>
      <c r="F464" s="283">
        <v>35400</v>
      </c>
      <c r="G464" s="283">
        <f t="shared" si="79"/>
        <v>0</v>
      </c>
      <c r="H464" s="283">
        <v>0</v>
      </c>
      <c r="I464" s="283">
        <f t="shared" si="80"/>
        <v>0</v>
      </c>
      <c r="J464" s="283">
        <v>0</v>
      </c>
      <c r="K464" s="283">
        <f t="shared" si="81"/>
        <v>0</v>
      </c>
      <c r="L464" s="283">
        <f t="shared" si="82"/>
        <v>35400</v>
      </c>
      <c r="M464" s="300">
        <f t="shared" si="82"/>
        <v>0</v>
      </c>
      <c r="N464" s="299">
        <v>0</v>
      </c>
      <c r="O464" s="283">
        <v>35400</v>
      </c>
      <c r="P464" s="283">
        <f t="shared" si="83"/>
        <v>0</v>
      </c>
      <c r="Q464" s="283">
        <v>0</v>
      </c>
      <c r="R464" s="283">
        <f t="shared" si="84"/>
        <v>0</v>
      </c>
      <c r="S464" s="283">
        <v>0</v>
      </c>
      <c r="T464" s="283">
        <f t="shared" si="85"/>
        <v>0</v>
      </c>
      <c r="U464" s="283">
        <f t="shared" si="86"/>
        <v>35400</v>
      </c>
      <c r="V464" s="292">
        <f t="shared" si="78"/>
        <v>0</v>
      </c>
      <c r="W464" s="299">
        <f t="shared" si="87"/>
        <v>0</v>
      </c>
      <c r="X464" s="300">
        <f t="shared" si="88"/>
        <v>0</v>
      </c>
      <c r="Y464" s="330"/>
    </row>
    <row r="465" spans="1:25" ht="22.5" customHeight="1" x14ac:dyDescent="0.15">
      <c r="A465" s="281" t="s">
        <v>808</v>
      </c>
      <c r="B465" s="317" t="s">
        <v>2346</v>
      </c>
      <c r="C465" s="337" t="s">
        <v>2348</v>
      </c>
      <c r="D465" s="299">
        <v>0</v>
      </c>
      <c r="E465" s="282" t="s">
        <v>1077</v>
      </c>
      <c r="F465" s="283">
        <v>61950</v>
      </c>
      <c r="G465" s="283">
        <f t="shared" si="79"/>
        <v>0</v>
      </c>
      <c r="H465" s="283">
        <v>0</v>
      </c>
      <c r="I465" s="283">
        <f t="shared" si="80"/>
        <v>0</v>
      </c>
      <c r="J465" s="283">
        <v>0</v>
      </c>
      <c r="K465" s="283">
        <f t="shared" si="81"/>
        <v>0</v>
      </c>
      <c r="L465" s="283">
        <f t="shared" si="82"/>
        <v>61950</v>
      </c>
      <c r="M465" s="300">
        <f t="shared" si="82"/>
        <v>0</v>
      </c>
      <c r="N465" s="299">
        <v>0</v>
      </c>
      <c r="O465" s="283">
        <v>61950</v>
      </c>
      <c r="P465" s="283">
        <f t="shared" si="83"/>
        <v>0</v>
      </c>
      <c r="Q465" s="283">
        <v>0</v>
      </c>
      <c r="R465" s="283">
        <f t="shared" si="84"/>
        <v>0</v>
      </c>
      <c r="S465" s="283">
        <v>0</v>
      </c>
      <c r="T465" s="283">
        <f t="shared" si="85"/>
        <v>0</v>
      </c>
      <c r="U465" s="283">
        <f t="shared" si="86"/>
        <v>61950</v>
      </c>
      <c r="V465" s="292">
        <f t="shared" si="78"/>
        <v>0</v>
      </c>
      <c r="W465" s="299">
        <f t="shared" si="87"/>
        <v>0</v>
      </c>
      <c r="X465" s="300">
        <f t="shared" si="88"/>
        <v>0</v>
      </c>
      <c r="Y465" s="330"/>
    </row>
    <row r="466" spans="1:25" ht="22.5" customHeight="1" x14ac:dyDescent="0.15">
      <c r="A466" s="281" t="s">
        <v>809</v>
      </c>
      <c r="B466" s="317" t="s">
        <v>2346</v>
      </c>
      <c r="C466" s="337" t="s">
        <v>2349</v>
      </c>
      <c r="D466" s="299">
        <v>0</v>
      </c>
      <c r="E466" s="282" t="s">
        <v>1077</v>
      </c>
      <c r="F466" s="283">
        <v>65490</v>
      </c>
      <c r="G466" s="283">
        <f t="shared" si="79"/>
        <v>0</v>
      </c>
      <c r="H466" s="283">
        <v>0</v>
      </c>
      <c r="I466" s="283">
        <f t="shared" si="80"/>
        <v>0</v>
      </c>
      <c r="J466" s="283">
        <v>0</v>
      </c>
      <c r="K466" s="283">
        <f t="shared" si="81"/>
        <v>0</v>
      </c>
      <c r="L466" s="283">
        <f t="shared" si="82"/>
        <v>65490</v>
      </c>
      <c r="M466" s="300">
        <f t="shared" si="82"/>
        <v>0</v>
      </c>
      <c r="N466" s="299">
        <v>0</v>
      </c>
      <c r="O466" s="283">
        <v>65490</v>
      </c>
      <c r="P466" s="283">
        <f t="shared" si="83"/>
        <v>0</v>
      </c>
      <c r="Q466" s="283">
        <v>0</v>
      </c>
      <c r="R466" s="283">
        <f t="shared" si="84"/>
        <v>0</v>
      </c>
      <c r="S466" s="283">
        <v>0</v>
      </c>
      <c r="T466" s="283">
        <f t="shared" si="85"/>
        <v>0</v>
      </c>
      <c r="U466" s="283">
        <f t="shared" si="86"/>
        <v>65490</v>
      </c>
      <c r="V466" s="292">
        <f t="shared" si="78"/>
        <v>0</v>
      </c>
      <c r="W466" s="299">
        <f t="shared" si="87"/>
        <v>0</v>
      </c>
      <c r="X466" s="300">
        <f t="shared" si="88"/>
        <v>0</v>
      </c>
      <c r="Y466" s="330"/>
    </row>
    <row r="467" spans="1:25" ht="22.5" customHeight="1" x14ac:dyDescent="0.15">
      <c r="A467" s="281" t="s">
        <v>810</v>
      </c>
      <c r="B467" s="317" t="s">
        <v>2346</v>
      </c>
      <c r="C467" s="337" t="s">
        <v>2350</v>
      </c>
      <c r="D467" s="299">
        <v>0</v>
      </c>
      <c r="E467" s="282" t="s">
        <v>1077</v>
      </c>
      <c r="F467" s="283">
        <v>68145</v>
      </c>
      <c r="G467" s="283">
        <f t="shared" si="79"/>
        <v>0</v>
      </c>
      <c r="H467" s="283">
        <v>0</v>
      </c>
      <c r="I467" s="283">
        <f t="shared" si="80"/>
        <v>0</v>
      </c>
      <c r="J467" s="283">
        <v>0</v>
      </c>
      <c r="K467" s="283">
        <f t="shared" si="81"/>
        <v>0</v>
      </c>
      <c r="L467" s="283">
        <f t="shared" si="82"/>
        <v>68145</v>
      </c>
      <c r="M467" s="300">
        <f t="shared" si="82"/>
        <v>0</v>
      </c>
      <c r="N467" s="299">
        <v>0</v>
      </c>
      <c r="O467" s="283">
        <v>68145</v>
      </c>
      <c r="P467" s="283">
        <f t="shared" si="83"/>
        <v>0</v>
      </c>
      <c r="Q467" s="283">
        <v>0</v>
      </c>
      <c r="R467" s="283">
        <f t="shared" si="84"/>
        <v>0</v>
      </c>
      <c r="S467" s="283">
        <v>0</v>
      </c>
      <c r="T467" s="283">
        <f t="shared" si="85"/>
        <v>0</v>
      </c>
      <c r="U467" s="283">
        <f t="shared" si="86"/>
        <v>68145</v>
      </c>
      <c r="V467" s="292">
        <f t="shared" si="78"/>
        <v>0</v>
      </c>
      <c r="W467" s="299">
        <f t="shared" si="87"/>
        <v>0</v>
      </c>
      <c r="X467" s="300">
        <f t="shared" si="88"/>
        <v>0</v>
      </c>
      <c r="Y467" s="330"/>
    </row>
    <row r="468" spans="1:25" ht="22.5" customHeight="1" x14ac:dyDescent="0.15">
      <c r="A468" s="281" t="s">
        <v>811</v>
      </c>
      <c r="B468" s="317" t="s">
        <v>2346</v>
      </c>
      <c r="C468" s="337" t="s">
        <v>2351</v>
      </c>
      <c r="D468" s="299">
        <v>0</v>
      </c>
      <c r="E468" s="282" t="s">
        <v>1077</v>
      </c>
      <c r="F468" s="283">
        <v>69915</v>
      </c>
      <c r="G468" s="283">
        <f t="shared" si="79"/>
        <v>0</v>
      </c>
      <c r="H468" s="283">
        <v>0</v>
      </c>
      <c r="I468" s="283">
        <f t="shared" si="80"/>
        <v>0</v>
      </c>
      <c r="J468" s="283">
        <v>0</v>
      </c>
      <c r="K468" s="283">
        <f t="shared" si="81"/>
        <v>0</v>
      </c>
      <c r="L468" s="283">
        <f t="shared" si="82"/>
        <v>69915</v>
      </c>
      <c r="M468" s="300">
        <f t="shared" si="82"/>
        <v>0</v>
      </c>
      <c r="N468" s="299">
        <v>0</v>
      </c>
      <c r="O468" s="283">
        <v>69915</v>
      </c>
      <c r="P468" s="283">
        <f t="shared" si="83"/>
        <v>0</v>
      </c>
      <c r="Q468" s="283">
        <v>0</v>
      </c>
      <c r="R468" s="283">
        <f t="shared" si="84"/>
        <v>0</v>
      </c>
      <c r="S468" s="283">
        <v>0</v>
      </c>
      <c r="T468" s="283">
        <f t="shared" si="85"/>
        <v>0</v>
      </c>
      <c r="U468" s="283">
        <f t="shared" si="86"/>
        <v>69915</v>
      </c>
      <c r="V468" s="292">
        <f t="shared" si="78"/>
        <v>0</v>
      </c>
      <c r="W468" s="299">
        <f t="shared" si="87"/>
        <v>0</v>
      </c>
      <c r="X468" s="300">
        <f t="shared" si="88"/>
        <v>0</v>
      </c>
      <c r="Y468" s="330"/>
    </row>
    <row r="469" spans="1:25" ht="22.5" customHeight="1" x14ac:dyDescent="0.15">
      <c r="A469" s="281" t="s">
        <v>812</v>
      </c>
      <c r="B469" s="317" t="s">
        <v>2346</v>
      </c>
      <c r="C469" s="337" t="s">
        <v>2352</v>
      </c>
      <c r="D469" s="299">
        <v>0</v>
      </c>
      <c r="E469" s="282" t="s">
        <v>1077</v>
      </c>
      <c r="F469" s="283">
        <v>81420</v>
      </c>
      <c r="G469" s="283">
        <f t="shared" si="79"/>
        <v>0</v>
      </c>
      <c r="H469" s="283">
        <v>0</v>
      </c>
      <c r="I469" s="283">
        <f t="shared" si="80"/>
        <v>0</v>
      </c>
      <c r="J469" s="283">
        <v>0</v>
      </c>
      <c r="K469" s="283">
        <f t="shared" si="81"/>
        <v>0</v>
      </c>
      <c r="L469" s="283">
        <f t="shared" si="82"/>
        <v>81420</v>
      </c>
      <c r="M469" s="300">
        <f t="shared" si="82"/>
        <v>0</v>
      </c>
      <c r="N469" s="299">
        <v>0</v>
      </c>
      <c r="O469" s="283">
        <v>81420</v>
      </c>
      <c r="P469" s="283">
        <f t="shared" si="83"/>
        <v>0</v>
      </c>
      <c r="Q469" s="283">
        <v>0</v>
      </c>
      <c r="R469" s="283">
        <f t="shared" si="84"/>
        <v>0</v>
      </c>
      <c r="S469" s="283">
        <v>0</v>
      </c>
      <c r="T469" s="283">
        <f t="shared" si="85"/>
        <v>0</v>
      </c>
      <c r="U469" s="283">
        <f t="shared" si="86"/>
        <v>81420</v>
      </c>
      <c r="V469" s="292">
        <f t="shared" si="78"/>
        <v>0</v>
      </c>
      <c r="W469" s="299">
        <f t="shared" si="87"/>
        <v>0</v>
      </c>
      <c r="X469" s="300">
        <f t="shared" si="88"/>
        <v>0</v>
      </c>
      <c r="Y469" s="330"/>
    </row>
    <row r="470" spans="1:25" ht="22.5" customHeight="1" x14ac:dyDescent="0.15">
      <c r="A470" s="281" t="s">
        <v>813</v>
      </c>
      <c r="B470" s="317" t="s">
        <v>2346</v>
      </c>
      <c r="C470" s="337" t="s">
        <v>2353</v>
      </c>
      <c r="D470" s="299">
        <v>0</v>
      </c>
      <c r="E470" s="282" t="s">
        <v>1077</v>
      </c>
      <c r="F470" s="283">
        <v>86730</v>
      </c>
      <c r="G470" s="283">
        <f t="shared" si="79"/>
        <v>0</v>
      </c>
      <c r="H470" s="283">
        <v>0</v>
      </c>
      <c r="I470" s="283">
        <f t="shared" si="80"/>
        <v>0</v>
      </c>
      <c r="J470" s="283">
        <v>0</v>
      </c>
      <c r="K470" s="283">
        <f t="shared" si="81"/>
        <v>0</v>
      </c>
      <c r="L470" s="283">
        <f t="shared" si="82"/>
        <v>86730</v>
      </c>
      <c r="M470" s="300">
        <f t="shared" si="82"/>
        <v>0</v>
      </c>
      <c r="N470" s="299">
        <v>0</v>
      </c>
      <c r="O470" s="283">
        <v>86730</v>
      </c>
      <c r="P470" s="283">
        <f t="shared" si="83"/>
        <v>0</v>
      </c>
      <c r="Q470" s="283">
        <v>0</v>
      </c>
      <c r="R470" s="283">
        <f t="shared" si="84"/>
        <v>0</v>
      </c>
      <c r="S470" s="283">
        <v>0</v>
      </c>
      <c r="T470" s="283">
        <f t="shared" si="85"/>
        <v>0</v>
      </c>
      <c r="U470" s="283">
        <f t="shared" si="86"/>
        <v>86730</v>
      </c>
      <c r="V470" s="292">
        <f t="shared" si="78"/>
        <v>0</v>
      </c>
      <c r="W470" s="299">
        <f t="shared" si="87"/>
        <v>0</v>
      </c>
      <c r="X470" s="300">
        <f t="shared" si="88"/>
        <v>0</v>
      </c>
      <c r="Y470" s="330"/>
    </row>
    <row r="471" spans="1:25" ht="22.5" customHeight="1" x14ac:dyDescent="0.15">
      <c r="A471" s="281" t="s">
        <v>814</v>
      </c>
      <c r="B471" s="317" t="s">
        <v>2346</v>
      </c>
      <c r="C471" s="337" t="s">
        <v>2354</v>
      </c>
      <c r="D471" s="299">
        <v>0</v>
      </c>
      <c r="E471" s="282" t="s">
        <v>1077</v>
      </c>
      <c r="F471" s="283">
        <v>91155</v>
      </c>
      <c r="G471" s="283">
        <f t="shared" si="79"/>
        <v>0</v>
      </c>
      <c r="H471" s="283">
        <v>0</v>
      </c>
      <c r="I471" s="283">
        <f t="shared" si="80"/>
        <v>0</v>
      </c>
      <c r="J471" s="283">
        <v>0</v>
      </c>
      <c r="K471" s="283">
        <f t="shared" si="81"/>
        <v>0</v>
      </c>
      <c r="L471" s="283">
        <f t="shared" si="82"/>
        <v>91155</v>
      </c>
      <c r="M471" s="300">
        <f t="shared" si="82"/>
        <v>0</v>
      </c>
      <c r="N471" s="299">
        <v>0</v>
      </c>
      <c r="O471" s="283">
        <v>91155</v>
      </c>
      <c r="P471" s="283">
        <f t="shared" si="83"/>
        <v>0</v>
      </c>
      <c r="Q471" s="283">
        <v>0</v>
      </c>
      <c r="R471" s="283">
        <f t="shared" si="84"/>
        <v>0</v>
      </c>
      <c r="S471" s="283">
        <v>0</v>
      </c>
      <c r="T471" s="283">
        <f t="shared" si="85"/>
        <v>0</v>
      </c>
      <c r="U471" s="283">
        <f t="shared" si="86"/>
        <v>91155</v>
      </c>
      <c r="V471" s="292">
        <f t="shared" si="78"/>
        <v>0</v>
      </c>
      <c r="W471" s="299">
        <f t="shared" si="87"/>
        <v>0</v>
      </c>
      <c r="X471" s="300">
        <f t="shared" si="88"/>
        <v>0</v>
      </c>
      <c r="Y471" s="330"/>
    </row>
    <row r="472" spans="1:25" ht="22.5" customHeight="1" x14ac:dyDescent="0.15">
      <c r="A472" s="281" t="s">
        <v>815</v>
      </c>
      <c r="B472" s="317" t="s">
        <v>2346</v>
      </c>
      <c r="C472" s="337" t="s">
        <v>2355</v>
      </c>
      <c r="D472" s="299">
        <v>0</v>
      </c>
      <c r="E472" s="282" t="s">
        <v>1077</v>
      </c>
      <c r="F472" s="283">
        <v>96465</v>
      </c>
      <c r="G472" s="283">
        <f t="shared" si="79"/>
        <v>0</v>
      </c>
      <c r="H472" s="283">
        <v>0</v>
      </c>
      <c r="I472" s="283">
        <f t="shared" si="80"/>
        <v>0</v>
      </c>
      <c r="J472" s="283">
        <v>0</v>
      </c>
      <c r="K472" s="283">
        <f t="shared" si="81"/>
        <v>0</v>
      </c>
      <c r="L472" s="283">
        <f t="shared" si="82"/>
        <v>96465</v>
      </c>
      <c r="M472" s="300">
        <f t="shared" si="82"/>
        <v>0</v>
      </c>
      <c r="N472" s="299">
        <v>0</v>
      </c>
      <c r="O472" s="283">
        <v>96465</v>
      </c>
      <c r="P472" s="283">
        <f t="shared" si="83"/>
        <v>0</v>
      </c>
      <c r="Q472" s="283">
        <v>0</v>
      </c>
      <c r="R472" s="283">
        <f t="shared" si="84"/>
        <v>0</v>
      </c>
      <c r="S472" s="283">
        <v>0</v>
      </c>
      <c r="T472" s="283">
        <f t="shared" si="85"/>
        <v>0</v>
      </c>
      <c r="U472" s="283">
        <f t="shared" si="86"/>
        <v>96465</v>
      </c>
      <c r="V472" s="292">
        <f t="shared" si="78"/>
        <v>0</v>
      </c>
      <c r="W472" s="299">
        <f t="shared" si="87"/>
        <v>0</v>
      </c>
      <c r="X472" s="300">
        <f t="shared" si="88"/>
        <v>0</v>
      </c>
      <c r="Y472" s="330"/>
    </row>
    <row r="473" spans="1:25" ht="22.5" customHeight="1" x14ac:dyDescent="0.15">
      <c r="A473" s="281" t="s">
        <v>816</v>
      </c>
      <c r="B473" s="317" t="s">
        <v>2356</v>
      </c>
      <c r="C473" s="337" t="s">
        <v>2357</v>
      </c>
      <c r="D473" s="299">
        <v>0</v>
      </c>
      <c r="E473" s="282" t="s">
        <v>1077</v>
      </c>
      <c r="F473" s="283">
        <v>20355</v>
      </c>
      <c r="G473" s="283">
        <f t="shared" si="79"/>
        <v>0</v>
      </c>
      <c r="H473" s="283">
        <v>0</v>
      </c>
      <c r="I473" s="283">
        <f t="shared" si="80"/>
        <v>0</v>
      </c>
      <c r="J473" s="283">
        <v>0</v>
      </c>
      <c r="K473" s="283">
        <f t="shared" si="81"/>
        <v>0</v>
      </c>
      <c r="L473" s="283">
        <f t="shared" si="82"/>
        <v>20355</v>
      </c>
      <c r="M473" s="300">
        <f t="shared" si="82"/>
        <v>0</v>
      </c>
      <c r="N473" s="299">
        <v>0</v>
      </c>
      <c r="O473" s="283">
        <v>20355</v>
      </c>
      <c r="P473" s="283">
        <f t="shared" si="83"/>
        <v>0</v>
      </c>
      <c r="Q473" s="283">
        <v>0</v>
      </c>
      <c r="R473" s="283">
        <f t="shared" si="84"/>
        <v>0</v>
      </c>
      <c r="S473" s="283">
        <v>0</v>
      </c>
      <c r="T473" s="283">
        <f t="shared" si="85"/>
        <v>0</v>
      </c>
      <c r="U473" s="283">
        <f t="shared" si="86"/>
        <v>20355</v>
      </c>
      <c r="V473" s="292">
        <f t="shared" si="78"/>
        <v>0</v>
      </c>
      <c r="W473" s="299">
        <f t="shared" si="87"/>
        <v>0</v>
      </c>
      <c r="X473" s="300">
        <f t="shared" si="88"/>
        <v>0</v>
      </c>
      <c r="Y473" s="330"/>
    </row>
    <row r="474" spans="1:25" ht="22.5" customHeight="1" x14ac:dyDescent="0.15">
      <c r="A474" s="281" t="s">
        <v>817</v>
      </c>
      <c r="B474" s="317" t="s">
        <v>2358</v>
      </c>
      <c r="C474" s="337" t="s">
        <v>2359</v>
      </c>
      <c r="D474" s="299">
        <v>0</v>
      </c>
      <c r="E474" s="282" t="s">
        <v>684</v>
      </c>
      <c r="F474" s="283">
        <v>29824</v>
      </c>
      <c r="G474" s="283">
        <f t="shared" si="79"/>
        <v>0</v>
      </c>
      <c r="H474" s="283">
        <v>120587</v>
      </c>
      <c r="I474" s="283">
        <f t="shared" si="80"/>
        <v>0</v>
      </c>
      <c r="J474" s="283">
        <v>0</v>
      </c>
      <c r="K474" s="283">
        <f t="shared" si="81"/>
        <v>0</v>
      </c>
      <c r="L474" s="283">
        <f t="shared" si="82"/>
        <v>150411</v>
      </c>
      <c r="M474" s="300">
        <f t="shared" si="82"/>
        <v>0</v>
      </c>
      <c r="N474" s="299">
        <v>0</v>
      </c>
      <c r="O474" s="283">
        <v>29824</v>
      </c>
      <c r="P474" s="283">
        <f t="shared" si="83"/>
        <v>0</v>
      </c>
      <c r="Q474" s="283">
        <v>120587</v>
      </c>
      <c r="R474" s="283">
        <f t="shared" si="84"/>
        <v>0</v>
      </c>
      <c r="S474" s="283">
        <v>0</v>
      </c>
      <c r="T474" s="283">
        <f t="shared" si="85"/>
        <v>0</v>
      </c>
      <c r="U474" s="283">
        <f t="shared" si="86"/>
        <v>150411</v>
      </c>
      <c r="V474" s="292">
        <f t="shared" si="78"/>
        <v>0</v>
      </c>
      <c r="W474" s="299">
        <f t="shared" si="87"/>
        <v>0</v>
      </c>
      <c r="X474" s="300">
        <f t="shared" si="88"/>
        <v>0</v>
      </c>
      <c r="Y474" s="330"/>
    </row>
    <row r="475" spans="1:25" ht="22.5" customHeight="1" x14ac:dyDescent="0.15">
      <c r="A475" s="281" t="s">
        <v>818</v>
      </c>
      <c r="B475" s="317" t="s">
        <v>2358</v>
      </c>
      <c r="C475" s="337" t="s">
        <v>2360</v>
      </c>
      <c r="D475" s="299">
        <v>0</v>
      </c>
      <c r="E475" s="282" t="s">
        <v>684</v>
      </c>
      <c r="F475" s="283">
        <v>53896</v>
      </c>
      <c r="G475" s="283">
        <f t="shared" si="79"/>
        <v>0</v>
      </c>
      <c r="H475" s="283">
        <v>128625</v>
      </c>
      <c r="I475" s="283">
        <f t="shared" si="80"/>
        <v>0</v>
      </c>
      <c r="J475" s="283">
        <v>0</v>
      </c>
      <c r="K475" s="283">
        <f t="shared" si="81"/>
        <v>0</v>
      </c>
      <c r="L475" s="283">
        <f t="shared" si="82"/>
        <v>182521</v>
      </c>
      <c r="M475" s="300">
        <f t="shared" si="82"/>
        <v>0</v>
      </c>
      <c r="N475" s="299">
        <v>0</v>
      </c>
      <c r="O475" s="283">
        <v>53896</v>
      </c>
      <c r="P475" s="283">
        <f t="shared" si="83"/>
        <v>0</v>
      </c>
      <c r="Q475" s="283">
        <v>128625</v>
      </c>
      <c r="R475" s="283">
        <f t="shared" si="84"/>
        <v>0</v>
      </c>
      <c r="S475" s="283">
        <v>0</v>
      </c>
      <c r="T475" s="283">
        <f t="shared" si="85"/>
        <v>0</v>
      </c>
      <c r="U475" s="283">
        <f t="shared" si="86"/>
        <v>182521</v>
      </c>
      <c r="V475" s="292">
        <f t="shared" si="78"/>
        <v>0</v>
      </c>
      <c r="W475" s="299">
        <f t="shared" si="87"/>
        <v>0</v>
      </c>
      <c r="X475" s="300">
        <f t="shared" si="88"/>
        <v>0</v>
      </c>
      <c r="Y475" s="330"/>
    </row>
    <row r="476" spans="1:25" ht="22.5" customHeight="1" x14ac:dyDescent="0.15">
      <c r="A476" s="281" t="s">
        <v>819</v>
      </c>
      <c r="B476" s="317" t="s">
        <v>2358</v>
      </c>
      <c r="C476" s="337" t="s">
        <v>2361</v>
      </c>
      <c r="D476" s="299">
        <v>0</v>
      </c>
      <c r="E476" s="282" t="s">
        <v>684</v>
      </c>
      <c r="F476" s="283">
        <v>75225</v>
      </c>
      <c r="G476" s="283">
        <f t="shared" si="79"/>
        <v>0</v>
      </c>
      <c r="H476" s="283">
        <v>144704</v>
      </c>
      <c r="I476" s="283">
        <f t="shared" si="80"/>
        <v>0</v>
      </c>
      <c r="J476" s="283">
        <v>0</v>
      </c>
      <c r="K476" s="283">
        <f t="shared" si="81"/>
        <v>0</v>
      </c>
      <c r="L476" s="283">
        <f t="shared" si="82"/>
        <v>219929</v>
      </c>
      <c r="M476" s="300">
        <f t="shared" si="82"/>
        <v>0</v>
      </c>
      <c r="N476" s="299">
        <v>0</v>
      </c>
      <c r="O476" s="283">
        <v>75225</v>
      </c>
      <c r="P476" s="283">
        <f t="shared" si="83"/>
        <v>0</v>
      </c>
      <c r="Q476" s="283">
        <v>144704</v>
      </c>
      <c r="R476" s="283">
        <f t="shared" si="84"/>
        <v>0</v>
      </c>
      <c r="S476" s="283">
        <v>0</v>
      </c>
      <c r="T476" s="283">
        <f t="shared" si="85"/>
        <v>0</v>
      </c>
      <c r="U476" s="283">
        <f t="shared" si="86"/>
        <v>219929</v>
      </c>
      <c r="V476" s="292">
        <f t="shared" si="78"/>
        <v>0</v>
      </c>
      <c r="W476" s="299">
        <f t="shared" si="87"/>
        <v>0</v>
      </c>
      <c r="X476" s="300">
        <f t="shared" si="88"/>
        <v>0</v>
      </c>
      <c r="Y476" s="330"/>
    </row>
    <row r="477" spans="1:25" ht="22.5" customHeight="1" x14ac:dyDescent="0.15">
      <c r="A477" s="281" t="s">
        <v>820</v>
      </c>
      <c r="B477" s="317" t="s">
        <v>2362</v>
      </c>
      <c r="C477" s="337" t="s">
        <v>2363</v>
      </c>
      <c r="D477" s="299">
        <v>0</v>
      </c>
      <c r="E477" s="282" t="s">
        <v>1078</v>
      </c>
      <c r="F477" s="283">
        <v>6914</v>
      </c>
      <c r="G477" s="283">
        <f t="shared" si="79"/>
        <v>0</v>
      </c>
      <c r="H477" s="283">
        <v>12228</v>
      </c>
      <c r="I477" s="283">
        <f t="shared" si="80"/>
        <v>0</v>
      </c>
      <c r="J477" s="283">
        <v>0</v>
      </c>
      <c r="K477" s="283">
        <f t="shared" si="81"/>
        <v>0</v>
      </c>
      <c r="L477" s="283">
        <f t="shared" si="82"/>
        <v>19142</v>
      </c>
      <c r="M477" s="300">
        <f t="shared" si="82"/>
        <v>0</v>
      </c>
      <c r="N477" s="299">
        <v>0</v>
      </c>
      <c r="O477" s="283">
        <v>6914</v>
      </c>
      <c r="P477" s="283">
        <f t="shared" si="83"/>
        <v>0</v>
      </c>
      <c r="Q477" s="283">
        <v>12228</v>
      </c>
      <c r="R477" s="283">
        <f t="shared" si="84"/>
        <v>0</v>
      </c>
      <c r="S477" s="283">
        <v>0</v>
      </c>
      <c r="T477" s="283">
        <f t="shared" si="85"/>
        <v>0</v>
      </c>
      <c r="U477" s="283">
        <f t="shared" si="86"/>
        <v>19142</v>
      </c>
      <c r="V477" s="292">
        <f t="shared" si="78"/>
        <v>0</v>
      </c>
      <c r="W477" s="299">
        <f t="shared" si="87"/>
        <v>0</v>
      </c>
      <c r="X477" s="300">
        <f t="shared" si="88"/>
        <v>0</v>
      </c>
      <c r="Y477" s="330"/>
    </row>
    <row r="478" spans="1:25" ht="22.5" customHeight="1" x14ac:dyDescent="0.15">
      <c r="A478" s="281" t="s">
        <v>821</v>
      </c>
      <c r="B478" s="317" t="s">
        <v>2364</v>
      </c>
      <c r="C478" s="337" t="s">
        <v>2363</v>
      </c>
      <c r="D478" s="299">
        <v>0</v>
      </c>
      <c r="E478" s="282" t="s">
        <v>1078</v>
      </c>
      <c r="F478" s="283">
        <v>6914</v>
      </c>
      <c r="G478" s="283">
        <f t="shared" si="79"/>
        <v>0</v>
      </c>
      <c r="H478" s="283">
        <v>15285</v>
      </c>
      <c r="I478" s="283">
        <f t="shared" si="80"/>
        <v>0</v>
      </c>
      <c r="J478" s="283">
        <v>0</v>
      </c>
      <c r="K478" s="283">
        <f t="shared" si="81"/>
        <v>0</v>
      </c>
      <c r="L478" s="283">
        <f t="shared" si="82"/>
        <v>22199</v>
      </c>
      <c r="M478" s="300">
        <f t="shared" si="82"/>
        <v>0</v>
      </c>
      <c r="N478" s="299">
        <v>0</v>
      </c>
      <c r="O478" s="283">
        <v>6914</v>
      </c>
      <c r="P478" s="283">
        <f t="shared" si="83"/>
        <v>0</v>
      </c>
      <c r="Q478" s="283">
        <v>15285</v>
      </c>
      <c r="R478" s="283">
        <f t="shared" si="84"/>
        <v>0</v>
      </c>
      <c r="S478" s="283">
        <v>0</v>
      </c>
      <c r="T478" s="283">
        <f t="shared" si="85"/>
        <v>0</v>
      </c>
      <c r="U478" s="283">
        <f t="shared" si="86"/>
        <v>22199</v>
      </c>
      <c r="V478" s="292">
        <f t="shared" si="78"/>
        <v>0</v>
      </c>
      <c r="W478" s="299">
        <f t="shared" si="87"/>
        <v>0</v>
      </c>
      <c r="X478" s="300">
        <f t="shared" si="88"/>
        <v>0</v>
      </c>
      <c r="Y478" s="330"/>
    </row>
    <row r="479" spans="1:25" ht="22.5" customHeight="1" x14ac:dyDescent="0.15">
      <c r="A479" s="281" t="s">
        <v>822</v>
      </c>
      <c r="B479" s="317" t="s">
        <v>2365</v>
      </c>
      <c r="C479" s="337" t="s">
        <v>2366</v>
      </c>
      <c r="D479" s="299">
        <v>0</v>
      </c>
      <c r="E479" s="282" t="s">
        <v>1078</v>
      </c>
      <c r="F479" s="283">
        <v>389</v>
      </c>
      <c r="G479" s="283">
        <f t="shared" si="79"/>
        <v>0</v>
      </c>
      <c r="H479" s="283">
        <v>3650</v>
      </c>
      <c r="I479" s="283">
        <f t="shared" si="80"/>
        <v>0</v>
      </c>
      <c r="J479" s="283">
        <v>0</v>
      </c>
      <c r="K479" s="283">
        <f t="shared" si="81"/>
        <v>0</v>
      </c>
      <c r="L479" s="283">
        <f t="shared" si="82"/>
        <v>4039</v>
      </c>
      <c r="M479" s="300">
        <f t="shared" si="82"/>
        <v>0</v>
      </c>
      <c r="N479" s="299">
        <v>0</v>
      </c>
      <c r="O479" s="283">
        <v>389</v>
      </c>
      <c r="P479" s="283">
        <f t="shared" si="83"/>
        <v>0</v>
      </c>
      <c r="Q479" s="283">
        <v>3650</v>
      </c>
      <c r="R479" s="283">
        <f t="shared" si="84"/>
        <v>0</v>
      </c>
      <c r="S479" s="283">
        <v>0</v>
      </c>
      <c r="T479" s="283">
        <f t="shared" si="85"/>
        <v>0</v>
      </c>
      <c r="U479" s="283">
        <f t="shared" si="86"/>
        <v>4039</v>
      </c>
      <c r="V479" s="292">
        <f t="shared" si="78"/>
        <v>0</v>
      </c>
      <c r="W479" s="299">
        <f t="shared" si="87"/>
        <v>0</v>
      </c>
      <c r="X479" s="300">
        <f t="shared" si="88"/>
        <v>0</v>
      </c>
      <c r="Y479" s="330"/>
    </row>
    <row r="480" spans="1:25" ht="46.9" customHeight="1" x14ac:dyDescent="0.15">
      <c r="A480" s="281" t="s">
        <v>823</v>
      </c>
      <c r="B480" s="317" t="s">
        <v>2367</v>
      </c>
      <c r="C480" s="313" t="s">
        <v>2368</v>
      </c>
      <c r="D480" s="299">
        <v>1</v>
      </c>
      <c r="E480" s="282" t="s">
        <v>2369</v>
      </c>
      <c r="F480" s="283">
        <v>0</v>
      </c>
      <c r="G480" s="283">
        <f t="shared" si="79"/>
        <v>0</v>
      </c>
      <c r="H480" s="283">
        <v>0</v>
      </c>
      <c r="I480" s="283">
        <f t="shared" si="80"/>
        <v>0</v>
      </c>
      <c r="J480" s="283">
        <v>154875</v>
      </c>
      <c r="K480" s="283">
        <f t="shared" si="81"/>
        <v>154875</v>
      </c>
      <c r="L480" s="283">
        <f t="shared" si="82"/>
        <v>154875</v>
      </c>
      <c r="M480" s="300">
        <f t="shared" si="82"/>
        <v>154875</v>
      </c>
      <c r="N480" s="299">
        <v>1</v>
      </c>
      <c r="O480" s="283">
        <v>0</v>
      </c>
      <c r="P480" s="283">
        <f t="shared" si="83"/>
        <v>0</v>
      </c>
      <c r="Q480" s="283">
        <v>0</v>
      </c>
      <c r="R480" s="283">
        <f t="shared" si="84"/>
        <v>0</v>
      </c>
      <c r="S480" s="283">
        <v>154875</v>
      </c>
      <c r="T480" s="283">
        <f t="shared" si="85"/>
        <v>154875</v>
      </c>
      <c r="U480" s="283">
        <f t="shared" si="86"/>
        <v>154875</v>
      </c>
      <c r="V480" s="292">
        <f t="shared" si="78"/>
        <v>154875</v>
      </c>
      <c r="W480" s="299">
        <f t="shared" si="87"/>
        <v>0</v>
      </c>
      <c r="X480" s="300">
        <f t="shared" si="88"/>
        <v>0</v>
      </c>
      <c r="Y480" s="330"/>
    </row>
    <row r="481" spans="1:25" ht="27" customHeight="1" x14ac:dyDescent="0.15">
      <c r="A481" s="281" t="s">
        <v>824</v>
      </c>
      <c r="B481" s="317" t="s">
        <v>2370</v>
      </c>
      <c r="C481" s="314" t="s">
        <v>2371</v>
      </c>
      <c r="D481" s="299">
        <v>1</v>
      </c>
      <c r="E481" s="282" t="s">
        <v>2369</v>
      </c>
      <c r="F481" s="283">
        <v>0</v>
      </c>
      <c r="G481" s="283">
        <f t="shared" si="79"/>
        <v>0</v>
      </c>
      <c r="H481" s="283">
        <v>0</v>
      </c>
      <c r="I481" s="283">
        <f t="shared" si="80"/>
        <v>0</v>
      </c>
      <c r="J481" s="283">
        <v>221250</v>
      </c>
      <c r="K481" s="283">
        <f t="shared" si="81"/>
        <v>221250</v>
      </c>
      <c r="L481" s="283">
        <f t="shared" si="82"/>
        <v>221250</v>
      </c>
      <c r="M481" s="300">
        <f t="shared" si="82"/>
        <v>221250</v>
      </c>
      <c r="N481" s="299">
        <v>1</v>
      </c>
      <c r="O481" s="283">
        <v>0</v>
      </c>
      <c r="P481" s="283">
        <f t="shared" si="83"/>
        <v>0</v>
      </c>
      <c r="Q481" s="283">
        <v>0</v>
      </c>
      <c r="R481" s="283">
        <f t="shared" si="84"/>
        <v>0</v>
      </c>
      <c r="S481" s="283">
        <v>221250</v>
      </c>
      <c r="T481" s="283">
        <f t="shared" si="85"/>
        <v>221250</v>
      </c>
      <c r="U481" s="283">
        <f t="shared" si="86"/>
        <v>221250</v>
      </c>
      <c r="V481" s="292">
        <f t="shared" si="78"/>
        <v>221250</v>
      </c>
      <c r="W481" s="299">
        <f t="shared" si="87"/>
        <v>0</v>
      </c>
      <c r="X481" s="300">
        <f t="shared" si="88"/>
        <v>0</v>
      </c>
      <c r="Y481" s="330"/>
    </row>
    <row r="482" spans="1:25" ht="35.450000000000003" customHeight="1" x14ac:dyDescent="0.15">
      <c r="A482" s="281" t="s">
        <v>743</v>
      </c>
      <c r="B482" s="317" t="s">
        <v>2372</v>
      </c>
      <c r="C482" s="314" t="s">
        <v>2373</v>
      </c>
      <c r="D482" s="299">
        <v>1</v>
      </c>
      <c r="E482" s="282" t="s">
        <v>2369</v>
      </c>
      <c r="F482" s="283">
        <v>0</v>
      </c>
      <c r="G482" s="283">
        <f t="shared" si="79"/>
        <v>0</v>
      </c>
      <c r="H482" s="283">
        <v>0</v>
      </c>
      <c r="I482" s="283">
        <f t="shared" si="80"/>
        <v>0</v>
      </c>
      <c r="J482" s="283">
        <v>283200</v>
      </c>
      <c r="K482" s="283">
        <f t="shared" si="81"/>
        <v>283200</v>
      </c>
      <c r="L482" s="283">
        <f t="shared" si="82"/>
        <v>283200</v>
      </c>
      <c r="M482" s="300">
        <f t="shared" si="82"/>
        <v>283200</v>
      </c>
      <c r="N482" s="299">
        <v>1</v>
      </c>
      <c r="O482" s="283">
        <v>0</v>
      </c>
      <c r="P482" s="283">
        <f t="shared" si="83"/>
        <v>0</v>
      </c>
      <c r="Q482" s="283">
        <v>0</v>
      </c>
      <c r="R482" s="283">
        <f t="shared" si="84"/>
        <v>0</v>
      </c>
      <c r="S482" s="283">
        <v>283200</v>
      </c>
      <c r="T482" s="283">
        <f t="shared" si="85"/>
        <v>283200</v>
      </c>
      <c r="U482" s="283">
        <f t="shared" si="86"/>
        <v>283200</v>
      </c>
      <c r="V482" s="292">
        <f t="shared" si="78"/>
        <v>283200</v>
      </c>
      <c r="W482" s="299">
        <f t="shared" si="87"/>
        <v>0</v>
      </c>
      <c r="X482" s="300">
        <f t="shared" si="88"/>
        <v>0</v>
      </c>
      <c r="Y482" s="330"/>
    </row>
    <row r="483" spans="1:25" ht="27" customHeight="1" x14ac:dyDescent="0.15">
      <c r="A483" s="281" t="s">
        <v>744</v>
      </c>
      <c r="B483" s="317" t="s">
        <v>2374</v>
      </c>
      <c r="C483" s="314" t="s">
        <v>2375</v>
      </c>
      <c r="D483" s="299">
        <v>1</v>
      </c>
      <c r="E483" s="282" t="s">
        <v>2369</v>
      </c>
      <c r="F483" s="283">
        <v>0</v>
      </c>
      <c r="G483" s="283">
        <f t="shared" si="79"/>
        <v>0</v>
      </c>
      <c r="H483" s="283">
        <v>0</v>
      </c>
      <c r="I483" s="283">
        <f t="shared" si="80"/>
        <v>0</v>
      </c>
      <c r="J483" s="283">
        <v>79650</v>
      </c>
      <c r="K483" s="283">
        <f t="shared" si="81"/>
        <v>79650</v>
      </c>
      <c r="L483" s="283">
        <f t="shared" si="82"/>
        <v>79650</v>
      </c>
      <c r="M483" s="300">
        <f t="shared" si="82"/>
        <v>79650</v>
      </c>
      <c r="N483" s="299">
        <v>1</v>
      </c>
      <c r="O483" s="283">
        <v>0</v>
      </c>
      <c r="P483" s="283">
        <f t="shared" si="83"/>
        <v>0</v>
      </c>
      <c r="Q483" s="283">
        <v>0</v>
      </c>
      <c r="R483" s="283">
        <f t="shared" si="84"/>
        <v>0</v>
      </c>
      <c r="S483" s="283">
        <v>79650</v>
      </c>
      <c r="T483" s="283">
        <f t="shared" si="85"/>
        <v>79650</v>
      </c>
      <c r="U483" s="283">
        <f t="shared" si="86"/>
        <v>79650</v>
      </c>
      <c r="V483" s="292">
        <f t="shared" si="78"/>
        <v>79650</v>
      </c>
      <c r="W483" s="299">
        <f t="shared" si="87"/>
        <v>0</v>
      </c>
      <c r="X483" s="300">
        <f t="shared" si="88"/>
        <v>0</v>
      </c>
      <c r="Y483" s="330"/>
    </row>
    <row r="484" spans="1:25" ht="27" customHeight="1" x14ac:dyDescent="0.15">
      <c r="A484" s="281" t="s">
        <v>745</v>
      </c>
      <c r="B484" s="318" t="s">
        <v>2376</v>
      </c>
      <c r="C484" s="314" t="s">
        <v>2377</v>
      </c>
      <c r="D484" s="299">
        <v>1</v>
      </c>
      <c r="E484" s="282" t="s">
        <v>2369</v>
      </c>
      <c r="F484" s="283">
        <v>0</v>
      </c>
      <c r="G484" s="283">
        <f t="shared" si="79"/>
        <v>0</v>
      </c>
      <c r="H484" s="283">
        <v>0</v>
      </c>
      <c r="I484" s="283">
        <f t="shared" si="80"/>
        <v>0</v>
      </c>
      <c r="J484" s="285">
        <v>973500</v>
      </c>
      <c r="K484" s="285">
        <f t="shared" si="81"/>
        <v>973500</v>
      </c>
      <c r="L484" s="285">
        <f t="shared" si="82"/>
        <v>973500</v>
      </c>
      <c r="M484" s="307">
        <f t="shared" si="82"/>
        <v>973500</v>
      </c>
      <c r="N484" s="299">
        <v>1</v>
      </c>
      <c r="O484" s="283">
        <v>0</v>
      </c>
      <c r="P484" s="283">
        <f t="shared" si="83"/>
        <v>0</v>
      </c>
      <c r="Q484" s="283">
        <v>0</v>
      </c>
      <c r="R484" s="283">
        <f t="shared" si="84"/>
        <v>0</v>
      </c>
      <c r="S484" s="285">
        <v>973500</v>
      </c>
      <c r="T484" s="285">
        <f t="shared" si="85"/>
        <v>973500</v>
      </c>
      <c r="U484" s="285">
        <f t="shared" si="86"/>
        <v>973500</v>
      </c>
      <c r="V484" s="293">
        <f t="shared" si="78"/>
        <v>973500</v>
      </c>
      <c r="W484" s="299">
        <f t="shared" si="87"/>
        <v>0</v>
      </c>
      <c r="X484" s="300">
        <f t="shared" si="88"/>
        <v>0</v>
      </c>
      <c r="Y484" s="330"/>
    </row>
    <row r="485" spans="1:25" ht="27" customHeight="1" x14ac:dyDescent="0.15">
      <c r="A485" s="281" t="s">
        <v>746</v>
      </c>
      <c r="B485" s="319" t="s">
        <v>2378</v>
      </c>
      <c r="C485" s="315" t="s">
        <v>2379</v>
      </c>
      <c r="D485" s="299">
        <v>1</v>
      </c>
      <c r="E485" s="282" t="s">
        <v>1574</v>
      </c>
      <c r="F485" s="283">
        <v>0</v>
      </c>
      <c r="G485" s="283">
        <f t="shared" si="79"/>
        <v>0</v>
      </c>
      <c r="H485" s="283">
        <v>0</v>
      </c>
      <c r="I485" s="283">
        <f t="shared" si="80"/>
        <v>0</v>
      </c>
      <c r="J485" s="283">
        <v>0</v>
      </c>
      <c r="K485" s="283">
        <f t="shared" si="81"/>
        <v>0</v>
      </c>
      <c r="L485" s="283">
        <f t="shared" si="82"/>
        <v>0</v>
      </c>
      <c r="M485" s="300">
        <f t="shared" si="82"/>
        <v>0</v>
      </c>
      <c r="N485" s="299">
        <v>1</v>
      </c>
      <c r="O485" s="283">
        <v>0</v>
      </c>
      <c r="P485" s="283">
        <f t="shared" si="83"/>
        <v>0</v>
      </c>
      <c r="Q485" s="283">
        <v>0</v>
      </c>
      <c r="R485" s="283">
        <f t="shared" si="84"/>
        <v>0</v>
      </c>
      <c r="S485" s="283">
        <v>0</v>
      </c>
      <c r="T485" s="283">
        <f t="shared" si="85"/>
        <v>0</v>
      </c>
      <c r="U485" s="283">
        <f t="shared" si="86"/>
        <v>0</v>
      </c>
      <c r="V485" s="292">
        <f t="shared" si="78"/>
        <v>0</v>
      </c>
      <c r="W485" s="299">
        <f t="shared" si="87"/>
        <v>0</v>
      </c>
      <c r="X485" s="300">
        <f t="shared" si="88"/>
        <v>0</v>
      </c>
      <c r="Y485" s="330"/>
    </row>
    <row r="486" spans="1:25" ht="27" customHeight="1" x14ac:dyDescent="0.15">
      <c r="A486" s="281" t="s">
        <v>747</v>
      </c>
      <c r="B486" s="135" t="s">
        <v>2380</v>
      </c>
      <c r="C486" s="315" t="s">
        <v>2379</v>
      </c>
      <c r="D486" s="299">
        <v>1</v>
      </c>
      <c r="E486" s="282" t="s">
        <v>1574</v>
      </c>
      <c r="F486" s="283">
        <v>0</v>
      </c>
      <c r="G486" s="283">
        <f t="shared" si="79"/>
        <v>0</v>
      </c>
      <c r="H486" s="283">
        <v>0</v>
      </c>
      <c r="I486" s="283">
        <f t="shared" si="80"/>
        <v>0</v>
      </c>
      <c r="J486" s="283">
        <v>0</v>
      </c>
      <c r="K486" s="283">
        <f t="shared" si="81"/>
        <v>0</v>
      </c>
      <c r="L486" s="283">
        <f t="shared" si="82"/>
        <v>0</v>
      </c>
      <c r="M486" s="300">
        <f t="shared" si="82"/>
        <v>0</v>
      </c>
      <c r="N486" s="299">
        <v>1</v>
      </c>
      <c r="O486" s="283">
        <v>0</v>
      </c>
      <c r="P486" s="283">
        <f t="shared" si="83"/>
        <v>0</v>
      </c>
      <c r="Q486" s="283">
        <v>0</v>
      </c>
      <c r="R486" s="283">
        <f t="shared" si="84"/>
        <v>0</v>
      </c>
      <c r="S486" s="283">
        <v>0</v>
      </c>
      <c r="T486" s="283">
        <f t="shared" si="85"/>
        <v>0</v>
      </c>
      <c r="U486" s="283">
        <f t="shared" si="86"/>
        <v>0</v>
      </c>
      <c r="V486" s="292">
        <f t="shared" si="78"/>
        <v>0</v>
      </c>
      <c r="W486" s="299">
        <f t="shared" si="87"/>
        <v>0</v>
      </c>
      <c r="X486" s="300">
        <f t="shared" si="88"/>
        <v>0</v>
      </c>
      <c r="Y486" s="330"/>
    </row>
    <row r="487" spans="1:25" ht="27" customHeight="1" x14ac:dyDescent="0.15">
      <c r="A487" s="281" t="s">
        <v>748</v>
      </c>
      <c r="B487" s="320" t="s">
        <v>2381</v>
      </c>
      <c r="C487" s="337" t="s">
        <v>2382</v>
      </c>
      <c r="D487" s="299">
        <v>1</v>
      </c>
      <c r="E487" s="282" t="s">
        <v>1574</v>
      </c>
      <c r="F487" s="283">
        <v>0</v>
      </c>
      <c r="G487" s="283">
        <f t="shared" si="79"/>
        <v>0</v>
      </c>
      <c r="H487" s="283">
        <v>0</v>
      </c>
      <c r="I487" s="283">
        <f t="shared" si="80"/>
        <v>0</v>
      </c>
      <c r="J487" s="283">
        <v>17124</v>
      </c>
      <c r="K487" s="283">
        <f t="shared" si="81"/>
        <v>17124</v>
      </c>
      <c r="L487" s="283">
        <f t="shared" si="82"/>
        <v>17124</v>
      </c>
      <c r="M487" s="300">
        <f t="shared" si="82"/>
        <v>17124</v>
      </c>
      <c r="N487" s="299">
        <v>1</v>
      </c>
      <c r="O487" s="283">
        <v>0</v>
      </c>
      <c r="P487" s="283">
        <f t="shared" si="83"/>
        <v>0</v>
      </c>
      <c r="Q487" s="283">
        <v>0</v>
      </c>
      <c r="R487" s="283">
        <f t="shared" si="84"/>
        <v>0</v>
      </c>
      <c r="S487" s="283">
        <v>17124</v>
      </c>
      <c r="T487" s="283">
        <f t="shared" si="85"/>
        <v>17124</v>
      </c>
      <c r="U487" s="283">
        <f t="shared" si="86"/>
        <v>17124</v>
      </c>
      <c r="V487" s="292">
        <f t="shared" si="78"/>
        <v>17124</v>
      </c>
      <c r="W487" s="299">
        <f t="shared" si="87"/>
        <v>0</v>
      </c>
      <c r="X487" s="300">
        <f t="shared" si="88"/>
        <v>0</v>
      </c>
      <c r="Y487" s="330"/>
    </row>
    <row r="488" spans="1:25" ht="26.45" customHeight="1" x14ac:dyDescent="0.15">
      <c r="A488" s="281" t="s">
        <v>749</v>
      </c>
      <c r="B488" s="135" t="s">
        <v>2383</v>
      </c>
      <c r="C488" s="315" t="s">
        <v>2384</v>
      </c>
      <c r="D488" s="299">
        <v>1</v>
      </c>
      <c r="E488" s="282" t="s">
        <v>2385</v>
      </c>
      <c r="F488" s="283">
        <v>0</v>
      </c>
      <c r="G488" s="283">
        <f t="shared" si="79"/>
        <v>0</v>
      </c>
      <c r="H488" s="283">
        <v>0</v>
      </c>
      <c r="I488" s="283">
        <f t="shared" si="80"/>
        <v>0</v>
      </c>
      <c r="J488" s="283">
        <v>974031</v>
      </c>
      <c r="K488" s="283">
        <f t="shared" si="81"/>
        <v>974031</v>
      </c>
      <c r="L488" s="283">
        <f t="shared" si="82"/>
        <v>974031</v>
      </c>
      <c r="M488" s="300">
        <f t="shared" si="82"/>
        <v>974031</v>
      </c>
      <c r="N488" s="299">
        <v>1</v>
      </c>
      <c r="O488" s="283">
        <v>0</v>
      </c>
      <c r="P488" s="283">
        <f t="shared" si="83"/>
        <v>0</v>
      </c>
      <c r="Q488" s="283">
        <v>0</v>
      </c>
      <c r="R488" s="283">
        <f t="shared" si="84"/>
        <v>0</v>
      </c>
      <c r="S488" s="283">
        <v>974031</v>
      </c>
      <c r="T488" s="283">
        <f t="shared" si="85"/>
        <v>974031</v>
      </c>
      <c r="U488" s="283">
        <f t="shared" si="86"/>
        <v>974031</v>
      </c>
      <c r="V488" s="292">
        <f t="shared" si="78"/>
        <v>974031</v>
      </c>
      <c r="W488" s="299">
        <f t="shared" si="87"/>
        <v>0</v>
      </c>
      <c r="X488" s="300">
        <f t="shared" si="88"/>
        <v>0</v>
      </c>
      <c r="Y488" s="330"/>
    </row>
    <row r="489" spans="1:25" ht="26.45" customHeight="1" x14ac:dyDescent="0.15">
      <c r="A489" s="281" t="s">
        <v>750</v>
      </c>
      <c r="B489" s="135" t="s">
        <v>2386</v>
      </c>
      <c r="C489" s="315" t="s">
        <v>2387</v>
      </c>
      <c r="D489" s="299">
        <v>1</v>
      </c>
      <c r="E489" s="282" t="s">
        <v>1855</v>
      </c>
      <c r="F489" s="283">
        <v>0</v>
      </c>
      <c r="G489" s="283">
        <f t="shared" si="79"/>
        <v>0</v>
      </c>
      <c r="H489" s="283">
        <v>0</v>
      </c>
      <c r="I489" s="283">
        <f t="shared" si="80"/>
        <v>0</v>
      </c>
      <c r="J489" s="283">
        <v>354000</v>
      </c>
      <c r="K489" s="283">
        <f t="shared" si="81"/>
        <v>354000</v>
      </c>
      <c r="L489" s="283">
        <f t="shared" si="82"/>
        <v>354000</v>
      </c>
      <c r="M489" s="300">
        <f t="shared" si="82"/>
        <v>354000</v>
      </c>
      <c r="N489" s="299">
        <v>1</v>
      </c>
      <c r="O489" s="283">
        <v>0</v>
      </c>
      <c r="P489" s="283">
        <f t="shared" si="83"/>
        <v>0</v>
      </c>
      <c r="Q489" s="283">
        <v>0</v>
      </c>
      <c r="R489" s="283">
        <f t="shared" si="84"/>
        <v>0</v>
      </c>
      <c r="S489" s="283">
        <v>354000</v>
      </c>
      <c r="T489" s="283">
        <f t="shared" si="85"/>
        <v>354000</v>
      </c>
      <c r="U489" s="283">
        <f t="shared" si="86"/>
        <v>354000</v>
      </c>
      <c r="V489" s="292">
        <f t="shared" si="78"/>
        <v>354000</v>
      </c>
      <c r="W489" s="299">
        <f t="shared" si="87"/>
        <v>0</v>
      </c>
      <c r="X489" s="300">
        <f t="shared" si="88"/>
        <v>0</v>
      </c>
      <c r="Y489" s="330"/>
    </row>
    <row r="490" spans="1:25" ht="26.45" customHeight="1" x14ac:dyDescent="0.15">
      <c r="A490" s="281" t="s">
        <v>751</v>
      </c>
      <c r="B490" s="135" t="s">
        <v>2388</v>
      </c>
      <c r="C490" s="315" t="s">
        <v>2384</v>
      </c>
      <c r="D490" s="299">
        <v>1</v>
      </c>
      <c r="E490" s="282" t="s">
        <v>684</v>
      </c>
      <c r="F490" s="283">
        <v>0</v>
      </c>
      <c r="G490" s="283">
        <f t="shared" si="79"/>
        <v>0</v>
      </c>
      <c r="H490" s="283">
        <v>90603</v>
      </c>
      <c r="I490" s="283">
        <f t="shared" si="80"/>
        <v>90603</v>
      </c>
      <c r="J490" s="283">
        <v>0</v>
      </c>
      <c r="K490" s="283">
        <f t="shared" si="81"/>
        <v>0</v>
      </c>
      <c r="L490" s="283">
        <f t="shared" si="82"/>
        <v>90603</v>
      </c>
      <c r="M490" s="300">
        <f t="shared" si="82"/>
        <v>90603</v>
      </c>
      <c r="N490" s="299">
        <v>1</v>
      </c>
      <c r="O490" s="283">
        <v>0</v>
      </c>
      <c r="P490" s="283">
        <f t="shared" si="83"/>
        <v>0</v>
      </c>
      <c r="Q490" s="283">
        <v>90603</v>
      </c>
      <c r="R490" s="283">
        <f t="shared" si="84"/>
        <v>90603</v>
      </c>
      <c r="S490" s="283">
        <v>0</v>
      </c>
      <c r="T490" s="283">
        <f t="shared" si="85"/>
        <v>0</v>
      </c>
      <c r="U490" s="283">
        <f t="shared" si="86"/>
        <v>90603</v>
      </c>
      <c r="V490" s="292">
        <f t="shared" si="78"/>
        <v>90603</v>
      </c>
      <c r="W490" s="299">
        <f t="shared" si="87"/>
        <v>0</v>
      </c>
      <c r="X490" s="300">
        <f t="shared" si="88"/>
        <v>0</v>
      </c>
      <c r="Y490" s="330"/>
    </row>
    <row r="491" spans="1:25" ht="26.45" customHeight="1" x14ac:dyDescent="0.15">
      <c r="A491" s="281" t="s">
        <v>752</v>
      </c>
      <c r="B491" s="135" t="s">
        <v>2389</v>
      </c>
      <c r="C491" s="315" t="s">
        <v>2390</v>
      </c>
      <c r="D491" s="299">
        <v>20</v>
      </c>
      <c r="E491" s="282" t="s">
        <v>2369</v>
      </c>
      <c r="F491" s="283">
        <v>0</v>
      </c>
      <c r="G491" s="283">
        <f t="shared" si="79"/>
        <v>0</v>
      </c>
      <c r="H491" s="283">
        <v>38171</v>
      </c>
      <c r="I491" s="283">
        <f t="shared" si="80"/>
        <v>763420</v>
      </c>
      <c r="J491" s="283">
        <v>0</v>
      </c>
      <c r="K491" s="283">
        <f t="shared" si="81"/>
        <v>0</v>
      </c>
      <c r="L491" s="283">
        <f t="shared" si="82"/>
        <v>38171</v>
      </c>
      <c r="M491" s="300">
        <f t="shared" si="82"/>
        <v>763420</v>
      </c>
      <c r="N491" s="299">
        <v>20</v>
      </c>
      <c r="O491" s="283">
        <v>0</v>
      </c>
      <c r="P491" s="283">
        <f t="shared" si="83"/>
        <v>0</v>
      </c>
      <c r="Q491" s="283">
        <v>38171</v>
      </c>
      <c r="R491" s="283">
        <f t="shared" si="84"/>
        <v>763420</v>
      </c>
      <c r="S491" s="283">
        <v>0</v>
      </c>
      <c r="T491" s="283">
        <f t="shared" si="85"/>
        <v>0</v>
      </c>
      <c r="U491" s="283">
        <f t="shared" si="86"/>
        <v>38171</v>
      </c>
      <c r="V491" s="292">
        <f t="shared" si="78"/>
        <v>763420</v>
      </c>
      <c r="W491" s="299">
        <f t="shared" si="87"/>
        <v>0</v>
      </c>
      <c r="X491" s="300">
        <f t="shared" si="88"/>
        <v>0</v>
      </c>
      <c r="Y491" s="330"/>
    </row>
    <row r="492" spans="1:25" ht="26.45" customHeight="1" x14ac:dyDescent="0.15">
      <c r="A492" s="281" t="s">
        <v>753</v>
      </c>
      <c r="B492" s="135" t="s">
        <v>2391</v>
      </c>
      <c r="C492" s="315" t="s">
        <v>2392</v>
      </c>
      <c r="D492" s="299">
        <v>0</v>
      </c>
      <c r="E492" s="286" t="s">
        <v>1078</v>
      </c>
      <c r="F492" s="283">
        <v>0</v>
      </c>
      <c r="G492" s="283">
        <f t="shared" si="79"/>
        <v>0</v>
      </c>
      <c r="H492" s="283">
        <v>7491</v>
      </c>
      <c r="I492" s="283">
        <f t="shared" si="80"/>
        <v>0</v>
      </c>
      <c r="J492" s="283">
        <v>0</v>
      </c>
      <c r="K492" s="283">
        <f t="shared" si="81"/>
        <v>0</v>
      </c>
      <c r="L492" s="283">
        <f t="shared" si="82"/>
        <v>7491</v>
      </c>
      <c r="M492" s="300">
        <f t="shared" si="82"/>
        <v>0</v>
      </c>
      <c r="N492" s="299">
        <v>0</v>
      </c>
      <c r="O492" s="283">
        <v>0</v>
      </c>
      <c r="P492" s="283">
        <f t="shared" si="83"/>
        <v>0</v>
      </c>
      <c r="Q492" s="283">
        <v>7491</v>
      </c>
      <c r="R492" s="283">
        <f t="shared" si="84"/>
        <v>0</v>
      </c>
      <c r="S492" s="283">
        <v>0</v>
      </c>
      <c r="T492" s="283">
        <f t="shared" si="85"/>
        <v>0</v>
      </c>
      <c r="U492" s="283">
        <f t="shared" si="86"/>
        <v>7491</v>
      </c>
      <c r="V492" s="292">
        <f t="shared" si="78"/>
        <v>0</v>
      </c>
      <c r="W492" s="299">
        <f t="shared" si="87"/>
        <v>0</v>
      </c>
      <c r="X492" s="300">
        <f t="shared" si="88"/>
        <v>0</v>
      </c>
      <c r="Y492" s="330"/>
    </row>
    <row r="493" spans="1:25" ht="26.45" customHeight="1" x14ac:dyDescent="0.15">
      <c r="A493" s="281" t="s">
        <v>754</v>
      </c>
      <c r="B493" s="135" t="s">
        <v>2558</v>
      </c>
      <c r="C493" s="315" t="s">
        <v>2559</v>
      </c>
      <c r="D493" s="299">
        <v>0</v>
      </c>
      <c r="E493" s="282" t="s">
        <v>1078</v>
      </c>
      <c r="F493" s="283">
        <v>0</v>
      </c>
      <c r="G493" s="283">
        <f t="shared" si="79"/>
        <v>0</v>
      </c>
      <c r="H493" s="283">
        <v>7491</v>
      </c>
      <c r="I493" s="283">
        <f t="shared" si="80"/>
        <v>0</v>
      </c>
      <c r="J493" s="283">
        <v>0</v>
      </c>
      <c r="K493" s="283">
        <f t="shared" si="81"/>
        <v>0</v>
      </c>
      <c r="L493" s="283">
        <f t="shared" si="82"/>
        <v>7491</v>
      </c>
      <c r="M493" s="300">
        <f t="shared" si="82"/>
        <v>0</v>
      </c>
      <c r="N493" s="299">
        <v>0</v>
      </c>
      <c r="O493" s="283">
        <v>0</v>
      </c>
      <c r="P493" s="283">
        <f t="shared" si="83"/>
        <v>0</v>
      </c>
      <c r="Q493" s="283">
        <v>7491</v>
      </c>
      <c r="R493" s="283">
        <f t="shared" si="84"/>
        <v>0</v>
      </c>
      <c r="S493" s="283">
        <v>0</v>
      </c>
      <c r="T493" s="283">
        <f t="shared" si="85"/>
        <v>0</v>
      </c>
      <c r="U493" s="283">
        <f t="shared" si="86"/>
        <v>7491</v>
      </c>
      <c r="V493" s="292">
        <f t="shared" si="78"/>
        <v>0</v>
      </c>
      <c r="W493" s="299">
        <f t="shared" si="87"/>
        <v>0</v>
      </c>
      <c r="X493" s="300">
        <f t="shared" si="88"/>
        <v>0</v>
      </c>
      <c r="Y493" s="330"/>
    </row>
    <row r="494" spans="1:25" ht="26.45" customHeight="1" x14ac:dyDescent="0.15">
      <c r="A494" s="281" t="s">
        <v>755</v>
      </c>
      <c r="B494" s="135" t="s">
        <v>2393</v>
      </c>
      <c r="C494" s="315" t="s">
        <v>2394</v>
      </c>
      <c r="D494" s="299">
        <v>0</v>
      </c>
      <c r="E494" s="282" t="s">
        <v>2395</v>
      </c>
      <c r="F494" s="283">
        <v>323</v>
      </c>
      <c r="G494" s="283">
        <f t="shared" si="79"/>
        <v>0</v>
      </c>
      <c r="H494" s="283">
        <v>779</v>
      </c>
      <c r="I494" s="283">
        <f t="shared" si="80"/>
        <v>0</v>
      </c>
      <c r="J494" s="283">
        <v>0</v>
      </c>
      <c r="K494" s="283">
        <f t="shared" si="81"/>
        <v>0</v>
      </c>
      <c r="L494" s="283">
        <f t="shared" si="82"/>
        <v>1102</v>
      </c>
      <c r="M494" s="300">
        <f t="shared" si="82"/>
        <v>0</v>
      </c>
      <c r="N494" s="299">
        <v>0</v>
      </c>
      <c r="O494" s="283">
        <v>323</v>
      </c>
      <c r="P494" s="283">
        <f t="shared" si="83"/>
        <v>0</v>
      </c>
      <c r="Q494" s="283">
        <v>779</v>
      </c>
      <c r="R494" s="283">
        <f t="shared" si="84"/>
        <v>0</v>
      </c>
      <c r="S494" s="283">
        <v>0</v>
      </c>
      <c r="T494" s="283">
        <f t="shared" si="85"/>
        <v>0</v>
      </c>
      <c r="U494" s="283">
        <f t="shared" si="86"/>
        <v>1102</v>
      </c>
      <c r="V494" s="292">
        <f t="shared" si="78"/>
        <v>0</v>
      </c>
      <c r="W494" s="299">
        <f t="shared" si="87"/>
        <v>0</v>
      </c>
      <c r="X494" s="300">
        <f t="shared" si="88"/>
        <v>0</v>
      </c>
      <c r="Y494" s="330"/>
    </row>
    <row r="495" spans="1:25" ht="26.45" customHeight="1" x14ac:dyDescent="0.15">
      <c r="A495" s="281" t="s">
        <v>756</v>
      </c>
      <c r="B495" s="135" t="s">
        <v>2396</v>
      </c>
      <c r="C495" s="315" t="s">
        <v>2397</v>
      </c>
      <c r="D495" s="299">
        <v>0</v>
      </c>
      <c r="E495" s="282" t="s">
        <v>1078</v>
      </c>
      <c r="F495" s="283">
        <v>6637</v>
      </c>
      <c r="G495" s="283">
        <f t="shared" si="79"/>
        <v>0</v>
      </c>
      <c r="H495" s="283">
        <v>0</v>
      </c>
      <c r="I495" s="283">
        <f t="shared" si="80"/>
        <v>0</v>
      </c>
      <c r="J495" s="283">
        <v>0</v>
      </c>
      <c r="K495" s="283">
        <f t="shared" si="81"/>
        <v>0</v>
      </c>
      <c r="L495" s="283">
        <f t="shared" si="82"/>
        <v>6637</v>
      </c>
      <c r="M495" s="300">
        <f t="shared" si="82"/>
        <v>0</v>
      </c>
      <c r="N495" s="299">
        <v>0</v>
      </c>
      <c r="O495" s="283">
        <v>6637</v>
      </c>
      <c r="P495" s="283">
        <f t="shared" si="83"/>
        <v>0</v>
      </c>
      <c r="Q495" s="283">
        <v>0</v>
      </c>
      <c r="R495" s="283">
        <f t="shared" si="84"/>
        <v>0</v>
      </c>
      <c r="S495" s="283">
        <v>0</v>
      </c>
      <c r="T495" s="283">
        <f t="shared" si="85"/>
        <v>0</v>
      </c>
      <c r="U495" s="283">
        <f t="shared" si="86"/>
        <v>6637</v>
      </c>
      <c r="V495" s="292">
        <f t="shared" si="78"/>
        <v>0</v>
      </c>
      <c r="W495" s="299">
        <f t="shared" si="87"/>
        <v>0</v>
      </c>
      <c r="X495" s="300">
        <f t="shared" si="88"/>
        <v>0</v>
      </c>
      <c r="Y495" s="330"/>
    </row>
    <row r="496" spans="1:25" ht="26.45" customHeight="1" x14ac:dyDescent="0.15">
      <c r="A496" s="281" t="s">
        <v>757</v>
      </c>
      <c r="B496" s="135" t="s">
        <v>2398</v>
      </c>
      <c r="C496" s="315" t="s">
        <v>2399</v>
      </c>
      <c r="D496" s="299">
        <v>0</v>
      </c>
      <c r="E496" s="282" t="s">
        <v>681</v>
      </c>
      <c r="F496" s="283">
        <v>14160</v>
      </c>
      <c r="G496" s="283">
        <f t="shared" si="79"/>
        <v>0</v>
      </c>
      <c r="H496" s="283">
        <v>10107</v>
      </c>
      <c r="I496" s="283">
        <f t="shared" si="80"/>
        <v>0</v>
      </c>
      <c r="J496" s="283">
        <v>0</v>
      </c>
      <c r="K496" s="283">
        <f t="shared" si="81"/>
        <v>0</v>
      </c>
      <c r="L496" s="283">
        <f t="shared" si="82"/>
        <v>24267</v>
      </c>
      <c r="M496" s="300">
        <f t="shared" si="82"/>
        <v>0</v>
      </c>
      <c r="N496" s="299">
        <v>0</v>
      </c>
      <c r="O496" s="283">
        <v>14160</v>
      </c>
      <c r="P496" s="283">
        <f t="shared" si="83"/>
        <v>0</v>
      </c>
      <c r="Q496" s="283">
        <v>10107</v>
      </c>
      <c r="R496" s="283">
        <f t="shared" si="84"/>
        <v>0</v>
      </c>
      <c r="S496" s="283">
        <v>0</v>
      </c>
      <c r="T496" s="283">
        <f t="shared" si="85"/>
        <v>0</v>
      </c>
      <c r="U496" s="283">
        <f t="shared" si="86"/>
        <v>24267</v>
      </c>
      <c r="V496" s="292">
        <f t="shared" si="78"/>
        <v>0</v>
      </c>
      <c r="W496" s="299">
        <f t="shared" si="87"/>
        <v>0</v>
      </c>
      <c r="X496" s="300">
        <f t="shared" si="88"/>
        <v>0</v>
      </c>
      <c r="Y496" s="330"/>
    </row>
    <row r="497" spans="1:25" ht="26.45" customHeight="1" x14ac:dyDescent="0.15">
      <c r="A497" s="281" t="s">
        <v>758</v>
      </c>
      <c r="B497" s="135" t="s">
        <v>2400</v>
      </c>
      <c r="C497" s="315" t="s">
        <v>2401</v>
      </c>
      <c r="D497" s="301">
        <v>0</v>
      </c>
      <c r="E497" s="289" t="s">
        <v>683</v>
      </c>
      <c r="F497" s="290">
        <v>30479</v>
      </c>
      <c r="G497" s="290">
        <f t="shared" si="79"/>
        <v>0</v>
      </c>
      <c r="H497" s="290">
        <v>45889</v>
      </c>
      <c r="I497" s="290">
        <f t="shared" si="80"/>
        <v>0</v>
      </c>
      <c r="J497" s="290">
        <v>0</v>
      </c>
      <c r="K497" s="290">
        <f t="shared" si="81"/>
        <v>0</v>
      </c>
      <c r="L497" s="290">
        <f t="shared" si="82"/>
        <v>76368</v>
      </c>
      <c r="M497" s="302">
        <f t="shared" si="82"/>
        <v>0</v>
      </c>
      <c r="N497" s="301">
        <v>0</v>
      </c>
      <c r="O497" s="283">
        <v>30479</v>
      </c>
      <c r="P497" s="283">
        <f t="shared" si="83"/>
        <v>0</v>
      </c>
      <c r="Q497" s="283">
        <v>45889</v>
      </c>
      <c r="R497" s="283">
        <f t="shared" si="84"/>
        <v>0</v>
      </c>
      <c r="S497" s="283">
        <v>0</v>
      </c>
      <c r="T497" s="283">
        <f t="shared" si="85"/>
        <v>0</v>
      </c>
      <c r="U497" s="283">
        <f t="shared" si="86"/>
        <v>76368</v>
      </c>
      <c r="V497" s="292">
        <f t="shared" si="78"/>
        <v>0</v>
      </c>
      <c r="W497" s="301">
        <f t="shared" si="87"/>
        <v>0</v>
      </c>
      <c r="X497" s="302">
        <f t="shared" si="88"/>
        <v>0</v>
      </c>
      <c r="Y497" s="330"/>
    </row>
    <row r="500" spans="1:25" x14ac:dyDescent="0.15">
      <c r="C500" s="413"/>
      <c r="D500" s="409"/>
      <c r="F500" s="410"/>
    </row>
    <row r="501" spans="1:25" x14ac:dyDescent="0.15">
      <c r="D501" s="409"/>
      <c r="F501" s="410"/>
    </row>
    <row r="502" spans="1:25" x14ac:dyDescent="0.15">
      <c r="D502" s="409"/>
      <c r="F502" s="410"/>
    </row>
    <row r="503" spans="1:25" x14ac:dyDescent="0.15">
      <c r="D503" s="409"/>
      <c r="F503" s="410"/>
    </row>
    <row r="504" spans="1:25" x14ac:dyDescent="0.15">
      <c r="D504" s="409"/>
      <c r="F504" s="410"/>
    </row>
    <row r="505" spans="1:25" x14ac:dyDescent="0.15">
      <c r="D505" s="409"/>
      <c r="F505" s="410"/>
    </row>
    <row r="506" spans="1:25" x14ac:dyDescent="0.15">
      <c r="D506" s="409"/>
      <c r="F506" s="410"/>
    </row>
    <row r="507" spans="1:25" x14ac:dyDescent="0.15">
      <c r="D507" s="409"/>
      <c r="F507" s="410"/>
    </row>
    <row r="508" spans="1:25" x14ac:dyDescent="0.15">
      <c r="D508" s="409"/>
    </row>
    <row r="509" spans="1:25" x14ac:dyDescent="0.15">
      <c r="D509" s="409"/>
    </row>
    <row r="510" spans="1:25" x14ac:dyDescent="0.15">
      <c r="D510" s="409"/>
    </row>
    <row r="511" spans="1:25" x14ac:dyDescent="0.15">
      <c r="D511" s="409"/>
    </row>
    <row r="512" spans="1:25" x14ac:dyDescent="0.15">
      <c r="D512" s="409"/>
    </row>
    <row r="513" spans="4:4" x14ac:dyDescent="0.15">
      <c r="D513" s="409"/>
    </row>
    <row r="514" spans="4:4" x14ac:dyDescent="0.15">
      <c r="D514" s="409"/>
    </row>
    <row r="515" spans="4:4" x14ac:dyDescent="0.15">
      <c r="D515" s="409"/>
    </row>
    <row r="516" spans="4:4" x14ac:dyDescent="0.15">
      <c r="D516" s="409"/>
    </row>
    <row r="517" spans="4:4" x14ac:dyDescent="0.15">
      <c r="D517" s="409"/>
    </row>
    <row r="518" spans="4:4" x14ac:dyDescent="0.15">
      <c r="D518" s="409"/>
    </row>
    <row r="519" spans="4:4" x14ac:dyDescent="0.15">
      <c r="D519" s="409"/>
    </row>
    <row r="520" spans="4:4" x14ac:dyDescent="0.15">
      <c r="D520" s="409"/>
    </row>
    <row r="521" spans="4:4" x14ac:dyDescent="0.15">
      <c r="D521" s="409"/>
    </row>
    <row r="522" spans="4:4" x14ac:dyDescent="0.15">
      <c r="D522" s="409"/>
    </row>
    <row r="523" spans="4:4" x14ac:dyDescent="0.15">
      <c r="D523" s="409"/>
    </row>
    <row r="524" spans="4:4" x14ac:dyDescent="0.15">
      <c r="D524" s="409"/>
    </row>
  </sheetData>
  <autoFilter ref="A2:Y497">
    <filterColumn colId="0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2" showButton="0"/>
  </autoFilter>
  <mergeCells count="21">
    <mergeCell ref="A1:Y1"/>
    <mergeCell ref="J3:K3"/>
    <mergeCell ref="L3:M3"/>
    <mergeCell ref="N3:N4"/>
    <mergeCell ref="A2:B4"/>
    <mergeCell ref="C2:C4"/>
    <mergeCell ref="D2:M2"/>
    <mergeCell ref="N2:V2"/>
    <mergeCell ref="W2:X2"/>
    <mergeCell ref="Y2:Y4"/>
    <mergeCell ref="O3:P3"/>
    <mergeCell ref="Q3:R3"/>
    <mergeCell ref="S3:T3"/>
    <mergeCell ref="U3:V3"/>
    <mergeCell ref="W3:W4"/>
    <mergeCell ref="X3:X4"/>
    <mergeCell ref="A5:B5"/>
    <mergeCell ref="D3:D4"/>
    <mergeCell ref="E3:E4"/>
    <mergeCell ref="F3:G3"/>
    <mergeCell ref="H3:I3"/>
  </mergeCells>
  <phoneticPr fontId="31" type="noConversion"/>
  <pageMargins left="0.70866141732283472" right="0.70866141732283472" top="0.74803149606299213" bottom="0.74803149606299213" header="0.31496062992125984" footer="0.31496062992125984"/>
  <pageSetup paperSize="9" scale="37" fitToHeight="0" orientation="landscape" r:id="rId1"/>
  <headerFooter>
    <oddHeader>&amp;L&amp;"돋움,Regular"내역서(건축)-재개발&amp;R&amp;"돋움,Regular"&amp;P/&amp;N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72"/>
  <sheetViews>
    <sheetView view="pageBreakPreview" zoomScale="70" zoomScaleNormal="100" zoomScaleSheetLayoutView="70" workbookViewId="0">
      <pane xSplit="2" ySplit="4" topLeftCell="C5" activePane="bottomRight" state="frozen"/>
      <selection activeCell="E29" sqref="E29"/>
      <selection pane="topRight" activeCell="E29" sqref="E29"/>
      <selection pane="bottomLeft" activeCell="E29" sqref="E29"/>
      <selection pane="bottomRight" activeCell="A5" sqref="A5:B5"/>
    </sheetView>
  </sheetViews>
  <sheetFormatPr defaultColWidth="8.88671875" defaultRowHeight="13.5" x14ac:dyDescent="0.15"/>
  <cols>
    <col min="1" max="1" width="6.6640625" style="117" customWidth="1"/>
    <col min="2" max="2" width="27.109375" style="118" customWidth="1"/>
    <col min="3" max="3" width="29.77734375" style="119" bestFit="1" customWidth="1"/>
    <col min="4" max="4" width="8.77734375" style="120" customWidth="1"/>
    <col min="5" max="5" width="6.77734375" style="119" customWidth="1"/>
    <col min="6" max="6" width="8.44140625" style="121" customWidth="1"/>
    <col min="7" max="7" width="13.33203125" style="121" customWidth="1"/>
    <col min="8" max="8" width="8.44140625" style="121" customWidth="1"/>
    <col min="9" max="9" width="14.88671875" style="121" bestFit="1" customWidth="1"/>
    <col min="10" max="10" width="8.44140625" style="121" customWidth="1"/>
    <col min="11" max="11" width="11.6640625" style="121" customWidth="1"/>
    <col min="12" max="12" width="8.44140625" style="121" customWidth="1"/>
    <col min="13" max="13" width="14.88671875" style="121" bestFit="1" customWidth="1"/>
    <col min="14" max="14" width="7.33203125" style="122" customWidth="1"/>
    <col min="15" max="15" width="8.44140625" style="115" customWidth="1"/>
    <col min="16" max="16" width="8.88671875" style="115"/>
    <col min="17" max="17" width="8.44140625" style="115" customWidth="1"/>
    <col min="18" max="18" width="8.88671875" style="115"/>
    <col min="19" max="19" width="8.44140625" style="115" customWidth="1"/>
    <col min="20" max="20" width="8.88671875" style="115"/>
    <col min="21" max="21" width="8.44140625" style="115" customWidth="1"/>
    <col min="22" max="16384" width="8.88671875" style="115"/>
  </cols>
  <sheetData>
    <row r="1" spans="1:25" ht="46.5" customHeight="1" x14ac:dyDescent="0.15">
      <c r="A1" s="570" t="s">
        <v>1808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</row>
    <row r="2" spans="1:25" ht="21.6" customHeight="1" x14ac:dyDescent="0.15">
      <c r="A2" s="550" t="s">
        <v>1809</v>
      </c>
      <c r="B2" s="551"/>
      <c r="C2" s="547" t="s">
        <v>210</v>
      </c>
      <c r="D2" s="544" t="s">
        <v>2418</v>
      </c>
      <c r="E2" s="545"/>
      <c r="F2" s="545"/>
      <c r="G2" s="545"/>
      <c r="H2" s="545"/>
      <c r="I2" s="545"/>
      <c r="J2" s="545"/>
      <c r="K2" s="545"/>
      <c r="L2" s="545"/>
      <c r="M2" s="546"/>
      <c r="N2" s="556" t="s">
        <v>2419</v>
      </c>
      <c r="O2" s="545"/>
      <c r="P2" s="545"/>
      <c r="Q2" s="545"/>
      <c r="R2" s="545"/>
      <c r="S2" s="545"/>
      <c r="T2" s="545"/>
      <c r="U2" s="545"/>
      <c r="V2" s="557"/>
      <c r="W2" s="544" t="s">
        <v>2423</v>
      </c>
      <c r="X2" s="546"/>
      <c r="Y2" s="529" t="s">
        <v>2420</v>
      </c>
    </row>
    <row r="3" spans="1:25" s="116" customFormat="1" ht="22.5" customHeight="1" x14ac:dyDescent="0.15">
      <c r="A3" s="552"/>
      <c r="B3" s="553"/>
      <c r="C3" s="548"/>
      <c r="D3" s="539" t="s">
        <v>211</v>
      </c>
      <c r="E3" s="541" t="s">
        <v>1572</v>
      </c>
      <c r="F3" s="532" t="s">
        <v>212</v>
      </c>
      <c r="G3" s="532"/>
      <c r="H3" s="532" t="s">
        <v>213</v>
      </c>
      <c r="I3" s="532"/>
      <c r="J3" s="532" t="s">
        <v>1736</v>
      </c>
      <c r="K3" s="532"/>
      <c r="L3" s="532" t="s">
        <v>1737</v>
      </c>
      <c r="M3" s="543"/>
      <c r="N3" s="558" t="s">
        <v>211</v>
      </c>
      <c r="O3" s="532" t="s">
        <v>212</v>
      </c>
      <c r="P3" s="532"/>
      <c r="Q3" s="532" t="s">
        <v>213</v>
      </c>
      <c r="R3" s="532"/>
      <c r="S3" s="532" t="s">
        <v>1736</v>
      </c>
      <c r="T3" s="532"/>
      <c r="U3" s="532" t="s">
        <v>1737</v>
      </c>
      <c r="V3" s="533"/>
      <c r="W3" s="539" t="s">
        <v>211</v>
      </c>
      <c r="X3" s="543" t="s">
        <v>2424</v>
      </c>
      <c r="Y3" s="530"/>
    </row>
    <row r="4" spans="1:25" s="116" customFormat="1" ht="22.5" customHeight="1" x14ac:dyDescent="0.15">
      <c r="A4" s="554"/>
      <c r="B4" s="555"/>
      <c r="C4" s="549"/>
      <c r="D4" s="540"/>
      <c r="E4" s="542"/>
      <c r="F4" s="211" t="s">
        <v>214</v>
      </c>
      <c r="G4" s="211" t="s">
        <v>215</v>
      </c>
      <c r="H4" s="211" t="s">
        <v>214</v>
      </c>
      <c r="I4" s="211" t="s">
        <v>215</v>
      </c>
      <c r="J4" s="211" t="s">
        <v>214</v>
      </c>
      <c r="K4" s="211" t="s">
        <v>215</v>
      </c>
      <c r="L4" s="211" t="s">
        <v>214</v>
      </c>
      <c r="M4" s="223" t="s">
        <v>215</v>
      </c>
      <c r="N4" s="559"/>
      <c r="O4" s="211" t="s">
        <v>214</v>
      </c>
      <c r="P4" s="211" t="s">
        <v>215</v>
      </c>
      <c r="Q4" s="211" t="s">
        <v>214</v>
      </c>
      <c r="R4" s="211" t="s">
        <v>215</v>
      </c>
      <c r="S4" s="211" t="s">
        <v>214</v>
      </c>
      <c r="T4" s="211" t="s">
        <v>215</v>
      </c>
      <c r="U4" s="211" t="s">
        <v>214</v>
      </c>
      <c r="V4" s="212" t="s">
        <v>215</v>
      </c>
      <c r="W4" s="540"/>
      <c r="X4" s="563"/>
      <c r="Y4" s="531"/>
    </row>
    <row r="5" spans="1:25" ht="22.5" customHeight="1" x14ac:dyDescent="0.15">
      <c r="A5" s="569" t="s">
        <v>682</v>
      </c>
      <c r="B5" s="568"/>
      <c r="C5" s="349"/>
      <c r="D5" s="343"/>
      <c r="E5" s="339"/>
      <c r="F5" s="280"/>
      <c r="G5" s="280">
        <f>SUM(G6:G72)</f>
        <v>29925006</v>
      </c>
      <c r="H5" s="280"/>
      <c r="I5" s="280">
        <f>SUM(I6:I72)</f>
        <v>93209038</v>
      </c>
      <c r="J5" s="280"/>
      <c r="K5" s="280">
        <f>SUM(K6:K72)</f>
        <v>1266535</v>
      </c>
      <c r="L5" s="280"/>
      <c r="M5" s="344">
        <f>SUM(M6:M72)</f>
        <v>124400579</v>
      </c>
      <c r="N5" s="345"/>
      <c r="O5" s="280"/>
      <c r="P5" s="280">
        <f>SUM(P6:P72)</f>
        <v>29925006</v>
      </c>
      <c r="Q5" s="280"/>
      <c r="R5" s="280">
        <f>SUM(R6:R72)</f>
        <v>93209038</v>
      </c>
      <c r="S5" s="280"/>
      <c r="T5" s="280">
        <f>SUM(T6:T72)</f>
        <v>1266535</v>
      </c>
      <c r="U5" s="280"/>
      <c r="V5" s="342">
        <f>SUM(V6:V72)</f>
        <v>124400579</v>
      </c>
      <c r="W5" s="343"/>
      <c r="X5" s="344">
        <f>SUM(X6:X72)</f>
        <v>0</v>
      </c>
      <c r="Y5" s="295"/>
    </row>
    <row r="6" spans="1:25" ht="22.5" customHeight="1" x14ac:dyDescent="0.15">
      <c r="A6" s="341" t="s">
        <v>1043</v>
      </c>
      <c r="B6" s="317" t="s">
        <v>2560</v>
      </c>
      <c r="C6" s="310" t="s">
        <v>1810</v>
      </c>
      <c r="D6" s="347">
        <f>'내역서(조경)-SH'!D6+'내역서(조경)-재개발'!D6</f>
        <v>470</v>
      </c>
      <c r="E6" s="282" t="s">
        <v>686</v>
      </c>
      <c r="F6" s="283">
        <v>0</v>
      </c>
      <c r="G6" s="283">
        <f t="shared" ref="G6:G69" si="0">INT(D6*F6)</f>
        <v>0</v>
      </c>
      <c r="H6" s="283">
        <v>49947</v>
      </c>
      <c r="I6" s="283">
        <f t="shared" ref="I6:I69" si="1">INT(D6*H6)</f>
        <v>23475090</v>
      </c>
      <c r="J6" s="283">
        <v>0</v>
      </c>
      <c r="K6" s="283">
        <f t="shared" ref="K6:K69" si="2">INT(D6*J6)</f>
        <v>0</v>
      </c>
      <c r="L6" s="283">
        <f t="shared" ref="L6:M21" si="3">F6+H6+J6</f>
        <v>49947</v>
      </c>
      <c r="M6" s="300">
        <f t="shared" si="3"/>
        <v>23475090</v>
      </c>
      <c r="N6" s="346">
        <f>'내역서(조경)-SH'!N6+'내역서(조경)-재개발'!N6</f>
        <v>470</v>
      </c>
      <c r="O6" s="283">
        <v>0</v>
      </c>
      <c r="P6" s="283">
        <f t="shared" ref="P6:P37" si="4">INT(N6*O6)</f>
        <v>0</v>
      </c>
      <c r="Q6" s="283">
        <v>49947</v>
      </c>
      <c r="R6" s="283">
        <f t="shared" ref="R6:R37" si="5">INT(N6*Q6)</f>
        <v>23475090</v>
      </c>
      <c r="S6" s="283">
        <v>0</v>
      </c>
      <c r="T6" s="283">
        <f t="shared" ref="T6:T37" si="6">INT(N6*S6)</f>
        <v>0</v>
      </c>
      <c r="U6" s="283">
        <f t="shared" ref="U6:U69" si="7">O6+Q6+S6</f>
        <v>49947</v>
      </c>
      <c r="V6" s="292">
        <f t="shared" ref="V6:V69" si="8">P6+R6+T6</f>
        <v>23475090</v>
      </c>
      <c r="W6" s="299">
        <f t="shared" ref="W6:W37" si="9">N6-D6</f>
        <v>0</v>
      </c>
      <c r="X6" s="300">
        <f t="shared" ref="X6:X37" si="10">V6-M6</f>
        <v>0</v>
      </c>
      <c r="Y6" s="295"/>
    </row>
    <row r="7" spans="1:25" ht="22.5" customHeight="1" x14ac:dyDescent="0.15">
      <c r="A7" s="341" t="s">
        <v>1430</v>
      </c>
      <c r="B7" s="317" t="s">
        <v>2560</v>
      </c>
      <c r="C7" s="310" t="s">
        <v>1811</v>
      </c>
      <c r="D7" s="347">
        <f>'내역서(조경)-SH'!D7+'내역서(조경)-재개발'!D7</f>
        <v>250</v>
      </c>
      <c r="E7" s="282" t="s">
        <v>686</v>
      </c>
      <c r="F7" s="283">
        <v>0</v>
      </c>
      <c r="G7" s="283">
        <f t="shared" si="0"/>
        <v>0</v>
      </c>
      <c r="H7" s="283">
        <v>54942</v>
      </c>
      <c r="I7" s="283">
        <f t="shared" si="1"/>
        <v>13735500</v>
      </c>
      <c r="J7" s="283">
        <v>0</v>
      </c>
      <c r="K7" s="283">
        <f t="shared" si="2"/>
        <v>0</v>
      </c>
      <c r="L7" s="283">
        <f t="shared" si="3"/>
        <v>54942</v>
      </c>
      <c r="M7" s="300">
        <f t="shared" si="3"/>
        <v>13735500</v>
      </c>
      <c r="N7" s="346">
        <f>'내역서(조경)-SH'!N7+'내역서(조경)-재개발'!N7</f>
        <v>250</v>
      </c>
      <c r="O7" s="283">
        <v>0</v>
      </c>
      <c r="P7" s="283">
        <f t="shared" si="4"/>
        <v>0</v>
      </c>
      <c r="Q7" s="283">
        <v>54942</v>
      </c>
      <c r="R7" s="283">
        <f t="shared" si="5"/>
        <v>13735500</v>
      </c>
      <c r="S7" s="283">
        <v>0</v>
      </c>
      <c r="T7" s="283">
        <f t="shared" si="6"/>
        <v>0</v>
      </c>
      <c r="U7" s="283">
        <f t="shared" si="7"/>
        <v>54942</v>
      </c>
      <c r="V7" s="292">
        <f t="shared" si="8"/>
        <v>13735500</v>
      </c>
      <c r="W7" s="299">
        <f t="shared" si="9"/>
        <v>0</v>
      </c>
      <c r="X7" s="300">
        <f t="shared" si="10"/>
        <v>0</v>
      </c>
      <c r="Y7" s="295"/>
    </row>
    <row r="8" spans="1:25" ht="22.5" customHeight="1" x14ac:dyDescent="0.15">
      <c r="A8" s="341" t="s">
        <v>244</v>
      </c>
      <c r="B8" s="317" t="s">
        <v>2561</v>
      </c>
      <c r="C8" s="310" t="s">
        <v>1812</v>
      </c>
      <c r="D8" s="347">
        <f>'내역서(조경)-SH'!D8+'내역서(조경)-재개발'!D8</f>
        <v>23</v>
      </c>
      <c r="E8" s="282" t="s">
        <v>686</v>
      </c>
      <c r="F8" s="283">
        <v>0</v>
      </c>
      <c r="G8" s="283">
        <f t="shared" si="0"/>
        <v>0</v>
      </c>
      <c r="H8" s="283">
        <v>64931</v>
      </c>
      <c r="I8" s="283">
        <f t="shared" si="1"/>
        <v>1493413</v>
      </c>
      <c r="J8" s="283">
        <v>0</v>
      </c>
      <c r="K8" s="283">
        <f t="shared" si="2"/>
        <v>0</v>
      </c>
      <c r="L8" s="283">
        <f t="shared" si="3"/>
        <v>64931</v>
      </c>
      <c r="M8" s="300">
        <f t="shared" si="3"/>
        <v>1493413</v>
      </c>
      <c r="N8" s="346">
        <f>'내역서(조경)-SH'!N8+'내역서(조경)-재개발'!N8</f>
        <v>23</v>
      </c>
      <c r="O8" s="283">
        <v>0</v>
      </c>
      <c r="P8" s="283">
        <f t="shared" si="4"/>
        <v>0</v>
      </c>
      <c r="Q8" s="283">
        <v>64931</v>
      </c>
      <c r="R8" s="283">
        <f t="shared" si="5"/>
        <v>1493413</v>
      </c>
      <c r="S8" s="283">
        <v>0</v>
      </c>
      <c r="T8" s="283">
        <f t="shared" si="6"/>
        <v>0</v>
      </c>
      <c r="U8" s="283">
        <f t="shared" si="7"/>
        <v>64931</v>
      </c>
      <c r="V8" s="292">
        <f t="shared" si="8"/>
        <v>1493413</v>
      </c>
      <c r="W8" s="299">
        <f t="shared" si="9"/>
        <v>0</v>
      </c>
      <c r="X8" s="300">
        <f t="shared" si="10"/>
        <v>0</v>
      </c>
      <c r="Y8" s="295"/>
    </row>
    <row r="9" spans="1:25" ht="22.5" customHeight="1" x14ac:dyDescent="0.15">
      <c r="A9" s="341" t="s">
        <v>245</v>
      </c>
      <c r="B9" s="317" t="s">
        <v>2561</v>
      </c>
      <c r="C9" s="310" t="s">
        <v>1813</v>
      </c>
      <c r="D9" s="347">
        <f>'내역서(조경)-SH'!D9+'내역서(조경)-재개발'!D9</f>
        <v>23</v>
      </c>
      <c r="E9" s="282" t="s">
        <v>686</v>
      </c>
      <c r="F9" s="283">
        <v>0</v>
      </c>
      <c r="G9" s="283">
        <f t="shared" si="0"/>
        <v>0</v>
      </c>
      <c r="H9" s="283">
        <v>86160</v>
      </c>
      <c r="I9" s="283">
        <f t="shared" si="1"/>
        <v>1981680</v>
      </c>
      <c r="J9" s="283">
        <v>0</v>
      </c>
      <c r="K9" s="283">
        <f t="shared" si="2"/>
        <v>0</v>
      </c>
      <c r="L9" s="283">
        <f t="shared" si="3"/>
        <v>86160</v>
      </c>
      <c r="M9" s="300">
        <f t="shared" si="3"/>
        <v>1981680</v>
      </c>
      <c r="N9" s="346">
        <f>'내역서(조경)-SH'!N9+'내역서(조경)-재개발'!N9</f>
        <v>23</v>
      </c>
      <c r="O9" s="283">
        <v>0</v>
      </c>
      <c r="P9" s="283">
        <f t="shared" si="4"/>
        <v>0</v>
      </c>
      <c r="Q9" s="283">
        <v>86160</v>
      </c>
      <c r="R9" s="283">
        <f t="shared" si="5"/>
        <v>1981680</v>
      </c>
      <c r="S9" s="283">
        <v>0</v>
      </c>
      <c r="T9" s="283">
        <f t="shared" si="6"/>
        <v>0</v>
      </c>
      <c r="U9" s="283">
        <f t="shared" si="7"/>
        <v>86160</v>
      </c>
      <c r="V9" s="292">
        <f t="shared" si="8"/>
        <v>1981680</v>
      </c>
      <c r="W9" s="299">
        <f t="shared" si="9"/>
        <v>0</v>
      </c>
      <c r="X9" s="300">
        <f t="shared" si="10"/>
        <v>0</v>
      </c>
      <c r="Y9" s="295"/>
    </row>
    <row r="10" spans="1:25" ht="22.5" customHeight="1" x14ac:dyDescent="0.15">
      <c r="A10" s="341" t="s">
        <v>246</v>
      </c>
      <c r="B10" s="317" t="s">
        <v>1814</v>
      </c>
      <c r="C10" s="310"/>
      <c r="D10" s="347">
        <f>'내역서(조경)-SH'!D10+'내역서(조경)-재개발'!D10</f>
        <v>225</v>
      </c>
      <c r="E10" s="282" t="s">
        <v>686</v>
      </c>
      <c r="F10" s="283">
        <v>0</v>
      </c>
      <c r="G10" s="283">
        <f t="shared" si="0"/>
        <v>0</v>
      </c>
      <c r="H10" s="283">
        <v>17481</v>
      </c>
      <c r="I10" s="283">
        <f t="shared" si="1"/>
        <v>3933225</v>
      </c>
      <c r="J10" s="283">
        <v>0</v>
      </c>
      <c r="K10" s="283">
        <f t="shared" si="2"/>
        <v>0</v>
      </c>
      <c r="L10" s="283">
        <f t="shared" si="3"/>
        <v>17481</v>
      </c>
      <c r="M10" s="300">
        <f t="shared" si="3"/>
        <v>3933225</v>
      </c>
      <c r="N10" s="346">
        <f>'내역서(조경)-SH'!N10+'내역서(조경)-재개발'!N10</f>
        <v>225</v>
      </c>
      <c r="O10" s="283">
        <v>0</v>
      </c>
      <c r="P10" s="283">
        <f t="shared" si="4"/>
        <v>0</v>
      </c>
      <c r="Q10" s="283">
        <v>17481</v>
      </c>
      <c r="R10" s="283">
        <f t="shared" si="5"/>
        <v>3933225</v>
      </c>
      <c r="S10" s="283">
        <v>0</v>
      </c>
      <c r="T10" s="283">
        <f t="shared" si="6"/>
        <v>0</v>
      </c>
      <c r="U10" s="283">
        <f t="shared" si="7"/>
        <v>17481</v>
      </c>
      <c r="V10" s="292">
        <f t="shared" si="8"/>
        <v>3933225</v>
      </c>
      <c r="W10" s="299">
        <f t="shared" si="9"/>
        <v>0</v>
      </c>
      <c r="X10" s="300">
        <f t="shared" si="10"/>
        <v>0</v>
      </c>
      <c r="Y10" s="295"/>
    </row>
    <row r="11" spans="1:25" ht="22.5" customHeight="1" x14ac:dyDescent="0.15">
      <c r="A11" s="341" t="s">
        <v>247</v>
      </c>
      <c r="B11" s="317" t="s">
        <v>1815</v>
      </c>
      <c r="C11" s="310"/>
      <c r="D11" s="347">
        <f>'내역서(조경)-SH'!D11+'내역서(조경)-재개발'!D11</f>
        <v>90</v>
      </c>
      <c r="E11" s="282" t="s">
        <v>686</v>
      </c>
      <c r="F11" s="283">
        <v>0</v>
      </c>
      <c r="G11" s="283">
        <f t="shared" si="0"/>
        <v>0</v>
      </c>
      <c r="H11" s="283">
        <v>24973</v>
      </c>
      <c r="I11" s="283">
        <f t="shared" si="1"/>
        <v>2247570</v>
      </c>
      <c r="J11" s="283">
        <v>0</v>
      </c>
      <c r="K11" s="283">
        <f t="shared" si="2"/>
        <v>0</v>
      </c>
      <c r="L11" s="283">
        <f t="shared" si="3"/>
        <v>24973</v>
      </c>
      <c r="M11" s="300">
        <f t="shared" si="3"/>
        <v>2247570</v>
      </c>
      <c r="N11" s="346">
        <f>'내역서(조경)-SH'!N11+'내역서(조경)-재개발'!N11</f>
        <v>90</v>
      </c>
      <c r="O11" s="283">
        <v>0</v>
      </c>
      <c r="P11" s="283">
        <f t="shared" si="4"/>
        <v>0</v>
      </c>
      <c r="Q11" s="283">
        <v>24973</v>
      </c>
      <c r="R11" s="283">
        <f t="shared" si="5"/>
        <v>2247570</v>
      </c>
      <c r="S11" s="283">
        <v>0</v>
      </c>
      <c r="T11" s="283">
        <f t="shared" si="6"/>
        <v>0</v>
      </c>
      <c r="U11" s="283">
        <f t="shared" si="7"/>
        <v>24973</v>
      </c>
      <c r="V11" s="292">
        <f t="shared" si="8"/>
        <v>2247570</v>
      </c>
      <c r="W11" s="299">
        <f t="shared" si="9"/>
        <v>0</v>
      </c>
      <c r="X11" s="300">
        <f t="shared" si="10"/>
        <v>0</v>
      </c>
      <c r="Y11" s="295"/>
    </row>
    <row r="12" spans="1:25" ht="22.5" customHeight="1" x14ac:dyDescent="0.15">
      <c r="A12" s="341" t="s">
        <v>248</v>
      </c>
      <c r="B12" s="317" t="s">
        <v>1816</v>
      </c>
      <c r="C12" s="310" t="s">
        <v>1817</v>
      </c>
      <c r="D12" s="347">
        <f>'내역서(조경)-SH'!D12+'내역서(조경)-재개발'!D12</f>
        <v>10</v>
      </c>
      <c r="E12" s="282" t="s">
        <v>679</v>
      </c>
      <c r="F12" s="283">
        <v>187133</v>
      </c>
      <c r="G12" s="283">
        <f t="shared" si="0"/>
        <v>1871330</v>
      </c>
      <c r="H12" s="283">
        <v>104845</v>
      </c>
      <c r="I12" s="283">
        <f t="shared" si="1"/>
        <v>1048450</v>
      </c>
      <c r="J12" s="283">
        <v>0</v>
      </c>
      <c r="K12" s="283">
        <f t="shared" si="2"/>
        <v>0</v>
      </c>
      <c r="L12" s="283">
        <f t="shared" si="3"/>
        <v>291978</v>
      </c>
      <c r="M12" s="300">
        <f t="shared" si="3"/>
        <v>2919780</v>
      </c>
      <c r="N12" s="346">
        <f>'내역서(조경)-SH'!N12+'내역서(조경)-재개발'!N12</f>
        <v>10</v>
      </c>
      <c r="O12" s="283">
        <v>187133</v>
      </c>
      <c r="P12" s="283">
        <f t="shared" si="4"/>
        <v>1871330</v>
      </c>
      <c r="Q12" s="283">
        <v>104845</v>
      </c>
      <c r="R12" s="283">
        <f t="shared" si="5"/>
        <v>1048450</v>
      </c>
      <c r="S12" s="283">
        <v>0</v>
      </c>
      <c r="T12" s="283">
        <f t="shared" si="6"/>
        <v>0</v>
      </c>
      <c r="U12" s="283">
        <f t="shared" si="7"/>
        <v>291978</v>
      </c>
      <c r="V12" s="292">
        <f t="shared" si="8"/>
        <v>2919780</v>
      </c>
      <c r="W12" s="299">
        <f t="shared" si="9"/>
        <v>0</v>
      </c>
      <c r="X12" s="300">
        <f t="shared" si="10"/>
        <v>0</v>
      </c>
      <c r="Y12" s="295"/>
    </row>
    <row r="13" spans="1:25" ht="22.5" customHeight="1" x14ac:dyDescent="0.15">
      <c r="A13" s="341" t="s">
        <v>249</v>
      </c>
      <c r="B13" s="317" t="s">
        <v>1818</v>
      </c>
      <c r="C13" s="310" t="s">
        <v>1819</v>
      </c>
      <c r="D13" s="347">
        <f>'내역서(조경)-SH'!D13+'내역서(조경)-재개발'!D13</f>
        <v>9</v>
      </c>
      <c r="E13" s="282" t="s">
        <v>679</v>
      </c>
      <c r="F13" s="283">
        <v>23010</v>
      </c>
      <c r="G13" s="283">
        <f t="shared" si="0"/>
        <v>207090</v>
      </c>
      <c r="H13" s="283">
        <v>0</v>
      </c>
      <c r="I13" s="283">
        <f t="shared" si="1"/>
        <v>0</v>
      </c>
      <c r="J13" s="283">
        <v>0</v>
      </c>
      <c r="K13" s="283">
        <f t="shared" si="2"/>
        <v>0</v>
      </c>
      <c r="L13" s="283">
        <f t="shared" si="3"/>
        <v>23010</v>
      </c>
      <c r="M13" s="300">
        <f t="shared" si="3"/>
        <v>207090</v>
      </c>
      <c r="N13" s="346">
        <f>'내역서(조경)-SH'!N13+'내역서(조경)-재개발'!N13</f>
        <v>9</v>
      </c>
      <c r="O13" s="283">
        <v>23010</v>
      </c>
      <c r="P13" s="283">
        <f t="shared" si="4"/>
        <v>207090</v>
      </c>
      <c r="Q13" s="283">
        <v>0</v>
      </c>
      <c r="R13" s="283">
        <f t="shared" si="5"/>
        <v>0</v>
      </c>
      <c r="S13" s="283">
        <v>0</v>
      </c>
      <c r="T13" s="283">
        <f t="shared" si="6"/>
        <v>0</v>
      </c>
      <c r="U13" s="283">
        <f t="shared" si="7"/>
        <v>23010</v>
      </c>
      <c r="V13" s="292">
        <f t="shared" si="8"/>
        <v>207090</v>
      </c>
      <c r="W13" s="299">
        <f t="shared" si="9"/>
        <v>0</v>
      </c>
      <c r="X13" s="300">
        <f t="shared" si="10"/>
        <v>0</v>
      </c>
      <c r="Y13" s="295"/>
    </row>
    <row r="14" spans="1:25" ht="22.5" customHeight="1" x14ac:dyDescent="0.15">
      <c r="A14" s="341" t="s">
        <v>250</v>
      </c>
      <c r="B14" s="317" t="s">
        <v>1820</v>
      </c>
      <c r="C14" s="310" t="s">
        <v>1821</v>
      </c>
      <c r="D14" s="347">
        <f>'내역서(조경)-SH'!D14+'내역서(조경)-재개발'!D14</f>
        <v>7</v>
      </c>
      <c r="E14" s="282" t="s">
        <v>679</v>
      </c>
      <c r="F14" s="283">
        <v>223905</v>
      </c>
      <c r="G14" s="283">
        <f t="shared" si="0"/>
        <v>1567335</v>
      </c>
      <c r="H14" s="283">
        <v>0</v>
      </c>
      <c r="I14" s="283">
        <f t="shared" si="1"/>
        <v>0</v>
      </c>
      <c r="J14" s="283">
        <v>0</v>
      </c>
      <c r="K14" s="283">
        <f t="shared" si="2"/>
        <v>0</v>
      </c>
      <c r="L14" s="283">
        <f t="shared" si="3"/>
        <v>223905</v>
      </c>
      <c r="M14" s="300">
        <f t="shared" si="3"/>
        <v>1567335</v>
      </c>
      <c r="N14" s="346">
        <f>'내역서(조경)-SH'!N14+'내역서(조경)-재개발'!N14</f>
        <v>7</v>
      </c>
      <c r="O14" s="283">
        <v>223905</v>
      </c>
      <c r="P14" s="283">
        <f t="shared" si="4"/>
        <v>1567335</v>
      </c>
      <c r="Q14" s="283">
        <v>0</v>
      </c>
      <c r="R14" s="283">
        <f t="shared" si="5"/>
        <v>0</v>
      </c>
      <c r="S14" s="283">
        <v>0</v>
      </c>
      <c r="T14" s="283">
        <f t="shared" si="6"/>
        <v>0</v>
      </c>
      <c r="U14" s="283">
        <f t="shared" si="7"/>
        <v>223905</v>
      </c>
      <c r="V14" s="292">
        <f t="shared" si="8"/>
        <v>1567335</v>
      </c>
      <c r="W14" s="299">
        <f t="shared" si="9"/>
        <v>0</v>
      </c>
      <c r="X14" s="300">
        <f t="shared" si="10"/>
        <v>0</v>
      </c>
      <c r="Y14" s="295"/>
    </row>
    <row r="15" spans="1:25" ht="22.5" customHeight="1" x14ac:dyDescent="0.15">
      <c r="A15" s="341" t="s">
        <v>251</v>
      </c>
      <c r="B15" s="317" t="s">
        <v>1820</v>
      </c>
      <c r="C15" s="310" t="s">
        <v>1822</v>
      </c>
      <c r="D15" s="347">
        <f>'내역서(조경)-SH'!D15+'내역서(조경)-재개발'!D15</f>
        <v>11</v>
      </c>
      <c r="E15" s="282" t="s">
        <v>679</v>
      </c>
      <c r="F15" s="283">
        <v>79650</v>
      </c>
      <c r="G15" s="283">
        <f t="shared" si="0"/>
        <v>876150</v>
      </c>
      <c r="H15" s="283">
        <v>0</v>
      </c>
      <c r="I15" s="283">
        <f t="shared" si="1"/>
        <v>0</v>
      </c>
      <c r="J15" s="283">
        <v>0</v>
      </c>
      <c r="K15" s="283">
        <f t="shared" si="2"/>
        <v>0</v>
      </c>
      <c r="L15" s="283">
        <f t="shared" si="3"/>
        <v>79650</v>
      </c>
      <c r="M15" s="300">
        <f t="shared" si="3"/>
        <v>876150</v>
      </c>
      <c r="N15" s="346">
        <f>'내역서(조경)-SH'!N15+'내역서(조경)-재개발'!N15</f>
        <v>11</v>
      </c>
      <c r="O15" s="283">
        <v>79650</v>
      </c>
      <c r="P15" s="283">
        <f t="shared" si="4"/>
        <v>876150</v>
      </c>
      <c r="Q15" s="283">
        <v>0</v>
      </c>
      <c r="R15" s="283">
        <f t="shared" si="5"/>
        <v>0</v>
      </c>
      <c r="S15" s="283">
        <v>0</v>
      </c>
      <c r="T15" s="283">
        <f t="shared" si="6"/>
        <v>0</v>
      </c>
      <c r="U15" s="283">
        <f t="shared" si="7"/>
        <v>79650</v>
      </c>
      <c r="V15" s="292">
        <f t="shared" si="8"/>
        <v>876150</v>
      </c>
      <c r="W15" s="299">
        <f t="shared" si="9"/>
        <v>0</v>
      </c>
      <c r="X15" s="300">
        <f t="shared" si="10"/>
        <v>0</v>
      </c>
      <c r="Y15" s="295"/>
    </row>
    <row r="16" spans="1:25" ht="22.5" customHeight="1" x14ac:dyDescent="0.15">
      <c r="A16" s="341" t="s">
        <v>252</v>
      </c>
      <c r="B16" s="317" t="s">
        <v>1823</v>
      </c>
      <c r="C16" s="310"/>
      <c r="D16" s="347">
        <f>'내역서(조경)-SH'!D16+'내역서(조경)-재개발'!D16</f>
        <v>21</v>
      </c>
      <c r="E16" s="282" t="s">
        <v>686</v>
      </c>
      <c r="F16" s="283">
        <v>17700</v>
      </c>
      <c r="G16" s="283">
        <f t="shared" si="0"/>
        <v>371700</v>
      </c>
      <c r="H16" s="283">
        <v>16232</v>
      </c>
      <c r="I16" s="283">
        <f t="shared" si="1"/>
        <v>340872</v>
      </c>
      <c r="J16" s="283">
        <v>0</v>
      </c>
      <c r="K16" s="283">
        <f t="shared" si="2"/>
        <v>0</v>
      </c>
      <c r="L16" s="283">
        <f t="shared" si="3"/>
        <v>33932</v>
      </c>
      <c r="M16" s="300">
        <f t="shared" si="3"/>
        <v>712572</v>
      </c>
      <c r="N16" s="346">
        <f>'내역서(조경)-SH'!N16+'내역서(조경)-재개발'!N16</f>
        <v>21</v>
      </c>
      <c r="O16" s="283">
        <v>17700</v>
      </c>
      <c r="P16" s="283">
        <f t="shared" si="4"/>
        <v>371700</v>
      </c>
      <c r="Q16" s="283">
        <v>16232</v>
      </c>
      <c r="R16" s="283">
        <f t="shared" si="5"/>
        <v>340872</v>
      </c>
      <c r="S16" s="283">
        <v>0</v>
      </c>
      <c r="T16" s="283">
        <f t="shared" si="6"/>
        <v>0</v>
      </c>
      <c r="U16" s="283">
        <f t="shared" si="7"/>
        <v>33932</v>
      </c>
      <c r="V16" s="292">
        <f t="shared" si="8"/>
        <v>712572</v>
      </c>
      <c r="W16" s="299">
        <f t="shared" si="9"/>
        <v>0</v>
      </c>
      <c r="X16" s="300">
        <f t="shared" si="10"/>
        <v>0</v>
      </c>
      <c r="Y16" s="295"/>
    </row>
    <row r="17" spans="1:25" ht="22.5" customHeight="1" x14ac:dyDescent="0.15">
      <c r="A17" s="341" t="s">
        <v>253</v>
      </c>
      <c r="B17" s="317" t="s">
        <v>1824</v>
      </c>
      <c r="C17" s="310" t="s">
        <v>1825</v>
      </c>
      <c r="D17" s="347">
        <f>'내역서(조경)-SH'!D17+'내역서(조경)-재개발'!D17</f>
        <v>401</v>
      </c>
      <c r="E17" s="282" t="s">
        <v>1078</v>
      </c>
      <c r="F17" s="283">
        <v>7675</v>
      </c>
      <c r="G17" s="283">
        <f t="shared" si="0"/>
        <v>3077675</v>
      </c>
      <c r="H17" s="283">
        <v>4678</v>
      </c>
      <c r="I17" s="283">
        <f t="shared" si="1"/>
        <v>1875878</v>
      </c>
      <c r="J17" s="283">
        <v>280</v>
      </c>
      <c r="K17" s="283">
        <f t="shared" si="2"/>
        <v>112280</v>
      </c>
      <c r="L17" s="283">
        <f t="shared" si="3"/>
        <v>12633</v>
      </c>
      <c r="M17" s="300">
        <f t="shared" si="3"/>
        <v>5065833</v>
      </c>
      <c r="N17" s="346">
        <f>'내역서(조경)-SH'!N17+'내역서(조경)-재개발'!N17</f>
        <v>401</v>
      </c>
      <c r="O17" s="283">
        <v>7675</v>
      </c>
      <c r="P17" s="283">
        <f t="shared" si="4"/>
        <v>3077675</v>
      </c>
      <c r="Q17" s="283">
        <v>4678</v>
      </c>
      <c r="R17" s="283">
        <f t="shared" si="5"/>
        <v>1875878</v>
      </c>
      <c r="S17" s="283">
        <v>280</v>
      </c>
      <c r="T17" s="283">
        <f t="shared" si="6"/>
        <v>112280</v>
      </c>
      <c r="U17" s="283">
        <f t="shared" si="7"/>
        <v>12633</v>
      </c>
      <c r="V17" s="292">
        <f t="shared" si="8"/>
        <v>5065833</v>
      </c>
      <c r="W17" s="299">
        <f t="shared" si="9"/>
        <v>0</v>
      </c>
      <c r="X17" s="300">
        <f t="shared" si="10"/>
        <v>0</v>
      </c>
      <c r="Y17" s="295"/>
    </row>
    <row r="18" spans="1:25" ht="22.5" customHeight="1" x14ac:dyDescent="0.15">
      <c r="A18" s="341" t="s">
        <v>254</v>
      </c>
      <c r="B18" s="317" t="s">
        <v>1824</v>
      </c>
      <c r="C18" s="310" t="s">
        <v>1826</v>
      </c>
      <c r="D18" s="347">
        <f>'내역서(조경)-SH'!D18+'내역서(조경)-재개발'!D18</f>
        <v>301</v>
      </c>
      <c r="E18" s="282" t="s">
        <v>1078</v>
      </c>
      <c r="F18" s="283">
        <v>9746</v>
      </c>
      <c r="G18" s="283">
        <f t="shared" si="0"/>
        <v>2933546</v>
      </c>
      <c r="H18" s="283">
        <v>4390</v>
      </c>
      <c r="I18" s="283">
        <f t="shared" si="1"/>
        <v>1321390</v>
      </c>
      <c r="J18" s="283">
        <v>262</v>
      </c>
      <c r="K18" s="283">
        <f t="shared" si="2"/>
        <v>78862</v>
      </c>
      <c r="L18" s="283">
        <f t="shared" si="3"/>
        <v>14398</v>
      </c>
      <c r="M18" s="300">
        <f t="shared" si="3"/>
        <v>4333798</v>
      </c>
      <c r="N18" s="346">
        <f>'내역서(조경)-SH'!N18+'내역서(조경)-재개발'!N18</f>
        <v>301</v>
      </c>
      <c r="O18" s="283">
        <v>9746</v>
      </c>
      <c r="P18" s="283">
        <f t="shared" si="4"/>
        <v>2933546</v>
      </c>
      <c r="Q18" s="283">
        <v>4390</v>
      </c>
      <c r="R18" s="283">
        <f t="shared" si="5"/>
        <v>1321390</v>
      </c>
      <c r="S18" s="283">
        <v>262</v>
      </c>
      <c r="T18" s="283">
        <f t="shared" si="6"/>
        <v>78862</v>
      </c>
      <c r="U18" s="283">
        <f t="shared" si="7"/>
        <v>14398</v>
      </c>
      <c r="V18" s="292">
        <f t="shared" si="8"/>
        <v>4333798</v>
      </c>
      <c r="W18" s="299">
        <f t="shared" si="9"/>
        <v>0</v>
      </c>
      <c r="X18" s="300">
        <f t="shared" si="10"/>
        <v>0</v>
      </c>
      <c r="Y18" s="295"/>
    </row>
    <row r="19" spans="1:25" ht="22.5" customHeight="1" x14ac:dyDescent="0.15">
      <c r="A19" s="341" t="s">
        <v>255</v>
      </c>
      <c r="B19" s="317" t="s">
        <v>1827</v>
      </c>
      <c r="C19" s="310" t="s">
        <v>1825</v>
      </c>
      <c r="D19" s="347">
        <f>'내역서(조경)-SH'!D19+'내역서(조경)-재개발'!D19</f>
        <v>2</v>
      </c>
      <c r="E19" s="282" t="s">
        <v>1078</v>
      </c>
      <c r="F19" s="283">
        <v>11817</v>
      </c>
      <c r="G19" s="283">
        <f t="shared" si="0"/>
        <v>23634</v>
      </c>
      <c r="H19" s="283">
        <v>4678</v>
      </c>
      <c r="I19" s="283">
        <f t="shared" si="1"/>
        <v>9356</v>
      </c>
      <c r="J19" s="283">
        <v>280</v>
      </c>
      <c r="K19" s="283">
        <f t="shared" si="2"/>
        <v>560</v>
      </c>
      <c r="L19" s="283">
        <f t="shared" si="3"/>
        <v>16775</v>
      </c>
      <c r="M19" s="300">
        <f t="shared" si="3"/>
        <v>33550</v>
      </c>
      <c r="N19" s="346">
        <f>'내역서(조경)-SH'!N19+'내역서(조경)-재개발'!N19</f>
        <v>2</v>
      </c>
      <c r="O19" s="283">
        <v>11817</v>
      </c>
      <c r="P19" s="283">
        <f t="shared" si="4"/>
        <v>23634</v>
      </c>
      <c r="Q19" s="283">
        <v>4678</v>
      </c>
      <c r="R19" s="283">
        <f t="shared" si="5"/>
        <v>9356</v>
      </c>
      <c r="S19" s="283">
        <v>280</v>
      </c>
      <c r="T19" s="283">
        <f t="shared" si="6"/>
        <v>560</v>
      </c>
      <c r="U19" s="283">
        <f t="shared" si="7"/>
        <v>16775</v>
      </c>
      <c r="V19" s="292">
        <f t="shared" si="8"/>
        <v>33550</v>
      </c>
      <c r="W19" s="299">
        <f t="shared" si="9"/>
        <v>0</v>
      </c>
      <c r="X19" s="300">
        <f t="shared" si="10"/>
        <v>0</v>
      </c>
      <c r="Y19" s="295"/>
    </row>
    <row r="20" spans="1:25" ht="22.5" customHeight="1" x14ac:dyDescent="0.15">
      <c r="A20" s="341" t="s">
        <v>256</v>
      </c>
      <c r="B20" s="352" t="s">
        <v>1828</v>
      </c>
      <c r="C20" s="310"/>
      <c r="D20" s="347">
        <f>'내역서(조경)-SH'!D20+'내역서(조경)-재개발'!D20</f>
        <v>401</v>
      </c>
      <c r="E20" s="282" t="s">
        <v>681</v>
      </c>
      <c r="F20" s="283">
        <v>692</v>
      </c>
      <c r="G20" s="283">
        <f t="shared" si="0"/>
        <v>277492</v>
      </c>
      <c r="H20" s="283">
        <v>1872</v>
      </c>
      <c r="I20" s="283">
        <f t="shared" si="1"/>
        <v>750672</v>
      </c>
      <c r="J20" s="283">
        <v>0</v>
      </c>
      <c r="K20" s="283">
        <f t="shared" si="2"/>
        <v>0</v>
      </c>
      <c r="L20" s="283">
        <f t="shared" si="3"/>
        <v>2564</v>
      </c>
      <c r="M20" s="300">
        <f t="shared" si="3"/>
        <v>1028164</v>
      </c>
      <c r="N20" s="346">
        <f>'내역서(조경)-SH'!N20+'내역서(조경)-재개발'!N20</f>
        <v>401</v>
      </c>
      <c r="O20" s="283">
        <v>692</v>
      </c>
      <c r="P20" s="283">
        <f t="shared" si="4"/>
        <v>277492</v>
      </c>
      <c r="Q20" s="283">
        <v>1872</v>
      </c>
      <c r="R20" s="283">
        <f t="shared" si="5"/>
        <v>750672</v>
      </c>
      <c r="S20" s="283">
        <v>0</v>
      </c>
      <c r="T20" s="283">
        <f t="shared" si="6"/>
        <v>0</v>
      </c>
      <c r="U20" s="283">
        <f t="shared" si="7"/>
        <v>2564</v>
      </c>
      <c r="V20" s="292">
        <f t="shared" si="8"/>
        <v>1028164</v>
      </c>
      <c r="W20" s="299">
        <f t="shared" si="9"/>
        <v>0</v>
      </c>
      <c r="X20" s="300">
        <f t="shared" si="10"/>
        <v>0</v>
      </c>
      <c r="Y20" s="295"/>
    </row>
    <row r="21" spans="1:25" ht="22.5" customHeight="1" x14ac:dyDescent="0.15">
      <c r="A21" s="341" t="s">
        <v>257</v>
      </c>
      <c r="B21" s="352" t="s">
        <v>1829</v>
      </c>
      <c r="C21" s="310" t="s">
        <v>1830</v>
      </c>
      <c r="D21" s="347">
        <f>'내역서(조경)-SH'!D21+'내역서(조경)-재개발'!D21</f>
        <v>1001</v>
      </c>
      <c r="E21" s="282" t="s">
        <v>1078</v>
      </c>
      <c r="F21" s="283">
        <v>136</v>
      </c>
      <c r="G21" s="283">
        <f t="shared" si="0"/>
        <v>136136</v>
      </c>
      <c r="H21" s="283">
        <v>1947</v>
      </c>
      <c r="I21" s="283">
        <f t="shared" si="1"/>
        <v>1948947</v>
      </c>
      <c r="J21" s="283">
        <v>0</v>
      </c>
      <c r="K21" s="283">
        <f t="shared" si="2"/>
        <v>0</v>
      </c>
      <c r="L21" s="283">
        <f t="shared" si="3"/>
        <v>2083</v>
      </c>
      <c r="M21" s="300">
        <f t="shared" si="3"/>
        <v>2085083</v>
      </c>
      <c r="N21" s="346">
        <f>'내역서(조경)-SH'!N21+'내역서(조경)-재개발'!N21</f>
        <v>1001</v>
      </c>
      <c r="O21" s="283">
        <v>136</v>
      </c>
      <c r="P21" s="283">
        <f t="shared" si="4"/>
        <v>136136</v>
      </c>
      <c r="Q21" s="283">
        <v>1947</v>
      </c>
      <c r="R21" s="283">
        <f t="shared" si="5"/>
        <v>1948947</v>
      </c>
      <c r="S21" s="283">
        <v>0</v>
      </c>
      <c r="T21" s="283">
        <f t="shared" si="6"/>
        <v>0</v>
      </c>
      <c r="U21" s="283">
        <f t="shared" si="7"/>
        <v>2083</v>
      </c>
      <c r="V21" s="292">
        <f t="shared" si="8"/>
        <v>2085083</v>
      </c>
      <c r="W21" s="299">
        <f t="shared" si="9"/>
        <v>0</v>
      </c>
      <c r="X21" s="300">
        <f t="shared" si="10"/>
        <v>0</v>
      </c>
      <c r="Y21" s="295"/>
    </row>
    <row r="22" spans="1:25" ht="22.5" customHeight="1" x14ac:dyDescent="0.15">
      <c r="A22" s="341" t="s">
        <v>258</v>
      </c>
      <c r="B22" s="352" t="s">
        <v>1831</v>
      </c>
      <c r="C22" s="310" t="s">
        <v>1832</v>
      </c>
      <c r="D22" s="347">
        <f>'내역서(조경)-SH'!D22+'내역서(조경)-재개발'!D22</f>
        <v>41</v>
      </c>
      <c r="E22" s="282" t="s">
        <v>686</v>
      </c>
      <c r="F22" s="283">
        <v>12052</v>
      </c>
      <c r="G22" s="283">
        <f t="shared" si="0"/>
        <v>494132</v>
      </c>
      <c r="H22" s="283">
        <v>241063</v>
      </c>
      <c r="I22" s="283">
        <f t="shared" si="1"/>
        <v>9883583</v>
      </c>
      <c r="J22" s="283">
        <v>0</v>
      </c>
      <c r="K22" s="283">
        <f t="shared" si="2"/>
        <v>0</v>
      </c>
      <c r="L22" s="283">
        <f t="shared" ref="L22:M72" si="11">F22+H22+J22</f>
        <v>253115</v>
      </c>
      <c r="M22" s="300">
        <f t="shared" si="11"/>
        <v>10377715</v>
      </c>
      <c r="N22" s="346">
        <f>'내역서(조경)-SH'!N22+'내역서(조경)-재개발'!N22</f>
        <v>41</v>
      </c>
      <c r="O22" s="283">
        <v>12052</v>
      </c>
      <c r="P22" s="283">
        <f t="shared" si="4"/>
        <v>494132</v>
      </c>
      <c r="Q22" s="283">
        <v>241063</v>
      </c>
      <c r="R22" s="283">
        <f t="shared" si="5"/>
        <v>9883583</v>
      </c>
      <c r="S22" s="283">
        <v>0</v>
      </c>
      <c r="T22" s="283">
        <f t="shared" si="6"/>
        <v>0</v>
      </c>
      <c r="U22" s="283">
        <f t="shared" si="7"/>
        <v>253115</v>
      </c>
      <c r="V22" s="292">
        <f t="shared" si="8"/>
        <v>10377715</v>
      </c>
      <c r="W22" s="299">
        <f t="shared" si="9"/>
        <v>0</v>
      </c>
      <c r="X22" s="300">
        <f t="shared" si="10"/>
        <v>0</v>
      </c>
      <c r="Y22" s="295"/>
    </row>
    <row r="23" spans="1:25" ht="22.5" customHeight="1" x14ac:dyDescent="0.15">
      <c r="A23" s="341" t="s">
        <v>259</v>
      </c>
      <c r="B23" s="352" t="s">
        <v>1831</v>
      </c>
      <c r="C23" s="310" t="s">
        <v>687</v>
      </c>
      <c r="D23" s="347">
        <f>'내역서(조경)-SH'!D23+'내역서(조경)-재개발'!D23</f>
        <v>21</v>
      </c>
      <c r="E23" s="282" t="s">
        <v>686</v>
      </c>
      <c r="F23" s="283">
        <v>14273</v>
      </c>
      <c r="G23" s="283">
        <f t="shared" si="0"/>
        <v>299733</v>
      </c>
      <c r="H23" s="283">
        <v>285470</v>
      </c>
      <c r="I23" s="283">
        <f t="shared" si="1"/>
        <v>5994870</v>
      </c>
      <c r="J23" s="283">
        <v>0</v>
      </c>
      <c r="K23" s="283">
        <f t="shared" si="2"/>
        <v>0</v>
      </c>
      <c r="L23" s="283">
        <f t="shared" si="11"/>
        <v>299743</v>
      </c>
      <c r="M23" s="300">
        <f t="shared" si="11"/>
        <v>6294603</v>
      </c>
      <c r="N23" s="346">
        <f>'내역서(조경)-SH'!N23+'내역서(조경)-재개발'!N23</f>
        <v>21</v>
      </c>
      <c r="O23" s="283">
        <v>14273</v>
      </c>
      <c r="P23" s="283">
        <f t="shared" si="4"/>
        <v>299733</v>
      </c>
      <c r="Q23" s="283">
        <v>285470</v>
      </c>
      <c r="R23" s="283">
        <f t="shared" si="5"/>
        <v>5994870</v>
      </c>
      <c r="S23" s="283">
        <v>0</v>
      </c>
      <c r="T23" s="283">
        <f t="shared" si="6"/>
        <v>0</v>
      </c>
      <c r="U23" s="283">
        <f t="shared" si="7"/>
        <v>299743</v>
      </c>
      <c r="V23" s="292">
        <f t="shared" si="8"/>
        <v>6294603</v>
      </c>
      <c r="W23" s="299">
        <f t="shared" si="9"/>
        <v>0</v>
      </c>
      <c r="X23" s="300">
        <f t="shared" si="10"/>
        <v>0</v>
      </c>
      <c r="Y23" s="295"/>
    </row>
    <row r="24" spans="1:25" ht="22.5" customHeight="1" x14ac:dyDescent="0.15">
      <c r="A24" s="341" t="s">
        <v>260</v>
      </c>
      <c r="B24" s="352" t="s">
        <v>1833</v>
      </c>
      <c r="C24" s="310"/>
      <c r="D24" s="347">
        <f>'내역서(조경)-SH'!D24+'내역서(조경)-재개발'!D24</f>
        <v>6</v>
      </c>
      <c r="E24" s="282" t="s">
        <v>686</v>
      </c>
      <c r="F24" s="283">
        <v>11505</v>
      </c>
      <c r="G24" s="283">
        <f t="shared" si="0"/>
        <v>69030</v>
      </c>
      <c r="H24" s="283">
        <v>16232</v>
      </c>
      <c r="I24" s="283">
        <f t="shared" si="1"/>
        <v>97392</v>
      </c>
      <c r="J24" s="283">
        <v>0</v>
      </c>
      <c r="K24" s="283">
        <f t="shared" si="2"/>
        <v>0</v>
      </c>
      <c r="L24" s="283">
        <f t="shared" si="11"/>
        <v>27737</v>
      </c>
      <c r="M24" s="300">
        <f t="shared" si="11"/>
        <v>166422</v>
      </c>
      <c r="N24" s="346">
        <f>'내역서(조경)-SH'!N24+'내역서(조경)-재개발'!N24</f>
        <v>6</v>
      </c>
      <c r="O24" s="283">
        <v>11505</v>
      </c>
      <c r="P24" s="283">
        <f t="shared" si="4"/>
        <v>69030</v>
      </c>
      <c r="Q24" s="283">
        <v>16232</v>
      </c>
      <c r="R24" s="283">
        <f t="shared" si="5"/>
        <v>97392</v>
      </c>
      <c r="S24" s="283">
        <v>0</v>
      </c>
      <c r="T24" s="283">
        <f t="shared" si="6"/>
        <v>0</v>
      </c>
      <c r="U24" s="283">
        <f t="shared" si="7"/>
        <v>27737</v>
      </c>
      <c r="V24" s="292">
        <f t="shared" si="8"/>
        <v>166422</v>
      </c>
      <c r="W24" s="299">
        <f t="shared" si="9"/>
        <v>0</v>
      </c>
      <c r="X24" s="300">
        <f t="shared" si="10"/>
        <v>0</v>
      </c>
      <c r="Y24" s="295"/>
    </row>
    <row r="25" spans="1:25" ht="22.5" customHeight="1" x14ac:dyDescent="0.15">
      <c r="A25" s="341" t="s">
        <v>261</v>
      </c>
      <c r="B25" s="352" t="s">
        <v>1834</v>
      </c>
      <c r="C25" s="310" t="s">
        <v>1835</v>
      </c>
      <c r="D25" s="347">
        <f>'내역서(조경)-SH'!D25+'내역서(조경)-재개발'!D25</f>
        <v>50</v>
      </c>
      <c r="E25" s="282" t="s">
        <v>1078</v>
      </c>
      <c r="F25" s="283">
        <v>6187</v>
      </c>
      <c r="G25" s="283">
        <f t="shared" si="0"/>
        <v>309350</v>
      </c>
      <c r="H25" s="283">
        <v>782</v>
      </c>
      <c r="I25" s="283">
        <f t="shared" si="1"/>
        <v>39100</v>
      </c>
      <c r="J25" s="283">
        <v>0</v>
      </c>
      <c r="K25" s="283">
        <f t="shared" si="2"/>
        <v>0</v>
      </c>
      <c r="L25" s="283">
        <f t="shared" si="11"/>
        <v>6969</v>
      </c>
      <c r="M25" s="300">
        <f t="shared" si="11"/>
        <v>348450</v>
      </c>
      <c r="N25" s="346">
        <f>'내역서(조경)-SH'!N25+'내역서(조경)-재개발'!N25</f>
        <v>50</v>
      </c>
      <c r="O25" s="283">
        <v>6187</v>
      </c>
      <c r="P25" s="283">
        <f t="shared" si="4"/>
        <v>309350</v>
      </c>
      <c r="Q25" s="283">
        <v>782</v>
      </c>
      <c r="R25" s="283">
        <f t="shared" si="5"/>
        <v>39100</v>
      </c>
      <c r="S25" s="283">
        <v>0</v>
      </c>
      <c r="T25" s="283">
        <f t="shared" si="6"/>
        <v>0</v>
      </c>
      <c r="U25" s="283">
        <f t="shared" si="7"/>
        <v>6969</v>
      </c>
      <c r="V25" s="292">
        <f t="shared" si="8"/>
        <v>348450</v>
      </c>
      <c r="W25" s="299">
        <f t="shared" si="9"/>
        <v>0</v>
      </c>
      <c r="X25" s="300">
        <f t="shared" si="10"/>
        <v>0</v>
      </c>
      <c r="Y25" s="295"/>
    </row>
    <row r="26" spans="1:25" ht="22.5" customHeight="1" x14ac:dyDescent="0.15">
      <c r="A26" s="341" t="s">
        <v>262</v>
      </c>
      <c r="B26" s="352" t="s">
        <v>1836</v>
      </c>
      <c r="C26" s="310" t="s">
        <v>1837</v>
      </c>
      <c r="D26" s="347">
        <f>'내역서(조경)-SH'!D26+'내역서(조경)-재개발'!D26</f>
        <v>1</v>
      </c>
      <c r="E26" s="282" t="s">
        <v>1078</v>
      </c>
      <c r="F26" s="283">
        <v>6176</v>
      </c>
      <c r="G26" s="283">
        <f t="shared" si="0"/>
        <v>6176</v>
      </c>
      <c r="H26" s="283">
        <v>1220</v>
      </c>
      <c r="I26" s="283">
        <f t="shared" si="1"/>
        <v>1220</v>
      </c>
      <c r="J26" s="283">
        <v>0</v>
      </c>
      <c r="K26" s="283">
        <f t="shared" si="2"/>
        <v>0</v>
      </c>
      <c r="L26" s="283">
        <f t="shared" si="11"/>
        <v>7396</v>
      </c>
      <c r="M26" s="300">
        <f t="shared" si="11"/>
        <v>7396</v>
      </c>
      <c r="N26" s="346">
        <f>'내역서(조경)-SH'!N26+'내역서(조경)-재개발'!N26</f>
        <v>1</v>
      </c>
      <c r="O26" s="283">
        <v>6176</v>
      </c>
      <c r="P26" s="283">
        <f t="shared" si="4"/>
        <v>6176</v>
      </c>
      <c r="Q26" s="283">
        <v>1220</v>
      </c>
      <c r="R26" s="283">
        <f t="shared" si="5"/>
        <v>1220</v>
      </c>
      <c r="S26" s="283">
        <v>0</v>
      </c>
      <c r="T26" s="283">
        <f t="shared" si="6"/>
        <v>0</v>
      </c>
      <c r="U26" s="283">
        <f t="shared" si="7"/>
        <v>7396</v>
      </c>
      <c r="V26" s="292">
        <f t="shared" si="8"/>
        <v>7396</v>
      </c>
      <c r="W26" s="299">
        <f t="shared" si="9"/>
        <v>0</v>
      </c>
      <c r="X26" s="300">
        <f t="shared" si="10"/>
        <v>0</v>
      </c>
      <c r="Y26" s="295"/>
    </row>
    <row r="27" spans="1:25" ht="22.5" customHeight="1" x14ac:dyDescent="0.15">
      <c r="A27" s="341" t="s">
        <v>263</v>
      </c>
      <c r="B27" s="352" t="s">
        <v>1838</v>
      </c>
      <c r="C27" s="310" t="s">
        <v>1839</v>
      </c>
      <c r="D27" s="347">
        <f>'내역서(조경)-SH'!D27+'내역서(조경)-재개발'!D27</f>
        <v>2</v>
      </c>
      <c r="E27" s="282" t="s">
        <v>681</v>
      </c>
      <c r="F27" s="283">
        <v>8456</v>
      </c>
      <c r="G27" s="283">
        <f t="shared" si="0"/>
        <v>16912</v>
      </c>
      <c r="H27" s="283">
        <v>10527</v>
      </c>
      <c r="I27" s="283">
        <f t="shared" si="1"/>
        <v>21054</v>
      </c>
      <c r="J27" s="283">
        <v>423</v>
      </c>
      <c r="K27" s="283">
        <f t="shared" si="2"/>
        <v>846</v>
      </c>
      <c r="L27" s="283">
        <f t="shared" si="11"/>
        <v>19406</v>
      </c>
      <c r="M27" s="300">
        <f t="shared" si="11"/>
        <v>38812</v>
      </c>
      <c r="N27" s="346">
        <f>'내역서(조경)-SH'!N27+'내역서(조경)-재개발'!N27</f>
        <v>2</v>
      </c>
      <c r="O27" s="283">
        <v>8456</v>
      </c>
      <c r="P27" s="283">
        <f t="shared" si="4"/>
        <v>16912</v>
      </c>
      <c r="Q27" s="283">
        <v>10527</v>
      </c>
      <c r="R27" s="283">
        <f t="shared" si="5"/>
        <v>21054</v>
      </c>
      <c r="S27" s="283">
        <v>423</v>
      </c>
      <c r="T27" s="283">
        <f t="shared" si="6"/>
        <v>846</v>
      </c>
      <c r="U27" s="283">
        <f t="shared" si="7"/>
        <v>19406</v>
      </c>
      <c r="V27" s="292">
        <f t="shared" si="8"/>
        <v>38812</v>
      </c>
      <c r="W27" s="299">
        <f t="shared" si="9"/>
        <v>0</v>
      </c>
      <c r="X27" s="300">
        <f t="shared" si="10"/>
        <v>0</v>
      </c>
      <c r="Y27" s="295"/>
    </row>
    <row r="28" spans="1:25" ht="22.5" customHeight="1" x14ac:dyDescent="0.15">
      <c r="A28" s="341" t="s">
        <v>264</v>
      </c>
      <c r="B28" s="352" t="s">
        <v>1840</v>
      </c>
      <c r="C28" s="310" t="s">
        <v>1839</v>
      </c>
      <c r="D28" s="347">
        <f>'내역서(조경)-SH'!D28+'내역서(조경)-재개발'!D28</f>
        <v>5</v>
      </c>
      <c r="E28" s="282" t="s">
        <v>681</v>
      </c>
      <c r="F28" s="283">
        <v>8469</v>
      </c>
      <c r="G28" s="283">
        <f t="shared" si="0"/>
        <v>42345</v>
      </c>
      <c r="H28" s="283">
        <v>11398</v>
      </c>
      <c r="I28" s="283">
        <f t="shared" si="1"/>
        <v>56990</v>
      </c>
      <c r="J28" s="283">
        <v>439</v>
      </c>
      <c r="K28" s="283">
        <f t="shared" si="2"/>
        <v>2195</v>
      </c>
      <c r="L28" s="283">
        <f t="shared" si="11"/>
        <v>20306</v>
      </c>
      <c r="M28" s="300">
        <f t="shared" si="11"/>
        <v>101530</v>
      </c>
      <c r="N28" s="346">
        <f>'내역서(조경)-SH'!N28+'내역서(조경)-재개발'!N28</f>
        <v>5</v>
      </c>
      <c r="O28" s="283">
        <v>8469</v>
      </c>
      <c r="P28" s="283">
        <f t="shared" si="4"/>
        <v>42345</v>
      </c>
      <c r="Q28" s="283">
        <v>11398</v>
      </c>
      <c r="R28" s="283">
        <f t="shared" si="5"/>
        <v>56990</v>
      </c>
      <c r="S28" s="283">
        <v>439</v>
      </c>
      <c r="T28" s="283">
        <f t="shared" si="6"/>
        <v>2195</v>
      </c>
      <c r="U28" s="283">
        <f t="shared" si="7"/>
        <v>20306</v>
      </c>
      <c r="V28" s="292">
        <f t="shared" si="8"/>
        <v>101530</v>
      </c>
      <c r="W28" s="299">
        <f t="shared" si="9"/>
        <v>0</v>
      </c>
      <c r="X28" s="300">
        <f t="shared" si="10"/>
        <v>0</v>
      </c>
      <c r="Y28" s="295"/>
    </row>
    <row r="29" spans="1:25" ht="22.5" customHeight="1" x14ac:dyDescent="0.15">
      <c r="A29" s="341" t="s">
        <v>265</v>
      </c>
      <c r="B29" s="352" t="s">
        <v>1841</v>
      </c>
      <c r="C29" s="310"/>
      <c r="D29" s="347">
        <f>'내역서(조경)-SH'!D29+'내역서(조경)-재개발'!D29</f>
        <v>6</v>
      </c>
      <c r="E29" s="282" t="s">
        <v>681</v>
      </c>
      <c r="F29" s="283">
        <v>3822</v>
      </c>
      <c r="G29" s="283">
        <f t="shared" si="0"/>
        <v>22932</v>
      </c>
      <c r="H29" s="283">
        <v>11680</v>
      </c>
      <c r="I29" s="283">
        <f t="shared" si="1"/>
        <v>70080</v>
      </c>
      <c r="J29" s="283">
        <v>439</v>
      </c>
      <c r="K29" s="283">
        <f t="shared" si="2"/>
        <v>2634</v>
      </c>
      <c r="L29" s="283">
        <f t="shared" si="11"/>
        <v>15941</v>
      </c>
      <c r="M29" s="300">
        <f t="shared" si="11"/>
        <v>95646</v>
      </c>
      <c r="N29" s="346">
        <f>'내역서(조경)-SH'!N29+'내역서(조경)-재개발'!N29</f>
        <v>6</v>
      </c>
      <c r="O29" s="283">
        <v>3822</v>
      </c>
      <c r="P29" s="283">
        <f t="shared" si="4"/>
        <v>22932</v>
      </c>
      <c r="Q29" s="283">
        <v>11680</v>
      </c>
      <c r="R29" s="283">
        <f t="shared" si="5"/>
        <v>70080</v>
      </c>
      <c r="S29" s="283">
        <v>439</v>
      </c>
      <c r="T29" s="283">
        <f t="shared" si="6"/>
        <v>2634</v>
      </c>
      <c r="U29" s="283">
        <f t="shared" si="7"/>
        <v>15941</v>
      </c>
      <c r="V29" s="292">
        <f t="shared" si="8"/>
        <v>95646</v>
      </c>
      <c r="W29" s="299">
        <f t="shared" si="9"/>
        <v>0</v>
      </c>
      <c r="X29" s="300">
        <f t="shared" si="10"/>
        <v>0</v>
      </c>
      <c r="Y29" s="295"/>
    </row>
    <row r="30" spans="1:25" ht="22.5" customHeight="1" x14ac:dyDescent="0.15">
      <c r="A30" s="341" t="s">
        <v>266</v>
      </c>
      <c r="B30" s="352" t="s">
        <v>1842</v>
      </c>
      <c r="C30" s="310" t="s">
        <v>1843</v>
      </c>
      <c r="D30" s="347">
        <f>'내역서(조경)-SH'!D30+'내역서(조경)-재개발'!D30</f>
        <v>6</v>
      </c>
      <c r="E30" s="282" t="s">
        <v>1078</v>
      </c>
      <c r="F30" s="283">
        <v>9902</v>
      </c>
      <c r="G30" s="283">
        <f t="shared" si="0"/>
        <v>59412</v>
      </c>
      <c r="H30" s="283">
        <v>5494</v>
      </c>
      <c r="I30" s="283">
        <f t="shared" si="1"/>
        <v>32964</v>
      </c>
      <c r="J30" s="283">
        <v>469</v>
      </c>
      <c r="K30" s="283">
        <f t="shared" si="2"/>
        <v>2814</v>
      </c>
      <c r="L30" s="283">
        <f t="shared" si="11"/>
        <v>15865</v>
      </c>
      <c r="M30" s="300">
        <f t="shared" si="11"/>
        <v>95190</v>
      </c>
      <c r="N30" s="346">
        <f>'내역서(조경)-SH'!N30+'내역서(조경)-재개발'!N30</f>
        <v>6</v>
      </c>
      <c r="O30" s="283">
        <v>9902</v>
      </c>
      <c r="P30" s="283">
        <f t="shared" si="4"/>
        <v>59412</v>
      </c>
      <c r="Q30" s="283">
        <v>5494</v>
      </c>
      <c r="R30" s="283">
        <f t="shared" si="5"/>
        <v>32964</v>
      </c>
      <c r="S30" s="283">
        <v>469</v>
      </c>
      <c r="T30" s="283">
        <f t="shared" si="6"/>
        <v>2814</v>
      </c>
      <c r="U30" s="283">
        <f t="shared" si="7"/>
        <v>15865</v>
      </c>
      <c r="V30" s="292">
        <f t="shared" si="8"/>
        <v>95190</v>
      </c>
      <c r="W30" s="299">
        <f t="shared" si="9"/>
        <v>0</v>
      </c>
      <c r="X30" s="300">
        <f t="shared" si="10"/>
        <v>0</v>
      </c>
      <c r="Y30" s="295"/>
    </row>
    <row r="31" spans="1:25" ht="22.5" customHeight="1" x14ac:dyDescent="0.15">
      <c r="A31" s="341" t="s">
        <v>267</v>
      </c>
      <c r="B31" s="352" t="s">
        <v>1844</v>
      </c>
      <c r="C31" s="310" t="s">
        <v>1843</v>
      </c>
      <c r="D31" s="347">
        <f>'내역서(조경)-SH'!D31+'내역서(조경)-재개발'!D31</f>
        <v>901</v>
      </c>
      <c r="E31" s="282" t="s">
        <v>1078</v>
      </c>
      <c r="F31" s="283">
        <v>9902</v>
      </c>
      <c r="G31" s="283">
        <f t="shared" si="0"/>
        <v>8921702</v>
      </c>
      <c r="H31" s="283">
        <v>6593</v>
      </c>
      <c r="I31" s="283">
        <f t="shared" si="1"/>
        <v>5940293</v>
      </c>
      <c r="J31" s="283">
        <v>469</v>
      </c>
      <c r="K31" s="283">
        <f t="shared" si="2"/>
        <v>422569</v>
      </c>
      <c r="L31" s="283">
        <f t="shared" si="11"/>
        <v>16964</v>
      </c>
      <c r="M31" s="300">
        <f t="shared" si="11"/>
        <v>15284564</v>
      </c>
      <c r="N31" s="346">
        <f>'내역서(조경)-SH'!N31+'내역서(조경)-재개발'!N31</f>
        <v>901</v>
      </c>
      <c r="O31" s="283">
        <v>9902</v>
      </c>
      <c r="P31" s="283">
        <f t="shared" si="4"/>
        <v>8921702</v>
      </c>
      <c r="Q31" s="283">
        <v>6593</v>
      </c>
      <c r="R31" s="283">
        <f t="shared" si="5"/>
        <v>5940293</v>
      </c>
      <c r="S31" s="283">
        <v>469</v>
      </c>
      <c r="T31" s="283">
        <f t="shared" si="6"/>
        <v>422569</v>
      </c>
      <c r="U31" s="283">
        <f t="shared" si="7"/>
        <v>16964</v>
      </c>
      <c r="V31" s="292">
        <f t="shared" si="8"/>
        <v>15284564</v>
      </c>
      <c r="W31" s="299">
        <f t="shared" si="9"/>
        <v>0</v>
      </c>
      <c r="X31" s="300">
        <f t="shared" si="10"/>
        <v>0</v>
      </c>
      <c r="Y31" s="295"/>
    </row>
    <row r="32" spans="1:25" ht="22.5" customHeight="1" x14ac:dyDescent="0.15">
      <c r="A32" s="341" t="s">
        <v>268</v>
      </c>
      <c r="B32" s="352" t="s">
        <v>1845</v>
      </c>
      <c r="C32" s="310"/>
      <c r="D32" s="347">
        <f>'내역서(조경)-SH'!D32+'내역서(조경)-재개발'!D32</f>
        <v>501</v>
      </c>
      <c r="E32" s="282" t="s">
        <v>1078</v>
      </c>
      <c r="F32" s="283">
        <v>441</v>
      </c>
      <c r="G32" s="283">
        <f t="shared" si="0"/>
        <v>220941</v>
      </c>
      <c r="H32" s="283">
        <v>6593</v>
      </c>
      <c r="I32" s="283">
        <f t="shared" si="1"/>
        <v>3303093</v>
      </c>
      <c r="J32" s="283">
        <v>469</v>
      </c>
      <c r="K32" s="283">
        <f t="shared" si="2"/>
        <v>234969</v>
      </c>
      <c r="L32" s="283">
        <f t="shared" si="11"/>
        <v>7503</v>
      </c>
      <c r="M32" s="300">
        <f t="shared" si="11"/>
        <v>3759003</v>
      </c>
      <c r="N32" s="346">
        <f>'내역서(조경)-SH'!N32+'내역서(조경)-재개발'!N32</f>
        <v>501</v>
      </c>
      <c r="O32" s="283">
        <v>441</v>
      </c>
      <c r="P32" s="283">
        <f t="shared" si="4"/>
        <v>220941</v>
      </c>
      <c r="Q32" s="283">
        <v>6593</v>
      </c>
      <c r="R32" s="283">
        <f t="shared" si="5"/>
        <v>3303093</v>
      </c>
      <c r="S32" s="283">
        <v>469</v>
      </c>
      <c r="T32" s="283">
        <f t="shared" si="6"/>
        <v>234969</v>
      </c>
      <c r="U32" s="283">
        <f t="shared" si="7"/>
        <v>7503</v>
      </c>
      <c r="V32" s="292">
        <f t="shared" si="8"/>
        <v>3759003</v>
      </c>
      <c r="W32" s="299">
        <f t="shared" si="9"/>
        <v>0</v>
      </c>
      <c r="X32" s="300">
        <f t="shared" si="10"/>
        <v>0</v>
      </c>
      <c r="Y32" s="295"/>
    </row>
    <row r="33" spans="1:25" ht="22.5" customHeight="1" x14ac:dyDescent="0.15">
      <c r="A33" s="341" t="s">
        <v>269</v>
      </c>
      <c r="B33" s="352" t="s">
        <v>1846</v>
      </c>
      <c r="C33" s="310" t="s">
        <v>1847</v>
      </c>
      <c r="D33" s="347">
        <f>'내역서(조경)-SH'!D33+'내역서(조경)-재개발'!D33</f>
        <v>2</v>
      </c>
      <c r="E33" s="282" t="s">
        <v>1078</v>
      </c>
      <c r="F33" s="283">
        <v>23385</v>
      </c>
      <c r="G33" s="283">
        <f t="shared" si="0"/>
        <v>46770</v>
      </c>
      <c r="H33" s="283">
        <v>3780</v>
      </c>
      <c r="I33" s="283">
        <f t="shared" si="1"/>
        <v>7560</v>
      </c>
      <c r="J33" s="283">
        <v>0</v>
      </c>
      <c r="K33" s="283">
        <f t="shared" si="2"/>
        <v>0</v>
      </c>
      <c r="L33" s="283">
        <f t="shared" si="11"/>
        <v>27165</v>
      </c>
      <c r="M33" s="300">
        <f t="shared" si="11"/>
        <v>54330</v>
      </c>
      <c r="N33" s="346">
        <f>'내역서(조경)-SH'!N33+'내역서(조경)-재개발'!N33</f>
        <v>2</v>
      </c>
      <c r="O33" s="283">
        <v>23385</v>
      </c>
      <c r="P33" s="283">
        <f t="shared" si="4"/>
        <v>46770</v>
      </c>
      <c r="Q33" s="283">
        <v>3780</v>
      </c>
      <c r="R33" s="283">
        <f t="shared" si="5"/>
        <v>7560</v>
      </c>
      <c r="S33" s="283">
        <v>0</v>
      </c>
      <c r="T33" s="283">
        <f t="shared" si="6"/>
        <v>0</v>
      </c>
      <c r="U33" s="283">
        <f t="shared" si="7"/>
        <v>27165</v>
      </c>
      <c r="V33" s="292">
        <f t="shared" si="8"/>
        <v>54330</v>
      </c>
      <c r="W33" s="299">
        <f t="shared" si="9"/>
        <v>0</v>
      </c>
      <c r="X33" s="300">
        <f t="shared" si="10"/>
        <v>0</v>
      </c>
      <c r="Y33" s="295"/>
    </row>
    <row r="34" spans="1:25" ht="22.5" customHeight="1" x14ac:dyDescent="0.15">
      <c r="A34" s="341" t="s">
        <v>270</v>
      </c>
      <c r="B34" s="352" t="s">
        <v>1848</v>
      </c>
      <c r="C34" s="310" t="s">
        <v>1849</v>
      </c>
      <c r="D34" s="347">
        <f>'내역서(조경)-SH'!D34+'내역서(조경)-재개발'!D34</f>
        <v>5</v>
      </c>
      <c r="E34" s="282" t="s">
        <v>672</v>
      </c>
      <c r="F34" s="283">
        <v>40900</v>
      </c>
      <c r="G34" s="283">
        <f t="shared" si="0"/>
        <v>204500</v>
      </c>
      <c r="H34" s="283">
        <v>41659</v>
      </c>
      <c r="I34" s="283">
        <f t="shared" si="1"/>
        <v>208295</v>
      </c>
      <c r="J34" s="283">
        <v>3498</v>
      </c>
      <c r="K34" s="283">
        <f t="shared" si="2"/>
        <v>17490</v>
      </c>
      <c r="L34" s="283">
        <f t="shared" si="11"/>
        <v>86057</v>
      </c>
      <c r="M34" s="300">
        <f t="shared" si="11"/>
        <v>430285</v>
      </c>
      <c r="N34" s="346">
        <f>'내역서(조경)-SH'!N34+'내역서(조경)-재개발'!N34</f>
        <v>5</v>
      </c>
      <c r="O34" s="283">
        <v>40900</v>
      </c>
      <c r="P34" s="283">
        <f t="shared" si="4"/>
        <v>204500</v>
      </c>
      <c r="Q34" s="283">
        <v>41659</v>
      </c>
      <c r="R34" s="283">
        <f t="shared" si="5"/>
        <v>208295</v>
      </c>
      <c r="S34" s="283">
        <v>3498</v>
      </c>
      <c r="T34" s="283">
        <f t="shared" si="6"/>
        <v>17490</v>
      </c>
      <c r="U34" s="283">
        <f t="shared" si="7"/>
        <v>86057</v>
      </c>
      <c r="V34" s="292">
        <f t="shared" si="8"/>
        <v>430285</v>
      </c>
      <c r="W34" s="299">
        <f t="shared" si="9"/>
        <v>0</v>
      </c>
      <c r="X34" s="300">
        <f t="shared" si="10"/>
        <v>0</v>
      </c>
      <c r="Y34" s="295"/>
    </row>
    <row r="35" spans="1:25" ht="22.5" customHeight="1" x14ac:dyDescent="0.15">
      <c r="A35" s="341" t="s">
        <v>271</v>
      </c>
      <c r="B35" s="352" t="s">
        <v>1848</v>
      </c>
      <c r="C35" s="310" t="s">
        <v>1850</v>
      </c>
      <c r="D35" s="347">
        <f>'내역서(조경)-SH'!D35+'내역서(조경)-재개발'!D35</f>
        <v>5</v>
      </c>
      <c r="E35" s="282" t="s">
        <v>672</v>
      </c>
      <c r="F35" s="283">
        <v>51666</v>
      </c>
      <c r="G35" s="283">
        <f t="shared" si="0"/>
        <v>258330</v>
      </c>
      <c r="H35" s="283">
        <v>47443</v>
      </c>
      <c r="I35" s="283">
        <f t="shared" si="1"/>
        <v>237215</v>
      </c>
      <c r="J35" s="283">
        <v>3954</v>
      </c>
      <c r="K35" s="283">
        <f t="shared" si="2"/>
        <v>19770</v>
      </c>
      <c r="L35" s="283">
        <f t="shared" si="11"/>
        <v>103063</v>
      </c>
      <c r="M35" s="300">
        <f t="shared" si="11"/>
        <v>515315</v>
      </c>
      <c r="N35" s="346">
        <f>'내역서(조경)-SH'!N35+'내역서(조경)-재개발'!N35</f>
        <v>5</v>
      </c>
      <c r="O35" s="283">
        <v>51666</v>
      </c>
      <c r="P35" s="283">
        <f t="shared" si="4"/>
        <v>258330</v>
      </c>
      <c r="Q35" s="283">
        <v>47443</v>
      </c>
      <c r="R35" s="283">
        <f t="shared" si="5"/>
        <v>237215</v>
      </c>
      <c r="S35" s="283">
        <v>3954</v>
      </c>
      <c r="T35" s="283">
        <f t="shared" si="6"/>
        <v>19770</v>
      </c>
      <c r="U35" s="283">
        <f t="shared" si="7"/>
        <v>103063</v>
      </c>
      <c r="V35" s="292">
        <f t="shared" si="8"/>
        <v>515315</v>
      </c>
      <c r="W35" s="299">
        <f t="shared" si="9"/>
        <v>0</v>
      </c>
      <c r="X35" s="300">
        <f t="shared" si="10"/>
        <v>0</v>
      </c>
      <c r="Y35" s="295"/>
    </row>
    <row r="36" spans="1:25" ht="22.5" customHeight="1" x14ac:dyDescent="0.15">
      <c r="A36" s="341" t="s">
        <v>272</v>
      </c>
      <c r="B36" s="352" t="s">
        <v>1848</v>
      </c>
      <c r="C36" s="310" t="s">
        <v>1851</v>
      </c>
      <c r="D36" s="347">
        <f>'내역서(조경)-SH'!D36+'내역서(조경)-재개발'!D36</f>
        <v>5</v>
      </c>
      <c r="E36" s="282" t="s">
        <v>672</v>
      </c>
      <c r="F36" s="283">
        <v>58847</v>
      </c>
      <c r="G36" s="283">
        <f t="shared" si="0"/>
        <v>294235</v>
      </c>
      <c r="H36" s="283">
        <v>61116</v>
      </c>
      <c r="I36" s="283">
        <f t="shared" si="1"/>
        <v>305580</v>
      </c>
      <c r="J36" s="283">
        <v>5018</v>
      </c>
      <c r="K36" s="283">
        <f t="shared" si="2"/>
        <v>25090</v>
      </c>
      <c r="L36" s="283">
        <f t="shared" si="11"/>
        <v>124981</v>
      </c>
      <c r="M36" s="300">
        <f t="shared" si="11"/>
        <v>624905</v>
      </c>
      <c r="N36" s="346">
        <f>'내역서(조경)-SH'!N36+'내역서(조경)-재개발'!N36</f>
        <v>5</v>
      </c>
      <c r="O36" s="283">
        <v>58847</v>
      </c>
      <c r="P36" s="283">
        <f t="shared" si="4"/>
        <v>294235</v>
      </c>
      <c r="Q36" s="283">
        <v>61116</v>
      </c>
      <c r="R36" s="283">
        <f t="shared" si="5"/>
        <v>305580</v>
      </c>
      <c r="S36" s="283">
        <v>5018</v>
      </c>
      <c r="T36" s="283">
        <f t="shared" si="6"/>
        <v>25090</v>
      </c>
      <c r="U36" s="283">
        <f t="shared" si="7"/>
        <v>124981</v>
      </c>
      <c r="V36" s="292">
        <f t="shared" si="8"/>
        <v>624905</v>
      </c>
      <c r="W36" s="299">
        <f t="shared" si="9"/>
        <v>0</v>
      </c>
      <c r="X36" s="300">
        <f t="shared" si="10"/>
        <v>0</v>
      </c>
      <c r="Y36" s="295"/>
    </row>
    <row r="37" spans="1:25" ht="22.5" customHeight="1" x14ac:dyDescent="0.15">
      <c r="A37" s="341" t="s">
        <v>273</v>
      </c>
      <c r="B37" s="352" t="s">
        <v>1852</v>
      </c>
      <c r="C37" s="310" t="s">
        <v>1853</v>
      </c>
      <c r="D37" s="347">
        <f>'내역서(조경)-SH'!D37+'내역서(조경)-재개발'!D37</f>
        <v>5</v>
      </c>
      <c r="E37" s="282" t="s">
        <v>684</v>
      </c>
      <c r="F37" s="283">
        <v>400020</v>
      </c>
      <c r="G37" s="283">
        <f t="shared" si="0"/>
        <v>2000100</v>
      </c>
      <c r="H37" s="283">
        <v>0</v>
      </c>
      <c r="I37" s="283">
        <f t="shared" si="1"/>
        <v>0</v>
      </c>
      <c r="J37" s="283">
        <v>0</v>
      </c>
      <c r="K37" s="283">
        <f t="shared" si="2"/>
        <v>0</v>
      </c>
      <c r="L37" s="283">
        <f t="shared" si="11"/>
        <v>400020</v>
      </c>
      <c r="M37" s="300">
        <f t="shared" si="11"/>
        <v>2000100</v>
      </c>
      <c r="N37" s="346">
        <f>'내역서(조경)-SH'!N37+'내역서(조경)-재개발'!N37</f>
        <v>5</v>
      </c>
      <c r="O37" s="283">
        <v>400020</v>
      </c>
      <c r="P37" s="283">
        <f t="shared" si="4"/>
        <v>2000100</v>
      </c>
      <c r="Q37" s="283">
        <v>0</v>
      </c>
      <c r="R37" s="283">
        <f t="shared" si="5"/>
        <v>0</v>
      </c>
      <c r="S37" s="283">
        <v>0</v>
      </c>
      <c r="T37" s="283">
        <f t="shared" si="6"/>
        <v>0</v>
      </c>
      <c r="U37" s="283">
        <f t="shared" si="7"/>
        <v>400020</v>
      </c>
      <c r="V37" s="292">
        <f t="shared" si="8"/>
        <v>2000100</v>
      </c>
      <c r="W37" s="299">
        <f t="shared" si="9"/>
        <v>0</v>
      </c>
      <c r="X37" s="300">
        <f t="shared" si="10"/>
        <v>0</v>
      </c>
      <c r="Y37" s="295"/>
    </row>
    <row r="38" spans="1:25" ht="22.5" customHeight="1" x14ac:dyDescent="0.15">
      <c r="A38" s="341" t="s">
        <v>274</v>
      </c>
      <c r="B38" s="352" t="s">
        <v>1854</v>
      </c>
      <c r="C38" s="310"/>
      <c r="D38" s="347">
        <f>'내역서(조경)-SH'!D38+'내역서(조경)-재개발'!D38</f>
        <v>2</v>
      </c>
      <c r="E38" s="282" t="s">
        <v>1855</v>
      </c>
      <c r="F38" s="283">
        <v>265500</v>
      </c>
      <c r="G38" s="283">
        <f t="shared" si="0"/>
        <v>531000</v>
      </c>
      <c r="H38" s="283">
        <v>0</v>
      </c>
      <c r="I38" s="283">
        <f t="shared" si="1"/>
        <v>0</v>
      </c>
      <c r="J38" s="283">
        <v>0</v>
      </c>
      <c r="K38" s="283">
        <f t="shared" si="2"/>
        <v>0</v>
      </c>
      <c r="L38" s="283">
        <f t="shared" si="11"/>
        <v>265500</v>
      </c>
      <c r="M38" s="300">
        <f t="shared" si="11"/>
        <v>531000</v>
      </c>
      <c r="N38" s="346">
        <f>'내역서(조경)-SH'!N38+'내역서(조경)-재개발'!N38</f>
        <v>2</v>
      </c>
      <c r="O38" s="283">
        <v>265500</v>
      </c>
      <c r="P38" s="283">
        <f t="shared" ref="P38:P69" si="12">INT(N38*O38)</f>
        <v>531000</v>
      </c>
      <c r="Q38" s="283">
        <v>0</v>
      </c>
      <c r="R38" s="283">
        <f t="shared" ref="R38:R69" si="13">INT(N38*Q38)</f>
        <v>0</v>
      </c>
      <c r="S38" s="283">
        <v>0</v>
      </c>
      <c r="T38" s="283">
        <f t="shared" ref="T38:T69" si="14">INT(N38*S38)</f>
        <v>0</v>
      </c>
      <c r="U38" s="283">
        <f t="shared" si="7"/>
        <v>265500</v>
      </c>
      <c r="V38" s="292">
        <f t="shared" si="8"/>
        <v>531000</v>
      </c>
      <c r="W38" s="299">
        <f t="shared" ref="W38:W69" si="15">N38-D38</f>
        <v>0</v>
      </c>
      <c r="X38" s="300">
        <f t="shared" ref="X38:X69" si="16">V38-M38</f>
        <v>0</v>
      </c>
      <c r="Y38" s="295"/>
    </row>
    <row r="39" spans="1:25" ht="22.5" customHeight="1" x14ac:dyDescent="0.15">
      <c r="A39" s="341" t="s">
        <v>275</v>
      </c>
      <c r="B39" s="352" t="s">
        <v>1856</v>
      </c>
      <c r="C39" s="310"/>
      <c r="D39" s="347">
        <f>'내역서(조경)-SH'!D39+'내역서(조경)-재개발'!D39</f>
        <v>1</v>
      </c>
      <c r="E39" s="282" t="s">
        <v>1078</v>
      </c>
      <c r="F39" s="283">
        <v>0</v>
      </c>
      <c r="G39" s="283">
        <f t="shared" si="0"/>
        <v>0</v>
      </c>
      <c r="H39" s="283">
        <v>4472</v>
      </c>
      <c r="I39" s="283">
        <f t="shared" si="1"/>
        <v>4472</v>
      </c>
      <c r="J39" s="283">
        <v>0</v>
      </c>
      <c r="K39" s="283">
        <f t="shared" si="2"/>
        <v>0</v>
      </c>
      <c r="L39" s="283">
        <f t="shared" si="11"/>
        <v>4472</v>
      </c>
      <c r="M39" s="300">
        <f t="shared" si="11"/>
        <v>4472</v>
      </c>
      <c r="N39" s="346">
        <f>'내역서(조경)-SH'!N39+'내역서(조경)-재개발'!N39</f>
        <v>1</v>
      </c>
      <c r="O39" s="283">
        <v>0</v>
      </c>
      <c r="P39" s="283">
        <f t="shared" si="12"/>
        <v>0</v>
      </c>
      <c r="Q39" s="283">
        <v>4472</v>
      </c>
      <c r="R39" s="283">
        <f t="shared" si="13"/>
        <v>4472</v>
      </c>
      <c r="S39" s="283">
        <v>0</v>
      </c>
      <c r="T39" s="283">
        <f t="shared" si="14"/>
        <v>0</v>
      </c>
      <c r="U39" s="283">
        <f t="shared" si="7"/>
        <v>4472</v>
      </c>
      <c r="V39" s="292">
        <f t="shared" si="8"/>
        <v>4472</v>
      </c>
      <c r="W39" s="299">
        <f t="shared" si="15"/>
        <v>0</v>
      </c>
      <c r="X39" s="300">
        <f t="shared" si="16"/>
        <v>0</v>
      </c>
      <c r="Y39" s="295"/>
    </row>
    <row r="40" spans="1:25" ht="22.5" customHeight="1" x14ac:dyDescent="0.15">
      <c r="A40" s="341" t="s">
        <v>276</v>
      </c>
      <c r="B40" s="352" t="s">
        <v>1857</v>
      </c>
      <c r="C40" s="310" t="s">
        <v>1858</v>
      </c>
      <c r="D40" s="347">
        <f>'내역서(조경)-SH'!D40+'내역서(조경)-재개발'!D40</f>
        <v>1</v>
      </c>
      <c r="E40" s="282" t="s">
        <v>1859</v>
      </c>
      <c r="F40" s="283">
        <v>122130</v>
      </c>
      <c r="G40" s="283">
        <f t="shared" si="0"/>
        <v>122130</v>
      </c>
      <c r="H40" s="283">
        <v>50739</v>
      </c>
      <c r="I40" s="283">
        <f t="shared" si="1"/>
        <v>50739</v>
      </c>
      <c r="J40" s="283">
        <v>0</v>
      </c>
      <c r="K40" s="283">
        <f t="shared" si="2"/>
        <v>0</v>
      </c>
      <c r="L40" s="283">
        <f t="shared" si="11"/>
        <v>172869</v>
      </c>
      <c r="M40" s="300">
        <f t="shared" si="11"/>
        <v>172869</v>
      </c>
      <c r="N40" s="346">
        <f>'내역서(조경)-SH'!N40+'내역서(조경)-재개발'!N40</f>
        <v>1</v>
      </c>
      <c r="O40" s="283">
        <v>122130</v>
      </c>
      <c r="P40" s="283">
        <f t="shared" si="12"/>
        <v>122130</v>
      </c>
      <c r="Q40" s="283">
        <v>50739</v>
      </c>
      <c r="R40" s="283">
        <f t="shared" si="13"/>
        <v>50739</v>
      </c>
      <c r="S40" s="283">
        <v>0</v>
      </c>
      <c r="T40" s="283">
        <f t="shared" si="14"/>
        <v>0</v>
      </c>
      <c r="U40" s="283">
        <f t="shared" si="7"/>
        <v>172869</v>
      </c>
      <c r="V40" s="292">
        <f t="shared" si="8"/>
        <v>172869</v>
      </c>
      <c r="W40" s="299">
        <f t="shared" si="15"/>
        <v>0</v>
      </c>
      <c r="X40" s="300">
        <f t="shared" si="16"/>
        <v>0</v>
      </c>
      <c r="Y40" s="295"/>
    </row>
    <row r="41" spans="1:25" ht="22.5" customHeight="1" x14ac:dyDescent="0.15">
      <c r="A41" s="341" t="s">
        <v>277</v>
      </c>
      <c r="B41" s="352" t="s">
        <v>1860</v>
      </c>
      <c r="C41" s="310" t="s">
        <v>1861</v>
      </c>
      <c r="D41" s="347">
        <f>'내역서(조경)-SH'!D41+'내역서(조경)-재개발'!D41</f>
        <v>2</v>
      </c>
      <c r="E41" s="282" t="s">
        <v>686</v>
      </c>
      <c r="F41" s="283">
        <v>1327500</v>
      </c>
      <c r="G41" s="283">
        <f t="shared" si="0"/>
        <v>2655000</v>
      </c>
      <c r="H41" s="283">
        <v>0</v>
      </c>
      <c r="I41" s="283">
        <f t="shared" si="1"/>
        <v>0</v>
      </c>
      <c r="J41" s="283">
        <v>0</v>
      </c>
      <c r="K41" s="283">
        <f t="shared" si="2"/>
        <v>0</v>
      </c>
      <c r="L41" s="283">
        <f t="shared" si="11"/>
        <v>1327500</v>
      </c>
      <c r="M41" s="300">
        <f t="shared" si="11"/>
        <v>2655000</v>
      </c>
      <c r="N41" s="346">
        <f>'내역서(조경)-SH'!N41+'내역서(조경)-재개발'!N41</f>
        <v>2</v>
      </c>
      <c r="O41" s="283">
        <v>1327500</v>
      </c>
      <c r="P41" s="283">
        <f t="shared" si="12"/>
        <v>2655000</v>
      </c>
      <c r="Q41" s="283">
        <v>0</v>
      </c>
      <c r="R41" s="283">
        <f t="shared" si="13"/>
        <v>0</v>
      </c>
      <c r="S41" s="283">
        <v>0</v>
      </c>
      <c r="T41" s="283">
        <f t="shared" si="14"/>
        <v>0</v>
      </c>
      <c r="U41" s="283">
        <f t="shared" si="7"/>
        <v>1327500</v>
      </c>
      <c r="V41" s="292">
        <f t="shared" si="8"/>
        <v>2655000</v>
      </c>
      <c r="W41" s="299">
        <f t="shared" si="15"/>
        <v>0</v>
      </c>
      <c r="X41" s="300">
        <f t="shared" si="16"/>
        <v>0</v>
      </c>
      <c r="Y41" s="295"/>
    </row>
    <row r="42" spans="1:25" ht="22.5" customHeight="1" x14ac:dyDescent="0.15">
      <c r="A42" s="341" t="s">
        <v>278</v>
      </c>
      <c r="B42" s="352" t="s">
        <v>1862</v>
      </c>
      <c r="C42" s="310" t="s">
        <v>1863</v>
      </c>
      <c r="D42" s="347">
        <f>'내역서(조경)-SH'!D42+'내역서(조경)-재개발'!D42</f>
        <v>2</v>
      </c>
      <c r="E42" s="282" t="s">
        <v>686</v>
      </c>
      <c r="F42" s="283">
        <v>0</v>
      </c>
      <c r="G42" s="283">
        <f t="shared" si="0"/>
        <v>0</v>
      </c>
      <c r="H42" s="283">
        <v>787913</v>
      </c>
      <c r="I42" s="283">
        <f t="shared" si="1"/>
        <v>1575826</v>
      </c>
      <c r="J42" s="283">
        <v>0</v>
      </c>
      <c r="K42" s="283">
        <f t="shared" si="2"/>
        <v>0</v>
      </c>
      <c r="L42" s="283">
        <f t="shared" si="11"/>
        <v>787913</v>
      </c>
      <c r="M42" s="300">
        <f t="shared" si="11"/>
        <v>1575826</v>
      </c>
      <c r="N42" s="346">
        <f>'내역서(조경)-SH'!N42+'내역서(조경)-재개발'!N42</f>
        <v>2</v>
      </c>
      <c r="O42" s="283">
        <v>0</v>
      </c>
      <c r="P42" s="283">
        <f t="shared" si="12"/>
        <v>0</v>
      </c>
      <c r="Q42" s="283">
        <v>787913</v>
      </c>
      <c r="R42" s="283">
        <f t="shared" si="13"/>
        <v>1575826</v>
      </c>
      <c r="S42" s="283">
        <v>0</v>
      </c>
      <c r="T42" s="283">
        <f t="shared" si="14"/>
        <v>0</v>
      </c>
      <c r="U42" s="283">
        <f t="shared" si="7"/>
        <v>787913</v>
      </c>
      <c r="V42" s="292">
        <f t="shared" si="8"/>
        <v>1575826</v>
      </c>
      <c r="W42" s="299">
        <f t="shared" si="15"/>
        <v>0</v>
      </c>
      <c r="X42" s="300">
        <f t="shared" si="16"/>
        <v>0</v>
      </c>
      <c r="Y42" s="295"/>
    </row>
    <row r="43" spans="1:25" ht="22.5" customHeight="1" x14ac:dyDescent="0.15">
      <c r="A43" s="341" t="s">
        <v>279</v>
      </c>
      <c r="B43" s="352" t="s">
        <v>1862</v>
      </c>
      <c r="C43" s="310" t="s">
        <v>1864</v>
      </c>
      <c r="D43" s="347">
        <f>'내역서(조경)-SH'!D43+'내역서(조경)-재개발'!D43</f>
        <v>2</v>
      </c>
      <c r="E43" s="282" t="s">
        <v>686</v>
      </c>
      <c r="F43" s="283">
        <v>0</v>
      </c>
      <c r="G43" s="283">
        <f t="shared" si="0"/>
        <v>0</v>
      </c>
      <c r="H43" s="283">
        <v>1701770</v>
      </c>
      <c r="I43" s="283">
        <f t="shared" si="1"/>
        <v>3403540</v>
      </c>
      <c r="J43" s="283">
        <v>0</v>
      </c>
      <c r="K43" s="283">
        <f t="shared" si="2"/>
        <v>0</v>
      </c>
      <c r="L43" s="283">
        <f t="shared" si="11"/>
        <v>1701770</v>
      </c>
      <c r="M43" s="300">
        <f t="shared" si="11"/>
        <v>3403540</v>
      </c>
      <c r="N43" s="346">
        <f>'내역서(조경)-SH'!N43+'내역서(조경)-재개발'!N43</f>
        <v>2</v>
      </c>
      <c r="O43" s="283">
        <v>0</v>
      </c>
      <c r="P43" s="283">
        <f t="shared" si="12"/>
        <v>0</v>
      </c>
      <c r="Q43" s="283">
        <v>1701770</v>
      </c>
      <c r="R43" s="283">
        <f t="shared" si="13"/>
        <v>3403540</v>
      </c>
      <c r="S43" s="283">
        <v>0</v>
      </c>
      <c r="T43" s="283">
        <f t="shared" si="14"/>
        <v>0</v>
      </c>
      <c r="U43" s="283">
        <f t="shared" si="7"/>
        <v>1701770</v>
      </c>
      <c r="V43" s="292">
        <f t="shared" si="8"/>
        <v>3403540</v>
      </c>
      <c r="W43" s="299">
        <f t="shared" si="15"/>
        <v>0</v>
      </c>
      <c r="X43" s="300">
        <f t="shared" si="16"/>
        <v>0</v>
      </c>
      <c r="Y43" s="295"/>
    </row>
    <row r="44" spans="1:25" ht="22.5" customHeight="1" x14ac:dyDescent="0.15">
      <c r="A44" s="341" t="s">
        <v>280</v>
      </c>
      <c r="B44" s="352" t="s">
        <v>1865</v>
      </c>
      <c r="C44" s="310" t="s">
        <v>1866</v>
      </c>
      <c r="D44" s="347">
        <f>'내역서(조경)-SH'!D44+'내역서(조경)-재개발'!D44</f>
        <v>2</v>
      </c>
      <c r="E44" s="282" t="s">
        <v>681</v>
      </c>
      <c r="F44" s="283">
        <v>2283</v>
      </c>
      <c r="G44" s="283">
        <f t="shared" si="0"/>
        <v>4566</v>
      </c>
      <c r="H44" s="283">
        <v>0</v>
      </c>
      <c r="I44" s="283">
        <f t="shared" si="1"/>
        <v>0</v>
      </c>
      <c r="J44" s="283">
        <v>0</v>
      </c>
      <c r="K44" s="283">
        <f t="shared" si="2"/>
        <v>0</v>
      </c>
      <c r="L44" s="283">
        <f t="shared" si="11"/>
        <v>2283</v>
      </c>
      <c r="M44" s="300">
        <f t="shared" si="11"/>
        <v>4566</v>
      </c>
      <c r="N44" s="346">
        <f>'내역서(조경)-SH'!N44+'내역서(조경)-재개발'!N44</f>
        <v>2</v>
      </c>
      <c r="O44" s="283">
        <v>2283</v>
      </c>
      <c r="P44" s="283">
        <f t="shared" si="12"/>
        <v>4566</v>
      </c>
      <c r="Q44" s="283">
        <v>0</v>
      </c>
      <c r="R44" s="283">
        <f t="shared" si="13"/>
        <v>0</v>
      </c>
      <c r="S44" s="283">
        <v>0</v>
      </c>
      <c r="T44" s="283">
        <f t="shared" si="14"/>
        <v>0</v>
      </c>
      <c r="U44" s="283">
        <f t="shared" si="7"/>
        <v>2283</v>
      </c>
      <c r="V44" s="292">
        <f t="shared" si="8"/>
        <v>4566</v>
      </c>
      <c r="W44" s="299">
        <f t="shared" si="15"/>
        <v>0</v>
      </c>
      <c r="X44" s="300">
        <f t="shared" si="16"/>
        <v>0</v>
      </c>
      <c r="Y44" s="295"/>
    </row>
    <row r="45" spans="1:25" ht="22.5" customHeight="1" x14ac:dyDescent="0.15">
      <c r="A45" s="341" t="s">
        <v>281</v>
      </c>
      <c r="B45" s="352" t="s">
        <v>1867</v>
      </c>
      <c r="C45" s="310" t="s">
        <v>1868</v>
      </c>
      <c r="D45" s="347">
        <f>'내역서(조경)-SH'!D45+'내역서(조경)-재개발'!D45</f>
        <v>2</v>
      </c>
      <c r="E45" s="282" t="s">
        <v>1869</v>
      </c>
      <c r="F45" s="283">
        <v>2345</v>
      </c>
      <c r="G45" s="283">
        <f t="shared" si="0"/>
        <v>4690</v>
      </c>
      <c r="H45" s="283">
        <v>0</v>
      </c>
      <c r="I45" s="283">
        <f t="shared" si="1"/>
        <v>0</v>
      </c>
      <c r="J45" s="283">
        <v>0</v>
      </c>
      <c r="K45" s="283">
        <f t="shared" si="2"/>
        <v>0</v>
      </c>
      <c r="L45" s="283">
        <f t="shared" si="11"/>
        <v>2345</v>
      </c>
      <c r="M45" s="300">
        <f t="shared" si="11"/>
        <v>4690</v>
      </c>
      <c r="N45" s="346">
        <f>'내역서(조경)-SH'!N45+'내역서(조경)-재개발'!N45</f>
        <v>2</v>
      </c>
      <c r="O45" s="283">
        <v>2345</v>
      </c>
      <c r="P45" s="283">
        <f t="shared" si="12"/>
        <v>4690</v>
      </c>
      <c r="Q45" s="283">
        <v>0</v>
      </c>
      <c r="R45" s="283">
        <f t="shared" si="13"/>
        <v>0</v>
      </c>
      <c r="S45" s="283">
        <v>0</v>
      </c>
      <c r="T45" s="283">
        <f t="shared" si="14"/>
        <v>0</v>
      </c>
      <c r="U45" s="283">
        <f t="shared" si="7"/>
        <v>2345</v>
      </c>
      <c r="V45" s="292">
        <f t="shared" si="8"/>
        <v>4690</v>
      </c>
      <c r="W45" s="299">
        <f t="shared" si="15"/>
        <v>0</v>
      </c>
      <c r="X45" s="300">
        <f t="shared" si="16"/>
        <v>0</v>
      </c>
      <c r="Y45" s="295"/>
    </row>
    <row r="46" spans="1:25" ht="22.5" customHeight="1" x14ac:dyDescent="0.15">
      <c r="A46" s="341" t="s">
        <v>282</v>
      </c>
      <c r="B46" s="352" t="s">
        <v>1870</v>
      </c>
      <c r="C46" s="310" t="s">
        <v>1871</v>
      </c>
      <c r="D46" s="347">
        <f>'내역서(조경)-SH'!D46+'내역서(조경)-재개발'!D46</f>
        <v>2</v>
      </c>
      <c r="E46" s="282" t="s">
        <v>688</v>
      </c>
      <c r="F46" s="283">
        <v>64</v>
      </c>
      <c r="G46" s="283">
        <f t="shared" si="0"/>
        <v>128</v>
      </c>
      <c r="H46" s="283">
        <v>0</v>
      </c>
      <c r="I46" s="283">
        <f t="shared" si="1"/>
        <v>0</v>
      </c>
      <c r="J46" s="283">
        <v>0</v>
      </c>
      <c r="K46" s="283">
        <f t="shared" si="2"/>
        <v>0</v>
      </c>
      <c r="L46" s="283">
        <f t="shared" si="11"/>
        <v>64</v>
      </c>
      <c r="M46" s="300">
        <f t="shared" si="11"/>
        <v>128</v>
      </c>
      <c r="N46" s="346">
        <f>'내역서(조경)-SH'!N46+'내역서(조경)-재개발'!N46</f>
        <v>2</v>
      </c>
      <c r="O46" s="283">
        <v>64</v>
      </c>
      <c r="P46" s="283">
        <f t="shared" si="12"/>
        <v>128</v>
      </c>
      <c r="Q46" s="283">
        <v>0</v>
      </c>
      <c r="R46" s="283">
        <f t="shared" si="13"/>
        <v>0</v>
      </c>
      <c r="S46" s="283">
        <v>0</v>
      </c>
      <c r="T46" s="283">
        <f t="shared" si="14"/>
        <v>0</v>
      </c>
      <c r="U46" s="283">
        <f t="shared" si="7"/>
        <v>64</v>
      </c>
      <c r="V46" s="292">
        <f t="shared" si="8"/>
        <v>128</v>
      </c>
      <c r="W46" s="299">
        <f t="shared" si="15"/>
        <v>0</v>
      </c>
      <c r="X46" s="300">
        <f t="shared" si="16"/>
        <v>0</v>
      </c>
      <c r="Y46" s="295"/>
    </row>
    <row r="47" spans="1:25" ht="22.5" customHeight="1" x14ac:dyDescent="0.15">
      <c r="A47" s="341" t="s">
        <v>283</v>
      </c>
      <c r="B47" s="352" t="s">
        <v>1870</v>
      </c>
      <c r="C47" s="310" t="s">
        <v>1872</v>
      </c>
      <c r="D47" s="347">
        <f>'내역서(조경)-SH'!D47+'내역서(조경)-재개발'!D47</f>
        <v>2</v>
      </c>
      <c r="E47" s="282" t="s">
        <v>688</v>
      </c>
      <c r="F47" s="283">
        <v>344</v>
      </c>
      <c r="G47" s="283">
        <f t="shared" si="0"/>
        <v>688</v>
      </c>
      <c r="H47" s="283">
        <v>0</v>
      </c>
      <c r="I47" s="283">
        <f t="shared" si="1"/>
        <v>0</v>
      </c>
      <c r="J47" s="283">
        <v>0</v>
      </c>
      <c r="K47" s="283">
        <f t="shared" si="2"/>
        <v>0</v>
      </c>
      <c r="L47" s="283">
        <f t="shared" si="11"/>
        <v>344</v>
      </c>
      <c r="M47" s="300">
        <f t="shared" si="11"/>
        <v>688</v>
      </c>
      <c r="N47" s="346">
        <f>'내역서(조경)-SH'!N47+'내역서(조경)-재개발'!N47</f>
        <v>2</v>
      </c>
      <c r="O47" s="283">
        <v>344</v>
      </c>
      <c r="P47" s="283">
        <f t="shared" si="12"/>
        <v>688</v>
      </c>
      <c r="Q47" s="283">
        <v>0</v>
      </c>
      <c r="R47" s="283">
        <f t="shared" si="13"/>
        <v>0</v>
      </c>
      <c r="S47" s="283">
        <v>0</v>
      </c>
      <c r="T47" s="283">
        <f t="shared" si="14"/>
        <v>0</v>
      </c>
      <c r="U47" s="283">
        <f t="shared" si="7"/>
        <v>344</v>
      </c>
      <c r="V47" s="292">
        <f t="shared" si="8"/>
        <v>688</v>
      </c>
      <c r="W47" s="299">
        <f t="shared" si="15"/>
        <v>0</v>
      </c>
      <c r="X47" s="300">
        <f t="shared" si="16"/>
        <v>0</v>
      </c>
      <c r="Y47" s="295"/>
    </row>
    <row r="48" spans="1:25" ht="22.5" customHeight="1" x14ac:dyDescent="0.15">
      <c r="A48" s="341" t="s">
        <v>284</v>
      </c>
      <c r="B48" s="352" t="s">
        <v>1873</v>
      </c>
      <c r="C48" s="310" t="s">
        <v>1874</v>
      </c>
      <c r="D48" s="347">
        <f>'내역서(조경)-SH'!D48+'내역서(조경)-재개발'!D48</f>
        <v>2</v>
      </c>
      <c r="E48" s="282" t="s">
        <v>1379</v>
      </c>
      <c r="F48" s="283">
        <v>0</v>
      </c>
      <c r="G48" s="283">
        <f t="shared" si="0"/>
        <v>0</v>
      </c>
      <c r="H48" s="283">
        <v>19796</v>
      </c>
      <c r="I48" s="283">
        <f t="shared" si="1"/>
        <v>39592</v>
      </c>
      <c r="J48" s="283">
        <v>0</v>
      </c>
      <c r="K48" s="283">
        <f t="shared" si="2"/>
        <v>0</v>
      </c>
      <c r="L48" s="283">
        <f t="shared" si="11"/>
        <v>19796</v>
      </c>
      <c r="M48" s="300">
        <f t="shared" si="11"/>
        <v>39592</v>
      </c>
      <c r="N48" s="346">
        <f>'내역서(조경)-SH'!N48+'내역서(조경)-재개발'!N48</f>
        <v>2</v>
      </c>
      <c r="O48" s="283">
        <v>0</v>
      </c>
      <c r="P48" s="283">
        <f t="shared" si="12"/>
        <v>0</v>
      </c>
      <c r="Q48" s="283">
        <v>19796</v>
      </c>
      <c r="R48" s="283">
        <f t="shared" si="13"/>
        <v>39592</v>
      </c>
      <c r="S48" s="283">
        <v>0</v>
      </c>
      <c r="T48" s="283">
        <f t="shared" si="14"/>
        <v>0</v>
      </c>
      <c r="U48" s="283">
        <f t="shared" si="7"/>
        <v>19796</v>
      </c>
      <c r="V48" s="292">
        <f t="shared" si="8"/>
        <v>39592</v>
      </c>
      <c r="W48" s="299">
        <f t="shared" si="15"/>
        <v>0</v>
      </c>
      <c r="X48" s="300">
        <f t="shared" si="16"/>
        <v>0</v>
      </c>
      <c r="Y48" s="295"/>
    </row>
    <row r="49" spans="1:25" ht="22.5" customHeight="1" x14ac:dyDescent="0.15">
      <c r="A49" s="341" t="s">
        <v>285</v>
      </c>
      <c r="B49" s="352" t="s">
        <v>1873</v>
      </c>
      <c r="C49" s="310" t="s">
        <v>1875</v>
      </c>
      <c r="D49" s="347">
        <f>'내역서(조경)-SH'!D49+'내역서(조경)-재개발'!D49</f>
        <v>2</v>
      </c>
      <c r="E49" s="282" t="s">
        <v>1379</v>
      </c>
      <c r="F49" s="283">
        <v>0</v>
      </c>
      <c r="G49" s="283">
        <f t="shared" si="0"/>
        <v>0</v>
      </c>
      <c r="H49" s="283">
        <v>52080</v>
      </c>
      <c r="I49" s="283">
        <f t="shared" si="1"/>
        <v>104160</v>
      </c>
      <c r="J49" s="283">
        <v>0</v>
      </c>
      <c r="K49" s="283">
        <f t="shared" si="2"/>
        <v>0</v>
      </c>
      <c r="L49" s="283">
        <f t="shared" si="11"/>
        <v>52080</v>
      </c>
      <c r="M49" s="300">
        <f t="shared" si="11"/>
        <v>104160</v>
      </c>
      <c r="N49" s="346">
        <f>'내역서(조경)-SH'!N49+'내역서(조경)-재개발'!N49</f>
        <v>2</v>
      </c>
      <c r="O49" s="283">
        <v>0</v>
      </c>
      <c r="P49" s="283">
        <f t="shared" si="12"/>
        <v>0</v>
      </c>
      <c r="Q49" s="283">
        <v>52080</v>
      </c>
      <c r="R49" s="283">
        <f t="shared" si="13"/>
        <v>104160</v>
      </c>
      <c r="S49" s="283">
        <v>0</v>
      </c>
      <c r="T49" s="283">
        <f t="shared" si="14"/>
        <v>0</v>
      </c>
      <c r="U49" s="283">
        <f t="shared" si="7"/>
        <v>52080</v>
      </c>
      <c r="V49" s="292">
        <f t="shared" si="8"/>
        <v>104160</v>
      </c>
      <c r="W49" s="299">
        <f t="shared" si="15"/>
        <v>0</v>
      </c>
      <c r="X49" s="300">
        <f t="shared" si="16"/>
        <v>0</v>
      </c>
      <c r="Y49" s="295"/>
    </row>
    <row r="50" spans="1:25" ht="22.5" customHeight="1" x14ac:dyDescent="0.15">
      <c r="A50" s="341" t="s">
        <v>286</v>
      </c>
      <c r="B50" s="352" t="s">
        <v>1873</v>
      </c>
      <c r="C50" s="310" t="s">
        <v>1876</v>
      </c>
      <c r="D50" s="347">
        <f>'내역서(조경)-SH'!D50+'내역서(조경)-재개발'!D50</f>
        <v>2</v>
      </c>
      <c r="E50" s="282" t="s">
        <v>1379</v>
      </c>
      <c r="F50" s="283">
        <v>5603</v>
      </c>
      <c r="G50" s="283">
        <f t="shared" si="0"/>
        <v>11206</v>
      </c>
      <c r="H50" s="283">
        <v>50778</v>
      </c>
      <c r="I50" s="283">
        <f t="shared" si="1"/>
        <v>101556</v>
      </c>
      <c r="J50" s="283">
        <v>5970</v>
      </c>
      <c r="K50" s="283">
        <f t="shared" si="2"/>
        <v>11940</v>
      </c>
      <c r="L50" s="283">
        <f t="shared" si="11"/>
        <v>62351</v>
      </c>
      <c r="M50" s="300">
        <f t="shared" si="11"/>
        <v>124702</v>
      </c>
      <c r="N50" s="346">
        <f>'내역서(조경)-SH'!N50+'내역서(조경)-재개발'!N50</f>
        <v>2</v>
      </c>
      <c r="O50" s="283">
        <v>5603</v>
      </c>
      <c r="P50" s="283">
        <f t="shared" si="12"/>
        <v>11206</v>
      </c>
      <c r="Q50" s="283">
        <v>50778</v>
      </c>
      <c r="R50" s="283">
        <f t="shared" si="13"/>
        <v>101556</v>
      </c>
      <c r="S50" s="283">
        <v>5970</v>
      </c>
      <c r="T50" s="283">
        <f t="shared" si="14"/>
        <v>11940</v>
      </c>
      <c r="U50" s="283">
        <f t="shared" si="7"/>
        <v>62351</v>
      </c>
      <c r="V50" s="292">
        <f t="shared" si="8"/>
        <v>124702</v>
      </c>
      <c r="W50" s="299">
        <f t="shared" si="15"/>
        <v>0</v>
      </c>
      <c r="X50" s="300">
        <f t="shared" si="16"/>
        <v>0</v>
      </c>
      <c r="Y50" s="295"/>
    </row>
    <row r="51" spans="1:25" ht="22.5" customHeight="1" x14ac:dyDescent="0.15">
      <c r="A51" s="341" t="s">
        <v>287</v>
      </c>
      <c r="B51" s="352" t="s">
        <v>1873</v>
      </c>
      <c r="C51" s="310" t="s">
        <v>1877</v>
      </c>
      <c r="D51" s="347">
        <f>'내역서(조경)-SH'!D51+'내역서(조경)-재개발'!D51</f>
        <v>1</v>
      </c>
      <c r="E51" s="282" t="s">
        <v>1379</v>
      </c>
      <c r="F51" s="283">
        <v>6747</v>
      </c>
      <c r="G51" s="283">
        <f t="shared" si="0"/>
        <v>6747</v>
      </c>
      <c r="H51" s="283">
        <v>74854</v>
      </c>
      <c r="I51" s="283">
        <f t="shared" si="1"/>
        <v>74854</v>
      </c>
      <c r="J51" s="283">
        <v>7188</v>
      </c>
      <c r="K51" s="283">
        <f t="shared" si="2"/>
        <v>7188</v>
      </c>
      <c r="L51" s="283">
        <f t="shared" si="11"/>
        <v>88789</v>
      </c>
      <c r="M51" s="300">
        <f t="shared" si="11"/>
        <v>88789</v>
      </c>
      <c r="N51" s="346">
        <f>'내역서(조경)-SH'!N51+'내역서(조경)-재개발'!N51</f>
        <v>1</v>
      </c>
      <c r="O51" s="283">
        <v>6747</v>
      </c>
      <c r="P51" s="283">
        <f t="shared" si="12"/>
        <v>6747</v>
      </c>
      <c r="Q51" s="283">
        <v>74854</v>
      </c>
      <c r="R51" s="283">
        <f t="shared" si="13"/>
        <v>74854</v>
      </c>
      <c r="S51" s="283">
        <v>7188</v>
      </c>
      <c r="T51" s="283">
        <f t="shared" si="14"/>
        <v>7188</v>
      </c>
      <c r="U51" s="283">
        <f t="shared" si="7"/>
        <v>88789</v>
      </c>
      <c r="V51" s="292">
        <f t="shared" si="8"/>
        <v>88789</v>
      </c>
      <c r="W51" s="299">
        <f t="shared" si="15"/>
        <v>0</v>
      </c>
      <c r="X51" s="300">
        <f t="shared" si="16"/>
        <v>0</v>
      </c>
      <c r="Y51" s="295"/>
    </row>
    <row r="52" spans="1:25" ht="22.5" customHeight="1" x14ac:dyDescent="0.15">
      <c r="A52" s="341" t="s">
        <v>288</v>
      </c>
      <c r="B52" s="352" t="s">
        <v>1873</v>
      </c>
      <c r="C52" s="310" t="s">
        <v>1878</v>
      </c>
      <c r="D52" s="347">
        <f>'내역서(조경)-SH'!D52+'내역서(조경)-재개발'!D52</f>
        <v>1</v>
      </c>
      <c r="E52" s="282" t="s">
        <v>1379</v>
      </c>
      <c r="F52" s="283">
        <v>9263</v>
      </c>
      <c r="G52" s="283">
        <f t="shared" si="0"/>
        <v>9263</v>
      </c>
      <c r="H52" s="283">
        <v>127355</v>
      </c>
      <c r="I52" s="283">
        <f t="shared" si="1"/>
        <v>127355</v>
      </c>
      <c r="J52" s="283">
        <v>9869</v>
      </c>
      <c r="K52" s="283">
        <f t="shared" si="2"/>
        <v>9869</v>
      </c>
      <c r="L52" s="283">
        <f t="shared" si="11"/>
        <v>146487</v>
      </c>
      <c r="M52" s="300">
        <f t="shared" si="11"/>
        <v>146487</v>
      </c>
      <c r="N52" s="346">
        <f>'내역서(조경)-SH'!N52+'내역서(조경)-재개발'!N52</f>
        <v>1</v>
      </c>
      <c r="O52" s="283">
        <v>9263</v>
      </c>
      <c r="P52" s="283">
        <f t="shared" si="12"/>
        <v>9263</v>
      </c>
      <c r="Q52" s="283">
        <v>127355</v>
      </c>
      <c r="R52" s="283">
        <f t="shared" si="13"/>
        <v>127355</v>
      </c>
      <c r="S52" s="283">
        <v>9869</v>
      </c>
      <c r="T52" s="283">
        <f t="shared" si="14"/>
        <v>9869</v>
      </c>
      <c r="U52" s="283">
        <f t="shared" si="7"/>
        <v>146487</v>
      </c>
      <c r="V52" s="292">
        <f t="shared" si="8"/>
        <v>146487</v>
      </c>
      <c r="W52" s="299">
        <f t="shared" si="15"/>
        <v>0</v>
      </c>
      <c r="X52" s="300">
        <f t="shared" si="16"/>
        <v>0</v>
      </c>
      <c r="Y52" s="295"/>
    </row>
    <row r="53" spans="1:25" ht="22.5" customHeight="1" x14ac:dyDescent="0.15">
      <c r="A53" s="341" t="s">
        <v>289</v>
      </c>
      <c r="B53" s="352" t="s">
        <v>1873</v>
      </c>
      <c r="C53" s="350" t="s">
        <v>1879</v>
      </c>
      <c r="D53" s="347">
        <f>'내역서(조경)-SH'!D53+'내역서(조경)-재개발'!D53</f>
        <v>3</v>
      </c>
      <c r="E53" s="282" t="s">
        <v>1379</v>
      </c>
      <c r="F53" s="283">
        <v>13417</v>
      </c>
      <c r="G53" s="283">
        <f t="shared" si="0"/>
        <v>40251</v>
      </c>
      <c r="H53" s="283">
        <v>167115</v>
      </c>
      <c r="I53" s="283">
        <f t="shared" si="1"/>
        <v>501345</v>
      </c>
      <c r="J53" s="283">
        <v>19224</v>
      </c>
      <c r="K53" s="283">
        <f t="shared" si="2"/>
        <v>57672</v>
      </c>
      <c r="L53" s="283">
        <f t="shared" si="11"/>
        <v>199756</v>
      </c>
      <c r="M53" s="300">
        <f t="shared" si="11"/>
        <v>599268</v>
      </c>
      <c r="N53" s="346">
        <f>'내역서(조경)-SH'!N53+'내역서(조경)-재개발'!N53</f>
        <v>3</v>
      </c>
      <c r="O53" s="283">
        <v>13417</v>
      </c>
      <c r="P53" s="283">
        <f t="shared" si="12"/>
        <v>40251</v>
      </c>
      <c r="Q53" s="283">
        <v>167115</v>
      </c>
      <c r="R53" s="283">
        <f t="shared" si="13"/>
        <v>501345</v>
      </c>
      <c r="S53" s="283">
        <v>19224</v>
      </c>
      <c r="T53" s="283">
        <f t="shared" si="14"/>
        <v>57672</v>
      </c>
      <c r="U53" s="283">
        <f t="shared" si="7"/>
        <v>199756</v>
      </c>
      <c r="V53" s="292">
        <f t="shared" si="8"/>
        <v>599268</v>
      </c>
      <c r="W53" s="299">
        <f t="shared" si="15"/>
        <v>0</v>
      </c>
      <c r="X53" s="300">
        <f t="shared" si="16"/>
        <v>0</v>
      </c>
      <c r="Y53" s="295"/>
    </row>
    <row r="54" spans="1:25" ht="22.5" customHeight="1" x14ac:dyDescent="0.15">
      <c r="A54" s="341" t="s">
        <v>290</v>
      </c>
      <c r="B54" s="352" t="s">
        <v>1873</v>
      </c>
      <c r="C54" s="310" t="s">
        <v>1880</v>
      </c>
      <c r="D54" s="347">
        <f>'내역서(조경)-SH'!D54+'내역서(조경)-재개발'!D54</f>
        <v>1</v>
      </c>
      <c r="E54" s="282" t="s">
        <v>1379</v>
      </c>
      <c r="F54" s="283">
        <v>16242</v>
      </c>
      <c r="G54" s="283">
        <f t="shared" si="0"/>
        <v>16242</v>
      </c>
      <c r="H54" s="283">
        <v>216903</v>
      </c>
      <c r="I54" s="283">
        <f t="shared" si="1"/>
        <v>216903</v>
      </c>
      <c r="J54" s="283">
        <v>23272</v>
      </c>
      <c r="K54" s="283">
        <f t="shared" si="2"/>
        <v>23272</v>
      </c>
      <c r="L54" s="283">
        <f t="shared" si="11"/>
        <v>256417</v>
      </c>
      <c r="M54" s="300">
        <f t="shared" si="11"/>
        <v>256417</v>
      </c>
      <c r="N54" s="346">
        <f>'내역서(조경)-SH'!N54+'내역서(조경)-재개발'!N54</f>
        <v>1</v>
      </c>
      <c r="O54" s="283">
        <v>16242</v>
      </c>
      <c r="P54" s="283">
        <f t="shared" si="12"/>
        <v>16242</v>
      </c>
      <c r="Q54" s="283">
        <v>216903</v>
      </c>
      <c r="R54" s="283">
        <f t="shared" si="13"/>
        <v>216903</v>
      </c>
      <c r="S54" s="283">
        <v>23272</v>
      </c>
      <c r="T54" s="283">
        <f t="shared" si="14"/>
        <v>23272</v>
      </c>
      <c r="U54" s="283">
        <f t="shared" si="7"/>
        <v>256417</v>
      </c>
      <c r="V54" s="292">
        <f t="shared" si="8"/>
        <v>256417</v>
      </c>
      <c r="W54" s="299">
        <f t="shared" si="15"/>
        <v>0</v>
      </c>
      <c r="X54" s="300">
        <f t="shared" si="16"/>
        <v>0</v>
      </c>
      <c r="Y54" s="295"/>
    </row>
    <row r="55" spans="1:25" ht="22.5" customHeight="1" x14ac:dyDescent="0.15">
      <c r="A55" s="341" t="s">
        <v>291</v>
      </c>
      <c r="B55" s="352" t="s">
        <v>1881</v>
      </c>
      <c r="C55" s="310" t="s">
        <v>1882</v>
      </c>
      <c r="D55" s="347">
        <f>'내역서(조경)-SH'!D55+'내역서(조경)-재개발'!D55</f>
        <v>51</v>
      </c>
      <c r="E55" s="282" t="s">
        <v>1379</v>
      </c>
      <c r="F55" s="283">
        <v>0</v>
      </c>
      <c r="G55" s="283">
        <f t="shared" si="0"/>
        <v>0</v>
      </c>
      <c r="H55" s="283">
        <v>4030</v>
      </c>
      <c r="I55" s="283">
        <f t="shared" si="1"/>
        <v>205530</v>
      </c>
      <c r="J55" s="283">
        <v>0</v>
      </c>
      <c r="K55" s="283">
        <f t="shared" si="2"/>
        <v>0</v>
      </c>
      <c r="L55" s="283">
        <f t="shared" si="11"/>
        <v>4030</v>
      </c>
      <c r="M55" s="300">
        <f t="shared" si="11"/>
        <v>205530</v>
      </c>
      <c r="N55" s="346">
        <f>'내역서(조경)-SH'!N55+'내역서(조경)-재개발'!N55</f>
        <v>51</v>
      </c>
      <c r="O55" s="283">
        <v>0</v>
      </c>
      <c r="P55" s="283">
        <f t="shared" si="12"/>
        <v>0</v>
      </c>
      <c r="Q55" s="283">
        <v>4030</v>
      </c>
      <c r="R55" s="283">
        <f t="shared" si="13"/>
        <v>205530</v>
      </c>
      <c r="S55" s="283">
        <v>0</v>
      </c>
      <c r="T55" s="283">
        <f t="shared" si="14"/>
        <v>0</v>
      </c>
      <c r="U55" s="283">
        <f t="shared" si="7"/>
        <v>4030</v>
      </c>
      <c r="V55" s="292">
        <f t="shared" si="8"/>
        <v>205530</v>
      </c>
      <c r="W55" s="299">
        <f t="shared" si="15"/>
        <v>0</v>
      </c>
      <c r="X55" s="300">
        <f t="shared" si="16"/>
        <v>0</v>
      </c>
      <c r="Y55" s="295"/>
    </row>
    <row r="56" spans="1:25" ht="22.5" customHeight="1" x14ac:dyDescent="0.15">
      <c r="A56" s="341" t="s">
        <v>292</v>
      </c>
      <c r="B56" s="352" t="s">
        <v>1883</v>
      </c>
      <c r="C56" s="310" t="s">
        <v>1884</v>
      </c>
      <c r="D56" s="347">
        <f>'내역서(조경)-SH'!D56+'내역서(조경)-재개발'!D56</f>
        <v>1</v>
      </c>
      <c r="E56" s="282" t="s">
        <v>1379</v>
      </c>
      <c r="F56" s="283">
        <v>0</v>
      </c>
      <c r="G56" s="283">
        <f t="shared" si="0"/>
        <v>0</v>
      </c>
      <c r="H56" s="283">
        <v>23542</v>
      </c>
      <c r="I56" s="283">
        <f t="shared" si="1"/>
        <v>23542</v>
      </c>
      <c r="J56" s="283">
        <v>0</v>
      </c>
      <c r="K56" s="283">
        <f t="shared" si="2"/>
        <v>0</v>
      </c>
      <c r="L56" s="283">
        <f t="shared" si="11"/>
        <v>23542</v>
      </c>
      <c r="M56" s="300">
        <f t="shared" si="11"/>
        <v>23542</v>
      </c>
      <c r="N56" s="346">
        <f>'내역서(조경)-SH'!N56+'내역서(조경)-재개발'!N56</f>
        <v>1</v>
      </c>
      <c r="O56" s="283">
        <v>0</v>
      </c>
      <c r="P56" s="283">
        <f t="shared" si="12"/>
        <v>0</v>
      </c>
      <c r="Q56" s="283">
        <v>23542</v>
      </c>
      <c r="R56" s="283">
        <f t="shared" si="13"/>
        <v>23542</v>
      </c>
      <c r="S56" s="283">
        <v>0</v>
      </c>
      <c r="T56" s="283">
        <f t="shared" si="14"/>
        <v>0</v>
      </c>
      <c r="U56" s="283">
        <f t="shared" si="7"/>
        <v>23542</v>
      </c>
      <c r="V56" s="292">
        <f t="shared" si="8"/>
        <v>23542</v>
      </c>
      <c r="W56" s="299">
        <f t="shared" si="15"/>
        <v>0</v>
      </c>
      <c r="X56" s="300">
        <f t="shared" si="16"/>
        <v>0</v>
      </c>
      <c r="Y56" s="295"/>
    </row>
    <row r="57" spans="1:25" ht="22.5" customHeight="1" x14ac:dyDescent="0.15">
      <c r="A57" s="341" t="s">
        <v>293</v>
      </c>
      <c r="B57" s="352" t="s">
        <v>1883</v>
      </c>
      <c r="C57" s="310" t="s">
        <v>1885</v>
      </c>
      <c r="D57" s="347">
        <f>'내역서(조경)-SH'!D57+'내역서(조경)-재개발'!D57</f>
        <v>2</v>
      </c>
      <c r="E57" s="282" t="s">
        <v>1379</v>
      </c>
      <c r="F57" s="283">
        <v>0</v>
      </c>
      <c r="G57" s="283">
        <f t="shared" si="0"/>
        <v>0</v>
      </c>
      <c r="H57" s="283">
        <v>57967</v>
      </c>
      <c r="I57" s="283">
        <f t="shared" si="1"/>
        <v>115934</v>
      </c>
      <c r="J57" s="283">
        <v>0</v>
      </c>
      <c r="K57" s="283">
        <f t="shared" si="2"/>
        <v>0</v>
      </c>
      <c r="L57" s="283">
        <f t="shared" si="11"/>
        <v>57967</v>
      </c>
      <c r="M57" s="300">
        <f t="shared" si="11"/>
        <v>115934</v>
      </c>
      <c r="N57" s="346">
        <f>'내역서(조경)-SH'!N57+'내역서(조경)-재개발'!N57</f>
        <v>2</v>
      </c>
      <c r="O57" s="283">
        <v>0</v>
      </c>
      <c r="P57" s="283">
        <f t="shared" si="12"/>
        <v>0</v>
      </c>
      <c r="Q57" s="283">
        <v>57967</v>
      </c>
      <c r="R57" s="283">
        <f t="shared" si="13"/>
        <v>115934</v>
      </c>
      <c r="S57" s="283">
        <v>0</v>
      </c>
      <c r="T57" s="283">
        <f t="shared" si="14"/>
        <v>0</v>
      </c>
      <c r="U57" s="283">
        <f t="shared" si="7"/>
        <v>57967</v>
      </c>
      <c r="V57" s="292">
        <f t="shared" si="8"/>
        <v>115934</v>
      </c>
      <c r="W57" s="299">
        <f t="shared" si="15"/>
        <v>0</v>
      </c>
      <c r="X57" s="300">
        <f t="shared" si="16"/>
        <v>0</v>
      </c>
      <c r="Y57" s="295"/>
    </row>
    <row r="58" spans="1:25" ht="22.5" customHeight="1" x14ac:dyDescent="0.15">
      <c r="A58" s="341" t="s">
        <v>294</v>
      </c>
      <c r="B58" s="352" t="s">
        <v>1883</v>
      </c>
      <c r="C58" s="310" t="s">
        <v>1886</v>
      </c>
      <c r="D58" s="347">
        <f>'내역서(조경)-SH'!D58+'내역서(조경)-재개발'!D58</f>
        <v>2</v>
      </c>
      <c r="E58" s="282" t="s">
        <v>1379</v>
      </c>
      <c r="F58" s="283">
        <v>4231</v>
      </c>
      <c r="G58" s="283">
        <f t="shared" si="0"/>
        <v>8462</v>
      </c>
      <c r="H58" s="283">
        <v>58738</v>
      </c>
      <c r="I58" s="283">
        <f t="shared" si="1"/>
        <v>117476</v>
      </c>
      <c r="J58" s="283">
        <v>4508</v>
      </c>
      <c r="K58" s="283">
        <f t="shared" si="2"/>
        <v>9016</v>
      </c>
      <c r="L58" s="283">
        <f t="shared" si="11"/>
        <v>67477</v>
      </c>
      <c r="M58" s="300">
        <f t="shared" si="11"/>
        <v>134954</v>
      </c>
      <c r="N58" s="346">
        <f>'내역서(조경)-SH'!N58+'내역서(조경)-재개발'!N58</f>
        <v>2</v>
      </c>
      <c r="O58" s="283">
        <v>4231</v>
      </c>
      <c r="P58" s="283">
        <f t="shared" si="12"/>
        <v>8462</v>
      </c>
      <c r="Q58" s="283">
        <v>58738</v>
      </c>
      <c r="R58" s="283">
        <f t="shared" si="13"/>
        <v>117476</v>
      </c>
      <c r="S58" s="283">
        <v>4508</v>
      </c>
      <c r="T58" s="283">
        <f t="shared" si="14"/>
        <v>9016</v>
      </c>
      <c r="U58" s="283">
        <f t="shared" si="7"/>
        <v>67477</v>
      </c>
      <c r="V58" s="292">
        <f t="shared" si="8"/>
        <v>134954</v>
      </c>
      <c r="W58" s="299">
        <f t="shared" si="15"/>
        <v>0</v>
      </c>
      <c r="X58" s="300">
        <f t="shared" si="16"/>
        <v>0</v>
      </c>
      <c r="Y58" s="295"/>
    </row>
    <row r="59" spans="1:25" ht="22.5" customHeight="1" x14ac:dyDescent="0.15">
      <c r="A59" s="341" t="s">
        <v>295</v>
      </c>
      <c r="B59" s="352" t="s">
        <v>1883</v>
      </c>
      <c r="C59" s="310" t="s">
        <v>1887</v>
      </c>
      <c r="D59" s="347">
        <f>'내역서(조경)-SH'!D59+'내역서(조경)-재개발'!D59</f>
        <v>2</v>
      </c>
      <c r="E59" s="282" t="s">
        <v>1379</v>
      </c>
      <c r="F59" s="283">
        <v>4917</v>
      </c>
      <c r="G59" s="283">
        <f t="shared" si="0"/>
        <v>9834</v>
      </c>
      <c r="H59" s="283">
        <v>71614</v>
      </c>
      <c r="I59" s="283">
        <f t="shared" si="1"/>
        <v>143228</v>
      </c>
      <c r="J59" s="283">
        <v>5239</v>
      </c>
      <c r="K59" s="283">
        <f t="shared" si="2"/>
        <v>10478</v>
      </c>
      <c r="L59" s="283">
        <f t="shared" si="11"/>
        <v>81770</v>
      </c>
      <c r="M59" s="300">
        <f t="shared" si="11"/>
        <v>163540</v>
      </c>
      <c r="N59" s="346">
        <f>'내역서(조경)-SH'!N59+'내역서(조경)-재개발'!N59</f>
        <v>2</v>
      </c>
      <c r="O59" s="283">
        <v>4917</v>
      </c>
      <c r="P59" s="283">
        <f t="shared" si="12"/>
        <v>9834</v>
      </c>
      <c r="Q59" s="283">
        <v>71614</v>
      </c>
      <c r="R59" s="283">
        <f t="shared" si="13"/>
        <v>143228</v>
      </c>
      <c r="S59" s="283">
        <v>5239</v>
      </c>
      <c r="T59" s="283">
        <f t="shared" si="14"/>
        <v>10478</v>
      </c>
      <c r="U59" s="283">
        <f t="shared" si="7"/>
        <v>81770</v>
      </c>
      <c r="V59" s="292">
        <f t="shared" si="8"/>
        <v>163540</v>
      </c>
      <c r="W59" s="299">
        <f t="shared" si="15"/>
        <v>0</v>
      </c>
      <c r="X59" s="300">
        <f t="shared" si="16"/>
        <v>0</v>
      </c>
      <c r="Y59" s="295"/>
    </row>
    <row r="60" spans="1:25" ht="22.5" customHeight="1" x14ac:dyDescent="0.15">
      <c r="A60" s="341" t="s">
        <v>296</v>
      </c>
      <c r="B60" s="352" t="s">
        <v>1883</v>
      </c>
      <c r="C60" s="311" t="s">
        <v>1888</v>
      </c>
      <c r="D60" s="347">
        <f>'내역서(조경)-SH'!D60+'내역서(조경)-재개발'!D60</f>
        <v>2</v>
      </c>
      <c r="E60" s="282" t="s">
        <v>1379</v>
      </c>
      <c r="F60" s="283">
        <v>5946</v>
      </c>
      <c r="G60" s="283">
        <f t="shared" si="0"/>
        <v>11892</v>
      </c>
      <c r="H60" s="283">
        <v>88877</v>
      </c>
      <c r="I60" s="283">
        <f t="shared" si="1"/>
        <v>177754</v>
      </c>
      <c r="J60" s="283">
        <v>6335</v>
      </c>
      <c r="K60" s="283">
        <f t="shared" si="2"/>
        <v>12670</v>
      </c>
      <c r="L60" s="283">
        <f t="shared" si="11"/>
        <v>101158</v>
      </c>
      <c r="M60" s="300">
        <f t="shared" si="11"/>
        <v>202316</v>
      </c>
      <c r="N60" s="346">
        <f>'내역서(조경)-SH'!N60+'내역서(조경)-재개발'!N60</f>
        <v>2</v>
      </c>
      <c r="O60" s="283">
        <v>5946</v>
      </c>
      <c r="P60" s="283">
        <f t="shared" si="12"/>
        <v>11892</v>
      </c>
      <c r="Q60" s="283">
        <v>88877</v>
      </c>
      <c r="R60" s="283">
        <f t="shared" si="13"/>
        <v>177754</v>
      </c>
      <c r="S60" s="283">
        <v>6335</v>
      </c>
      <c r="T60" s="283">
        <f t="shared" si="14"/>
        <v>12670</v>
      </c>
      <c r="U60" s="283">
        <f t="shared" si="7"/>
        <v>101158</v>
      </c>
      <c r="V60" s="292">
        <f t="shared" si="8"/>
        <v>202316</v>
      </c>
      <c r="W60" s="299">
        <f t="shared" si="15"/>
        <v>0</v>
      </c>
      <c r="X60" s="300">
        <f t="shared" si="16"/>
        <v>0</v>
      </c>
      <c r="Y60" s="295"/>
    </row>
    <row r="61" spans="1:25" ht="22.5" customHeight="1" x14ac:dyDescent="0.15">
      <c r="A61" s="341" t="s">
        <v>297</v>
      </c>
      <c r="B61" s="352" t="s">
        <v>1883</v>
      </c>
      <c r="C61" s="350" t="s">
        <v>1889</v>
      </c>
      <c r="D61" s="347">
        <f>'내역서(조경)-SH'!D61+'내역서(조경)-재개발'!D61</f>
        <v>2</v>
      </c>
      <c r="E61" s="282" t="s">
        <v>1379</v>
      </c>
      <c r="F61" s="283">
        <v>10941</v>
      </c>
      <c r="G61" s="283">
        <f t="shared" si="0"/>
        <v>21882</v>
      </c>
      <c r="H61" s="283">
        <v>135376</v>
      </c>
      <c r="I61" s="283">
        <f t="shared" si="1"/>
        <v>270752</v>
      </c>
      <c r="J61" s="283">
        <v>15574</v>
      </c>
      <c r="K61" s="283">
        <f t="shared" si="2"/>
        <v>31148</v>
      </c>
      <c r="L61" s="283">
        <f t="shared" si="11"/>
        <v>161891</v>
      </c>
      <c r="M61" s="300">
        <f t="shared" si="11"/>
        <v>323782</v>
      </c>
      <c r="N61" s="346">
        <f>'내역서(조경)-SH'!N61+'내역서(조경)-재개발'!N61</f>
        <v>2</v>
      </c>
      <c r="O61" s="283">
        <v>10941</v>
      </c>
      <c r="P61" s="283">
        <f t="shared" si="12"/>
        <v>21882</v>
      </c>
      <c r="Q61" s="283">
        <v>135376</v>
      </c>
      <c r="R61" s="283">
        <f t="shared" si="13"/>
        <v>270752</v>
      </c>
      <c r="S61" s="283">
        <v>15574</v>
      </c>
      <c r="T61" s="283">
        <f t="shared" si="14"/>
        <v>31148</v>
      </c>
      <c r="U61" s="283">
        <f t="shared" si="7"/>
        <v>161891</v>
      </c>
      <c r="V61" s="292">
        <f t="shared" si="8"/>
        <v>323782</v>
      </c>
      <c r="W61" s="299">
        <f t="shared" si="15"/>
        <v>0</v>
      </c>
      <c r="X61" s="300">
        <f t="shared" si="16"/>
        <v>0</v>
      </c>
      <c r="Y61" s="295"/>
    </row>
    <row r="62" spans="1:25" ht="22.5" customHeight="1" x14ac:dyDescent="0.15">
      <c r="A62" s="341" t="s">
        <v>298</v>
      </c>
      <c r="B62" s="352" t="s">
        <v>1883</v>
      </c>
      <c r="C62" s="350" t="s">
        <v>1890</v>
      </c>
      <c r="D62" s="347">
        <f>'내역서(조경)-SH'!D62+'내역서(조경)-재개발'!D62</f>
        <v>3</v>
      </c>
      <c r="E62" s="282" t="s">
        <v>1379</v>
      </c>
      <c r="F62" s="283">
        <v>13058</v>
      </c>
      <c r="G62" s="283">
        <f t="shared" si="0"/>
        <v>39174</v>
      </c>
      <c r="H62" s="283">
        <v>159020</v>
      </c>
      <c r="I62" s="283">
        <f t="shared" si="1"/>
        <v>477060</v>
      </c>
      <c r="J62" s="283">
        <v>18569</v>
      </c>
      <c r="K62" s="283">
        <f t="shared" si="2"/>
        <v>55707</v>
      </c>
      <c r="L62" s="283">
        <f t="shared" si="11"/>
        <v>190647</v>
      </c>
      <c r="M62" s="300">
        <f t="shared" si="11"/>
        <v>571941</v>
      </c>
      <c r="N62" s="346">
        <f>'내역서(조경)-SH'!N62+'내역서(조경)-재개발'!N62</f>
        <v>3</v>
      </c>
      <c r="O62" s="283">
        <v>13058</v>
      </c>
      <c r="P62" s="283">
        <f t="shared" si="12"/>
        <v>39174</v>
      </c>
      <c r="Q62" s="283">
        <v>159020</v>
      </c>
      <c r="R62" s="283">
        <f t="shared" si="13"/>
        <v>477060</v>
      </c>
      <c r="S62" s="283">
        <v>18569</v>
      </c>
      <c r="T62" s="283">
        <f t="shared" si="14"/>
        <v>55707</v>
      </c>
      <c r="U62" s="283">
        <f t="shared" si="7"/>
        <v>190647</v>
      </c>
      <c r="V62" s="292">
        <f t="shared" si="8"/>
        <v>571941</v>
      </c>
      <c r="W62" s="299">
        <f t="shared" si="15"/>
        <v>0</v>
      </c>
      <c r="X62" s="300">
        <f t="shared" si="16"/>
        <v>0</v>
      </c>
      <c r="Y62" s="295"/>
    </row>
    <row r="63" spans="1:25" ht="22.5" customHeight="1" x14ac:dyDescent="0.15">
      <c r="A63" s="341" t="s">
        <v>299</v>
      </c>
      <c r="B63" s="352" t="s">
        <v>1891</v>
      </c>
      <c r="C63" s="350" t="s">
        <v>1882</v>
      </c>
      <c r="D63" s="347">
        <f>'내역서(조경)-SH'!D63+'내역서(조경)-재개발'!D63</f>
        <v>50</v>
      </c>
      <c r="E63" s="282" t="s">
        <v>1379</v>
      </c>
      <c r="F63" s="283">
        <v>0</v>
      </c>
      <c r="G63" s="283">
        <f t="shared" si="0"/>
        <v>0</v>
      </c>
      <c r="H63" s="283">
        <v>8043</v>
      </c>
      <c r="I63" s="283">
        <f t="shared" si="1"/>
        <v>402150</v>
      </c>
      <c r="J63" s="283">
        <v>0</v>
      </c>
      <c r="K63" s="283">
        <f t="shared" si="2"/>
        <v>0</v>
      </c>
      <c r="L63" s="283">
        <f t="shared" si="11"/>
        <v>8043</v>
      </c>
      <c r="M63" s="300">
        <f t="shared" si="11"/>
        <v>402150</v>
      </c>
      <c r="N63" s="346">
        <f>'내역서(조경)-SH'!N63+'내역서(조경)-재개발'!N63</f>
        <v>50</v>
      </c>
      <c r="O63" s="283">
        <v>0</v>
      </c>
      <c r="P63" s="283">
        <f t="shared" si="12"/>
        <v>0</v>
      </c>
      <c r="Q63" s="283">
        <v>8043</v>
      </c>
      <c r="R63" s="283">
        <f t="shared" si="13"/>
        <v>402150</v>
      </c>
      <c r="S63" s="283">
        <v>0</v>
      </c>
      <c r="T63" s="283">
        <f t="shared" si="14"/>
        <v>0</v>
      </c>
      <c r="U63" s="283">
        <f t="shared" si="7"/>
        <v>8043</v>
      </c>
      <c r="V63" s="292">
        <f t="shared" si="8"/>
        <v>402150</v>
      </c>
      <c r="W63" s="299">
        <f t="shared" si="15"/>
        <v>0</v>
      </c>
      <c r="X63" s="300">
        <f t="shared" si="16"/>
        <v>0</v>
      </c>
      <c r="Y63" s="295"/>
    </row>
    <row r="64" spans="1:25" ht="22.5" customHeight="1" x14ac:dyDescent="0.15">
      <c r="A64" s="341" t="s">
        <v>300</v>
      </c>
      <c r="B64" s="352" t="s">
        <v>1892</v>
      </c>
      <c r="C64" s="350" t="s">
        <v>1893</v>
      </c>
      <c r="D64" s="347">
        <f>'내역서(조경)-SH'!D64+'내역서(조경)-재개발'!D64</f>
        <v>1</v>
      </c>
      <c r="E64" s="282" t="s">
        <v>686</v>
      </c>
      <c r="F64" s="283">
        <v>6162</v>
      </c>
      <c r="G64" s="283">
        <f t="shared" si="0"/>
        <v>6162</v>
      </c>
      <c r="H64" s="283">
        <v>107903</v>
      </c>
      <c r="I64" s="283">
        <f t="shared" si="1"/>
        <v>107903</v>
      </c>
      <c r="J64" s="283">
        <v>1918</v>
      </c>
      <c r="K64" s="283">
        <f t="shared" si="2"/>
        <v>1918</v>
      </c>
      <c r="L64" s="283">
        <f t="shared" si="11"/>
        <v>115983</v>
      </c>
      <c r="M64" s="300">
        <f t="shared" si="11"/>
        <v>115983</v>
      </c>
      <c r="N64" s="346">
        <f>'내역서(조경)-SH'!N64+'내역서(조경)-재개발'!N64</f>
        <v>1</v>
      </c>
      <c r="O64" s="283">
        <v>6162</v>
      </c>
      <c r="P64" s="283">
        <f t="shared" si="12"/>
        <v>6162</v>
      </c>
      <c r="Q64" s="283">
        <v>107903</v>
      </c>
      <c r="R64" s="283">
        <f t="shared" si="13"/>
        <v>107903</v>
      </c>
      <c r="S64" s="283">
        <v>1918</v>
      </c>
      <c r="T64" s="283">
        <f t="shared" si="14"/>
        <v>1918</v>
      </c>
      <c r="U64" s="283">
        <f t="shared" si="7"/>
        <v>115983</v>
      </c>
      <c r="V64" s="292">
        <f t="shared" si="8"/>
        <v>115983</v>
      </c>
      <c r="W64" s="299">
        <f t="shared" si="15"/>
        <v>0</v>
      </c>
      <c r="X64" s="300">
        <f t="shared" si="16"/>
        <v>0</v>
      </c>
      <c r="Y64" s="295"/>
    </row>
    <row r="65" spans="1:25" ht="22.5" customHeight="1" x14ac:dyDescent="0.15">
      <c r="A65" s="341" t="s">
        <v>301</v>
      </c>
      <c r="B65" s="352" t="s">
        <v>1894</v>
      </c>
      <c r="C65" s="350" t="s">
        <v>1893</v>
      </c>
      <c r="D65" s="347">
        <f>'내역서(조경)-SH'!D65+'내역서(조경)-재개발'!D65</f>
        <v>1</v>
      </c>
      <c r="E65" s="282" t="s">
        <v>686</v>
      </c>
      <c r="F65" s="283">
        <v>4000</v>
      </c>
      <c r="G65" s="283">
        <f t="shared" si="0"/>
        <v>4000</v>
      </c>
      <c r="H65" s="283">
        <v>82336</v>
      </c>
      <c r="I65" s="283">
        <f t="shared" si="1"/>
        <v>82336</v>
      </c>
      <c r="J65" s="283">
        <v>1279</v>
      </c>
      <c r="K65" s="283">
        <f t="shared" si="2"/>
        <v>1279</v>
      </c>
      <c r="L65" s="283">
        <f t="shared" si="11"/>
        <v>87615</v>
      </c>
      <c r="M65" s="300">
        <f t="shared" si="11"/>
        <v>87615</v>
      </c>
      <c r="N65" s="346">
        <f>'내역서(조경)-SH'!N65+'내역서(조경)-재개발'!N65</f>
        <v>1</v>
      </c>
      <c r="O65" s="283">
        <v>4000</v>
      </c>
      <c r="P65" s="283">
        <f t="shared" si="12"/>
        <v>4000</v>
      </c>
      <c r="Q65" s="283">
        <v>82336</v>
      </c>
      <c r="R65" s="283">
        <f t="shared" si="13"/>
        <v>82336</v>
      </c>
      <c r="S65" s="283">
        <v>1279</v>
      </c>
      <c r="T65" s="283">
        <f t="shared" si="14"/>
        <v>1279</v>
      </c>
      <c r="U65" s="283">
        <f t="shared" si="7"/>
        <v>87615</v>
      </c>
      <c r="V65" s="292">
        <f t="shared" si="8"/>
        <v>87615</v>
      </c>
      <c r="W65" s="299">
        <f t="shared" si="15"/>
        <v>0</v>
      </c>
      <c r="X65" s="300">
        <f t="shared" si="16"/>
        <v>0</v>
      </c>
      <c r="Y65" s="295"/>
    </row>
    <row r="66" spans="1:25" ht="22.5" customHeight="1" x14ac:dyDescent="0.15">
      <c r="A66" s="341" t="s">
        <v>302</v>
      </c>
      <c r="B66" s="352" t="s">
        <v>1892</v>
      </c>
      <c r="C66" s="350" t="s">
        <v>1895</v>
      </c>
      <c r="D66" s="347">
        <f>'내역서(조경)-SH'!D66+'내역서(조경)-재개발'!D66</f>
        <v>1</v>
      </c>
      <c r="E66" s="282" t="s">
        <v>686</v>
      </c>
      <c r="F66" s="283">
        <v>4051</v>
      </c>
      <c r="G66" s="283">
        <f t="shared" si="0"/>
        <v>4051</v>
      </c>
      <c r="H66" s="283">
        <v>6041</v>
      </c>
      <c r="I66" s="283">
        <f t="shared" si="1"/>
        <v>6041</v>
      </c>
      <c r="J66" s="283">
        <v>5375</v>
      </c>
      <c r="K66" s="283">
        <f t="shared" si="2"/>
        <v>5375</v>
      </c>
      <c r="L66" s="283">
        <f t="shared" si="11"/>
        <v>15467</v>
      </c>
      <c r="M66" s="300">
        <f t="shared" si="11"/>
        <v>15467</v>
      </c>
      <c r="N66" s="346">
        <f>'내역서(조경)-SH'!N66+'내역서(조경)-재개발'!N66</f>
        <v>1</v>
      </c>
      <c r="O66" s="283">
        <v>4051</v>
      </c>
      <c r="P66" s="283">
        <f t="shared" si="12"/>
        <v>4051</v>
      </c>
      <c r="Q66" s="283">
        <v>6041</v>
      </c>
      <c r="R66" s="283">
        <f t="shared" si="13"/>
        <v>6041</v>
      </c>
      <c r="S66" s="283">
        <v>5375</v>
      </c>
      <c r="T66" s="283">
        <f t="shared" si="14"/>
        <v>5375</v>
      </c>
      <c r="U66" s="283">
        <f t="shared" si="7"/>
        <v>15467</v>
      </c>
      <c r="V66" s="292">
        <f t="shared" si="8"/>
        <v>15467</v>
      </c>
      <c r="W66" s="299">
        <f t="shared" si="15"/>
        <v>0</v>
      </c>
      <c r="X66" s="300">
        <f t="shared" si="16"/>
        <v>0</v>
      </c>
      <c r="Y66" s="295"/>
    </row>
    <row r="67" spans="1:25" ht="22.5" customHeight="1" x14ac:dyDescent="0.15">
      <c r="A67" s="341" t="s">
        <v>303</v>
      </c>
      <c r="B67" s="352" t="s">
        <v>1894</v>
      </c>
      <c r="C67" s="310" t="s">
        <v>1895</v>
      </c>
      <c r="D67" s="347">
        <f>'내역서(조경)-SH'!D67+'내역서(조경)-재개발'!D67</f>
        <v>1</v>
      </c>
      <c r="E67" s="282" t="s">
        <v>686</v>
      </c>
      <c r="F67" s="283">
        <v>4051</v>
      </c>
      <c r="G67" s="283">
        <f t="shared" si="0"/>
        <v>4051</v>
      </c>
      <c r="H67" s="283">
        <v>6041</v>
      </c>
      <c r="I67" s="283">
        <f t="shared" si="1"/>
        <v>6041</v>
      </c>
      <c r="J67" s="283">
        <v>6719</v>
      </c>
      <c r="K67" s="283">
        <f t="shared" si="2"/>
        <v>6719</v>
      </c>
      <c r="L67" s="283">
        <f t="shared" si="11"/>
        <v>16811</v>
      </c>
      <c r="M67" s="300">
        <f t="shared" si="11"/>
        <v>16811</v>
      </c>
      <c r="N67" s="346">
        <f>'내역서(조경)-SH'!N67+'내역서(조경)-재개발'!N67</f>
        <v>1</v>
      </c>
      <c r="O67" s="283">
        <v>4051</v>
      </c>
      <c r="P67" s="283">
        <f t="shared" si="12"/>
        <v>4051</v>
      </c>
      <c r="Q67" s="283">
        <v>6041</v>
      </c>
      <c r="R67" s="283">
        <f t="shared" si="13"/>
        <v>6041</v>
      </c>
      <c r="S67" s="283">
        <v>6719</v>
      </c>
      <c r="T67" s="283">
        <f t="shared" si="14"/>
        <v>6719</v>
      </c>
      <c r="U67" s="283">
        <f t="shared" si="7"/>
        <v>16811</v>
      </c>
      <c r="V67" s="292">
        <f t="shared" si="8"/>
        <v>16811</v>
      </c>
      <c r="W67" s="299">
        <f t="shared" si="15"/>
        <v>0</v>
      </c>
      <c r="X67" s="300">
        <f t="shared" si="16"/>
        <v>0</v>
      </c>
      <c r="Y67" s="295"/>
    </row>
    <row r="68" spans="1:25" ht="22.5" customHeight="1" x14ac:dyDescent="0.15">
      <c r="A68" s="341" t="s">
        <v>304</v>
      </c>
      <c r="B68" s="352" t="s">
        <v>1896</v>
      </c>
      <c r="C68" s="311" t="s">
        <v>1897</v>
      </c>
      <c r="D68" s="347">
        <f>'내역서(조경)-SH'!D68+'내역서(조경)-재개발'!D68</f>
        <v>9</v>
      </c>
      <c r="E68" s="282" t="s">
        <v>686</v>
      </c>
      <c r="F68" s="283">
        <v>341</v>
      </c>
      <c r="G68" s="283">
        <f t="shared" si="0"/>
        <v>3069</v>
      </c>
      <c r="H68" s="283">
        <v>5437</v>
      </c>
      <c r="I68" s="283">
        <f t="shared" si="1"/>
        <v>48933</v>
      </c>
      <c r="J68" s="283">
        <v>263</v>
      </c>
      <c r="K68" s="283">
        <f t="shared" si="2"/>
        <v>2367</v>
      </c>
      <c r="L68" s="283">
        <f t="shared" si="11"/>
        <v>6041</v>
      </c>
      <c r="M68" s="300">
        <f t="shared" si="11"/>
        <v>54369</v>
      </c>
      <c r="N68" s="346">
        <f>'내역서(조경)-SH'!N68+'내역서(조경)-재개발'!N68</f>
        <v>9</v>
      </c>
      <c r="O68" s="283">
        <v>341</v>
      </c>
      <c r="P68" s="283">
        <f t="shared" si="12"/>
        <v>3069</v>
      </c>
      <c r="Q68" s="283">
        <v>5437</v>
      </c>
      <c r="R68" s="283">
        <f t="shared" si="13"/>
        <v>48933</v>
      </c>
      <c r="S68" s="283">
        <v>263</v>
      </c>
      <c r="T68" s="283">
        <f t="shared" si="14"/>
        <v>2367</v>
      </c>
      <c r="U68" s="283">
        <f t="shared" si="7"/>
        <v>6041</v>
      </c>
      <c r="V68" s="292">
        <f t="shared" si="8"/>
        <v>54369</v>
      </c>
      <c r="W68" s="299">
        <f t="shared" si="15"/>
        <v>0</v>
      </c>
      <c r="X68" s="300">
        <f t="shared" si="16"/>
        <v>0</v>
      </c>
      <c r="Y68" s="295"/>
    </row>
    <row r="69" spans="1:25" ht="22.5" customHeight="1" x14ac:dyDescent="0.15">
      <c r="A69" s="341" t="s">
        <v>305</v>
      </c>
      <c r="B69" s="352" t="s">
        <v>1896</v>
      </c>
      <c r="C69" s="311" t="s">
        <v>1898</v>
      </c>
      <c r="D69" s="347">
        <f>'내역서(조경)-SH'!D69+'내역서(조경)-재개발'!D69</f>
        <v>2</v>
      </c>
      <c r="E69" s="282" t="s">
        <v>686</v>
      </c>
      <c r="F69" s="283">
        <v>253</v>
      </c>
      <c r="G69" s="283">
        <f t="shared" si="0"/>
        <v>506</v>
      </c>
      <c r="H69" s="283">
        <v>5437</v>
      </c>
      <c r="I69" s="283">
        <f t="shared" si="1"/>
        <v>10874</v>
      </c>
      <c r="J69" s="283">
        <v>254</v>
      </c>
      <c r="K69" s="283">
        <f t="shared" si="2"/>
        <v>508</v>
      </c>
      <c r="L69" s="283">
        <f t="shared" si="11"/>
        <v>5944</v>
      </c>
      <c r="M69" s="300">
        <f t="shared" si="11"/>
        <v>11888</v>
      </c>
      <c r="N69" s="346">
        <f>'내역서(조경)-SH'!N69+'내역서(조경)-재개발'!N69</f>
        <v>2</v>
      </c>
      <c r="O69" s="283">
        <v>253</v>
      </c>
      <c r="P69" s="283">
        <f t="shared" si="12"/>
        <v>506</v>
      </c>
      <c r="Q69" s="283">
        <v>5437</v>
      </c>
      <c r="R69" s="283">
        <f t="shared" si="13"/>
        <v>10874</v>
      </c>
      <c r="S69" s="283">
        <v>254</v>
      </c>
      <c r="T69" s="283">
        <f t="shared" si="14"/>
        <v>508</v>
      </c>
      <c r="U69" s="283">
        <f t="shared" si="7"/>
        <v>5944</v>
      </c>
      <c r="V69" s="292">
        <f t="shared" si="8"/>
        <v>11888</v>
      </c>
      <c r="W69" s="299">
        <f t="shared" si="15"/>
        <v>0</v>
      </c>
      <c r="X69" s="300">
        <f t="shared" si="16"/>
        <v>0</v>
      </c>
      <c r="Y69" s="295"/>
    </row>
    <row r="70" spans="1:25" ht="22.5" customHeight="1" x14ac:dyDescent="0.15">
      <c r="A70" s="341" t="s">
        <v>306</v>
      </c>
      <c r="B70" s="352" t="s">
        <v>1899</v>
      </c>
      <c r="C70" s="311" t="s">
        <v>1900</v>
      </c>
      <c r="D70" s="347">
        <f>'내역서(조경)-SH'!D70+'내역서(조경)-재개발'!D70</f>
        <v>301</v>
      </c>
      <c r="E70" s="282" t="s">
        <v>686</v>
      </c>
      <c r="F70" s="283">
        <v>464</v>
      </c>
      <c r="G70" s="283">
        <f t="shared" ref="G70:G72" si="17">INT(D70*F70)</f>
        <v>139664</v>
      </c>
      <c r="H70" s="283">
        <v>5032</v>
      </c>
      <c r="I70" s="283">
        <f t="shared" ref="I70:I72" si="18">INT(D70*H70)</f>
        <v>1514632</v>
      </c>
      <c r="J70" s="283">
        <v>330</v>
      </c>
      <c r="K70" s="283">
        <f t="shared" ref="K70:K72" si="19">INT(D70*J70)</f>
        <v>99330</v>
      </c>
      <c r="L70" s="283">
        <f t="shared" si="11"/>
        <v>5826</v>
      </c>
      <c r="M70" s="300">
        <f t="shared" si="11"/>
        <v>1753626</v>
      </c>
      <c r="N70" s="346">
        <f>'내역서(조경)-SH'!N70+'내역서(조경)-재개발'!N70</f>
        <v>301</v>
      </c>
      <c r="O70" s="283">
        <v>464</v>
      </c>
      <c r="P70" s="283">
        <f t="shared" ref="P70:P72" si="20">INT(N70*O70)</f>
        <v>139664</v>
      </c>
      <c r="Q70" s="283">
        <v>5032</v>
      </c>
      <c r="R70" s="283">
        <f t="shared" ref="R70:R72" si="21">INT(N70*Q70)</f>
        <v>1514632</v>
      </c>
      <c r="S70" s="283">
        <v>330</v>
      </c>
      <c r="T70" s="283">
        <f t="shared" ref="T70:T72" si="22">INT(N70*S70)</f>
        <v>99330</v>
      </c>
      <c r="U70" s="283">
        <f t="shared" ref="U70:U72" si="23">O70+Q70+S70</f>
        <v>5826</v>
      </c>
      <c r="V70" s="292">
        <f t="shared" ref="V70:V72" si="24">P70+R70+T70</f>
        <v>1753626</v>
      </c>
      <c r="W70" s="299">
        <f t="shared" ref="W70:W72" si="25">N70-D70</f>
        <v>0</v>
      </c>
      <c r="X70" s="300">
        <f t="shared" ref="X70:X72" si="26">V70-M70</f>
        <v>0</v>
      </c>
      <c r="Y70" s="295"/>
    </row>
    <row r="71" spans="1:25" ht="22.5" customHeight="1" x14ac:dyDescent="0.15">
      <c r="A71" s="341" t="s">
        <v>307</v>
      </c>
      <c r="B71" s="352" t="s">
        <v>477</v>
      </c>
      <c r="C71" s="311" t="s">
        <v>1901</v>
      </c>
      <c r="D71" s="347">
        <f>'내역서(조경)-SH'!D71+'내역서(조경)-재개발'!D71</f>
        <v>31</v>
      </c>
      <c r="E71" s="282" t="s">
        <v>686</v>
      </c>
      <c r="F71" s="283">
        <v>0</v>
      </c>
      <c r="G71" s="283">
        <f t="shared" si="17"/>
        <v>0</v>
      </c>
      <c r="H71" s="283">
        <v>41578</v>
      </c>
      <c r="I71" s="283">
        <f t="shared" si="18"/>
        <v>1288918</v>
      </c>
      <c r="J71" s="283">
        <v>0</v>
      </c>
      <c r="K71" s="283">
        <f t="shared" si="19"/>
        <v>0</v>
      </c>
      <c r="L71" s="283">
        <f t="shared" si="11"/>
        <v>41578</v>
      </c>
      <c r="M71" s="300">
        <f t="shared" si="11"/>
        <v>1288918</v>
      </c>
      <c r="N71" s="346">
        <f>'내역서(조경)-SH'!N71+'내역서(조경)-재개발'!N71</f>
        <v>31</v>
      </c>
      <c r="O71" s="283">
        <v>0</v>
      </c>
      <c r="P71" s="283">
        <f t="shared" si="20"/>
        <v>0</v>
      </c>
      <c r="Q71" s="283">
        <v>41578</v>
      </c>
      <c r="R71" s="283">
        <f t="shared" si="21"/>
        <v>1288918</v>
      </c>
      <c r="S71" s="283">
        <v>0</v>
      </c>
      <c r="T71" s="283">
        <f t="shared" si="22"/>
        <v>0</v>
      </c>
      <c r="U71" s="283">
        <f t="shared" si="23"/>
        <v>41578</v>
      </c>
      <c r="V71" s="292">
        <f t="shared" si="24"/>
        <v>1288918</v>
      </c>
      <c r="W71" s="299">
        <f t="shared" si="25"/>
        <v>0</v>
      </c>
      <c r="X71" s="300">
        <f t="shared" si="26"/>
        <v>0</v>
      </c>
      <c r="Y71" s="295"/>
    </row>
    <row r="72" spans="1:25" ht="22.5" customHeight="1" x14ac:dyDescent="0.15">
      <c r="A72" s="341" t="s">
        <v>308</v>
      </c>
      <c r="B72" s="352" t="s">
        <v>1902</v>
      </c>
      <c r="C72" s="311" t="s">
        <v>1903</v>
      </c>
      <c r="D72" s="347">
        <f>'내역서(조경)-SH'!D72+'내역서(조경)-재개발'!D72</f>
        <v>20</v>
      </c>
      <c r="E72" s="282" t="s">
        <v>686</v>
      </c>
      <c r="F72" s="283">
        <v>83083</v>
      </c>
      <c r="G72" s="283">
        <f t="shared" si="17"/>
        <v>1661660</v>
      </c>
      <c r="H72" s="283">
        <v>82413</v>
      </c>
      <c r="I72" s="283">
        <f t="shared" si="18"/>
        <v>1648260</v>
      </c>
      <c r="J72" s="283">
        <v>0</v>
      </c>
      <c r="K72" s="283">
        <f t="shared" si="19"/>
        <v>0</v>
      </c>
      <c r="L72" s="283">
        <f t="shared" si="11"/>
        <v>165496</v>
      </c>
      <c r="M72" s="300">
        <f t="shared" si="11"/>
        <v>3309920</v>
      </c>
      <c r="N72" s="346">
        <f>'내역서(조경)-SH'!N72+'내역서(조경)-재개발'!N72</f>
        <v>20</v>
      </c>
      <c r="O72" s="283">
        <v>83083</v>
      </c>
      <c r="P72" s="283">
        <f t="shared" si="20"/>
        <v>1661660</v>
      </c>
      <c r="Q72" s="283">
        <v>82413</v>
      </c>
      <c r="R72" s="283">
        <f t="shared" si="21"/>
        <v>1648260</v>
      </c>
      <c r="S72" s="283">
        <v>0</v>
      </c>
      <c r="T72" s="283">
        <f t="shared" si="22"/>
        <v>0</v>
      </c>
      <c r="U72" s="283">
        <f t="shared" si="23"/>
        <v>165496</v>
      </c>
      <c r="V72" s="292">
        <f t="shared" si="24"/>
        <v>3309920</v>
      </c>
      <c r="W72" s="299">
        <f t="shared" si="25"/>
        <v>0</v>
      </c>
      <c r="X72" s="300">
        <f t="shared" si="26"/>
        <v>0</v>
      </c>
      <c r="Y72" s="295"/>
    </row>
  </sheetData>
  <mergeCells count="21">
    <mergeCell ref="A1:Y1"/>
    <mergeCell ref="J3:K3"/>
    <mergeCell ref="L3:M3"/>
    <mergeCell ref="N3:N4"/>
    <mergeCell ref="C2:C4"/>
    <mergeCell ref="A2:B4"/>
    <mergeCell ref="D2:M2"/>
    <mergeCell ref="N2:V2"/>
    <mergeCell ref="W2:X2"/>
    <mergeCell ref="Y2:Y4"/>
    <mergeCell ref="O3:P3"/>
    <mergeCell ref="Q3:R3"/>
    <mergeCell ref="S3:T3"/>
    <mergeCell ref="U3:V3"/>
    <mergeCell ref="W3:W4"/>
    <mergeCell ref="X3:X4"/>
    <mergeCell ref="A5:B5"/>
    <mergeCell ref="D3:D4"/>
    <mergeCell ref="E3:E4"/>
    <mergeCell ref="F3:G3"/>
    <mergeCell ref="H3:I3"/>
  </mergeCells>
  <phoneticPr fontId="31" type="noConversion"/>
  <pageMargins left="0.55111110210418701" right="0.35430556535720825" top="0.51180553436279297" bottom="0.19680555164813995" header="0.31486111879348755" footer="0.15736110508441925"/>
  <pageSetup paperSize="9" scale="44" fitToHeight="100" orientation="landscape" r:id="rId1"/>
  <headerFooter>
    <oddHeader>&amp;L&amp;"돋움,Regular"내역서(조경)-총괄&amp;R&amp;"돋움,Regular"&amp;P/&amp;N</oddHeader>
  </headerFooter>
  <rowBreaks count="1" manualBreakCount="1">
    <brk id="38" max="3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Y72"/>
  <sheetViews>
    <sheetView view="pageBreakPreview" zoomScale="70" zoomScaleSheetLayoutView="70" workbookViewId="0">
      <pane xSplit="2" ySplit="4" topLeftCell="C5" activePane="bottomRight" state="frozen"/>
      <selection activeCell="E29" sqref="E29"/>
      <selection pane="topRight" activeCell="E29" sqref="E29"/>
      <selection pane="bottomLeft" activeCell="E29" sqref="E29"/>
      <selection pane="bottomRight" activeCell="C5" sqref="C5"/>
    </sheetView>
  </sheetViews>
  <sheetFormatPr defaultColWidth="8.88671875" defaultRowHeight="13.5" x14ac:dyDescent="0.15"/>
  <cols>
    <col min="1" max="1" width="6.6640625" style="117" customWidth="1"/>
    <col min="2" max="2" width="27.109375" style="118" customWidth="1"/>
    <col min="3" max="3" width="29.77734375" style="119" bestFit="1" customWidth="1"/>
    <col min="4" max="4" width="8.77734375" style="120" customWidth="1"/>
    <col min="5" max="5" width="6.77734375" style="119" customWidth="1"/>
    <col min="6" max="6" width="8.44140625" style="121" customWidth="1"/>
    <col min="7" max="7" width="13.33203125" style="121" customWidth="1"/>
    <col min="8" max="8" width="8.44140625" style="121" customWidth="1"/>
    <col min="9" max="9" width="14.88671875" style="121" bestFit="1" customWidth="1"/>
    <col min="10" max="10" width="8.44140625" style="121" customWidth="1"/>
    <col min="11" max="11" width="11.6640625" style="121" customWidth="1"/>
    <col min="12" max="12" width="8.44140625" style="121" customWidth="1"/>
    <col min="13" max="13" width="14.88671875" style="121" bestFit="1" customWidth="1"/>
    <col min="14" max="14" width="7.33203125" style="122" customWidth="1"/>
    <col min="15" max="15" width="8.44140625" style="115" customWidth="1"/>
    <col min="16" max="16" width="8.88671875" style="115"/>
    <col min="17" max="17" width="8.44140625" style="115" customWidth="1"/>
    <col min="18" max="18" width="8.88671875" style="115"/>
    <col min="19" max="19" width="8.44140625" style="115" customWidth="1"/>
    <col min="20" max="20" width="8.88671875" style="115"/>
    <col min="21" max="21" width="8.44140625" style="115" customWidth="1"/>
    <col min="22" max="16384" width="8.88671875" style="115"/>
  </cols>
  <sheetData>
    <row r="1" spans="1:25" ht="46.5" customHeight="1" x14ac:dyDescent="0.15">
      <c r="A1" s="570" t="s">
        <v>1904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</row>
    <row r="2" spans="1:25" ht="23.45" customHeight="1" x14ac:dyDescent="0.15">
      <c r="A2" s="550" t="s">
        <v>1809</v>
      </c>
      <c r="B2" s="551"/>
      <c r="C2" s="547" t="s">
        <v>210</v>
      </c>
      <c r="D2" s="544" t="s">
        <v>2418</v>
      </c>
      <c r="E2" s="545"/>
      <c r="F2" s="545"/>
      <c r="G2" s="545"/>
      <c r="H2" s="545"/>
      <c r="I2" s="545"/>
      <c r="J2" s="545"/>
      <c r="K2" s="545"/>
      <c r="L2" s="545"/>
      <c r="M2" s="546"/>
      <c r="N2" s="556" t="s">
        <v>2419</v>
      </c>
      <c r="O2" s="545"/>
      <c r="P2" s="545"/>
      <c r="Q2" s="545"/>
      <c r="R2" s="545"/>
      <c r="S2" s="545"/>
      <c r="T2" s="545"/>
      <c r="U2" s="545"/>
      <c r="V2" s="557"/>
      <c r="W2" s="544" t="s">
        <v>2423</v>
      </c>
      <c r="X2" s="546"/>
      <c r="Y2" s="529" t="s">
        <v>2420</v>
      </c>
    </row>
    <row r="3" spans="1:25" s="116" customFormat="1" ht="22.5" customHeight="1" x14ac:dyDescent="0.15">
      <c r="A3" s="552"/>
      <c r="B3" s="553"/>
      <c r="C3" s="548"/>
      <c r="D3" s="539" t="s">
        <v>211</v>
      </c>
      <c r="E3" s="541" t="s">
        <v>1572</v>
      </c>
      <c r="F3" s="532" t="s">
        <v>212</v>
      </c>
      <c r="G3" s="532"/>
      <c r="H3" s="532" t="s">
        <v>213</v>
      </c>
      <c r="I3" s="532"/>
      <c r="J3" s="532" t="s">
        <v>1736</v>
      </c>
      <c r="K3" s="532"/>
      <c r="L3" s="532" t="s">
        <v>1737</v>
      </c>
      <c r="M3" s="543"/>
      <c r="N3" s="558" t="s">
        <v>211</v>
      </c>
      <c r="O3" s="532" t="s">
        <v>212</v>
      </c>
      <c r="P3" s="532"/>
      <c r="Q3" s="532" t="s">
        <v>213</v>
      </c>
      <c r="R3" s="532"/>
      <c r="S3" s="532" t="s">
        <v>1736</v>
      </c>
      <c r="T3" s="532"/>
      <c r="U3" s="532" t="s">
        <v>1737</v>
      </c>
      <c r="V3" s="533"/>
      <c r="W3" s="539" t="s">
        <v>211</v>
      </c>
      <c r="X3" s="543" t="s">
        <v>2424</v>
      </c>
      <c r="Y3" s="530"/>
    </row>
    <row r="4" spans="1:25" s="116" customFormat="1" ht="22.5" customHeight="1" x14ac:dyDescent="0.15">
      <c r="A4" s="554"/>
      <c r="B4" s="555"/>
      <c r="C4" s="549"/>
      <c r="D4" s="540"/>
      <c r="E4" s="542"/>
      <c r="F4" s="211" t="s">
        <v>214</v>
      </c>
      <c r="G4" s="211" t="s">
        <v>215</v>
      </c>
      <c r="H4" s="211" t="s">
        <v>214</v>
      </c>
      <c r="I4" s="211" t="s">
        <v>215</v>
      </c>
      <c r="J4" s="211" t="s">
        <v>214</v>
      </c>
      <c r="K4" s="211" t="s">
        <v>215</v>
      </c>
      <c r="L4" s="211" t="s">
        <v>214</v>
      </c>
      <c r="M4" s="223" t="s">
        <v>215</v>
      </c>
      <c r="N4" s="559"/>
      <c r="O4" s="211" t="s">
        <v>214</v>
      </c>
      <c r="P4" s="211" t="s">
        <v>215</v>
      </c>
      <c r="Q4" s="211" t="s">
        <v>214</v>
      </c>
      <c r="R4" s="211" t="s">
        <v>215</v>
      </c>
      <c r="S4" s="211" t="s">
        <v>214</v>
      </c>
      <c r="T4" s="211" t="s">
        <v>215</v>
      </c>
      <c r="U4" s="211" t="s">
        <v>214</v>
      </c>
      <c r="V4" s="212" t="s">
        <v>215</v>
      </c>
      <c r="W4" s="540"/>
      <c r="X4" s="563"/>
      <c r="Y4" s="531"/>
    </row>
    <row r="5" spans="1:25" ht="22.5" customHeight="1" x14ac:dyDescent="0.15">
      <c r="A5" s="569" t="s">
        <v>682</v>
      </c>
      <c r="B5" s="568"/>
      <c r="C5" s="349"/>
      <c r="D5" s="343"/>
      <c r="E5" s="339"/>
      <c r="F5" s="280"/>
      <c r="G5" s="280">
        <f>SUM(G6:G72)</f>
        <v>27728920</v>
      </c>
      <c r="H5" s="280"/>
      <c r="I5" s="280">
        <f>SUM(I6:I72)</f>
        <v>73834122</v>
      </c>
      <c r="J5" s="280"/>
      <c r="K5" s="280">
        <f>SUM(K6:K72)</f>
        <v>1257050</v>
      </c>
      <c r="L5" s="280"/>
      <c r="M5" s="344">
        <f>SUM(M6:M72)</f>
        <v>102820092</v>
      </c>
      <c r="N5" s="345"/>
      <c r="O5" s="280"/>
      <c r="P5" s="280">
        <f>SUM(P6:P72)</f>
        <v>27728920</v>
      </c>
      <c r="Q5" s="280"/>
      <c r="R5" s="280">
        <f>SUM(R6:R72)</f>
        <v>73834122</v>
      </c>
      <c r="S5" s="280"/>
      <c r="T5" s="280">
        <f>SUM(T6:T72)</f>
        <v>1257050</v>
      </c>
      <c r="U5" s="280"/>
      <c r="V5" s="342">
        <f>SUM(V6:V72)</f>
        <v>102820092</v>
      </c>
      <c r="W5" s="343"/>
      <c r="X5" s="344">
        <f>SUM(X6:X72)</f>
        <v>0</v>
      </c>
      <c r="Y5" s="295"/>
    </row>
    <row r="6" spans="1:25" ht="22.5" customHeight="1" x14ac:dyDescent="0.15">
      <c r="A6" s="341" t="s">
        <v>1043</v>
      </c>
      <c r="B6" s="317" t="s">
        <v>2560</v>
      </c>
      <c r="C6" s="310" t="s">
        <v>1810</v>
      </c>
      <c r="D6" s="299">
        <v>300</v>
      </c>
      <c r="E6" s="282" t="s">
        <v>686</v>
      </c>
      <c r="F6" s="283">
        <v>0</v>
      </c>
      <c r="G6" s="283">
        <f t="shared" ref="G6:G69" si="0">INT(D6*F6)</f>
        <v>0</v>
      </c>
      <c r="H6" s="283">
        <v>49947</v>
      </c>
      <c r="I6" s="283">
        <f t="shared" ref="I6:I69" si="1">INT(D6*H6)</f>
        <v>14984100</v>
      </c>
      <c r="J6" s="283">
        <v>0</v>
      </c>
      <c r="K6" s="283">
        <f t="shared" ref="K6:K69" si="2">INT(D6*J6)</f>
        <v>0</v>
      </c>
      <c r="L6" s="283">
        <f t="shared" ref="L6:M21" si="3">F6+H6+J6</f>
        <v>49947</v>
      </c>
      <c r="M6" s="300">
        <f t="shared" si="3"/>
        <v>14984100</v>
      </c>
      <c r="N6" s="331">
        <v>300</v>
      </c>
      <c r="O6" s="283">
        <v>0</v>
      </c>
      <c r="P6" s="283">
        <f t="shared" ref="P6:P37" si="4">INT(N6*O6)</f>
        <v>0</v>
      </c>
      <c r="Q6" s="283">
        <v>49947</v>
      </c>
      <c r="R6" s="283">
        <f t="shared" ref="R6:R37" si="5">INT(N6*Q6)</f>
        <v>14984100</v>
      </c>
      <c r="S6" s="283">
        <v>0</v>
      </c>
      <c r="T6" s="283">
        <f t="shared" ref="T6:T37" si="6">INT(N6*S6)</f>
        <v>0</v>
      </c>
      <c r="U6" s="283">
        <f t="shared" ref="U6:U69" si="7">O6+Q6+S6</f>
        <v>49947</v>
      </c>
      <c r="V6" s="292">
        <f t="shared" ref="V6:V69" si="8">P6+R6+T6</f>
        <v>14984100</v>
      </c>
      <c r="W6" s="299">
        <f t="shared" ref="W6:W37" si="9">N6-D6</f>
        <v>0</v>
      </c>
      <c r="X6" s="300">
        <f t="shared" ref="X6:X37" si="10">V6-M6</f>
        <v>0</v>
      </c>
      <c r="Y6" s="295"/>
    </row>
    <row r="7" spans="1:25" ht="22.5" customHeight="1" x14ac:dyDescent="0.15">
      <c r="A7" s="341" t="s">
        <v>1430</v>
      </c>
      <c r="B7" s="317" t="s">
        <v>2560</v>
      </c>
      <c r="C7" s="310" t="s">
        <v>1811</v>
      </c>
      <c r="D7" s="354">
        <v>150</v>
      </c>
      <c r="E7" s="282" t="s">
        <v>686</v>
      </c>
      <c r="F7" s="283">
        <v>0</v>
      </c>
      <c r="G7" s="283">
        <f t="shared" si="0"/>
        <v>0</v>
      </c>
      <c r="H7" s="283">
        <v>54942</v>
      </c>
      <c r="I7" s="283">
        <f t="shared" si="1"/>
        <v>8241300</v>
      </c>
      <c r="J7" s="283">
        <v>0</v>
      </c>
      <c r="K7" s="283">
        <f t="shared" si="2"/>
        <v>0</v>
      </c>
      <c r="L7" s="283">
        <f t="shared" si="3"/>
        <v>54942</v>
      </c>
      <c r="M7" s="300">
        <f t="shared" si="3"/>
        <v>8241300</v>
      </c>
      <c r="N7" s="353">
        <v>150</v>
      </c>
      <c r="O7" s="283">
        <v>0</v>
      </c>
      <c r="P7" s="283">
        <f t="shared" si="4"/>
        <v>0</v>
      </c>
      <c r="Q7" s="283">
        <v>54942</v>
      </c>
      <c r="R7" s="283">
        <f t="shared" si="5"/>
        <v>8241300</v>
      </c>
      <c r="S7" s="283">
        <v>0</v>
      </c>
      <c r="T7" s="283">
        <f t="shared" si="6"/>
        <v>0</v>
      </c>
      <c r="U7" s="283">
        <f t="shared" si="7"/>
        <v>54942</v>
      </c>
      <c r="V7" s="292">
        <f t="shared" si="8"/>
        <v>8241300</v>
      </c>
      <c r="W7" s="299">
        <f t="shared" si="9"/>
        <v>0</v>
      </c>
      <c r="X7" s="300">
        <f t="shared" si="10"/>
        <v>0</v>
      </c>
      <c r="Y7" s="295"/>
    </row>
    <row r="8" spans="1:25" ht="22.5" customHeight="1" x14ac:dyDescent="0.15">
      <c r="A8" s="341" t="s">
        <v>244</v>
      </c>
      <c r="B8" s="317" t="s">
        <v>2561</v>
      </c>
      <c r="C8" s="310" t="s">
        <v>1812</v>
      </c>
      <c r="D8" s="354">
        <v>15</v>
      </c>
      <c r="E8" s="282" t="s">
        <v>686</v>
      </c>
      <c r="F8" s="283">
        <v>0</v>
      </c>
      <c r="G8" s="283">
        <f t="shared" si="0"/>
        <v>0</v>
      </c>
      <c r="H8" s="283">
        <v>64931</v>
      </c>
      <c r="I8" s="283">
        <f t="shared" si="1"/>
        <v>973965</v>
      </c>
      <c r="J8" s="283">
        <v>0</v>
      </c>
      <c r="K8" s="283">
        <f t="shared" si="2"/>
        <v>0</v>
      </c>
      <c r="L8" s="283">
        <f t="shared" si="3"/>
        <v>64931</v>
      </c>
      <c r="M8" s="300">
        <f t="shared" si="3"/>
        <v>973965</v>
      </c>
      <c r="N8" s="353">
        <v>15</v>
      </c>
      <c r="O8" s="283">
        <v>0</v>
      </c>
      <c r="P8" s="283">
        <f t="shared" si="4"/>
        <v>0</v>
      </c>
      <c r="Q8" s="283">
        <v>64931</v>
      </c>
      <c r="R8" s="283">
        <f t="shared" si="5"/>
        <v>973965</v>
      </c>
      <c r="S8" s="283">
        <v>0</v>
      </c>
      <c r="T8" s="283">
        <f t="shared" si="6"/>
        <v>0</v>
      </c>
      <c r="U8" s="283">
        <f t="shared" si="7"/>
        <v>64931</v>
      </c>
      <c r="V8" s="292">
        <f t="shared" si="8"/>
        <v>973965</v>
      </c>
      <c r="W8" s="299">
        <f t="shared" si="9"/>
        <v>0</v>
      </c>
      <c r="X8" s="300">
        <f t="shared" si="10"/>
        <v>0</v>
      </c>
      <c r="Y8" s="295"/>
    </row>
    <row r="9" spans="1:25" ht="22.5" customHeight="1" x14ac:dyDescent="0.15">
      <c r="A9" s="341" t="s">
        <v>245</v>
      </c>
      <c r="B9" s="317" t="s">
        <v>2561</v>
      </c>
      <c r="C9" s="310" t="s">
        <v>1813</v>
      </c>
      <c r="D9" s="354">
        <v>15</v>
      </c>
      <c r="E9" s="282" t="s">
        <v>686</v>
      </c>
      <c r="F9" s="283">
        <v>0</v>
      </c>
      <c r="G9" s="283">
        <f t="shared" si="0"/>
        <v>0</v>
      </c>
      <c r="H9" s="283">
        <v>86160</v>
      </c>
      <c r="I9" s="283">
        <f t="shared" si="1"/>
        <v>1292400</v>
      </c>
      <c r="J9" s="283">
        <v>0</v>
      </c>
      <c r="K9" s="283">
        <f t="shared" si="2"/>
        <v>0</v>
      </c>
      <c r="L9" s="283">
        <f t="shared" si="3"/>
        <v>86160</v>
      </c>
      <c r="M9" s="300">
        <f t="shared" si="3"/>
        <v>1292400</v>
      </c>
      <c r="N9" s="353">
        <v>15</v>
      </c>
      <c r="O9" s="283">
        <v>0</v>
      </c>
      <c r="P9" s="283">
        <f t="shared" si="4"/>
        <v>0</v>
      </c>
      <c r="Q9" s="283">
        <v>86160</v>
      </c>
      <c r="R9" s="283">
        <f t="shared" si="5"/>
        <v>1292400</v>
      </c>
      <c r="S9" s="283">
        <v>0</v>
      </c>
      <c r="T9" s="283">
        <f t="shared" si="6"/>
        <v>0</v>
      </c>
      <c r="U9" s="283">
        <f t="shared" si="7"/>
        <v>86160</v>
      </c>
      <c r="V9" s="292">
        <f t="shared" si="8"/>
        <v>1292400</v>
      </c>
      <c r="W9" s="299">
        <f t="shared" si="9"/>
        <v>0</v>
      </c>
      <c r="X9" s="300">
        <f t="shared" si="10"/>
        <v>0</v>
      </c>
      <c r="Y9" s="295"/>
    </row>
    <row r="10" spans="1:25" ht="22.5" customHeight="1" x14ac:dyDescent="0.15">
      <c r="A10" s="341" t="s">
        <v>246</v>
      </c>
      <c r="B10" s="317" t="s">
        <v>1814</v>
      </c>
      <c r="C10" s="310"/>
      <c r="D10" s="354">
        <v>200</v>
      </c>
      <c r="E10" s="282" t="s">
        <v>686</v>
      </c>
      <c r="F10" s="283">
        <v>0</v>
      </c>
      <c r="G10" s="283">
        <f t="shared" si="0"/>
        <v>0</v>
      </c>
      <c r="H10" s="283">
        <v>17481</v>
      </c>
      <c r="I10" s="283">
        <f t="shared" si="1"/>
        <v>3496200</v>
      </c>
      <c r="J10" s="283">
        <v>0</v>
      </c>
      <c r="K10" s="283">
        <f t="shared" si="2"/>
        <v>0</v>
      </c>
      <c r="L10" s="283">
        <f t="shared" si="3"/>
        <v>17481</v>
      </c>
      <c r="M10" s="300">
        <f t="shared" si="3"/>
        <v>3496200</v>
      </c>
      <c r="N10" s="353">
        <v>200</v>
      </c>
      <c r="O10" s="283">
        <v>0</v>
      </c>
      <c r="P10" s="283">
        <f t="shared" si="4"/>
        <v>0</v>
      </c>
      <c r="Q10" s="283">
        <v>17481</v>
      </c>
      <c r="R10" s="283">
        <f t="shared" si="5"/>
        <v>3496200</v>
      </c>
      <c r="S10" s="283">
        <v>0</v>
      </c>
      <c r="T10" s="283">
        <f t="shared" si="6"/>
        <v>0</v>
      </c>
      <c r="U10" s="283">
        <f t="shared" si="7"/>
        <v>17481</v>
      </c>
      <c r="V10" s="292">
        <f t="shared" si="8"/>
        <v>3496200</v>
      </c>
      <c r="W10" s="299">
        <f t="shared" si="9"/>
        <v>0</v>
      </c>
      <c r="X10" s="300">
        <f t="shared" si="10"/>
        <v>0</v>
      </c>
      <c r="Y10" s="295"/>
    </row>
    <row r="11" spans="1:25" ht="22.5" customHeight="1" x14ac:dyDescent="0.15">
      <c r="A11" s="341" t="s">
        <v>247</v>
      </c>
      <c r="B11" s="317" t="s">
        <v>1815</v>
      </c>
      <c r="C11" s="310"/>
      <c r="D11" s="354">
        <v>80</v>
      </c>
      <c r="E11" s="282" t="s">
        <v>686</v>
      </c>
      <c r="F11" s="283">
        <v>0</v>
      </c>
      <c r="G11" s="283">
        <f t="shared" si="0"/>
        <v>0</v>
      </c>
      <c r="H11" s="283">
        <v>24973</v>
      </c>
      <c r="I11" s="283">
        <f t="shared" si="1"/>
        <v>1997840</v>
      </c>
      <c r="J11" s="283">
        <v>0</v>
      </c>
      <c r="K11" s="283">
        <f t="shared" si="2"/>
        <v>0</v>
      </c>
      <c r="L11" s="283">
        <f t="shared" si="3"/>
        <v>24973</v>
      </c>
      <c r="M11" s="300">
        <f t="shared" si="3"/>
        <v>1997840</v>
      </c>
      <c r="N11" s="353">
        <v>80</v>
      </c>
      <c r="O11" s="283">
        <v>0</v>
      </c>
      <c r="P11" s="283">
        <f t="shared" si="4"/>
        <v>0</v>
      </c>
      <c r="Q11" s="283">
        <v>24973</v>
      </c>
      <c r="R11" s="283">
        <f t="shared" si="5"/>
        <v>1997840</v>
      </c>
      <c r="S11" s="283">
        <v>0</v>
      </c>
      <c r="T11" s="283">
        <f t="shared" si="6"/>
        <v>0</v>
      </c>
      <c r="U11" s="283">
        <f t="shared" si="7"/>
        <v>24973</v>
      </c>
      <c r="V11" s="292">
        <f t="shared" si="8"/>
        <v>1997840</v>
      </c>
      <c r="W11" s="299">
        <f t="shared" si="9"/>
        <v>0</v>
      </c>
      <c r="X11" s="300">
        <f t="shared" si="10"/>
        <v>0</v>
      </c>
      <c r="Y11" s="295"/>
    </row>
    <row r="12" spans="1:25" ht="22.5" customHeight="1" x14ac:dyDescent="0.15">
      <c r="A12" s="341" t="s">
        <v>248</v>
      </c>
      <c r="B12" s="317" t="s">
        <v>1816</v>
      </c>
      <c r="C12" s="310" t="s">
        <v>1817</v>
      </c>
      <c r="D12" s="354">
        <v>8</v>
      </c>
      <c r="E12" s="282" t="s">
        <v>679</v>
      </c>
      <c r="F12" s="283">
        <v>187133</v>
      </c>
      <c r="G12" s="283">
        <f t="shared" si="0"/>
        <v>1497064</v>
      </c>
      <c r="H12" s="283">
        <v>104845</v>
      </c>
      <c r="I12" s="283">
        <f t="shared" si="1"/>
        <v>838760</v>
      </c>
      <c r="J12" s="283">
        <v>0</v>
      </c>
      <c r="K12" s="283">
        <f t="shared" si="2"/>
        <v>0</v>
      </c>
      <c r="L12" s="283">
        <f t="shared" si="3"/>
        <v>291978</v>
      </c>
      <c r="M12" s="300">
        <f t="shared" si="3"/>
        <v>2335824</v>
      </c>
      <c r="N12" s="353">
        <v>8</v>
      </c>
      <c r="O12" s="283">
        <v>187133</v>
      </c>
      <c r="P12" s="283">
        <f t="shared" si="4"/>
        <v>1497064</v>
      </c>
      <c r="Q12" s="283">
        <v>104845</v>
      </c>
      <c r="R12" s="283">
        <f t="shared" si="5"/>
        <v>838760</v>
      </c>
      <c r="S12" s="283">
        <v>0</v>
      </c>
      <c r="T12" s="283">
        <f t="shared" si="6"/>
        <v>0</v>
      </c>
      <c r="U12" s="283">
        <f t="shared" si="7"/>
        <v>291978</v>
      </c>
      <c r="V12" s="292">
        <f t="shared" si="8"/>
        <v>2335824</v>
      </c>
      <c r="W12" s="299">
        <f t="shared" si="9"/>
        <v>0</v>
      </c>
      <c r="X12" s="300">
        <f t="shared" si="10"/>
        <v>0</v>
      </c>
      <c r="Y12" s="295"/>
    </row>
    <row r="13" spans="1:25" ht="22.5" customHeight="1" x14ac:dyDescent="0.15">
      <c r="A13" s="341" t="s">
        <v>249</v>
      </c>
      <c r="B13" s="317" t="s">
        <v>1818</v>
      </c>
      <c r="C13" s="310" t="s">
        <v>1819</v>
      </c>
      <c r="D13" s="354">
        <v>7</v>
      </c>
      <c r="E13" s="282" t="s">
        <v>679</v>
      </c>
      <c r="F13" s="283">
        <v>23010</v>
      </c>
      <c r="G13" s="283">
        <f t="shared" si="0"/>
        <v>161070</v>
      </c>
      <c r="H13" s="283">
        <v>0</v>
      </c>
      <c r="I13" s="283">
        <f t="shared" si="1"/>
        <v>0</v>
      </c>
      <c r="J13" s="283">
        <v>0</v>
      </c>
      <c r="K13" s="283">
        <f t="shared" si="2"/>
        <v>0</v>
      </c>
      <c r="L13" s="283">
        <f t="shared" si="3"/>
        <v>23010</v>
      </c>
      <c r="M13" s="300">
        <f t="shared" si="3"/>
        <v>161070</v>
      </c>
      <c r="N13" s="353">
        <v>7</v>
      </c>
      <c r="O13" s="283">
        <v>23010</v>
      </c>
      <c r="P13" s="283">
        <f t="shared" si="4"/>
        <v>161070</v>
      </c>
      <c r="Q13" s="283">
        <v>0</v>
      </c>
      <c r="R13" s="283">
        <f t="shared" si="5"/>
        <v>0</v>
      </c>
      <c r="S13" s="283">
        <v>0</v>
      </c>
      <c r="T13" s="283">
        <f t="shared" si="6"/>
        <v>0</v>
      </c>
      <c r="U13" s="283">
        <f t="shared" si="7"/>
        <v>23010</v>
      </c>
      <c r="V13" s="292">
        <f t="shared" si="8"/>
        <v>161070</v>
      </c>
      <c r="W13" s="299">
        <f t="shared" si="9"/>
        <v>0</v>
      </c>
      <c r="X13" s="300">
        <f t="shared" si="10"/>
        <v>0</v>
      </c>
      <c r="Y13" s="295"/>
    </row>
    <row r="14" spans="1:25" ht="22.5" customHeight="1" x14ac:dyDescent="0.15">
      <c r="A14" s="341" t="s">
        <v>250</v>
      </c>
      <c r="B14" s="317" t="s">
        <v>1820</v>
      </c>
      <c r="C14" s="310" t="s">
        <v>1821</v>
      </c>
      <c r="D14" s="354">
        <v>6</v>
      </c>
      <c r="E14" s="282" t="s">
        <v>679</v>
      </c>
      <c r="F14" s="283">
        <v>223905</v>
      </c>
      <c r="G14" s="283">
        <f t="shared" si="0"/>
        <v>1343430</v>
      </c>
      <c r="H14" s="283">
        <v>0</v>
      </c>
      <c r="I14" s="283">
        <f t="shared" si="1"/>
        <v>0</v>
      </c>
      <c r="J14" s="283">
        <v>0</v>
      </c>
      <c r="K14" s="283">
        <f t="shared" si="2"/>
        <v>0</v>
      </c>
      <c r="L14" s="283">
        <f t="shared" si="3"/>
        <v>223905</v>
      </c>
      <c r="M14" s="300">
        <f t="shared" si="3"/>
        <v>1343430</v>
      </c>
      <c r="N14" s="353">
        <v>6</v>
      </c>
      <c r="O14" s="283">
        <v>223905</v>
      </c>
      <c r="P14" s="283">
        <f t="shared" si="4"/>
        <v>1343430</v>
      </c>
      <c r="Q14" s="283">
        <v>0</v>
      </c>
      <c r="R14" s="283">
        <f t="shared" si="5"/>
        <v>0</v>
      </c>
      <c r="S14" s="283">
        <v>0</v>
      </c>
      <c r="T14" s="283">
        <f t="shared" si="6"/>
        <v>0</v>
      </c>
      <c r="U14" s="283">
        <f t="shared" si="7"/>
        <v>223905</v>
      </c>
      <c r="V14" s="292">
        <f t="shared" si="8"/>
        <v>1343430</v>
      </c>
      <c r="W14" s="299">
        <f t="shared" si="9"/>
        <v>0</v>
      </c>
      <c r="X14" s="300">
        <f t="shared" si="10"/>
        <v>0</v>
      </c>
      <c r="Y14" s="295"/>
    </row>
    <row r="15" spans="1:25" ht="22.5" customHeight="1" x14ac:dyDescent="0.15">
      <c r="A15" s="341" t="s">
        <v>251</v>
      </c>
      <c r="B15" s="317" t="s">
        <v>1820</v>
      </c>
      <c r="C15" s="310" t="s">
        <v>1822</v>
      </c>
      <c r="D15" s="354">
        <v>10</v>
      </c>
      <c r="E15" s="282" t="s">
        <v>679</v>
      </c>
      <c r="F15" s="283">
        <v>79650</v>
      </c>
      <c r="G15" s="283">
        <f t="shared" si="0"/>
        <v>796500</v>
      </c>
      <c r="H15" s="283">
        <v>0</v>
      </c>
      <c r="I15" s="283">
        <f t="shared" si="1"/>
        <v>0</v>
      </c>
      <c r="J15" s="283">
        <v>0</v>
      </c>
      <c r="K15" s="283">
        <f t="shared" si="2"/>
        <v>0</v>
      </c>
      <c r="L15" s="283">
        <f t="shared" si="3"/>
        <v>79650</v>
      </c>
      <c r="M15" s="300">
        <f t="shared" si="3"/>
        <v>796500</v>
      </c>
      <c r="N15" s="353">
        <v>10</v>
      </c>
      <c r="O15" s="283">
        <v>79650</v>
      </c>
      <c r="P15" s="283">
        <f t="shared" si="4"/>
        <v>796500</v>
      </c>
      <c r="Q15" s="283">
        <v>0</v>
      </c>
      <c r="R15" s="283">
        <f t="shared" si="5"/>
        <v>0</v>
      </c>
      <c r="S15" s="283">
        <v>0</v>
      </c>
      <c r="T15" s="283">
        <f t="shared" si="6"/>
        <v>0</v>
      </c>
      <c r="U15" s="283">
        <f t="shared" si="7"/>
        <v>79650</v>
      </c>
      <c r="V15" s="292">
        <f t="shared" si="8"/>
        <v>796500</v>
      </c>
      <c r="W15" s="299">
        <f t="shared" si="9"/>
        <v>0</v>
      </c>
      <c r="X15" s="300">
        <f t="shared" si="10"/>
        <v>0</v>
      </c>
      <c r="Y15" s="295"/>
    </row>
    <row r="16" spans="1:25" ht="22.5" customHeight="1" x14ac:dyDescent="0.15">
      <c r="A16" s="341" t="s">
        <v>252</v>
      </c>
      <c r="B16" s="317" t="s">
        <v>1823</v>
      </c>
      <c r="C16" s="310"/>
      <c r="D16" s="354">
        <v>20</v>
      </c>
      <c r="E16" s="282" t="s">
        <v>686</v>
      </c>
      <c r="F16" s="283">
        <v>17700</v>
      </c>
      <c r="G16" s="283">
        <f t="shared" si="0"/>
        <v>354000</v>
      </c>
      <c r="H16" s="283">
        <v>16232</v>
      </c>
      <c r="I16" s="283">
        <f t="shared" si="1"/>
        <v>324640</v>
      </c>
      <c r="J16" s="283">
        <v>0</v>
      </c>
      <c r="K16" s="283">
        <f t="shared" si="2"/>
        <v>0</v>
      </c>
      <c r="L16" s="283">
        <f t="shared" si="3"/>
        <v>33932</v>
      </c>
      <c r="M16" s="300">
        <f t="shared" si="3"/>
        <v>678640</v>
      </c>
      <c r="N16" s="353">
        <v>20</v>
      </c>
      <c r="O16" s="283">
        <v>17700</v>
      </c>
      <c r="P16" s="283">
        <f t="shared" si="4"/>
        <v>354000</v>
      </c>
      <c r="Q16" s="283">
        <v>16232</v>
      </c>
      <c r="R16" s="283">
        <f t="shared" si="5"/>
        <v>324640</v>
      </c>
      <c r="S16" s="283">
        <v>0</v>
      </c>
      <c r="T16" s="283">
        <f t="shared" si="6"/>
        <v>0</v>
      </c>
      <c r="U16" s="283">
        <f t="shared" si="7"/>
        <v>33932</v>
      </c>
      <c r="V16" s="292">
        <f t="shared" si="8"/>
        <v>678640</v>
      </c>
      <c r="W16" s="299">
        <f t="shared" si="9"/>
        <v>0</v>
      </c>
      <c r="X16" s="300">
        <f t="shared" si="10"/>
        <v>0</v>
      </c>
      <c r="Y16" s="295"/>
    </row>
    <row r="17" spans="1:25" ht="22.5" customHeight="1" x14ac:dyDescent="0.15">
      <c r="A17" s="341" t="s">
        <v>253</v>
      </c>
      <c r="B17" s="317" t="s">
        <v>1824</v>
      </c>
      <c r="C17" s="310" t="s">
        <v>1825</v>
      </c>
      <c r="D17" s="354">
        <v>400</v>
      </c>
      <c r="E17" s="282" t="s">
        <v>1078</v>
      </c>
      <c r="F17" s="283">
        <v>7675</v>
      </c>
      <c r="G17" s="283">
        <f t="shared" si="0"/>
        <v>3070000</v>
      </c>
      <c r="H17" s="283">
        <v>4678</v>
      </c>
      <c r="I17" s="283">
        <f t="shared" si="1"/>
        <v>1871200</v>
      </c>
      <c r="J17" s="283">
        <v>280</v>
      </c>
      <c r="K17" s="283">
        <f t="shared" si="2"/>
        <v>112000</v>
      </c>
      <c r="L17" s="283">
        <f t="shared" si="3"/>
        <v>12633</v>
      </c>
      <c r="M17" s="300">
        <f t="shared" si="3"/>
        <v>5053200</v>
      </c>
      <c r="N17" s="353">
        <v>400</v>
      </c>
      <c r="O17" s="283">
        <v>7675</v>
      </c>
      <c r="P17" s="283">
        <f t="shared" si="4"/>
        <v>3070000</v>
      </c>
      <c r="Q17" s="283">
        <v>4678</v>
      </c>
      <c r="R17" s="283">
        <f t="shared" si="5"/>
        <v>1871200</v>
      </c>
      <c r="S17" s="283">
        <v>280</v>
      </c>
      <c r="T17" s="283">
        <f t="shared" si="6"/>
        <v>112000</v>
      </c>
      <c r="U17" s="283">
        <f t="shared" si="7"/>
        <v>12633</v>
      </c>
      <c r="V17" s="292">
        <f t="shared" si="8"/>
        <v>5053200</v>
      </c>
      <c r="W17" s="299">
        <f t="shared" si="9"/>
        <v>0</v>
      </c>
      <c r="X17" s="300">
        <f t="shared" si="10"/>
        <v>0</v>
      </c>
      <c r="Y17" s="295"/>
    </row>
    <row r="18" spans="1:25" ht="22.5" customHeight="1" x14ac:dyDescent="0.15">
      <c r="A18" s="341" t="s">
        <v>254</v>
      </c>
      <c r="B18" s="317" t="s">
        <v>1824</v>
      </c>
      <c r="C18" s="310" t="s">
        <v>1826</v>
      </c>
      <c r="D18" s="354">
        <v>300</v>
      </c>
      <c r="E18" s="282" t="s">
        <v>1078</v>
      </c>
      <c r="F18" s="283">
        <v>9746</v>
      </c>
      <c r="G18" s="283">
        <f t="shared" si="0"/>
        <v>2923800</v>
      </c>
      <c r="H18" s="283">
        <v>4390</v>
      </c>
      <c r="I18" s="283">
        <f t="shared" si="1"/>
        <v>1317000</v>
      </c>
      <c r="J18" s="283">
        <v>262</v>
      </c>
      <c r="K18" s="283">
        <f t="shared" si="2"/>
        <v>78600</v>
      </c>
      <c r="L18" s="283">
        <f t="shared" si="3"/>
        <v>14398</v>
      </c>
      <c r="M18" s="300">
        <f t="shared" si="3"/>
        <v>4319400</v>
      </c>
      <c r="N18" s="353">
        <v>300</v>
      </c>
      <c r="O18" s="283">
        <v>9746</v>
      </c>
      <c r="P18" s="283">
        <f t="shared" si="4"/>
        <v>2923800</v>
      </c>
      <c r="Q18" s="283">
        <v>4390</v>
      </c>
      <c r="R18" s="283">
        <f t="shared" si="5"/>
        <v>1317000</v>
      </c>
      <c r="S18" s="283">
        <v>262</v>
      </c>
      <c r="T18" s="283">
        <f t="shared" si="6"/>
        <v>78600</v>
      </c>
      <c r="U18" s="283">
        <f t="shared" si="7"/>
        <v>14398</v>
      </c>
      <c r="V18" s="292">
        <f t="shared" si="8"/>
        <v>4319400</v>
      </c>
      <c r="W18" s="299">
        <f t="shared" si="9"/>
        <v>0</v>
      </c>
      <c r="X18" s="300">
        <f t="shared" si="10"/>
        <v>0</v>
      </c>
      <c r="Y18" s="295"/>
    </row>
    <row r="19" spans="1:25" ht="22.5" customHeight="1" x14ac:dyDescent="0.15">
      <c r="A19" s="341" t="s">
        <v>255</v>
      </c>
      <c r="B19" s="317" t="s">
        <v>1827</v>
      </c>
      <c r="C19" s="310" t="s">
        <v>1825</v>
      </c>
      <c r="D19" s="354">
        <v>1</v>
      </c>
      <c r="E19" s="282" t="s">
        <v>1078</v>
      </c>
      <c r="F19" s="283">
        <v>11817</v>
      </c>
      <c r="G19" s="283">
        <f t="shared" si="0"/>
        <v>11817</v>
      </c>
      <c r="H19" s="283">
        <v>4678</v>
      </c>
      <c r="I19" s="283">
        <f t="shared" si="1"/>
        <v>4678</v>
      </c>
      <c r="J19" s="283">
        <v>280</v>
      </c>
      <c r="K19" s="283">
        <f t="shared" si="2"/>
        <v>280</v>
      </c>
      <c r="L19" s="283">
        <f t="shared" si="3"/>
        <v>16775</v>
      </c>
      <c r="M19" s="300">
        <f t="shared" si="3"/>
        <v>16775</v>
      </c>
      <c r="N19" s="353">
        <v>1</v>
      </c>
      <c r="O19" s="283">
        <v>11817</v>
      </c>
      <c r="P19" s="283">
        <f t="shared" si="4"/>
        <v>11817</v>
      </c>
      <c r="Q19" s="283">
        <v>4678</v>
      </c>
      <c r="R19" s="283">
        <f t="shared" si="5"/>
        <v>4678</v>
      </c>
      <c r="S19" s="283">
        <v>280</v>
      </c>
      <c r="T19" s="283">
        <f t="shared" si="6"/>
        <v>280</v>
      </c>
      <c r="U19" s="283">
        <f t="shared" si="7"/>
        <v>16775</v>
      </c>
      <c r="V19" s="292">
        <f t="shared" si="8"/>
        <v>16775</v>
      </c>
      <c r="W19" s="299">
        <f t="shared" si="9"/>
        <v>0</v>
      </c>
      <c r="X19" s="300">
        <f t="shared" si="10"/>
        <v>0</v>
      </c>
      <c r="Y19" s="295"/>
    </row>
    <row r="20" spans="1:25" ht="22.5" customHeight="1" x14ac:dyDescent="0.15">
      <c r="A20" s="341" t="s">
        <v>256</v>
      </c>
      <c r="B20" s="352" t="s">
        <v>1828</v>
      </c>
      <c r="C20" s="310"/>
      <c r="D20" s="354">
        <v>400</v>
      </c>
      <c r="E20" s="282" t="s">
        <v>681</v>
      </c>
      <c r="F20" s="283">
        <v>692</v>
      </c>
      <c r="G20" s="283">
        <f t="shared" si="0"/>
        <v>276800</v>
      </c>
      <c r="H20" s="283">
        <v>1872</v>
      </c>
      <c r="I20" s="283">
        <f t="shared" si="1"/>
        <v>748800</v>
      </c>
      <c r="J20" s="283">
        <v>0</v>
      </c>
      <c r="K20" s="283">
        <f t="shared" si="2"/>
        <v>0</v>
      </c>
      <c r="L20" s="283">
        <f t="shared" si="3"/>
        <v>2564</v>
      </c>
      <c r="M20" s="300">
        <f t="shared" si="3"/>
        <v>1025600</v>
      </c>
      <c r="N20" s="353">
        <v>400</v>
      </c>
      <c r="O20" s="283">
        <v>692</v>
      </c>
      <c r="P20" s="283">
        <f t="shared" si="4"/>
        <v>276800</v>
      </c>
      <c r="Q20" s="283">
        <v>1872</v>
      </c>
      <c r="R20" s="283">
        <f t="shared" si="5"/>
        <v>748800</v>
      </c>
      <c r="S20" s="283">
        <v>0</v>
      </c>
      <c r="T20" s="283">
        <f t="shared" si="6"/>
        <v>0</v>
      </c>
      <c r="U20" s="283">
        <f t="shared" si="7"/>
        <v>2564</v>
      </c>
      <c r="V20" s="292">
        <f t="shared" si="8"/>
        <v>1025600</v>
      </c>
      <c r="W20" s="299">
        <f t="shared" si="9"/>
        <v>0</v>
      </c>
      <c r="X20" s="300">
        <f t="shared" si="10"/>
        <v>0</v>
      </c>
      <c r="Y20" s="295"/>
    </row>
    <row r="21" spans="1:25" ht="22.5" customHeight="1" x14ac:dyDescent="0.15">
      <c r="A21" s="341" t="s">
        <v>257</v>
      </c>
      <c r="B21" s="352" t="s">
        <v>1829</v>
      </c>
      <c r="C21" s="310" t="s">
        <v>1830</v>
      </c>
      <c r="D21" s="354">
        <v>1000</v>
      </c>
      <c r="E21" s="282" t="s">
        <v>1078</v>
      </c>
      <c r="F21" s="283">
        <v>136</v>
      </c>
      <c r="G21" s="283">
        <f t="shared" si="0"/>
        <v>136000</v>
      </c>
      <c r="H21" s="283">
        <v>1947</v>
      </c>
      <c r="I21" s="283">
        <f t="shared" si="1"/>
        <v>1947000</v>
      </c>
      <c r="J21" s="283">
        <v>0</v>
      </c>
      <c r="K21" s="283">
        <f t="shared" si="2"/>
        <v>0</v>
      </c>
      <c r="L21" s="283">
        <f t="shared" si="3"/>
        <v>2083</v>
      </c>
      <c r="M21" s="300">
        <f t="shared" si="3"/>
        <v>2083000</v>
      </c>
      <c r="N21" s="353">
        <v>1000</v>
      </c>
      <c r="O21" s="283">
        <v>136</v>
      </c>
      <c r="P21" s="283">
        <f t="shared" si="4"/>
        <v>136000</v>
      </c>
      <c r="Q21" s="283">
        <v>1947</v>
      </c>
      <c r="R21" s="283">
        <f t="shared" si="5"/>
        <v>1947000</v>
      </c>
      <c r="S21" s="283">
        <v>0</v>
      </c>
      <c r="T21" s="283">
        <f t="shared" si="6"/>
        <v>0</v>
      </c>
      <c r="U21" s="283">
        <f t="shared" si="7"/>
        <v>2083</v>
      </c>
      <c r="V21" s="292">
        <f t="shared" si="8"/>
        <v>2083000</v>
      </c>
      <c r="W21" s="299">
        <f t="shared" si="9"/>
        <v>0</v>
      </c>
      <c r="X21" s="300">
        <f t="shared" si="10"/>
        <v>0</v>
      </c>
      <c r="Y21" s="295"/>
    </row>
    <row r="22" spans="1:25" ht="22.5" customHeight="1" x14ac:dyDescent="0.15">
      <c r="A22" s="341" t="s">
        <v>258</v>
      </c>
      <c r="B22" s="352" t="s">
        <v>1831</v>
      </c>
      <c r="C22" s="310" t="s">
        <v>1832</v>
      </c>
      <c r="D22" s="354">
        <v>40</v>
      </c>
      <c r="E22" s="282" t="s">
        <v>686</v>
      </c>
      <c r="F22" s="283">
        <v>12052</v>
      </c>
      <c r="G22" s="283">
        <f t="shared" si="0"/>
        <v>482080</v>
      </c>
      <c r="H22" s="283">
        <v>241063</v>
      </c>
      <c r="I22" s="283">
        <f t="shared" si="1"/>
        <v>9642520</v>
      </c>
      <c r="J22" s="283">
        <v>0</v>
      </c>
      <c r="K22" s="283">
        <f t="shared" si="2"/>
        <v>0</v>
      </c>
      <c r="L22" s="283">
        <f t="shared" ref="L22:M72" si="11">F22+H22+J22</f>
        <v>253115</v>
      </c>
      <c r="M22" s="300">
        <f t="shared" si="11"/>
        <v>10124600</v>
      </c>
      <c r="N22" s="353">
        <v>40</v>
      </c>
      <c r="O22" s="283">
        <v>12052</v>
      </c>
      <c r="P22" s="283">
        <f t="shared" si="4"/>
        <v>482080</v>
      </c>
      <c r="Q22" s="283">
        <v>241063</v>
      </c>
      <c r="R22" s="283">
        <f t="shared" si="5"/>
        <v>9642520</v>
      </c>
      <c r="S22" s="283">
        <v>0</v>
      </c>
      <c r="T22" s="283">
        <f t="shared" si="6"/>
        <v>0</v>
      </c>
      <c r="U22" s="283">
        <f t="shared" si="7"/>
        <v>253115</v>
      </c>
      <c r="V22" s="292">
        <f t="shared" si="8"/>
        <v>10124600</v>
      </c>
      <c r="W22" s="299">
        <f t="shared" si="9"/>
        <v>0</v>
      </c>
      <c r="X22" s="300">
        <f t="shared" si="10"/>
        <v>0</v>
      </c>
      <c r="Y22" s="295"/>
    </row>
    <row r="23" spans="1:25" ht="22.5" customHeight="1" x14ac:dyDescent="0.15">
      <c r="A23" s="341" t="s">
        <v>259</v>
      </c>
      <c r="B23" s="352" t="s">
        <v>1831</v>
      </c>
      <c r="C23" s="310" t="s">
        <v>687</v>
      </c>
      <c r="D23" s="354">
        <v>20</v>
      </c>
      <c r="E23" s="282" t="s">
        <v>686</v>
      </c>
      <c r="F23" s="283">
        <v>14273</v>
      </c>
      <c r="G23" s="283">
        <f t="shared" si="0"/>
        <v>285460</v>
      </c>
      <c r="H23" s="283">
        <v>285470</v>
      </c>
      <c r="I23" s="283">
        <f t="shared" si="1"/>
        <v>5709400</v>
      </c>
      <c r="J23" s="283">
        <v>0</v>
      </c>
      <c r="K23" s="283">
        <f t="shared" si="2"/>
        <v>0</v>
      </c>
      <c r="L23" s="283">
        <f t="shared" si="11"/>
        <v>299743</v>
      </c>
      <c r="M23" s="300">
        <f t="shared" si="11"/>
        <v>5994860</v>
      </c>
      <c r="N23" s="353">
        <v>20</v>
      </c>
      <c r="O23" s="283">
        <v>14273</v>
      </c>
      <c r="P23" s="283">
        <f t="shared" si="4"/>
        <v>285460</v>
      </c>
      <c r="Q23" s="283">
        <v>285470</v>
      </c>
      <c r="R23" s="283">
        <f t="shared" si="5"/>
        <v>5709400</v>
      </c>
      <c r="S23" s="283">
        <v>0</v>
      </c>
      <c r="T23" s="283">
        <f t="shared" si="6"/>
        <v>0</v>
      </c>
      <c r="U23" s="283">
        <f t="shared" si="7"/>
        <v>299743</v>
      </c>
      <c r="V23" s="292">
        <f t="shared" si="8"/>
        <v>5994860</v>
      </c>
      <c r="W23" s="299">
        <f t="shared" si="9"/>
        <v>0</v>
      </c>
      <c r="X23" s="300">
        <f t="shared" si="10"/>
        <v>0</v>
      </c>
      <c r="Y23" s="295"/>
    </row>
    <row r="24" spans="1:25" ht="22.5" customHeight="1" x14ac:dyDescent="0.15">
      <c r="A24" s="341" t="s">
        <v>260</v>
      </c>
      <c r="B24" s="352" t="s">
        <v>1833</v>
      </c>
      <c r="C24" s="310"/>
      <c r="D24" s="354">
        <v>5</v>
      </c>
      <c r="E24" s="282" t="s">
        <v>686</v>
      </c>
      <c r="F24" s="283">
        <v>11505</v>
      </c>
      <c r="G24" s="283">
        <f t="shared" si="0"/>
        <v>57525</v>
      </c>
      <c r="H24" s="283">
        <v>16232</v>
      </c>
      <c r="I24" s="283">
        <f t="shared" si="1"/>
        <v>81160</v>
      </c>
      <c r="J24" s="283">
        <v>0</v>
      </c>
      <c r="K24" s="283">
        <f t="shared" si="2"/>
        <v>0</v>
      </c>
      <c r="L24" s="283">
        <f t="shared" si="11"/>
        <v>27737</v>
      </c>
      <c r="M24" s="300">
        <f t="shared" si="11"/>
        <v>138685</v>
      </c>
      <c r="N24" s="353">
        <v>5</v>
      </c>
      <c r="O24" s="283">
        <v>11505</v>
      </c>
      <c r="P24" s="283">
        <f t="shared" si="4"/>
        <v>57525</v>
      </c>
      <c r="Q24" s="283">
        <v>16232</v>
      </c>
      <c r="R24" s="283">
        <f t="shared" si="5"/>
        <v>81160</v>
      </c>
      <c r="S24" s="283">
        <v>0</v>
      </c>
      <c r="T24" s="283">
        <f t="shared" si="6"/>
        <v>0</v>
      </c>
      <c r="U24" s="283">
        <f t="shared" si="7"/>
        <v>27737</v>
      </c>
      <c r="V24" s="292">
        <f t="shared" si="8"/>
        <v>138685</v>
      </c>
      <c r="W24" s="299">
        <f t="shared" si="9"/>
        <v>0</v>
      </c>
      <c r="X24" s="300">
        <f t="shared" si="10"/>
        <v>0</v>
      </c>
      <c r="Y24" s="295"/>
    </row>
    <row r="25" spans="1:25" ht="22.5" customHeight="1" x14ac:dyDescent="0.15">
      <c r="A25" s="341" t="s">
        <v>261</v>
      </c>
      <c r="B25" s="352" t="s">
        <v>1834</v>
      </c>
      <c r="C25" s="310" t="s">
        <v>1835</v>
      </c>
      <c r="D25" s="354">
        <v>50</v>
      </c>
      <c r="E25" s="282" t="s">
        <v>1078</v>
      </c>
      <c r="F25" s="283">
        <v>6187</v>
      </c>
      <c r="G25" s="283">
        <f t="shared" si="0"/>
        <v>309350</v>
      </c>
      <c r="H25" s="283">
        <v>782</v>
      </c>
      <c r="I25" s="283">
        <f t="shared" si="1"/>
        <v>39100</v>
      </c>
      <c r="J25" s="283">
        <v>0</v>
      </c>
      <c r="K25" s="283">
        <f t="shared" si="2"/>
        <v>0</v>
      </c>
      <c r="L25" s="283">
        <f t="shared" si="11"/>
        <v>6969</v>
      </c>
      <c r="M25" s="300">
        <f t="shared" si="11"/>
        <v>348450</v>
      </c>
      <c r="N25" s="353">
        <v>50</v>
      </c>
      <c r="O25" s="283">
        <v>6187</v>
      </c>
      <c r="P25" s="283">
        <f t="shared" si="4"/>
        <v>309350</v>
      </c>
      <c r="Q25" s="283">
        <v>782</v>
      </c>
      <c r="R25" s="283">
        <f t="shared" si="5"/>
        <v>39100</v>
      </c>
      <c r="S25" s="283">
        <v>0</v>
      </c>
      <c r="T25" s="283">
        <f t="shared" si="6"/>
        <v>0</v>
      </c>
      <c r="U25" s="283">
        <f t="shared" si="7"/>
        <v>6969</v>
      </c>
      <c r="V25" s="292">
        <f t="shared" si="8"/>
        <v>348450</v>
      </c>
      <c r="W25" s="299">
        <f t="shared" si="9"/>
        <v>0</v>
      </c>
      <c r="X25" s="300">
        <f t="shared" si="10"/>
        <v>0</v>
      </c>
      <c r="Y25" s="295"/>
    </row>
    <row r="26" spans="1:25" ht="22.5" customHeight="1" x14ac:dyDescent="0.15">
      <c r="A26" s="341" t="s">
        <v>262</v>
      </c>
      <c r="B26" s="352" t="s">
        <v>1836</v>
      </c>
      <c r="C26" s="310" t="s">
        <v>1837</v>
      </c>
      <c r="D26" s="354">
        <v>1</v>
      </c>
      <c r="E26" s="282" t="s">
        <v>1078</v>
      </c>
      <c r="F26" s="283">
        <v>6176</v>
      </c>
      <c r="G26" s="283">
        <f t="shared" si="0"/>
        <v>6176</v>
      </c>
      <c r="H26" s="283">
        <v>1220</v>
      </c>
      <c r="I26" s="283">
        <f t="shared" si="1"/>
        <v>1220</v>
      </c>
      <c r="J26" s="283">
        <v>0</v>
      </c>
      <c r="K26" s="283">
        <f t="shared" si="2"/>
        <v>0</v>
      </c>
      <c r="L26" s="283">
        <f t="shared" si="11"/>
        <v>7396</v>
      </c>
      <c r="M26" s="300">
        <f t="shared" si="11"/>
        <v>7396</v>
      </c>
      <c r="N26" s="353">
        <v>1</v>
      </c>
      <c r="O26" s="283">
        <v>6176</v>
      </c>
      <c r="P26" s="283">
        <f t="shared" si="4"/>
        <v>6176</v>
      </c>
      <c r="Q26" s="283">
        <v>1220</v>
      </c>
      <c r="R26" s="283">
        <f t="shared" si="5"/>
        <v>1220</v>
      </c>
      <c r="S26" s="283">
        <v>0</v>
      </c>
      <c r="T26" s="283">
        <f t="shared" si="6"/>
        <v>0</v>
      </c>
      <c r="U26" s="283">
        <f t="shared" si="7"/>
        <v>7396</v>
      </c>
      <c r="V26" s="292">
        <f t="shared" si="8"/>
        <v>7396</v>
      </c>
      <c r="W26" s="299">
        <f t="shared" si="9"/>
        <v>0</v>
      </c>
      <c r="X26" s="300">
        <f t="shared" si="10"/>
        <v>0</v>
      </c>
      <c r="Y26" s="295"/>
    </row>
    <row r="27" spans="1:25" ht="22.5" customHeight="1" x14ac:dyDescent="0.15">
      <c r="A27" s="341" t="s">
        <v>263</v>
      </c>
      <c r="B27" s="352" t="s">
        <v>1838</v>
      </c>
      <c r="C27" s="310" t="s">
        <v>1839</v>
      </c>
      <c r="D27" s="354">
        <v>2</v>
      </c>
      <c r="E27" s="282" t="s">
        <v>681</v>
      </c>
      <c r="F27" s="283">
        <v>8456</v>
      </c>
      <c r="G27" s="283">
        <f t="shared" si="0"/>
        <v>16912</v>
      </c>
      <c r="H27" s="283">
        <v>10527</v>
      </c>
      <c r="I27" s="283">
        <f t="shared" si="1"/>
        <v>21054</v>
      </c>
      <c r="J27" s="283">
        <v>423</v>
      </c>
      <c r="K27" s="283">
        <f t="shared" si="2"/>
        <v>846</v>
      </c>
      <c r="L27" s="283">
        <f t="shared" si="11"/>
        <v>19406</v>
      </c>
      <c r="M27" s="300">
        <f t="shared" si="11"/>
        <v>38812</v>
      </c>
      <c r="N27" s="353">
        <v>2</v>
      </c>
      <c r="O27" s="283">
        <v>8456</v>
      </c>
      <c r="P27" s="283">
        <f t="shared" si="4"/>
        <v>16912</v>
      </c>
      <c r="Q27" s="283">
        <v>10527</v>
      </c>
      <c r="R27" s="283">
        <f t="shared" si="5"/>
        <v>21054</v>
      </c>
      <c r="S27" s="283">
        <v>423</v>
      </c>
      <c r="T27" s="283">
        <f t="shared" si="6"/>
        <v>846</v>
      </c>
      <c r="U27" s="283">
        <f t="shared" si="7"/>
        <v>19406</v>
      </c>
      <c r="V27" s="292">
        <f t="shared" si="8"/>
        <v>38812</v>
      </c>
      <c r="W27" s="299">
        <f t="shared" si="9"/>
        <v>0</v>
      </c>
      <c r="X27" s="300">
        <f t="shared" si="10"/>
        <v>0</v>
      </c>
      <c r="Y27" s="295"/>
    </row>
    <row r="28" spans="1:25" ht="22.5" customHeight="1" x14ac:dyDescent="0.15">
      <c r="A28" s="341" t="s">
        <v>264</v>
      </c>
      <c r="B28" s="352" t="s">
        <v>1840</v>
      </c>
      <c r="C28" s="310" t="s">
        <v>1839</v>
      </c>
      <c r="D28" s="354">
        <v>5</v>
      </c>
      <c r="E28" s="282" t="s">
        <v>681</v>
      </c>
      <c r="F28" s="283">
        <v>8469</v>
      </c>
      <c r="G28" s="283">
        <f t="shared" si="0"/>
        <v>42345</v>
      </c>
      <c r="H28" s="283">
        <v>11398</v>
      </c>
      <c r="I28" s="283">
        <f t="shared" si="1"/>
        <v>56990</v>
      </c>
      <c r="J28" s="283">
        <v>439</v>
      </c>
      <c r="K28" s="283">
        <f t="shared" si="2"/>
        <v>2195</v>
      </c>
      <c r="L28" s="283">
        <f t="shared" si="11"/>
        <v>20306</v>
      </c>
      <c r="M28" s="300">
        <f t="shared" si="11"/>
        <v>101530</v>
      </c>
      <c r="N28" s="353">
        <v>5</v>
      </c>
      <c r="O28" s="283">
        <v>8469</v>
      </c>
      <c r="P28" s="283">
        <f t="shared" si="4"/>
        <v>42345</v>
      </c>
      <c r="Q28" s="283">
        <v>11398</v>
      </c>
      <c r="R28" s="283">
        <f t="shared" si="5"/>
        <v>56990</v>
      </c>
      <c r="S28" s="283">
        <v>439</v>
      </c>
      <c r="T28" s="283">
        <f t="shared" si="6"/>
        <v>2195</v>
      </c>
      <c r="U28" s="283">
        <f t="shared" si="7"/>
        <v>20306</v>
      </c>
      <c r="V28" s="292">
        <f t="shared" si="8"/>
        <v>101530</v>
      </c>
      <c r="W28" s="299">
        <f t="shared" si="9"/>
        <v>0</v>
      </c>
      <c r="X28" s="300">
        <f t="shared" si="10"/>
        <v>0</v>
      </c>
      <c r="Y28" s="295"/>
    </row>
    <row r="29" spans="1:25" ht="22.5" customHeight="1" x14ac:dyDescent="0.15">
      <c r="A29" s="341" t="s">
        <v>265</v>
      </c>
      <c r="B29" s="352" t="s">
        <v>1841</v>
      </c>
      <c r="C29" s="310"/>
      <c r="D29" s="354">
        <v>5</v>
      </c>
      <c r="E29" s="282" t="s">
        <v>681</v>
      </c>
      <c r="F29" s="283">
        <v>3822</v>
      </c>
      <c r="G29" s="283">
        <f t="shared" si="0"/>
        <v>19110</v>
      </c>
      <c r="H29" s="283">
        <v>11680</v>
      </c>
      <c r="I29" s="283">
        <f t="shared" si="1"/>
        <v>58400</v>
      </c>
      <c r="J29" s="283">
        <v>439</v>
      </c>
      <c r="K29" s="283">
        <f t="shared" si="2"/>
        <v>2195</v>
      </c>
      <c r="L29" s="283">
        <f t="shared" si="11"/>
        <v>15941</v>
      </c>
      <c r="M29" s="300">
        <f t="shared" si="11"/>
        <v>79705</v>
      </c>
      <c r="N29" s="353">
        <v>5</v>
      </c>
      <c r="O29" s="283">
        <v>3822</v>
      </c>
      <c r="P29" s="283">
        <f t="shared" si="4"/>
        <v>19110</v>
      </c>
      <c r="Q29" s="283">
        <v>11680</v>
      </c>
      <c r="R29" s="283">
        <f t="shared" si="5"/>
        <v>58400</v>
      </c>
      <c r="S29" s="283">
        <v>439</v>
      </c>
      <c r="T29" s="283">
        <f t="shared" si="6"/>
        <v>2195</v>
      </c>
      <c r="U29" s="283">
        <f t="shared" si="7"/>
        <v>15941</v>
      </c>
      <c r="V29" s="292">
        <f t="shared" si="8"/>
        <v>79705</v>
      </c>
      <c r="W29" s="299">
        <f t="shared" si="9"/>
        <v>0</v>
      </c>
      <c r="X29" s="300">
        <f t="shared" si="10"/>
        <v>0</v>
      </c>
      <c r="Y29" s="295"/>
    </row>
    <row r="30" spans="1:25" ht="22.5" customHeight="1" x14ac:dyDescent="0.15">
      <c r="A30" s="341" t="s">
        <v>266</v>
      </c>
      <c r="B30" s="352" t="s">
        <v>1842</v>
      </c>
      <c r="C30" s="310" t="s">
        <v>1843</v>
      </c>
      <c r="D30" s="354">
        <v>5</v>
      </c>
      <c r="E30" s="282" t="s">
        <v>1078</v>
      </c>
      <c r="F30" s="283">
        <v>9902</v>
      </c>
      <c r="G30" s="283">
        <f t="shared" si="0"/>
        <v>49510</v>
      </c>
      <c r="H30" s="283">
        <v>5494</v>
      </c>
      <c r="I30" s="283">
        <f t="shared" si="1"/>
        <v>27470</v>
      </c>
      <c r="J30" s="283">
        <v>469</v>
      </c>
      <c r="K30" s="283">
        <f t="shared" si="2"/>
        <v>2345</v>
      </c>
      <c r="L30" s="283">
        <f t="shared" si="11"/>
        <v>15865</v>
      </c>
      <c r="M30" s="300">
        <f t="shared" si="11"/>
        <v>79325</v>
      </c>
      <c r="N30" s="353">
        <v>5</v>
      </c>
      <c r="O30" s="283">
        <v>9902</v>
      </c>
      <c r="P30" s="283">
        <f t="shared" si="4"/>
        <v>49510</v>
      </c>
      <c r="Q30" s="283">
        <v>5494</v>
      </c>
      <c r="R30" s="283">
        <f t="shared" si="5"/>
        <v>27470</v>
      </c>
      <c r="S30" s="283">
        <v>469</v>
      </c>
      <c r="T30" s="283">
        <f t="shared" si="6"/>
        <v>2345</v>
      </c>
      <c r="U30" s="283">
        <f t="shared" si="7"/>
        <v>15865</v>
      </c>
      <c r="V30" s="292">
        <f t="shared" si="8"/>
        <v>79325</v>
      </c>
      <c r="W30" s="299">
        <f t="shared" si="9"/>
        <v>0</v>
      </c>
      <c r="X30" s="300">
        <f t="shared" si="10"/>
        <v>0</v>
      </c>
      <c r="Y30" s="295"/>
    </row>
    <row r="31" spans="1:25" ht="22.5" customHeight="1" x14ac:dyDescent="0.15">
      <c r="A31" s="341" t="s">
        <v>267</v>
      </c>
      <c r="B31" s="352" t="s">
        <v>1844</v>
      </c>
      <c r="C31" s="310" t="s">
        <v>1843</v>
      </c>
      <c r="D31" s="354">
        <v>900</v>
      </c>
      <c r="E31" s="282" t="s">
        <v>1078</v>
      </c>
      <c r="F31" s="283">
        <v>9902</v>
      </c>
      <c r="G31" s="283">
        <f t="shared" si="0"/>
        <v>8911800</v>
      </c>
      <c r="H31" s="283">
        <v>6593</v>
      </c>
      <c r="I31" s="283">
        <f t="shared" si="1"/>
        <v>5933700</v>
      </c>
      <c r="J31" s="283">
        <v>469</v>
      </c>
      <c r="K31" s="283">
        <f t="shared" si="2"/>
        <v>422100</v>
      </c>
      <c r="L31" s="283">
        <f t="shared" si="11"/>
        <v>16964</v>
      </c>
      <c r="M31" s="300">
        <f t="shared" si="11"/>
        <v>15267600</v>
      </c>
      <c r="N31" s="353">
        <v>900</v>
      </c>
      <c r="O31" s="283">
        <v>9902</v>
      </c>
      <c r="P31" s="283">
        <f t="shared" si="4"/>
        <v>8911800</v>
      </c>
      <c r="Q31" s="283">
        <v>6593</v>
      </c>
      <c r="R31" s="283">
        <f t="shared" si="5"/>
        <v>5933700</v>
      </c>
      <c r="S31" s="283">
        <v>469</v>
      </c>
      <c r="T31" s="283">
        <f t="shared" si="6"/>
        <v>422100</v>
      </c>
      <c r="U31" s="283">
        <f t="shared" si="7"/>
        <v>16964</v>
      </c>
      <c r="V31" s="292">
        <f t="shared" si="8"/>
        <v>15267600</v>
      </c>
      <c r="W31" s="299">
        <f t="shared" si="9"/>
        <v>0</v>
      </c>
      <c r="X31" s="300">
        <f t="shared" si="10"/>
        <v>0</v>
      </c>
      <c r="Y31" s="295"/>
    </row>
    <row r="32" spans="1:25" ht="22.5" customHeight="1" x14ac:dyDescent="0.15">
      <c r="A32" s="341" t="s">
        <v>268</v>
      </c>
      <c r="B32" s="352" t="s">
        <v>1845</v>
      </c>
      <c r="C32" s="310"/>
      <c r="D32" s="354">
        <v>500</v>
      </c>
      <c r="E32" s="282" t="s">
        <v>1078</v>
      </c>
      <c r="F32" s="283">
        <v>441</v>
      </c>
      <c r="G32" s="283">
        <f t="shared" si="0"/>
        <v>220500</v>
      </c>
      <c r="H32" s="283">
        <v>6593</v>
      </c>
      <c r="I32" s="283">
        <f t="shared" si="1"/>
        <v>3296500</v>
      </c>
      <c r="J32" s="283">
        <v>469</v>
      </c>
      <c r="K32" s="283">
        <f t="shared" si="2"/>
        <v>234500</v>
      </c>
      <c r="L32" s="283">
        <f t="shared" si="11"/>
        <v>7503</v>
      </c>
      <c r="M32" s="300">
        <f t="shared" si="11"/>
        <v>3751500</v>
      </c>
      <c r="N32" s="353">
        <v>500</v>
      </c>
      <c r="O32" s="283">
        <v>441</v>
      </c>
      <c r="P32" s="283">
        <f t="shared" si="4"/>
        <v>220500</v>
      </c>
      <c r="Q32" s="283">
        <v>6593</v>
      </c>
      <c r="R32" s="283">
        <f t="shared" si="5"/>
        <v>3296500</v>
      </c>
      <c r="S32" s="283">
        <v>469</v>
      </c>
      <c r="T32" s="283">
        <f t="shared" si="6"/>
        <v>234500</v>
      </c>
      <c r="U32" s="283">
        <f t="shared" si="7"/>
        <v>7503</v>
      </c>
      <c r="V32" s="292">
        <f t="shared" si="8"/>
        <v>3751500</v>
      </c>
      <c r="W32" s="299">
        <f t="shared" si="9"/>
        <v>0</v>
      </c>
      <c r="X32" s="300">
        <f t="shared" si="10"/>
        <v>0</v>
      </c>
      <c r="Y32" s="295"/>
    </row>
    <row r="33" spans="1:25" ht="22.5" customHeight="1" x14ac:dyDescent="0.15">
      <c r="A33" s="341" t="s">
        <v>269</v>
      </c>
      <c r="B33" s="352" t="s">
        <v>1846</v>
      </c>
      <c r="C33" s="310" t="s">
        <v>1847</v>
      </c>
      <c r="D33" s="354">
        <v>1</v>
      </c>
      <c r="E33" s="282" t="s">
        <v>1078</v>
      </c>
      <c r="F33" s="283">
        <v>23385</v>
      </c>
      <c r="G33" s="283">
        <f t="shared" si="0"/>
        <v>23385</v>
      </c>
      <c r="H33" s="283">
        <v>3780</v>
      </c>
      <c r="I33" s="283">
        <f t="shared" si="1"/>
        <v>3780</v>
      </c>
      <c r="J33" s="283">
        <v>0</v>
      </c>
      <c r="K33" s="283">
        <f t="shared" si="2"/>
        <v>0</v>
      </c>
      <c r="L33" s="283">
        <f t="shared" si="11"/>
        <v>27165</v>
      </c>
      <c r="M33" s="300">
        <f t="shared" si="11"/>
        <v>27165</v>
      </c>
      <c r="N33" s="353">
        <v>1</v>
      </c>
      <c r="O33" s="283">
        <v>23385</v>
      </c>
      <c r="P33" s="283">
        <f t="shared" si="4"/>
        <v>23385</v>
      </c>
      <c r="Q33" s="283">
        <v>3780</v>
      </c>
      <c r="R33" s="283">
        <f t="shared" si="5"/>
        <v>3780</v>
      </c>
      <c r="S33" s="283">
        <v>0</v>
      </c>
      <c r="T33" s="283">
        <f t="shared" si="6"/>
        <v>0</v>
      </c>
      <c r="U33" s="283">
        <f t="shared" si="7"/>
        <v>27165</v>
      </c>
      <c r="V33" s="292">
        <f t="shared" si="8"/>
        <v>27165</v>
      </c>
      <c r="W33" s="299">
        <f t="shared" si="9"/>
        <v>0</v>
      </c>
      <c r="X33" s="300">
        <f t="shared" si="10"/>
        <v>0</v>
      </c>
      <c r="Y33" s="295"/>
    </row>
    <row r="34" spans="1:25" ht="22.5" customHeight="1" x14ac:dyDescent="0.15">
      <c r="A34" s="341" t="s">
        <v>270</v>
      </c>
      <c r="B34" s="352" t="s">
        <v>1848</v>
      </c>
      <c r="C34" s="310" t="s">
        <v>1849</v>
      </c>
      <c r="D34" s="354">
        <v>5</v>
      </c>
      <c r="E34" s="282" t="s">
        <v>672</v>
      </c>
      <c r="F34" s="283">
        <v>40900</v>
      </c>
      <c r="G34" s="283">
        <f t="shared" si="0"/>
        <v>204500</v>
      </c>
      <c r="H34" s="283">
        <v>41659</v>
      </c>
      <c r="I34" s="283">
        <f t="shared" si="1"/>
        <v>208295</v>
      </c>
      <c r="J34" s="283">
        <v>3498</v>
      </c>
      <c r="K34" s="283">
        <f t="shared" si="2"/>
        <v>17490</v>
      </c>
      <c r="L34" s="283">
        <f t="shared" si="11"/>
        <v>86057</v>
      </c>
      <c r="M34" s="300">
        <f t="shared" si="11"/>
        <v>430285</v>
      </c>
      <c r="N34" s="353">
        <v>5</v>
      </c>
      <c r="O34" s="283">
        <v>40900</v>
      </c>
      <c r="P34" s="283">
        <f t="shared" si="4"/>
        <v>204500</v>
      </c>
      <c r="Q34" s="283">
        <v>41659</v>
      </c>
      <c r="R34" s="283">
        <f t="shared" si="5"/>
        <v>208295</v>
      </c>
      <c r="S34" s="283">
        <v>3498</v>
      </c>
      <c r="T34" s="283">
        <f t="shared" si="6"/>
        <v>17490</v>
      </c>
      <c r="U34" s="283">
        <f t="shared" si="7"/>
        <v>86057</v>
      </c>
      <c r="V34" s="292">
        <f t="shared" si="8"/>
        <v>430285</v>
      </c>
      <c r="W34" s="299">
        <f t="shared" si="9"/>
        <v>0</v>
      </c>
      <c r="X34" s="300">
        <f t="shared" si="10"/>
        <v>0</v>
      </c>
      <c r="Y34" s="295"/>
    </row>
    <row r="35" spans="1:25" ht="22.5" customHeight="1" x14ac:dyDescent="0.15">
      <c r="A35" s="341" t="s">
        <v>271</v>
      </c>
      <c r="B35" s="352" t="s">
        <v>1848</v>
      </c>
      <c r="C35" s="310" t="s">
        <v>1850</v>
      </c>
      <c r="D35" s="354">
        <v>5</v>
      </c>
      <c r="E35" s="282" t="s">
        <v>672</v>
      </c>
      <c r="F35" s="283">
        <v>51666</v>
      </c>
      <c r="G35" s="283">
        <f t="shared" si="0"/>
        <v>258330</v>
      </c>
      <c r="H35" s="283">
        <v>47443</v>
      </c>
      <c r="I35" s="283">
        <f t="shared" si="1"/>
        <v>237215</v>
      </c>
      <c r="J35" s="283">
        <v>3954</v>
      </c>
      <c r="K35" s="283">
        <f t="shared" si="2"/>
        <v>19770</v>
      </c>
      <c r="L35" s="283">
        <f t="shared" si="11"/>
        <v>103063</v>
      </c>
      <c r="M35" s="300">
        <f t="shared" si="11"/>
        <v>515315</v>
      </c>
      <c r="N35" s="353">
        <v>5</v>
      </c>
      <c r="O35" s="283">
        <v>51666</v>
      </c>
      <c r="P35" s="283">
        <f t="shared" si="4"/>
        <v>258330</v>
      </c>
      <c r="Q35" s="283">
        <v>47443</v>
      </c>
      <c r="R35" s="283">
        <f t="shared" si="5"/>
        <v>237215</v>
      </c>
      <c r="S35" s="283">
        <v>3954</v>
      </c>
      <c r="T35" s="283">
        <f t="shared" si="6"/>
        <v>19770</v>
      </c>
      <c r="U35" s="283">
        <f t="shared" si="7"/>
        <v>103063</v>
      </c>
      <c r="V35" s="292">
        <f t="shared" si="8"/>
        <v>515315</v>
      </c>
      <c r="W35" s="299">
        <f t="shared" si="9"/>
        <v>0</v>
      </c>
      <c r="X35" s="300">
        <f t="shared" si="10"/>
        <v>0</v>
      </c>
      <c r="Y35" s="295"/>
    </row>
    <row r="36" spans="1:25" ht="22.5" customHeight="1" x14ac:dyDescent="0.15">
      <c r="A36" s="341" t="s">
        <v>272</v>
      </c>
      <c r="B36" s="352" t="s">
        <v>1848</v>
      </c>
      <c r="C36" s="310" t="s">
        <v>1851</v>
      </c>
      <c r="D36" s="354">
        <v>5</v>
      </c>
      <c r="E36" s="282" t="s">
        <v>672</v>
      </c>
      <c r="F36" s="283">
        <v>58847</v>
      </c>
      <c r="G36" s="283">
        <f t="shared" si="0"/>
        <v>294235</v>
      </c>
      <c r="H36" s="283">
        <v>61116</v>
      </c>
      <c r="I36" s="283">
        <f t="shared" si="1"/>
        <v>305580</v>
      </c>
      <c r="J36" s="283">
        <v>5018</v>
      </c>
      <c r="K36" s="283">
        <f t="shared" si="2"/>
        <v>25090</v>
      </c>
      <c r="L36" s="283">
        <f t="shared" si="11"/>
        <v>124981</v>
      </c>
      <c r="M36" s="300">
        <f t="shared" si="11"/>
        <v>624905</v>
      </c>
      <c r="N36" s="353">
        <v>5</v>
      </c>
      <c r="O36" s="283">
        <v>58847</v>
      </c>
      <c r="P36" s="283">
        <f t="shared" si="4"/>
        <v>294235</v>
      </c>
      <c r="Q36" s="283">
        <v>61116</v>
      </c>
      <c r="R36" s="283">
        <f t="shared" si="5"/>
        <v>305580</v>
      </c>
      <c r="S36" s="283">
        <v>5018</v>
      </c>
      <c r="T36" s="283">
        <f t="shared" si="6"/>
        <v>25090</v>
      </c>
      <c r="U36" s="283">
        <f t="shared" si="7"/>
        <v>124981</v>
      </c>
      <c r="V36" s="292">
        <f t="shared" si="8"/>
        <v>624905</v>
      </c>
      <c r="W36" s="299">
        <f t="shared" si="9"/>
        <v>0</v>
      </c>
      <c r="X36" s="300">
        <f t="shared" si="10"/>
        <v>0</v>
      </c>
      <c r="Y36" s="295"/>
    </row>
    <row r="37" spans="1:25" ht="22.5" customHeight="1" x14ac:dyDescent="0.15">
      <c r="A37" s="341" t="s">
        <v>273</v>
      </c>
      <c r="B37" s="352" t="s">
        <v>1852</v>
      </c>
      <c r="C37" s="310" t="s">
        <v>1853</v>
      </c>
      <c r="D37" s="354">
        <v>5</v>
      </c>
      <c r="E37" s="282" t="s">
        <v>684</v>
      </c>
      <c r="F37" s="283">
        <v>400020</v>
      </c>
      <c r="G37" s="283">
        <f t="shared" si="0"/>
        <v>2000100</v>
      </c>
      <c r="H37" s="283">
        <v>0</v>
      </c>
      <c r="I37" s="283">
        <f t="shared" si="1"/>
        <v>0</v>
      </c>
      <c r="J37" s="283">
        <v>0</v>
      </c>
      <c r="K37" s="283">
        <f t="shared" si="2"/>
        <v>0</v>
      </c>
      <c r="L37" s="283">
        <f t="shared" si="11"/>
        <v>400020</v>
      </c>
      <c r="M37" s="300">
        <f t="shared" si="11"/>
        <v>2000100</v>
      </c>
      <c r="N37" s="353">
        <v>5</v>
      </c>
      <c r="O37" s="283">
        <v>400020</v>
      </c>
      <c r="P37" s="283">
        <f t="shared" si="4"/>
        <v>2000100</v>
      </c>
      <c r="Q37" s="283">
        <v>0</v>
      </c>
      <c r="R37" s="283">
        <f t="shared" si="5"/>
        <v>0</v>
      </c>
      <c r="S37" s="283">
        <v>0</v>
      </c>
      <c r="T37" s="283">
        <f t="shared" si="6"/>
        <v>0</v>
      </c>
      <c r="U37" s="283">
        <f t="shared" si="7"/>
        <v>400020</v>
      </c>
      <c r="V37" s="292">
        <f t="shared" si="8"/>
        <v>2000100</v>
      </c>
      <c r="W37" s="299">
        <f t="shared" si="9"/>
        <v>0</v>
      </c>
      <c r="X37" s="300">
        <f t="shared" si="10"/>
        <v>0</v>
      </c>
      <c r="Y37" s="295"/>
    </row>
    <row r="38" spans="1:25" ht="22.5" customHeight="1" x14ac:dyDescent="0.15">
      <c r="A38" s="341" t="s">
        <v>274</v>
      </c>
      <c r="B38" s="352" t="s">
        <v>1854</v>
      </c>
      <c r="C38" s="310"/>
      <c r="D38" s="354">
        <v>2</v>
      </c>
      <c r="E38" s="282" t="s">
        <v>1855</v>
      </c>
      <c r="F38" s="283">
        <v>265500</v>
      </c>
      <c r="G38" s="283">
        <f t="shared" si="0"/>
        <v>531000</v>
      </c>
      <c r="H38" s="283">
        <v>0</v>
      </c>
      <c r="I38" s="283">
        <f t="shared" si="1"/>
        <v>0</v>
      </c>
      <c r="J38" s="283">
        <v>0</v>
      </c>
      <c r="K38" s="283">
        <f t="shared" si="2"/>
        <v>0</v>
      </c>
      <c r="L38" s="283">
        <f t="shared" si="11"/>
        <v>265500</v>
      </c>
      <c r="M38" s="300">
        <f t="shared" si="11"/>
        <v>531000</v>
      </c>
      <c r="N38" s="353">
        <v>2</v>
      </c>
      <c r="O38" s="283">
        <v>265500</v>
      </c>
      <c r="P38" s="283">
        <f t="shared" ref="P38:P69" si="12">INT(N38*O38)</f>
        <v>531000</v>
      </c>
      <c r="Q38" s="283">
        <v>0</v>
      </c>
      <c r="R38" s="283">
        <f t="shared" ref="R38:R69" si="13">INT(N38*Q38)</f>
        <v>0</v>
      </c>
      <c r="S38" s="283">
        <v>0</v>
      </c>
      <c r="T38" s="283">
        <f t="shared" ref="T38:T69" si="14">INT(N38*S38)</f>
        <v>0</v>
      </c>
      <c r="U38" s="283">
        <f t="shared" si="7"/>
        <v>265500</v>
      </c>
      <c r="V38" s="292">
        <f t="shared" si="8"/>
        <v>531000</v>
      </c>
      <c r="W38" s="299">
        <f t="shared" ref="W38:W69" si="15">N38-D38</f>
        <v>0</v>
      </c>
      <c r="X38" s="300">
        <f t="shared" ref="X38:X69" si="16">V38-M38</f>
        <v>0</v>
      </c>
      <c r="Y38" s="295"/>
    </row>
    <row r="39" spans="1:25" ht="22.5" customHeight="1" x14ac:dyDescent="0.15">
      <c r="A39" s="341" t="s">
        <v>275</v>
      </c>
      <c r="B39" s="352" t="s">
        <v>1856</v>
      </c>
      <c r="C39" s="310"/>
      <c r="D39" s="354">
        <v>1</v>
      </c>
      <c r="E39" s="282" t="s">
        <v>1078</v>
      </c>
      <c r="F39" s="283">
        <v>0</v>
      </c>
      <c r="G39" s="283">
        <f t="shared" si="0"/>
        <v>0</v>
      </c>
      <c r="H39" s="283">
        <v>4472</v>
      </c>
      <c r="I39" s="283">
        <f t="shared" si="1"/>
        <v>4472</v>
      </c>
      <c r="J39" s="283">
        <v>0</v>
      </c>
      <c r="K39" s="283">
        <f t="shared" si="2"/>
        <v>0</v>
      </c>
      <c r="L39" s="283">
        <f t="shared" si="11"/>
        <v>4472</v>
      </c>
      <c r="M39" s="300">
        <f t="shared" si="11"/>
        <v>4472</v>
      </c>
      <c r="N39" s="353">
        <v>1</v>
      </c>
      <c r="O39" s="283">
        <v>0</v>
      </c>
      <c r="P39" s="283">
        <f t="shared" si="12"/>
        <v>0</v>
      </c>
      <c r="Q39" s="283">
        <v>4472</v>
      </c>
      <c r="R39" s="283">
        <f t="shared" si="13"/>
        <v>4472</v>
      </c>
      <c r="S39" s="283">
        <v>0</v>
      </c>
      <c r="T39" s="283">
        <f t="shared" si="14"/>
        <v>0</v>
      </c>
      <c r="U39" s="283">
        <f t="shared" si="7"/>
        <v>4472</v>
      </c>
      <c r="V39" s="292">
        <f t="shared" si="8"/>
        <v>4472</v>
      </c>
      <c r="W39" s="299">
        <f t="shared" si="15"/>
        <v>0</v>
      </c>
      <c r="X39" s="300">
        <f t="shared" si="16"/>
        <v>0</v>
      </c>
      <c r="Y39" s="295"/>
    </row>
    <row r="40" spans="1:25" ht="22.5" customHeight="1" x14ac:dyDescent="0.15">
      <c r="A40" s="341" t="s">
        <v>276</v>
      </c>
      <c r="B40" s="352" t="s">
        <v>1857</v>
      </c>
      <c r="C40" s="310" t="s">
        <v>1858</v>
      </c>
      <c r="D40" s="354">
        <v>1</v>
      </c>
      <c r="E40" s="282" t="s">
        <v>1859</v>
      </c>
      <c r="F40" s="283">
        <v>122130</v>
      </c>
      <c r="G40" s="283">
        <f t="shared" si="0"/>
        <v>122130</v>
      </c>
      <c r="H40" s="283">
        <v>50739</v>
      </c>
      <c r="I40" s="283">
        <f t="shared" si="1"/>
        <v>50739</v>
      </c>
      <c r="J40" s="283">
        <v>0</v>
      </c>
      <c r="K40" s="283">
        <f t="shared" si="2"/>
        <v>0</v>
      </c>
      <c r="L40" s="283">
        <f t="shared" si="11"/>
        <v>172869</v>
      </c>
      <c r="M40" s="300">
        <f t="shared" si="11"/>
        <v>172869</v>
      </c>
      <c r="N40" s="353">
        <v>1</v>
      </c>
      <c r="O40" s="283">
        <v>122130</v>
      </c>
      <c r="P40" s="283">
        <f t="shared" si="12"/>
        <v>122130</v>
      </c>
      <c r="Q40" s="283">
        <v>50739</v>
      </c>
      <c r="R40" s="283">
        <f t="shared" si="13"/>
        <v>50739</v>
      </c>
      <c r="S40" s="283">
        <v>0</v>
      </c>
      <c r="T40" s="283">
        <f t="shared" si="14"/>
        <v>0</v>
      </c>
      <c r="U40" s="283">
        <f t="shared" si="7"/>
        <v>172869</v>
      </c>
      <c r="V40" s="292">
        <f t="shared" si="8"/>
        <v>172869</v>
      </c>
      <c r="W40" s="299">
        <f t="shared" si="15"/>
        <v>0</v>
      </c>
      <c r="X40" s="300">
        <f t="shared" si="16"/>
        <v>0</v>
      </c>
      <c r="Y40" s="295"/>
    </row>
    <row r="41" spans="1:25" ht="22.5" customHeight="1" x14ac:dyDescent="0.15">
      <c r="A41" s="341" t="s">
        <v>277</v>
      </c>
      <c r="B41" s="352" t="s">
        <v>1860</v>
      </c>
      <c r="C41" s="310" t="s">
        <v>1861</v>
      </c>
      <c r="D41" s="354">
        <v>1</v>
      </c>
      <c r="E41" s="282" t="s">
        <v>686</v>
      </c>
      <c r="F41" s="283">
        <v>1327500</v>
      </c>
      <c r="G41" s="283">
        <f t="shared" si="0"/>
        <v>1327500</v>
      </c>
      <c r="H41" s="283">
        <v>0</v>
      </c>
      <c r="I41" s="283">
        <f t="shared" si="1"/>
        <v>0</v>
      </c>
      <c r="J41" s="283">
        <v>0</v>
      </c>
      <c r="K41" s="283">
        <f t="shared" si="2"/>
        <v>0</v>
      </c>
      <c r="L41" s="283">
        <f t="shared" si="11"/>
        <v>1327500</v>
      </c>
      <c r="M41" s="300">
        <f t="shared" si="11"/>
        <v>1327500</v>
      </c>
      <c r="N41" s="353">
        <v>1</v>
      </c>
      <c r="O41" s="283">
        <v>1327500</v>
      </c>
      <c r="P41" s="283">
        <f t="shared" si="12"/>
        <v>1327500</v>
      </c>
      <c r="Q41" s="283">
        <v>0</v>
      </c>
      <c r="R41" s="283">
        <f t="shared" si="13"/>
        <v>0</v>
      </c>
      <c r="S41" s="283">
        <v>0</v>
      </c>
      <c r="T41" s="283">
        <f t="shared" si="14"/>
        <v>0</v>
      </c>
      <c r="U41" s="283">
        <f t="shared" si="7"/>
        <v>1327500</v>
      </c>
      <c r="V41" s="292">
        <f t="shared" si="8"/>
        <v>1327500</v>
      </c>
      <c r="W41" s="299">
        <f t="shared" si="15"/>
        <v>0</v>
      </c>
      <c r="X41" s="300">
        <f t="shared" si="16"/>
        <v>0</v>
      </c>
      <c r="Y41" s="295"/>
    </row>
    <row r="42" spans="1:25" ht="22.5" customHeight="1" x14ac:dyDescent="0.15">
      <c r="A42" s="341" t="s">
        <v>278</v>
      </c>
      <c r="B42" s="352" t="s">
        <v>1862</v>
      </c>
      <c r="C42" s="310" t="s">
        <v>1863</v>
      </c>
      <c r="D42" s="354">
        <v>1</v>
      </c>
      <c r="E42" s="282" t="s">
        <v>686</v>
      </c>
      <c r="F42" s="283">
        <v>0</v>
      </c>
      <c r="G42" s="283">
        <f t="shared" si="0"/>
        <v>0</v>
      </c>
      <c r="H42" s="283">
        <v>787913</v>
      </c>
      <c r="I42" s="283">
        <f t="shared" si="1"/>
        <v>787913</v>
      </c>
      <c r="J42" s="283">
        <v>0</v>
      </c>
      <c r="K42" s="283">
        <f t="shared" si="2"/>
        <v>0</v>
      </c>
      <c r="L42" s="283">
        <f t="shared" si="11"/>
        <v>787913</v>
      </c>
      <c r="M42" s="300">
        <f t="shared" si="11"/>
        <v>787913</v>
      </c>
      <c r="N42" s="353">
        <v>1</v>
      </c>
      <c r="O42" s="283">
        <v>0</v>
      </c>
      <c r="P42" s="283">
        <f t="shared" si="12"/>
        <v>0</v>
      </c>
      <c r="Q42" s="283">
        <v>787913</v>
      </c>
      <c r="R42" s="283">
        <f t="shared" si="13"/>
        <v>787913</v>
      </c>
      <c r="S42" s="283">
        <v>0</v>
      </c>
      <c r="T42" s="283">
        <f t="shared" si="14"/>
        <v>0</v>
      </c>
      <c r="U42" s="283">
        <f t="shared" si="7"/>
        <v>787913</v>
      </c>
      <c r="V42" s="292">
        <f t="shared" si="8"/>
        <v>787913</v>
      </c>
      <c r="W42" s="299">
        <f t="shared" si="15"/>
        <v>0</v>
      </c>
      <c r="X42" s="300">
        <f t="shared" si="16"/>
        <v>0</v>
      </c>
      <c r="Y42" s="295"/>
    </row>
    <row r="43" spans="1:25" ht="22.5" customHeight="1" x14ac:dyDescent="0.15">
      <c r="A43" s="341" t="s">
        <v>279</v>
      </c>
      <c r="B43" s="352" t="s">
        <v>1862</v>
      </c>
      <c r="C43" s="310" t="s">
        <v>1864</v>
      </c>
      <c r="D43" s="354">
        <v>1</v>
      </c>
      <c r="E43" s="282" t="s">
        <v>686</v>
      </c>
      <c r="F43" s="283">
        <v>0</v>
      </c>
      <c r="G43" s="283">
        <f t="shared" si="0"/>
        <v>0</v>
      </c>
      <c r="H43" s="283">
        <v>1701770</v>
      </c>
      <c r="I43" s="283">
        <f t="shared" si="1"/>
        <v>1701770</v>
      </c>
      <c r="J43" s="283">
        <v>0</v>
      </c>
      <c r="K43" s="283">
        <f t="shared" si="2"/>
        <v>0</v>
      </c>
      <c r="L43" s="283">
        <f t="shared" si="11"/>
        <v>1701770</v>
      </c>
      <c r="M43" s="300">
        <f t="shared" si="11"/>
        <v>1701770</v>
      </c>
      <c r="N43" s="353">
        <v>1</v>
      </c>
      <c r="O43" s="283">
        <v>0</v>
      </c>
      <c r="P43" s="283">
        <f t="shared" si="12"/>
        <v>0</v>
      </c>
      <c r="Q43" s="283">
        <v>1701770</v>
      </c>
      <c r="R43" s="283">
        <f t="shared" si="13"/>
        <v>1701770</v>
      </c>
      <c r="S43" s="283">
        <v>0</v>
      </c>
      <c r="T43" s="283">
        <f t="shared" si="14"/>
        <v>0</v>
      </c>
      <c r="U43" s="283">
        <f t="shared" si="7"/>
        <v>1701770</v>
      </c>
      <c r="V43" s="292">
        <f t="shared" si="8"/>
        <v>1701770</v>
      </c>
      <c r="W43" s="299">
        <f t="shared" si="15"/>
        <v>0</v>
      </c>
      <c r="X43" s="300">
        <f t="shared" si="16"/>
        <v>0</v>
      </c>
      <c r="Y43" s="295"/>
    </row>
    <row r="44" spans="1:25" ht="22.5" customHeight="1" x14ac:dyDescent="0.15">
      <c r="A44" s="341" t="s">
        <v>280</v>
      </c>
      <c r="B44" s="352" t="s">
        <v>1865</v>
      </c>
      <c r="C44" s="310" t="s">
        <v>1866</v>
      </c>
      <c r="D44" s="354">
        <v>1</v>
      </c>
      <c r="E44" s="282" t="s">
        <v>681</v>
      </c>
      <c r="F44" s="283">
        <v>2283</v>
      </c>
      <c r="G44" s="283">
        <f t="shared" si="0"/>
        <v>2283</v>
      </c>
      <c r="H44" s="283">
        <v>0</v>
      </c>
      <c r="I44" s="283">
        <f t="shared" si="1"/>
        <v>0</v>
      </c>
      <c r="J44" s="283">
        <v>0</v>
      </c>
      <c r="K44" s="283">
        <f t="shared" si="2"/>
        <v>0</v>
      </c>
      <c r="L44" s="283">
        <f t="shared" si="11"/>
        <v>2283</v>
      </c>
      <c r="M44" s="300">
        <f t="shared" si="11"/>
        <v>2283</v>
      </c>
      <c r="N44" s="353">
        <v>1</v>
      </c>
      <c r="O44" s="283">
        <v>2283</v>
      </c>
      <c r="P44" s="283">
        <f t="shared" si="12"/>
        <v>2283</v>
      </c>
      <c r="Q44" s="283">
        <v>0</v>
      </c>
      <c r="R44" s="283">
        <f t="shared" si="13"/>
        <v>0</v>
      </c>
      <c r="S44" s="283">
        <v>0</v>
      </c>
      <c r="T44" s="283">
        <f t="shared" si="14"/>
        <v>0</v>
      </c>
      <c r="U44" s="283">
        <f t="shared" si="7"/>
        <v>2283</v>
      </c>
      <c r="V44" s="292">
        <f t="shared" si="8"/>
        <v>2283</v>
      </c>
      <c r="W44" s="299">
        <f t="shared" si="15"/>
        <v>0</v>
      </c>
      <c r="X44" s="300">
        <f t="shared" si="16"/>
        <v>0</v>
      </c>
      <c r="Y44" s="295"/>
    </row>
    <row r="45" spans="1:25" ht="22.5" customHeight="1" x14ac:dyDescent="0.15">
      <c r="A45" s="341" t="s">
        <v>281</v>
      </c>
      <c r="B45" s="352" t="s">
        <v>1867</v>
      </c>
      <c r="C45" s="310" t="s">
        <v>1868</v>
      </c>
      <c r="D45" s="354">
        <v>1</v>
      </c>
      <c r="E45" s="282" t="s">
        <v>1869</v>
      </c>
      <c r="F45" s="283">
        <v>2345</v>
      </c>
      <c r="G45" s="283">
        <f t="shared" si="0"/>
        <v>2345</v>
      </c>
      <c r="H45" s="283">
        <v>0</v>
      </c>
      <c r="I45" s="283">
        <f t="shared" si="1"/>
        <v>0</v>
      </c>
      <c r="J45" s="283">
        <v>0</v>
      </c>
      <c r="K45" s="283">
        <f t="shared" si="2"/>
        <v>0</v>
      </c>
      <c r="L45" s="283">
        <f t="shared" si="11"/>
        <v>2345</v>
      </c>
      <c r="M45" s="300">
        <f t="shared" si="11"/>
        <v>2345</v>
      </c>
      <c r="N45" s="353">
        <v>1</v>
      </c>
      <c r="O45" s="283">
        <v>2345</v>
      </c>
      <c r="P45" s="283">
        <f t="shared" si="12"/>
        <v>2345</v>
      </c>
      <c r="Q45" s="283">
        <v>0</v>
      </c>
      <c r="R45" s="283">
        <f t="shared" si="13"/>
        <v>0</v>
      </c>
      <c r="S45" s="283">
        <v>0</v>
      </c>
      <c r="T45" s="283">
        <f t="shared" si="14"/>
        <v>0</v>
      </c>
      <c r="U45" s="283">
        <f t="shared" si="7"/>
        <v>2345</v>
      </c>
      <c r="V45" s="292">
        <f t="shared" si="8"/>
        <v>2345</v>
      </c>
      <c r="W45" s="299">
        <f t="shared" si="15"/>
        <v>0</v>
      </c>
      <c r="X45" s="300">
        <f t="shared" si="16"/>
        <v>0</v>
      </c>
      <c r="Y45" s="295"/>
    </row>
    <row r="46" spans="1:25" ht="22.5" customHeight="1" x14ac:dyDescent="0.15">
      <c r="A46" s="341" t="s">
        <v>282</v>
      </c>
      <c r="B46" s="352" t="s">
        <v>1870</v>
      </c>
      <c r="C46" s="310" t="s">
        <v>1871</v>
      </c>
      <c r="D46" s="354">
        <v>1</v>
      </c>
      <c r="E46" s="282" t="s">
        <v>688</v>
      </c>
      <c r="F46" s="283">
        <v>64</v>
      </c>
      <c r="G46" s="283">
        <f t="shared" si="0"/>
        <v>64</v>
      </c>
      <c r="H46" s="283">
        <v>0</v>
      </c>
      <c r="I46" s="283">
        <f t="shared" si="1"/>
        <v>0</v>
      </c>
      <c r="J46" s="283">
        <v>0</v>
      </c>
      <c r="K46" s="283">
        <f t="shared" si="2"/>
        <v>0</v>
      </c>
      <c r="L46" s="283">
        <f t="shared" si="11"/>
        <v>64</v>
      </c>
      <c r="M46" s="300">
        <f t="shared" si="11"/>
        <v>64</v>
      </c>
      <c r="N46" s="353">
        <v>1</v>
      </c>
      <c r="O46" s="283">
        <v>64</v>
      </c>
      <c r="P46" s="283">
        <f t="shared" si="12"/>
        <v>64</v>
      </c>
      <c r="Q46" s="283">
        <v>0</v>
      </c>
      <c r="R46" s="283">
        <f t="shared" si="13"/>
        <v>0</v>
      </c>
      <c r="S46" s="283">
        <v>0</v>
      </c>
      <c r="T46" s="283">
        <f t="shared" si="14"/>
        <v>0</v>
      </c>
      <c r="U46" s="283">
        <f t="shared" si="7"/>
        <v>64</v>
      </c>
      <c r="V46" s="292">
        <f t="shared" si="8"/>
        <v>64</v>
      </c>
      <c r="W46" s="299">
        <f t="shared" si="15"/>
        <v>0</v>
      </c>
      <c r="X46" s="300">
        <f t="shared" si="16"/>
        <v>0</v>
      </c>
      <c r="Y46" s="295"/>
    </row>
    <row r="47" spans="1:25" ht="22.5" customHeight="1" x14ac:dyDescent="0.15">
      <c r="A47" s="341" t="s">
        <v>283</v>
      </c>
      <c r="B47" s="352" t="s">
        <v>1870</v>
      </c>
      <c r="C47" s="310" t="s">
        <v>1872</v>
      </c>
      <c r="D47" s="354">
        <v>1</v>
      </c>
      <c r="E47" s="282" t="s">
        <v>688</v>
      </c>
      <c r="F47" s="283">
        <v>344</v>
      </c>
      <c r="G47" s="283">
        <f t="shared" si="0"/>
        <v>344</v>
      </c>
      <c r="H47" s="283">
        <v>0</v>
      </c>
      <c r="I47" s="283">
        <f t="shared" si="1"/>
        <v>0</v>
      </c>
      <c r="J47" s="283">
        <v>0</v>
      </c>
      <c r="K47" s="283">
        <f t="shared" si="2"/>
        <v>0</v>
      </c>
      <c r="L47" s="283">
        <f t="shared" si="11"/>
        <v>344</v>
      </c>
      <c r="M47" s="300">
        <f t="shared" si="11"/>
        <v>344</v>
      </c>
      <c r="N47" s="353">
        <v>1</v>
      </c>
      <c r="O47" s="283">
        <v>344</v>
      </c>
      <c r="P47" s="283">
        <f t="shared" si="12"/>
        <v>344</v>
      </c>
      <c r="Q47" s="283">
        <v>0</v>
      </c>
      <c r="R47" s="283">
        <f t="shared" si="13"/>
        <v>0</v>
      </c>
      <c r="S47" s="283">
        <v>0</v>
      </c>
      <c r="T47" s="283">
        <f t="shared" si="14"/>
        <v>0</v>
      </c>
      <c r="U47" s="283">
        <f t="shared" si="7"/>
        <v>344</v>
      </c>
      <c r="V47" s="292">
        <f t="shared" si="8"/>
        <v>344</v>
      </c>
      <c r="W47" s="299">
        <f t="shared" si="15"/>
        <v>0</v>
      </c>
      <c r="X47" s="300">
        <f t="shared" si="16"/>
        <v>0</v>
      </c>
      <c r="Y47" s="295"/>
    </row>
    <row r="48" spans="1:25" ht="22.5" customHeight="1" x14ac:dyDescent="0.15">
      <c r="A48" s="341" t="s">
        <v>284</v>
      </c>
      <c r="B48" s="352" t="s">
        <v>1873</v>
      </c>
      <c r="C48" s="310" t="s">
        <v>1874</v>
      </c>
      <c r="D48" s="354">
        <v>1</v>
      </c>
      <c r="E48" s="282" t="s">
        <v>1379</v>
      </c>
      <c r="F48" s="283">
        <v>0</v>
      </c>
      <c r="G48" s="283">
        <f t="shared" si="0"/>
        <v>0</v>
      </c>
      <c r="H48" s="283">
        <v>19796</v>
      </c>
      <c r="I48" s="283">
        <f t="shared" si="1"/>
        <v>19796</v>
      </c>
      <c r="J48" s="283">
        <v>0</v>
      </c>
      <c r="K48" s="283">
        <f t="shared" si="2"/>
        <v>0</v>
      </c>
      <c r="L48" s="283">
        <f t="shared" si="11"/>
        <v>19796</v>
      </c>
      <c r="M48" s="300">
        <f t="shared" si="11"/>
        <v>19796</v>
      </c>
      <c r="N48" s="353">
        <v>1</v>
      </c>
      <c r="O48" s="283">
        <v>0</v>
      </c>
      <c r="P48" s="283">
        <f t="shared" si="12"/>
        <v>0</v>
      </c>
      <c r="Q48" s="283">
        <v>19796</v>
      </c>
      <c r="R48" s="283">
        <f t="shared" si="13"/>
        <v>19796</v>
      </c>
      <c r="S48" s="283">
        <v>0</v>
      </c>
      <c r="T48" s="283">
        <f t="shared" si="14"/>
        <v>0</v>
      </c>
      <c r="U48" s="283">
        <f t="shared" si="7"/>
        <v>19796</v>
      </c>
      <c r="V48" s="292">
        <f t="shared" si="8"/>
        <v>19796</v>
      </c>
      <c r="W48" s="299">
        <f t="shared" si="15"/>
        <v>0</v>
      </c>
      <c r="X48" s="300">
        <f t="shared" si="16"/>
        <v>0</v>
      </c>
      <c r="Y48" s="295"/>
    </row>
    <row r="49" spans="1:25" ht="22.5" customHeight="1" x14ac:dyDescent="0.15">
      <c r="A49" s="341" t="s">
        <v>285</v>
      </c>
      <c r="B49" s="352" t="s">
        <v>1873</v>
      </c>
      <c r="C49" s="310" t="s">
        <v>1875</v>
      </c>
      <c r="D49" s="354">
        <v>1</v>
      </c>
      <c r="E49" s="282" t="s">
        <v>1379</v>
      </c>
      <c r="F49" s="283">
        <v>0</v>
      </c>
      <c r="G49" s="283">
        <f t="shared" si="0"/>
        <v>0</v>
      </c>
      <c r="H49" s="283">
        <v>52080</v>
      </c>
      <c r="I49" s="283">
        <f t="shared" si="1"/>
        <v>52080</v>
      </c>
      <c r="J49" s="283">
        <v>0</v>
      </c>
      <c r="K49" s="283">
        <f t="shared" si="2"/>
        <v>0</v>
      </c>
      <c r="L49" s="283">
        <f t="shared" si="11"/>
        <v>52080</v>
      </c>
      <c r="M49" s="300">
        <f t="shared" si="11"/>
        <v>52080</v>
      </c>
      <c r="N49" s="353">
        <v>1</v>
      </c>
      <c r="O49" s="283">
        <v>0</v>
      </c>
      <c r="P49" s="283">
        <f t="shared" si="12"/>
        <v>0</v>
      </c>
      <c r="Q49" s="283">
        <v>52080</v>
      </c>
      <c r="R49" s="283">
        <f t="shared" si="13"/>
        <v>52080</v>
      </c>
      <c r="S49" s="283">
        <v>0</v>
      </c>
      <c r="T49" s="283">
        <f t="shared" si="14"/>
        <v>0</v>
      </c>
      <c r="U49" s="283">
        <f t="shared" si="7"/>
        <v>52080</v>
      </c>
      <c r="V49" s="292">
        <f t="shared" si="8"/>
        <v>52080</v>
      </c>
      <c r="W49" s="299">
        <f t="shared" si="15"/>
        <v>0</v>
      </c>
      <c r="X49" s="300">
        <f t="shared" si="16"/>
        <v>0</v>
      </c>
      <c r="Y49" s="295"/>
    </row>
    <row r="50" spans="1:25" ht="22.5" customHeight="1" x14ac:dyDescent="0.15">
      <c r="A50" s="341" t="s">
        <v>286</v>
      </c>
      <c r="B50" s="352" t="s">
        <v>1873</v>
      </c>
      <c r="C50" s="310" t="s">
        <v>1876</v>
      </c>
      <c r="D50" s="354">
        <v>1</v>
      </c>
      <c r="E50" s="282" t="s">
        <v>1379</v>
      </c>
      <c r="F50" s="283">
        <v>5603</v>
      </c>
      <c r="G50" s="283">
        <f t="shared" si="0"/>
        <v>5603</v>
      </c>
      <c r="H50" s="283">
        <v>50778</v>
      </c>
      <c r="I50" s="283">
        <f t="shared" si="1"/>
        <v>50778</v>
      </c>
      <c r="J50" s="283">
        <v>5970</v>
      </c>
      <c r="K50" s="283">
        <f t="shared" si="2"/>
        <v>5970</v>
      </c>
      <c r="L50" s="283">
        <f t="shared" si="11"/>
        <v>62351</v>
      </c>
      <c r="M50" s="300">
        <f t="shared" si="11"/>
        <v>62351</v>
      </c>
      <c r="N50" s="353">
        <v>1</v>
      </c>
      <c r="O50" s="283">
        <v>5603</v>
      </c>
      <c r="P50" s="283">
        <f t="shared" si="12"/>
        <v>5603</v>
      </c>
      <c r="Q50" s="283">
        <v>50778</v>
      </c>
      <c r="R50" s="283">
        <f t="shared" si="13"/>
        <v>50778</v>
      </c>
      <c r="S50" s="283">
        <v>5970</v>
      </c>
      <c r="T50" s="283">
        <f t="shared" si="14"/>
        <v>5970</v>
      </c>
      <c r="U50" s="283">
        <f t="shared" si="7"/>
        <v>62351</v>
      </c>
      <c r="V50" s="292">
        <f t="shared" si="8"/>
        <v>62351</v>
      </c>
      <c r="W50" s="299">
        <f t="shared" si="15"/>
        <v>0</v>
      </c>
      <c r="X50" s="300">
        <f t="shared" si="16"/>
        <v>0</v>
      </c>
      <c r="Y50" s="295"/>
    </row>
    <row r="51" spans="1:25" ht="22.5" customHeight="1" x14ac:dyDescent="0.15">
      <c r="A51" s="341" t="s">
        <v>287</v>
      </c>
      <c r="B51" s="352" t="s">
        <v>1873</v>
      </c>
      <c r="C51" s="310" t="s">
        <v>1877</v>
      </c>
      <c r="D51" s="354">
        <v>1</v>
      </c>
      <c r="E51" s="282" t="s">
        <v>1379</v>
      </c>
      <c r="F51" s="283">
        <v>6747</v>
      </c>
      <c r="G51" s="283">
        <f t="shared" si="0"/>
        <v>6747</v>
      </c>
      <c r="H51" s="283">
        <v>74854</v>
      </c>
      <c r="I51" s="283">
        <f t="shared" si="1"/>
        <v>74854</v>
      </c>
      <c r="J51" s="283">
        <v>7188</v>
      </c>
      <c r="K51" s="283">
        <f t="shared" si="2"/>
        <v>7188</v>
      </c>
      <c r="L51" s="283">
        <f t="shared" si="11"/>
        <v>88789</v>
      </c>
      <c r="M51" s="300">
        <f t="shared" si="11"/>
        <v>88789</v>
      </c>
      <c r="N51" s="353">
        <v>1</v>
      </c>
      <c r="O51" s="283">
        <v>6747</v>
      </c>
      <c r="P51" s="283">
        <f t="shared" si="12"/>
        <v>6747</v>
      </c>
      <c r="Q51" s="283">
        <v>74854</v>
      </c>
      <c r="R51" s="283">
        <f t="shared" si="13"/>
        <v>74854</v>
      </c>
      <c r="S51" s="283">
        <v>7188</v>
      </c>
      <c r="T51" s="283">
        <f t="shared" si="14"/>
        <v>7188</v>
      </c>
      <c r="U51" s="283">
        <f t="shared" si="7"/>
        <v>88789</v>
      </c>
      <c r="V51" s="292">
        <f t="shared" si="8"/>
        <v>88789</v>
      </c>
      <c r="W51" s="299">
        <f t="shared" si="15"/>
        <v>0</v>
      </c>
      <c r="X51" s="300">
        <f t="shared" si="16"/>
        <v>0</v>
      </c>
      <c r="Y51" s="295"/>
    </row>
    <row r="52" spans="1:25" ht="22.5" customHeight="1" x14ac:dyDescent="0.15">
      <c r="A52" s="341" t="s">
        <v>288</v>
      </c>
      <c r="B52" s="352" t="s">
        <v>1873</v>
      </c>
      <c r="C52" s="310" t="s">
        <v>1878</v>
      </c>
      <c r="D52" s="354">
        <v>1</v>
      </c>
      <c r="E52" s="282" t="s">
        <v>1379</v>
      </c>
      <c r="F52" s="283">
        <v>9263</v>
      </c>
      <c r="G52" s="283">
        <f t="shared" si="0"/>
        <v>9263</v>
      </c>
      <c r="H52" s="283">
        <v>127355</v>
      </c>
      <c r="I52" s="283">
        <f t="shared" si="1"/>
        <v>127355</v>
      </c>
      <c r="J52" s="283">
        <v>9869</v>
      </c>
      <c r="K52" s="283">
        <f t="shared" si="2"/>
        <v>9869</v>
      </c>
      <c r="L52" s="283">
        <f t="shared" si="11"/>
        <v>146487</v>
      </c>
      <c r="M52" s="300">
        <f t="shared" si="11"/>
        <v>146487</v>
      </c>
      <c r="N52" s="353">
        <v>1</v>
      </c>
      <c r="O52" s="283">
        <v>9263</v>
      </c>
      <c r="P52" s="283">
        <f t="shared" si="12"/>
        <v>9263</v>
      </c>
      <c r="Q52" s="283">
        <v>127355</v>
      </c>
      <c r="R52" s="283">
        <f t="shared" si="13"/>
        <v>127355</v>
      </c>
      <c r="S52" s="283">
        <v>9869</v>
      </c>
      <c r="T52" s="283">
        <f t="shared" si="14"/>
        <v>9869</v>
      </c>
      <c r="U52" s="283">
        <f t="shared" si="7"/>
        <v>146487</v>
      </c>
      <c r="V52" s="292">
        <f t="shared" si="8"/>
        <v>146487</v>
      </c>
      <c r="W52" s="299">
        <f t="shared" si="15"/>
        <v>0</v>
      </c>
      <c r="X52" s="300">
        <f t="shared" si="16"/>
        <v>0</v>
      </c>
      <c r="Y52" s="295"/>
    </row>
    <row r="53" spans="1:25" ht="22.5" customHeight="1" x14ac:dyDescent="0.15">
      <c r="A53" s="341" t="s">
        <v>289</v>
      </c>
      <c r="B53" s="352" t="s">
        <v>1873</v>
      </c>
      <c r="C53" s="350" t="s">
        <v>1879</v>
      </c>
      <c r="D53" s="354">
        <v>3</v>
      </c>
      <c r="E53" s="282" t="s">
        <v>1379</v>
      </c>
      <c r="F53" s="283">
        <v>13417</v>
      </c>
      <c r="G53" s="283">
        <f t="shared" si="0"/>
        <v>40251</v>
      </c>
      <c r="H53" s="283">
        <v>167115</v>
      </c>
      <c r="I53" s="283">
        <f t="shared" si="1"/>
        <v>501345</v>
      </c>
      <c r="J53" s="283">
        <v>19224</v>
      </c>
      <c r="K53" s="283">
        <f t="shared" si="2"/>
        <v>57672</v>
      </c>
      <c r="L53" s="283">
        <f t="shared" si="11"/>
        <v>199756</v>
      </c>
      <c r="M53" s="300">
        <f t="shared" si="11"/>
        <v>599268</v>
      </c>
      <c r="N53" s="353">
        <v>3</v>
      </c>
      <c r="O53" s="283">
        <v>13417</v>
      </c>
      <c r="P53" s="283">
        <f t="shared" si="12"/>
        <v>40251</v>
      </c>
      <c r="Q53" s="283">
        <v>167115</v>
      </c>
      <c r="R53" s="283">
        <f t="shared" si="13"/>
        <v>501345</v>
      </c>
      <c r="S53" s="283">
        <v>19224</v>
      </c>
      <c r="T53" s="283">
        <f t="shared" si="14"/>
        <v>57672</v>
      </c>
      <c r="U53" s="283">
        <f t="shared" si="7"/>
        <v>199756</v>
      </c>
      <c r="V53" s="292">
        <f t="shared" si="8"/>
        <v>599268</v>
      </c>
      <c r="W53" s="299">
        <f t="shared" si="15"/>
        <v>0</v>
      </c>
      <c r="X53" s="300">
        <f t="shared" si="16"/>
        <v>0</v>
      </c>
      <c r="Y53" s="295"/>
    </row>
    <row r="54" spans="1:25" ht="22.5" customHeight="1" x14ac:dyDescent="0.15">
      <c r="A54" s="341" t="s">
        <v>290</v>
      </c>
      <c r="B54" s="352" t="s">
        <v>1873</v>
      </c>
      <c r="C54" s="310" t="s">
        <v>1880</v>
      </c>
      <c r="D54" s="354">
        <v>1</v>
      </c>
      <c r="E54" s="282" t="s">
        <v>1379</v>
      </c>
      <c r="F54" s="283">
        <v>16242</v>
      </c>
      <c r="G54" s="283">
        <f t="shared" si="0"/>
        <v>16242</v>
      </c>
      <c r="H54" s="283">
        <v>216903</v>
      </c>
      <c r="I54" s="283">
        <f t="shared" si="1"/>
        <v>216903</v>
      </c>
      <c r="J54" s="283">
        <v>23272</v>
      </c>
      <c r="K54" s="283">
        <f t="shared" si="2"/>
        <v>23272</v>
      </c>
      <c r="L54" s="283">
        <f t="shared" si="11"/>
        <v>256417</v>
      </c>
      <c r="M54" s="300">
        <f t="shared" si="11"/>
        <v>256417</v>
      </c>
      <c r="N54" s="353">
        <v>1</v>
      </c>
      <c r="O54" s="283">
        <v>16242</v>
      </c>
      <c r="P54" s="283">
        <f t="shared" si="12"/>
        <v>16242</v>
      </c>
      <c r="Q54" s="283">
        <v>216903</v>
      </c>
      <c r="R54" s="283">
        <f t="shared" si="13"/>
        <v>216903</v>
      </c>
      <c r="S54" s="283">
        <v>23272</v>
      </c>
      <c r="T54" s="283">
        <f t="shared" si="14"/>
        <v>23272</v>
      </c>
      <c r="U54" s="283">
        <f t="shared" si="7"/>
        <v>256417</v>
      </c>
      <c r="V54" s="292">
        <f t="shared" si="8"/>
        <v>256417</v>
      </c>
      <c r="W54" s="299">
        <f t="shared" si="15"/>
        <v>0</v>
      </c>
      <c r="X54" s="300">
        <f t="shared" si="16"/>
        <v>0</v>
      </c>
      <c r="Y54" s="295"/>
    </row>
    <row r="55" spans="1:25" ht="22.5" customHeight="1" x14ac:dyDescent="0.15">
      <c r="A55" s="341" t="s">
        <v>291</v>
      </c>
      <c r="B55" s="352" t="s">
        <v>1881</v>
      </c>
      <c r="C55" s="310" t="s">
        <v>1882</v>
      </c>
      <c r="D55" s="354">
        <v>50</v>
      </c>
      <c r="E55" s="282" t="s">
        <v>1379</v>
      </c>
      <c r="F55" s="283">
        <v>0</v>
      </c>
      <c r="G55" s="283">
        <f t="shared" si="0"/>
        <v>0</v>
      </c>
      <c r="H55" s="283">
        <v>4030</v>
      </c>
      <c r="I55" s="283">
        <f t="shared" si="1"/>
        <v>201500</v>
      </c>
      <c r="J55" s="283">
        <v>0</v>
      </c>
      <c r="K55" s="283">
        <f t="shared" si="2"/>
        <v>0</v>
      </c>
      <c r="L55" s="283">
        <f t="shared" si="11"/>
        <v>4030</v>
      </c>
      <c r="M55" s="300">
        <f t="shared" si="11"/>
        <v>201500</v>
      </c>
      <c r="N55" s="353">
        <v>50</v>
      </c>
      <c r="O55" s="283">
        <v>0</v>
      </c>
      <c r="P55" s="283">
        <f t="shared" si="12"/>
        <v>0</v>
      </c>
      <c r="Q55" s="283">
        <v>4030</v>
      </c>
      <c r="R55" s="283">
        <f t="shared" si="13"/>
        <v>201500</v>
      </c>
      <c r="S55" s="283">
        <v>0</v>
      </c>
      <c r="T55" s="283">
        <f t="shared" si="14"/>
        <v>0</v>
      </c>
      <c r="U55" s="283">
        <f t="shared" si="7"/>
        <v>4030</v>
      </c>
      <c r="V55" s="292">
        <f t="shared" si="8"/>
        <v>201500</v>
      </c>
      <c r="W55" s="299">
        <f t="shared" si="15"/>
        <v>0</v>
      </c>
      <c r="X55" s="300">
        <f t="shared" si="16"/>
        <v>0</v>
      </c>
      <c r="Y55" s="295"/>
    </row>
    <row r="56" spans="1:25" ht="22.5" customHeight="1" x14ac:dyDescent="0.15">
      <c r="A56" s="341" t="s">
        <v>292</v>
      </c>
      <c r="B56" s="352" t="s">
        <v>1883</v>
      </c>
      <c r="C56" s="310" t="s">
        <v>1884</v>
      </c>
      <c r="D56" s="354">
        <v>1</v>
      </c>
      <c r="E56" s="282" t="s">
        <v>1379</v>
      </c>
      <c r="F56" s="283">
        <v>0</v>
      </c>
      <c r="G56" s="283">
        <f t="shared" si="0"/>
        <v>0</v>
      </c>
      <c r="H56" s="283">
        <v>23542</v>
      </c>
      <c r="I56" s="283">
        <f t="shared" si="1"/>
        <v>23542</v>
      </c>
      <c r="J56" s="283">
        <v>0</v>
      </c>
      <c r="K56" s="283">
        <f t="shared" si="2"/>
        <v>0</v>
      </c>
      <c r="L56" s="283">
        <f t="shared" si="11"/>
        <v>23542</v>
      </c>
      <c r="M56" s="300">
        <f t="shared" si="11"/>
        <v>23542</v>
      </c>
      <c r="N56" s="353">
        <v>1</v>
      </c>
      <c r="O56" s="283">
        <v>0</v>
      </c>
      <c r="P56" s="283">
        <f t="shared" si="12"/>
        <v>0</v>
      </c>
      <c r="Q56" s="283">
        <v>23542</v>
      </c>
      <c r="R56" s="283">
        <f t="shared" si="13"/>
        <v>23542</v>
      </c>
      <c r="S56" s="283">
        <v>0</v>
      </c>
      <c r="T56" s="283">
        <f t="shared" si="14"/>
        <v>0</v>
      </c>
      <c r="U56" s="283">
        <f t="shared" si="7"/>
        <v>23542</v>
      </c>
      <c r="V56" s="292">
        <f t="shared" si="8"/>
        <v>23542</v>
      </c>
      <c r="W56" s="299">
        <f t="shared" si="15"/>
        <v>0</v>
      </c>
      <c r="X56" s="300">
        <f t="shared" si="16"/>
        <v>0</v>
      </c>
      <c r="Y56" s="295"/>
    </row>
    <row r="57" spans="1:25" ht="22.5" customHeight="1" x14ac:dyDescent="0.15">
      <c r="A57" s="341" t="s">
        <v>293</v>
      </c>
      <c r="B57" s="352" t="s">
        <v>1883</v>
      </c>
      <c r="C57" s="310" t="s">
        <v>1885</v>
      </c>
      <c r="D57" s="354">
        <v>2</v>
      </c>
      <c r="E57" s="282" t="s">
        <v>1379</v>
      </c>
      <c r="F57" s="283">
        <v>0</v>
      </c>
      <c r="G57" s="283">
        <f t="shared" si="0"/>
        <v>0</v>
      </c>
      <c r="H57" s="283">
        <v>57967</v>
      </c>
      <c r="I57" s="283">
        <f t="shared" si="1"/>
        <v>115934</v>
      </c>
      <c r="J57" s="283">
        <v>0</v>
      </c>
      <c r="K57" s="283">
        <f t="shared" si="2"/>
        <v>0</v>
      </c>
      <c r="L57" s="283">
        <f t="shared" si="11"/>
        <v>57967</v>
      </c>
      <c r="M57" s="300">
        <f t="shared" si="11"/>
        <v>115934</v>
      </c>
      <c r="N57" s="353">
        <v>2</v>
      </c>
      <c r="O57" s="283">
        <v>0</v>
      </c>
      <c r="P57" s="283">
        <f t="shared" si="12"/>
        <v>0</v>
      </c>
      <c r="Q57" s="283">
        <v>57967</v>
      </c>
      <c r="R57" s="283">
        <f t="shared" si="13"/>
        <v>115934</v>
      </c>
      <c r="S57" s="283">
        <v>0</v>
      </c>
      <c r="T57" s="283">
        <f t="shared" si="14"/>
        <v>0</v>
      </c>
      <c r="U57" s="283">
        <f t="shared" si="7"/>
        <v>57967</v>
      </c>
      <c r="V57" s="292">
        <f t="shared" si="8"/>
        <v>115934</v>
      </c>
      <c r="W57" s="299">
        <f t="shared" si="15"/>
        <v>0</v>
      </c>
      <c r="X57" s="300">
        <f t="shared" si="16"/>
        <v>0</v>
      </c>
      <c r="Y57" s="295"/>
    </row>
    <row r="58" spans="1:25" ht="22.5" customHeight="1" x14ac:dyDescent="0.15">
      <c r="A58" s="341" t="s">
        <v>294</v>
      </c>
      <c r="B58" s="352" t="s">
        <v>1883</v>
      </c>
      <c r="C58" s="310" t="s">
        <v>1886</v>
      </c>
      <c r="D58" s="354">
        <v>2</v>
      </c>
      <c r="E58" s="282" t="s">
        <v>1379</v>
      </c>
      <c r="F58" s="283">
        <v>4231</v>
      </c>
      <c r="G58" s="283">
        <f t="shared" si="0"/>
        <v>8462</v>
      </c>
      <c r="H58" s="283">
        <v>58738</v>
      </c>
      <c r="I58" s="283">
        <f t="shared" si="1"/>
        <v>117476</v>
      </c>
      <c r="J58" s="283">
        <v>4508</v>
      </c>
      <c r="K58" s="283">
        <f t="shared" si="2"/>
        <v>9016</v>
      </c>
      <c r="L58" s="283">
        <f t="shared" si="11"/>
        <v>67477</v>
      </c>
      <c r="M58" s="300">
        <f t="shared" si="11"/>
        <v>134954</v>
      </c>
      <c r="N58" s="353">
        <v>2</v>
      </c>
      <c r="O58" s="283">
        <v>4231</v>
      </c>
      <c r="P58" s="283">
        <f t="shared" si="12"/>
        <v>8462</v>
      </c>
      <c r="Q58" s="283">
        <v>58738</v>
      </c>
      <c r="R58" s="283">
        <f t="shared" si="13"/>
        <v>117476</v>
      </c>
      <c r="S58" s="283">
        <v>4508</v>
      </c>
      <c r="T58" s="283">
        <f t="shared" si="14"/>
        <v>9016</v>
      </c>
      <c r="U58" s="283">
        <f t="shared" si="7"/>
        <v>67477</v>
      </c>
      <c r="V58" s="292">
        <f t="shared" si="8"/>
        <v>134954</v>
      </c>
      <c r="W58" s="299">
        <f t="shared" si="15"/>
        <v>0</v>
      </c>
      <c r="X58" s="300">
        <f t="shared" si="16"/>
        <v>0</v>
      </c>
      <c r="Y58" s="295"/>
    </row>
    <row r="59" spans="1:25" ht="22.5" customHeight="1" x14ac:dyDescent="0.15">
      <c r="A59" s="341" t="s">
        <v>295</v>
      </c>
      <c r="B59" s="352" t="s">
        <v>1883</v>
      </c>
      <c r="C59" s="310" t="s">
        <v>1887</v>
      </c>
      <c r="D59" s="354">
        <v>2</v>
      </c>
      <c r="E59" s="282" t="s">
        <v>1379</v>
      </c>
      <c r="F59" s="283">
        <v>4917</v>
      </c>
      <c r="G59" s="283">
        <f t="shared" si="0"/>
        <v>9834</v>
      </c>
      <c r="H59" s="283">
        <v>71614</v>
      </c>
      <c r="I59" s="283">
        <f t="shared" si="1"/>
        <v>143228</v>
      </c>
      <c r="J59" s="283">
        <v>5239</v>
      </c>
      <c r="K59" s="283">
        <f t="shared" si="2"/>
        <v>10478</v>
      </c>
      <c r="L59" s="283">
        <f t="shared" si="11"/>
        <v>81770</v>
      </c>
      <c r="M59" s="300">
        <f t="shared" si="11"/>
        <v>163540</v>
      </c>
      <c r="N59" s="353">
        <v>2</v>
      </c>
      <c r="O59" s="283">
        <v>4917</v>
      </c>
      <c r="P59" s="283">
        <f t="shared" si="12"/>
        <v>9834</v>
      </c>
      <c r="Q59" s="283">
        <v>71614</v>
      </c>
      <c r="R59" s="283">
        <f t="shared" si="13"/>
        <v>143228</v>
      </c>
      <c r="S59" s="283">
        <v>5239</v>
      </c>
      <c r="T59" s="283">
        <f t="shared" si="14"/>
        <v>10478</v>
      </c>
      <c r="U59" s="283">
        <f t="shared" si="7"/>
        <v>81770</v>
      </c>
      <c r="V59" s="292">
        <f t="shared" si="8"/>
        <v>163540</v>
      </c>
      <c r="W59" s="299">
        <f t="shared" si="15"/>
        <v>0</v>
      </c>
      <c r="X59" s="300">
        <f t="shared" si="16"/>
        <v>0</v>
      </c>
      <c r="Y59" s="295"/>
    </row>
    <row r="60" spans="1:25" ht="22.5" customHeight="1" x14ac:dyDescent="0.15">
      <c r="A60" s="341" t="s">
        <v>296</v>
      </c>
      <c r="B60" s="352" t="s">
        <v>1883</v>
      </c>
      <c r="C60" s="311" t="s">
        <v>1888</v>
      </c>
      <c r="D60" s="354">
        <v>2</v>
      </c>
      <c r="E60" s="282" t="s">
        <v>1379</v>
      </c>
      <c r="F60" s="283">
        <v>5946</v>
      </c>
      <c r="G60" s="283">
        <f t="shared" si="0"/>
        <v>11892</v>
      </c>
      <c r="H60" s="283">
        <v>88877</v>
      </c>
      <c r="I60" s="283">
        <f t="shared" si="1"/>
        <v>177754</v>
      </c>
      <c r="J60" s="283">
        <v>6335</v>
      </c>
      <c r="K60" s="283">
        <f t="shared" si="2"/>
        <v>12670</v>
      </c>
      <c r="L60" s="283">
        <f t="shared" si="11"/>
        <v>101158</v>
      </c>
      <c r="M60" s="300">
        <f t="shared" si="11"/>
        <v>202316</v>
      </c>
      <c r="N60" s="353">
        <v>2</v>
      </c>
      <c r="O60" s="283">
        <v>5946</v>
      </c>
      <c r="P60" s="283">
        <f t="shared" si="12"/>
        <v>11892</v>
      </c>
      <c r="Q60" s="283">
        <v>88877</v>
      </c>
      <c r="R60" s="283">
        <f t="shared" si="13"/>
        <v>177754</v>
      </c>
      <c r="S60" s="283">
        <v>6335</v>
      </c>
      <c r="T60" s="283">
        <f t="shared" si="14"/>
        <v>12670</v>
      </c>
      <c r="U60" s="283">
        <f t="shared" si="7"/>
        <v>101158</v>
      </c>
      <c r="V60" s="292">
        <f t="shared" si="8"/>
        <v>202316</v>
      </c>
      <c r="W60" s="299">
        <f t="shared" si="15"/>
        <v>0</v>
      </c>
      <c r="X60" s="300">
        <f t="shared" si="16"/>
        <v>0</v>
      </c>
      <c r="Y60" s="295"/>
    </row>
    <row r="61" spans="1:25" ht="22.5" customHeight="1" x14ac:dyDescent="0.15">
      <c r="A61" s="341" t="s">
        <v>297</v>
      </c>
      <c r="B61" s="352" t="s">
        <v>1883</v>
      </c>
      <c r="C61" s="350" t="s">
        <v>1889</v>
      </c>
      <c r="D61" s="354">
        <v>2</v>
      </c>
      <c r="E61" s="282" t="s">
        <v>1379</v>
      </c>
      <c r="F61" s="283">
        <v>10941</v>
      </c>
      <c r="G61" s="283">
        <f t="shared" si="0"/>
        <v>21882</v>
      </c>
      <c r="H61" s="283">
        <v>135376</v>
      </c>
      <c r="I61" s="283">
        <f t="shared" si="1"/>
        <v>270752</v>
      </c>
      <c r="J61" s="283">
        <v>15574</v>
      </c>
      <c r="K61" s="283">
        <f t="shared" si="2"/>
        <v>31148</v>
      </c>
      <c r="L61" s="283">
        <f t="shared" si="11"/>
        <v>161891</v>
      </c>
      <c r="M61" s="300">
        <f t="shared" si="11"/>
        <v>323782</v>
      </c>
      <c r="N61" s="353">
        <v>2</v>
      </c>
      <c r="O61" s="283">
        <v>10941</v>
      </c>
      <c r="P61" s="283">
        <f t="shared" si="12"/>
        <v>21882</v>
      </c>
      <c r="Q61" s="283">
        <v>135376</v>
      </c>
      <c r="R61" s="283">
        <f t="shared" si="13"/>
        <v>270752</v>
      </c>
      <c r="S61" s="283">
        <v>15574</v>
      </c>
      <c r="T61" s="283">
        <f t="shared" si="14"/>
        <v>31148</v>
      </c>
      <c r="U61" s="283">
        <f t="shared" si="7"/>
        <v>161891</v>
      </c>
      <c r="V61" s="292">
        <f t="shared" si="8"/>
        <v>323782</v>
      </c>
      <c r="W61" s="299">
        <f t="shared" si="15"/>
        <v>0</v>
      </c>
      <c r="X61" s="300">
        <f t="shared" si="16"/>
        <v>0</v>
      </c>
      <c r="Y61" s="295"/>
    </row>
    <row r="62" spans="1:25" ht="22.5" customHeight="1" x14ac:dyDescent="0.15">
      <c r="A62" s="341" t="s">
        <v>298</v>
      </c>
      <c r="B62" s="352" t="s">
        <v>1883</v>
      </c>
      <c r="C62" s="350" t="s">
        <v>1890</v>
      </c>
      <c r="D62" s="354">
        <v>3</v>
      </c>
      <c r="E62" s="282" t="s">
        <v>1379</v>
      </c>
      <c r="F62" s="283">
        <v>13058</v>
      </c>
      <c r="G62" s="283">
        <f t="shared" si="0"/>
        <v>39174</v>
      </c>
      <c r="H62" s="283">
        <v>159020</v>
      </c>
      <c r="I62" s="283">
        <f t="shared" si="1"/>
        <v>477060</v>
      </c>
      <c r="J62" s="283">
        <v>18569</v>
      </c>
      <c r="K62" s="283">
        <f t="shared" si="2"/>
        <v>55707</v>
      </c>
      <c r="L62" s="283">
        <f t="shared" si="11"/>
        <v>190647</v>
      </c>
      <c r="M62" s="300">
        <f t="shared" si="11"/>
        <v>571941</v>
      </c>
      <c r="N62" s="353">
        <v>3</v>
      </c>
      <c r="O62" s="283">
        <v>13058</v>
      </c>
      <c r="P62" s="283">
        <f t="shared" si="12"/>
        <v>39174</v>
      </c>
      <c r="Q62" s="283">
        <v>159020</v>
      </c>
      <c r="R62" s="283">
        <f t="shared" si="13"/>
        <v>477060</v>
      </c>
      <c r="S62" s="283">
        <v>18569</v>
      </c>
      <c r="T62" s="283">
        <f t="shared" si="14"/>
        <v>55707</v>
      </c>
      <c r="U62" s="283">
        <f t="shared" si="7"/>
        <v>190647</v>
      </c>
      <c r="V62" s="292">
        <f t="shared" si="8"/>
        <v>571941</v>
      </c>
      <c r="W62" s="299">
        <f t="shared" si="15"/>
        <v>0</v>
      </c>
      <c r="X62" s="300">
        <f t="shared" si="16"/>
        <v>0</v>
      </c>
      <c r="Y62" s="295"/>
    </row>
    <row r="63" spans="1:25" ht="22.5" customHeight="1" x14ac:dyDescent="0.15">
      <c r="A63" s="341" t="s">
        <v>299</v>
      </c>
      <c r="B63" s="352" t="s">
        <v>1891</v>
      </c>
      <c r="C63" s="350" t="s">
        <v>1882</v>
      </c>
      <c r="D63" s="354">
        <v>50</v>
      </c>
      <c r="E63" s="282" t="s">
        <v>1379</v>
      </c>
      <c r="F63" s="283">
        <v>0</v>
      </c>
      <c r="G63" s="283">
        <f t="shared" si="0"/>
        <v>0</v>
      </c>
      <c r="H63" s="283">
        <v>8043</v>
      </c>
      <c r="I63" s="283">
        <f t="shared" si="1"/>
        <v>402150</v>
      </c>
      <c r="J63" s="283">
        <v>0</v>
      </c>
      <c r="K63" s="283">
        <f t="shared" si="2"/>
        <v>0</v>
      </c>
      <c r="L63" s="283">
        <f t="shared" si="11"/>
        <v>8043</v>
      </c>
      <c r="M63" s="300">
        <f t="shared" si="11"/>
        <v>402150</v>
      </c>
      <c r="N63" s="353">
        <v>50</v>
      </c>
      <c r="O63" s="283">
        <v>0</v>
      </c>
      <c r="P63" s="283">
        <f t="shared" si="12"/>
        <v>0</v>
      </c>
      <c r="Q63" s="283">
        <v>8043</v>
      </c>
      <c r="R63" s="283">
        <f t="shared" si="13"/>
        <v>402150</v>
      </c>
      <c r="S63" s="283">
        <v>0</v>
      </c>
      <c r="T63" s="283">
        <f t="shared" si="14"/>
        <v>0</v>
      </c>
      <c r="U63" s="283">
        <f t="shared" si="7"/>
        <v>8043</v>
      </c>
      <c r="V63" s="292">
        <f t="shared" si="8"/>
        <v>402150</v>
      </c>
      <c r="W63" s="299">
        <f t="shared" si="15"/>
        <v>0</v>
      </c>
      <c r="X63" s="300">
        <f t="shared" si="16"/>
        <v>0</v>
      </c>
      <c r="Y63" s="295"/>
    </row>
    <row r="64" spans="1:25" ht="22.5" customHeight="1" x14ac:dyDescent="0.15">
      <c r="A64" s="341" t="s">
        <v>300</v>
      </c>
      <c r="B64" s="352" t="s">
        <v>1892</v>
      </c>
      <c r="C64" s="350" t="s">
        <v>1893</v>
      </c>
      <c r="D64" s="354">
        <v>1</v>
      </c>
      <c r="E64" s="282" t="s">
        <v>686</v>
      </c>
      <c r="F64" s="283">
        <v>6162</v>
      </c>
      <c r="G64" s="283">
        <f t="shared" si="0"/>
        <v>6162</v>
      </c>
      <c r="H64" s="283">
        <v>107903</v>
      </c>
      <c r="I64" s="283">
        <f t="shared" si="1"/>
        <v>107903</v>
      </c>
      <c r="J64" s="283">
        <v>1918</v>
      </c>
      <c r="K64" s="283">
        <f t="shared" si="2"/>
        <v>1918</v>
      </c>
      <c r="L64" s="283">
        <f t="shared" si="11"/>
        <v>115983</v>
      </c>
      <c r="M64" s="300">
        <f t="shared" si="11"/>
        <v>115983</v>
      </c>
      <c r="N64" s="353">
        <v>1</v>
      </c>
      <c r="O64" s="283">
        <v>6162</v>
      </c>
      <c r="P64" s="283">
        <f t="shared" si="12"/>
        <v>6162</v>
      </c>
      <c r="Q64" s="283">
        <v>107903</v>
      </c>
      <c r="R64" s="283">
        <f t="shared" si="13"/>
        <v>107903</v>
      </c>
      <c r="S64" s="283">
        <v>1918</v>
      </c>
      <c r="T64" s="283">
        <f t="shared" si="14"/>
        <v>1918</v>
      </c>
      <c r="U64" s="283">
        <f t="shared" si="7"/>
        <v>115983</v>
      </c>
      <c r="V64" s="292">
        <f t="shared" si="8"/>
        <v>115983</v>
      </c>
      <c r="W64" s="299">
        <f t="shared" si="15"/>
        <v>0</v>
      </c>
      <c r="X64" s="300">
        <f t="shared" si="16"/>
        <v>0</v>
      </c>
      <c r="Y64" s="295"/>
    </row>
    <row r="65" spans="1:25" ht="22.5" customHeight="1" x14ac:dyDescent="0.15">
      <c r="A65" s="341" t="s">
        <v>301</v>
      </c>
      <c r="B65" s="352" t="s">
        <v>1894</v>
      </c>
      <c r="C65" s="350" t="s">
        <v>1893</v>
      </c>
      <c r="D65" s="354">
        <v>1</v>
      </c>
      <c r="E65" s="282" t="s">
        <v>686</v>
      </c>
      <c r="F65" s="283">
        <v>4000</v>
      </c>
      <c r="G65" s="283">
        <f t="shared" si="0"/>
        <v>4000</v>
      </c>
      <c r="H65" s="283">
        <v>82336</v>
      </c>
      <c r="I65" s="283">
        <f t="shared" si="1"/>
        <v>82336</v>
      </c>
      <c r="J65" s="283">
        <v>1279</v>
      </c>
      <c r="K65" s="283">
        <f t="shared" si="2"/>
        <v>1279</v>
      </c>
      <c r="L65" s="283">
        <f t="shared" si="11"/>
        <v>87615</v>
      </c>
      <c r="M65" s="300">
        <f t="shared" si="11"/>
        <v>87615</v>
      </c>
      <c r="N65" s="353">
        <v>1</v>
      </c>
      <c r="O65" s="283">
        <v>4000</v>
      </c>
      <c r="P65" s="283">
        <f t="shared" si="12"/>
        <v>4000</v>
      </c>
      <c r="Q65" s="283">
        <v>82336</v>
      </c>
      <c r="R65" s="283">
        <f t="shared" si="13"/>
        <v>82336</v>
      </c>
      <c r="S65" s="283">
        <v>1279</v>
      </c>
      <c r="T65" s="283">
        <f t="shared" si="14"/>
        <v>1279</v>
      </c>
      <c r="U65" s="283">
        <f t="shared" si="7"/>
        <v>87615</v>
      </c>
      <c r="V65" s="292">
        <f t="shared" si="8"/>
        <v>87615</v>
      </c>
      <c r="W65" s="299">
        <f t="shared" si="15"/>
        <v>0</v>
      </c>
      <c r="X65" s="300">
        <f t="shared" si="16"/>
        <v>0</v>
      </c>
      <c r="Y65" s="295"/>
    </row>
    <row r="66" spans="1:25" ht="22.5" customHeight="1" x14ac:dyDescent="0.15">
      <c r="A66" s="341" t="s">
        <v>302</v>
      </c>
      <c r="B66" s="352" t="s">
        <v>1892</v>
      </c>
      <c r="C66" s="350" t="s">
        <v>1895</v>
      </c>
      <c r="D66" s="354">
        <v>1</v>
      </c>
      <c r="E66" s="282" t="s">
        <v>686</v>
      </c>
      <c r="F66" s="283">
        <v>4051</v>
      </c>
      <c r="G66" s="283">
        <f t="shared" si="0"/>
        <v>4051</v>
      </c>
      <c r="H66" s="283">
        <v>6041</v>
      </c>
      <c r="I66" s="283">
        <f t="shared" si="1"/>
        <v>6041</v>
      </c>
      <c r="J66" s="283">
        <v>5375</v>
      </c>
      <c r="K66" s="283">
        <f t="shared" si="2"/>
        <v>5375</v>
      </c>
      <c r="L66" s="283">
        <f t="shared" si="11"/>
        <v>15467</v>
      </c>
      <c r="M66" s="300">
        <f t="shared" si="11"/>
        <v>15467</v>
      </c>
      <c r="N66" s="353">
        <v>1</v>
      </c>
      <c r="O66" s="283">
        <v>4051</v>
      </c>
      <c r="P66" s="283">
        <f t="shared" si="12"/>
        <v>4051</v>
      </c>
      <c r="Q66" s="283">
        <v>6041</v>
      </c>
      <c r="R66" s="283">
        <f t="shared" si="13"/>
        <v>6041</v>
      </c>
      <c r="S66" s="283">
        <v>5375</v>
      </c>
      <c r="T66" s="283">
        <f t="shared" si="14"/>
        <v>5375</v>
      </c>
      <c r="U66" s="283">
        <f t="shared" si="7"/>
        <v>15467</v>
      </c>
      <c r="V66" s="292">
        <f t="shared" si="8"/>
        <v>15467</v>
      </c>
      <c r="W66" s="299">
        <f t="shared" si="15"/>
        <v>0</v>
      </c>
      <c r="X66" s="300">
        <f t="shared" si="16"/>
        <v>0</v>
      </c>
      <c r="Y66" s="295"/>
    </row>
    <row r="67" spans="1:25" ht="22.5" customHeight="1" x14ac:dyDescent="0.15">
      <c r="A67" s="341" t="s">
        <v>303</v>
      </c>
      <c r="B67" s="352" t="s">
        <v>1894</v>
      </c>
      <c r="C67" s="310" t="s">
        <v>1895</v>
      </c>
      <c r="D67" s="354">
        <v>1</v>
      </c>
      <c r="E67" s="282" t="s">
        <v>686</v>
      </c>
      <c r="F67" s="283">
        <v>4051</v>
      </c>
      <c r="G67" s="283">
        <f t="shared" si="0"/>
        <v>4051</v>
      </c>
      <c r="H67" s="283">
        <v>6041</v>
      </c>
      <c r="I67" s="283">
        <f t="shared" si="1"/>
        <v>6041</v>
      </c>
      <c r="J67" s="283">
        <v>6719</v>
      </c>
      <c r="K67" s="283">
        <f t="shared" si="2"/>
        <v>6719</v>
      </c>
      <c r="L67" s="283">
        <f t="shared" si="11"/>
        <v>16811</v>
      </c>
      <c r="M67" s="300">
        <f t="shared" si="11"/>
        <v>16811</v>
      </c>
      <c r="N67" s="353">
        <v>1</v>
      </c>
      <c r="O67" s="283">
        <v>4051</v>
      </c>
      <c r="P67" s="283">
        <f t="shared" si="12"/>
        <v>4051</v>
      </c>
      <c r="Q67" s="283">
        <v>6041</v>
      </c>
      <c r="R67" s="283">
        <f t="shared" si="13"/>
        <v>6041</v>
      </c>
      <c r="S67" s="283">
        <v>6719</v>
      </c>
      <c r="T67" s="283">
        <f t="shared" si="14"/>
        <v>6719</v>
      </c>
      <c r="U67" s="283">
        <f t="shared" si="7"/>
        <v>16811</v>
      </c>
      <c r="V67" s="292">
        <f t="shared" si="8"/>
        <v>16811</v>
      </c>
      <c r="W67" s="299">
        <f t="shared" si="15"/>
        <v>0</v>
      </c>
      <c r="X67" s="300">
        <f t="shared" si="16"/>
        <v>0</v>
      </c>
      <c r="Y67" s="295"/>
    </row>
    <row r="68" spans="1:25" ht="22.5" customHeight="1" x14ac:dyDescent="0.15">
      <c r="A68" s="341" t="s">
        <v>304</v>
      </c>
      <c r="B68" s="352" t="s">
        <v>1896</v>
      </c>
      <c r="C68" s="311" t="s">
        <v>1897</v>
      </c>
      <c r="D68" s="354">
        <v>8</v>
      </c>
      <c r="E68" s="282" t="s">
        <v>686</v>
      </c>
      <c r="F68" s="283">
        <v>341</v>
      </c>
      <c r="G68" s="283">
        <f t="shared" si="0"/>
        <v>2728</v>
      </c>
      <c r="H68" s="283">
        <v>5437</v>
      </c>
      <c r="I68" s="283">
        <f t="shared" si="1"/>
        <v>43496</v>
      </c>
      <c r="J68" s="283">
        <v>263</v>
      </c>
      <c r="K68" s="283">
        <f t="shared" si="2"/>
        <v>2104</v>
      </c>
      <c r="L68" s="283">
        <f t="shared" si="11"/>
        <v>6041</v>
      </c>
      <c r="M68" s="300">
        <f t="shared" si="11"/>
        <v>48328</v>
      </c>
      <c r="N68" s="353">
        <v>8</v>
      </c>
      <c r="O68" s="283">
        <v>341</v>
      </c>
      <c r="P68" s="283">
        <f t="shared" si="12"/>
        <v>2728</v>
      </c>
      <c r="Q68" s="283">
        <v>5437</v>
      </c>
      <c r="R68" s="283">
        <f t="shared" si="13"/>
        <v>43496</v>
      </c>
      <c r="S68" s="283">
        <v>263</v>
      </c>
      <c r="T68" s="283">
        <f t="shared" si="14"/>
        <v>2104</v>
      </c>
      <c r="U68" s="283">
        <f t="shared" si="7"/>
        <v>6041</v>
      </c>
      <c r="V68" s="292">
        <f t="shared" si="8"/>
        <v>48328</v>
      </c>
      <c r="W68" s="299">
        <f t="shared" si="15"/>
        <v>0</v>
      </c>
      <c r="X68" s="300">
        <f t="shared" si="16"/>
        <v>0</v>
      </c>
      <c r="Y68" s="295"/>
    </row>
    <row r="69" spans="1:25" ht="22.5" customHeight="1" x14ac:dyDescent="0.15">
      <c r="A69" s="341" t="s">
        <v>305</v>
      </c>
      <c r="B69" s="352" t="s">
        <v>1896</v>
      </c>
      <c r="C69" s="311" t="s">
        <v>1898</v>
      </c>
      <c r="D69" s="354">
        <v>1</v>
      </c>
      <c r="E69" s="282" t="s">
        <v>686</v>
      </c>
      <c r="F69" s="283">
        <v>253</v>
      </c>
      <c r="G69" s="283">
        <f t="shared" si="0"/>
        <v>253</v>
      </c>
      <c r="H69" s="283">
        <v>5437</v>
      </c>
      <c r="I69" s="283">
        <f t="shared" si="1"/>
        <v>5437</v>
      </c>
      <c r="J69" s="283">
        <v>254</v>
      </c>
      <c r="K69" s="283">
        <f t="shared" si="2"/>
        <v>254</v>
      </c>
      <c r="L69" s="283">
        <f t="shared" si="11"/>
        <v>5944</v>
      </c>
      <c r="M69" s="300">
        <f t="shared" si="11"/>
        <v>5944</v>
      </c>
      <c r="N69" s="353">
        <v>1</v>
      </c>
      <c r="O69" s="283">
        <v>253</v>
      </c>
      <c r="P69" s="283">
        <f t="shared" si="12"/>
        <v>253</v>
      </c>
      <c r="Q69" s="283">
        <v>5437</v>
      </c>
      <c r="R69" s="283">
        <f t="shared" si="13"/>
        <v>5437</v>
      </c>
      <c r="S69" s="283">
        <v>254</v>
      </c>
      <c r="T69" s="283">
        <f t="shared" si="14"/>
        <v>254</v>
      </c>
      <c r="U69" s="283">
        <f t="shared" si="7"/>
        <v>5944</v>
      </c>
      <c r="V69" s="292">
        <f t="shared" si="8"/>
        <v>5944</v>
      </c>
      <c r="W69" s="299">
        <f t="shared" si="15"/>
        <v>0</v>
      </c>
      <c r="X69" s="300">
        <f t="shared" si="16"/>
        <v>0</v>
      </c>
      <c r="Y69" s="295"/>
    </row>
    <row r="70" spans="1:25" ht="22.5" customHeight="1" x14ac:dyDescent="0.15">
      <c r="A70" s="341" t="s">
        <v>306</v>
      </c>
      <c r="B70" s="352" t="s">
        <v>1899</v>
      </c>
      <c r="C70" s="311" t="s">
        <v>1900</v>
      </c>
      <c r="D70" s="354">
        <v>300</v>
      </c>
      <c r="E70" s="282" t="s">
        <v>686</v>
      </c>
      <c r="F70" s="283">
        <v>464</v>
      </c>
      <c r="G70" s="283">
        <f t="shared" ref="G70:G72" si="17">INT(D70*F70)</f>
        <v>139200</v>
      </c>
      <c r="H70" s="283">
        <v>5032</v>
      </c>
      <c r="I70" s="283">
        <f t="shared" ref="I70:I72" si="18">INT(D70*H70)</f>
        <v>1509600</v>
      </c>
      <c r="J70" s="283">
        <v>330</v>
      </c>
      <c r="K70" s="283">
        <f t="shared" ref="K70:K72" si="19">INT(D70*J70)</f>
        <v>99000</v>
      </c>
      <c r="L70" s="283">
        <f t="shared" si="11"/>
        <v>5826</v>
      </c>
      <c r="M70" s="300">
        <f t="shared" si="11"/>
        <v>1747800</v>
      </c>
      <c r="N70" s="353">
        <v>300</v>
      </c>
      <c r="O70" s="283">
        <v>464</v>
      </c>
      <c r="P70" s="283">
        <f t="shared" ref="P70:P72" si="20">INT(N70*O70)</f>
        <v>139200</v>
      </c>
      <c r="Q70" s="283">
        <v>5032</v>
      </c>
      <c r="R70" s="283">
        <f t="shared" ref="R70:R72" si="21">INT(N70*Q70)</f>
        <v>1509600</v>
      </c>
      <c r="S70" s="283">
        <v>330</v>
      </c>
      <c r="T70" s="283">
        <f t="shared" ref="T70:T72" si="22">INT(N70*S70)</f>
        <v>99000</v>
      </c>
      <c r="U70" s="283">
        <f t="shared" ref="U70:U72" si="23">O70+Q70+S70</f>
        <v>5826</v>
      </c>
      <c r="V70" s="292">
        <f t="shared" ref="V70:V72" si="24">P70+R70+T70</f>
        <v>1747800</v>
      </c>
      <c r="W70" s="299">
        <f t="shared" ref="W70:W72" si="25">N70-D70</f>
        <v>0</v>
      </c>
      <c r="X70" s="300">
        <f t="shared" ref="X70:X72" si="26">V70-M70</f>
        <v>0</v>
      </c>
      <c r="Y70" s="295"/>
    </row>
    <row r="71" spans="1:25" ht="22.5" customHeight="1" x14ac:dyDescent="0.15">
      <c r="A71" s="341" t="s">
        <v>307</v>
      </c>
      <c r="B71" s="352" t="s">
        <v>477</v>
      </c>
      <c r="C71" s="311" t="s">
        <v>1901</v>
      </c>
      <c r="D71" s="354">
        <v>30</v>
      </c>
      <c r="E71" s="282" t="s">
        <v>686</v>
      </c>
      <c r="F71" s="283">
        <v>0</v>
      </c>
      <c r="G71" s="283">
        <f t="shared" si="17"/>
        <v>0</v>
      </c>
      <c r="H71" s="283">
        <v>41578</v>
      </c>
      <c r="I71" s="283">
        <f t="shared" si="18"/>
        <v>1247340</v>
      </c>
      <c r="J71" s="283">
        <v>0</v>
      </c>
      <c r="K71" s="283">
        <f t="shared" si="19"/>
        <v>0</v>
      </c>
      <c r="L71" s="283">
        <f t="shared" si="11"/>
        <v>41578</v>
      </c>
      <c r="M71" s="300">
        <f t="shared" si="11"/>
        <v>1247340</v>
      </c>
      <c r="N71" s="353">
        <v>30</v>
      </c>
      <c r="O71" s="283">
        <v>0</v>
      </c>
      <c r="P71" s="283">
        <f t="shared" si="20"/>
        <v>0</v>
      </c>
      <c r="Q71" s="283">
        <v>41578</v>
      </c>
      <c r="R71" s="283">
        <f t="shared" si="21"/>
        <v>1247340</v>
      </c>
      <c r="S71" s="283">
        <v>0</v>
      </c>
      <c r="T71" s="283">
        <f t="shared" si="22"/>
        <v>0</v>
      </c>
      <c r="U71" s="283">
        <f t="shared" si="23"/>
        <v>41578</v>
      </c>
      <c r="V71" s="292">
        <f t="shared" si="24"/>
        <v>1247340</v>
      </c>
      <c r="W71" s="299">
        <f t="shared" si="25"/>
        <v>0</v>
      </c>
      <c r="X71" s="300">
        <f t="shared" si="26"/>
        <v>0</v>
      </c>
      <c r="Y71" s="295"/>
    </row>
    <row r="72" spans="1:25" ht="22.5" customHeight="1" x14ac:dyDescent="0.15">
      <c r="A72" s="341" t="s">
        <v>308</v>
      </c>
      <c r="B72" s="352" t="s">
        <v>1902</v>
      </c>
      <c r="C72" s="311" t="s">
        <v>1903</v>
      </c>
      <c r="D72" s="354">
        <v>20</v>
      </c>
      <c r="E72" s="282" t="s">
        <v>686</v>
      </c>
      <c r="F72" s="283">
        <v>83083</v>
      </c>
      <c r="G72" s="283">
        <f t="shared" si="17"/>
        <v>1661660</v>
      </c>
      <c r="H72" s="283">
        <v>82413</v>
      </c>
      <c r="I72" s="283">
        <f t="shared" si="18"/>
        <v>1648260</v>
      </c>
      <c r="J72" s="283">
        <v>0</v>
      </c>
      <c r="K72" s="283">
        <f t="shared" si="19"/>
        <v>0</v>
      </c>
      <c r="L72" s="283">
        <f t="shared" si="11"/>
        <v>165496</v>
      </c>
      <c r="M72" s="300">
        <f t="shared" si="11"/>
        <v>3309920</v>
      </c>
      <c r="N72" s="353">
        <v>20</v>
      </c>
      <c r="O72" s="283">
        <v>83083</v>
      </c>
      <c r="P72" s="283">
        <f t="shared" si="20"/>
        <v>1661660</v>
      </c>
      <c r="Q72" s="283">
        <v>82413</v>
      </c>
      <c r="R72" s="283">
        <f t="shared" si="21"/>
        <v>1648260</v>
      </c>
      <c r="S72" s="283">
        <v>0</v>
      </c>
      <c r="T72" s="283">
        <f t="shared" si="22"/>
        <v>0</v>
      </c>
      <c r="U72" s="283">
        <f t="shared" si="23"/>
        <v>165496</v>
      </c>
      <c r="V72" s="292">
        <f t="shared" si="24"/>
        <v>3309920</v>
      </c>
      <c r="W72" s="299">
        <f t="shared" si="25"/>
        <v>0</v>
      </c>
      <c r="X72" s="300">
        <f t="shared" si="26"/>
        <v>0</v>
      </c>
      <c r="Y72" s="295"/>
    </row>
  </sheetData>
  <mergeCells count="21">
    <mergeCell ref="A1:Y1"/>
    <mergeCell ref="J3:K3"/>
    <mergeCell ref="L3:M3"/>
    <mergeCell ref="N3:N4"/>
    <mergeCell ref="A2:B4"/>
    <mergeCell ref="C2:C4"/>
    <mergeCell ref="D2:M2"/>
    <mergeCell ref="N2:V2"/>
    <mergeCell ref="W2:X2"/>
    <mergeCell ref="Y2:Y4"/>
    <mergeCell ref="O3:P3"/>
    <mergeCell ref="Q3:R3"/>
    <mergeCell ref="S3:T3"/>
    <mergeCell ref="U3:V3"/>
    <mergeCell ref="W3:W4"/>
    <mergeCell ref="X3:X4"/>
    <mergeCell ref="A5:B5"/>
    <mergeCell ref="D3:D4"/>
    <mergeCell ref="E3:E4"/>
    <mergeCell ref="F3:G3"/>
    <mergeCell ref="H3:I3"/>
  </mergeCells>
  <phoneticPr fontId="31" type="noConversion"/>
  <pageMargins left="0.70866141732283472" right="0.70866141732283472" top="0.74803149606299213" bottom="0.74803149606299213" header="0.31496062992125984" footer="0.31496062992125984"/>
  <pageSetup paperSize="9" scale="42" fitToHeight="0" orientation="landscape" r:id="rId1"/>
  <headerFooter>
    <oddHeader>&amp;L&amp;"돋움,Regular"내역서(조경)-SH&amp;R&amp;"돋움,Regular"&amp;P/&amp;N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Y76"/>
  <sheetViews>
    <sheetView view="pageBreakPreview" zoomScale="70" zoomScaleSheetLayoutView="70" workbookViewId="0">
      <pane xSplit="2" ySplit="4" topLeftCell="C5" activePane="bottomRight" state="frozen"/>
      <selection activeCell="E29" sqref="E29"/>
      <selection pane="topRight" activeCell="E29" sqref="E29"/>
      <selection pane="bottomLeft" activeCell="E29" sqref="E29"/>
      <selection pane="bottomRight" activeCell="C5" sqref="C5"/>
    </sheetView>
  </sheetViews>
  <sheetFormatPr defaultColWidth="8.88671875" defaultRowHeight="13.5" x14ac:dyDescent="0.15"/>
  <cols>
    <col min="1" max="1" width="6.6640625" style="117" customWidth="1"/>
    <col min="2" max="2" width="27.109375" style="118" customWidth="1"/>
    <col min="3" max="3" width="29.77734375" style="119" bestFit="1" customWidth="1"/>
    <col min="4" max="4" width="8.77734375" style="120" customWidth="1"/>
    <col min="5" max="5" width="6.77734375" style="119" customWidth="1"/>
    <col min="6" max="6" width="8.44140625" style="121" customWidth="1"/>
    <col min="7" max="7" width="13.33203125" style="121" customWidth="1"/>
    <col min="8" max="8" width="8.44140625" style="121" customWidth="1"/>
    <col min="9" max="9" width="14.88671875" style="121" bestFit="1" customWidth="1"/>
    <col min="10" max="10" width="8.44140625" style="121" customWidth="1"/>
    <col min="11" max="11" width="11.6640625" style="121" customWidth="1"/>
    <col min="12" max="12" width="8.44140625" style="121" customWidth="1"/>
    <col min="13" max="13" width="14.88671875" style="121" bestFit="1" customWidth="1"/>
    <col min="14" max="14" width="7.33203125" style="122" customWidth="1"/>
    <col min="15" max="15" width="8.44140625" style="115" customWidth="1"/>
    <col min="16" max="16" width="8.88671875" style="115"/>
    <col min="17" max="17" width="8.44140625" style="115" customWidth="1"/>
    <col min="18" max="18" width="8.88671875" style="115"/>
    <col min="19" max="19" width="8.44140625" style="115" customWidth="1"/>
    <col min="20" max="20" width="8.88671875" style="115"/>
    <col min="21" max="21" width="8.44140625" style="115" customWidth="1"/>
    <col min="22" max="16384" width="8.88671875" style="115"/>
  </cols>
  <sheetData>
    <row r="1" spans="1:25" ht="46.5" customHeight="1" x14ac:dyDescent="0.15">
      <c r="A1" s="571" t="s">
        <v>1909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71"/>
      <c r="Y1" s="571"/>
    </row>
    <row r="2" spans="1:25" ht="23.45" customHeight="1" x14ac:dyDescent="0.15">
      <c r="A2" s="550" t="s">
        <v>1809</v>
      </c>
      <c r="B2" s="551"/>
      <c r="C2" s="547" t="s">
        <v>210</v>
      </c>
      <c r="D2" s="544" t="s">
        <v>2418</v>
      </c>
      <c r="E2" s="545"/>
      <c r="F2" s="545"/>
      <c r="G2" s="545"/>
      <c r="H2" s="545"/>
      <c r="I2" s="545"/>
      <c r="J2" s="545"/>
      <c r="K2" s="545"/>
      <c r="L2" s="545"/>
      <c r="M2" s="546"/>
      <c r="N2" s="556" t="s">
        <v>2419</v>
      </c>
      <c r="O2" s="545"/>
      <c r="P2" s="545"/>
      <c r="Q2" s="545"/>
      <c r="R2" s="545"/>
      <c r="S2" s="545"/>
      <c r="T2" s="545"/>
      <c r="U2" s="545"/>
      <c r="V2" s="557"/>
      <c r="W2" s="544" t="s">
        <v>2423</v>
      </c>
      <c r="X2" s="546"/>
      <c r="Y2" s="529" t="s">
        <v>2420</v>
      </c>
    </row>
    <row r="3" spans="1:25" s="116" customFormat="1" ht="22.5" customHeight="1" x14ac:dyDescent="0.15">
      <c r="A3" s="552"/>
      <c r="B3" s="553"/>
      <c r="C3" s="548"/>
      <c r="D3" s="539" t="s">
        <v>211</v>
      </c>
      <c r="E3" s="541" t="s">
        <v>1572</v>
      </c>
      <c r="F3" s="532" t="s">
        <v>212</v>
      </c>
      <c r="G3" s="532"/>
      <c r="H3" s="532" t="s">
        <v>213</v>
      </c>
      <c r="I3" s="532"/>
      <c r="J3" s="532" t="s">
        <v>1736</v>
      </c>
      <c r="K3" s="532"/>
      <c r="L3" s="532" t="s">
        <v>1737</v>
      </c>
      <c r="M3" s="543"/>
      <c r="N3" s="558" t="s">
        <v>211</v>
      </c>
      <c r="O3" s="532" t="s">
        <v>212</v>
      </c>
      <c r="P3" s="532"/>
      <c r="Q3" s="532" t="s">
        <v>213</v>
      </c>
      <c r="R3" s="532"/>
      <c r="S3" s="532" t="s">
        <v>1736</v>
      </c>
      <c r="T3" s="532"/>
      <c r="U3" s="532" t="s">
        <v>1737</v>
      </c>
      <c r="V3" s="533"/>
      <c r="W3" s="539" t="s">
        <v>211</v>
      </c>
      <c r="X3" s="543" t="s">
        <v>2424</v>
      </c>
      <c r="Y3" s="530"/>
    </row>
    <row r="4" spans="1:25" s="116" customFormat="1" ht="22.5" customHeight="1" x14ac:dyDescent="0.15">
      <c r="A4" s="554"/>
      <c r="B4" s="555"/>
      <c r="C4" s="549"/>
      <c r="D4" s="540"/>
      <c r="E4" s="542"/>
      <c r="F4" s="211" t="s">
        <v>214</v>
      </c>
      <c r="G4" s="211" t="s">
        <v>215</v>
      </c>
      <c r="H4" s="211" t="s">
        <v>214</v>
      </c>
      <c r="I4" s="211" t="s">
        <v>215</v>
      </c>
      <c r="J4" s="211" t="s">
        <v>214</v>
      </c>
      <c r="K4" s="211" t="s">
        <v>215</v>
      </c>
      <c r="L4" s="211" t="s">
        <v>214</v>
      </c>
      <c r="M4" s="223" t="s">
        <v>215</v>
      </c>
      <c r="N4" s="559"/>
      <c r="O4" s="211" t="s">
        <v>214</v>
      </c>
      <c r="P4" s="211" t="s">
        <v>215</v>
      </c>
      <c r="Q4" s="211" t="s">
        <v>214</v>
      </c>
      <c r="R4" s="211" t="s">
        <v>215</v>
      </c>
      <c r="S4" s="211" t="s">
        <v>214</v>
      </c>
      <c r="T4" s="211" t="s">
        <v>215</v>
      </c>
      <c r="U4" s="211" t="s">
        <v>214</v>
      </c>
      <c r="V4" s="212" t="s">
        <v>215</v>
      </c>
      <c r="W4" s="540"/>
      <c r="X4" s="563"/>
      <c r="Y4" s="531"/>
    </row>
    <row r="5" spans="1:25" ht="22.5" customHeight="1" x14ac:dyDescent="0.15">
      <c r="A5" s="567" t="s">
        <v>682</v>
      </c>
      <c r="B5" s="568"/>
      <c r="C5" s="349"/>
      <c r="D5" s="343"/>
      <c r="E5" s="339"/>
      <c r="F5" s="280"/>
      <c r="G5" s="280">
        <f>SUM(G6:G76)</f>
        <v>2196086</v>
      </c>
      <c r="H5" s="280"/>
      <c r="I5" s="280">
        <f>SUM(I6:I76)</f>
        <v>19374916</v>
      </c>
      <c r="J5" s="280"/>
      <c r="K5" s="280">
        <f>SUM(K6:K76)</f>
        <v>9485</v>
      </c>
      <c r="L5" s="280"/>
      <c r="M5" s="344">
        <f>SUM(M6:M76)</f>
        <v>21580487</v>
      </c>
      <c r="N5" s="345"/>
      <c r="O5" s="280"/>
      <c r="P5" s="280">
        <f>SUM(P6:P76)</f>
        <v>2196086</v>
      </c>
      <c r="Q5" s="280"/>
      <c r="R5" s="280">
        <f>SUM(R6:R76)</f>
        <v>19374916</v>
      </c>
      <c r="S5" s="280"/>
      <c r="T5" s="280">
        <f>SUM(T6:T76)</f>
        <v>9485</v>
      </c>
      <c r="U5" s="280"/>
      <c r="V5" s="342">
        <f>SUM(V6:V76)</f>
        <v>21580487</v>
      </c>
      <c r="W5" s="343"/>
      <c r="X5" s="344">
        <f>SUM(X6:X76)</f>
        <v>0</v>
      </c>
      <c r="Y5" s="330"/>
    </row>
    <row r="6" spans="1:25" ht="22.5" customHeight="1" x14ac:dyDescent="0.15">
      <c r="A6" s="340" t="s">
        <v>1043</v>
      </c>
      <c r="B6" s="317" t="s">
        <v>2560</v>
      </c>
      <c r="C6" s="310" t="s">
        <v>1810</v>
      </c>
      <c r="D6" s="299">
        <v>170</v>
      </c>
      <c r="E6" s="282" t="s">
        <v>686</v>
      </c>
      <c r="F6" s="283">
        <v>0</v>
      </c>
      <c r="G6" s="283">
        <f t="shared" ref="G6:G69" si="0">INT(D6*F6)</f>
        <v>0</v>
      </c>
      <c r="H6" s="283">
        <v>49947</v>
      </c>
      <c r="I6" s="283">
        <f t="shared" ref="I6:I69" si="1">INT(D6*H6)</f>
        <v>8490990</v>
      </c>
      <c r="J6" s="283">
        <v>0</v>
      </c>
      <c r="K6" s="283">
        <f t="shared" ref="K6:K69" si="2">INT(D6*J6)</f>
        <v>0</v>
      </c>
      <c r="L6" s="283">
        <f t="shared" ref="L6:M21" si="3">F6+H6+J6</f>
        <v>49947</v>
      </c>
      <c r="M6" s="300">
        <f t="shared" si="3"/>
        <v>8490990</v>
      </c>
      <c r="N6" s="331">
        <v>170</v>
      </c>
      <c r="O6" s="283">
        <v>0</v>
      </c>
      <c r="P6" s="283">
        <f t="shared" ref="P6:P37" si="4">INT(N6*O6)</f>
        <v>0</v>
      </c>
      <c r="Q6" s="283">
        <v>49947</v>
      </c>
      <c r="R6" s="283">
        <f t="shared" ref="R6:R37" si="5">INT(N6*Q6)</f>
        <v>8490990</v>
      </c>
      <c r="S6" s="283">
        <v>0</v>
      </c>
      <c r="T6" s="283">
        <f t="shared" ref="T6:T37" si="6">INT(N6*S6)</f>
        <v>0</v>
      </c>
      <c r="U6" s="283">
        <f t="shared" ref="U6:U69" si="7">O6+Q6+S6</f>
        <v>49947</v>
      </c>
      <c r="V6" s="292">
        <f t="shared" ref="V6:V69" si="8">P6+R6+T6</f>
        <v>8490990</v>
      </c>
      <c r="W6" s="299">
        <f t="shared" ref="W6:W37" si="9">N6-D6</f>
        <v>0</v>
      </c>
      <c r="X6" s="300">
        <f t="shared" ref="X6:X37" si="10">V6-M6</f>
        <v>0</v>
      </c>
      <c r="Y6" s="330"/>
    </row>
    <row r="7" spans="1:25" ht="22.5" customHeight="1" x14ac:dyDescent="0.15">
      <c r="A7" s="340" t="s">
        <v>1430</v>
      </c>
      <c r="B7" s="317" t="s">
        <v>2560</v>
      </c>
      <c r="C7" s="310" t="s">
        <v>1811</v>
      </c>
      <c r="D7" s="347">
        <v>100</v>
      </c>
      <c r="E7" s="282" t="s">
        <v>686</v>
      </c>
      <c r="F7" s="283">
        <v>0</v>
      </c>
      <c r="G7" s="283">
        <f t="shared" si="0"/>
        <v>0</v>
      </c>
      <c r="H7" s="283">
        <v>54942</v>
      </c>
      <c r="I7" s="283">
        <f t="shared" si="1"/>
        <v>5494200</v>
      </c>
      <c r="J7" s="283">
        <v>0</v>
      </c>
      <c r="K7" s="283">
        <f t="shared" si="2"/>
        <v>0</v>
      </c>
      <c r="L7" s="283">
        <f t="shared" si="3"/>
        <v>54942</v>
      </c>
      <c r="M7" s="300">
        <f t="shared" si="3"/>
        <v>5494200</v>
      </c>
      <c r="N7" s="346">
        <v>100</v>
      </c>
      <c r="O7" s="283">
        <v>0</v>
      </c>
      <c r="P7" s="283">
        <f t="shared" si="4"/>
        <v>0</v>
      </c>
      <c r="Q7" s="283">
        <v>54942</v>
      </c>
      <c r="R7" s="283">
        <f t="shared" si="5"/>
        <v>5494200</v>
      </c>
      <c r="S7" s="283">
        <v>0</v>
      </c>
      <c r="T7" s="283">
        <f t="shared" si="6"/>
        <v>0</v>
      </c>
      <c r="U7" s="283">
        <f t="shared" si="7"/>
        <v>54942</v>
      </c>
      <c r="V7" s="292">
        <f t="shared" si="8"/>
        <v>5494200</v>
      </c>
      <c r="W7" s="299">
        <f t="shared" si="9"/>
        <v>0</v>
      </c>
      <c r="X7" s="300">
        <f t="shared" si="10"/>
        <v>0</v>
      </c>
      <c r="Y7" s="330"/>
    </row>
    <row r="8" spans="1:25" ht="22.5" customHeight="1" x14ac:dyDescent="0.15">
      <c r="A8" s="340" t="s">
        <v>244</v>
      </c>
      <c r="B8" s="317" t="s">
        <v>2561</v>
      </c>
      <c r="C8" s="310" t="s">
        <v>1812</v>
      </c>
      <c r="D8" s="347">
        <v>8</v>
      </c>
      <c r="E8" s="282" t="s">
        <v>686</v>
      </c>
      <c r="F8" s="283">
        <v>0</v>
      </c>
      <c r="G8" s="283">
        <f t="shared" si="0"/>
        <v>0</v>
      </c>
      <c r="H8" s="283">
        <v>64931</v>
      </c>
      <c r="I8" s="283">
        <f t="shared" si="1"/>
        <v>519448</v>
      </c>
      <c r="J8" s="283">
        <v>0</v>
      </c>
      <c r="K8" s="283">
        <f t="shared" si="2"/>
        <v>0</v>
      </c>
      <c r="L8" s="283">
        <f t="shared" si="3"/>
        <v>64931</v>
      </c>
      <c r="M8" s="300">
        <f t="shared" si="3"/>
        <v>519448</v>
      </c>
      <c r="N8" s="346">
        <v>8</v>
      </c>
      <c r="O8" s="283">
        <v>0</v>
      </c>
      <c r="P8" s="283">
        <f t="shared" si="4"/>
        <v>0</v>
      </c>
      <c r="Q8" s="283">
        <v>64931</v>
      </c>
      <c r="R8" s="283">
        <f t="shared" si="5"/>
        <v>519448</v>
      </c>
      <c r="S8" s="283">
        <v>0</v>
      </c>
      <c r="T8" s="283">
        <f t="shared" si="6"/>
        <v>0</v>
      </c>
      <c r="U8" s="283">
        <f t="shared" si="7"/>
        <v>64931</v>
      </c>
      <c r="V8" s="292">
        <f t="shared" si="8"/>
        <v>519448</v>
      </c>
      <c r="W8" s="299">
        <f t="shared" si="9"/>
        <v>0</v>
      </c>
      <c r="X8" s="300">
        <f t="shared" si="10"/>
        <v>0</v>
      </c>
      <c r="Y8" s="330"/>
    </row>
    <row r="9" spans="1:25" ht="22.5" customHeight="1" x14ac:dyDescent="0.15">
      <c r="A9" s="340" t="s">
        <v>245</v>
      </c>
      <c r="B9" s="317" t="s">
        <v>2561</v>
      </c>
      <c r="C9" s="310" t="s">
        <v>1813</v>
      </c>
      <c r="D9" s="347">
        <v>8</v>
      </c>
      <c r="E9" s="282" t="s">
        <v>686</v>
      </c>
      <c r="F9" s="283">
        <v>0</v>
      </c>
      <c r="G9" s="283">
        <f t="shared" si="0"/>
        <v>0</v>
      </c>
      <c r="H9" s="283">
        <v>86160</v>
      </c>
      <c r="I9" s="283">
        <f t="shared" si="1"/>
        <v>689280</v>
      </c>
      <c r="J9" s="283">
        <v>0</v>
      </c>
      <c r="K9" s="283">
        <f t="shared" si="2"/>
        <v>0</v>
      </c>
      <c r="L9" s="283">
        <f t="shared" si="3"/>
        <v>86160</v>
      </c>
      <c r="M9" s="300">
        <f t="shared" si="3"/>
        <v>689280</v>
      </c>
      <c r="N9" s="346">
        <v>8</v>
      </c>
      <c r="O9" s="283">
        <v>0</v>
      </c>
      <c r="P9" s="283">
        <f t="shared" si="4"/>
        <v>0</v>
      </c>
      <c r="Q9" s="283">
        <v>86160</v>
      </c>
      <c r="R9" s="283">
        <f t="shared" si="5"/>
        <v>689280</v>
      </c>
      <c r="S9" s="283">
        <v>0</v>
      </c>
      <c r="T9" s="283">
        <f t="shared" si="6"/>
        <v>0</v>
      </c>
      <c r="U9" s="283">
        <f t="shared" si="7"/>
        <v>86160</v>
      </c>
      <c r="V9" s="292">
        <f t="shared" si="8"/>
        <v>689280</v>
      </c>
      <c r="W9" s="299">
        <f t="shared" si="9"/>
        <v>0</v>
      </c>
      <c r="X9" s="300">
        <f t="shared" si="10"/>
        <v>0</v>
      </c>
      <c r="Y9" s="330"/>
    </row>
    <row r="10" spans="1:25" ht="22.5" customHeight="1" x14ac:dyDescent="0.15">
      <c r="A10" s="340" t="s">
        <v>246</v>
      </c>
      <c r="B10" s="317" t="s">
        <v>1814</v>
      </c>
      <c r="C10" s="310"/>
      <c r="D10" s="347">
        <v>25</v>
      </c>
      <c r="E10" s="282" t="s">
        <v>686</v>
      </c>
      <c r="F10" s="283">
        <v>0</v>
      </c>
      <c r="G10" s="283">
        <f t="shared" si="0"/>
        <v>0</v>
      </c>
      <c r="H10" s="283">
        <v>17481</v>
      </c>
      <c r="I10" s="283">
        <f t="shared" si="1"/>
        <v>437025</v>
      </c>
      <c r="J10" s="283">
        <v>0</v>
      </c>
      <c r="K10" s="283">
        <f t="shared" si="2"/>
        <v>0</v>
      </c>
      <c r="L10" s="283">
        <f t="shared" si="3"/>
        <v>17481</v>
      </c>
      <c r="M10" s="300">
        <f t="shared" si="3"/>
        <v>437025</v>
      </c>
      <c r="N10" s="346">
        <v>25</v>
      </c>
      <c r="O10" s="283">
        <v>0</v>
      </c>
      <c r="P10" s="283">
        <f t="shared" si="4"/>
        <v>0</v>
      </c>
      <c r="Q10" s="283">
        <v>17481</v>
      </c>
      <c r="R10" s="283">
        <f t="shared" si="5"/>
        <v>437025</v>
      </c>
      <c r="S10" s="283">
        <v>0</v>
      </c>
      <c r="T10" s="283">
        <f t="shared" si="6"/>
        <v>0</v>
      </c>
      <c r="U10" s="283">
        <f t="shared" si="7"/>
        <v>17481</v>
      </c>
      <c r="V10" s="292">
        <f t="shared" si="8"/>
        <v>437025</v>
      </c>
      <c r="W10" s="299">
        <f t="shared" si="9"/>
        <v>0</v>
      </c>
      <c r="X10" s="300">
        <f t="shared" si="10"/>
        <v>0</v>
      </c>
      <c r="Y10" s="330"/>
    </row>
    <row r="11" spans="1:25" ht="22.5" customHeight="1" x14ac:dyDescent="0.15">
      <c r="A11" s="340" t="s">
        <v>247</v>
      </c>
      <c r="B11" s="317" t="s">
        <v>1815</v>
      </c>
      <c r="C11" s="310"/>
      <c r="D11" s="347">
        <v>10</v>
      </c>
      <c r="E11" s="282" t="s">
        <v>686</v>
      </c>
      <c r="F11" s="283">
        <v>0</v>
      </c>
      <c r="G11" s="283">
        <f t="shared" si="0"/>
        <v>0</v>
      </c>
      <c r="H11" s="283">
        <v>24973</v>
      </c>
      <c r="I11" s="283">
        <f t="shared" si="1"/>
        <v>249730</v>
      </c>
      <c r="J11" s="283">
        <v>0</v>
      </c>
      <c r="K11" s="283">
        <f t="shared" si="2"/>
        <v>0</v>
      </c>
      <c r="L11" s="283">
        <f t="shared" si="3"/>
        <v>24973</v>
      </c>
      <c r="M11" s="300">
        <f t="shared" si="3"/>
        <v>249730</v>
      </c>
      <c r="N11" s="346">
        <v>10</v>
      </c>
      <c r="O11" s="283">
        <v>0</v>
      </c>
      <c r="P11" s="283">
        <f t="shared" si="4"/>
        <v>0</v>
      </c>
      <c r="Q11" s="283">
        <v>24973</v>
      </c>
      <c r="R11" s="283">
        <f t="shared" si="5"/>
        <v>249730</v>
      </c>
      <c r="S11" s="283">
        <v>0</v>
      </c>
      <c r="T11" s="283">
        <f t="shared" si="6"/>
        <v>0</v>
      </c>
      <c r="U11" s="283">
        <f t="shared" si="7"/>
        <v>24973</v>
      </c>
      <c r="V11" s="292">
        <f t="shared" si="8"/>
        <v>249730</v>
      </c>
      <c r="W11" s="299">
        <f t="shared" si="9"/>
        <v>0</v>
      </c>
      <c r="X11" s="300">
        <f t="shared" si="10"/>
        <v>0</v>
      </c>
      <c r="Y11" s="330"/>
    </row>
    <row r="12" spans="1:25" ht="22.5" customHeight="1" x14ac:dyDescent="0.15">
      <c r="A12" s="340" t="s">
        <v>248</v>
      </c>
      <c r="B12" s="317" t="s">
        <v>1816</v>
      </c>
      <c r="C12" s="310" t="s">
        <v>1817</v>
      </c>
      <c r="D12" s="347">
        <v>2</v>
      </c>
      <c r="E12" s="282" t="s">
        <v>679</v>
      </c>
      <c r="F12" s="283">
        <v>187133</v>
      </c>
      <c r="G12" s="283">
        <f t="shared" si="0"/>
        <v>374266</v>
      </c>
      <c r="H12" s="283">
        <v>104845</v>
      </c>
      <c r="I12" s="283">
        <f t="shared" si="1"/>
        <v>209690</v>
      </c>
      <c r="J12" s="283">
        <v>0</v>
      </c>
      <c r="K12" s="283">
        <f t="shared" si="2"/>
        <v>0</v>
      </c>
      <c r="L12" s="283">
        <f t="shared" si="3"/>
        <v>291978</v>
      </c>
      <c r="M12" s="300">
        <f t="shared" si="3"/>
        <v>583956</v>
      </c>
      <c r="N12" s="346">
        <v>2</v>
      </c>
      <c r="O12" s="283">
        <v>187133</v>
      </c>
      <c r="P12" s="283">
        <f t="shared" si="4"/>
        <v>374266</v>
      </c>
      <c r="Q12" s="283">
        <v>104845</v>
      </c>
      <c r="R12" s="283">
        <f t="shared" si="5"/>
        <v>209690</v>
      </c>
      <c r="S12" s="283">
        <v>0</v>
      </c>
      <c r="T12" s="283">
        <f t="shared" si="6"/>
        <v>0</v>
      </c>
      <c r="U12" s="283">
        <f t="shared" si="7"/>
        <v>291978</v>
      </c>
      <c r="V12" s="292">
        <f t="shared" si="8"/>
        <v>583956</v>
      </c>
      <c r="W12" s="299">
        <f t="shared" si="9"/>
        <v>0</v>
      </c>
      <c r="X12" s="300">
        <f t="shared" si="10"/>
        <v>0</v>
      </c>
      <c r="Y12" s="330"/>
    </row>
    <row r="13" spans="1:25" ht="22.5" customHeight="1" x14ac:dyDescent="0.15">
      <c r="A13" s="340" t="s">
        <v>249</v>
      </c>
      <c r="B13" s="317" t="s">
        <v>1818</v>
      </c>
      <c r="C13" s="310" t="s">
        <v>1819</v>
      </c>
      <c r="D13" s="347">
        <v>2</v>
      </c>
      <c r="E13" s="282" t="s">
        <v>679</v>
      </c>
      <c r="F13" s="283">
        <v>23010</v>
      </c>
      <c r="G13" s="283">
        <f t="shared" si="0"/>
        <v>46020</v>
      </c>
      <c r="H13" s="283">
        <v>0</v>
      </c>
      <c r="I13" s="283">
        <f t="shared" si="1"/>
        <v>0</v>
      </c>
      <c r="J13" s="283">
        <v>0</v>
      </c>
      <c r="K13" s="283">
        <f t="shared" si="2"/>
        <v>0</v>
      </c>
      <c r="L13" s="283">
        <f t="shared" si="3"/>
        <v>23010</v>
      </c>
      <c r="M13" s="300">
        <f t="shared" si="3"/>
        <v>46020</v>
      </c>
      <c r="N13" s="346">
        <v>2</v>
      </c>
      <c r="O13" s="283">
        <v>23010</v>
      </c>
      <c r="P13" s="283">
        <f t="shared" si="4"/>
        <v>46020</v>
      </c>
      <c r="Q13" s="283">
        <v>0</v>
      </c>
      <c r="R13" s="283">
        <f t="shared" si="5"/>
        <v>0</v>
      </c>
      <c r="S13" s="283">
        <v>0</v>
      </c>
      <c r="T13" s="283">
        <f t="shared" si="6"/>
        <v>0</v>
      </c>
      <c r="U13" s="283">
        <f t="shared" si="7"/>
        <v>23010</v>
      </c>
      <c r="V13" s="292">
        <f t="shared" si="8"/>
        <v>46020</v>
      </c>
      <c r="W13" s="299">
        <f t="shared" si="9"/>
        <v>0</v>
      </c>
      <c r="X13" s="300">
        <f t="shared" si="10"/>
        <v>0</v>
      </c>
      <c r="Y13" s="330"/>
    </row>
    <row r="14" spans="1:25" ht="22.5" customHeight="1" x14ac:dyDescent="0.15">
      <c r="A14" s="340" t="s">
        <v>250</v>
      </c>
      <c r="B14" s="317" t="s">
        <v>1820</v>
      </c>
      <c r="C14" s="310" t="s">
        <v>1821</v>
      </c>
      <c r="D14" s="347">
        <v>1</v>
      </c>
      <c r="E14" s="282" t="s">
        <v>679</v>
      </c>
      <c r="F14" s="283">
        <v>223905</v>
      </c>
      <c r="G14" s="283">
        <f t="shared" si="0"/>
        <v>223905</v>
      </c>
      <c r="H14" s="283">
        <v>0</v>
      </c>
      <c r="I14" s="283">
        <f t="shared" si="1"/>
        <v>0</v>
      </c>
      <c r="J14" s="283">
        <v>0</v>
      </c>
      <c r="K14" s="283">
        <f t="shared" si="2"/>
        <v>0</v>
      </c>
      <c r="L14" s="283">
        <f t="shared" si="3"/>
        <v>223905</v>
      </c>
      <c r="M14" s="300">
        <f t="shared" si="3"/>
        <v>223905</v>
      </c>
      <c r="N14" s="346">
        <v>1</v>
      </c>
      <c r="O14" s="283">
        <v>223905</v>
      </c>
      <c r="P14" s="283">
        <f t="shared" si="4"/>
        <v>223905</v>
      </c>
      <c r="Q14" s="283">
        <v>0</v>
      </c>
      <c r="R14" s="283">
        <f t="shared" si="5"/>
        <v>0</v>
      </c>
      <c r="S14" s="283">
        <v>0</v>
      </c>
      <c r="T14" s="283">
        <f t="shared" si="6"/>
        <v>0</v>
      </c>
      <c r="U14" s="283">
        <f t="shared" si="7"/>
        <v>223905</v>
      </c>
      <c r="V14" s="292">
        <f t="shared" si="8"/>
        <v>223905</v>
      </c>
      <c r="W14" s="299">
        <f t="shared" si="9"/>
        <v>0</v>
      </c>
      <c r="X14" s="300">
        <f t="shared" si="10"/>
        <v>0</v>
      </c>
      <c r="Y14" s="330"/>
    </row>
    <row r="15" spans="1:25" ht="22.5" customHeight="1" x14ac:dyDescent="0.15">
      <c r="A15" s="340" t="s">
        <v>251</v>
      </c>
      <c r="B15" s="317" t="s">
        <v>1820</v>
      </c>
      <c r="C15" s="310" t="s">
        <v>1822</v>
      </c>
      <c r="D15" s="347">
        <v>1</v>
      </c>
      <c r="E15" s="282" t="s">
        <v>679</v>
      </c>
      <c r="F15" s="283">
        <v>79650</v>
      </c>
      <c r="G15" s="283">
        <f t="shared" si="0"/>
        <v>79650</v>
      </c>
      <c r="H15" s="283">
        <v>0</v>
      </c>
      <c r="I15" s="283">
        <f t="shared" si="1"/>
        <v>0</v>
      </c>
      <c r="J15" s="283">
        <v>0</v>
      </c>
      <c r="K15" s="283">
        <f t="shared" si="2"/>
        <v>0</v>
      </c>
      <c r="L15" s="283">
        <f t="shared" si="3"/>
        <v>79650</v>
      </c>
      <c r="M15" s="300">
        <f t="shared" si="3"/>
        <v>79650</v>
      </c>
      <c r="N15" s="346">
        <v>1</v>
      </c>
      <c r="O15" s="283">
        <v>79650</v>
      </c>
      <c r="P15" s="283">
        <f t="shared" si="4"/>
        <v>79650</v>
      </c>
      <c r="Q15" s="283">
        <v>0</v>
      </c>
      <c r="R15" s="283">
        <f t="shared" si="5"/>
        <v>0</v>
      </c>
      <c r="S15" s="283">
        <v>0</v>
      </c>
      <c r="T15" s="283">
        <f t="shared" si="6"/>
        <v>0</v>
      </c>
      <c r="U15" s="283">
        <f t="shared" si="7"/>
        <v>79650</v>
      </c>
      <c r="V15" s="292">
        <f t="shared" si="8"/>
        <v>79650</v>
      </c>
      <c r="W15" s="299">
        <f t="shared" si="9"/>
        <v>0</v>
      </c>
      <c r="X15" s="300">
        <f t="shared" si="10"/>
        <v>0</v>
      </c>
      <c r="Y15" s="330"/>
    </row>
    <row r="16" spans="1:25" ht="22.5" customHeight="1" x14ac:dyDescent="0.15">
      <c r="A16" s="340" t="s">
        <v>252</v>
      </c>
      <c r="B16" s="317" t="s">
        <v>1823</v>
      </c>
      <c r="C16" s="310"/>
      <c r="D16" s="347">
        <v>1</v>
      </c>
      <c r="E16" s="282" t="s">
        <v>686</v>
      </c>
      <c r="F16" s="283">
        <v>17700</v>
      </c>
      <c r="G16" s="283">
        <f t="shared" si="0"/>
        <v>17700</v>
      </c>
      <c r="H16" s="283">
        <v>16232</v>
      </c>
      <c r="I16" s="283">
        <f t="shared" si="1"/>
        <v>16232</v>
      </c>
      <c r="J16" s="283">
        <v>0</v>
      </c>
      <c r="K16" s="283">
        <f t="shared" si="2"/>
        <v>0</v>
      </c>
      <c r="L16" s="283">
        <f t="shared" si="3"/>
        <v>33932</v>
      </c>
      <c r="M16" s="300">
        <f t="shared" si="3"/>
        <v>33932</v>
      </c>
      <c r="N16" s="346">
        <v>1</v>
      </c>
      <c r="O16" s="283">
        <v>17700</v>
      </c>
      <c r="P16" s="283">
        <f t="shared" si="4"/>
        <v>17700</v>
      </c>
      <c r="Q16" s="283">
        <v>16232</v>
      </c>
      <c r="R16" s="283">
        <f t="shared" si="5"/>
        <v>16232</v>
      </c>
      <c r="S16" s="283">
        <v>0</v>
      </c>
      <c r="T16" s="283">
        <f t="shared" si="6"/>
        <v>0</v>
      </c>
      <c r="U16" s="283">
        <f t="shared" si="7"/>
        <v>33932</v>
      </c>
      <c r="V16" s="292">
        <f t="shared" si="8"/>
        <v>33932</v>
      </c>
      <c r="W16" s="299">
        <f t="shared" si="9"/>
        <v>0</v>
      </c>
      <c r="X16" s="300">
        <f t="shared" si="10"/>
        <v>0</v>
      </c>
      <c r="Y16" s="330"/>
    </row>
    <row r="17" spans="1:25" ht="22.5" customHeight="1" x14ac:dyDescent="0.15">
      <c r="A17" s="340" t="s">
        <v>253</v>
      </c>
      <c r="B17" s="317" t="s">
        <v>1824</v>
      </c>
      <c r="C17" s="310" t="s">
        <v>1825</v>
      </c>
      <c r="D17" s="347">
        <v>1</v>
      </c>
      <c r="E17" s="282" t="s">
        <v>1078</v>
      </c>
      <c r="F17" s="283">
        <v>7675</v>
      </c>
      <c r="G17" s="283">
        <f t="shared" si="0"/>
        <v>7675</v>
      </c>
      <c r="H17" s="283">
        <v>4678</v>
      </c>
      <c r="I17" s="283">
        <f t="shared" si="1"/>
        <v>4678</v>
      </c>
      <c r="J17" s="283">
        <v>280</v>
      </c>
      <c r="K17" s="283">
        <f t="shared" si="2"/>
        <v>280</v>
      </c>
      <c r="L17" s="283">
        <f t="shared" si="3"/>
        <v>12633</v>
      </c>
      <c r="M17" s="300">
        <f t="shared" si="3"/>
        <v>12633</v>
      </c>
      <c r="N17" s="346">
        <v>1</v>
      </c>
      <c r="O17" s="283">
        <v>7675</v>
      </c>
      <c r="P17" s="283">
        <f t="shared" si="4"/>
        <v>7675</v>
      </c>
      <c r="Q17" s="283">
        <v>4678</v>
      </c>
      <c r="R17" s="283">
        <f t="shared" si="5"/>
        <v>4678</v>
      </c>
      <c r="S17" s="283">
        <v>280</v>
      </c>
      <c r="T17" s="283">
        <f t="shared" si="6"/>
        <v>280</v>
      </c>
      <c r="U17" s="283">
        <f t="shared" si="7"/>
        <v>12633</v>
      </c>
      <c r="V17" s="292">
        <f t="shared" si="8"/>
        <v>12633</v>
      </c>
      <c r="W17" s="299">
        <f t="shared" si="9"/>
        <v>0</v>
      </c>
      <c r="X17" s="300">
        <f t="shared" si="10"/>
        <v>0</v>
      </c>
      <c r="Y17" s="330"/>
    </row>
    <row r="18" spans="1:25" ht="22.5" customHeight="1" x14ac:dyDescent="0.15">
      <c r="A18" s="340" t="s">
        <v>254</v>
      </c>
      <c r="B18" s="317" t="s">
        <v>1824</v>
      </c>
      <c r="C18" s="310" t="s">
        <v>1826</v>
      </c>
      <c r="D18" s="347">
        <v>1</v>
      </c>
      <c r="E18" s="282" t="s">
        <v>1078</v>
      </c>
      <c r="F18" s="283">
        <v>9746</v>
      </c>
      <c r="G18" s="283">
        <f t="shared" si="0"/>
        <v>9746</v>
      </c>
      <c r="H18" s="283">
        <v>4390</v>
      </c>
      <c r="I18" s="283">
        <f t="shared" si="1"/>
        <v>4390</v>
      </c>
      <c r="J18" s="283">
        <v>262</v>
      </c>
      <c r="K18" s="283">
        <f t="shared" si="2"/>
        <v>262</v>
      </c>
      <c r="L18" s="283">
        <f t="shared" si="3"/>
        <v>14398</v>
      </c>
      <c r="M18" s="300">
        <f t="shared" si="3"/>
        <v>14398</v>
      </c>
      <c r="N18" s="346">
        <v>1</v>
      </c>
      <c r="O18" s="283">
        <v>9746</v>
      </c>
      <c r="P18" s="283">
        <f t="shared" si="4"/>
        <v>9746</v>
      </c>
      <c r="Q18" s="283">
        <v>4390</v>
      </c>
      <c r="R18" s="283">
        <f t="shared" si="5"/>
        <v>4390</v>
      </c>
      <c r="S18" s="283">
        <v>262</v>
      </c>
      <c r="T18" s="283">
        <f t="shared" si="6"/>
        <v>262</v>
      </c>
      <c r="U18" s="283">
        <f t="shared" si="7"/>
        <v>14398</v>
      </c>
      <c r="V18" s="292">
        <f t="shared" si="8"/>
        <v>14398</v>
      </c>
      <c r="W18" s="299">
        <f t="shared" si="9"/>
        <v>0</v>
      </c>
      <c r="X18" s="300">
        <f t="shared" si="10"/>
        <v>0</v>
      </c>
      <c r="Y18" s="330"/>
    </row>
    <row r="19" spans="1:25" ht="22.5" customHeight="1" x14ac:dyDescent="0.15">
      <c r="A19" s="340" t="s">
        <v>255</v>
      </c>
      <c r="B19" s="317" t="s">
        <v>1827</v>
      </c>
      <c r="C19" s="310" t="s">
        <v>1825</v>
      </c>
      <c r="D19" s="347">
        <v>1</v>
      </c>
      <c r="E19" s="282" t="s">
        <v>1078</v>
      </c>
      <c r="F19" s="283">
        <v>11817</v>
      </c>
      <c r="G19" s="283">
        <f t="shared" si="0"/>
        <v>11817</v>
      </c>
      <c r="H19" s="283">
        <v>4678</v>
      </c>
      <c r="I19" s="283">
        <f t="shared" si="1"/>
        <v>4678</v>
      </c>
      <c r="J19" s="283">
        <v>280</v>
      </c>
      <c r="K19" s="283">
        <f t="shared" si="2"/>
        <v>280</v>
      </c>
      <c r="L19" s="283">
        <f t="shared" si="3"/>
        <v>16775</v>
      </c>
      <c r="M19" s="300">
        <f t="shared" si="3"/>
        <v>16775</v>
      </c>
      <c r="N19" s="346">
        <v>1</v>
      </c>
      <c r="O19" s="283">
        <v>11817</v>
      </c>
      <c r="P19" s="283">
        <f t="shared" si="4"/>
        <v>11817</v>
      </c>
      <c r="Q19" s="283">
        <v>4678</v>
      </c>
      <c r="R19" s="283">
        <f t="shared" si="5"/>
        <v>4678</v>
      </c>
      <c r="S19" s="283">
        <v>280</v>
      </c>
      <c r="T19" s="283">
        <f t="shared" si="6"/>
        <v>280</v>
      </c>
      <c r="U19" s="283">
        <f t="shared" si="7"/>
        <v>16775</v>
      </c>
      <c r="V19" s="292">
        <f t="shared" si="8"/>
        <v>16775</v>
      </c>
      <c r="W19" s="299">
        <f t="shared" si="9"/>
        <v>0</v>
      </c>
      <c r="X19" s="300">
        <f t="shared" si="10"/>
        <v>0</v>
      </c>
      <c r="Y19" s="330"/>
    </row>
    <row r="20" spans="1:25" ht="22.5" customHeight="1" x14ac:dyDescent="0.15">
      <c r="A20" s="340" t="s">
        <v>256</v>
      </c>
      <c r="B20" s="352" t="s">
        <v>1828</v>
      </c>
      <c r="C20" s="310"/>
      <c r="D20" s="347">
        <v>1</v>
      </c>
      <c r="E20" s="282" t="s">
        <v>681</v>
      </c>
      <c r="F20" s="283">
        <v>692</v>
      </c>
      <c r="G20" s="283">
        <f t="shared" si="0"/>
        <v>692</v>
      </c>
      <c r="H20" s="283">
        <v>1872</v>
      </c>
      <c r="I20" s="283">
        <f t="shared" si="1"/>
        <v>1872</v>
      </c>
      <c r="J20" s="283">
        <v>0</v>
      </c>
      <c r="K20" s="283">
        <f t="shared" si="2"/>
        <v>0</v>
      </c>
      <c r="L20" s="283">
        <f t="shared" si="3"/>
        <v>2564</v>
      </c>
      <c r="M20" s="300">
        <f t="shared" si="3"/>
        <v>2564</v>
      </c>
      <c r="N20" s="346">
        <v>1</v>
      </c>
      <c r="O20" s="283">
        <v>692</v>
      </c>
      <c r="P20" s="283">
        <f t="shared" si="4"/>
        <v>692</v>
      </c>
      <c r="Q20" s="283">
        <v>1872</v>
      </c>
      <c r="R20" s="283">
        <f t="shared" si="5"/>
        <v>1872</v>
      </c>
      <c r="S20" s="283">
        <v>0</v>
      </c>
      <c r="T20" s="283">
        <f t="shared" si="6"/>
        <v>0</v>
      </c>
      <c r="U20" s="283">
        <f t="shared" si="7"/>
        <v>2564</v>
      </c>
      <c r="V20" s="292">
        <f t="shared" si="8"/>
        <v>2564</v>
      </c>
      <c r="W20" s="299">
        <f t="shared" si="9"/>
        <v>0</v>
      </c>
      <c r="X20" s="300">
        <f t="shared" si="10"/>
        <v>0</v>
      </c>
      <c r="Y20" s="330"/>
    </row>
    <row r="21" spans="1:25" ht="22.5" customHeight="1" x14ac:dyDescent="0.15">
      <c r="A21" s="340" t="s">
        <v>257</v>
      </c>
      <c r="B21" s="352" t="s">
        <v>1829</v>
      </c>
      <c r="C21" s="310" t="s">
        <v>1830</v>
      </c>
      <c r="D21" s="347">
        <v>1</v>
      </c>
      <c r="E21" s="282" t="s">
        <v>1078</v>
      </c>
      <c r="F21" s="283">
        <v>136</v>
      </c>
      <c r="G21" s="283">
        <f t="shared" si="0"/>
        <v>136</v>
      </c>
      <c r="H21" s="283">
        <v>1947</v>
      </c>
      <c r="I21" s="283">
        <f t="shared" si="1"/>
        <v>1947</v>
      </c>
      <c r="J21" s="283">
        <v>0</v>
      </c>
      <c r="K21" s="283">
        <f t="shared" si="2"/>
        <v>0</v>
      </c>
      <c r="L21" s="283">
        <f t="shared" si="3"/>
        <v>2083</v>
      </c>
      <c r="M21" s="300">
        <f t="shared" si="3"/>
        <v>2083</v>
      </c>
      <c r="N21" s="346">
        <v>1</v>
      </c>
      <c r="O21" s="283">
        <v>136</v>
      </c>
      <c r="P21" s="283">
        <f t="shared" si="4"/>
        <v>136</v>
      </c>
      <c r="Q21" s="283">
        <v>1947</v>
      </c>
      <c r="R21" s="283">
        <f t="shared" si="5"/>
        <v>1947</v>
      </c>
      <c r="S21" s="283">
        <v>0</v>
      </c>
      <c r="T21" s="283">
        <f t="shared" si="6"/>
        <v>0</v>
      </c>
      <c r="U21" s="283">
        <f t="shared" si="7"/>
        <v>2083</v>
      </c>
      <c r="V21" s="292">
        <f t="shared" si="8"/>
        <v>2083</v>
      </c>
      <c r="W21" s="299">
        <f t="shared" si="9"/>
        <v>0</v>
      </c>
      <c r="X21" s="300">
        <f t="shared" si="10"/>
        <v>0</v>
      </c>
      <c r="Y21" s="330"/>
    </row>
    <row r="22" spans="1:25" ht="22.5" customHeight="1" x14ac:dyDescent="0.15">
      <c r="A22" s="340" t="s">
        <v>258</v>
      </c>
      <c r="B22" s="352" t="s">
        <v>1831</v>
      </c>
      <c r="C22" s="310" t="s">
        <v>1832</v>
      </c>
      <c r="D22" s="347">
        <v>1</v>
      </c>
      <c r="E22" s="282" t="s">
        <v>686</v>
      </c>
      <c r="F22" s="283">
        <v>12052</v>
      </c>
      <c r="G22" s="283">
        <f t="shared" si="0"/>
        <v>12052</v>
      </c>
      <c r="H22" s="283">
        <v>241063</v>
      </c>
      <c r="I22" s="283">
        <f t="shared" si="1"/>
        <v>241063</v>
      </c>
      <c r="J22" s="283">
        <v>0</v>
      </c>
      <c r="K22" s="283">
        <f t="shared" si="2"/>
        <v>0</v>
      </c>
      <c r="L22" s="283">
        <f t="shared" ref="L22:M76" si="11">F22+H22+J22</f>
        <v>253115</v>
      </c>
      <c r="M22" s="300">
        <f t="shared" si="11"/>
        <v>253115</v>
      </c>
      <c r="N22" s="346">
        <v>1</v>
      </c>
      <c r="O22" s="283">
        <v>12052</v>
      </c>
      <c r="P22" s="283">
        <f t="shared" si="4"/>
        <v>12052</v>
      </c>
      <c r="Q22" s="283">
        <v>241063</v>
      </c>
      <c r="R22" s="283">
        <f t="shared" si="5"/>
        <v>241063</v>
      </c>
      <c r="S22" s="283">
        <v>0</v>
      </c>
      <c r="T22" s="283">
        <f t="shared" si="6"/>
        <v>0</v>
      </c>
      <c r="U22" s="283">
        <f t="shared" si="7"/>
        <v>253115</v>
      </c>
      <c r="V22" s="292">
        <f t="shared" si="8"/>
        <v>253115</v>
      </c>
      <c r="W22" s="299">
        <f t="shared" si="9"/>
        <v>0</v>
      </c>
      <c r="X22" s="300">
        <f t="shared" si="10"/>
        <v>0</v>
      </c>
      <c r="Y22" s="330"/>
    </row>
    <row r="23" spans="1:25" ht="22.5" customHeight="1" x14ac:dyDescent="0.15">
      <c r="A23" s="340" t="s">
        <v>259</v>
      </c>
      <c r="B23" s="352" t="s">
        <v>1831</v>
      </c>
      <c r="C23" s="310" t="s">
        <v>687</v>
      </c>
      <c r="D23" s="347">
        <v>1</v>
      </c>
      <c r="E23" s="282" t="s">
        <v>686</v>
      </c>
      <c r="F23" s="283">
        <v>14273</v>
      </c>
      <c r="G23" s="283">
        <f t="shared" si="0"/>
        <v>14273</v>
      </c>
      <c r="H23" s="283">
        <v>285470</v>
      </c>
      <c r="I23" s="283">
        <f t="shared" si="1"/>
        <v>285470</v>
      </c>
      <c r="J23" s="283">
        <v>0</v>
      </c>
      <c r="K23" s="283">
        <f t="shared" si="2"/>
        <v>0</v>
      </c>
      <c r="L23" s="283">
        <f t="shared" si="11"/>
        <v>299743</v>
      </c>
      <c r="M23" s="300">
        <f t="shared" si="11"/>
        <v>299743</v>
      </c>
      <c r="N23" s="346">
        <v>1</v>
      </c>
      <c r="O23" s="283">
        <v>14273</v>
      </c>
      <c r="P23" s="283">
        <f t="shared" si="4"/>
        <v>14273</v>
      </c>
      <c r="Q23" s="283">
        <v>285470</v>
      </c>
      <c r="R23" s="283">
        <f t="shared" si="5"/>
        <v>285470</v>
      </c>
      <c r="S23" s="283">
        <v>0</v>
      </c>
      <c r="T23" s="283">
        <f t="shared" si="6"/>
        <v>0</v>
      </c>
      <c r="U23" s="283">
        <f t="shared" si="7"/>
        <v>299743</v>
      </c>
      <c r="V23" s="292">
        <f t="shared" si="8"/>
        <v>299743</v>
      </c>
      <c r="W23" s="299">
        <f t="shared" si="9"/>
        <v>0</v>
      </c>
      <c r="X23" s="300">
        <f t="shared" si="10"/>
        <v>0</v>
      </c>
      <c r="Y23" s="330"/>
    </row>
    <row r="24" spans="1:25" ht="22.5" customHeight="1" x14ac:dyDescent="0.15">
      <c r="A24" s="340" t="s">
        <v>260</v>
      </c>
      <c r="B24" s="352" t="s">
        <v>1833</v>
      </c>
      <c r="C24" s="310"/>
      <c r="D24" s="347">
        <v>1</v>
      </c>
      <c r="E24" s="282" t="s">
        <v>686</v>
      </c>
      <c r="F24" s="283">
        <v>11505</v>
      </c>
      <c r="G24" s="283">
        <f t="shared" si="0"/>
        <v>11505</v>
      </c>
      <c r="H24" s="283">
        <v>16232</v>
      </c>
      <c r="I24" s="283">
        <f t="shared" si="1"/>
        <v>16232</v>
      </c>
      <c r="J24" s="283">
        <v>0</v>
      </c>
      <c r="K24" s="283">
        <f t="shared" si="2"/>
        <v>0</v>
      </c>
      <c r="L24" s="283">
        <f t="shared" si="11"/>
        <v>27737</v>
      </c>
      <c r="M24" s="300">
        <f t="shared" si="11"/>
        <v>27737</v>
      </c>
      <c r="N24" s="346">
        <v>1</v>
      </c>
      <c r="O24" s="283">
        <v>11505</v>
      </c>
      <c r="P24" s="283">
        <f t="shared" si="4"/>
        <v>11505</v>
      </c>
      <c r="Q24" s="283">
        <v>16232</v>
      </c>
      <c r="R24" s="283">
        <f t="shared" si="5"/>
        <v>16232</v>
      </c>
      <c r="S24" s="283">
        <v>0</v>
      </c>
      <c r="T24" s="283">
        <f t="shared" si="6"/>
        <v>0</v>
      </c>
      <c r="U24" s="283">
        <f t="shared" si="7"/>
        <v>27737</v>
      </c>
      <c r="V24" s="292">
        <f t="shared" si="8"/>
        <v>27737</v>
      </c>
      <c r="W24" s="299">
        <f t="shared" si="9"/>
        <v>0</v>
      </c>
      <c r="X24" s="300">
        <f t="shared" si="10"/>
        <v>0</v>
      </c>
      <c r="Y24" s="330"/>
    </row>
    <row r="25" spans="1:25" ht="22.5" customHeight="1" x14ac:dyDescent="0.15">
      <c r="A25" s="340" t="s">
        <v>261</v>
      </c>
      <c r="B25" s="352" t="s">
        <v>1834</v>
      </c>
      <c r="C25" s="310" t="s">
        <v>1835</v>
      </c>
      <c r="D25" s="347">
        <v>0</v>
      </c>
      <c r="E25" s="282" t="s">
        <v>1078</v>
      </c>
      <c r="F25" s="283">
        <v>6187</v>
      </c>
      <c r="G25" s="283">
        <f t="shared" si="0"/>
        <v>0</v>
      </c>
      <c r="H25" s="283">
        <v>782</v>
      </c>
      <c r="I25" s="283">
        <f t="shared" si="1"/>
        <v>0</v>
      </c>
      <c r="J25" s="283">
        <v>0</v>
      </c>
      <c r="K25" s="283">
        <f t="shared" si="2"/>
        <v>0</v>
      </c>
      <c r="L25" s="283">
        <f t="shared" si="11"/>
        <v>6969</v>
      </c>
      <c r="M25" s="300">
        <f t="shared" si="11"/>
        <v>0</v>
      </c>
      <c r="N25" s="346">
        <v>0</v>
      </c>
      <c r="O25" s="283">
        <v>6187</v>
      </c>
      <c r="P25" s="283">
        <f t="shared" si="4"/>
        <v>0</v>
      </c>
      <c r="Q25" s="283">
        <v>782</v>
      </c>
      <c r="R25" s="283">
        <f t="shared" si="5"/>
        <v>0</v>
      </c>
      <c r="S25" s="283">
        <v>0</v>
      </c>
      <c r="T25" s="283">
        <f t="shared" si="6"/>
        <v>0</v>
      </c>
      <c r="U25" s="283">
        <f t="shared" si="7"/>
        <v>6969</v>
      </c>
      <c r="V25" s="292">
        <f t="shared" si="8"/>
        <v>0</v>
      </c>
      <c r="W25" s="299">
        <f t="shared" si="9"/>
        <v>0</v>
      </c>
      <c r="X25" s="300">
        <f t="shared" si="10"/>
        <v>0</v>
      </c>
      <c r="Y25" s="330"/>
    </row>
    <row r="26" spans="1:25" ht="22.5" customHeight="1" x14ac:dyDescent="0.15">
      <c r="A26" s="340" t="s">
        <v>262</v>
      </c>
      <c r="B26" s="352" t="s">
        <v>1836</v>
      </c>
      <c r="C26" s="310" t="s">
        <v>1837</v>
      </c>
      <c r="D26" s="347">
        <v>0</v>
      </c>
      <c r="E26" s="282" t="s">
        <v>1078</v>
      </c>
      <c r="F26" s="283">
        <v>6176</v>
      </c>
      <c r="G26" s="283">
        <f t="shared" si="0"/>
        <v>0</v>
      </c>
      <c r="H26" s="283">
        <v>1220</v>
      </c>
      <c r="I26" s="283">
        <f t="shared" si="1"/>
        <v>0</v>
      </c>
      <c r="J26" s="283">
        <v>0</v>
      </c>
      <c r="K26" s="283">
        <f t="shared" si="2"/>
        <v>0</v>
      </c>
      <c r="L26" s="283">
        <f t="shared" si="11"/>
        <v>7396</v>
      </c>
      <c r="M26" s="300">
        <f t="shared" si="11"/>
        <v>0</v>
      </c>
      <c r="N26" s="346">
        <v>0</v>
      </c>
      <c r="O26" s="283">
        <v>6176</v>
      </c>
      <c r="P26" s="283">
        <f t="shared" si="4"/>
        <v>0</v>
      </c>
      <c r="Q26" s="283">
        <v>1220</v>
      </c>
      <c r="R26" s="283">
        <f t="shared" si="5"/>
        <v>0</v>
      </c>
      <c r="S26" s="283">
        <v>0</v>
      </c>
      <c r="T26" s="283">
        <f t="shared" si="6"/>
        <v>0</v>
      </c>
      <c r="U26" s="283">
        <f t="shared" si="7"/>
        <v>7396</v>
      </c>
      <c r="V26" s="292">
        <f t="shared" si="8"/>
        <v>0</v>
      </c>
      <c r="W26" s="299">
        <f t="shared" si="9"/>
        <v>0</v>
      </c>
      <c r="X26" s="300">
        <f t="shared" si="10"/>
        <v>0</v>
      </c>
      <c r="Y26" s="330"/>
    </row>
    <row r="27" spans="1:25" ht="22.5" customHeight="1" x14ac:dyDescent="0.15">
      <c r="A27" s="340" t="s">
        <v>263</v>
      </c>
      <c r="B27" s="352" t="s">
        <v>1838</v>
      </c>
      <c r="C27" s="310" t="s">
        <v>1839</v>
      </c>
      <c r="D27" s="347">
        <v>0</v>
      </c>
      <c r="E27" s="282" t="s">
        <v>681</v>
      </c>
      <c r="F27" s="283">
        <v>8456</v>
      </c>
      <c r="G27" s="283">
        <f t="shared" si="0"/>
        <v>0</v>
      </c>
      <c r="H27" s="283">
        <v>10527</v>
      </c>
      <c r="I27" s="283">
        <f t="shared" si="1"/>
        <v>0</v>
      </c>
      <c r="J27" s="283">
        <v>423</v>
      </c>
      <c r="K27" s="283">
        <f t="shared" si="2"/>
        <v>0</v>
      </c>
      <c r="L27" s="283">
        <f t="shared" si="11"/>
        <v>19406</v>
      </c>
      <c r="M27" s="300">
        <f t="shared" si="11"/>
        <v>0</v>
      </c>
      <c r="N27" s="346">
        <v>0</v>
      </c>
      <c r="O27" s="283">
        <v>8456</v>
      </c>
      <c r="P27" s="283">
        <f t="shared" si="4"/>
        <v>0</v>
      </c>
      <c r="Q27" s="283">
        <v>10527</v>
      </c>
      <c r="R27" s="283">
        <f t="shared" si="5"/>
        <v>0</v>
      </c>
      <c r="S27" s="283">
        <v>423</v>
      </c>
      <c r="T27" s="283">
        <f t="shared" si="6"/>
        <v>0</v>
      </c>
      <c r="U27" s="283">
        <f t="shared" si="7"/>
        <v>19406</v>
      </c>
      <c r="V27" s="292">
        <f t="shared" si="8"/>
        <v>0</v>
      </c>
      <c r="W27" s="299">
        <f t="shared" si="9"/>
        <v>0</v>
      </c>
      <c r="X27" s="300">
        <f t="shared" si="10"/>
        <v>0</v>
      </c>
      <c r="Y27" s="330"/>
    </row>
    <row r="28" spans="1:25" ht="22.5" customHeight="1" x14ac:dyDescent="0.15">
      <c r="A28" s="340" t="s">
        <v>264</v>
      </c>
      <c r="B28" s="352" t="s">
        <v>1840</v>
      </c>
      <c r="C28" s="310" t="s">
        <v>1839</v>
      </c>
      <c r="D28" s="347">
        <v>0</v>
      </c>
      <c r="E28" s="282" t="s">
        <v>681</v>
      </c>
      <c r="F28" s="283">
        <v>8469</v>
      </c>
      <c r="G28" s="283">
        <f t="shared" si="0"/>
        <v>0</v>
      </c>
      <c r="H28" s="283">
        <v>11398</v>
      </c>
      <c r="I28" s="283">
        <f t="shared" si="1"/>
        <v>0</v>
      </c>
      <c r="J28" s="283">
        <v>439</v>
      </c>
      <c r="K28" s="283">
        <f t="shared" si="2"/>
        <v>0</v>
      </c>
      <c r="L28" s="283">
        <f t="shared" si="11"/>
        <v>20306</v>
      </c>
      <c r="M28" s="300">
        <f t="shared" si="11"/>
        <v>0</v>
      </c>
      <c r="N28" s="346">
        <v>0</v>
      </c>
      <c r="O28" s="283">
        <v>8469</v>
      </c>
      <c r="P28" s="283">
        <f t="shared" si="4"/>
        <v>0</v>
      </c>
      <c r="Q28" s="283">
        <v>11398</v>
      </c>
      <c r="R28" s="283">
        <f t="shared" si="5"/>
        <v>0</v>
      </c>
      <c r="S28" s="283">
        <v>439</v>
      </c>
      <c r="T28" s="283">
        <f t="shared" si="6"/>
        <v>0</v>
      </c>
      <c r="U28" s="283">
        <f t="shared" si="7"/>
        <v>20306</v>
      </c>
      <c r="V28" s="292">
        <f t="shared" si="8"/>
        <v>0</v>
      </c>
      <c r="W28" s="299">
        <f t="shared" si="9"/>
        <v>0</v>
      </c>
      <c r="X28" s="300">
        <f t="shared" si="10"/>
        <v>0</v>
      </c>
      <c r="Y28" s="330"/>
    </row>
    <row r="29" spans="1:25" ht="22.5" customHeight="1" x14ac:dyDescent="0.15">
      <c r="A29" s="340" t="s">
        <v>265</v>
      </c>
      <c r="B29" s="352" t="s">
        <v>1841</v>
      </c>
      <c r="C29" s="310"/>
      <c r="D29" s="347">
        <v>1</v>
      </c>
      <c r="E29" s="282" t="s">
        <v>681</v>
      </c>
      <c r="F29" s="283">
        <v>3822</v>
      </c>
      <c r="G29" s="283">
        <f t="shared" si="0"/>
        <v>3822</v>
      </c>
      <c r="H29" s="283">
        <v>11680</v>
      </c>
      <c r="I29" s="283">
        <f t="shared" si="1"/>
        <v>11680</v>
      </c>
      <c r="J29" s="283">
        <v>439</v>
      </c>
      <c r="K29" s="283">
        <f t="shared" si="2"/>
        <v>439</v>
      </c>
      <c r="L29" s="283">
        <f t="shared" si="11"/>
        <v>15941</v>
      </c>
      <c r="M29" s="300">
        <f t="shared" si="11"/>
        <v>15941</v>
      </c>
      <c r="N29" s="346">
        <v>1</v>
      </c>
      <c r="O29" s="283">
        <v>3822</v>
      </c>
      <c r="P29" s="283">
        <f t="shared" si="4"/>
        <v>3822</v>
      </c>
      <c r="Q29" s="283">
        <v>11680</v>
      </c>
      <c r="R29" s="283">
        <f t="shared" si="5"/>
        <v>11680</v>
      </c>
      <c r="S29" s="283">
        <v>439</v>
      </c>
      <c r="T29" s="283">
        <f t="shared" si="6"/>
        <v>439</v>
      </c>
      <c r="U29" s="283">
        <f t="shared" si="7"/>
        <v>15941</v>
      </c>
      <c r="V29" s="292">
        <f t="shared" si="8"/>
        <v>15941</v>
      </c>
      <c r="W29" s="299">
        <f t="shared" si="9"/>
        <v>0</v>
      </c>
      <c r="X29" s="300">
        <f t="shared" si="10"/>
        <v>0</v>
      </c>
      <c r="Y29" s="330"/>
    </row>
    <row r="30" spans="1:25" ht="22.5" customHeight="1" x14ac:dyDescent="0.15">
      <c r="A30" s="340" t="s">
        <v>266</v>
      </c>
      <c r="B30" s="352" t="s">
        <v>1842</v>
      </c>
      <c r="C30" s="310" t="s">
        <v>1843</v>
      </c>
      <c r="D30" s="347">
        <v>1</v>
      </c>
      <c r="E30" s="282" t="s">
        <v>1078</v>
      </c>
      <c r="F30" s="283">
        <v>9902</v>
      </c>
      <c r="G30" s="283">
        <f t="shared" si="0"/>
        <v>9902</v>
      </c>
      <c r="H30" s="283">
        <v>5494</v>
      </c>
      <c r="I30" s="283">
        <f t="shared" si="1"/>
        <v>5494</v>
      </c>
      <c r="J30" s="283">
        <v>469</v>
      </c>
      <c r="K30" s="283">
        <f t="shared" si="2"/>
        <v>469</v>
      </c>
      <c r="L30" s="283">
        <f t="shared" si="11"/>
        <v>15865</v>
      </c>
      <c r="M30" s="300">
        <f t="shared" si="11"/>
        <v>15865</v>
      </c>
      <c r="N30" s="346">
        <v>1</v>
      </c>
      <c r="O30" s="283">
        <v>9902</v>
      </c>
      <c r="P30" s="283">
        <f t="shared" si="4"/>
        <v>9902</v>
      </c>
      <c r="Q30" s="283">
        <v>5494</v>
      </c>
      <c r="R30" s="283">
        <f t="shared" si="5"/>
        <v>5494</v>
      </c>
      <c r="S30" s="283">
        <v>469</v>
      </c>
      <c r="T30" s="283">
        <f t="shared" si="6"/>
        <v>469</v>
      </c>
      <c r="U30" s="283">
        <f t="shared" si="7"/>
        <v>15865</v>
      </c>
      <c r="V30" s="292">
        <f t="shared" si="8"/>
        <v>15865</v>
      </c>
      <c r="W30" s="299">
        <f t="shared" si="9"/>
        <v>0</v>
      </c>
      <c r="X30" s="300">
        <f t="shared" si="10"/>
        <v>0</v>
      </c>
      <c r="Y30" s="330"/>
    </row>
    <row r="31" spans="1:25" ht="22.5" customHeight="1" x14ac:dyDescent="0.15">
      <c r="A31" s="340" t="s">
        <v>267</v>
      </c>
      <c r="B31" s="352" t="s">
        <v>1844</v>
      </c>
      <c r="C31" s="310" t="s">
        <v>1843</v>
      </c>
      <c r="D31" s="347">
        <v>1</v>
      </c>
      <c r="E31" s="282" t="s">
        <v>1078</v>
      </c>
      <c r="F31" s="283">
        <v>9902</v>
      </c>
      <c r="G31" s="283">
        <f t="shared" si="0"/>
        <v>9902</v>
      </c>
      <c r="H31" s="283">
        <v>6593</v>
      </c>
      <c r="I31" s="283">
        <f t="shared" si="1"/>
        <v>6593</v>
      </c>
      <c r="J31" s="283">
        <v>469</v>
      </c>
      <c r="K31" s="283">
        <f t="shared" si="2"/>
        <v>469</v>
      </c>
      <c r="L31" s="283">
        <f t="shared" si="11"/>
        <v>16964</v>
      </c>
      <c r="M31" s="300">
        <f t="shared" si="11"/>
        <v>16964</v>
      </c>
      <c r="N31" s="346">
        <v>1</v>
      </c>
      <c r="O31" s="283">
        <v>9902</v>
      </c>
      <c r="P31" s="283">
        <f t="shared" si="4"/>
        <v>9902</v>
      </c>
      <c r="Q31" s="283">
        <v>6593</v>
      </c>
      <c r="R31" s="283">
        <f t="shared" si="5"/>
        <v>6593</v>
      </c>
      <c r="S31" s="283">
        <v>469</v>
      </c>
      <c r="T31" s="283">
        <f t="shared" si="6"/>
        <v>469</v>
      </c>
      <c r="U31" s="283">
        <f t="shared" si="7"/>
        <v>16964</v>
      </c>
      <c r="V31" s="292">
        <f t="shared" si="8"/>
        <v>16964</v>
      </c>
      <c r="W31" s="299">
        <f t="shared" si="9"/>
        <v>0</v>
      </c>
      <c r="X31" s="300">
        <f t="shared" si="10"/>
        <v>0</v>
      </c>
      <c r="Y31" s="330"/>
    </row>
    <row r="32" spans="1:25" ht="22.5" customHeight="1" x14ac:dyDescent="0.15">
      <c r="A32" s="340" t="s">
        <v>268</v>
      </c>
      <c r="B32" s="352" t="s">
        <v>1845</v>
      </c>
      <c r="C32" s="310"/>
      <c r="D32" s="347">
        <v>1</v>
      </c>
      <c r="E32" s="282" t="s">
        <v>1078</v>
      </c>
      <c r="F32" s="283">
        <v>441</v>
      </c>
      <c r="G32" s="283">
        <f t="shared" si="0"/>
        <v>441</v>
      </c>
      <c r="H32" s="283">
        <v>6593</v>
      </c>
      <c r="I32" s="283">
        <f t="shared" si="1"/>
        <v>6593</v>
      </c>
      <c r="J32" s="283">
        <v>469</v>
      </c>
      <c r="K32" s="283">
        <f t="shared" si="2"/>
        <v>469</v>
      </c>
      <c r="L32" s="283">
        <f t="shared" si="11"/>
        <v>7503</v>
      </c>
      <c r="M32" s="300">
        <f t="shared" si="11"/>
        <v>7503</v>
      </c>
      <c r="N32" s="346">
        <v>1</v>
      </c>
      <c r="O32" s="283">
        <v>441</v>
      </c>
      <c r="P32" s="283">
        <f t="shared" si="4"/>
        <v>441</v>
      </c>
      <c r="Q32" s="283">
        <v>6593</v>
      </c>
      <c r="R32" s="283">
        <f t="shared" si="5"/>
        <v>6593</v>
      </c>
      <c r="S32" s="283">
        <v>469</v>
      </c>
      <c r="T32" s="283">
        <f t="shared" si="6"/>
        <v>469</v>
      </c>
      <c r="U32" s="283">
        <f t="shared" si="7"/>
        <v>7503</v>
      </c>
      <c r="V32" s="292">
        <f t="shared" si="8"/>
        <v>7503</v>
      </c>
      <c r="W32" s="299">
        <f t="shared" si="9"/>
        <v>0</v>
      </c>
      <c r="X32" s="300">
        <f t="shared" si="10"/>
        <v>0</v>
      </c>
      <c r="Y32" s="330"/>
    </row>
    <row r="33" spans="1:25" ht="22.5" customHeight="1" x14ac:dyDescent="0.15">
      <c r="A33" s="340" t="s">
        <v>269</v>
      </c>
      <c r="B33" s="352" t="s">
        <v>1846</v>
      </c>
      <c r="C33" s="310" t="s">
        <v>1847</v>
      </c>
      <c r="D33" s="347">
        <v>1</v>
      </c>
      <c r="E33" s="282" t="s">
        <v>1078</v>
      </c>
      <c r="F33" s="283">
        <v>23385</v>
      </c>
      <c r="G33" s="283">
        <f t="shared" si="0"/>
        <v>23385</v>
      </c>
      <c r="H33" s="283">
        <v>3780</v>
      </c>
      <c r="I33" s="283">
        <f t="shared" si="1"/>
        <v>3780</v>
      </c>
      <c r="J33" s="283">
        <v>0</v>
      </c>
      <c r="K33" s="283">
        <f t="shared" si="2"/>
        <v>0</v>
      </c>
      <c r="L33" s="283">
        <f t="shared" si="11"/>
        <v>27165</v>
      </c>
      <c r="M33" s="300">
        <f t="shared" si="11"/>
        <v>27165</v>
      </c>
      <c r="N33" s="346">
        <v>1</v>
      </c>
      <c r="O33" s="283">
        <v>23385</v>
      </c>
      <c r="P33" s="283">
        <f t="shared" si="4"/>
        <v>23385</v>
      </c>
      <c r="Q33" s="283">
        <v>3780</v>
      </c>
      <c r="R33" s="283">
        <f t="shared" si="5"/>
        <v>3780</v>
      </c>
      <c r="S33" s="283">
        <v>0</v>
      </c>
      <c r="T33" s="283">
        <f t="shared" si="6"/>
        <v>0</v>
      </c>
      <c r="U33" s="283">
        <f t="shared" si="7"/>
        <v>27165</v>
      </c>
      <c r="V33" s="292">
        <f t="shared" si="8"/>
        <v>27165</v>
      </c>
      <c r="W33" s="299">
        <f t="shared" si="9"/>
        <v>0</v>
      </c>
      <c r="X33" s="300">
        <f t="shared" si="10"/>
        <v>0</v>
      </c>
      <c r="Y33" s="330"/>
    </row>
    <row r="34" spans="1:25" ht="22.5" customHeight="1" x14ac:dyDescent="0.15">
      <c r="A34" s="340" t="s">
        <v>270</v>
      </c>
      <c r="B34" s="352" t="s">
        <v>1848</v>
      </c>
      <c r="C34" s="310" t="s">
        <v>1849</v>
      </c>
      <c r="D34" s="347">
        <v>0</v>
      </c>
      <c r="E34" s="282" t="s">
        <v>672</v>
      </c>
      <c r="F34" s="283">
        <v>40900</v>
      </c>
      <c r="G34" s="283">
        <f t="shared" si="0"/>
        <v>0</v>
      </c>
      <c r="H34" s="283">
        <v>41659</v>
      </c>
      <c r="I34" s="283">
        <f t="shared" si="1"/>
        <v>0</v>
      </c>
      <c r="J34" s="283">
        <v>3498</v>
      </c>
      <c r="K34" s="283">
        <f t="shared" si="2"/>
        <v>0</v>
      </c>
      <c r="L34" s="283">
        <f t="shared" si="11"/>
        <v>86057</v>
      </c>
      <c r="M34" s="300">
        <f t="shared" si="11"/>
        <v>0</v>
      </c>
      <c r="N34" s="346">
        <v>0</v>
      </c>
      <c r="O34" s="283">
        <v>40900</v>
      </c>
      <c r="P34" s="283">
        <f t="shared" si="4"/>
        <v>0</v>
      </c>
      <c r="Q34" s="283">
        <v>41659</v>
      </c>
      <c r="R34" s="283">
        <f t="shared" si="5"/>
        <v>0</v>
      </c>
      <c r="S34" s="283">
        <v>3498</v>
      </c>
      <c r="T34" s="283">
        <f t="shared" si="6"/>
        <v>0</v>
      </c>
      <c r="U34" s="283">
        <f t="shared" si="7"/>
        <v>86057</v>
      </c>
      <c r="V34" s="292">
        <f t="shared" si="8"/>
        <v>0</v>
      </c>
      <c r="W34" s="299">
        <f t="shared" si="9"/>
        <v>0</v>
      </c>
      <c r="X34" s="300">
        <f t="shared" si="10"/>
        <v>0</v>
      </c>
      <c r="Y34" s="330"/>
    </row>
    <row r="35" spans="1:25" ht="22.5" customHeight="1" x14ac:dyDescent="0.15">
      <c r="A35" s="340" t="s">
        <v>271</v>
      </c>
      <c r="B35" s="352" t="s">
        <v>1848</v>
      </c>
      <c r="C35" s="310" t="s">
        <v>1850</v>
      </c>
      <c r="D35" s="347">
        <v>0</v>
      </c>
      <c r="E35" s="282" t="s">
        <v>672</v>
      </c>
      <c r="F35" s="283">
        <v>51666</v>
      </c>
      <c r="G35" s="283">
        <f t="shared" si="0"/>
        <v>0</v>
      </c>
      <c r="H35" s="283">
        <v>47443</v>
      </c>
      <c r="I35" s="283">
        <f t="shared" si="1"/>
        <v>0</v>
      </c>
      <c r="J35" s="283">
        <v>3954</v>
      </c>
      <c r="K35" s="283">
        <f t="shared" si="2"/>
        <v>0</v>
      </c>
      <c r="L35" s="283">
        <f t="shared" si="11"/>
        <v>103063</v>
      </c>
      <c r="M35" s="300">
        <f t="shared" si="11"/>
        <v>0</v>
      </c>
      <c r="N35" s="346">
        <v>0</v>
      </c>
      <c r="O35" s="283">
        <v>51666</v>
      </c>
      <c r="P35" s="283">
        <f t="shared" si="4"/>
        <v>0</v>
      </c>
      <c r="Q35" s="283">
        <v>47443</v>
      </c>
      <c r="R35" s="283">
        <f t="shared" si="5"/>
        <v>0</v>
      </c>
      <c r="S35" s="283">
        <v>3954</v>
      </c>
      <c r="T35" s="283">
        <f t="shared" si="6"/>
        <v>0</v>
      </c>
      <c r="U35" s="283">
        <f t="shared" si="7"/>
        <v>103063</v>
      </c>
      <c r="V35" s="292">
        <f t="shared" si="8"/>
        <v>0</v>
      </c>
      <c r="W35" s="299">
        <f t="shared" si="9"/>
        <v>0</v>
      </c>
      <c r="X35" s="300">
        <f t="shared" si="10"/>
        <v>0</v>
      </c>
      <c r="Y35" s="330"/>
    </row>
    <row r="36" spans="1:25" ht="22.5" customHeight="1" x14ac:dyDescent="0.15">
      <c r="A36" s="340" t="s">
        <v>272</v>
      </c>
      <c r="B36" s="352" t="s">
        <v>1848</v>
      </c>
      <c r="C36" s="310" t="s">
        <v>1851</v>
      </c>
      <c r="D36" s="347">
        <v>0</v>
      </c>
      <c r="E36" s="282" t="s">
        <v>672</v>
      </c>
      <c r="F36" s="283">
        <v>58847</v>
      </c>
      <c r="G36" s="283">
        <f t="shared" si="0"/>
        <v>0</v>
      </c>
      <c r="H36" s="283">
        <v>61116</v>
      </c>
      <c r="I36" s="283">
        <f t="shared" si="1"/>
        <v>0</v>
      </c>
      <c r="J36" s="283">
        <v>5018</v>
      </c>
      <c r="K36" s="283">
        <f t="shared" si="2"/>
        <v>0</v>
      </c>
      <c r="L36" s="283">
        <f t="shared" si="11"/>
        <v>124981</v>
      </c>
      <c r="M36" s="300">
        <f t="shared" si="11"/>
        <v>0</v>
      </c>
      <c r="N36" s="346">
        <v>0</v>
      </c>
      <c r="O36" s="283">
        <v>58847</v>
      </c>
      <c r="P36" s="283">
        <f t="shared" si="4"/>
        <v>0</v>
      </c>
      <c r="Q36" s="283">
        <v>61116</v>
      </c>
      <c r="R36" s="283">
        <f t="shared" si="5"/>
        <v>0</v>
      </c>
      <c r="S36" s="283">
        <v>5018</v>
      </c>
      <c r="T36" s="283">
        <f t="shared" si="6"/>
        <v>0</v>
      </c>
      <c r="U36" s="283">
        <f t="shared" si="7"/>
        <v>124981</v>
      </c>
      <c r="V36" s="292">
        <f t="shared" si="8"/>
        <v>0</v>
      </c>
      <c r="W36" s="299">
        <f t="shared" si="9"/>
        <v>0</v>
      </c>
      <c r="X36" s="300">
        <f t="shared" si="10"/>
        <v>0</v>
      </c>
      <c r="Y36" s="330"/>
    </row>
    <row r="37" spans="1:25" ht="22.5" customHeight="1" x14ac:dyDescent="0.15">
      <c r="A37" s="340" t="s">
        <v>273</v>
      </c>
      <c r="B37" s="352" t="s">
        <v>1852</v>
      </c>
      <c r="C37" s="310" t="s">
        <v>1853</v>
      </c>
      <c r="D37" s="347">
        <v>0</v>
      </c>
      <c r="E37" s="282" t="s">
        <v>684</v>
      </c>
      <c r="F37" s="283">
        <v>400020</v>
      </c>
      <c r="G37" s="283">
        <f t="shared" si="0"/>
        <v>0</v>
      </c>
      <c r="H37" s="283">
        <v>0</v>
      </c>
      <c r="I37" s="283">
        <f t="shared" si="1"/>
        <v>0</v>
      </c>
      <c r="J37" s="283">
        <v>0</v>
      </c>
      <c r="K37" s="283">
        <f t="shared" si="2"/>
        <v>0</v>
      </c>
      <c r="L37" s="283">
        <f t="shared" si="11"/>
        <v>400020</v>
      </c>
      <c r="M37" s="300">
        <f t="shared" si="11"/>
        <v>0</v>
      </c>
      <c r="N37" s="346">
        <v>0</v>
      </c>
      <c r="O37" s="283">
        <v>400020</v>
      </c>
      <c r="P37" s="283">
        <f t="shared" si="4"/>
        <v>0</v>
      </c>
      <c r="Q37" s="283">
        <v>0</v>
      </c>
      <c r="R37" s="283">
        <f t="shared" si="5"/>
        <v>0</v>
      </c>
      <c r="S37" s="283">
        <v>0</v>
      </c>
      <c r="T37" s="283">
        <f t="shared" si="6"/>
        <v>0</v>
      </c>
      <c r="U37" s="283">
        <f t="shared" si="7"/>
        <v>400020</v>
      </c>
      <c r="V37" s="292">
        <f t="shared" si="8"/>
        <v>0</v>
      </c>
      <c r="W37" s="299">
        <f t="shared" si="9"/>
        <v>0</v>
      </c>
      <c r="X37" s="300">
        <f t="shared" si="10"/>
        <v>0</v>
      </c>
      <c r="Y37" s="330"/>
    </row>
    <row r="38" spans="1:25" ht="22.5" customHeight="1" x14ac:dyDescent="0.15">
      <c r="A38" s="340" t="s">
        <v>274</v>
      </c>
      <c r="B38" s="352" t="s">
        <v>1854</v>
      </c>
      <c r="C38" s="310"/>
      <c r="D38" s="347">
        <v>0</v>
      </c>
      <c r="E38" s="282" t="s">
        <v>1855</v>
      </c>
      <c r="F38" s="283">
        <v>265500</v>
      </c>
      <c r="G38" s="283">
        <f t="shared" si="0"/>
        <v>0</v>
      </c>
      <c r="H38" s="283">
        <v>0</v>
      </c>
      <c r="I38" s="283">
        <f t="shared" si="1"/>
        <v>0</v>
      </c>
      <c r="J38" s="283">
        <v>0</v>
      </c>
      <c r="K38" s="283">
        <f t="shared" si="2"/>
        <v>0</v>
      </c>
      <c r="L38" s="283">
        <f t="shared" si="11"/>
        <v>265500</v>
      </c>
      <c r="M38" s="300">
        <f t="shared" si="11"/>
        <v>0</v>
      </c>
      <c r="N38" s="346">
        <v>0</v>
      </c>
      <c r="O38" s="283">
        <v>265500</v>
      </c>
      <c r="P38" s="283">
        <f t="shared" ref="P38:P69" si="12">INT(N38*O38)</f>
        <v>0</v>
      </c>
      <c r="Q38" s="283">
        <v>0</v>
      </c>
      <c r="R38" s="283">
        <f t="shared" ref="R38:R69" si="13">INT(N38*Q38)</f>
        <v>0</v>
      </c>
      <c r="S38" s="283">
        <v>0</v>
      </c>
      <c r="T38" s="283">
        <f t="shared" ref="T38:T69" si="14">INT(N38*S38)</f>
        <v>0</v>
      </c>
      <c r="U38" s="283">
        <f t="shared" si="7"/>
        <v>265500</v>
      </c>
      <c r="V38" s="292">
        <f t="shared" si="8"/>
        <v>0</v>
      </c>
      <c r="W38" s="299">
        <f t="shared" ref="W38:W69" si="15">N38-D38</f>
        <v>0</v>
      </c>
      <c r="X38" s="300">
        <f t="shared" ref="X38:X69" si="16">V38-M38</f>
        <v>0</v>
      </c>
      <c r="Y38" s="330"/>
    </row>
    <row r="39" spans="1:25" ht="22.5" customHeight="1" x14ac:dyDescent="0.15">
      <c r="A39" s="340" t="s">
        <v>275</v>
      </c>
      <c r="B39" s="352" t="s">
        <v>1856</v>
      </c>
      <c r="C39" s="310"/>
      <c r="D39" s="347">
        <v>0</v>
      </c>
      <c r="E39" s="282" t="s">
        <v>1078</v>
      </c>
      <c r="F39" s="283">
        <v>0</v>
      </c>
      <c r="G39" s="283">
        <f t="shared" si="0"/>
        <v>0</v>
      </c>
      <c r="H39" s="283">
        <v>4472</v>
      </c>
      <c r="I39" s="283">
        <f t="shared" si="1"/>
        <v>0</v>
      </c>
      <c r="J39" s="283">
        <v>0</v>
      </c>
      <c r="K39" s="283">
        <f t="shared" si="2"/>
        <v>0</v>
      </c>
      <c r="L39" s="283">
        <f t="shared" si="11"/>
        <v>4472</v>
      </c>
      <c r="M39" s="300">
        <f t="shared" si="11"/>
        <v>0</v>
      </c>
      <c r="N39" s="346">
        <v>0</v>
      </c>
      <c r="O39" s="283">
        <v>0</v>
      </c>
      <c r="P39" s="283">
        <f t="shared" si="12"/>
        <v>0</v>
      </c>
      <c r="Q39" s="283">
        <v>4472</v>
      </c>
      <c r="R39" s="283">
        <f t="shared" si="13"/>
        <v>0</v>
      </c>
      <c r="S39" s="283">
        <v>0</v>
      </c>
      <c r="T39" s="283">
        <f t="shared" si="14"/>
        <v>0</v>
      </c>
      <c r="U39" s="283">
        <f t="shared" si="7"/>
        <v>4472</v>
      </c>
      <c r="V39" s="292">
        <f t="shared" si="8"/>
        <v>0</v>
      </c>
      <c r="W39" s="299">
        <f t="shared" si="15"/>
        <v>0</v>
      </c>
      <c r="X39" s="300">
        <f t="shared" si="16"/>
        <v>0</v>
      </c>
      <c r="Y39" s="330"/>
    </row>
    <row r="40" spans="1:25" ht="22.5" customHeight="1" x14ac:dyDescent="0.15">
      <c r="A40" s="340" t="s">
        <v>276</v>
      </c>
      <c r="B40" s="352" t="s">
        <v>1857</v>
      </c>
      <c r="C40" s="310" t="s">
        <v>1858</v>
      </c>
      <c r="D40" s="347">
        <v>0</v>
      </c>
      <c r="E40" s="282" t="s">
        <v>1859</v>
      </c>
      <c r="F40" s="283">
        <v>122130</v>
      </c>
      <c r="G40" s="283">
        <f t="shared" si="0"/>
        <v>0</v>
      </c>
      <c r="H40" s="283">
        <v>50739</v>
      </c>
      <c r="I40" s="283">
        <f t="shared" si="1"/>
        <v>0</v>
      </c>
      <c r="J40" s="283">
        <v>0</v>
      </c>
      <c r="K40" s="283">
        <f t="shared" si="2"/>
        <v>0</v>
      </c>
      <c r="L40" s="283">
        <f t="shared" si="11"/>
        <v>172869</v>
      </c>
      <c r="M40" s="300">
        <f t="shared" si="11"/>
        <v>0</v>
      </c>
      <c r="N40" s="346">
        <v>0</v>
      </c>
      <c r="O40" s="283">
        <v>122130</v>
      </c>
      <c r="P40" s="283">
        <f t="shared" si="12"/>
        <v>0</v>
      </c>
      <c r="Q40" s="283">
        <v>50739</v>
      </c>
      <c r="R40" s="283">
        <f t="shared" si="13"/>
        <v>0</v>
      </c>
      <c r="S40" s="283">
        <v>0</v>
      </c>
      <c r="T40" s="283">
        <f t="shared" si="14"/>
        <v>0</v>
      </c>
      <c r="U40" s="283">
        <f t="shared" si="7"/>
        <v>172869</v>
      </c>
      <c r="V40" s="292">
        <f t="shared" si="8"/>
        <v>0</v>
      </c>
      <c r="W40" s="299">
        <f t="shared" si="15"/>
        <v>0</v>
      </c>
      <c r="X40" s="300">
        <f t="shared" si="16"/>
        <v>0</v>
      </c>
      <c r="Y40" s="330"/>
    </row>
    <row r="41" spans="1:25" ht="22.5" customHeight="1" x14ac:dyDescent="0.15">
      <c r="A41" s="340" t="s">
        <v>277</v>
      </c>
      <c r="B41" s="352" t="s">
        <v>1860</v>
      </c>
      <c r="C41" s="310" t="s">
        <v>1861</v>
      </c>
      <c r="D41" s="347">
        <v>1</v>
      </c>
      <c r="E41" s="282" t="s">
        <v>686</v>
      </c>
      <c r="F41" s="283">
        <v>1327500</v>
      </c>
      <c r="G41" s="283">
        <f t="shared" si="0"/>
        <v>1327500</v>
      </c>
      <c r="H41" s="283">
        <v>0</v>
      </c>
      <c r="I41" s="283">
        <f t="shared" si="1"/>
        <v>0</v>
      </c>
      <c r="J41" s="283">
        <v>0</v>
      </c>
      <c r="K41" s="283">
        <f t="shared" si="2"/>
        <v>0</v>
      </c>
      <c r="L41" s="283">
        <f t="shared" si="11"/>
        <v>1327500</v>
      </c>
      <c r="M41" s="300">
        <f t="shared" si="11"/>
        <v>1327500</v>
      </c>
      <c r="N41" s="346">
        <v>1</v>
      </c>
      <c r="O41" s="283">
        <v>1327500</v>
      </c>
      <c r="P41" s="283">
        <f t="shared" si="12"/>
        <v>1327500</v>
      </c>
      <c r="Q41" s="283">
        <v>0</v>
      </c>
      <c r="R41" s="283">
        <f t="shared" si="13"/>
        <v>0</v>
      </c>
      <c r="S41" s="283">
        <v>0</v>
      </c>
      <c r="T41" s="283">
        <f t="shared" si="14"/>
        <v>0</v>
      </c>
      <c r="U41" s="283">
        <f t="shared" si="7"/>
        <v>1327500</v>
      </c>
      <c r="V41" s="292">
        <f t="shared" si="8"/>
        <v>1327500</v>
      </c>
      <c r="W41" s="299">
        <f t="shared" si="15"/>
        <v>0</v>
      </c>
      <c r="X41" s="300">
        <f t="shared" si="16"/>
        <v>0</v>
      </c>
      <c r="Y41" s="330"/>
    </row>
    <row r="42" spans="1:25" ht="22.5" customHeight="1" x14ac:dyDescent="0.15">
      <c r="A42" s="340" t="s">
        <v>278</v>
      </c>
      <c r="B42" s="352" t="s">
        <v>1862</v>
      </c>
      <c r="C42" s="310" t="s">
        <v>1863</v>
      </c>
      <c r="D42" s="347">
        <v>1</v>
      </c>
      <c r="E42" s="282" t="s">
        <v>686</v>
      </c>
      <c r="F42" s="283">
        <v>0</v>
      </c>
      <c r="G42" s="283">
        <f t="shared" si="0"/>
        <v>0</v>
      </c>
      <c r="H42" s="283">
        <v>787913</v>
      </c>
      <c r="I42" s="283">
        <f t="shared" si="1"/>
        <v>787913</v>
      </c>
      <c r="J42" s="283">
        <v>0</v>
      </c>
      <c r="K42" s="283">
        <f t="shared" si="2"/>
        <v>0</v>
      </c>
      <c r="L42" s="283">
        <f t="shared" si="11"/>
        <v>787913</v>
      </c>
      <c r="M42" s="300">
        <f t="shared" si="11"/>
        <v>787913</v>
      </c>
      <c r="N42" s="346">
        <v>1</v>
      </c>
      <c r="O42" s="283">
        <v>0</v>
      </c>
      <c r="P42" s="283">
        <f t="shared" si="12"/>
        <v>0</v>
      </c>
      <c r="Q42" s="283">
        <v>787913</v>
      </c>
      <c r="R42" s="283">
        <f t="shared" si="13"/>
        <v>787913</v>
      </c>
      <c r="S42" s="283">
        <v>0</v>
      </c>
      <c r="T42" s="283">
        <f t="shared" si="14"/>
        <v>0</v>
      </c>
      <c r="U42" s="283">
        <f t="shared" si="7"/>
        <v>787913</v>
      </c>
      <c r="V42" s="292">
        <f t="shared" si="8"/>
        <v>787913</v>
      </c>
      <c r="W42" s="299">
        <f t="shared" si="15"/>
        <v>0</v>
      </c>
      <c r="X42" s="300">
        <f t="shared" si="16"/>
        <v>0</v>
      </c>
      <c r="Y42" s="330"/>
    </row>
    <row r="43" spans="1:25" ht="22.5" customHeight="1" x14ac:dyDescent="0.15">
      <c r="A43" s="340" t="s">
        <v>279</v>
      </c>
      <c r="B43" s="352" t="s">
        <v>1862</v>
      </c>
      <c r="C43" s="310" t="s">
        <v>1864</v>
      </c>
      <c r="D43" s="347">
        <v>1</v>
      </c>
      <c r="E43" s="282" t="s">
        <v>686</v>
      </c>
      <c r="F43" s="283">
        <v>0</v>
      </c>
      <c r="G43" s="283">
        <f t="shared" si="0"/>
        <v>0</v>
      </c>
      <c r="H43" s="283">
        <v>1701770</v>
      </c>
      <c r="I43" s="283">
        <f t="shared" si="1"/>
        <v>1701770</v>
      </c>
      <c r="J43" s="283">
        <v>0</v>
      </c>
      <c r="K43" s="283">
        <f t="shared" si="2"/>
        <v>0</v>
      </c>
      <c r="L43" s="283">
        <f t="shared" si="11"/>
        <v>1701770</v>
      </c>
      <c r="M43" s="300">
        <f t="shared" si="11"/>
        <v>1701770</v>
      </c>
      <c r="N43" s="346">
        <v>1</v>
      </c>
      <c r="O43" s="283">
        <v>0</v>
      </c>
      <c r="P43" s="283">
        <f t="shared" si="12"/>
        <v>0</v>
      </c>
      <c r="Q43" s="283">
        <v>1701770</v>
      </c>
      <c r="R43" s="283">
        <f t="shared" si="13"/>
        <v>1701770</v>
      </c>
      <c r="S43" s="283">
        <v>0</v>
      </c>
      <c r="T43" s="283">
        <f t="shared" si="14"/>
        <v>0</v>
      </c>
      <c r="U43" s="283">
        <f t="shared" si="7"/>
        <v>1701770</v>
      </c>
      <c r="V43" s="292">
        <f t="shared" si="8"/>
        <v>1701770</v>
      </c>
      <c r="W43" s="299">
        <f t="shared" si="15"/>
        <v>0</v>
      </c>
      <c r="X43" s="300">
        <f t="shared" si="16"/>
        <v>0</v>
      </c>
      <c r="Y43" s="330"/>
    </row>
    <row r="44" spans="1:25" ht="22.5" customHeight="1" x14ac:dyDescent="0.15">
      <c r="A44" s="340" t="s">
        <v>280</v>
      </c>
      <c r="B44" s="352" t="s">
        <v>1865</v>
      </c>
      <c r="C44" s="310" t="s">
        <v>1866</v>
      </c>
      <c r="D44" s="347">
        <v>1</v>
      </c>
      <c r="E44" s="282" t="s">
        <v>681</v>
      </c>
      <c r="F44" s="283">
        <v>2283</v>
      </c>
      <c r="G44" s="283">
        <f t="shared" si="0"/>
        <v>2283</v>
      </c>
      <c r="H44" s="283">
        <v>0</v>
      </c>
      <c r="I44" s="283">
        <f t="shared" si="1"/>
        <v>0</v>
      </c>
      <c r="J44" s="283">
        <v>0</v>
      </c>
      <c r="K44" s="283">
        <f t="shared" si="2"/>
        <v>0</v>
      </c>
      <c r="L44" s="283">
        <f t="shared" si="11"/>
        <v>2283</v>
      </c>
      <c r="M44" s="300">
        <f t="shared" si="11"/>
        <v>2283</v>
      </c>
      <c r="N44" s="346">
        <v>1</v>
      </c>
      <c r="O44" s="283">
        <v>2283</v>
      </c>
      <c r="P44" s="283">
        <f t="shared" si="12"/>
        <v>2283</v>
      </c>
      <c r="Q44" s="283">
        <v>0</v>
      </c>
      <c r="R44" s="283">
        <f t="shared" si="13"/>
        <v>0</v>
      </c>
      <c r="S44" s="283">
        <v>0</v>
      </c>
      <c r="T44" s="283">
        <f t="shared" si="14"/>
        <v>0</v>
      </c>
      <c r="U44" s="283">
        <f t="shared" si="7"/>
        <v>2283</v>
      </c>
      <c r="V44" s="292">
        <f t="shared" si="8"/>
        <v>2283</v>
      </c>
      <c r="W44" s="299">
        <f t="shared" si="15"/>
        <v>0</v>
      </c>
      <c r="X44" s="300">
        <f t="shared" si="16"/>
        <v>0</v>
      </c>
      <c r="Y44" s="330"/>
    </row>
    <row r="45" spans="1:25" ht="22.5" customHeight="1" x14ac:dyDescent="0.15">
      <c r="A45" s="340" t="s">
        <v>281</v>
      </c>
      <c r="B45" s="352" t="s">
        <v>1867</v>
      </c>
      <c r="C45" s="310" t="s">
        <v>1868</v>
      </c>
      <c r="D45" s="347">
        <v>1</v>
      </c>
      <c r="E45" s="282" t="s">
        <v>1869</v>
      </c>
      <c r="F45" s="283">
        <v>2345</v>
      </c>
      <c r="G45" s="283">
        <f t="shared" si="0"/>
        <v>2345</v>
      </c>
      <c r="H45" s="283">
        <v>0</v>
      </c>
      <c r="I45" s="283">
        <f t="shared" si="1"/>
        <v>0</v>
      </c>
      <c r="J45" s="283">
        <v>0</v>
      </c>
      <c r="K45" s="283">
        <f t="shared" si="2"/>
        <v>0</v>
      </c>
      <c r="L45" s="283">
        <f t="shared" si="11"/>
        <v>2345</v>
      </c>
      <c r="M45" s="300">
        <f t="shared" si="11"/>
        <v>2345</v>
      </c>
      <c r="N45" s="346">
        <v>1</v>
      </c>
      <c r="O45" s="283">
        <v>2345</v>
      </c>
      <c r="P45" s="283">
        <f t="shared" si="12"/>
        <v>2345</v>
      </c>
      <c r="Q45" s="283">
        <v>0</v>
      </c>
      <c r="R45" s="283">
        <f t="shared" si="13"/>
        <v>0</v>
      </c>
      <c r="S45" s="283">
        <v>0</v>
      </c>
      <c r="T45" s="283">
        <f t="shared" si="14"/>
        <v>0</v>
      </c>
      <c r="U45" s="283">
        <f t="shared" si="7"/>
        <v>2345</v>
      </c>
      <c r="V45" s="292">
        <f t="shared" si="8"/>
        <v>2345</v>
      </c>
      <c r="W45" s="299">
        <f t="shared" si="15"/>
        <v>0</v>
      </c>
      <c r="X45" s="300">
        <f t="shared" si="16"/>
        <v>0</v>
      </c>
      <c r="Y45" s="330"/>
    </row>
    <row r="46" spans="1:25" ht="22.5" customHeight="1" x14ac:dyDescent="0.15">
      <c r="A46" s="340" t="s">
        <v>282</v>
      </c>
      <c r="B46" s="352" t="s">
        <v>1870</v>
      </c>
      <c r="C46" s="310" t="s">
        <v>1871</v>
      </c>
      <c r="D46" s="347">
        <v>1</v>
      </c>
      <c r="E46" s="282" t="s">
        <v>688</v>
      </c>
      <c r="F46" s="283">
        <v>64</v>
      </c>
      <c r="G46" s="283">
        <f t="shared" si="0"/>
        <v>64</v>
      </c>
      <c r="H46" s="283">
        <v>0</v>
      </c>
      <c r="I46" s="283">
        <f t="shared" si="1"/>
        <v>0</v>
      </c>
      <c r="J46" s="283">
        <v>0</v>
      </c>
      <c r="K46" s="283">
        <f t="shared" si="2"/>
        <v>0</v>
      </c>
      <c r="L46" s="283">
        <f t="shared" si="11"/>
        <v>64</v>
      </c>
      <c r="M46" s="300">
        <f t="shared" si="11"/>
        <v>64</v>
      </c>
      <c r="N46" s="346">
        <v>1</v>
      </c>
      <c r="O46" s="283">
        <v>64</v>
      </c>
      <c r="P46" s="283">
        <f t="shared" si="12"/>
        <v>64</v>
      </c>
      <c r="Q46" s="283">
        <v>0</v>
      </c>
      <c r="R46" s="283">
        <f t="shared" si="13"/>
        <v>0</v>
      </c>
      <c r="S46" s="283">
        <v>0</v>
      </c>
      <c r="T46" s="283">
        <f t="shared" si="14"/>
        <v>0</v>
      </c>
      <c r="U46" s="283">
        <f t="shared" si="7"/>
        <v>64</v>
      </c>
      <c r="V46" s="292">
        <f t="shared" si="8"/>
        <v>64</v>
      </c>
      <c r="W46" s="299">
        <f t="shared" si="15"/>
        <v>0</v>
      </c>
      <c r="X46" s="300">
        <f t="shared" si="16"/>
        <v>0</v>
      </c>
      <c r="Y46" s="330"/>
    </row>
    <row r="47" spans="1:25" ht="22.5" customHeight="1" x14ac:dyDescent="0.15">
      <c r="A47" s="340" t="s">
        <v>283</v>
      </c>
      <c r="B47" s="352" t="s">
        <v>1870</v>
      </c>
      <c r="C47" s="310" t="s">
        <v>1872</v>
      </c>
      <c r="D47" s="347">
        <v>1</v>
      </c>
      <c r="E47" s="282" t="s">
        <v>688</v>
      </c>
      <c r="F47" s="283">
        <v>344</v>
      </c>
      <c r="G47" s="283">
        <f t="shared" si="0"/>
        <v>344</v>
      </c>
      <c r="H47" s="283">
        <v>0</v>
      </c>
      <c r="I47" s="283">
        <f t="shared" si="1"/>
        <v>0</v>
      </c>
      <c r="J47" s="283">
        <v>0</v>
      </c>
      <c r="K47" s="283">
        <f t="shared" si="2"/>
        <v>0</v>
      </c>
      <c r="L47" s="283">
        <f t="shared" si="11"/>
        <v>344</v>
      </c>
      <c r="M47" s="300">
        <f t="shared" si="11"/>
        <v>344</v>
      </c>
      <c r="N47" s="346">
        <v>1</v>
      </c>
      <c r="O47" s="283">
        <v>344</v>
      </c>
      <c r="P47" s="283">
        <f t="shared" si="12"/>
        <v>344</v>
      </c>
      <c r="Q47" s="283">
        <v>0</v>
      </c>
      <c r="R47" s="283">
        <f t="shared" si="13"/>
        <v>0</v>
      </c>
      <c r="S47" s="283">
        <v>0</v>
      </c>
      <c r="T47" s="283">
        <f t="shared" si="14"/>
        <v>0</v>
      </c>
      <c r="U47" s="283">
        <f t="shared" si="7"/>
        <v>344</v>
      </c>
      <c r="V47" s="292">
        <f t="shared" si="8"/>
        <v>344</v>
      </c>
      <c r="W47" s="299">
        <f t="shared" si="15"/>
        <v>0</v>
      </c>
      <c r="X47" s="300">
        <f t="shared" si="16"/>
        <v>0</v>
      </c>
      <c r="Y47" s="330"/>
    </row>
    <row r="48" spans="1:25" ht="22.5" customHeight="1" x14ac:dyDescent="0.15">
      <c r="A48" s="340" t="s">
        <v>284</v>
      </c>
      <c r="B48" s="352" t="s">
        <v>1873</v>
      </c>
      <c r="C48" s="310" t="s">
        <v>1874</v>
      </c>
      <c r="D48" s="347">
        <v>1</v>
      </c>
      <c r="E48" s="282" t="s">
        <v>1379</v>
      </c>
      <c r="F48" s="283">
        <v>0</v>
      </c>
      <c r="G48" s="283">
        <f t="shared" si="0"/>
        <v>0</v>
      </c>
      <c r="H48" s="283">
        <v>19796</v>
      </c>
      <c r="I48" s="283">
        <f t="shared" si="1"/>
        <v>19796</v>
      </c>
      <c r="J48" s="283">
        <v>0</v>
      </c>
      <c r="K48" s="283">
        <f t="shared" si="2"/>
        <v>0</v>
      </c>
      <c r="L48" s="283">
        <f t="shared" si="11"/>
        <v>19796</v>
      </c>
      <c r="M48" s="300">
        <f t="shared" si="11"/>
        <v>19796</v>
      </c>
      <c r="N48" s="346">
        <v>1</v>
      </c>
      <c r="O48" s="283">
        <v>0</v>
      </c>
      <c r="P48" s="283">
        <f t="shared" si="12"/>
        <v>0</v>
      </c>
      <c r="Q48" s="283">
        <v>19796</v>
      </c>
      <c r="R48" s="283">
        <f t="shared" si="13"/>
        <v>19796</v>
      </c>
      <c r="S48" s="283">
        <v>0</v>
      </c>
      <c r="T48" s="283">
        <f t="shared" si="14"/>
        <v>0</v>
      </c>
      <c r="U48" s="283">
        <f t="shared" si="7"/>
        <v>19796</v>
      </c>
      <c r="V48" s="292">
        <f t="shared" si="8"/>
        <v>19796</v>
      </c>
      <c r="W48" s="299">
        <f t="shared" si="15"/>
        <v>0</v>
      </c>
      <c r="X48" s="300">
        <f t="shared" si="16"/>
        <v>0</v>
      </c>
      <c r="Y48" s="330"/>
    </row>
    <row r="49" spans="1:25" ht="22.5" customHeight="1" x14ac:dyDescent="0.15">
      <c r="A49" s="340" t="s">
        <v>285</v>
      </c>
      <c r="B49" s="352" t="s">
        <v>1873</v>
      </c>
      <c r="C49" s="310" t="s">
        <v>1875</v>
      </c>
      <c r="D49" s="347">
        <v>1</v>
      </c>
      <c r="E49" s="282" t="s">
        <v>1379</v>
      </c>
      <c r="F49" s="283">
        <v>0</v>
      </c>
      <c r="G49" s="283">
        <f t="shared" si="0"/>
        <v>0</v>
      </c>
      <c r="H49" s="283">
        <v>52080</v>
      </c>
      <c r="I49" s="283">
        <f t="shared" si="1"/>
        <v>52080</v>
      </c>
      <c r="J49" s="283">
        <v>0</v>
      </c>
      <c r="K49" s="283">
        <f t="shared" si="2"/>
        <v>0</v>
      </c>
      <c r="L49" s="283">
        <f t="shared" si="11"/>
        <v>52080</v>
      </c>
      <c r="M49" s="300">
        <f t="shared" si="11"/>
        <v>52080</v>
      </c>
      <c r="N49" s="346">
        <v>1</v>
      </c>
      <c r="O49" s="283">
        <v>0</v>
      </c>
      <c r="P49" s="283">
        <f t="shared" si="12"/>
        <v>0</v>
      </c>
      <c r="Q49" s="283">
        <v>52080</v>
      </c>
      <c r="R49" s="283">
        <f t="shared" si="13"/>
        <v>52080</v>
      </c>
      <c r="S49" s="283">
        <v>0</v>
      </c>
      <c r="T49" s="283">
        <f t="shared" si="14"/>
        <v>0</v>
      </c>
      <c r="U49" s="283">
        <f t="shared" si="7"/>
        <v>52080</v>
      </c>
      <c r="V49" s="292">
        <f t="shared" si="8"/>
        <v>52080</v>
      </c>
      <c r="W49" s="299">
        <f t="shared" si="15"/>
        <v>0</v>
      </c>
      <c r="X49" s="300">
        <f t="shared" si="16"/>
        <v>0</v>
      </c>
      <c r="Y49" s="330"/>
    </row>
    <row r="50" spans="1:25" ht="22.5" customHeight="1" x14ac:dyDescent="0.15">
      <c r="A50" s="340" t="s">
        <v>286</v>
      </c>
      <c r="B50" s="352" t="s">
        <v>1873</v>
      </c>
      <c r="C50" s="310" t="s">
        <v>1876</v>
      </c>
      <c r="D50" s="347">
        <v>1</v>
      </c>
      <c r="E50" s="282" t="s">
        <v>1379</v>
      </c>
      <c r="F50" s="283">
        <v>5603</v>
      </c>
      <c r="G50" s="283">
        <f t="shared" si="0"/>
        <v>5603</v>
      </c>
      <c r="H50" s="283">
        <v>50778</v>
      </c>
      <c r="I50" s="283">
        <f t="shared" si="1"/>
        <v>50778</v>
      </c>
      <c r="J50" s="283">
        <v>5970</v>
      </c>
      <c r="K50" s="283">
        <f t="shared" si="2"/>
        <v>5970</v>
      </c>
      <c r="L50" s="283">
        <f t="shared" si="11"/>
        <v>62351</v>
      </c>
      <c r="M50" s="300">
        <f t="shared" si="11"/>
        <v>62351</v>
      </c>
      <c r="N50" s="346">
        <v>1</v>
      </c>
      <c r="O50" s="283">
        <v>5603</v>
      </c>
      <c r="P50" s="283">
        <f t="shared" si="12"/>
        <v>5603</v>
      </c>
      <c r="Q50" s="283">
        <v>50778</v>
      </c>
      <c r="R50" s="283">
        <f t="shared" si="13"/>
        <v>50778</v>
      </c>
      <c r="S50" s="283">
        <v>5970</v>
      </c>
      <c r="T50" s="283">
        <f t="shared" si="14"/>
        <v>5970</v>
      </c>
      <c r="U50" s="283">
        <f t="shared" si="7"/>
        <v>62351</v>
      </c>
      <c r="V50" s="292">
        <f t="shared" si="8"/>
        <v>62351</v>
      </c>
      <c r="W50" s="299">
        <f t="shared" si="15"/>
        <v>0</v>
      </c>
      <c r="X50" s="300">
        <f t="shared" si="16"/>
        <v>0</v>
      </c>
      <c r="Y50" s="330"/>
    </row>
    <row r="51" spans="1:25" ht="22.5" customHeight="1" x14ac:dyDescent="0.15">
      <c r="A51" s="340" t="s">
        <v>287</v>
      </c>
      <c r="B51" s="352" t="s">
        <v>1873</v>
      </c>
      <c r="C51" s="310" t="s">
        <v>1877</v>
      </c>
      <c r="D51" s="347">
        <v>0</v>
      </c>
      <c r="E51" s="282" t="s">
        <v>1379</v>
      </c>
      <c r="F51" s="283">
        <v>6747</v>
      </c>
      <c r="G51" s="283">
        <f t="shared" si="0"/>
        <v>0</v>
      </c>
      <c r="H51" s="283">
        <v>74854</v>
      </c>
      <c r="I51" s="283">
        <f t="shared" si="1"/>
        <v>0</v>
      </c>
      <c r="J51" s="283">
        <v>7188</v>
      </c>
      <c r="K51" s="283">
        <f t="shared" si="2"/>
        <v>0</v>
      </c>
      <c r="L51" s="283">
        <f t="shared" si="11"/>
        <v>88789</v>
      </c>
      <c r="M51" s="300">
        <f t="shared" si="11"/>
        <v>0</v>
      </c>
      <c r="N51" s="346">
        <v>0</v>
      </c>
      <c r="O51" s="283">
        <v>6747</v>
      </c>
      <c r="P51" s="283">
        <f t="shared" si="12"/>
        <v>0</v>
      </c>
      <c r="Q51" s="283">
        <v>74854</v>
      </c>
      <c r="R51" s="283">
        <f t="shared" si="13"/>
        <v>0</v>
      </c>
      <c r="S51" s="283">
        <v>7188</v>
      </c>
      <c r="T51" s="283">
        <f t="shared" si="14"/>
        <v>0</v>
      </c>
      <c r="U51" s="283">
        <f t="shared" si="7"/>
        <v>88789</v>
      </c>
      <c r="V51" s="292">
        <f t="shared" si="8"/>
        <v>0</v>
      </c>
      <c r="W51" s="299">
        <f t="shared" si="15"/>
        <v>0</v>
      </c>
      <c r="X51" s="300">
        <f t="shared" si="16"/>
        <v>0</v>
      </c>
      <c r="Y51" s="330"/>
    </row>
    <row r="52" spans="1:25" ht="22.5" customHeight="1" x14ac:dyDescent="0.15">
      <c r="A52" s="340" t="s">
        <v>288</v>
      </c>
      <c r="B52" s="352" t="s">
        <v>1873</v>
      </c>
      <c r="C52" s="310" t="s">
        <v>1878</v>
      </c>
      <c r="D52" s="347">
        <v>0</v>
      </c>
      <c r="E52" s="282" t="s">
        <v>1379</v>
      </c>
      <c r="F52" s="283">
        <v>9263</v>
      </c>
      <c r="G52" s="283">
        <f t="shared" si="0"/>
        <v>0</v>
      </c>
      <c r="H52" s="283">
        <v>127355</v>
      </c>
      <c r="I52" s="283">
        <f t="shared" si="1"/>
        <v>0</v>
      </c>
      <c r="J52" s="283">
        <v>9869</v>
      </c>
      <c r="K52" s="283">
        <f t="shared" si="2"/>
        <v>0</v>
      </c>
      <c r="L52" s="283">
        <f t="shared" si="11"/>
        <v>146487</v>
      </c>
      <c r="M52" s="300">
        <f t="shared" si="11"/>
        <v>0</v>
      </c>
      <c r="N52" s="346">
        <v>0</v>
      </c>
      <c r="O52" s="283">
        <v>9263</v>
      </c>
      <c r="P52" s="283">
        <f t="shared" si="12"/>
        <v>0</v>
      </c>
      <c r="Q52" s="283">
        <v>127355</v>
      </c>
      <c r="R52" s="283">
        <f t="shared" si="13"/>
        <v>0</v>
      </c>
      <c r="S52" s="283">
        <v>9869</v>
      </c>
      <c r="T52" s="283">
        <f t="shared" si="14"/>
        <v>0</v>
      </c>
      <c r="U52" s="283">
        <f t="shared" si="7"/>
        <v>146487</v>
      </c>
      <c r="V52" s="292">
        <f t="shared" si="8"/>
        <v>0</v>
      </c>
      <c r="W52" s="299">
        <f t="shared" si="15"/>
        <v>0</v>
      </c>
      <c r="X52" s="300">
        <f t="shared" si="16"/>
        <v>0</v>
      </c>
      <c r="Y52" s="330"/>
    </row>
    <row r="53" spans="1:25" ht="22.5" customHeight="1" x14ac:dyDescent="0.15">
      <c r="A53" s="340" t="s">
        <v>289</v>
      </c>
      <c r="B53" s="352" t="s">
        <v>1873</v>
      </c>
      <c r="C53" s="350" t="s">
        <v>1879</v>
      </c>
      <c r="D53" s="347">
        <v>0</v>
      </c>
      <c r="E53" s="282" t="s">
        <v>1379</v>
      </c>
      <c r="F53" s="283">
        <v>13417</v>
      </c>
      <c r="G53" s="283">
        <f t="shared" si="0"/>
        <v>0</v>
      </c>
      <c r="H53" s="283">
        <v>167115</v>
      </c>
      <c r="I53" s="283">
        <f t="shared" si="1"/>
        <v>0</v>
      </c>
      <c r="J53" s="283">
        <v>19224</v>
      </c>
      <c r="K53" s="283">
        <f t="shared" si="2"/>
        <v>0</v>
      </c>
      <c r="L53" s="283">
        <f t="shared" si="11"/>
        <v>199756</v>
      </c>
      <c r="M53" s="300">
        <f t="shared" si="11"/>
        <v>0</v>
      </c>
      <c r="N53" s="346">
        <v>0</v>
      </c>
      <c r="O53" s="283">
        <v>13417</v>
      </c>
      <c r="P53" s="283">
        <f t="shared" si="12"/>
        <v>0</v>
      </c>
      <c r="Q53" s="283">
        <v>167115</v>
      </c>
      <c r="R53" s="283">
        <f t="shared" si="13"/>
        <v>0</v>
      </c>
      <c r="S53" s="283">
        <v>19224</v>
      </c>
      <c r="T53" s="283">
        <f t="shared" si="14"/>
        <v>0</v>
      </c>
      <c r="U53" s="283">
        <f t="shared" si="7"/>
        <v>199756</v>
      </c>
      <c r="V53" s="292">
        <f t="shared" si="8"/>
        <v>0</v>
      </c>
      <c r="W53" s="299">
        <f t="shared" si="15"/>
        <v>0</v>
      </c>
      <c r="X53" s="300">
        <f t="shared" si="16"/>
        <v>0</v>
      </c>
      <c r="Y53" s="330"/>
    </row>
    <row r="54" spans="1:25" ht="22.5" customHeight="1" x14ac:dyDescent="0.15">
      <c r="A54" s="340" t="s">
        <v>290</v>
      </c>
      <c r="B54" s="352" t="s">
        <v>1873</v>
      </c>
      <c r="C54" s="310" t="s">
        <v>1880</v>
      </c>
      <c r="D54" s="347">
        <v>0</v>
      </c>
      <c r="E54" s="282" t="s">
        <v>1379</v>
      </c>
      <c r="F54" s="283">
        <v>16242</v>
      </c>
      <c r="G54" s="283">
        <f t="shared" si="0"/>
        <v>0</v>
      </c>
      <c r="H54" s="283">
        <v>216903</v>
      </c>
      <c r="I54" s="283">
        <f t="shared" si="1"/>
        <v>0</v>
      </c>
      <c r="J54" s="283">
        <v>23272</v>
      </c>
      <c r="K54" s="283">
        <f t="shared" si="2"/>
        <v>0</v>
      </c>
      <c r="L54" s="283">
        <f t="shared" si="11"/>
        <v>256417</v>
      </c>
      <c r="M54" s="300">
        <f t="shared" si="11"/>
        <v>0</v>
      </c>
      <c r="N54" s="346">
        <v>0</v>
      </c>
      <c r="O54" s="283">
        <v>16242</v>
      </c>
      <c r="P54" s="283">
        <f t="shared" si="12"/>
        <v>0</v>
      </c>
      <c r="Q54" s="283">
        <v>216903</v>
      </c>
      <c r="R54" s="283">
        <f t="shared" si="13"/>
        <v>0</v>
      </c>
      <c r="S54" s="283">
        <v>23272</v>
      </c>
      <c r="T54" s="283">
        <f t="shared" si="14"/>
        <v>0</v>
      </c>
      <c r="U54" s="283">
        <f t="shared" si="7"/>
        <v>256417</v>
      </c>
      <c r="V54" s="292">
        <f t="shared" si="8"/>
        <v>0</v>
      </c>
      <c r="W54" s="299">
        <f t="shared" si="15"/>
        <v>0</v>
      </c>
      <c r="X54" s="300">
        <f t="shared" si="16"/>
        <v>0</v>
      </c>
      <c r="Y54" s="330"/>
    </row>
    <row r="55" spans="1:25" ht="22.5" customHeight="1" x14ac:dyDescent="0.15">
      <c r="A55" s="340" t="s">
        <v>291</v>
      </c>
      <c r="B55" s="352" t="s">
        <v>1881</v>
      </c>
      <c r="C55" s="310" t="s">
        <v>1882</v>
      </c>
      <c r="D55" s="347">
        <v>1</v>
      </c>
      <c r="E55" s="282" t="s">
        <v>1379</v>
      </c>
      <c r="F55" s="283">
        <v>0</v>
      </c>
      <c r="G55" s="283">
        <f t="shared" si="0"/>
        <v>0</v>
      </c>
      <c r="H55" s="283">
        <v>4030</v>
      </c>
      <c r="I55" s="283">
        <f t="shared" si="1"/>
        <v>4030</v>
      </c>
      <c r="J55" s="283">
        <v>0</v>
      </c>
      <c r="K55" s="283">
        <f t="shared" si="2"/>
        <v>0</v>
      </c>
      <c r="L55" s="283">
        <f t="shared" si="11"/>
        <v>4030</v>
      </c>
      <c r="M55" s="300">
        <f t="shared" si="11"/>
        <v>4030</v>
      </c>
      <c r="N55" s="346">
        <v>1</v>
      </c>
      <c r="O55" s="283">
        <v>0</v>
      </c>
      <c r="P55" s="283">
        <f t="shared" si="12"/>
        <v>0</v>
      </c>
      <c r="Q55" s="283">
        <v>4030</v>
      </c>
      <c r="R55" s="283">
        <f t="shared" si="13"/>
        <v>4030</v>
      </c>
      <c r="S55" s="283">
        <v>0</v>
      </c>
      <c r="T55" s="283">
        <f t="shared" si="14"/>
        <v>0</v>
      </c>
      <c r="U55" s="283">
        <f t="shared" si="7"/>
        <v>4030</v>
      </c>
      <c r="V55" s="292">
        <f t="shared" si="8"/>
        <v>4030</v>
      </c>
      <c r="W55" s="299">
        <f t="shared" si="15"/>
        <v>0</v>
      </c>
      <c r="X55" s="300">
        <f t="shared" si="16"/>
        <v>0</v>
      </c>
      <c r="Y55" s="330"/>
    </row>
    <row r="56" spans="1:25" ht="22.5" customHeight="1" x14ac:dyDescent="0.15">
      <c r="A56" s="340" t="s">
        <v>292</v>
      </c>
      <c r="B56" s="352" t="s">
        <v>1883</v>
      </c>
      <c r="C56" s="310" t="s">
        <v>1884</v>
      </c>
      <c r="D56" s="347">
        <v>0</v>
      </c>
      <c r="E56" s="282" t="s">
        <v>1379</v>
      </c>
      <c r="F56" s="283">
        <v>0</v>
      </c>
      <c r="G56" s="283">
        <f t="shared" si="0"/>
        <v>0</v>
      </c>
      <c r="H56" s="283">
        <v>23542</v>
      </c>
      <c r="I56" s="283">
        <f t="shared" si="1"/>
        <v>0</v>
      </c>
      <c r="J56" s="283">
        <v>0</v>
      </c>
      <c r="K56" s="283">
        <f t="shared" si="2"/>
        <v>0</v>
      </c>
      <c r="L56" s="283">
        <f t="shared" si="11"/>
        <v>23542</v>
      </c>
      <c r="M56" s="300">
        <f t="shared" si="11"/>
        <v>0</v>
      </c>
      <c r="N56" s="346">
        <v>0</v>
      </c>
      <c r="O56" s="283">
        <v>0</v>
      </c>
      <c r="P56" s="283">
        <f t="shared" si="12"/>
        <v>0</v>
      </c>
      <c r="Q56" s="283">
        <v>23542</v>
      </c>
      <c r="R56" s="283">
        <f t="shared" si="13"/>
        <v>0</v>
      </c>
      <c r="S56" s="283">
        <v>0</v>
      </c>
      <c r="T56" s="283">
        <f t="shared" si="14"/>
        <v>0</v>
      </c>
      <c r="U56" s="283">
        <f t="shared" si="7"/>
        <v>23542</v>
      </c>
      <c r="V56" s="292">
        <f t="shared" si="8"/>
        <v>0</v>
      </c>
      <c r="W56" s="299">
        <f t="shared" si="15"/>
        <v>0</v>
      </c>
      <c r="X56" s="300">
        <f t="shared" si="16"/>
        <v>0</v>
      </c>
      <c r="Y56" s="330"/>
    </row>
    <row r="57" spans="1:25" ht="22.5" customHeight="1" x14ac:dyDescent="0.15">
      <c r="A57" s="340" t="s">
        <v>293</v>
      </c>
      <c r="B57" s="352" t="s">
        <v>1883</v>
      </c>
      <c r="C57" s="310" t="s">
        <v>1885</v>
      </c>
      <c r="D57" s="347">
        <v>0</v>
      </c>
      <c r="E57" s="282" t="s">
        <v>1379</v>
      </c>
      <c r="F57" s="283">
        <v>0</v>
      </c>
      <c r="G57" s="283">
        <f t="shared" si="0"/>
        <v>0</v>
      </c>
      <c r="H57" s="283">
        <v>57967</v>
      </c>
      <c r="I57" s="283">
        <f t="shared" si="1"/>
        <v>0</v>
      </c>
      <c r="J57" s="283">
        <v>0</v>
      </c>
      <c r="K57" s="283">
        <f t="shared" si="2"/>
        <v>0</v>
      </c>
      <c r="L57" s="283">
        <f t="shared" si="11"/>
        <v>57967</v>
      </c>
      <c r="M57" s="300">
        <f t="shared" si="11"/>
        <v>0</v>
      </c>
      <c r="N57" s="346">
        <v>0</v>
      </c>
      <c r="O57" s="283">
        <v>0</v>
      </c>
      <c r="P57" s="283">
        <f t="shared" si="12"/>
        <v>0</v>
      </c>
      <c r="Q57" s="283">
        <v>57967</v>
      </c>
      <c r="R57" s="283">
        <f t="shared" si="13"/>
        <v>0</v>
      </c>
      <c r="S57" s="283">
        <v>0</v>
      </c>
      <c r="T57" s="283">
        <f t="shared" si="14"/>
        <v>0</v>
      </c>
      <c r="U57" s="283">
        <f t="shared" si="7"/>
        <v>57967</v>
      </c>
      <c r="V57" s="292">
        <f t="shared" si="8"/>
        <v>0</v>
      </c>
      <c r="W57" s="299">
        <f t="shared" si="15"/>
        <v>0</v>
      </c>
      <c r="X57" s="300">
        <f t="shared" si="16"/>
        <v>0</v>
      </c>
      <c r="Y57" s="330"/>
    </row>
    <row r="58" spans="1:25" ht="22.5" customHeight="1" x14ac:dyDescent="0.15">
      <c r="A58" s="340" t="s">
        <v>294</v>
      </c>
      <c r="B58" s="352" t="s">
        <v>1883</v>
      </c>
      <c r="C58" s="310" t="s">
        <v>1886</v>
      </c>
      <c r="D58" s="347">
        <v>0</v>
      </c>
      <c r="E58" s="282" t="s">
        <v>1379</v>
      </c>
      <c r="F58" s="283">
        <v>4231</v>
      </c>
      <c r="G58" s="283">
        <f t="shared" si="0"/>
        <v>0</v>
      </c>
      <c r="H58" s="283">
        <v>58738</v>
      </c>
      <c r="I58" s="283">
        <f t="shared" si="1"/>
        <v>0</v>
      </c>
      <c r="J58" s="283">
        <v>4508</v>
      </c>
      <c r="K58" s="283">
        <f t="shared" si="2"/>
        <v>0</v>
      </c>
      <c r="L58" s="283">
        <f t="shared" si="11"/>
        <v>67477</v>
      </c>
      <c r="M58" s="300">
        <f t="shared" si="11"/>
        <v>0</v>
      </c>
      <c r="N58" s="346">
        <v>0</v>
      </c>
      <c r="O58" s="283">
        <v>4231</v>
      </c>
      <c r="P58" s="283">
        <f t="shared" si="12"/>
        <v>0</v>
      </c>
      <c r="Q58" s="283">
        <v>58738</v>
      </c>
      <c r="R58" s="283">
        <f t="shared" si="13"/>
        <v>0</v>
      </c>
      <c r="S58" s="283">
        <v>4508</v>
      </c>
      <c r="T58" s="283">
        <f t="shared" si="14"/>
        <v>0</v>
      </c>
      <c r="U58" s="283">
        <f t="shared" si="7"/>
        <v>67477</v>
      </c>
      <c r="V58" s="292">
        <f t="shared" si="8"/>
        <v>0</v>
      </c>
      <c r="W58" s="299">
        <f t="shared" si="15"/>
        <v>0</v>
      </c>
      <c r="X58" s="300">
        <f t="shared" si="16"/>
        <v>0</v>
      </c>
      <c r="Y58" s="330"/>
    </row>
    <row r="59" spans="1:25" ht="22.5" customHeight="1" x14ac:dyDescent="0.15">
      <c r="A59" s="340" t="s">
        <v>295</v>
      </c>
      <c r="B59" s="352" t="s">
        <v>1883</v>
      </c>
      <c r="C59" s="310" t="s">
        <v>1887</v>
      </c>
      <c r="D59" s="347">
        <v>0</v>
      </c>
      <c r="E59" s="282" t="s">
        <v>1379</v>
      </c>
      <c r="F59" s="283">
        <v>4917</v>
      </c>
      <c r="G59" s="283">
        <f t="shared" si="0"/>
        <v>0</v>
      </c>
      <c r="H59" s="283">
        <v>71614</v>
      </c>
      <c r="I59" s="283">
        <f t="shared" si="1"/>
        <v>0</v>
      </c>
      <c r="J59" s="283">
        <v>5239</v>
      </c>
      <c r="K59" s="283">
        <f t="shared" si="2"/>
        <v>0</v>
      </c>
      <c r="L59" s="283">
        <f t="shared" si="11"/>
        <v>81770</v>
      </c>
      <c r="M59" s="300">
        <f t="shared" si="11"/>
        <v>0</v>
      </c>
      <c r="N59" s="346">
        <v>0</v>
      </c>
      <c r="O59" s="283">
        <v>4917</v>
      </c>
      <c r="P59" s="283">
        <f t="shared" si="12"/>
        <v>0</v>
      </c>
      <c r="Q59" s="283">
        <v>71614</v>
      </c>
      <c r="R59" s="283">
        <f t="shared" si="13"/>
        <v>0</v>
      </c>
      <c r="S59" s="283">
        <v>5239</v>
      </c>
      <c r="T59" s="283">
        <f t="shared" si="14"/>
        <v>0</v>
      </c>
      <c r="U59" s="283">
        <f t="shared" si="7"/>
        <v>81770</v>
      </c>
      <c r="V59" s="292">
        <f t="shared" si="8"/>
        <v>0</v>
      </c>
      <c r="W59" s="299">
        <f t="shared" si="15"/>
        <v>0</v>
      </c>
      <c r="X59" s="300">
        <f t="shared" si="16"/>
        <v>0</v>
      </c>
      <c r="Y59" s="330"/>
    </row>
    <row r="60" spans="1:25" ht="22.5" customHeight="1" x14ac:dyDescent="0.15">
      <c r="A60" s="340" t="s">
        <v>296</v>
      </c>
      <c r="B60" s="352" t="s">
        <v>1883</v>
      </c>
      <c r="C60" s="311" t="s">
        <v>1888</v>
      </c>
      <c r="D60" s="347">
        <v>0</v>
      </c>
      <c r="E60" s="282" t="s">
        <v>1379</v>
      </c>
      <c r="F60" s="283">
        <v>5946</v>
      </c>
      <c r="G60" s="283">
        <f t="shared" si="0"/>
        <v>0</v>
      </c>
      <c r="H60" s="283">
        <v>88877</v>
      </c>
      <c r="I60" s="283">
        <f t="shared" si="1"/>
        <v>0</v>
      </c>
      <c r="J60" s="283">
        <v>6335</v>
      </c>
      <c r="K60" s="283">
        <f t="shared" si="2"/>
        <v>0</v>
      </c>
      <c r="L60" s="283">
        <f t="shared" si="11"/>
        <v>101158</v>
      </c>
      <c r="M60" s="300">
        <f t="shared" si="11"/>
        <v>0</v>
      </c>
      <c r="N60" s="346">
        <v>0</v>
      </c>
      <c r="O60" s="283">
        <v>5946</v>
      </c>
      <c r="P60" s="283">
        <f t="shared" si="12"/>
        <v>0</v>
      </c>
      <c r="Q60" s="283">
        <v>88877</v>
      </c>
      <c r="R60" s="283">
        <f t="shared" si="13"/>
        <v>0</v>
      </c>
      <c r="S60" s="283">
        <v>6335</v>
      </c>
      <c r="T60" s="283">
        <f t="shared" si="14"/>
        <v>0</v>
      </c>
      <c r="U60" s="283">
        <f t="shared" si="7"/>
        <v>101158</v>
      </c>
      <c r="V60" s="292">
        <f t="shared" si="8"/>
        <v>0</v>
      </c>
      <c r="W60" s="299">
        <f t="shared" si="15"/>
        <v>0</v>
      </c>
      <c r="X60" s="300">
        <f t="shared" si="16"/>
        <v>0</v>
      </c>
      <c r="Y60" s="330"/>
    </row>
    <row r="61" spans="1:25" ht="22.5" customHeight="1" x14ac:dyDescent="0.15">
      <c r="A61" s="340" t="s">
        <v>297</v>
      </c>
      <c r="B61" s="352" t="s">
        <v>1883</v>
      </c>
      <c r="C61" s="350" t="s">
        <v>1889</v>
      </c>
      <c r="D61" s="347">
        <v>0</v>
      </c>
      <c r="E61" s="282" t="s">
        <v>1379</v>
      </c>
      <c r="F61" s="283">
        <v>10941</v>
      </c>
      <c r="G61" s="283">
        <f t="shared" si="0"/>
        <v>0</v>
      </c>
      <c r="H61" s="283">
        <v>135376</v>
      </c>
      <c r="I61" s="283">
        <f t="shared" si="1"/>
        <v>0</v>
      </c>
      <c r="J61" s="283">
        <v>15574</v>
      </c>
      <c r="K61" s="283">
        <f t="shared" si="2"/>
        <v>0</v>
      </c>
      <c r="L61" s="283">
        <f t="shared" si="11"/>
        <v>161891</v>
      </c>
      <c r="M61" s="300">
        <f t="shared" si="11"/>
        <v>0</v>
      </c>
      <c r="N61" s="346">
        <v>0</v>
      </c>
      <c r="O61" s="283">
        <v>10941</v>
      </c>
      <c r="P61" s="283">
        <f t="shared" si="12"/>
        <v>0</v>
      </c>
      <c r="Q61" s="283">
        <v>135376</v>
      </c>
      <c r="R61" s="283">
        <f t="shared" si="13"/>
        <v>0</v>
      </c>
      <c r="S61" s="283">
        <v>15574</v>
      </c>
      <c r="T61" s="283">
        <f t="shared" si="14"/>
        <v>0</v>
      </c>
      <c r="U61" s="283">
        <f t="shared" si="7"/>
        <v>161891</v>
      </c>
      <c r="V61" s="292">
        <f t="shared" si="8"/>
        <v>0</v>
      </c>
      <c r="W61" s="299">
        <f t="shared" si="15"/>
        <v>0</v>
      </c>
      <c r="X61" s="300">
        <f t="shared" si="16"/>
        <v>0</v>
      </c>
      <c r="Y61" s="330"/>
    </row>
    <row r="62" spans="1:25" ht="22.5" customHeight="1" x14ac:dyDescent="0.15">
      <c r="A62" s="340" t="s">
        <v>298</v>
      </c>
      <c r="B62" s="352" t="s">
        <v>1883</v>
      </c>
      <c r="C62" s="350" t="s">
        <v>1890</v>
      </c>
      <c r="D62" s="347">
        <v>0</v>
      </c>
      <c r="E62" s="282" t="s">
        <v>1379</v>
      </c>
      <c r="F62" s="283">
        <v>13058</v>
      </c>
      <c r="G62" s="283">
        <f t="shared" si="0"/>
        <v>0</v>
      </c>
      <c r="H62" s="283">
        <v>159020</v>
      </c>
      <c r="I62" s="283">
        <f t="shared" si="1"/>
        <v>0</v>
      </c>
      <c r="J62" s="283">
        <v>18569</v>
      </c>
      <c r="K62" s="283">
        <f t="shared" si="2"/>
        <v>0</v>
      </c>
      <c r="L62" s="283">
        <f t="shared" si="11"/>
        <v>190647</v>
      </c>
      <c r="M62" s="300">
        <f t="shared" si="11"/>
        <v>0</v>
      </c>
      <c r="N62" s="346">
        <v>0</v>
      </c>
      <c r="O62" s="283">
        <v>13058</v>
      </c>
      <c r="P62" s="283">
        <f t="shared" si="12"/>
        <v>0</v>
      </c>
      <c r="Q62" s="283">
        <v>159020</v>
      </c>
      <c r="R62" s="283">
        <f t="shared" si="13"/>
        <v>0</v>
      </c>
      <c r="S62" s="283">
        <v>18569</v>
      </c>
      <c r="T62" s="283">
        <f t="shared" si="14"/>
        <v>0</v>
      </c>
      <c r="U62" s="283">
        <f t="shared" si="7"/>
        <v>190647</v>
      </c>
      <c r="V62" s="292">
        <f t="shared" si="8"/>
        <v>0</v>
      </c>
      <c r="W62" s="299">
        <f t="shared" si="15"/>
        <v>0</v>
      </c>
      <c r="X62" s="300">
        <f t="shared" si="16"/>
        <v>0</v>
      </c>
      <c r="Y62" s="330"/>
    </row>
    <row r="63" spans="1:25" ht="22.5" customHeight="1" x14ac:dyDescent="0.15">
      <c r="A63" s="340" t="s">
        <v>299</v>
      </c>
      <c r="B63" s="352" t="s">
        <v>1891</v>
      </c>
      <c r="C63" s="350" t="s">
        <v>1882</v>
      </c>
      <c r="D63" s="347">
        <v>0</v>
      </c>
      <c r="E63" s="282" t="s">
        <v>1379</v>
      </c>
      <c r="F63" s="283">
        <v>0</v>
      </c>
      <c r="G63" s="283">
        <f t="shared" si="0"/>
        <v>0</v>
      </c>
      <c r="H63" s="283">
        <v>8043</v>
      </c>
      <c r="I63" s="283">
        <f t="shared" si="1"/>
        <v>0</v>
      </c>
      <c r="J63" s="283">
        <v>0</v>
      </c>
      <c r="K63" s="283">
        <f t="shared" si="2"/>
        <v>0</v>
      </c>
      <c r="L63" s="283">
        <f t="shared" si="11"/>
        <v>8043</v>
      </c>
      <c r="M63" s="300">
        <f t="shared" si="11"/>
        <v>0</v>
      </c>
      <c r="N63" s="346">
        <v>0</v>
      </c>
      <c r="O63" s="283">
        <v>0</v>
      </c>
      <c r="P63" s="283">
        <f t="shared" si="12"/>
        <v>0</v>
      </c>
      <c r="Q63" s="283">
        <v>8043</v>
      </c>
      <c r="R63" s="283">
        <f t="shared" si="13"/>
        <v>0</v>
      </c>
      <c r="S63" s="283">
        <v>0</v>
      </c>
      <c r="T63" s="283">
        <f t="shared" si="14"/>
        <v>0</v>
      </c>
      <c r="U63" s="283">
        <f t="shared" si="7"/>
        <v>8043</v>
      </c>
      <c r="V63" s="292">
        <f t="shared" si="8"/>
        <v>0</v>
      </c>
      <c r="W63" s="299">
        <f t="shared" si="15"/>
        <v>0</v>
      </c>
      <c r="X63" s="300">
        <f t="shared" si="16"/>
        <v>0</v>
      </c>
      <c r="Y63" s="330"/>
    </row>
    <row r="64" spans="1:25" ht="22.5" customHeight="1" x14ac:dyDescent="0.15">
      <c r="A64" s="340" t="s">
        <v>300</v>
      </c>
      <c r="B64" s="352" t="s">
        <v>1892</v>
      </c>
      <c r="C64" s="350" t="s">
        <v>1893</v>
      </c>
      <c r="D64" s="347">
        <v>0</v>
      </c>
      <c r="E64" s="282" t="s">
        <v>686</v>
      </c>
      <c r="F64" s="283">
        <v>6162</v>
      </c>
      <c r="G64" s="283">
        <f t="shared" si="0"/>
        <v>0</v>
      </c>
      <c r="H64" s="283">
        <v>107903</v>
      </c>
      <c r="I64" s="283">
        <f t="shared" si="1"/>
        <v>0</v>
      </c>
      <c r="J64" s="283">
        <v>1918</v>
      </c>
      <c r="K64" s="283">
        <f t="shared" si="2"/>
        <v>0</v>
      </c>
      <c r="L64" s="283">
        <f t="shared" si="11"/>
        <v>115983</v>
      </c>
      <c r="M64" s="300">
        <f t="shared" si="11"/>
        <v>0</v>
      </c>
      <c r="N64" s="346">
        <v>0</v>
      </c>
      <c r="O64" s="283">
        <v>6162</v>
      </c>
      <c r="P64" s="283">
        <f t="shared" si="12"/>
        <v>0</v>
      </c>
      <c r="Q64" s="283">
        <v>107903</v>
      </c>
      <c r="R64" s="283">
        <f t="shared" si="13"/>
        <v>0</v>
      </c>
      <c r="S64" s="283">
        <v>1918</v>
      </c>
      <c r="T64" s="283">
        <f t="shared" si="14"/>
        <v>0</v>
      </c>
      <c r="U64" s="283">
        <f t="shared" si="7"/>
        <v>115983</v>
      </c>
      <c r="V64" s="292">
        <f t="shared" si="8"/>
        <v>0</v>
      </c>
      <c r="W64" s="299">
        <f t="shared" si="15"/>
        <v>0</v>
      </c>
      <c r="X64" s="300">
        <f t="shared" si="16"/>
        <v>0</v>
      </c>
      <c r="Y64" s="330"/>
    </row>
    <row r="65" spans="1:25" ht="22.5" customHeight="1" x14ac:dyDescent="0.15">
      <c r="A65" s="340" t="s">
        <v>301</v>
      </c>
      <c r="B65" s="352" t="s">
        <v>1894</v>
      </c>
      <c r="C65" s="350" t="s">
        <v>1893</v>
      </c>
      <c r="D65" s="347">
        <v>0</v>
      </c>
      <c r="E65" s="282" t="s">
        <v>686</v>
      </c>
      <c r="F65" s="283">
        <v>4000</v>
      </c>
      <c r="G65" s="283">
        <f t="shared" si="0"/>
        <v>0</v>
      </c>
      <c r="H65" s="283">
        <v>82336</v>
      </c>
      <c r="I65" s="283">
        <f t="shared" si="1"/>
        <v>0</v>
      </c>
      <c r="J65" s="283">
        <v>1279</v>
      </c>
      <c r="K65" s="283">
        <f t="shared" si="2"/>
        <v>0</v>
      </c>
      <c r="L65" s="283">
        <f t="shared" si="11"/>
        <v>87615</v>
      </c>
      <c r="M65" s="300">
        <f t="shared" si="11"/>
        <v>0</v>
      </c>
      <c r="N65" s="346">
        <v>0</v>
      </c>
      <c r="O65" s="283">
        <v>4000</v>
      </c>
      <c r="P65" s="283">
        <f t="shared" si="12"/>
        <v>0</v>
      </c>
      <c r="Q65" s="283">
        <v>82336</v>
      </c>
      <c r="R65" s="283">
        <f t="shared" si="13"/>
        <v>0</v>
      </c>
      <c r="S65" s="283">
        <v>1279</v>
      </c>
      <c r="T65" s="283">
        <f t="shared" si="14"/>
        <v>0</v>
      </c>
      <c r="U65" s="283">
        <f t="shared" si="7"/>
        <v>87615</v>
      </c>
      <c r="V65" s="292">
        <f t="shared" si="8"/>
        <v>0</v>
      </c>
      <c r="W65" s="299">
        <f t="shared" si="15"/>
        <v>0</v>
      </c>
      <c r="X65" s="300">
        <f t="shared" si="16"/>
        <v>0</v>
      </c>
      <c r="Y65" s="330"/>
    </row>
    <row r="66" spans="1:25" ht="22.5" customHeight="1" x14ac:dyDescent="0.15">
      <c r="A66" s="340" t="s">
        <v>302</v>
      </c>
      <c r="B66" s="352" t="s">
        <v>1892</v>
      </c>
      <c r="C66" s="350" t="s">
        <v>1895</v>
      </c>
      <c r="D66" s="347">
        <v>0</v>
      </c>
      <c r="E66" s="282" t="s">
        <v>686</v>
      </c>
      <c r="F66" s="283">
        <v>4051</v>
      </c>
      <c r="G66" s="283">
        <f t="shared" si="0"/>
        <v>0</v>
      </c>
      <c r="H66" s="283">
        <v>6041</v>
      </c>
      <c r="I66" s="283">
        <f t="shared" si="1"/>
        <v>0</v>
      </c>
      <c r="J66" s="283">
        <v>5375</v>
      </c>
      <c r="K66" s="283">
        <f t="shared" si="2"/>
        <v>0</v>
      </c>
      <c r="L66" s="283">
        <f t="shared" si="11"/>
        <v>15467</v>
      </c>
      <c r="M66" s="300">
        <f t="shared" si="11"/>
        <v>0</v>
      </c>
      <c r="N66" s="346">
        <v>0</v>
      </c>
      <c r="O66" s="283">
        <v>4051</v>
      </c>
      <c r="P66" s="283">
        <f t="shared" si="12"/>
        <v>0</v>
      </c>
      <c r="Q66" s="283">
        <v>6041</v>
      </c>
      <c r="R66" s="283">
        <f t="shared" si="13"/>
        <v>0</v>
      </c>
      <c r="S66" s="283">
        <v>5375</v>
      </c>
      <c r="T66" s="283">
        <f t="shared" si="14"/>
        <v>0</v>
      </c>
      <c r="U66" s="283">
        <f t="shared" si="7"/>
        <v>15467</v>
      </c>
      <c r="V66" s="292">
        <f t="shared" si="8"/>
        <v>0</v>
      </c>
      <c r="W66" s="299">
        <f t="shared" si="15"/>
        <v>0</v>
      </c>
      <c r="X66" s="300">
        <f t="shared" si="16"/>
        <v>0</v>
      </c>
      <c r="Y66" s="330"/>
    </row>
    <row r="67" spans="1:25" ht="22.5" customHeight="1" x14ac:dyDescent="0.15">
      <c r="A67" s="340" t="s">
        <v>303</v>
      </c>
      <c r="B67" s="352" t="s">
        <v>1894</v>
      </c>
      <c r="C67" s="310" t="s">
        <v>1895</v>
      </c>
      <c r="D67" s="347">
        <v>0</v>
      </c>
      <c r="E67" s="282" t="s">
        <v>686</v>
      </c>
      <c r="F67" s="283">
        <v>4051</v>
      </c>
      <c r="G67" s="283">
        <f t="shared" si="0"/>
        <v>0</v>
      </c>
      <c r="H67" s="283">
        <v>6041</v>
      </c>
      <c r="I67" s="283">
        <f t="shared" si="1"/>
        <v>0</v>
      </c>
      <c r="J67" s="283">
        <v>6719</v>
      </c>
      <c r="K67" s="283">
        <f t="shared" si="2"/>
        <v>0</v>
      </c>
      <c r="L67" s="283">
        <f t="shared" si="11"/>
        <v>16811</v>
      </c>
      <c r="M67" s="300">
        <f t="shared" si="11"/>
        <v>0</v>
      </c>
      <c r="N67" s="346">
        <v>0</v>
      </c>
      <c r="O67" s="283">
        <v>4051</v>
      </c>
      <c r="P67" s="283">
        <f t="shared" si="12"/>
        <v>0</v>
      </c>
      <c r="Q67" s="283">
        <v>6041</v>
      </c>
      <c r="R67" s="283">
        <f t="shared" si="13"/>
        <v>0</v>
      </c>
      <c r="S67" s="283">
        <v>6719</v>
      </c>
      <c r="T67" s="283">
        <f t="shared" si="14"/>
        <v>0</v>
      </c>
      <c r="U67" s="283">
        <f t="shared" si="7"/>
        <v>16811</v>
      </c>
      <c r="V67" s="292">
        <f t="shared" si="8"/>
        <v>0</v>
      </c>
      <c r="W67" s="299">
        <f t="shared" si="15"/>
        <v>0</v>
      </c>
      <c r="X67" s="300">
        <f t="shared" si="16"/>
        <v>0</v>
      </c>
      <c r="Y67" s="330"/>
    </row>
    <row r="68" spans="1:25" ht="22.5" customHeight="1" x14ac:dyDescent="0.15">
      <c r="A68" s="340" t="s">
        <v>304</v>
      </c>
      <c r="B68" s="352" t="s">
        <v>1896</v>
      </c>
      <c r="C68" s="310" t="s">
        <v>1897</v>
      </c>
      <c r="D68" s="347">
        <v>1</v>
      </c>
      <c r="E68" s="282" t="s">
        <v>686</v>
      </c>
      <c r="F68" s="283">
        <v>341</v>
      </c>
      <c r="G68" s="283">
        <f t="shared" si="0"/>
        <v>341</v>
      </c>
      <c r="H68" s="283">
        <v>5437</v>
      </c>
      <c r="I68" s="283">
        <f t="shared" si="1"/>
        <v>5437</v>
      </c>
      <c r="J68" s="283">
        <v>263</v>
      </c>
      <c r="K68" s="283">
        <f t="shared" si="2"/>
        <v>263</v>
      </c>
      <c r="L68" s="283">
        <f t="shared" si="11"/>
        <v>6041</v>
      </c>
      <c r="M68" s="300">
        <f t="shared" si="11"/>
        <v>6041</v>
      </c>
      <c r="N68" s="346">
        <v>1</v>
      </c>
      <c r="O68" s="283">
        <v>341</v>
      </c>
      <c r="P68" s="283">
        <f t="shared" si="12"/>
        <v>341</v>
      </c>
      <c r="Q68" s="283">
        <v>5437</v>
      </c>
      <c r="R68" s="283">
        <f t="shared" si="13"/>
        <v>5437</v>
      </c>
      <c r="S68" s="283">
        <v>263</v>
      </c>
      <c r="T68" s="283">
        <f t="shared" si="14"/>
        <v>263</v>
      </c>
      <c r="U68" s="283">
        <f t="shared" si="7"/>
        <v>6041</v>
      </c>
      <c r="V68" s="292">
        <f t="shared" si="8"/>
        <v>6041</v>
      </c>
      <c r="W68" s="299">
        <f t="shared" si="15"/>
        <v>0</v>
      </c>
      <c r="X68" s="300">
        <f t="shared" si="16"/>
        <v>0</v>
      </c>
      <c r="Y68" s="330"/>
    </row>
    <row r="69" spans="1:25" ht="22.5" customHeight="1" x14ac:dyDescent="0.15">
      <c r="A69" s="340" t="s">
        <v>305</v>
      </c>
      <c r="B69" s="352" t="s">
        <v>1896</v>
      </c>
      <c r="C69" s="310" t="s">
        <v>1898</v>
      </c>
      <c r="D69" s="347">
        <v>1</v>
      </c>
      <c r="E69" s="282" t="s">
        <v>686</v>
      </c>
      <c r="F69" s="283">
        <v>253</v>
      </c>
      <c r="G69" s="283">
        <f t="shared" si="0"/>
        <v>253</v>
      </c>
      <c r="H69" s="283">
        <v>5437</v>
      </c>
      <c r="I69" s="283">
        <f t="shared" si="1"/>
        <v>5437</v>
      </c>
      <c r="J69" s="283">
        <v>254</v>
      </c>
      <c r="K69" s="283">
        <f t="shared" si="2"/>
        <v>254</v>
      </c>
      <c r="L69" s="283">
        <f t="shared" si="11"/>
        <v>5944</v>
      </c>
      <c r="M69" s="300">
        <f t="shared" si="11"/>
        <v>5944</v>
      </c>
      <c r="N69" s="346">
        <v>1</v>
      </c>
      <c r="O69" s="283">
        <v>253</v>
      </c>
      <c r="P69" s="283">
        <f t="shared" si="12"/>
        <v>253</v>
      </c>
      <c r="Q69" s="283">
        <v>5437</v>
      </c>
      <c r="R69" s="283">
        <f t="shared" si="13"/>
        <v>5437</v>
      </c>
      <c r="S69" s="283">
        <v>254</v>
      </c>
      <c r="T69" s="283">
        <f t="shared" si="14"/>
        <v>254</v>
      </c>
      <c r="U69" s="283">
        <f t="shared" si="7"/>
        <v>5944</v>
      </c>
      <c r="V69" s="292">
        <f t="shared" si="8"/>
        <v>5944</v>
      </c>
      <c r="W69" s="299">
        <f t="shared" si="15"/>
        <v>0</v>
      </c>
      <c r="X69" s="300">
        <f t="shared" si="16"/>
        <v>0</v>
      </c>
      <c r="Y69" s="330"/>
    </row>
    <row r="70" spans="1:25" ht="22.5" customHeight="1" x14ac:dyDescent="0.15">
      <c r="A70" s="340" t="s">
        <v>306</v>
      </c>
      <c r="B70" s="352" t="s">
        <v>1899</v>
      </c>
      <c r="C70" s="310" t="s">
        <v>1900</v>
      </c>
      <c r="D70" s="347">
        <v>1</v>
      </c>
      <c r="E70" s="282" t="s">
        <v>686</v>
      </c>
      <c r="F70" s="283">
        <v>464</v>
      </c>
      <c r="G70" s="283">
        <f t="shared" ref="G70:G76" si="17">INT(D70*F70)</f>
        <v>464</v>
      </c>
      <c r="H70" s="283">
        <v>5032</v>
      </c>
      <c r="I70" s="283">
        <f t="shared" ref="I70:I76" si="18">INT(D70*H70)</f>
        <v>5032</v>
      </c>
      <c r="J70" s="283">
        <v>330</v>
      </c>
      <c r="K70" s="283">
        <f t="shared" ref="K70:K76" si="19">INT(D70*J70)</f>
        <v>330</v>
      </c>
      <c r="L70" s="283">
        <f t="shared" si="11"/>
        <v>5826</v>
      </c>
      <c r="M70" s="300">
        <f t="shared" si="11"/>
        <v>5826</v>
      </c>
      <c r="N70" s="346">
        <v>1</v>
      </c>
      <c r="O70" s="283">
        <v>464</v>
      </c>
      <c r="P70" s="283">
        <f t="shared" ref="P70:P76" si="20">INT(N70*O70)</f>
        <v>464</v>
      </c>
      <c r="Q70" s="283">
        <v>5032</v>
      </c>
      <c r="R70" s="283">
        <f t="shared" ref="R70:R76" si="21">INT(N70*Q70)</f>
        <v>5032</v>
      </c>
      <c r="S70" s="283">
        <v>330</v>
      </c>
      <c r="T70" s="283">
        <f t="shared" ref="T70:T76" si="22">INT(N70*S70)</f>
        <v>330</v>
      </c>
      <c r="U70" s="283">
        <f t="shared" ref="U70:U76" si="23">O70+Q70+S70</f>
        <v>5826</v>
      </c>
      <c r="V70" s="292">
        <f t="shared" ref="V70:V76" si="24">P70+R70+T70</f>
        <v>5826</v>
      </c>
      <c r="W70" s="299">
        <f t="shared" ref="W70:W76" si="25">N70-D70</f>
        <v>0</v>
      </c>
      <c r="X70" s="300">
        <f t="shared" ref="X70:X76" si="26">V70-M70</f>
        <v>0</v>
      </c>
      <c r="Y70" s="330"/>
    </row>
    <row r="71" spans="1:25" ht="22.5" customHeight="1" x14ac:dyDescent="0.15">
      <c r="A71" s="340" t="s">
        <v>307</v>
      </c>
      <c r="B71" s="352" t="s">
        <v>477</v>
      </c>
      <c r="C71" s="311" t="s">
        <v>1901</v>
      </c>
      <c r="D71" s="347">
        <v>1</v>
      </c>
      <c r="E71" s="282" t="s">
        <v>686</v>
      </c>
      <c r="F71" s="283">
        <v>0</v>
      </c>
      <c r="G71" s="283">
        <f t="shared" si="17"/>
        <v>0</v>
      </c>
      <c r="H71" s="283">
        <v>41578</v>
      </c>
      <c r="I71" s="283">
        <f t="shared" si="18"/>
        <v>41578</v>
      </c>
      <c r="J71" s="283">
        <v>0</v>
      </c>
      <c r="K71" s="283">
        <f t="shared" si="19"/>
        <v>0</v>
      </c>
      <c r="L71" s="283">
        <f t="shared" si="11"/>
        <v>41578</v>
      </c>
      <c r="M71" s="300">
        <f t="shared" si="11"/>
        <v>41578</v>
      </c>
      <c r="N71" s="346">
        <v>1</v>
      </c>
      <c r="O71" s="283">
        <v>0</v>
      </c>
      <c r="P71" s="283">
        <f t="shared" si="20"/>
        <v>0</v>
      </c>
      <c r="Q71" s="283">
        <v>41578</v>
      </c>
      <c r="R71" s="283">
        <f t="shared" si="21"/>
        <v>41578</v>
      </c>
      <c r="S71" s="283">
        <v>0</v>
      </c>
      <c r="T71" s="283">
        <f t="shared" si="22"/>
        <v>0</v>
      </c>
      <c r="U71" s="283">
        <f t="shared" si="23"/>
        <v>41578</v>
      </c>
      <c r="V71" s="292">
        <f t="shared" si="24"/>
        <v>41578</v>
      </c>
      <c r="W71" s="299">
        <f t="shared" si="25"/>
        <v>0</v>
      </c>
      <c r="X71" s="300">
        <f t="shared" si="26"/>
        <v>0</v>
      </c>
      <c r="Y71" s="330"/>
    </row>
    <row r="72" spans="1:25" ht="22.5" customHeight="1" x14ac:dyDescent="0.15">
      <c r="A72" s="340" t="s">
        <v>308</v>
      </c>
      <c r="B72" s="352" t="s">
        <v>1902</v>
      </c>
      <c r="C72" s="311" t="s">
        <v>1903</v>
      </c>
      <c r="D72" s="347">
        <v>0</v>
      </c>
      <c r="E72" s="282" t="s">
        <v>686</v>
      </c>
      <c r="F72" s="283">
        <v>83083</v>
      </c>
      <c r="G72" s="283">
        <f t="shared" si="17"/>
        <v>0</v>
      </c>
      <c r="H72" s="283">
        <v>82413</v>
      </c>
      <c r="I72" s="283">
        <f t="shared" si="18"/>
        <v>0</v>
      </c>
      <c r="J72" s="283">
        <v>0</v>
      </c>
      <c r="K72" s="283">
        <f t="shared" si="19"/>
        <v>0</v>
      </c>
      <c r="L72" s="283">
        <f t="shared" si="11"/>
        <v>165496</v>
      </c>
      <c r="M72" s="300">
        <f t="shared" si="11"/>
        <v>0</v>
      </c>
      <c r="N72" s="346">
        <v>0</v>
      </c>
      <c r="O72" s="283">
        <v>83083</v>
      </c>
      <c r="P72" s="283">
        <f t="shared" si="20"/>
        <v>0</v>
      </c>
      <c r="Q72" s="283">
        <v>82413</v>
      </c>
      <c r="R72" s="283">
        <f t="shared" si="21"/>
        <v>0</v>
      </c>
      <c r="S72" s="283">
        <v>0</v>
      </c>
      <c r="T72" s="283">
        <f t="shared" si="22"/>
        <v>0</v>
      </c>
      <c r="U72" s="283">
        <f t="shared" si="23"/>
        <v>165496</v>
      </c>
      <c r="V72" s="292">
        <f t="shared" si="24"/>
        <v>0</v>
      </c>
      <c r="W72" s="299">
        <f t="shared" si="25"/>
        <v>0</v>
      </c>
      <c r="X72" s="300">
        <f t="shared" si="26"/>
        <v>0</v>
      </c>
      <c r="Y72" s="330"/>
    </row>
    <row r="73" spans="1:25" ht="22.5" customHeight="1" x14ac:dyDescent="0.15">
      <c r="A73" s="340"/>
      <c r="B73" s="352"/>
      <c r="C73" s="311"/>
      <c r="D73" s="347"/>
      <c r="E73" s="282"/>
      <c r="F73" s="283"/>
      <c r="G73" s="283">
        <f t="shared" si="17"/>
        <v>0</v>
      </c>
      <c r="H73" s="283"/>
      <c r="I73" s="283">
        <f t="shared" si="18"/>
        <v>0</v>
      </c>
      <c r="J73" s="283"/>
      <c r="K73" s="283">
        <f t="shared" si="19"/>
        <v>0</v>
      </c>
      <c r="L73" s="283">
        <f t="shared" si="11"/>
        <v>0</v>
      </c>
      <c r="M73" s="300">
        <f t="shared" si="11"/>
        <v>0</v>
      </c>
      <c r="N73" s="346"/>
      <c r="O73" s="283"/>
      <c r="P73" s="283">
        <f t="shared" si="20"/>
        <v>0</v>
      </c>
      <c r="Q73" s="283"/>
      <c r="R73" s="283">
        <f t="shared" si="21"/>
        <v>0</v>
      </c>
      <c r="S73" s="283"/>
      <c r="T73" s="283">
        <f t="shared" si="22"/>
        <v>0</v>
      </c>
      <c r="U73" s="283">
        <f t="shared" si="23"/>
        <v>0</v>
      </c>
      <c r="V73" s="292">
        <f t="shared" si="24"/>
        <v>0</v>
      </c>
      <c r="W73" s="299">
        <f t="shared" si="25"/>
        <v>0</v>
      </c>
      <c r="X73" s="300">
        <f t="shared" si="26"/>
        <v>0</v>
      </c>
      <c r="Y73" s="330"/>
    </row>
    <row r="74" spans="1:25" ht="22.5" customHeight="1" x14ac:dyDescent="0.15">
      <c r="A74" s="340"/>
      <c r="B74" s="352"/>
      <c r="C74" s="311"/>
      <c r="D74" s="347"/>
      <c r="E74" s="282"/>
      <c r="F74" s="283"/>
      <c r="G74" s="283">
        <f t="shared" si="17"/>
        <v>0</v>
      </c>
      <c r="H74" s="283"/>
      <c r="I74" s="283">
        <f t="shared" si="18"/>
        <v>0</v>
      </c>
      <c r="J74" s="283"/>
      <c r="K74" s="283">
        <f t="shared" si="19"/>
        <v>0</v>
      </c>
      <c r="L74" s="283">
        <f t="shared" si="11"/>
        <v>0</v>
      </c>
      <c r="M74" s="300">
        <f t="shared" si="11"/>
        <v>0</v>
      </c>
      <c r="N74" s="346"/>
      <c r="O74" s="283"/>
      <c r="P74" s="283">
        <f t="shared" si="20"/>
        <v>0</v>
      </c>
      <c r="Q74" s="283"/>
      <c r="R74" s="283">
        <f t="shared" si="21"/>
        <v>0</v>
      </c>
      <c r="S74" s="283"/>
      <c r="T74" s="283">
        <f t="shared" si="22"/>
        <v>0</v>
      </c>
      <c r="U74" s="283">
        <f t="shared" si="23"/>
        <v>0</v>
      </c>
      <c r="V74" s="292">
        <f t="shared" si="24"/>
        <v>0</v>
      </c>
      <c r="W74" s="299">
        <f t="shared" si="25"/>
        <v>0</v>
      </c>
      <c r="X74" s="300">
        <f t="shared" si="26"/>
        <v>0</v>
      </c>
      <c r="Y74" s="330"/>
    </row>
    <row r="75" spans="1:25" ht="22.5" customHeight="1" x14ac:dyDescent="0.15">
      <c r="A75" s="281"/>
      <c r="B75" s="352"/>
      <c r="C75" s="351"/>
      <c r="D75" s="347"/>
      <c r="E75" s="282"/>
      <c r="F75" s="283"/>
      <c r="G75" s="283">
        <f t="shared" si="17"/>
        <v>0</v>
      </c>
      <c r="H75" s="283"/>
      <c r="I75" s="283">
        <f t="shared" si="18"/>
        <v>0</v>
      </c>
      <c r="J75" s="283"/>
      <c r="K75" s="283">
        <f t="shared" si="19"/>
        <v>0</v>
      </c>
      <c r="L75" s="283">
        <f t="shared" si="11"/>
        <v>0</v>
      </c>
      <c r="M75" s="300">
        <f t="shared" si="11"/>
        <v>0</v>
      </c>
      <c r="N75" s="346"/>
      <c r="O75" s="283"/>
      <c r="P75" s="283">
        <f t="shared" si="20"/>
        <v>0</v>
      </c>
      <c r="Q75" s="283"/>
      <c r="R75" s="283">
        <f t="shared" si="21"/>
        <v>0</v>
      </c>
      <c r="S75" s="283"/>
      <c r="T75" s="283">
        <f t="shared" si="22"/>
        <v>0</v>
      </c>
      <c r="U75" s="283">
        <f t="shared" si="23"/>
        <v>0</v>
      </c>
      <c r="V75" s="292">
        <f t="shared" si="24"/>
        <v>0</v>
      </c>
      <c r="W75" s="299">
        <f t="shared" si="25"/>
        <v>0</v>
      </c>
      <c r="X75" s="300">
        <f t="shared" si="26"/>
        <v>0</v>
      </c>
      <c r="Y75" s="330"/>
    </row>
    <row r="76" spans="1:25" ht="22.5" customHeight="1" x14ac:dyDescent="0.15">
      <c r="A76" s="340"/>
      <c r="B76" s="352"/>
      <c r="C76" s="311"/>
      <c r="D76" s="348"/>
      <c r="E76" s="289"/>
      <c r="F76" s="290"/>
      <c r="G76" s="290">
        <f t="shared" si="17"/>
        <v>0</v>
      </c>
      <c r="H76" s="290"/>
      <c r="I76" s="290">
        <f t="shared" si="18"/>
        <v>0</v>
      </c>
      <c r="J76" s="290"/>
      <c r="K76" s="290">
        <f t="shared" si="19"/>
        <v>0</v>
      </c>
      <c r="L76" s="290">
        <f t="shared" si="11"/>
        <v>0</v>
      </c>
      <c r="M76" s="302">
        <f t="shared" si="11"/>
        <v>0</v>
      </c>
      <c r="N76" s="346"/>
      <c r="O76" s="283"/>
      <c r="P76" s="283">
        <f t="shared" si="20"/>
        <v>0</v>
      </c>
      <c r="Q76" s="283"/>
      <c r="R76" s="283">
        <f t="shared" si="21"/>
        <v>0</v>
      </c>
      <c r="S76" s="283"/>
      <c r="T76" s="283">
        <f t="shared" si="22"/>
        <v>0</v>
      </c>
      <c r="U76" s="283">
        <f t="shared" si="23"/>
        <v>0</v>
      </c>
      <c r="V76" s="292">
        <f t="shared" si="24"/>
        <v>0</v>
      </c>
      <c r="W76" s="301">
        <f t="shared" si="25"/>
        <v>0</v>
      </c>
      <c r="X76" s="302">
        <f t="shared" si="26"/>
        <v>0</v>
      </c>
      <c r="Y76" s="330"/>
    </row>
  </sheetData>
  <mergeCells count="21">
    <mergeCell ref="A1:Y1"/>
    <mergeCell ref="J3:K3"/>
    <mergeCell ref="L3:M3"/>
    <mergeCell ref="N3:N4"/>
    <mergeCell ref="A2:B4"/>
    <mergeCell ref="C2:C4"/>
    <mergeCell ref="D2:M2"/>
    <mergeCell ref="N2:V2"/>
    <mergeCell ref="W2:X2"/>
    <mergeCell ref="Y2:Y4"/>
    <mergeCell ref="O3:P3"/>
    <mergeCell ref="Q3:R3"/>
    <mergeCell ref="S3:T3"/>
    <mergeCell ref="U3:V3"/>
    <mergeCell ref="W3:W4"/>
    <mergeCell ref="X3:X4"/>
    <mergeCell ref="A5:B5"/>
    <mergeCell ref="D3:D4"/>
    <mergeCell ref="E3:E4"/>
    <mergeCell ref="F3:G3"/>
    <mergeCell ref="H3:I3"/>
  </mergeCells>
  <phoneticPr fontId="31" type="noConversion"/>
  <pageMargins left="0.70866141732283472" right="0.70866141732283472" top="0.74803149606299213" bottom="0.74803149606299213" header="0.31496062992125984" footer="0.31496062992125984"/>
  <pageSetup paperSize="9" scale="42" fitToHeight="0" orientation="landscape" r:id="rId1"/>
  <headerFooter>
    <oddHeader>&amp;L&amp;"돋움,Regular"내역서(조경)-재개발&amp;R&amp;"돋움,Regular"&amp;P/&amp;N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1036"/>
  <sheetViews>
    <sheetView view="pageBreakPreview" zoomScale="85" zoomScaleNormal="100" zoomScaleSheetLayoutView="85" workbookViewId="0">
      <pane xSplit="5" ySplit="4" topLeftCell="F5" activePane="bottomRight" state="frozen"/>
      <selection sqref="A1:H1"/>
      <selection pane="topRight" sqref="A1:H1"/>
      <selection pane="bottomLeft" sqref="A1:H1"/>
      <selection pane="bottomRight" activeCell="A8" sqref="A8"/>
    </sheetView>
  </sheetViews>
  <sheetFormatPr defaultColWidth="8.88671875" defaultRowHeight="13.5" x14ac:dyDescent="0.15"/>
  <cols>
    <col min="1" max="1" width="6.6640625" style="43" customWidth="1"/>
    <col min="2" max="2" width="27.6640625" style="42" customWidth="1"/>
    <col min="3" max="3" width="16.77734375" style="43" customWidth="1"/>
    <col min="4" max="4" width="8.77734375" style="183" customWidth="1"/>
    <col min="5" max="5" width="6.77734375" style="43" customWidth="1"/>
    <col min="6" max="6" width="8.44140625" style="44" customWidth="1"/>
    <col min="7" max="7" width="15.88671875" style="44" bestFit="1" customWidth="1"/>
    <col min="8" max="8" width="8.44140625" style="44" customWidth="1"/>
    <col min="9" max="9" width="15.88671875" style="44" bestFit="1" customWidth="1"/>
    <col min="10" max="10" width="8.44140625" style="44" customWidth="1"/>
    <col min="11" max="11" width="8.77734375" style="44" bestFit="1" customWidth="1"/>
    <col min="12" max="12" width="8.44140625" style="44" customWidth="1"/>
    <col min="13" max="13" width="15.88671875" style="44" bestFit="1" customWidth="1"/>
    <col min="14" max="14" width="7.33203125" style="45" customWidth="1"/>
    <col min="15" max="15" width="8.44140625" style="51" customWidth="1"/>
    <col min="16" max="16" width="15.77734375" style="51" customWidth="1"/>
    <col min="17" max="17" width="8.44140625" style="51" customWidth="1"/>
    <col min="18" max="18" width="15.77734375" style="51" customWidth="1"/>
    <col min="19" max="19" width="8.44140625" style="51" customWidth="1"/>
    <col min="20" max="20" width="15.77734375" style="51" customWidth="1"/>
    <col min="21" max="21" width="8.44140625" style="51" customWidth="1"/>
    <col min="22" max="22" width="15.77734375" style="51" customWidth="1"/>
    <col min="23" max="23" width="8.88671875" style="51"/>
    <col min="24" max="24" width="15.77734375" style="51" customWidth="1"/>
    <col min="25" max="16384" width="8.88671875" style="51"/>
  </cols>
  <sheetData>
    <row r="1" spans="1:25" ht="44.25" customHeight="1" x14ac:dyDescent="0.15">
      <c r="A1" s="572" t="s">
        <v>825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</row>
    <row r="2" spans="1:25" ht="22.9" customHeight="1" x14ac:dyDescent="0.15">
      <c r="A2" s="550" t="s">
        <v>1809</v>
      </c>
      <c r="B2" s="551"/>
      <c r="C2" s="547" t="s">
        <v>210</v>
      </c>
      <c r="D2" s="544" t="s">
        <v>2418</v>
      </c>
      <c r="E2" s="545"/>
      <c r="F2" s="545"/>
      <c r="G2" s="545"/>
      <c r="H2" s="545"/>
      <c r="I2" s="545"/>
      <c r="J2" s="545"/>
      <c r="K2" s="545"/>
      <c r="L2" s="545"/>
      <c r="M2" s="546"/>
      <c r="N2" s="556" t="s">
        <v>2419</v>
      </c>
      <c r="O2" s="545"/>
      <c r="P2" s="545"/>
      <c r="Q2" s="545"/>
      <c r="R2" s="545"/>
      <c r="S2" s="545"/>
      <c r="T2" s="545"/>
      <c r="U2" s="545"/>
      <c r="V2" s="557"/>
      <c r="W2" s="544" t="s">
        <v>2423</v>
      </c>
      <c r="X2" s="546"/>
      <c r="Y2" s="529" t="s">
        <v>2420</v>
      </c>
    </row>
    <row r="3" spans="1:25" s="53" customFormat="1" ht="23.25" customHeight="1" x14ac:dyDescent="0.15">
      <c r="A3" s="552"/>
      <c r="B3" s="553"/>
      <c r="C3" s="548"/>
      <c r="D3" s="539" t="s">
        <v>211</v>
      </c>
      <c r="E3" s="541" t="s">
        <v>1572</v>
      </c>
      <c r="F3" s="532" t="s">
        <v>212</v>
      </c>
      <c r="G3" s="532"/>
      <c r="H3" s="532" t="s">
        <v>213</v>
      </c>
      <c r="I3" s="532"/>
      <c r="J3" s="532" t="s">
        <v>1736</v>
      </c>
      <c r="K3" s="532"/>
      <c r="L3" s="532" t="s">
        <v>1737</v>
      </c>
      <c r="M3" s="543"/>
      <c r="N3" s="558" t="s">
        <v>211</v>
      </c>
      <c r="O3" s="532" t="s">
        <v>212</v>
      </c>
      <c r="P3" s="532"/>
      <c r="Q3" s="532" t="s">
        <v>213</v>
      </c>
      <c r="R3" s="532"/>
      <c r="S3" s="532" t="s">
        <v>1736</v>
      </c>
      <c r="T3" s="532"/>
      <c r="U3" s="532" t="s">
        <v>1737</v>
      </c>
      <c r="V3" s="533"/>
      <c r="W3" s="539" t="s">
        <v>211</v>
      </c>
      <c r="X3" s="543" t="s">
        <v>2424</v>
      </c>
      <c r="Y3" s="530"/>
    </row>
    <row r="4" spans="1:25" s="53" customFormat="1" ht="21" customHeight="1" x14ac:dyDescent="0.15">
      <c r="A4" s="554"/>
      <c r="B4" s="555"/>
      <c r="C4" s="549"/>
      <c r="D4" s="540"/>
      <c r="E4" s="542"/>
      <c r="F4" s="211" t="s">
        <v>214</v>
      </c>
      <c r="G4" s="211" t="s">
        <v>215</v>
      </c>
      <c r="H4" s="211" t="s">
        <v>214</v>
      </c>
      <c r="I4" s="211" t="s">
        <v>215</v>
      </c>
      <c r="J4" s="211" t="s">
        <v>214</v>
      </c>
      <c r="K4" s="211" t="s">
        <v>215</v>
      </c>
      <c r="L4" s="211" t="s">
        <v>214</v>
      </c>
      <c r="M4" s="223" t="s">
        <v>215</v>
      </c>
      <c r="N4" s="559"/>
      <c r="O4" s="211" t="s">
        <v>214</v>
      </c>
      <c r="P4" s="211" t="s">
        <v>215</v>
      </c>
      <c r="Q4" s="211" t="s">
        <v>214</v>
      </c>
      <c r="R4" s="211" t="s">
        <v>215</v>
      </c>
      <c r="S4" s="211" t="s">
        <v>214</v>
      </c>
      <c r="T4" s="211" t="s">
        <v>215</v>
      </c>
      <c r="U4" s="211" t="s">
        <v>214</v>
      </c>
      <c r="V4" s="212" t="s">
        <v>215</v>
      </c>
      <c r="W4" s="540"/>
      <c r="X4" s="563"/>
      <c r="Y4" s="531"/>
    </row>
    <row r="5" spans="1:25" s="41" customFormat="1" ht="22.5" customHeight="1" x14ac:dyDescent="0.15">
      <c r="A5" s="355"/>
      <c r="B5" s="388" t="s">
        <v>682</v>
      </c>
      <c r="C5" s="385"/>
      <c r="D5" s="374"/>
      <c r="E5" s="355"/>
      <c r="F5" s="356"/>
      <c r="G5" s="357">
        <f>SUM(G6:G1036)</f>
        <v>147941390</v>
      </c>
      <c r="H5" s="356"/>
      <c r="I5" s="357">
        <f>SUM(I6:I1036)</f>
        <v>120056593</v>
      </c>
      <c r="J5" s="356"/>
      <c r="K5" s="357">
        <f>SUM(K6:K1036)</f>
        <v>1143</v>
      </c>
      <c r="L5" s="356"/>
      <c r="M5" s="357">
        <f>SUM(M6:M1036)</f>
        <v>267999126</v>
      </c>
      <c r="N5" s="379"/>
      <c r="O5" s="356"/>
      <c r="P5" s="357">
        <f>SUM(P6:P1036)</f>
        <v>459659947</v>
      </c>
      <c r="Q5" s="356"/>
      <c r="R5" s="357">
        <f>SUM(R6:R1036)</f>
        <v>172459581</v>
      </c>
      <c r="S5" s="356"/>
      <c r="T5" s="357">
        <f>SUM(T6:T1036)</f>
        <v>1143</v>
      </c>
      <c r="U5" s="356"/>
      <c r="V5" s="357">
        <f>SUM(V6:V1036)</f>
        <v>632120671</v>
      </c>
      <c r="W5" s="374"/>
      <c r="X5" s="357">
        <f>SUM(X6:X1036)</f>
        <v>364121545</v>
      </c>
      <c r="Y5" s="371"/>
    </row>
    <row r="6" spans="1:25" s="50" customFormat="1" ht="22.5" customHeight="1" x14ac:dyDescent="0.15">
      <c r="A6" s="358" t="s">
        <v>1043</v>
      </c>
      <c r="B6" s="151" t="s">
        <v>787</v>
      </c>
      <c r="C6" s="152" t="s">
        <v>465</v>
      </c>
      <c r="D6" s="375">
        <f>'내역서(기계)-SH'!D6+'내역서(기계)-재개발'!D6</f>
        <v>10</v>
      </c>
      <c r="E6" s="359" t="s">
        <v>1078</v>
      </c>
      <c r="F6" s="360">
        <v>2337</v>
      </c>
      <c r="G6" s="360">
        <f t="shared" ref="G6:G69" si="0">INT($D6*F6)</f>
        <v>23370</v>
      </c>
      <c r="H6" s="360">
        <v>35421</v>
      </c>
      <c r="I6" s="360">
        <f t="shared" ref="I6:I69" si="1">INT($D6*H6)</f>
        <v>354210</v>
      </c>
      <c r="J6" s="360">
        <v>0</v>
      </c>
      <c r="K6" s="360">
        <f t="shared" ref="K6:K69" si="2">INT($D6*J6)</f>
        <v>0</v>
      </c>
      <c r="L6" s="283">
        <f t="shared" ref="L6:M21" si="3">F6+H6+J6</f>
        <v>37758</v>
      </c>
      <c r="M6" s="376">
        <f t="shared" si="3"/>
        <v>377580</v>
      </c>
      <c r="N6" s="380">
        <f>'내역서(기계)-SH'!N6+'내역서(기계)-재개발'!N6</f>
        <v>10</v>
      </c>
      <c r="O6" s="360">
        <v>2337</v>
      </c>
      <c r="P6" s="360">
        <f>INT($N6*O6)</f>
        <v>23370</v>
      </c>
      <c r="Q6" s="360">
        <v>35421</v>
      </c>
      <c r="R6" s="360">
        <f>INT($N6*Q6)</f>
        <v>354210</v>
      </c>
      <c r="S6" s="360">
        <v>0</v>
      </c>
      <c r="T6" s="360">
        <f>INT($N6*S6)</f>
        <v>0</v>
      </c>
      <c r="U6" s="283">
        <f t="shared" ref="U6:U69" si="4">O6+Q6+S6</f>
        <v>37758</v>
      </c>
      <c r="V6" s="369">
        <f t="shared" ref="V6:V69" si="5">P6+R6+T6</f>
        <v>377580</v>
      </c>
      <c r="W6" s="375">
        <f t="shared" ref="W6:W69" si="6">N6-D6</f>
        <v>0</v>
      </c>
      <c r="X6" s="381">
        <f t="shared" ref="X6:X69" si="7">V6-M6</f>
        <v>0</v>
      </c>
      <c r="Y6" s="372"/>
    </row>
    <row r="7" spans="1:25" s="50" customFormat="1" ht="22.5" customHeight="1" x14ac:dyDescent="0.15">
      <c r="A7" s="361" t="s">
        <v>1430</v>
      </c>
      <c r="B7" s="151" t="s">
        <v>788</v>
      </c>
      <c r="C7" s="152"/>
      <c r="D7" s="375">
        <f>'내역서(기계)-SH'!D7+'내역서(기계)-재개발'!D7</f>
        <v>15</v>
      </c>
      <c r="E7" s="359" t="s">
        <v>1384</v>
      </c>
      <c r="F7" s="360">
        <v>9735</v>
      </c>
      <c r="G7" s="360">
        <f t="shared" si="0"/>
        <v>146025</v>
      </c>
      <c r="H7" s="360">
        <v>17041</v>
      </c>
      <c r="I7" s="360">
        <f t="shared" si="1"/>
        <v>255615</v>
      </c>
      <c r="J7" s="360">
        <v>0</v>
      </c>
      <c r="K7" s="360">
        <f t="shared" si="2"/>
        <v>0</v>
      </c>
      <c r="L7" s="360">
        <f t="shared" si="3"/>
        <v>26776</v>
      </c>
      <c r="M7" s="376">
        <f t="shared" si="3"/>
        <v>401640</v>
      </c>
      <c r="N7" s="380">
        <f>'내역서(기계)-SH'!N7+'내역서(기계)-재개발'!N7</f>
        <v>95</v>
      </c>
      <c r="O7" s="360">
        <v>9735</v>
      </c>
      <c r="P7" s="360">
        <f t="shared" ref="P7:P70" si="8">INT($N7*O7)</f>
        <v>924825</v>
      </c>
      <c r="Q7" s="360">
        <v>17041</v>
      </c>
      <c r="R7" s="360">
        <f t="shared" ref="R7:R70" si="9">INT($N7*Q7)</f>
        <v>1618895</v>
      </c>
      <c r="S7" s="360">
        <v>0</v>
      </c>
      <c r="T7" s="360">
        <f t="shared" ref="T7:T70" si="10">INT($N7*S7)</f>
        <v>0</v>
      </c>
      <c r="U7" s="360">
        <f t="shared" si="4"/>
        <v>26776</v>
      </c>
      <c r="V7" s="369">
        <f t="shared" si="5"/>
        <v>2543720</v>
      </c>
      <c r="W7" s="375">
        <f t="shared" si="6"/>
        <v>80</v>
      </c>
      <c r="X7" s="381">
        <f t="shared" si="7"/>
        <v>2142080</v>
      </c>
      <c r="Y7" s="372"/>
    </row>
    <row r="8" spans="1:25" s="50" customFormat="1" ht="22.5" customHeight="1" x14ac:dyDescent="0.15">
      <c r="A8" s="361" t="s">
        <v>244</v>
      </c>
      <c r="B8" s="151" t="s">
        <v>789</v>
      </c>
      <c r="C8" s="152"/>
      <c r="D8" s="375">
        <f>'내역서(기계)-SH'!D8+'내역서(기계)-재개발'!D8</f>
        <v>15</v>
      </c>
      <c r="E8" s="359" t="s">
        <v>1741</v>
      </c>
      <c r="F8" s="360">
        <v>0</v>
      </c>
      <c r="G8" s="360">
        <f t="shared" si="0"/>
        <v>0</v>
      </c>
      <c r="H8" s="360">
        <v>38893</v>
      </c>
      <c r="I8" s="360">
        <f t="shared" si="1"/>
        <v>583395</v>
      </c>
      <c r="J8" s="360">
        <v>0</v>
      </c>
      <c r="K8" s="360">
        <f t="shared" si="2"/>
        <v>0</v>
      </c>
      <c r="L8" s="360">
        <f t="shared" si="3"/>
        <v>38893</v>
      </c>
      <c r="M8" s="376">
        <f t="shared" si="3"/>
        <v>583395</v>
      </c>
      <c r="N8" s="380">
        <f>'내역서(기계)-SH'!N8+'내역서(기계)-재개발'!N8</f>
        <v>95</v>
      </c>
      <c r="O8" s="360">
        <v>0</v>
      </c>
      <c r="P8" s="360">
        <f t="shared" si="8"/>
        <v>0</v>
      </c>
      <c r="Q8" s="360">
        <v>38893</v>
      </c>
      <c r="R8" s="360">
        <f t="shared" si="9"/>
        <v>3694835</v>
      </c>
      <c r="S8" s="360">
        <v>0</v>
      </c>
      <c r="T8" s="360">
        <f t="shared" si="10"/>
        <v>0</v>
      </c>
      <c r="U8" s="360">
        <f t="shared" si="4"/>
        <v>38893</v>
      </c>
      <c r="V8" s="369">
        <f t="shared" si="5"/>
        <v>3694835</v>
      </c>
      <c r="W8" s="375">
        <f t="shared" si="6"/>
        <v>80</v>
      </c>
      <c r="X8" s="381">
        <f t="shared" si="7"/>
        <v>3111440</v>
      </c>
      <c r="Y8" s="372"/>
    </row>
    <row r="9" spans="1:25" s="50" customFormat="1" ht="22.5" customHeight="1" x14ac:dyDescent="0.15">
      <c r="A9" s="361" t="s">
        <v>245</v>
      </c>
      <c r="B9" s="151" t="s">
        <v>790</v>
      </c>
      <c r="C9" s="152"/>
      <c r="D9" s="375">
        <f>'내역서(기계)-SH'!D9+'내역서(기계)-재개발'!D9</f>
        <v>6</v>
      </c>
      <c r="E9" s="359" t="s">
        <v>1741</v>
      </c>
      <c r="F9" s="360">
        <v>0</v>
      </c>
      <c r="G9" s="360">
        <f t="shared" si="0"/>
        <v>0</v>
      </c>
      <c r="H9" s="360">
        <v>20371</v>
      </c>
      <c r="I9" s="360">
        <f t="shared" si="1"/>
        <v>122226</v>
      </c>
      <c r="J9" s="360">
        <v>0</v>
      </c>
      <c r="K9" s="360">
        <f t="shared" si="2"/>
        <v>0</v>
      </c>
      <c r="L9" s="360">
        <f t="shared" si="3"/>
        <v>20371</v>
      </c>
      <c r="M9" s="376">
        <f t="shared" si="3"/>
        <v>122226</v>
      </c>
      <c r="N9" s="380">
        <f>'내역서(기계)-SH'!N9+'내역서(기계)-재개발'!N9</f>
        <v>86</v>
      </c>
      <c r="O9" s="360">
        <v>0</v>
      </c>
      <c r="P9" s="360">
        <f t="shared" si="8"/>
        <v>0</v>
      </c>
      <c r="Q9" s="360">
        <v>20371</v>
      </c>
      <c r="R9" s="360">
        <f t="shared" si="9"/>
        <v>1751906</v>
      </c>
      <c r="S9" s="360">
        <v>0</v>
      </c>
      <c r="T9" s="360">
        <f t="shared" si="10"/>
        <v>0</v>
      </c>
      <c r="U9" s="360">
        <f t="shared" si="4"/>
        <v>20371</v>
      </c>
      <c r="V9" s="369">
        <f t="shared" si="5"/>
        <v>1751906</v>
      </c>
      <c r="W9" s="375">
        <f t="shared" si="6"/>
        <v>80</v>
      </c>
      <c r="X9" s="381">
        <f t="shared" si="7"/>
        <v>1629680</v>
      </c>
      <c r="Y9" s="372"/>
    </row>
    <row r="10" spans="1:25" s="50" customFormat="1" ht="22.5" customHeight="1" x14ac:dyDescent="0.15">
      <c r="A10" s="361" t="s">
        <v>246</v>
      </c>
      <c r="B10" s="151" t="s">
        <v>791</v>
      </c>
      <c r="C10" s="152"/>
      <c r="D10" s="375">
        <f>'내역서(기계)-SH'!D10+'내역서(기계)-재개발'!D10</f>
        <v>13</v>
      </c>
      <c r="E10" s="359" t="s">
        <v>1741</v>
      </c>
      <c r="F10" s="360">
        <v>0</v>
      </c>
      <c r="G10" s="360">
        <f t="shared" si="0"/>
        <v>0</v>
      </c>
      <c r="H10" s="360">
        <v>14609</v>
      </c>
      <c r="I10" s="360">
        <f t="shared" si="1"/>
        <v>189917</v>
      </c>
      <c r="J10" s="360">
        <v>0</v>
      </c>
      <c r="K10" s="360">
        <f t="shared" si="2"/>
        <v>0</v>
      </c>
      <c r="L10" s="360">
        <f t="shared" si="3"/>
        <v>14609</v>
      </c>
      <c r="M10" s="376">
        <f t="shared" si="3"/>
        <v>189917</v>
      </c>
      <c r="N10" s="380">
        <f>'내역서(기계)-SH'!N10+'내역서(기계)-재개발'!N10</f>
        <v>75</v>
      </c>
      <c r="O10" s="360">
        <v>0</v>
      </c>
      <c r="P10" s="360">
        <f t="shared" si="8"/>
        <v>0</v>
      </c>
      <c r="Q10" s="360">
        <v>14609</v>
      </c>
      <c r="R10" s="360">
        <f t="shared" si="9"/>
        <v>1095675</v>
      </c>
      <c r="S10" s="360">
        <v>0</v>
      </c>
      <c r="T10" s="360">
        <f t="shared" si="10"/>
        <v>0</v>
      </c>
      <c r="U10" s="360">
        <f t="shared" si="4"/>
        <v>14609</v>
      </c>
      <c r="V10" s="369">
        <f t="shared" si="5"/>
        <v>1095675</v>
      </c>
      <c r="W10" s="375">
        <f t="shared" si="6"/>
        <v>62</v>
      </c>
      <c r="X10" s="381">
        <f t="shared" si="7"/>
        <v>905758</v>
      </c>
      <c r="Y10" s="372"/>
    </row>
    <row r="11" spans="1:25" s="50" customFormat="1" ht="22.5" customHeight="1" x14ac:dyDescent="0.15">
      <c r="A11" s="361" t="s">
        <v>247</v>
      </c>
      <c r="B11" s="151" t="s">
        <v>792</v>
      </c>
      <c r="C11" s="152"/>
      <c r="D11" s="375">
        <f>'내역서(기계)-SH'!D11+'내역서(기계)-재개발'!D11</f>
        <v>13</v>
      </c>
      <c r="E11" s="359" t="s">
        <v>1741</v>
      </c>
      <c r="F11" s="360">
        <v>0</v>
      </c>
      <c r="G11" s="360">
        <f t="shared" si="0"/>
        <v>0</v>
      </c>
      <c r="H11" s="360">
        <v>14609</v>
      </c>
      <c r="I11" s="360">
        <f t="shared" si="1"/>
        <v>189917</v>
      </c>
      <c r="J11" s="360">
        <v>0</v>
      </c>
      <c r="K11" s="360">
        <f t="shared" si="2"/>
        <v>0</v>
      </c>
      <c r="L11" s="360">
        <f t="shared" si="3"/>
        <v>14609</v>
      </c>
      <c r="M11" s="376">
        <f t="shared" si="3"/>
        <v>189917</v>
      </c>
      <c r="N11" s="380">
        <f>'내역서(기계)-SH'!N11+'내역서(기계)-재개발'!N11</f>
        <v>75</v>
      </c>
      <c r="O11" s="360">
        <v>0</v>
      </c>
      <c r="P11" s="360">
        <f t="shared" si="8"/>
        <v>0</v>
      </c>
      <c r="Q11" s="360">
        <v>14609</v>
      </c>
      <c r="R11" s="360">
        <f t="shared" si="9"/>
        <v>1095675</v>
      </c>
      <c r="S11" s="360">
        <v>0</v>
      </c>
      <c r="T11" s="360">
        <f t="shared" si="10"/>
        <v>0</v>
      </c>
      <c r="U11" s="360">
        <f t="shared" si="4"/>
        <v>14609</v>
      </c>
      <c r="V11" s="369">
        <f t="shared" si="5"/>
        <v>1095675</v>
      </c>
      <c r="W11" s="375">
        <f t="shared" si="6"/>
        <v>62</v>
      </c>
      <c r="X11" s="381">
        <f t="shared" si="7"/>
        <v>905758</v>
      </c>
      <c r="Y11" s="372"/>
    </row>
    <row r="12" spans="1:25" s="50" customFormat="1" ht="22.5" customHeight="1" x14ac:dyDescent="0.15">
      <c r="A12" s="361" t="s">
        <v>248</v>
      </c>
      <c r="B12" s="151" t="s">
        <v>793</v>
      </c>
      <c r="C12" s="152" t="s">
        <v>466</v>
      </c>
      <c r="D12" s="375">
        <f>'내역서(기계)-SH'!D12+'내역서(기계)-재개발'!D12</f>
        <v>6</v>
      </c>
      <c r="E12" s="359" t="s">
        <v>1384</v>
      </c>
      <c r="F12" s="360">
        <v>18585</v>
      </c>
      <c r="G12" s="360">
        <f t="shared" si="0"/>
        <v>111510</v>
      </c>
      <c r="H12" s="360">
        <v>0</v>
      </c>
      <c r="I12" s="360">
        <f t="shared" si="1"/>
        <v>0</v>
      </c>
      <c r="J12" s="360">
        <v>0</v>
      </c>
      <c r="K12" s="360">
        <f t="shared" si="2"/>
        <v>0</v>
      </c>
      <c r="L12" s="360">
        <f t="shared" si="3"/>
        <v>18585</v>
      </c>
      <c r="M12" s="376">
        <f t="shared" si="3"/>
        <v>111510</v>
      </c>
      <c r="N12" s="380">
        <f>'내역서(기계)-SH'!N12+'내역서(기계)-재개발'!N12</f>
        <v>6</v>
      </c>
      <c r="O12" s="360">
        <v>18585</v>
      </c>
      <c r="P12" s="360">
        <f t="shared" si="8"/>
        <v>111510</v>
      </c>
      <c r="Q12" s="360">
        <v>0</v>
      </c>
      <c r="R12" s="360">
        <f t="shared" si="9"/>
        <v>0</v>
      </c>
      <c r="S12" s="360">
        <v>0</v>
      </c>
      <c r="T12" s="360">
        <f t="shared" si="10"/>
        <v>0</v>
      </c>
      <c r="U12" s="360">
        <f t="shared" si="4"/>
        <v>18585</v>
      </c>
      <c r="V12" s="369">
        <f t="shared" si="5"/>
        <v>111510</v>
      </c>
      <c r="W12" s="375">
        <f t="shared" si="6"/>
        <v>0</v>
      </c>
      <c r="X12" s="381">
        <f t="shared" si="7"/>
        <v>0</v>
      </c>
      <c r="Y12" s="372"/>
    </row>
    <row r="13" spans="1:25" s="50" customFormat="1" ht="22.5" customHeight="1" x14ac:dyDescent="0.15">
      <c r="A13" s="358" t="s">
        <v>249</v>
      </c>
      <c r="B13" s="151" t="s">
        <v>1505</v>
      </c>
      <c r="C13" s="152" t="s">
        <v>677</v>
      </c>
      <c r="D13" s="375">
        <f>'내역서(기계)-SH'!D13+'내역서(기계)-재개발'!D13</f>
        <v>2</v>
      </c>
      <c r="E13" s="359" t="s">
        <v>1741</v>
      </c>
      <c r="F13" s="360">
        <v>11354</v>
      </c>
      <c r="G13" s="360">
        <f t="shared" si="0"/>
        <v>22708</v>
      </c>
      <c r="H13" s="360">
        <v>35576</v>
      </c>
      <c r="I13" s="360">
        <f t="shared" si="1"/>
        <v>71152</v>
      </c>
      <c r="J13" s="360">
        <v>0</v>
      </c>
      <c r="K13" s="360">
        <f t="shared" si="2"/>
        <v>0</v>
      </c>
      <c r="L13" s="360">
        <f t="shared" si="3"/>
        <v>46930</v>
      </c>
      <c r="M13" s="376">
        <f t="shared" si="3"/>
        <v>93860</v>
      </c>
      <c r="N13" s="380">
        <f>'내역서(기계)-SH'!N13+'내역서(기계)-재개발'!N13</f>
        <v>2</v>
      </c>
      <c r="O13" s="360">
        <v>11354</v>
      </c>
      <c r="P13" s="360">
        <f t="shared" si="8"/>
        <v>22708</v>
      </c>
      <c r="Q13" s="360">
        <v>35576</v>
      </c>
      <c r="R13" s="360">
        <f t="shared" si="9"/>
        <v>71152</v>
      </c>
      <c r="S13" s="360">
        <v>0</v>
      </c>
      <c r="T13" s="360">
        <f t="shared" si="10"/>
        <v>0</v>
      </c>
      <c r="U13" s="360">
        <f t="shared" si="4"/>
        <v>46930</v>
      </c>
      <c r="V13" s="369">
        <f t="shared" si="5"/>
        <v>93860</v>
      </c>
      <c r="W13" s="375">
        <f t="shared" si="6"/>
        <v>0</v>
      </c>
      <c r="X13" s="381">
        <f t="shared" si="7"/>
        <v>0</v>
      </c>
      <c r="Y13" s="372"/>
    </row>
    <row r="14" spans="1:25" s="50" customFormat="1" ht="22.5" customHeight="1" x14ac:dyDescent="0.15">
      <c r="A14" s="361" t="s">
        <v>250</v>
      </c>
      <c r="B14" s="151" t="s">
        <v>1505</v>
      </c>
      <c r="C14" s="152" t="s">
        <v>678</v>
      </c>
      <c r="D14" s="375">
        <f>'내역서(기계)-SH'!D14+'내역서(기계)-재개발'!D14</f>
        <v>2</v>
      </c>
      <c r="E14" s="359" t="s">
        <v>1741</v>
      </c>
      <c r="F14" s="360">
        <v>21806</v>
      </c>
      <c r="G14" s="360">
        <f t="shared" si="0"/>
        <v>43612</v>
      </c>
      <c r="H14" s="360">
        <v>46677</v>
      </c>
      <c r="I14" s="360">
        <f t="shared" si="1"/>
        <v>93354</v>
      </c>
      <c r="J14" s="360">
        <v>0</v>
      </c>
      <c r="K14" s="360">
        <f t="shared" si="2"/>
        <v>0</v>
      </c>
      <c r="L14" s="360">
        <f t="shared" si="3"/>
        <v>68483</v>
      </c>
      <c r="M14" s="376">
        <f t="shared" si="3"/>
        <v>136966</v>
      </c>
      <c r="N14" s="380">
        <f>'내역서(기계)-SH'!N14+'내역서(기계)-재개발'!N14</f>
        <v>2</v>
      </c>
      <c r="O14" s="360">
        <v>21806</v>
      </c>
      <c r="P14" s="360">
        <f t="shared" si="8"/>
        <v>43612</v>
      </c>
      <c r="Q14" s="360">
        <v>46677</v>
      </c>
      <c r="R14" s="360">
        <f t="shared" si="9"/>
        <v>93354</v>
      </c>
      <c r="S14" s="360">
        <v>0</v>
      </c>
      <c r="T14" s="360">
        <f t="shared" si="10"/>
        <v>0</v>
      </c>
      <c r="U14" s="360">
        <f t="shared" si="4"/>
        <v>68483</v>
      </c>
      <c r="V14" s="369">
        <f t="shared" si="5"/>
        <v>136966</v>
      </c>
      <c r="W14" s="375">
        <f t="shared" si="6"/>
        <v>0</v>
      </c>
      <c r="X14" s="381">
        <f t="shared" si="7"/>
        <v>0</v>
      </c>
      <c r="Y14" s="372"/>
    </row>
    <row r="15" spans="1:25" s="50" customFormat="1" ht="22.5" customHeight="1" x14ac:dyDescent="0.15">
      <c r="A15" s="361" t="s">
        <v>251</v>
      </c>
      <c r="B15" s="151" t="s">
        <v>1505</v>
      </c>
      <c r="C15" s="152" t="s">
        <v>467</v>
      </c>
      <c r="D15" s="375">
        <f>'내역서(기계)-SH'!D15+'내역서(기계)-재개발'!D15</f>
        <v>2</v>
      </c>
      <c r="E15" s="359" t="s">
        <v>1741</v>
      </c>
      <c r="F15" s="360">
        <v>38338</v>
      </c>
      <c r="G15" s="360">
        <f t="shared" si="0"/>
        <v>76676</v>
      </c>
      <c r="H15" s="360">
        <v>50629</v>
      </c>
      <c r="I15" s="360">
        <f t="shared" si="1"/>
        <v>101258</v>
      </c>
      <c r="J15" s="360">
        <v>0</v>
      </c>
      <c r="K15" s="360">
        <f t="shared" si="2"/>
        <v>0</v>
      </c>
      <c r="L15" s="360">
        <f t="shared" si="3"/>
        <v>88967</v>
      </c>
      <c r="M15" s="376">
        <f t="shared" si="3"/>
        <v>177934</v>
      </c>
      <c r="N15" s="380">
        <f>'내역서(기계)-SH'!N15+'내역서(기계)-재개발'!N15</f>
        <v>2</v>
      </c>
      <c r="O15" s="360">
        <v>38338</v>
      </c>
      <c r="P15" s="360">
        <f t="shared" si="8"/>
        <v>76676</v>
      </c>
      <c r="Q15" s="360">
        <v>50629</v>
      </c>
      <c r="R15" s="360">
        <f t="shared" si="9"/>
        <v>101258</v>
      </c>
      <c r="S15" s="360">
        <v>0</v>
      </c>
      <c r="T15" s="360">
        <f t="shared" si="10"/>
        <v>0</v>
      </c>
      <c r="U15" s="360">
        <f t="shared" si="4"/>
        <v>88967</v>
      </c>
      <c r="V15" s="369">
        <f t="shared" si="5"/>
        <v>177934</v>
      </c>
      <c r="W15" s="375">
        <f t="shared" si="6"/>
        <v>0</v>
      </c>
      <c r="X15" s="381">
        <f t="shared" si="7"/>
        <v>0</v>
      </c>
      <c r="Y15" s="372"/>
    </row>
    <row r="16" spans="1:25" s="50" customFormat="1" ht="22.5" customHeight="1" x14ac:dyDescent="0.15">
      <c r="A16" s="361" t="s">
        <v>252</v>
      </c>
      <c r="B16" s="151" t="s">
        <v>794</v>
      </c>
      <c r="C16" s="152" t="s">
        <v>1366</v>
      </c>
      <c r="D16" s="375">
        <f>'내역서(기계)-SH'!D16+'내역서(기계)-재개발'!D16</f>
        <v>2</v>
      </c>
      <c r="E16" s="359" t="s">
        <v>1384</v>
      </c>
      <c r="F16" s="360">
        <v>5265</v>
      </c>
      <c r="G16" s="360">
        <f t="shared" si="0"/>
        <v>10530</v>
      </c>
      <c r="H16" s="360">
        <v>0</v>
      </c>
      <c r="I16" s="360">
        <f t="shared" si="1"/>
        <v>0</v>
      </c>
      <c r="J16" s="360">
        <v>0</v>
      </c>
      <c r="K16" s="360">
        <f t="shared" si="2"/>
        <v>0</v>
      </c>
      <c r="L16" s="360">
        <f t="shared" si="3"/>
        <v>5265</v>
      </c>
      <c r="M16" s="376">
        <f t="shared" si="3"/>
        <v>10530</v>
      </c>
      <c r="N16" s="380">
        <f>'내역서(기계)-SH'!N16+'내역서(기계)-재개발'!N16</f>
        <v>2</v>
      </c>
      <c r="O16" s="360">
        <v>5265</v>
      </c>
      <c r="P16" s="360">
        <f t="shared" si="8"/>
        <v>10530</v>
      </c>
      <c r="Q16" s="360">
        <v>0</v>
      </c>
      <c r="R16" s="360">
        <f t="shared" si="9"/>
        <v>0</v>
      </c>
      <c r="S16" s="360">
        <v>0</v>
      </c>
      <c r="T16" s="360">
        <f t="shared" si="10"/>
        <v>0</v>
      </c>
      <c r="U16" s="360">
        <f t="shared" si="4"/>
        <v>5265</v>
      </c>
      <c r="V16" s="369">
        <f t="shared" si="5"/>
        <v>10530</v>
      </c>
      <c r="W16" s="375">
        <f t="shared" si="6"/>
        <v>0</v>
      </c>
      <c r="X16" s="381">
        <f t="shared" si="7"/>
        <v>0</v>
      </c>
      <c r="Y16" s="372"/>
    </row>
    <row r="17" spans="1:25" s="50" customFormat="1" ht="22.5" customHeight="1" x14ac:dyDescent="0.15">
      <c r="A17" s="361" t="s">
        <v>253</v>
      </c>
      <c r="B17" s="151" t="s">
        <v>1506</v>
      </c>
      <c r="C17" s="152"/>
      <c r="D17" s="375">
        <f>'내역서(기계)-SH'!D17+'내역서(기계)-재개발'!D17</f>
        <v>2</v>
      </c>
      <c r="E17" s="359" t="s">
        <v>1741</v>
      </c>
      <c r="F17" s="360">
        <v>0</v>
      </c>
      <c r="G17" s="360">
        <f t="shared" si="0"/>
        <v>0</v>
      </c>
      <c r="H17" s="360">
        <v>97748</v>
      </c>
      <c r="I17" s="360">
        <f t="shared" si="1"/>
        <v>195496</v>
      </c>
      <c r="J17" s="360">
        <v>0</v>
      </c>
      <c r="K17" s="360">
        <f t="shared" si="2"/>
        <v>0</v>
      </c>
      <c r="L17" s="360">
        <f t="shared" si="3"/>
        <v>97748</v>
      </c>
      <c r="M17" s="376">
        <f t="shared" si="3"/>
        <v>195496</v>
      </c>
      <c r="N17" s="380">
        <f>'내역서(기계)-SH'!N17+'내역서(기계)-재개발'!N17</f>
        <v>2</v>
      </c>
      <c r="O17" s="360">
        <v>0</v>
      </c>
      <c r="P17" s="360">
        <f t="shared" si="8"/>
        <v>0</v>
      </c>
      <c r="Q17" s="360">
        <v>97748</v>
      </c>
      <c r="R17" s="360">
        <f t="shared" si="9"/>
        <v>195496</v>
      </c>
      <c r="S17" s="360">
        <v>0</v>
      </c>
      <c r="T17" s="360">
        <f t="shared" si="10"/>
        <v>0</v>
      </c>
      <c r="U17" s="360">
        <f t="shared" si="4"/>
        <v>97748</v>
      </c>
      <c r="V17" s="369">
        <f t="shared" si="5"/>
        <v>195496</v>
      </c>
      <c r="W17" s="375">
        <f t="shared" si="6"/>
        <v>0</v>
      </c>
      <c r="X17" s="381">
        <f t="shared" si="7"/>
        <v>0</v>
      </c>
      <c r="Y17" s="372"/>
    </row>
    <row r="18" spans="1:25" s="50" customFormat="1" ht="22.5" customHeight="1" x14ac:dyDescent="0.15">
      <c r="A18" s="361" t="s">
        <v>254</v>
      </c>
      <c r="B18" s="151" t="s">
        <v>795</v>
      </c>
      <c r="C18" s="152" t="s">
        <v>1376</v>
      </c>
      <c r="D18" s="375">
        <f>'내역서(기계)-SH'!D18+'내역서(기계)-재개발'!D18</f>
        <v>2</v>
      </c>
      <c r="E18" s="359" t="s">
        <v>1385</v>
      </c>
      <c r="F18" s="360">
        <v>309</v>
      </c>
      <c r="G18" s="360">
        <f t="shared" si="0"/>
        <v>618</v>
      </c>
      <c r="H18" s="360">
        <v>6927</v>
      </c>
      <c r="I18" s="360">
        <f t="shared" si="1"/>
        <v>13854</v>
      </c>
      <c r="J18" s="360">
        <v>0</v>
      </c>
      <c r="K18" s="360">
        <f t="shared" si="2"/>
        <v>0</v>
      </c>
      <c r="L18" s="360">
        <f t="shared" si="3"/>
        <v>7236</v>
      </c>
      <c r="M18" s="376">
        <f t="shared" si="3"/>
        <v>14472</v>
      </c>
      <c r="N18" s="380">
        <f>'내역서(기계)-SH'!N18+'내역서(기계)-재개발'!N18</f>
        <v>2</v>
      </c>
      <c r="O18" s="360">
        <v>309</v>
      </c>
      <c r="P18" s="360">
        <f t="shared" si="8"/>
        <v>618</v>
      </c>
      <c r="Q18" s="360">
        <v>6927</v>
      </c>
      <c r="R18" s="360">
        <f t="shared" si="9"/>
        <v>13854</v>
      </c>
      <c r="S18" s="360">
        <v>0</v>
      </c>
      <c r="T18" s="360">
        <f t="shared" si="10"/>
        <v>0</v>
      </c>
      <c r="U18" s="360">
        <f t="shared" si="4"/>
        <v>7236</v>
      </c>
      <c r="V18" s="369">
        <f t="shared" si="5"/>
        <v>14472</v>
      </c>
      <c r="W18" s="375">
        <f t="shared" si="6"/>
        <v>0</v>
      </c>
      <c r="X18" s="381">
        <f t="shared" si="7"/>
        <v>0</v>
      </c>
      <c r="Y18" s="372"/>
    </row>
    <row r="19" spans="1:25" s="50" customFormat="1" ht="22.5" customHeight="1" x14ac:dyDescent="0.15">
      <c r="A19" s="361" t="s">
        <v>255</v>
      </c>
      <c r="B19" s="151" t="s">
        <v>503</v>
      </c>
      <c r="C19" s="152" t="s">
        <v>1376</v>
      </c>
      <c r="D19" s="375">
        <f>'내역서(기계)-SH'!D19+'내역서(기계)-재개발'!D19</f>
        <v>2</v>
      </c>
      <c r="E19" s="359" t="s">
        <v>1384</v>
      </c>
      <c r="F19" s="360">
        <v>1115</v>
      </c>
      <c r="G19" s="360">
        <f t="shared" si="0"/>
        <v>2230</v>
      </c>
      <c r="H19" s="360">
        <v>0</v>
      </c>
      <c r="I19" s="360">
        <f t="shared" si="1"/>
        <v>0</v>
      </c>
      <c r="J19" s="360">
        <v>0</v>
      </c>
      <c r="K19" s="360">
        <f t="shared" si="2"/>
        <v>0</v>
      </c>
      <c r="L19" s="360">
        <f t="shared" si="3"/>
        <v>1115</v>
      </c>
      <c r="M19" s="376">
        <f t="shared" si="3"/>
        <v>2230</v>
      </c>
      <c r="N19" s="380">
        <f>'내역서(기계)-SH'!N19+'내역서(기계)-재개발'!N19</f>
        <v>2</v>
      </c>
      <c r="O19" s="360">
        <v>1115</v>
      </c>
      <c r="P19" s="360">
        <f t="shared" si="8"/>
        <v>2230</v>
      </c>
      <c r="Q19" s="360">
        <v>0</v>
      </c>
      <c r="R19" s="360">
        <f t="shared" si="9"/>
        <v>0</v>
      </c>
      <c r="S19" s="360">
        <v>0</v>
      </c>
      <c r="T19" s="360">
        <f t="shared" si="10"/>
        <v>0</v>
      </c>
      <c r="U19" s="360">
        <f t="shared" si="4"/>
        <v>1115</v>
      </c>
      <c r="V19" s="369">
        <f t="shared" si="5"/>
        <v>2230</v>
      </c>
      <c r="W19" s="375">
        <f t="shared" si="6"/>
        <v>0</v>
      </c>
      <c r="X19" s="381">
        <f t="shared" si="7"/>
        <v>0</v>
      </c>
      <c r="Y19" s="372"/>
    </row>
    <row r="20" spans="1:25" s="50" customFormat="1" ht="22.5" customHeight="1" x14ac:dyDescent="0.15">
      <c r="A20" s="358" t="s">
        <v>256</v>
      </c>
      <c r="B20" s="151" t="s">
        <v>503</v>
      </c>
      <c r="C20" s="152" t="s">
        <v>1378</v>
      </c>
      <c r="D20" s="375">
        <f>'내역서(기계)-SH'!D20+'내역서(기계)-재개발'!D20</f>
        <v>2</v>
      </c>
      <c r="E20" s="359" t="s">
        <v>1384</v>
      </c>
      <c r="F20" s="360">
        <v>2070</v>
      </c>
      <c r="G20" s="360">
        <f t="shared" si="0"/>
        <v>4140</v>
      </c>
      <c r="H20" s="360">
        <v>0</v>
      </c>
      <c r="I20" s="360">
        <f t="shared" si="1"/>
        <v>0</v>
      </c>
      <c r="J20" s="360">
        <v>0</v>
      </c>
      <c r="K20" s="360">
        <f t="shared" si="2"/>
        <v>0</v>
      </c>
      <c r="L20" s="360">
        <f t="shared" si="3"/>
        <v>2070</v>
      </c>
      <c r="M20" s="376">
        <f t="shared" si="3"/>
        <v>4140</v>
      </c>
      <c r="N20" s="380">
        <f>'내역서(기계)-SH'!N20+'내역서(기계)-재개발'!N20</f>
        <v>2</v>
      </c>
      <c r="O20" s="360">
        <v>2070</v>
      </c>
      <c r="P20" s="360">
        <f t="shared" si="8"/>
        <v>4140</v>
      </c>
      <c r="Q20" s="360">
        <v>0</v>
      </c>
      <c r="R20" s="360">
        <f t="shared" si="9"/>
        <v>0</v>
      </c>
      <c r="S20" s="360">
        <v>0</v>
      </c>
      <c r="T20" s="360">
        <f t="shared" si="10"/>
        <v>0</v>
      </c>
      <c r="U20" s="360">
        <f t="shared" si="4"/>
        <v>2070</v>
      </c>
      <c r="V20" s="369">
        <f t="shared" si="5"/>
        <v>4140</v>
      </c>
      <c r="W20" s="375">
        <f t="shared" si="6"/>
        <v>0</v>
      </c>
      <c r="X20" s="381">
        <f t="shared" si="7"/>
        <v>0</v>
      </c>
      <c r="Y20" s="372"/>
    </row>
    <row r="21" spans="1:25" s="50" customFormat="1" ht="22.5" customHeight="1" x14ac:dyDescent="0.15">
      <c r="A21" s="361" t="s">
        <v>257</v>
      </c>
      <c r="B21" s="151" t="s">
        <v>504</v>
      </c>
      <c r="C21" s="152" t="s">
        <v>1376</v>
      </c>
      <c r="D21" s="375">
        <f>'내역서(기계)-SH'!D21+'내역서(기계)-재개발'!D21</f>
        <v>8</v>
      </c>
      <c r="E21" s="359" t="s">
        <v>1384</v>
      </c>
      <c r="F21" s="360">
        <v>1575</v>
      </c>
      <c r="G21" s="360">
        <f t="shared" si="0"/>
        <v>12600</v>
      </c>
      <c r="H21" s="360">
        <v>0</v>
      </c>
      <c r="I21" s="360">
        <f t="shared" si="1"/>
        <v>0</v>
      </c>
      <c r="J21" s="360">
        <v>0</v>
      </c>
      <c r="K21" s="360">
        <f t="shared" si="2"/>
        <v>0</v>
      </c>
      <c r="L21" s="360">
        <f t="shared" si="3"/>
        <v>1575</v>
      </c>
      <c r="M21" s="376">
        <f t="shared" si="3"/>
        <v>12600</v>
      </c>
      <c r="N21" s="380">
        <f>'내역서(기계)-SH'!N21+'내역서(기계)-재개발'!N21</f>
        <v>8</v>
      </c>
      <c r="O21" s="360">
        <v>1575</v>
      </c>
      <c r="P21" s="360">
        <f t="shared" si="8"/>
        <v>12600</v>
      </c>
      <c r="Q21" s="360">
        <v>0</v>
      </c>
      <c r="R21" s="360">
        <f t="shared" si="9"/>
        <v>0</v>
      </c>
      <c r="S21" s="360">
        <v>0</v>
      </c>
      <c r="T21" s="360">
        <f t="shared" si="10"/>
        <v>0</v>
      </c>
      <c r="U21" s="360">
        <f t="shared" si="4"/>
        <v>1575</v>
      </c>
      <c r="V21" s="369">
        <f t="shared" si="5"/>
        <v>12600</v>
      </c>
      <c r="W21" s="375">
        <f t="shared" si="6"/>
        <v>0</v>
      </c>
      <c r="X21" s="381">
        <f t="shared" si="7"/>
        <v>0</v>
      </c>
      <c r="Y21" s="372"/>
    </row>
    <row r="22" spans="1:25" s="50" customFormat="1" ht="22.5" customHeight="1" x14ac:dyDescent="0.15">
      <c r="A22" s="361" t="s">
        <v>258</v>
      </c>
      <c r="B22" s="151" t="s">
        <v>504</v>
      </c>
      <c r="C22" s="152" t="s">
        <v>1378</v>
      </c>
      <c r="D22" s="375">
        <f>'내역서(기계)-SH'!D22+'내역서(기계)-재개발'!D22</f>
        <v>2</v>
      </c>
      <c r="E22" s="359" t="s">
        <v>1384</v>
      </c>
      <c r="F22" s="360">
        <v>3088</v>
      </c>
      <c r="G22" s="360">
        <f t="shared" si="0"/>
        <v>6176</v>
      </c>
      <c r="H22" s="360">
        <v>0</v>
      </c>
      <c r="I22" s="360">
        <f t="shared" si="1"/>
        <v>0</v>
      </c>
      <c r="J22" s="360">
        <v>0</v>
      </c>
      <c r="K22" s="360">
        <f t="shared" si="2"/>
        <v>0</v>
      </c>
      <c r="L22" s="360">
        <f t="shared" ref="L22:M85" si="11">F22+H22+J22</f>
        <v>3088</v>
      </c>
      <c r="M22" s="376">
        <f t="shared" si="11"/>
        <v>6176</v>
      </c>
      <c r="N22" s="380">
        <f>'내역서(기계)-SH'!N22+'내역서(기계)-재개발'!N22</f>
        <v>2</v>
      </c>
      <c r="O22" s="360">
        <v>3088</v>
      </c>
      <c r="P22" s="360">
        <f t="shared" si="8"/>
        <v>6176</v>
      </c>
      <c r="Q22" s="360">
        <v>0</v>
      </c>
      <c r="R22" s="360">
        <f t="shared" si="9"/>
        <v>0</v>
      </c>
      <c r="S22" s="360">
        <v>0</v>
      </c>
      <c r="T22" s="360">
        <f t="shared" si="10"/>
        <v>0</v>
      </c>
      <c r="U22" s="360">
        <f t="shared" si="4"/>
        <v>3088</v>
      </c>
      <c r="V22" s="369">
        <f t="shared" si="5"/>
        <v>6176</v>
      </c>
      <c r="W22" s="375">
        <f t="shared" si="6"/>
        <v>0</v>
      </c>
      <c r="X22" s="381">
        <f t="shared" si="7"/>
        <v>0</v>
      </c>
      <c r="Y22" s="372"/>
    </row>
    <row r="23" spans="1:25" s="50" customFormat="1" ht="22.5" customHeight="1" x14ac:dyDescent="0.15">
      <c r="A23" s="361" t="s">
        <v>259</v>
      </c>
      <c r="B23" s="151" t="s">
        <v>505</v>
      </c>
      <c r="C23" s="152" t="s">
        <v>1376</v>
      </c>
      <c r="D23" s="375">
        <f>'내역서(기계)-SH'!D23+'내역서(기계)-재개발'!D23</f>
        <v>5</v>
      </c>
      <c r="E23" s="359" t="s">
        <v>1384</v>
      </c>
      <c r="F23" s="360">
        <v>1911</v>
      </c>
      <c r="G23" s="360">
        <f t="shared" si="0"/>
        <v>9555</v>
      </c>
      <c r="H23" s="360">
        <v>0</v>
      </c>
      <c r="I23" s="360">
        <f t="shared" si="1"/>
        <v>0</v>
      </c>
      <c r="J23" s="360">
        <v>0</v>
      </c>
      <c r="K23" s="360">
        <f t="shared" si="2"/>
        <v>0</v>
      </c>
      <c r="L23" s="360">
        <f t="shared" si="11"/>
        <v>1911</v>
      </c>
      <c r="M23" s="376">
        <f t="shared" si="11"/>
        <v>9555</v>
      </c>
      <c r="N23" s="380">
        <f>'내역서(기계)-SH'!N23+'내역서(기계)-재개발'!N23</f>
        <v>5</v>
      </c>
      <c r="O23" s="360">
        <v>1911</v>
      </c>
      <c r="P23" s="360">
        <f t="shared" si="8"/>
        <v>9555</v>
      </c>
      <c r="Q23" s="360">
        <v>0</v>
      </c>
      <c r="R23" s="360">
        <f t="shared" si="9"/>
        <v>0</v>
      </c>
      <c r="S23" s="360">
        <v>0</v>
      </c>
      <c r="T23" s="360">
        <f t="shared" si="10"/>
        <v>0</v>
      </c>
      <c r="U23" s="360">
        <f t="shared" si="4"/>
        <v>1911</v>
      </c>
      <c r="V23" s="369">
        <f t="shared" si="5"/>
        <v>9555</v>
      </c>
      <c r="W23" s="375">
        <f t="shared" si="6"/>
        <v>0</v>
      </c>
      <c r="X23" s="381">
        <f t="shared" si="7"/>
        <v>0</v>
      </c>
      <c r="Y23" s="372"/>
    </row>
    <row r="24" spans="1:25" s="50" customFormat="1" ht="22.5" customHeight="1" x14ac:dyDescent="0.15">
      <c r="A24" s="361" t="s">
        <v>260</v>
      </c>
      <c r="B24" s="151" t="s">
        <v>505</v>
      </c>
      <c r="C24" s="152" t="s">
        <v>1378</v>
      </c>
      <c r="D24" s="375">
        <f>'내역서(기계)-SH'!D24+'내역서(기계)-재개발'!D24</f>
        <v>2</v>
      </c>
      <c r="E24" s="359" t="s">
        <v>1384</v>
      </c>
      <c r="F24" s="360">
        <v>2947</v>
      </c>
      <c r="G24" s="360">
        <f t="shared" si="0"/>
        <v>5894</v>
      </c>
      <c r="H24" s="360">
        <v>0</v>
      </c>
      <c r="I24" s="360">
        <f t="shared" si="1"/>
        <v>0</v>
      </c>
      <c r="J24" s="360">
        <v>0</v>
      </c>
      <c r="K24" s="360">
        <f t="shared" si="2"/>
        <v>0</v>
      </c>
      <c r="L24" s="360">
        <f t="shared" si="11"/>
        <v>2947</v>
      </c>
      <c r="M24" s="376">
        <f t="shared" si="11"/>
        <v>5894</v>
      </c>
      <c r="N24" s="380">
        <f>'내역서(기계)-SH'!N24+'내역서(기계)-재개발'!N24</f>
        <v>2</v>
      </c>
      <c r="O24" s="360">
        <v>2947</v>
      </c>
      <c r="P24" s="360">
        <f t="shared" si="8"/>
        <v>5894</v>
      </c>
      <c r="Q24" s="360">
        <v>0</v>
      </c>
      <c r="R24" s="360">
        <f t="shared" si="9"/>
        <v>0</v>
      </c>
      <c r="S24" s="360">
        <v>0</v>
      </c>
      <c r="T24" s="360">
        <f t="shared" si="10"/>
        <v>0</v>
      </c>
      <c r="U24" s="360">
        <f t="shared" si="4"/>
        <v>2947</v>
      </c>
      <c r="V24" s="369">
        <f t="shared" si="5"/>
        <v>5894</v>
      </c>
      <c r="W24" s="375">
        <f t="shared" si="6"/>
        <v>0</v>
      </c>
      <c r="X24" s="381">
        <f t="shared" si="7"/>
        <v>0</v>
      </c>
      <c r="Y24" s="372"/>
    </row>
    <row r="25" spans="1:25" s="50" customFormat="1" ht="22.5" customHeight="1" x14ac:dyDescent="0.15">
      <c r="A25" s="361" t="s">
        <v>261</v>
      </c>
      <c r="B25" s="151" t="s">
        <v>506</v>
      </c>
      <c r="C25" s="152" t="s">
        <v>1376</v>
      </c>
      <c r="D25" s="375">
        <f>'내역서(기계)-SH'!D25+'내역서(기계)-재개발'!D25</f>
        <v>2</v>
      </c>
      <c r="E25" s="359" t="s">
        <v>1384</v>
      </c>
      <c r="F25" s="360">
        <v>1672</v>
      </c>
      <c r="G25" s="360">
        <f t="shared" si="0"/>
        <v>3344</v>
      </c>
      <c r="H25" s="360">
        <v>0</v>
      </c>
      <c r="I25" s="360">
        <f t="shared" si="1"/>
        <v>0</v>
      </c>
      <c r="J25" s="360">
        <v>0</v>
      </c>
      <c r="K25" s="360">
        <f t="shared" si="2"/>
        <v>0</v>
      </c>
      <c r="L25" s="360">
        <f t="shared" si="11"/>
        <v>1672</v>
      </c>
      <c r="M25" s="376">
        <f t="shared" si="11"/>
        <v>3344</v>
      </c>
      <c r="N25" s="380">
        <f>'내역서(기계)-SH'!N25+'내역서(기계)-재개발'!N25</f>
        <v>2</v>
      </c>
      <c r="O25" s="360">
        <v>1672</v>
      </c>
      <c r="P25" s="360">
        <f t="shared" si="8"/>
        <v>3344</v>
      </c>
      <c r="Q25" s="360">
        <v>0</v>
      </c>
      <c r="R25" s="360">
        <f t="shared" si="9"/>
        <v>0</v>
      </c>
      <c r="S25" s="360">
        <v>0</v>
      </c>
      <c r="T25" s="360">
        <f t="shared" si="10"/>
        <v>0</v>
      </c>
      <c r="U25" s="360">
        <f t="shared" si="4"/>
        <v>1672</v>
      </c>
      <c r="V25" s="369">
        <f t="shared" si="5"/>
        <v>3344</v>
      </c>
      <c r="W25" s="375">
        <f t="shared" si="6"/>
        <v>0</v>
      </c>
      <c r="X25" s="381">
        <f t="shared" si="7"/>
        <v>0</v>
      </c>
      <c r="Y25" s="372"/>
    </row>
    <row r="26" spans="1:25" s="50" customFormat="1" ht="22.5" customHeight="1" x14ac:dyDescent="0.15">
      <c r="A26" s="361" t="s">
        <v>262</v>
      </c>
      <c r="B26" s="151" t="s">
        <v>506</v>
      </c>
      <c r="C26" s="152" t="s">
        <v>1378</v>
      </c>
      <c r="D26" s="375">
        <f>'내역서(기계)-SH'!D26+'내역서(기계)-재개발'!D26</f>
        <v>2</v>
      </c>
      <c r="E26" s="359" t="s">
        <v>1384</v>
      </c>
      <c r="F26" s="360">
        <v>2787</v>
      </c>
      <c r="G26" s="360">
        <f t="shared" si="0"/>
        <v>5574</v>
      </c>
      <c r="H26" s="360">
        <v>0</v>
      </c>
      <c r="I26" s="360">
        <f t="shared" si="1"/>
        <v>0</v>
      </c>
      <c r="J26" s="360">
        <v>0</v>
      </c>
      <c r="K26" s="360">
        <f t="shared" si="2"/>
        <v>0</v>
      </c>
      <c r="L26" s="360">
        <f t="shared" si="11"/>
        <v>2787</v>
      </c>
      <c r="M26" s="376">
        <f t="shared" si="11"/>
        <v>5574</v>
      </c>
      <c r="N26" s="380">
        <f>'내역서(기계)-SH'!N26+'내역서(기계)-재개발'!N26</f>
        <v>2</v>
      </c>
      <c r="O26" s="360">
        <v>2787</v>
      </c>
      <c r="P26" s="360">
        <f t="shared" si="8"/>
        <v>5574</v>
      </c>
      <c r="Q26" s="360">
        <v>0</v>
      </c>
      <c r="R26" s="360">
        <f t="shared" si="9"/>
        <v>0</v>
      </c>
      <c r="S26" s="360">
        <v>0</v>
      </c>
      <c r="T26" s="360">
        <f t="shared" si="10"/>
        <v>0</v>
      </c>
      <c r="U26" s="360">
        <f t="shared" si="4"/>
        <v>2787</v>
      </c>
      <c r="V26" s="369">
        <f t="shared" si="5"/>
        <v>5574</v>
      </c>
      <c r="W26" s="375">
        <f t="shared" si="6"/>
        <v>0</v>
      </c>
      <c r="X26" s="381">
        <f t="shared" si="7"/>
        <v>0</v>
      </c>
      <c r="Y26" s="372"/>
    </row>
    <row r="27" spans="1:25" s="50" customFormat="1" ht="22.5" customHeight="1" x14ac:dyDescent="0.15">
      <c r="A27" s="358" t="s">
        <v>263</v>
      </c>
      <c r="B27" s="151" t="s">
        <v>507</v>
      </c>
      <c r="C27" s="152" t="s">
        <v>1376</v>
      </c>
      <c r="D27" s="375">
        <f>'내역서(기계)-SH'!D27+'내역서(기계)-재개발'!D27</f>
        <v>2</v>
      </c>
      <c r="E27" s="359" t="s">
        <v>1384</v>
      </c>
      <c r="F27" s="360">
        <v>2478</v>
      </c>
      <c r="G27" s="360">
        <f t="shared" si="0"/>
        <v>4956</v>
      </c>
      <c r="H27" s="360">
        <v>0</v>
      </c>
      <c r="I27" s="360">
        <f t="shared" si="1"/>
        <v>0</v>
      </c>
      <c r="J27" s="360">
        <v>0</v>
      </c>
      <c r="K27" s="360">
        <f t="shared" si="2"/>
        <v>0</v>
      </c>
      <c r="L27" s="360">
        <f t="shared" si="11"/>
        <v>2478</v>
      </c>
      <c r="M27" s="376">
        <f t="shared" si="11"/>
        <v>4956</v>
      </c>
      <c r="N27" s="380">
        <f>'내역서(기계)-SH'!N27+'내역서(기계)-재개발'!N27</f>
        <v>2</v>
      </c>
      <c r="O27" s="360">
        <v>2478</v>
      </c>
      <c r="P27" s="360">
        <f t="shared" si="8"/>
        <v>4956</v>
      </c>
      <c r="Q27" s="360">
        <v>0</v>
      </c>
      <c r="R27" s="360">
        <f t="shared" si="9"/>
        <v>0</v>
      </c>
      <c r="S27" s="360">
        <v>0</v>
      </c>
      <c r="T27" s="360">
        <f t="shared" si="10"/>
        <v>0</v>
      </c>
      <c r="U27" s="360">
        <f t="shared" si="4"/>
        <v>2478</v>
      </c>
      <c r="V27" s="369">
        <f t="shared" si="5"/>
        <v>4956</v>
      </c>
      <c r="W27" s="375">
        <f t="shared" si="6"/>
        <v>0</v>
      </c>
      <c r="X27" s="381">
        <f t="shared" si="7"/>
        <v>0</v>
      </c>
      <c r="Y27" s="372"/>
    </row>
    <row r="28" spans="1:25" s="50" customFormat="1" ht="22.5" customHeight="1" x14ac:dyDescent="0.15">
      <c r="A28" s="361" t="s">
        <v>264</v>
      </c>
      <c r="B28" s="151" t="s">
        <v>507</v>
      </c>
      <c r="C28" s="152" t="s">
        <v>1378</v>
      </c>
      <c r="D28" s="375">
        <f>'내역서(기계)-SH'!D28+'내역서(기계)-재개발'!D28</f>
        <v>2</v>
      </c>
      <c r="E28" s="359" t="s">
        <v>1384</v>
      </c>
      <c r="F28" s="360">
        <v>4106</v>
      </c>
      <c r="G28" s="360">
        <f t="shared" si="0"/>
        <v>8212</v>
      </c>
      <c r="H28" s="360">
        <v>0</v>
      </c>
      <c r="I28" s="360">
        <f t="shared" si="1"/>
        <v>0</v>
      </c>
      <c r="J28" s="360">
        <v>0</v>
      </c>
      <c r="K28" s="360">
        <f t="shared" si="2"/>
        <v>0</v>
      </c>
      <c r="L28" s="360">
        <f t="shared" si="11"/>
        <v>4106</v>
      </c>
      <c r="M28" s="376">
        <f t="shared" si="11"/>
        <v>8212</v>
      </c>
      <c r="N28" s="380">
        <f>'내역서(기계)-SH'!N28+'내역서(기계)-재개발'!N28</f>
        <v>2</v>
      </c>
      <c r="O28" s="360">
        <v>4106</v>
      </c>
      <c r="P28" s="360">
        <f t="shared" si="8"/>
        <v>8212</v>
      </c>
      <c r="Q28" s="360">
        <v>0</v>
      </c>
      <c r="R28" s="360">
        <f t="shared" si="9"/>
        <v>0</v>
      </c>
      <c r="S28" s="360">
        <v>0</v>
      </c>
      <c r="T28" s="360">
        <f t="shared" si="10"/>
        <v>0</v>
      </c>
      <c r="U28" s="360">
        <f t="shared" si="4"/>
        <v>4106</v>
      </c>
      <c r="V28" s="369">
        <f t="shared" si="5"/>
        <v>8212</v>
      </c>
      <c r="W28" s="375">
        <f t="shared" si="6"/>
        <v>0</v>
      </c>
      <c r="X28" s="381">
        <f t="shared" si="7"/>
        <v>0</v>
      </c>
      <c r="Y28" s="372"/>
    </row>
    <row r="29" spans="1:25" s="50" customFormat="1" ht="22.5" customHeight="1" x14ac:dyDescent="0.15">
      <c r="A29" s="361" t="s">
        <v>265</v>
      </c>
      <c r="B29" s="151" t="s">
        <v>508</v>
      </c>
      <c r="C29" s="152" t="s">
        <v>1376</v>
      </c>
      <c r="D29" s="375">
        <f>'내역서(기계)-SH'!D29+'내역서(기계)-재개발'!D29</f>
        <v>2</v>
      </c>
      <c r="E29" s="359" t="s">
        <v>1384</v>
      </c>
      <c r="F29" s="360">
        <v>2548</v>
      </c>
      <c r="G29" s="360">
        <f t="shared" si="0"/>
        <v>5096</v>
      </c>
      <c r="H29" s="360">
        <v>0</v>
      </c>
      <c r="I29" s="360">
        <f t="shared" si="1"/>
        <v>0</v>
      </c>
      <c r="J29" s="360">
        <v>0</v>
      </c>
      <c r="K29" s="360">
        <f t="shared" si="2"/>
        <v>0</v>
      </c>
      <c r="L29" s="360">
        <f t="shared" si="11"/>
        <v>2548</v>
      </c>
      <c r="M29" s="376">
        <f t="shared" si="11"/>
        <v>5096</v>
      </c>
      <c r="N29" s="380">
        <f>'내역서(기계)-SH'!N29+'내역서(기계)-재개발'!N29</f>
        <v>2</v>
      </c>
      <c r="O29" s="360">
        <v>2548</v>
      </c>
      <c r="P29" s="360">
        <f t="shared" si="8"/>
        <v>5096</v>
      </c>
      <c r="Q29" s="360">
        <v>0</v>
      </c>
      <c r="R29" s="360">
        <f t="shared" si="9"/>
        <v>0</v>
      </c>
      <c r="S29" s="360">
        <v>0</v>
      </c>
      <c r="T29" s="360">
        <f t="shared" si="10"/>
        <v>0</v>
      </c>
      <c r="U29" s="360">
        <f t="shared" si="4"/>
        <v>2548</v>
      </c>
      <c r="V29" s="369">
        <f t="shared" si="5"/>
        <v>5096</v>
      </c>
      <c r="W29" s="375">
        <f t="shared" si="6"/>
        <v>0</v>
      </c>
      <c r="X29" s="381">
        <f t="shared" si="7"/>
        <v>0</v>
      </c>
      <c r="Y29" s="372"/>
    </row>
    <row r="30" spans="1:25" s="50" customFormat="1" ht="22.5" customHeight="1" x14ac:dyDescent="0.15">
      <c r="A30" s="361" t="s">
        <v>266</v>
      </c>
      <c r="B30" s="151" t="s">
        <v>508</v>
      </c>
      <c r="C30" s="152" t="s">
        <v>1378</v>
      </c>
      <c r="D30" s="375">
        <f>'내역서(기계)-SH'!D30+'내역서(기계)-재개발'!D30</f>
        <v>2</v>
      </c>
      <c r="E30" s="359" t="s">
        <v>1384</v>
      </c>
      <c r="F30" s="360">
        <v>4141</v>
      </c>
      <c r="G30" s="360">
        <f t="shared" si="0"/>
        <v>8282</v>
      </c>
      <c r="H30" s="360">
        <v>0</v>
      </c>
      <c r="I30" s="360">
        <f t="shared" si="1"/>
        <v>0</v>
      </c>
      <c r="J30" s="360">
        <v>0</v>
      </c>
      <c r="K30" s="360">
        <f t="shared" si="2"/>
        <v>0</v>
      </c>
      <c r="L30" s="360">
        <f t="shared" si="11"/>
        <v>4141</v>
      </c>
      <c r="M30" s="376">
        <f t="shared" si="11"/>
        <v>8282</v>
      </c>
      <c r="N30" s="380">
        <f>'내역서(기계)-SH'!N30+'내역서(기계)-재개발'!N30</f>
        <v>2</v>
      </c>
      <c r="O30" s="360">
        <v>4141</v>
      </c>
      <c r="P30" s="360">
        <f t="shared" si="8"/>
        <v>8282</v>
      </c>
      <c r="Q30" s="360">
        <v>0</v>
      </c>
      <c r="R30" s="360">
        <f t="shared" si="9"/>
        <v>0</v>
      </c>
      <c r="S30" s="360">
        <v>0</v>
      </c>
      <c r="T30" s="360">
        <f t="shared" si="10"/>
        <v>0</v>
      </c>
      <c r="U30" s="360">
        <f t="shared" si="4"/>
        <v>4141</v>
      </c>
      <c r="V30" s="369">
        <f t="shared" si="5"/>
        <v>8282</v>
      </c>
      <c r="W30" s="375">
        <f t="shared" si="6"/>
        <v>0</v>
      </c>
      <c r="X30" s="381">
        <f t="shared" si="7"/>
        <v>0</v>
      </c>
      <c r="Y30" s="372"/>
    </row>
    <row r="31" spans="1:25" s="50" customFormat="1" ht="22.5" customHeight="1" x14ac:dyDescent="0.15">
      <c r="A31" s="361" t="s">
        <v>267</v>
      </c>
      <c r="B31" s="151" t="s">
        <v>509</v>
      </c>
      <c r="C31" s="152" t="s">
        <v>1376</v>
      </c>
      <c r="D31" s="375">
        <f>'내역서(기계)-SH'!D31+'내역서(기계)-재개발'!D31</f>
        <v>2</v>
      </c>
      <c r="E31" s="359" t="s">
        <v>1384</v>
      </c>
      <c r="F31" s="360">
        <v>2947</v>
      </c>
      <c r="G31" s="360">
        <f t="shared" si="0"/>
        <v>5894</v>
      </c>
      <c r="H31" s="360">
        <v>0</v>
      </c>
      <c r="I31" s="360">
        <f t="shared" si="1"/>
        <v>0</v>
      </c>
      <c r="J31" s="360">
        <v>0</v>
      </c>
      <c r="K31" s="360">
        <f t="shared" si="2"/>
        <v>0</v>
      </c>
      <c r="L31" s="360">
        <f t="shared" si="11"/>
        <v>2947</v>
      </c>
      <c r="M31" s="376">
        <f t="shared" si="11"/>
        <v>5894</v>
      </c>
      <c r="N31" s="380">
        <f>'내역서(기계)-SH'!N31+'내역서(기계)-재개발'!N31</f>
        <v>2</v>
      </c>
      <c r="O31" s="360">
        <v>2947</v>
      </c>
      <c r="P31" s="360">
        <f t="shared" si="8"/>
        <v>5894</v>
      </c>
      <c r="Q31" s="360">
        <v>0</v>
      </c>
      <c r="R31" s="360">
        <f t="shared" si="9"/>
        <v>0</v>
      </c>
      <c r="S31" s="360">
        <v>0</v>
      </c>
      <c r="T31" s="360">
        <f t="shared" si="10"/>
        <v>0</v>
      </c>
      <c r="U31" s="360">
        <f t="shared" si="4"/>
        <v>2947</v>
      </c>
      <c r="V31" s="369">
        <f t="shared" si="5"/>
        <v>5894</v>
      </c>
      <c r="W31" s="375">
        <f t="shared" si="6"/>
        <v>0</v>
      </c>
      <c r="X31" s="381">
        <f t="shared" si="7"/>
        <v>0</v>
      </c>
      <c r="Y31" s="372"/>
    </row>
    <row r="32" spans="1:25" s="50" customFormat="1" ht="22.5" customHeight="1" x14ac:dyDescent="0.15">
      <c r="A32" s="361" t="s">
        <v>268</v>
      </c>
      <c r="B32" s="151" t="s">
        <v>509</v>
      </c>
      <c r="C32" s="152" t="s">
        <v>1378</v>
      </c>
      <c r="D32" s="375">
        <f>'내역서(기계)-SH'!D32+'내역서(기계)-재개발'!D32</f>
        <v>2</v>
      </c>
      <c r="E32" s="359" t="s">
        <v>1384</v>
      </c>
      <c r="F32" s="360">
        <v>4699</v>
      </c>
      <c r="G32" s="360">
        <f t="shared" si="0"/>
        <v>9398</v>
      </c>
      <c r="H32" s="360">
        <v>0</v>
      </c>
      <c r="I32" s="360">
        <f t="shared" si="1"/>
        <v>0</v>
      </c>
      <c r="J32" s="360">
        <v>0</v>
      </c>
      <c r="K32" s="360">
        <f t="shared" si="2"/>
        <v>0</v>
      </c>
      <c r="L32" s="360">
        <f t="shared" si="11"/>
        <v>4699</v>
      </c>
      <c r="M32" s="376">
        <f t="shared" si="11"/>
        <v>9398</v>
      </c>
      <c r="N32" s="380">
        <f>'내역서(기계)-SH'!N32+'내역서(기계)-재개발'!N32</f>
        <v>2</v>
      </c>
      <c r="O32" s="360">
        <v>4699</v>
      </c>
      <c r="P32" s="360">
        <f t="shared" si="8"/>
        <v>9398</v>
      </c>
      <c r="Q32" s="360">
        <v>0</v>
      </c>
      <c r="R32" s="360">
        <f t="shared" si="9"/>
        <v>0</v>
      </c>
      <c r="S32" s="360">
        <v>0</v>
      </c>
      <c r="T32" s="360">
        <f t="shared" si="10"/>
        <v>0</v>
      </c>
      <c r="U32" s="360">
        <f t="shared" si="4"/>
        <v>4699</v>
      </c>
      <c r="V32" s="369">
        <f t="shared" si="5"/>
        <v>9398</v>
      </c>
      <c r="W32" s="375">
        <f t="shared" si="6"/>
        <v>0</v>
      </c>
      <c r="X32" s="381">
        <f t="shared" si="7"/>
        <v>0</v>
      </c>
      <c r="Y32" s="372"/>
    </row>
    <row r="33" spans="1:25" s="50" customFormat="1" ht="22.5" customHeight="1" x14ac:dyDescent="0.15">
      <c r="A33" s="361" t="s">
        <v>269</v>
      </c>
      <c r="B33" s="151" t="s">
        <v>960</v>
      </c>
      <c r="C33" s="152" t="s">
        <v>1376</v>
      </c>
      <c r="D33" s="375">
        <f>'내역서(기계)-SH'!D33+'내역서(기계)-재개발'!D33</f>
        <v>2</v>
      </c>
      <c r="E33" s="359" t="s">
        <v>1745</v>
      </c>
      <c r="F33" s="360">
        <v>654</v>
      </c>
      <c r="G33" s="360">
        <f t="shared" si="0"/>
        <v>1308</v>
      </c>
      <c r="H33" s="360">
        <v>8660</v>
      </c>
      <c r="I33" s="360">
        <f t="shared" si="1"/>
        <v>17320</v>
      </c>
      <c r="J33" s="360">
        <v>0</v>
      </c>
      <c r="K33" s="360">
        <f t="shared" si="2"/>
        <v>0</v>
      </c>
      <c r="L33" s="360">
        <f t="shared" si="11"/>
        <v>9314</v>
      </c>
      <c r="M33" s="376">
        <f t="shared" si="11"/>
        <v>18628</v>
      </c>
      <c r="N33" s="380">
        <f>'내역서(기계)-SH'!N33+'내역서(기계)-재개발'!N33</f>
        <v>2</v>
      </c>
      <c r="O33" s="360">
        <v>654</v>
      </c>
      <c r="P33" s="360">
        <f t="shared" si="8"/>
        <v>1308</v>
      </c>
      <c r="Q33" s="360">
        <v>8660</v>
      </c>
      <c r="R33" s="360">
        <f t="shared" si="9"/>
        <v>17320</v>
      </c>
      <c r="S33" s="360">
        <v>0</v>
      </c>
      <c r="T33" s="360">
        <f t="shared" si="10"/>
        <v>0</v>
      </c>
      <c r="U33" s="360">
        <f t="shared" si="4"/>
        <v>9314</v>
      </c>
      <c r="V33" s="369">
        <f t="shared" si="5"/>
        <v>18628</v>
      </c>
      <c r="W33" s="375">
        <f t="shared" si="6"/>
        <v>0</v>
      </c>
      <c r="X33" s="381">
        <f t="shared" si="7"/>
        <v>0</v>
      </c>
      <c r="Y33" s="372"/>
    </row>
    <row r="34" spans="1:25" s="50" customFormat="1" ht="22.5" customHeight="1" x14ac:dyDescent="0.15">
      <c r="A34" s="358" t="s">
        <v>270</v>
      </c>
      <c r="B34" s="151" t="s">
        <v>1507</v>
      </c>
      <c r="C34" s="152" t="s">
        <v>1376</v>
      </c>
      <c r="D34" s="375">
        <f>'내역서(기계)-SH'!D34+'내역서(기계)-재개발'!D34</f>
        <v>2</v>
      </c>
      <c r="E34" s="359" t="s">
        <v>1745</v>
      </c>
      <c r="F34" s="360">
        <v>566</v>
      </c>
      <c r="G34" s="360">
        <f t="shared" si="0"/>
        <v>1132</v>
      </c>
      <c r="H34" s="360">
        <v>6927</v>
      </c>
      <c r="I34" s="360">
        <f t="shared" si="1"/>
        <v>13854</v>
      </c>
      <c r="J34" s="360">
        <v>0</v>
      </c>
      <c r="K34" s="360">
        <f t="shared" si="2"/>
        <v>0</v>
      </c>
      <c r="L34" s="360">
        <f t="shared" si="11"/>
        <v>7493</v>
      </c>
      <c r="M34" s="376">
        <f t="shared" si="11"/>
        <v>14986</v>
      </c>
      <c r="N34" s="380">
        <f>'내역서(기계)-SH'!N34+'내역서(기계)-재개발'!N34</f>
        <v>2</v>
      </c>
      <c r="O34" s="360">
        <v>566</v>
      </c>
      <c r="P34" s="360">
        <f t="shared" si="8"/>
        <v>1132</v>
      </c>
      <c r="Q34" s="360">
        <v>6927</v>
      </c>
      <c r="R34" s="360">
        <f t="shared" si="9"/>
        <v>13854</v>
      </c>
      <c r="S34" s="360">
        <v>0</v>
      </c>
      <c r="T34" s="360">
        <f t="shared" si="10"/>
        <v>0</v>
      </c>
      <c r="U34" s="360">
        <f t="shared" si="4"/>
        <v>7493</v>
      </c>
      <c r="V34" s="369">
        <f t="shared" si="5"/>
        <v>14986</v>
      </c>
      <c r="W34" s="375">
        <f t="shared" si="6"/>
        <v>0</v>
      </c>
      <c r="X34" s="381">
        <f t="shared" si="7"/>
        <v>0</v>
      </c>
      <c r="Y34" s="372"/>
    </row>
    <row r="35" spans="1:25" s="50" customFormat="1" ht="22.5" customHeight="1" x14ac:dyDescent="0.15">
      <c r="A35" s="361" t="s">
        <v>271</v>
      </c>
      <c r="B35" s="151" t="s">
        <v>510</v>
      </c>
      <c r="C35" s="152" t="s">
        <v>1376</v>
      </c>
      <c r="D35" s="375">
        <f>'내역서(기계)-SH'!D35+'내역서(기계)-재개발'!D35</f>
        <v>2</v>
      </c>
      <c r="E35" s="359" t="s">
        <v>1384</v>
      </c>
      <c r="F35" s="360">
        <v>610</v>
      </c>
      <c r="G35" s="360">
        <f t="shared" si="0"/>
        <v>1220</v>
      </c>
      <c r="H35" s="360">
        <v>0</v>
      </c>
      <c r="I35" s="360">
        <f t="shared" si="1"/>
        <v>0</v>
      </c>
      <c r="J35" s="360">
        <v>0</v>
      </c>
      <c r="K35" s="360">
        <f t="shared" si="2"/>
        <v>0</v>
      </c>
      <c r="L35" s="360">
        <f t="shared" si="11"/>
        <v>610</v>
      </c>
      <c r="M35" s="376">
        <f t="shared" si="11"/>
        <v>1220</v>
      </c>
      <c r="N35" s="380">
        <f>'내역서(기계)-SH'!N35+'내역서(기계)-재개발'!N35</f>
        <v>2</v>
      </c>
      <c r="O35" s="360">
        <v>610</v>
      </c>
      <c r="P35" s="360">
        <f t="shared" si="8"/>
        <v>1220</v>
      </c>
      <c r="Q35" s="360">
        <v>0</v>
      </c>
      <c r="R35" s="360">
        <f t="shared" si="9"/>
        <v>0</v>
      </c>
      <c r="S35" s="360">
        <v>0</v>
      </c>
      <c r="T35" s="360">
        <f t="shared" si="10"/>
        <v>0</v>
      </c>
      <c r="U35" s="360">
        <f t="shared" si="4"/>
        <v>610</v>
      </c>
      <c r="V35" s="369">
        <f t="shared" si="5"/>
        <v>1220</v>
      </c>
      <c r="W35" s="375">
        <f t="shared" si="6"/>
        <v>0</v>
      </c>
      <c r="X35" s="381">
        <f t="shared" si="7"/>
        <v>0</v>
      </c>
      <c r="Y35" s="372"/>
    </row>
    <row r="36" spans="1:25" s="50" customFormat="1" ht="22.5" customHeight="1" x14ac:dyDescent="0.15">
      <c r="A36" s="361" t="s">
        <v>272</v>
      </c>
      <c r="B36" s="151" t="s">
        <v>511</v>
      </c>
      <c r="C36" s="152" t="s">
        <v>1376</v>
      </c>
      <c r="D36" s="375">
        <f>'내역서(기계)-SH'!D36+'내역서(기계)-재개발'!D36</f>
        <v>2</v>
      </c>
      <c r="E36" s="359" t="s">
        <v>1384</v>
      </c>
      <c r="F36" s="360">
        <v>610</v>
      </c>
      <c r="G36" s="360">
        <f t="shared" si="0"/>
        <v>1220</v>
      </c>
      <c r="H36" s="360">
        <v>0</v>
      </c>
      <c r="I36" s="360">
        <f t="shared" si="1"/>
        <v>0</v>
      </c>
      <c r="J36" s="360">
        <v>0</v>
      </c>
      <c r="K36" s="360">
        <f t="shared" si="2"/>
        <v>0</v>
      </c>
      <c r="L36" s="360">
        <f t="shared" si="11"/>
        <v>610</v>
      </c>
      <c r="M36" s="376">
        <f t="shared" si="11"/>
        <v>1220</v>
      </c>
      <c r="N36" s="380">
        <f>'내역서(기계)-SH'!N36+'내역서(기계)-재개발'!N36</f>
        <v>2</v>
      </c>
      <c r="O36" s="360">
        <v>610</v>
      </c>
      <c r="P36" s="360">
        <f t="shared" si="8"/>
        <v>1220</v>
      </c>
      <c r="Q36" s="360">
        <v>0</v>
      </c>
      <c r="R36" s="360">
        <f t="shared" si="9"/>
        <v>0</v>
      </c>
      <c r="S36" s="360">
        <v>0</v>
      </c>
      <c r="T36" s="360">
        <f t="shared" si="10"/>
        <v>0</v>
      </c>
      <c r="U36" s="360">
        <f t="shared" si="4"/>
        <v>610</v>
      </c>
      <c r="V36" s="369">
        <f t="shared" si="5"/>
        <v>1220</v>
      </c>
      <c r="W36" s="375">
        <f t="shared" si="6"/>
        <v>0</v>
      </c>
      <c r="X36" s="381">
        <f t="shared" si="7"/>
        <v>0</v>
      </c>
      <c r="Y36" s="372"/>
    </row>
    <row r="37" spans="1:25" s="50" customFormat="1" ht="22.5" customHeight="1" x14ac:dyDescent="0.15">
      <c r="A37" s="361" t="s">
        <v>273</v>
      </c>
      <c r="B37" s="151" t="s">
        <v>1377</v>
      </c>
      <c r="C37" s="152" t="s">
        <v>1376</v>
      </c>
      <c r="D37" s="375">
        <f>'내역서(기계)-SH'!D37+'내역서(기계)-재개발'!D37</f>
        <v>6</v>
      </c>
      <c r="E37" s="359" t="s">
        <v>1384</v>
      </c>
      <c r="F37" s="360">
        <v>1522</v>
      </c>
      <c r="G37" s="360">
        <f t="shared" si="0"/>
        <v>9132</v>
      </c>
      <c r="H37" s="360">
        <v>0</v>
      </c>
      <c r="I37" s="360">
        <f t="shared" si="1"/>
        <v>0</v>
      </c>
      <c r="J37" s="360">
        <v>0</v>
      </c>
      <c r="K37" s="360">
        <f t="shared" si="2"/>
        <v>0</v>
      </c>
      <c r="L37" s="360">
        <f t="shared" si="11"/>
        <v>1522</v>
      </c>
      <c r="M37" s="376">
        <f t="shared" si="11"/>
        <v>9132</v>
      </c>
      <c r="N37" s="380">
        <f>'내역서(기계)-SH'!N37+'내역서(기계)-재개발'!N37</f>
        <v>6</v>
      </c>
      <c r="O37" s="360">
        <v>1522</v>
      </c>
      <c r="P37" s="360">
        <f t="shared" si="8"/>
        <v>9132</v>
      </c>
      <c r="Q37" s="360">
        <v>0</v>
      </c>
      <c r="R37" s="360">
        <f t="shared" si="9"/>
        <v>0</v>
      </c>
      <c r="S37" s="360">
        <v>0</v>
      </c>
      <c r="T37" s="360">
        <f t="shared" si="10"/>
        <v>0</v>
      </c>
      <c r="U37" s="360">
        <f t="shared" si="4"/>
        <v>1522</v>
      </c>
      <c r="V37" s="369">
        <f t="shared" si="5"/>
        <v>9132</v>
      </c>
      <c r="W37" s="375">
        <f t="shared" si="6"/>
        <v>0</v>
      </c>
      <c r="X37" s="381">
        <f t="shared" si="7"/>
        <v>0</v>
      </c>
      <c r="Y37" s="372"/>
    </row>
    <row r="38" spans="1:25" s="50" customFormat="1" ht="22.5" customHeight="1" x14ac:dyDescent="0.15">
      <c r="A38" s="361" t="s">
        <v>274</v>
      </c>
      <c r="B38" s="151" t="s">
        <v>1399</v>
      </c>
      <c r="C38" s="152" t="s">
        <v>1376</v>
      </c>
      <c r="D38" s="375">
        <f>'내역서(기계)-SH'!D38+'내역서(기계)-재개발'!D38</f>
        <v>11</v>
      </c>
      <c r="E38" s="359" t="s">
        <v>1384</v>
      </c>
      <c r="F38" s="360">
        <v>2040</v>
      </c>
      <c r="G38" s="360">
        <f t="shared" si="0"/>
        <v>22440</v>
      </c>
      <c r="H38" s="360">
        <v>0</v>
      </c>
      <c r="I38" s="360">
        <f t="shared" si="1"/>
        <v>0</v>
      </c>
      <c r="J38" s="360">
        <v>0</v>
      </c>
      <c r="K38" s="360">
        <f t="shared" si="2"/>
        <v>0</v>
      </c>
      <c r="L38" s="360">
        <f t="shared" si="11"/>
        <v>2040</v>
      </c>
      <c r="M38" s="376">
        <f t="shared" si="11"/>
        <v>22440</v>
      </c>
      <c r="N38" s="380">
        <f>'내역서(기계)-SH'!N38+'내역서(기계)-재개발'!N38</f>
        <v>11</v>
      </c>
      <c r="O38" s="360">
        <v>2040</v>
      </c>
      <c r="P38" s="360">
        <f t="shared" si="8"/>
        <v>22440</v>
      </c>
      <c r="Q38" s="360">
        <v>0</v>
      </c>
      <c r="R38" s="360">
        <f t="shared" si="9"/>
        <v>0</v>
      </c>
      <c r="S38" s="360">
        <v>0</v>
      </c>
      <c r="T38" s="360">
        <f t="shared" si="10"/>
        <v>0</v>
      </c>
      <c r="U38" s="360">
        <f t="shared" si="4"/>
        <v>2040</v>
      </c>
      <c r="V38" s="369">
        <f t="shared" si="5"/>
        <v>22440</v>
      </c>
      <c r="W38" s="375">
        <f t="shared" si="6"/>
        <v>0</v>
      </c>
      <c r="X38" s="381">
        <f t="shared" si="7"/>
        <v>0</v>
      </c>
      <c r="Y38" s="372"/>
    </row>
    <row r="39" spans="1:25" s="50" customFormat="1" ht="22.5" customHeight="1" x14ac:dyDescent="0.15">
      <c r="A39" s="361" t="s">
        <v>275</v>
      </c>
      <c r="B39" s="151" t="s">
        <v>1400</v>
      </c>
      <c r="C39" s="152" t="s">
        <v>1376</v>
      </c>
      <c r="D39" s="375">
        <f>'내역서(기계)-SH'!D39+'내역서(기계)-재개발'!D39</f>
        <v>8</v>
      </c>
      <c r="E39" s="359" t="s">
        <v>1384</v>
      </c>
      <c r="F39" s="360">
        <v>2462</v>
      </c>
      <c r="G39" s="360">
        <f t="shared" si="0"/>
        <v>19696</v>
      </c>
      <c r="H39" s="360">
        <v>0</v>
      </c>
      <c r="I39" s="360">
        <f t="shared" si="1"/>
        <v>0</v>
      </c>
      <c r="J39" s="360">
        <v>0</v>
      </c>
      <c r="K39" s="360">
        <f t="shared" si="2"/>
        <v>0</v>
      </c>
      <c r="L39" s="360">
        <f t="shared" si="11"/>
        <v>2462</v>
      </c>
      <c r="M39" s="376">
        <f t="shared" si="11"/>
        <v>19696</v>
      </c>
      <c r="N39" s="380">
        <f>'내역서(기계)-SH'!N39+'내역서(기계)-재개발'!N39</f>
        <v>8</v>
      </c>
      <c r="O39" s="360">
        <v>2462</v>
      </c>
      <c r="P39" s="360">
        <f t="shared" si="8"/>
        <v>19696</v>
      </c>
      <c r="Q39" s="360">
        <v>0</v>
      </c>
      <c r="R39" s="360">
        <f t="shared" si="9"/>
        <v>0</v>
      </c>
      <c r="S39" s="360">
        <v>0</v>
      </c>
      <c r="T39" s="360">
        <f t="shared" si="10"/>
        <v>0</v>
      </c>
      <c r="U39" s="360">
        <f t="shared" si="4"/>
        <v>2462</v>
      </c>
      <c r="V39" s="369">
        <f t="shared" si="5"/>
        <v>19696</v>
      </c>
      <c r="W39" s="375">
        <f t="shared" si="6"/>
        <v>0</v>
      </c>
      <c r="X39" s="381">
        <f t="shared" si="7"/>
        <v>0</v>
      </c>
      <c r="Y39" s="372"/>
    </row>
    <row r="40" spans="1:25" s="50" customFormat="1" ht="22.5" customHeight="1" x14ac:dyDescent="0.15">
      <c r="A40" s="361" t="s">
        <v>276</v>
      </c>
      <c r="B40" s="151" t="s">
        <v>890</v>
      </c>
      <c r="C40" s="152" t="s">
        <v>1376</v>
      </c>
      <c r="D40" s="375">
        <f>'내역서(기계)-SH'!D40+'내역서(기계)-재개발'!D40</f>
        <v>2</v>
      </c>
      <c r="E40" s="359" t="s">
        <v>1745</v>
      </c>
      <c r="F40" s="360">
        <v>1933</v>
      </c>
      <c r="G40" s="360">
        <f t="shared" si="0"/>
        <v>3866</v>
      </c>
      <c r="H40" s="360">
        <v>8660</v>
      </c>
      <c r="I40" s="360">
        <f t="shared" si="1"/>
        <v>17320</v>
      </c>
      <c r="J40" s="360">
        <v>0</v>
      </c>
      <c r="K40" s="360">
        <f t="shared" si="2"/>
        <v>0</v>
      </c>
      <c r="L40" s="360">
        <f t="shared" si="11"/>
        <v>10593</v>
      </c>
      <c r="M40" s="376">
        <f t="shared" si="11"/>
        <v>21186</v>
      </c>
      <c r="N40" s="380">
        <f>'내역서(기계)-SH'!N40+'내역서(기계)-재개발'!N40</f>
        <v>2</v>
      </c>
      <c r="O40" s="360">
        <v>1933</v>
      </c>
      <c r="P40" s="360">
        <f t="shared" si="8"/>
        <v>3866</v>
      </c>
      <c r="Q40" s="360">
        <v>8660</v>
      </c>
      <c r="R40" s="360">
        <f t="shared" si="9"/>
        <v>17320</v>
      </c>
      <c r="S40" s="360">
        <v>0</v>
      </c>
      <c r="T40" s="360">
        <f t="shared" si="10"/>
        <v>0</v>
      </c>
      <c r="U40" s="360">
        <f t="shared" si="4"/>
        <v>10593</v>
      </c>
      <c r="V40" s="369">
        <f t="shared" si="5"/>
        <v>21186</v>
      </c>
      <c r="W40" s="375">
        <f t="shared" si="6"/>
        <v>0</v>
      </c>
      <c r="X40" s="381">
        <f t="shared" si="7"/>
        <v>0</v>
      </c>
      <c r="Y40" s="372"/>
    </row>
    <row r="41" spans="1:25" s="50" customFormat="1" ht="22.5" customHeight="1" x14ac:dyDescent="0.15">
      <c r="A41" s="358" t="s">
        <v>277</v>
      </c>
      <c r="B41" s="151" t="s">
        <v>890</v>
      </c>
      <c r="C41" s="152" t="s">
        <v>1378</v>
      </c>
      <c r="D41" s="375">
        <f>'내역서(기계)-SH'!D41+'내역서(기계)-재개발'!D41</f>
        <v>2</v>
      </c>
      <c r="E41" s="359" t="s">
        <v>1745</v>
      </c>
      <c r="F41" s="360">
        <v>2331</v>
      </c>
      <c r="G41" s="360">
        <f t="shared" si="0"/>
        <v>4662</v>
      </c>
      <c r="H41" s="360">
        <v>9624</v>
      </c>
      <c r="I41" s="360">
        <f t="shared" si="1"/>
        <v>19248</v>
      </c>
      <c r="J41" s="360">
        <v>0</v>
      </c>
      <c r="K41" s="360">
        <f t="shared" si="2"/>
        <v>0</v>
      </c>
      <c r="L41" s="360">
        <f t="shared" si="11"/>
        <v>11955</v>
      </c>
      <c r="M41" s="376">
        <f t="shared" si="11"/>
        <v>23910</v>
      </c>
      <c r="N41" s="380">
        <f>'내역서(기계)-SH'!N41+'내역서(기계)-재개발'!N41</f>
        <v>2</v>
      </c>
      <c r="O41" s="360">
        <v>2331</v>
      </c>
      <c r="P41" s="360">
        <f t="shared" si="8"/>
        <v>4662</v>
      </c>
      <c r="Q41" s="360">
        <v>9624</v>
      </c>
      <c r="R41" s="360">
        <f t="shared" si="9"/>
        <v>19248</v>
      </c>
      <c r="S41" s="360">
        <v>0</v>
      </c>
      <c r="T41" s="360">
        <f t="shared" si="10"/>
        <v>0</v>
      </c>
      <c r="U41" s="360">
        <f t="shared" si="4"/>
        <v>11955</v>
      </c>
      <c r="V41" s="369">
        <f t="shared" si="5"/>
        <v>23910</v>
      </c>
      <c r="W41" s="375">
        <f t="shared" si="6"/>
        <v>0</v>
      </c>
      <c r="X41" s="381">
        <f t="shared" si="7"/>
        <v>0</v>
      </c>
      <c r="Y41" s="372"/>
    </row>
    <row r="42" spans="1:25" s="50" customFormat="1" ht="22.5" customHeight="1" x14ac:dyDescent="0.15">
      <c r="A42" s="361" t="s">
        <v>278</v>
      </c>
      <c r="B42" s="151" t="s">
        <v>692</v>
      </c>
      <c r="C42" s="152" t="s">
        <v>1376</v>
      </c>
      <c r="D42" s="375">
        <f>'내역서(기계)-SH'!D42+'내역서(기계)-재개발'!D42</f>
        <v>2</v>
      </c>
      <c r="E42" s="359" t="s">
        <v>1384</v>
      </c>
      <c r="F42" s="360">
        <v>823</v>
      </c>
      <c r="G42" s="360">
        <f t="shared" si="0"/>
        <v>1646</v>
      </c>
      <c r="H42" s="360">
        <v>0</v>
      </c>
      <c r="I42" s="360">
        <f t="shared" si="1"/>
        <v>0</v>
      </c>
      <c r="J42" s="360">
        <v>0</v>
      </c>
      <c r="K42" s="360">
        <f t="shared" si="2"/>
        <v>0</v>
      </c>
      <c r="L42" s="360">
        <f t="shared" si="11"/>
        <v>823</v>
      </c>
      <c r="M42" s="376">
        <f t="shared" si="11"/>
        <v>1646</v>
      </c>
      <c r="N42" s="380">
        <f>'내역서(기계)-SH'!N42+'내역서(기계)-재개발'!N42</f>
        <v>2</v>
      </c>
      <c r="O42" s="360">
        <v>823</v>
      </c>
      <c r="P42" s="360">
        <f t="shared" si="8"/>
        <v>1646</v>
      </c>
      <c r="Q42" s="360">
        <v>0</v>
      </c>
      <c r="R42" s="360">
        <f t="shared" si="9"/>
        <v>0</v>
      </c>
      <c r="S42" s="360">
        <v>0</v>
      </c>
      <c r="T42" s="360">
        <f t="shared" si="10"/>
        <v>0</v>
      </c>
      <c r="U42" s="360">
        <f t="shared" si="4"/>
        <v>823</v>
      </c>
      <c r="V42" s="369">
        <f t="shared" si="5"/>
        <v>1646</v>
      </c>
      <c r="W42" s="375">
        <f t="shared" si="6"/>
        <v>0</v>
      </c>
      <c r="X42" s="381">
        <f t="shared" si="7"/>
        <v>0</v>
      </c>
      <c r="Y42" s="372"/>
    </row>
    <row r="43" spans="1:25" s="50" customFormat="1" ht="22.5" customHeight="1" x14ac:dyDescent="0.15">
      <c r="A43" s="361" t="s">
        <v>279</v>
      </c>
      <c r="B43" s="151" t="s">
        <v>692</v>
      </c>
      <c r="C43" s="152" t="s">
        <v>1378</v>
      </c>
      <c r="D43" s="375">
        <f>'내역서(기계)-SH'!D43+'내역서(기계)-재개발'!D43</f>
        <v>2</v>
      </c>
      <c r="E43" s="359" t="s">
        <v>1384</v>
      </c>
      <c r="F43" s="360">
        <v>1177</v>
      </c>
      <c r="G43" s="360">
        <f t="shared" si="0"/>
        <v>2354</v>
      </c>
      <c r="H43" s="360">
        <v>0</v>
      </c>
      <c r="I43" s="360">
        <f t="shared" si="1"/>
        <v>0</v>
      </c>
      <c r="J43" s="360">
        <v>0</v>
      </c>
      <c r="K43" s="360">
        <f t="shared" si="2"/>
        <v>0</v>
      </c>
      <c r="L43" s="360">
        <f t="shared" si="11"/>
        <v>1177</v>
      </c>
      <c r="M43" s="376">
        <f t="shared" si="11"/>
        <v>2354</v>
      </c>
      <c r="N43" s="380">
        <f>'내역서(기계)-SH'!N43+'내역서(기계)-재개발'!N43</f>
        <v>2</v>
      </c>
      <c r="O43" s="360">
        <v>1177</v>
      </c>
      <c r="P43" s="360">
        <f t="shared" si="8"/>
        <v>2354</v>
      </c>
      <c r="Q43" s="360">
        <v>0</v>
      </c>
      <c r="R43" s="360">
        <f t="shared" si="9"/>
        <v>0</v>
      </c>
      <c r="S43" s="360">
        <v>0</v>
      </c>
      <c r="T43" s="360">
        <f t="shared" si="10"/>
        <v>0</v>
      </c>
      <c r="U43" s="360">
        <f t="shared" si="4"/>
        <v>1177</v>
      </c>
      <c r="V43" s="369">
        <f t="shared" si="5"/>
        <v>2354</v>
      </c>
      <c r="W43" s="375">
        <f t="shared" si="6"/>
        <v>0</v>
      </c>
      <c r="X43" s="381">
        <f t="shared" si="7"/>
        <v>0</v>
      </c>
      <c r="Y43" s="372"/>
    </row>
    <row r="44" spans="1:25" s="50" customFormat="1" ht="22.5" customHeight="1" x14ac:dyDescent="0.15">
      <c r="A44" s="361" t="s">
        <v>280</v>
      </c>
      <c r="B44" s="151" t="s">
        <v>693</v>
      </c>
      <c r="C44" s="152" t="s">
        <v>1376</v>
      </c>
      <c r="D44" s="375">
        <f>'내역서(기계)-SH'!D44+'내역서(기계)-재개발'!D44</f>
        <v>2</v>
      </c>
      <c r="E44" s="359" t="s">
        <v>1384</v>
      </c>
      <c r="F44" s="360">
        <v>1035</v>
      </c>
      <c r="G44" s="360">
        <f t="shared" si="0"/>
        <v>2070</v>
      </c>
      <c r="H44" s="360">
        <v>0</v>
      </c>
      <c r="I44" s="360">
        <f t="shared" si="1"/>
        <v>0</v>
      </c>
      <c r="J44" s="360">
        <v>0</v>
      </c>
      <c r="K44" s="360">
        <f t="shared" si="2"/>
        <v>0</v>
      </c>
      <c r="L44" s="360">
        <f t="shared" si="11"/>
        <v>1035</v>
      </c>
      <c r="M44" s="376">
        <f t="shared" si="11"/>
        <v>2070</v>
      </c>
      <c r="N44" s="380">
        <f>'내역서(기계)-SH'!N44+'내역서(기계)-재개발'!N44</f>
        <v>2</v>
      </c>
      <c r="O44" s="360">
        <v>1035</v>
      </c>
      <c r="P44" s="360">
        <f t="shared" si="8"/>
        <v>2070</v>
      </c>
      <c r="Q44" s="360">
        <v>0</v>
      </c>
      <c r="R44" s="360">
        <f t="shared" si="9"/>
        <v>0</v>
      </c>
      <c r="S44" s="360">
        <v>0</v>
      </c>
      <c r="T44" s="360">
        <f t="shared" si="10"/>
        <v>0</v>
      </c>
      <c r="U44" s="360">
        <f t="shared" si="4"/>
        <v>1035</v>
      </c>
      <c r="V44" s="369">
        <f t="shared" si="5"/>
        <v>2070</v>
      </c>
      <c r="W44" s="375">
        <f t="shared" si="6"/>
        <v>0</v>
      </c>
      <c r="X44" s="381">
        <f t="shared" si="7"/>
        <v>0</v>
      </c>
      <c r="Y44" s="372"/>
    </row>
    <row r="45" spans="1:25" s="50" customFormat="1" ht="22.5" customHeight="1" x14ac:dyDescent="0.15">
      <c r="A45" s="361" t="s">
        <v>281</v>
      </c>
      <c r="B45" s="151" t="s">
        <v>693</v>
      </c>
      <c r="C45" s="152" t="s">
        <v>1378</v>
      </c>
      <c r="D45" s="375">
        <f>'내역서(기계)-SH'!D45+'내역서(기계)-재개발'!D45</f>
        <v>2</v>
      </c>
      <c r="E45" s="359" t="s">
        <v>1384</v>
      </c>
      <c r="F45" s="360">
        <v>1274</v>
      </c>
      <c r="G45" s="360">
        <f t="shared" si="0"/>
        <v>2548</v>
      </c>
      <c r="H45" s="360">
        <v>0</v>
      </c>
      <c r="I45" s="360">
        <f t="shared" si="1"/>
        <v>0</v>
      </c>
      <c r="J45" s="360">
        <v>0</v>
      </c>
      <c r="K45" s="360">
        <f t="shared" si="2"/>
        <v>0</v>
      </c>
      <c r="L45" s="360">
        <f t="shared" si="11"/>
        <v>1274</v>
      </c>
      <c r="M45" s="376">
        <f t="shared" si="11"/>
        <v>2548</v>
      </c>
      <c r="N45" s="380">
        <f>'내역서(기계)-SH'!N45+'내역서(기계)-재개발'!N45</f>
        <v>2</v>
      </c>
      <c r="O45" s="360">
        <v>1274</v>
      </c>
      <c r="P45" s="360">
        <f t="shared" si="8"/>
        <v>2548</v>
      </c>
      <c r="Q45" s="360">
        <v>0</v>
      </c>
      <c r="R45" s="360">
        <f t="shared" si="9"/>
        <v>0</v>
      </c>
      <c r="S45" s="360">
        <v>0</v>
      </c>
      <c r="T45" s="360">
        <f t="shared" si="10"/>
        <v>0</v>
      </c>
      <c r="U45" s="360">
        <f t="shared" si="4"/>
        <v>1274</v>
      </c>
      <c r="V45" s="369">
        <f t="shared" si="5"/>
        <v>2548</v>
      </c>
      <c r="W45" s="375">
        <f t="shared" si="6"/>
        <v>0</v>
      </c>
      <c r="X45" s="381">
        <f t="shared" si="7"/>
        <v>0</v>
      </c>
      <c r="Y45" s="372"/>
    </row>
    <row r="46" spans="1:25" s="50" customFormat="1" ht="22.5" customHeight="1" x14ac:dyDescent="0.15">
      <c r="A46" s="361" t="s">
        <v>282</v>
      </c>
      <c r="B46" s="151" t="s">
        <v>894</v>
      </c>
      <c r="C46" s="152" t="s">
        <v>1376</v>
      </c>
      <c r="D46" s="375">
        <f>'내역서(기계)-SH'!D46+'내역서(기계)-재개발'!D46</f>
        <v>2</v>
      </c>
      <c r="E46" s="359" t="s">
        <v>1384</v>
      </c>
      <c r="F46" s="360">
        <v>1513</v>
      </c>
      <c r="G46" s="360">
        <f t="shared" si="0"/>
        <v>3026</v>
      </c>
      <c r="H46" s="360">
        <v>0</v>
      </c>
      <c r="I46" s="360">
        <f t="shared" si="1"/>
        <v>0</v>
      </c>
      <c r="J46" s="360">
        <v>0</v>
      </c>
      <c r="K46" s="360">
        <f t="shared" si="2"/>
        <v>0</v>
      </c>
      <c r="L46" s="360">
        <f t="shared" si="11"/>
        <v>1513</v>
      </c>
      <c r="M46" s="376">
        <f t="shared" si="11"/>
        <v>3026</v>
      </c>
      <c r="N46" s="380">
        <f>'내역서(기계)-SH'!N46+'내역서(기계)-재개발'!N46</f>
        <v>2</v>
      </c>
      <c r="O46" s="360">
        <v>1513</v>
      </c>
      <c r="P46" s="360">
        <f t="shared" si="8"/>
        <v>3026</v>
      </c>
      <c r="Q46" s="360">
        <v>0</v>
      </c>
      <c r="R46" s="360">
        <f t="shared" si="9"/>
        <v>0</v>
      </c>
      <c r="S46" s="360">
        <v>0</v>
      </c>
      <c r="T46" s="360">
        <f t="shared" si="10"/>
        <v>0</v>
      </c>
      <c r="U46" s="360">
        <f t="shared" si="4"/>
        <v>1513</v>
      </c>
      <c r="V46" s="369">
        <f t="shared" si="5"/>
        <v>3026</v>
      </c>
      <c r="W46" s="375">
        <f t="shared" si="6"/>
        <v>0</v>
      </c>
      <c r="X46" s="381">
        <f t="shared" si="7"/>
        <v>0</v>
      </c>
      <c r="Y46" s="372"/>
    </row>
    <row r="47" spans="1:25" s="50" customFormat="1" ht="22.5" customHeight="1" x14ac:dyDescent="0.15">
      <c r="A47" s="361" t="s">
        <v>283</v>
      </c>
      <c r="B47" s="151" t="s">
        <v>894</v>
      </c>
      <c r="C47" s="152" t="s">
        <v>1378</v>
      </c>
      <c r="D47" s="375">
        <f>'내역서(기계)-SH'!D47+'내역서(기계)-재개발'!D47</f>
        <v>2</v>
      </c>
      <c r="E47" s="359" t="s">
        <v>1384</v>
      </c>
      <c r="F47" s="360">
        <v>1796</v>
      </c>
      <c r="G47" s="360">
        <f t="shared" si="0"/>
        <v>3592</v>
      </c>
      <c r="H47" s="360">
        <v>0</v>
      </c>
      <c r="I47" s="360">
        <f t="shared" si="1"/>
        <v>0</v>
      </c>
      <c r="J47" s="360">
        <v>0</v>
      </c>
      <c r="K47" s="360">
        <f t="shared" si="2"/>
        <v>0</v>
      </c>
      <c r="L47" s="360">
        <f t="shared" si="11"/>
        <v>1796</v>
      </c>
      <c r="M47" s="376">
        <f t="shared" si="11"/>
        <v>3592</v>
      </c>
      <c r="N47" s="380">
        <f>'내역서(기계)-SH'!N47+'내역서(기계)-재개발'!N47</f>
        <v>2</v>
      </c>
      <c r="O47" s="360">
        <v>1796</v>
      </c>
      <c r="P47" s="360">
        <f t="shared" si="8"/>
        <v>3592</v>
      </c>
      <c r="Q47" s="360">
        <v>0</v>
      </c>
      <c r="R47" s="360">
        <f t="shared" si="9"/>
        <v>0</v>
      </c>
      <c r="S47" s="360">
        <v>0</v>
      </c>
      <c r="T47" s="360">
        <f t="shared" si="10"/>
        <v>0</v>
      </c>
      <c r="U47" s="360">
        <f t="shared" si="4"/>
        <v>1796</v>
      </c>
      <c r="V47" s="369">
        <f t="shared" si="5"/>
        <v>3592</v>
      </c>
      <c r="W47" s="375">
        <f t="shared" si="6"/>
        <v>0</v>
      </c>
      <c r="X47" s="381">
        <f t="shared" si="7"/>
        <v>0</v>
      </c>
      <c r="Y47" s="372"/>
    </row>
    <row r="48" spans="1:25" s="50" customFormat="1" ht="22.5" customHeight="1" x14ac:dyDescent="0.15">
      <c r="A48" s="358" t="s">
        <v>284</v>
      </c>
      <c r="B48" s="151" t="s">
        <v>694</v>
      </c>
      <c r="C48" s="152" t="s">
        <v>1376</v>
      </c>
      <c r="D48" s="375">
        <f>'내역서(기계)-SH'!D48+'내역서(기계)-재개발'!D48</f>
        <v>2</v>
      </c>
      <c r="E48" s="359" t="s">
        <v>1384</v>
      </c>
      <c r="F48" s="360">
        <v>787</v>
      </c>
      <c r="G48" s="360">
        <f t="shared" si="0"/>
        <v>1574</v>
      </c>
      <c r="H48" s="360">
        <v>0</v>
      </c>
      <c r="I48" s="360">
        <f t="shared" si="1"/>
        <v>0</v>
      </c>
      <c r="J48" s="360">
        <v>0</v>
      </c>
      <c r="K48" s="360">
        <f t="shared" si="2"/>
        <v>0</v>
      </c>
      <c r="L48" s="360">
        <f t="shared" si="11"/>
        <v>787</v>
      </c>
      <c r="M48" s="376">
        <f t="shared" si="11"/>
        <v>1574</v>
      </c>
      <c r="N48" s="380">
        <f>'내역서(기계)-SH'!N48+'내역서(기계)-재개발'!N48</f>
        <v>2</v>
      </c>
      <c r="O48" s="360">
        <v>787</v>
      </c>
      <c r="P48" s="360">
        <f t="shared" si="8"/>
        <v>1574</v>
      </c>
      <c r="Q48" s="360">
        <v>0</v>
      </c>
      <c r="R48" s="360">
        <f t="shared" si="9"/>
        <v>0</v>
      </c>
      <c r="S48" s="360">
        <v>0</v>
      </c>
      <c r="T48" s="360">
        <f t="shared" si="10"/>
        <v>0</v>
      </c>
      <c r="U48" s="360">
        <f t="shared" si="4"/>
        <v>787</v>
      </c>
      <c r="V48" s="369">
        <f t="shared" si="5"/>
        <v>1574</v>
      </c>
      <c r="W48" s="375">
        <f t="shared" si="6"/>
        <v>0</v>
      </c>
      <c r="X48" s="381">
        <f t="shared" si="7"/>
        <v>0</v>
      </c>
      <c r="Y48" s="372"/>
    </row>
    <row r="49" spans="1:25" s="50" customFormat="1" ht="22.5" customHeight="1" x14ac:dyDescent="0.15">
      <c r="A49" s="361" t="s">
        <v>285</v>
      </c>
      <c r="B49" s="151" t="s">
        <v>694</v>
      </c>
      <c r="C49" s="152" t="s">
        <v>1378</v>
      </c>
      <c r="D49" s="375">
        <f>'내역서(기계)-SH'!D49+'내역서(기계)-재개발'!D49</f>
        <v>2</v>
      </c>
      <c r="E49" s="359" t="s">
        <v>1384</v>
      </c>
      <c r="F49" s="360">
        <v>1070</v>
      </c>
      <c r="G49" s="360">
        <f t="shared" si="0"/>
        <v>2140</v>
      </c>
      <c r="H49" s="360">
        <v>0</v>
      </c>
      <c r="I49" s="360">
        <f t="shared" si="1"/>
        <v>0</v>
      </c>
      <c r="J49" s="360">
        <v>0</v>
      </c>
      <c r="K49" s="360">
        <f t="shared" si="2"/>
        <v>0</v>
      </c>
      <c r="L49" s="360">
        <f t="shared" si="11"/>
        <v>1070</v>
      </c>
      <c r="M49" s="376">
        <f t="shared" si="11"/>
        <v>2140</v>
      </c>
      <c r="N49" s="380">
        <f>'내역서(기계)-SH'!N49+'내역서(기계)-재개발'!N49</f>
        <v>2</v>
      </c>
      <c r="O49" s="360">
        <v>1070</v>
      </c>
      <c r="P49" s="360">
        <f t="shared" si="8"/>
        <v>2140</v>
      </c>
      <c r="Q49" s="360">
        <v>0</v>
      </c>
      <c r="R49" s="360">
        <f t="shared" si="9"/>
        <v>0</v>
      </c>
      <c r="S49" s="360">
        <v>0</v>
      </c>
      <c r="T49" s="360">
        <f t="shared" si="10"/>
        <v>0</v>
      </c>
      <c r="U49" s="360">
        <f t="shared" si="4"/>
        <v>1070</v>
      </c>
      <c r="V49" s="369">
        <f t="shared" si="5"/>
        <v>2140</v>
      </c>
      <c r="W49" s="375">
        <f t="shared" si="6"/>
        <v>0</v>
      </c>
      <c r="X49" s="381">
        <f t="shared" si="7"/>
        <v>0</v>
      </c>
      <c r="Y49" s="372"/>
    </row>
    <row r="50" spans="1:25" s="50" customFormat="1" ht="22.5" customHeight="1" x14ac:dyDescent="0.15">
      <c r="A50" s="361" t="s">
        <v>286</v>
      </c>
      <c r="B50" s="151" t="s">
        <v>891</v>
      </c>
      <c r="C50" s="152" t="s">
        <v>1401</v>
      </c>
      <c r="D50" s="375">
        <f>'내역서(기계)-SH'!D50+'내역서(기계)-재개발'!D50</f>
        <v>11</v>
      </c>
      <c r="E50" s="359" t="s">
        <v>1741</v>
      </c>
      <c r="F50" s="360">
        <v>16261</v>
      </c>
      <c r="G50" s="360">
        <f t="shared" si="0"/>
        <v>178871</v>
      </c>
      <c r="H50" s="360">
        <v>28529</v>
      </c>
      <c r="I50" s="360">
        <f t="shared" si="1"/>
        <v>313819</v>
      </c>
      <c r="J50" s="360">
        <v>0</v>
      </c>
      <c r="K50" s="360">
        <f t="shared" si="2"/>
        <v>0</v>
      </c>
      <c r="L50" s="360">
        <f t="shared" si="11"/>
        <v>44790</v>
      </c>
      <c r="M50" s="376">
        <f t="shared" si="11"/>
        <v>492690</v>
      </c>
      <c r="N50" s="380">
        <f>'내역서(기계)-SH'!N50+'내역서(기계)-재개발'!N50</f>
        <v>11</v>
      </c>
      <c r="O50" s="360">
        <v>16261</v>
      </c>
      <c r="P50" s="360">
        <f t="shared" si="8"/>
        <v>178871</v>
      </c>
      <c r="Q50" s="360">
        <v>28529</v>
      </c>
      <c r="R50" s="360">
        <f t="shared" si="9"/>
        <v>313819</v>
      </c>
      <c r="S50" s="360">
        <v>0</v>
      </c>
      <c r="T50" s="360">
        <f t="shared" si="10"/>
        <v>0</v>
      </c>
      <c r="U50" s="360">
        <f t="shared" si="4"/>
        <v>44790</v>
      </c>
      <c r="V50" s="369">
        <f t="shared" si="5"/>
        <v>492690</v>
      </c>
      <c r="W50" s="375">
        <f t="shared" si="6"/>
        <v>0</v>
      </c>
      <c r="X50" s="381">
        <f t="shared" si="7"/>
        <v>0</v>
      </c>
      <c r="Y50" s="372"/>
    </row>
    <row r="51" spans="1:25" s="50" customFormat="1" ht="22.5" customHeight="1" x14ac:dyDescent="0.15">
      <c r="A51" s="361" t="s">
        <v>287</v>
      </c>
      <c r="B51" s="151" t="s">
        <v>95</v>
      </c>
      <c r="C51" s="152" t="s">
        <v>1401</v>
      </c>
      <c r="D51" s="375">
        <f>'내역서(기계)-SH'!D51+'내역서(기계)-재개발'!D51</f>
        <v>11</v>
      </c>
      <c r="E51" s="359" t="s">
        <v>1741</v>
      </c>
      <c r="F51" s="360">
        <v>32523</v>
      </c>
      <c r="G51" s="360">
        <f t="shared" si="0"/>
        <v>357753</v>
      </c>
      <c r="H51" s="360">
        <v>37087</v>
      </c>
      <c r="I51" s="360">
        <f t="shared" si="1"/>
        <v>407957</v>
      </c>
      <c r="J51" s="360">
        <v>0</v>
      </c>
      <c r="K51" s="360">
        <f t="shared" si="2"/>
        <v>0</v>
      </c>
      <c r="L51" s="360">
        <f t="shared" si="11"/>
        <v>69610</v>
      </c>
      <c r="M51" s="376">
        <f t="shared" si="11"/>
        <v>765710</v>
      </c>
      <c r="N51" s="380">
        <f>'내역서(기계)-SH'!N51+'내역서(기계)-재개발'!N51</f>
        <v>11</v>
      </c>
      <c r="O51" s="360">
        <v>32523</v>
      </c>
      <c r="P51" s="360">
        <f t="shared" si="8"/>
        <v>357753</v>
      </c>
      <c r="Q51" s="360">
        <v>37087</v>
      </c>
      <c r="R51" s="360">
        <f t="shared" si="9"/>
        <v>407957</v>
      </c>
      <c r="S51" s="360">
        <v>0</v>
      </c>
      <c r="T51" s="360">
        <f t="shared" si="10"/>
        <v>0</v>
      </c>
      <c r="U51" s="360">
        <f t="shared" si="4"/>
        <v>69610</v>
      </c>
      <c r="V51" s="369">
        <f t="shared" si="5"/>
        <v>765710</v>
      </c>
      <c r="W51" s="375">
        <f t="shared" si="6"/>
        <v>0</v>
      </c>
      <c r="X51" s="381">
        <f t="shared" si="7"/>
        <v>0</v>
      </c>
      <c r="Y51" s="372"/>
    </row>
    <row r="52" spans="1:25" s="50" customFormat="1" ht="22.5" customHeight="1" x14ac:dyDescent="0.15">
      <c r="A52" s="361" t="s">
        <v>288</v>
      </c>
      <c r="B52" s="151" t="s">
        <v>959</v>
      </c>
      <c r="C52" s="152" t="s">
        <v>1378</v>
      </c>
      <c r="D52" s="375">
        <f>'내역서(기계)-SH'!D52+'내역서(기계)-재개발'!D52</f>
        <v>2</v>
      </c>
      <c r="E52" s="359" t="s">
        <v>1741</v>
      </c>
      <c r="F52" s="360">
        <v>1150</v>
      </c>
      <c r="G52" s="360">
        <f t="shared" si="0"/>
        <v>2300</v>
      </c>
      <c r="H52" s="360">
        <v>9624</v>
      </c>
      <c r="I52" s="360">
        <f t="shared" si="1"/>
        <v>19248</v>
      </c>
      <c r="J52" s="360">
        <v>0</v>
      </c>
      <c r="K52" s="360">
        <f t="shared" si="2"/>
        <v>0</v>
      </c>
      <c r="L52" s="360">
        <f t="shared" si="11"/>
        <v>10774</v>
      </c>
      <c r="M52" s="376">
        <f t="shared" si="11"/>
        <v>21548</v>
      </c>
      <c r="N52" s="380">
        <f>'내역서(기계)-SH'!N52+'내역서(기계)-재개발'!N52</f>
        <v>2</v>
      </c>
      <c r="O52" s="360">
        <v>1150</v>
      </c>
      <c r="P52" s="360">
        <f t="shared" si="8"/>
        <v>2300</v>
      </c>
      <c r="Q52" s="360">
        <v>9624</v>
      </c>
      <c r="R52" s="360">
        <f t="shared" si="9"/>
        <v>19248</v>
      </c>
      <c r="S52" s="360">
        <v>0</v>
      </c>
      <c r="T52" s="360">
        <f t="shared" si="10"/>
        <v>0</v>
      </c>
      <c r="U52" s="360">
        <f t="shared" si="4"/>
        <v>10774</v>
      </c>
      <c r="V52" s="369">
        <f t="shared" si="5"/>
        <v>21548</v>
      </c>
      <c r="W52" s="375">
        <f t="shared" si="6"/>
        <v>0</v>
      </c>
      <c r="X52" s="381">
        <f t="shared" si="7"/>
        <v>0</v>
      </c>
      <c r="Y52" s="372"/>
    </row>
    <row r="53" spans="1:25" s="50" customFormat="1" ht="22.5" customHeight="1" x14ac:dyDescent="0.15">
      <c r="A53" s="361" t="s">
        <v>289</v>
      </c>
      <c r="B53" s="151" t="s">
        <v>796</v>
      </c>
      <c r="C53" s="152"/>
      <c r="D53" s="375">
        <f>'내역서(기계)-SH'!D53+'내역서(기계)-재개발'!D53</f>
        <v>20</v>
      </c>
      <c r="E53" s="359" t="s">
        <v>1741</v>
      </c>
      <c r="F53" s="360">
        <v>75225</v>
      </c>
      <c r="G53" s="360">
        <f t="shared" si="0"/>
        <v>1504500</v>
      </c>
      <c r="H53" s="360">
        <v>66329</v>
      </c>
      <c r="I53" s="360">
        <f t="shared" si="1"/>
        <v>1326580</v>
      </c>
      <c r="J53" s="360">
        <v>0</v>
      </c>
      <c r="K53" s="360">
        <f t="shared" si="2"/>
        <v>0</v>
      </c>
      <c r="L53" s="360">
        <f t="shared" si="11"/>
        <v>141554</v>
      </c>
      <c r="M53" s="376">
        <f t="shared" si="11"/>
        <v>2831080</v>
      </c>
      <c r="N53" s="380">
        <f>'내역서(기계)-SH'!N53+'내역서(기계)-재개발'!N53</f>
        <v>95</v>
      </c>
      <c r="O53" s="360">
        <v>75225</v>
      </c>
      <c r="P53" s="360">
        <f t="shared" si="8"/>
        <v>7146375</v>
      </c>
      <c r="Q53" s="360">
        <v>66329</v>
      </c>
      <c r="R53" s="360">
        <f t="shared" si="9"/>
        <v>6301255</v>
      </c>
      <c r="S53" s="360">
        <v>0</v>
      </c>
      <c r="T53" s="360">
        <f t="shared" si="10"/>
        <v>0</v>
      </c>
      <c r="U53" s="360">
        <f t="shared" si="4"/>
        <v>141554</v>
      </c>
      <c r="V53" s="369">
        <f t="shared" si="5"/>
        <v>13447630</v>
      </c>
      <c r="W53" s="375">
        <f t="shared" si="6"/>
        <v>75</v>
      </c>
      <c r="X53" s="381">
        <f t="shared" si="7"/>
        <v>10616550</v>
      </c>
      <c r="Y53" s="372"/>
    </row>
    <row r="54" spans="1:25" s="50" customFormat="1" ht="22.5" customHeight="1" x14ac:dyDescent="0.15">
      <c r="A54" s="361" t="s">
        <v>290</v>
      </c>
      <c r="B54" s="151" t="s">
        <v>797</v>
      </c>
      <c r="C54" s="152"/>
      <c r="D54" s="375">
        <f>'내역서(기계)-SH'!D54+'내역서(기계)-재개발'!D54</f>
        <v>20</v>
      </c>
      <c r="E54" s="359" t="s">
        <v>1741</v>
      </c>
      <c r="F54" s="360">
        <v>191160</v>
      </c>
      <c r="G54" s="360">
        <f t="shared" si="0"/>
        <v>3823200</v>
      </c>
      <c r="H54" s="360">
        <v>172783</v>
      </c>
      <c r="I54" s="360">
        <f t="shared" si="1"/>
        <v>3455660</v>
      </c>
      <c r="J54" s="360">
        <v>0</v>
      </c>
      <c r="K54" s="360">
        <f t="shared" si="2"/>
        <v>0</v>
      </c>
      <c r="L54" s="360">
        <f t="shared" si="11"/>
        <v>363943</v>
      </c>
      <c r="M54" s="376">
        <f t="shared" si="11"/>
        <v>7278860</v>
      </c>
      <c r="N54" s="380">
        <f>'내역서(기계)-SH'!N54+'내역서(기계)-재개발'!N54</f>
        <v>95</v>
      </c>
      <c r="O54" s="360">
        <v>191160</v>
      </c>
      <c r="P54" s="360">
        <f t="shared" si="8"/>
        <v>18160200</v>
      </c>
      <c r="Q54" s="360">
        <v>172783</v>
      </c>
      <c r="R54" s="360">
        <f t="shared" si="9"/>
        <v>16414385</v>
      </c>
      <c r="S54" s="360">
        <v>0</v>
      </c>
      <c r="T54" s="360">
        <f t="shared" si="10"/>
        <v>0</v>
      </c>
      <c r="U54" s="360">
        <f t="shared" si="4"/>
        <v>363943</v>
      </c>
      <c r="V54" s="369">
        <f t="shared" si="5"/>
        <v>34574585</v>
      </c>
      <c r="W54" s="375">
        <f t="shared" si="6"/>
        <v>75</v>
      </c>
      <c r="X54" s="381">
        <f t="shared" si="7"/>
        <v>27295725</v>
      </c>
      <c r="Y54" s="372"/>
    </row>
    <row r="55" spans="1:25" s="50" customFormat="1" ht="22.5" customHeight="1" x14ac:dyDescent="0.15">
      <c r="A55" s="361" t="s">
        <v>291</v>
      </c>
      <c r="B55" s="151" t="s">
        <v>958</v>
      </c>
      <c r="C55" s="152" t="s">
        <v>1402</v>
      </c>
      <c r="D55" s="375">
        <f>'내역서(기계)-SH'!D55+'내역서(기계)-재개발'!D55</f>
        <v>20</v>
      </c>
      <c r="E55" s="359" t="s">
        <v>1741</v>
      </c>
      <c r="F55" s="360">
        <v>198239</v>
      </c>
      <c r="G55" s="360">
        <f t="shared" si="0"/>
        <v>3964780</v>
      </c>
      <c r="H55" s="360">
        <v>160885</v>
      </c>
      <c r="I55" s="360">
        <f t="shared" si="1"/>
        <v>3217700</v>
      </c>
      <c r="J55" s="360">
        <v>0</v>
      </c>
      <c r="K55" s="360">
        <f t="shared" si="2"/>
        <v>0</v>
      </c>
      <c r="L55" s="360">
        <f t="shared" si="11"/>
        <v>359124</v>
      </c>
      <c r="M55" s="376">
        <f t="shared" si="11"/>
        <v>7182480</v>
      </c>
      <c r="N55" s="380">
        <f>'내역서(기계)-SH'!N55+'내역서(기계)-재개발'!N55</f>
        <v>20</v>
      </c>
      <c r="O55" s="360">
        <v>198239</v>
      </c>
      <c r="P55" s="360">
        <f t="shared" si="8"/>
        <v>3964780</v>
      </c>
      <c r="Q55" s="360">
        <v>160885</v>
      </c>
      <c r="R55" s="360">
        <f t="shared" si="9"/>
        <v>3217700</v>
      </c>
      <c r="S55" s="360">
        <v>0</v>
      </c>
      <c r="T55" s="360">
        <f t="shared" si="10"/>
        <v>0</v>
      </c>
      <c r="U55" s="360">
        <f t="shared" si="4"/>
        <v>359124</v>
      </c>
      <c r="V55" s="369">
        <f t="shared" si="5"/>
        <v>7182480</v>
      </c>
      <c r="W55" s="375">
        <f t="shared" si="6"/>
        <v>0</v>
      </c>
      <c r="X55" s="381">
        <f t="shared" si="7"/>
        <v>0</v>
      </c>
      <c r="Y55" s="372"/>
    </row>
    <row r="56" spans="1:25" s="50" customFormat="1" ht="22.5" customHeight="1" x14ac:dyDescent="0.15">
      <c r="A56" s="361" t="s">
        <v>292</v>
      </c>
      <c r="B56" s="151" t="s">
        <v>954</v>
      </c>
      <c r="C56" s="152" t="s">
        <v>1403</v>
      </c>
      <c r="D56" s="375">
        <f>'내역서(기계)-SH'!D56+'내역서(기계)-재개발'!D56</f>
        <v>20</v>
      </c>
      <c r="E56" s="359" t="s">
        <v>1384</v>
      </c>
      <c r="F56" s="360">
        <v>205319</v>
      </c>
      <c r="G56" s="360">
        <f t="shared" si="0"/>
        <v>4106380</v>
      </c>
      <c r="H56" s="360">
        <v>160885</v>
      </c>
      <c r="I56" s="360">
        <f t="shared" si="1"/>
        <v>3217700</v>
      </c>
      <c r="J56" s="360">
        <v>0</v>
      </c>
      <c r="K56" s="360">
        <f t="shared" si="2"/>
        <v>0</v>
      </c>
      <c r="L56" s="360">
        <f t="shared" si="11"/>
        <v>366204</v>
      </c>
      <c r="M56" s="376">
        <f t="shared" si="11"/>
        <v>7324080</v>
      </c>
      <c r="N56" s="380">
        <f>'내역서(기계)-SH'!N56+'내역서(기계)-재개발'!N56</f>
        <v>20</v>
      </c>
      <c r="O56" s="360">
        <v>205319</v>
      </c>
      <c r="P56" s="360">
        <f t="shared" si="8"/>
        <v>4106380</v>
      </c>
      <c r="Q56" s="360">
        <v>160885</v>
      </c>
      <c r="R56" s="360">
        <f t="shared" si="9"/>
        <v>3217700</v>
      </c>
      <c r="S56" s="360">
        <v>0</v>
      </c>
      <c r="T56" s="360">
        <f t="shared" si="10"/>
        <v>0</v>
      </c>
      <c r="U56" s="360">
        <f t="shared" si="4"/>
        <v>366204</v>
      </c>
      <c r="V56" s="369">
        <f t="shared" si="5"/>
        <v>7324080</v>
      </c>
      <c r="W56" s="375">
        <f t="shared" si="6"/>
        <v>0</v>
      </c>
      <c r="X56" s="381">
        <f t="shared" si="7"/>
        <v>0</v>
      </c>
      <c r="Y56" s="372"/>
    </row>
    <row r="57" spans="1:25" s="50" customFormat="1" ht="22.5" customHeight="1" x14ac:dyDescent="0.15">
      <c r="A57" s="361" t="s">
        <v>293</v>
      </c>
      <c r="B57" s="151" t="s">
        <v>1508</v>
      </c>
      <c r="C57" s="152"/>
      <c r="D57" s="375">
        <f>'내역서(기계)-SH'!D57+'내역서(기계)-재개발'!D57</f>
        <v>8</v>
      </c>
      <c r="E57" s="359" t="s">
        <v>1741</v>
      </c>
      <c r="F57" s="360">
        <v>26550</v>
      </c>
      <c r="G57" s="360">
        <f t="shared" si="0"/>
        <v>212400</v>
      </c>
      <c r="H57" s="360">
        <v>38664</v>
      </c>
      <c r="I57" s="360">
        <f t="shared" si="1"/>
        <v>309312</v>
      </c>
      <c r="J57" s="360">
        <v>0</v>
      </c>
      <c r="K57" s="360">
        <f t="shared" si="2"/>
        <v>0</v>
      </c>
      <c r="L57" s="360">
        <f t="shared" si="11"/>
        <v>65214</v>
      </c>
      <c r="M57" s="376">
        <f t="shared" si="11"/>
        <v>521712</v>
      </c>
      <c r="N57" s="380">
        <f>'내역서(기계)-SH'!N57+'내역서(기계)-재개발'!N57</f>
        <v>8</v>
      </c>
      <c r="O57" s="360">
        <v>26550</v>
      </c>
      <c r="P57" s="360">
        <f t="shared" si="8"/>
        <v>212400</v>
      </c>
      <c r="Q57" s="360">
        <v>38664</v>
      </c>
      <c r="R57" s="360">
        <f t="shared" si="9"/>
        <v>309312</v>
      </c>
      <c r="S57" s="360">
        <v>0</v>
      </c>
      <c r="T57" s="360">
        <f t="shared" si="10"/>
        <v>0</v>
      </c>
      <c r="U57" s="360">
        <f t="shared" si="4"/>
        <v>65214</v>
      </c>
      <c r="V57" s="369">
        <f t="shared" si="5"/>
        <v>521712</v>
      </c>
      <c r="W57" s="375">
        <f t="shared" si="6"/>
        <v>0</v>
      </c>
      <c r="X57" s="381">
        <f t="shared" si="7"/>
        <v>0</v>
      </c>
      <c r="Y57" s="372"/>
    </row>
    <row r="58" spans="1:25" s="50" customFormat="1" ht="22.5" customHeight="1" x14ac:dyDescent="0.15">
      <c r="A58" s="361" t="s">
        <v>294</v>
      </c>
      <c r="B58" s="151" t="s">
        <v>1509</v>
      </c>
      <c r="C58" s="152" t="s">
        <v>512</v>
      </c>
      <c r="D58" s="375">
        <f>'내역서(기계)-SH'!D58+'내역서(기계)-재개발'!D58</f>
        <v>8</v>
      </c>
      <c r="E58" s="359" t="s">
        <v>1379</v>
      </c>
      <c r="F58" s="360">
        <v>7788</v>
      </c>
      <c r="G58" s="360">
        <f t="shared" si="0"/>
        <v>62304</v>
      </c>
      <c r="H58" s="360">
        <v>24104</v>
      </c>
      <c r="I58" s="360">
        <f t="shared" si="1"/>
        <v>192832</v>
      </c>
      <c r="J58" s="360">
        <v>0</v>
      </c>
      <c r="K58" s="360">
        <f t="shared" si="2"/>
        <v>0</v>
      </c>
      <c r="L58" s="360">
        <f t="shared" si="11"/>
        <v>31892</v>
      </c>
      <c r="M58" s="376">
        <f t="shared" si="11"/>
        <v>255136</v>
      </c>
      <c r="N58" s="380">
        <f>'내역서(기계)-SH'!N58+'내역서(기계)-재개발'!N58</f>
        <v>8</v>
      </c>
      <c r="O58" s="360">
        <v>7788</v>
      </c>
      <c r="P58" s="360">
        <f t="shared" si="8"/>
        <v>62304</v>
      </c>
      <c r="Q58" s="360">
        <v>24104</v>
      </c>
      <c r="R58" s="360">
        <f t="shared" si="9"/>
        <v>192832</v>
      </c>
      <c r="S58" s="360">
        <v>0</v>
      </c>
      <c r="T58" s="360">
        <f t="shared" si="10"/>
        <v>0</v>
      </c>
      <c r="U58" s="360">
        <f t="shared" si="4"/>
        <v>31892</v>
      </c>
      <c r="V58" s="369">
        <f t="shared" si="5"/>
        <v>255136</v>
      </c>
      <c r="W58" s="375">
        <f t="shared" si="6"/>
        <v>0</v>
      </c>
      <c r="X58" s="381">
        <f t="shared" si="7"/>
        <v>0</v>
      </c>
      <c r="Y58" s="372"/>
    </row>
    <row r="59" spans="1:25" s="50" customFormat="1" ht="22.5" customHeight="1" x14ac:dyDescent="0.15">
      <c r="A59" s="361" t="s">
        <v>295</v>
      </c>
      <c r="B59" s="151" t="s">
        <v>1510</v>
      </c>
      <c r="C59" s="152" t="s">
        <v>1380</v>
      </c>
      <c r="D59" s="375">
        <f>'내역서(기계)-SH'!D59+'내역서(기계)-재개발'!D59</f>
        <v>1</v>
      </c>
      <c r="E59" s="359" t="s">
        <v>1741</v>
      </c>
      <c r="F59" s="360">
        <v>35400</v>
      </c>
      <c r="G59" s="360">
        <f t="shared" si="0"/>
        <v>35400</v>
      </c>
      <c r="H59" s="360">
        <v>97748</v>
      </c>
      <c r="I59" s="360">
        <f t="shared" si="1"/>
        <v>97748</v>
      </c>
      <c r="J59" s="360">
        <v>0</v>
      </c>
      <c r="K59" s="360">
        <f t="shared" si="2"/>
        <v>0</v>
      </c>
      <c r="L59" s="360">
        <f t="shared" si="11"/>
        <v>133148</v>
      </c>
      <c r="M59" s="376">
        <f t="shared" si="11"/>
        <v>133148</v>
      </c>
      <c r="N59" s="380">
        <f>'내역서(기계)-SH'!N59+'내역서(기계)-재개발'!N59</f>
        <v>1</v>
      </c>
      <c r="O59" s="360">
        <v>35400</v>
      </c>
      <c r="P59" s="360">
        <f t="shared" si="8"/>
        <v>35400</v>
      </c>
      <c r="Q59" s="360">
        <v>97748</v>
      </c>
      <c r="R59" s="360">
        <f t="shared" si="9"/>
        <v>97748</v>
      </c>
      <c r="S59" s="360">
        <v>0</v>
      </c>
      <c r="T59" s="360">
        <f t="shared" si="10"/>
        <v>0</v>
      </c>
      <c r="U59" s="360">
        <f t="shared" si="4"/>
        <v>133148</v>
      </c>
      <c r="V59" s="369">
        <f t="shared" si="5"/>
        <v>133148</v>
      </c>
      <c r="W59" s="375">
        <f t="shared" si="6"/>
        <v>0</v>
      </c>
      <c r="X59" s="381">
        <f t="shared" si="7"/>
        <v>0</v>
      </c>
      <c r="Y59" s="372"/>
    </row>
    <row r="60" spans="1:25" s="50" customFormat="1" ht="22.5" customHeight="1" x14ac:dyDescent="0.15">
      <c r="A60" s="361" t="s">
        <v>296</v>
      </c>
      <c r="B60" s="151" t="s">
        <v>1510</v>
      </c>
      <c r="C60" s="152" t="s">
        <v>1381</v>
      </c>
      <c r="D60" s="375">
        <f>'내역서(기계)-SH'!D60+'내역서(기계)-재개발'!D60</f>
        <v>1</v>
      </c>
      <c r="E60" s="359" t="s">
        <v>1741</v>
      </c>
      <c r="F60" s="360">
        <v>47790</v>
      </c>
      <c r="G60" s="360">
        <f t="shared" si="0"/>
        <v>47790</v>
      </c>
      <c r="H60" s="360">
        <v>115023</v>
      </c>
      <c r="I60" s="360">
        <f t="shared" si="1"/>
        <v>115023</v>
      </c>
      <c r="J60" s="360">
        <v>0</v>
      </c>
      <c r="K60" s="360">
        <f t="shared" si="2"/>
        <v>0</v>
      </c>
      <c r="L60" s="360">
        <f t="shared" si="11"/>
        <v>162813</v>
      </c>
      <c r="M60" s="376">
        <f t="shared" si="11"/>
        <v>162813</v>
      </c>
      <c r="N60" s="380">
        <f>'내역서(기계)-SH'!N60+'내역서(기계)-재개발'!N60</f>
        <v>1</v>
      </c>
      <c r="O60" s="360">
        <v>47790</v>
      </c>
      <c r="P60" s="360">
        <f t="shared" si="8"/>
        <v>47790</v>
      </c>
      <c r="Q60" s="360">
        <v>115023</v>
      </c>
      <c r="R60" s="360">
        <f t="shared" si="9"/>
        <v>115023</v>
      </c>
      <c r="S60" s="360">
        <v>0</v>
      </c>
      <c r="T60" s="360">
        <f t="shared" si="10"/>
        <v>0</v>
      </c>
      <c r="U60" s="360">
        <f t="shared" si="4"/>
        <v>162813</v>
      </c>
      <c r="V60" s="369">
        <f t="shared" si="5"/>
        <v>162813</v>
      </c>
      <c r="W60" s="375">
        <f t="shared" si="6"/>
        <v>0</v>
      </c>
      <c r="X60" s="381">
        <f t="shared" si="7"/>
        <v>0</v>
      </c>
      <c r="Y60" s="372"/>
    </row>
    <row r="61" spans="1:25" s="50" customFormat="1" ht="22.5" customHeight="1" x14ac:dyDescent="0.15">
      <c r="A61" s="361" t="s">
        <v>297</v>
      </c>
      <c r="B61" s="151" t="s">
        <v>1510</v>
      </c>
      <c r="C61" s="152" t="s">
        <v>1382</v>
      </c>
      <c r="D61" s="375">
        <f>'내역서(기계)-SH'!D61+'내역서(기계)-재개발'!D61</f>
        <v>1</v>
      </c>
      <c r="E61" s="359" t="s">
        <v>1741</v>
      </c>
      <c r="F61" s="360">
        <v>60180</v>
      </c>
      <c r="G61" s="360">
        <f t="shared" si="0"/>
        <v>60180</v>
      </c>
      <c r="H61" s="360">
        <v>131700</v>
      </c>
      <c r="I61" s="360">
        <f t="shared" si="1"/>
        <v>131700</v>
      </c>
      <c r="J61" s="360">
        <v>0</v>
      </c>
      <c r="K61" s="360">
        <f t="shared" si="2"/>
        <v>0</v>
      </c>
      <c r="L61" s="360">
        <f t="shared" si="11"/>
        <v>191880</v>
      </c>
      <c r="M61" s="376">
        <f t="shared" si="11"/>
        <v>191880</v>
      </c>
      <c r="N61" s="380">
        <f>'내역서(기계)-SH'!N61+'내역서(기계)-재개발'!N61</f>
        <v>1</v>
      </c>
      <c r="O61" s="360">
        <v>60180</v>
      </c>
      <c r="P61" s="360">
        <f t="shared" si="8"/>
        <v>60180</v>
      </c>
      <c r="Q61" s="360">
        <v>131700</v>
      </c>
      <c r="R61" s="360">
        <f t="shared" si="9"/>
        <v>131700</v>
      </c>
      <c r="S61" s="360">
        <v>0</v>
      </c>
      <c r="T61" s="360">
        <f t="shared" si="10"/>
        <v>0</v>
      </c>
      <c r="U61" s="360">
        <f t="shared" si="4"/>
        <v>191880</v>
      </c>
      <c r="V61" s="369">
        <f t="shared" si="5"/>
        <v>191880</v>
      </c>
      <c r="W61" s="375">
        <f t="shared" si="6"/>
        <v>0</v>
      </c>
      <c r="X61" s="381">
        <f t="shared" si="7"/>
        <v>0</v>
      </c>
      <c r="Y61" s="372"/>
    </row>
    <row r="62" spans="1:25" s="50" customFormat="1" ht="22.5" customHeight="1" x14ac:dyDescent="0.15">
      <c r="A62" s="361" t="s">
        <v>298</v>
      </c>
      <c r="B62" s="151" t="s">
        <v>1510</v>
      </c>
      <c r="C62" s="152" t="s">
        <v>1383</v>
      </c>
      <c r="D62" s="375">
        <f>'내역서(기계)-SH'!D62+'내역서(기계)-재개발'!D62</f>
        <v>1</v>
      </c>
      <c r="E62" s="359" t="s">
        <v>1741</v>
      </c>
      <c r="F62" s="360">
        <v>73012</v>
      </c>
      <c r="G62" s="360">
        <f t="shared" si="0"/>
        <v>73012</v>
      </c>
      <c r="H62" s="360">
        <v>144926</v>
      </c>
      <c r="I62" s="360">
        <f t="shared" si="1"/>
        <v>144926</v>
      </c>
      <c r="J62" s="360">
        <v>0</v>
      </c>
      <c r="K62" s="360">
        <f t="shared" si="2"/>
        <v>0</v>
      </c>
      <c r="L62" s="360">
        <f t="shared" si="11"/>
        <v>217938</v>
      </c>
      <c r="M62" s="376">
        <f t="shared" si="11"/>
        <v>217938</v>
      </c>
      <c r="N62" s="380">
        <f>'내역서(기계)-SH'!N62+'내역서(기계)-재개발'!N62</f>
        <v>1</v>
      </c>
      <c r="O62" s="360">
        <v>73012</v>
      </c>
      <c r="P62" s="360">
        <f t="shared" si="8"/>
        <v>73012</v>
      </c>
      <c r="Q62" s="360">
        <v>144926</v>
      </c>
      <c r="R62" s="360">
        <f t="shared" si="9"/>
        <v>144926</v>
      </c>
      <c r="S62" s="360">
        <v>0</v>
      </c>
      <c r="T62" s="360">
        <f t="shared" si="10"/>
        <v>0</v>
      </c>
      <c r="U62" s="360">
        <f t="shared" si="4"/>
        <v>217938</v>
      </c>
      <c r="V62" s="369">
        <f t="shared" si="5"/>
        <v>217938</v>
      </c>
      <c r="W62" s="375">
        <f t="shared" si="6"/>
        <v>0</v>
      </c>
      <c r="X62" s="381">
        <f t="shared" si="7"/>
        <v>0</v>
      </c>
      <c r="Y62" s="372"/>
    </row>
    <row r="63" spans="1:25" s="50" customFormat="1" ht="22.5" customHeight="1" x14ac:dyDescent="0.15">
      <c r="A63" s="361" t="s">
        <v>299</v>
      </c>
      <c r="B63" s="151" t="s">
        <v>1510</v>
      </c>
      <c r="C63" s="152" t="s">
        <v>1404</v>
      </c>
      <c r="D63" s="375">
        <f>'내역서(기계)-SH'!D63+'내역서(기계)-재개발'!D63</f>
        <v>1</v>
      </c>
      <c r="E63" s="359" t="s">
        <v>1741</v>
      </c>
      <c r="F63" s="360">
        <v>20178</v>
      </c>
      <c r="G63" s="360">
        <f t="shared" si="0"/>
        <v>20178</v>
      </c>
      <c r="H63" s="360">
        <v>97748</v>
      </c>
      <c r="I63" s="360">
        <f t="shared" si="1"/>
        <v>97748</v>
      </c>
      <c r="J63" s="360">
        <v>0</v>
      </c>
      <c r="K63" s="360">
        <f t="shared" si="2"/>
        <v>0</v>
      </c>
      <c r="L63" s="360">
        <f t="shared" si="11"/>
        <v>117926</v>
      </c>
      <c r="M63" s="376">
        <f t="shared" si="11"/>
        <v>117926</v>
      </c>
      <c r="N63" s="380">
        <f>'내역서(기계)-SH'!N63+'내역서(기계)-재개발'!N63</f>
        <v>1</v>
      </c>
      <c r="O63" s="360">
        <v>20178</v>
      </c>
      <c r="P63" s="360">
        <f t="shared" si="8"/>
        <v>20178</v>
      </c>
      <c r="Q63" s="360">
        <v>97748</v>
      </c>
      <c r="R63" s="360">
        <f t="shared" si="9"/>
        <v>97748</v>
      </c>
      <c r="S63" s="360">
        <v>0</v>
      </c>
      <c r="T63" s="360">
        <f t="shared" si="10"/>
        <v>0</v>
      </c>
      <c r="U63" s="360">
        <f t="shared" si="4"/>
        <v>117926</v>
      </c>
      <c r="V63" s="369">
        <f t="shared" si="5"/>
        <v>117926</v>
      </c>
      <c r="W63" s="375">
        <f t="shared" si="6"/>
        <v>0</v>
      </c>
      <c r="X63" s="381">
        <f t="shared" si="7"/>
        <v>0</v>
      </c>
      <c r="Y63" s="372"/>
    </row>
    <row r="64" spans="1:25" s="50" customFormat="1" ht="22.5" customHeight="1" x14ac:dyDescent="0.15">
      <c r="A64" s="361" t="s">
        <v>300</v>
      </c>
      <c r="B64" s="151" t="s">
        <v>1510</v>
      </c>
      <c r="C64" s="152" t="s">
        <v>1405</v>
      </c>
      <c r="D64" s="375">
        <f>'내역서(기계)-SH'!D64+'내역서(기계)-재개발'!D64</f>
        <v>1</v>
      </c>
      <c r="E64" s="359" t="s">
        <v>1741</v>
      </c>
      <c r="F64" s="360">
        <v>45135</v>
      </c>
      <c r="G64" s="360">
        <f t="shared" si="0"/>
        <v>45135</v>
      </c>
      <c r="H64" s="360">
        <v>115023</v>
      </c>
      <c r="I64" s="360">
        <f t="shared" si="1"/>
        <v>115023</v>
      </c>
      <c r="J64" s="360">
        <v>0</v>
      </c>
      <c r="K64" s="360">
        <f t="shared" si="2"/>
        <v>0</v>
      </c>
      <c r="L64" s="360">
        <f t="shared" si="11"/>
        <v>160158</v>
      </c>
      <c r="M64" s="376">
        <f t="shared" si="11"/>
        <v>160158</v>
      </c>
      <c r="N64" s="380">
        <f>'내역서(기계)-SH'!N64+'내역서(기계)-재개발'!N64</f>
        <v>1</v>
      </c>
      <c r="O64" s="360">
        <v>45135</v>
      </c>
      <c r="P64" s="360">
        <f t="shared" si="8"/>
        <v>45135</v>
      </c>
      <c r="Q64" s="360">
        <v>115023</v>
      </c>
      <c r="R64" s="360">
        <f t="shared" si="9"/>
        <v>115023</v>
      </c>
      <c r="S64" s="360">
        <v>0</v>
      </c>
      <c r="T64" s="360">
        <f t="shared" si="10"/>
        <v>0</v>
      </c>
      <c r="U64" s="360">
        <f t="shared" si="4"/>
        <v>160158</v>
      </c>
      <c r="V64" s="369">
        <f t="shared" si="5"/>
        <v>160158</v>
      </c>
      <c r="W64" s="375">
        <f t="shared" si="6"/>
        <v>0</v>
      </c>
      <c r="X64" s="381">
        <f t="shared" si="7"/>
        <v>0</v>
      </c>
      <c r="Y64" s="372"/>
    </row>
    <row r="65" spans="1:25" s="50" customFormat="1" ht="22.5" customHeight="1" x14ac:dyDescent="0.15">
      <c r="A65" s="361" t="s">
        <v>301</v>
      </c>
      <c r="B65" s="151" t="s">
        <v>1510</v>
      </c>
      <c r="C65" s="152" t="s">
        <v>1406</v>
      </c>
      <c r="D65" s="375">
        <f>'내역서(기계)-SH'!D65+'내역서(기계)-재개발'!D65</f>
        <v>1</v>
      </c>
      <c r="E65" s="359" t="s">
        <v>1741</v>
      </c>
      <c r="F65" s="360">
        <v>51330</v>
      </c>
      <c r="G65" s="360">
        <f t="shared" si="0"/>
        <v>51330</v>
      </c>
      <c r="H65" s="360">
        <v>131700</v>
      </c>
      <c r="I65" s="360">
        <f t="shared" si="1"/>
        <v>131700</v>
      </c>
      <c r="J65" s="360">
        <v>0</v>
      </c>
      <c r="K65" s="360">
        <f t="shared" si="2"/>
        <v>0</v>
      </c>
      <c r="L65" s="360">
        <f t="shared" si="11"/>
        <v>183030</v>
      </c>
      <c r="M65" s="376">
        <f t="shared" si="11"/>
        <v>183030</v>
      </c>
      <c r="N65" s="380">
        <f>'내역서(기계)-SH'!N65+'내역서(기계)-재개발'!N65</f>
        <v>1</v>
      </c>
      <c r="O65" s="360">
        <v>51330</v>
      </c>
      <c r="P65" s="360">
        <f t="shared" si="8"/>
        <v>51330</v>
      </c>
      <c r="Q65" s="360">
        <v>131700</v>
      </c>
      <c r="R65" s="360">
        <f t="shared" si="9"/>
        <v>131700</v>
      </c>
      <c r="S65" s="360">
        <v>0</v>
      </c>
      <c r="T65" s="360">
        <f t="shared" si="10"/>
        <v>0</v>
      </c>
      <c r="U65" s="360">
        <f t="shared" si="4"/>
        <v>183030</v>
      </c>
      <c r="V65" s="369">
        <f t="shared" si="5"/>
        <v>183030</v>
      </c>
      <c r="W65" s="375">
        <f t="shared" si="6"/>
        <v>0</v>
      </c>
      <c r="X65" s="381">
        <f t="shared" si="7"/>
        <v>0</v>
      </c>
      <c r="Y65" s="372"/>
    </row>
    <row r="66" spans="1:25" s="50" customFormat="1" ht="22.5" customHeight="1" x14ac:dyDescent="0.15">
      <c r="A66" s="361" t="s">
        <v>302</v>
      </c>
      <c r="B66" s="151" t="s">
        <v>1510</v>
      </c>
      <c r="C66" s="152" t="s">
        <v>1407</v>
      </c>
      <c r="D66" s="375">
        <f>'내역서(기계)-SH'!D66+'내역서(기계)-재개발'!D66</f>
        <v>1</v>
      </c>
      <c r="E66" s="359" t="s">
        <v>1741</v>
      </c>
      <c r="F66" s="360">
        <v>64162</v>
      </c>
      <c r="G66" s="360">
        <f t="shared" si="0"/>
        <v>64162</v>
      </c>
      <c r="H66" s="360">
        <v>144926</v>
      </c>
      <c r="I66" s="360">
        <f t="shared" si="1"/>
        <v>144926</v>
      </c>
      <c r="J66" s="360">
        <v>0</v>
      </c>
      <c r="K66" s="360">
        <f t="shared" si="2"/>
        <v>0</v>
      </c>
      <c r="L66" s="360">
        <f t="shared" si="11"/>
        <v>209088</v>
      </c>
      <c r="M66" s="376">
        <f t="shared" si="11"/>
        <v>209088</v>
      </c>
      <c r="N66" s="380">
        <f>'내역서(기계)-SH'!N66+'내역서(기계)-재개발'!N66</f>
        <v>1</v>
      </c>
      <c r="O66" s="360">
        <v>64162</v>
      </c>
      <c r="P66" s="360">
        <f t="shared" si="8"/>
        <v>64162</v>
      </c>
      <c r="Q66" s="360">
        <v>144926</v>
      </c>
      <c r="R66" s="360">
        <f t="shared" si="9"/>
        <v>144926</v>
      </c>
      <c r="S66" s="360">
        <v>0</v>
      </c>
      <c r="T66" s="360">
        <f t="shared" si="10"/>
        <v>0</v>
      </c>
      <c r="U66" s="360">
        <f t="shared" si="4"/>
        <v>209088</v>
      </c>
      <c r="V66" s="369">
        <f t="shared" si="5"/>
        <v>209088</v>
      </c>
      <c r="W66" s="375">
        <f t="shared" si="6"/>
        <v>0</v>
      </c>
      <c r="X66" s="381">
        <f t="shared" si="7"/>
        <v>0</v>
      </c>
      <c r="Y66" s="372"/>
    </row>
    <row r="67" spans="1:25" s="50" customFormat="1" ht="22.5" customHeight="1" x14ac:dyDescent="0.15">
      <c r="A67" s="361" t="s">
        <v>303</v>
      </c>
      <c r="B67" s="151" t="s">
        <v>1511</v>
      </c>
      <c r="C67" s="152" t="s">
        <v>513</v>
      </c>
      <c r="D67" s="375">
        <f>'내역서(기계)-SH'!D67+'내역서(기계)-재개발'!D67</f>
        <v>13</v>
      </c>
      <c r="E67" s="359" t="s">
        <v>1384</v>
      </c>
      <c r="F67" s="360">
        <v>78765</v>
      </c>
      <c r="G67" s="360">
        <f t="shared" si="0"/>
        <v>1023945</v>
      </c>
      <c r="H67" s="360">
        <v>38264</v>
      </c>
      <c r="I67" s="360">
        <f t="shared" si="1"/>
        <v>497432</v>
      </c>
      <c r="J67" s="360">
        <v>0</v>
      </c>
      <c r="K67" s="360">
        <f t="shared" si="2"/>
        <v>0</v>
      </c>
      <c r="L67" s="360">
        <f t="shared" si="11"/>
        <v>117029</v>
      </c>
      <c r="M67" s="376">
        <f t="shared" si="11"/>
        <v>1521377</v>
      </c>
      <c r="N67" s="380">
        <f>'내역서(기계)-SH'!N67+'내역서(기계)-재개발'!N67</f>
        <v>100</v>
      </c>
      <c r="O67" s="360">
        <v>78765</v>
      </c>
      <c r="P67" s="360">
        <f t="shared" si="8"/>
        <v>7876500</v>
      </c>
      <c r="Q67" s="360">
        <v>38264</v>
      </c>
      <c r="R67" s="360">
        <f t="shared" si="9"/>
        <v>3826400</v>
      </c>
      <c r="S67" s="360">
        <v>0</v>
      </c>
      <c r="T67" s="360">
        <f t="shared" si="10"/>
        <v>0</v>
      </c>
      <c r="U67" s="360">
        <f t="shared" si="4"/>
        <v>117029</v>
      </c>
      <c r="V67" s="369">
        <f t="shared" si="5"/>
        <v>11702900</v>
      </c>
      <c r="W67" s="375">
        <f t="shared" si="6"/>
        <v>87</v>
      </c>
      <c r="X67" s="381">
        <f t="shared" si="7"/>
        <v>10181523</v>
      </c>
      <c r="Y67" s="372"/>
    </row>
    <row r="68" spans="1:25" s="50" customFormat="1" ht="22.5" customHeight="1" x14ac:dyDescent="0.15">
      <c r="A68" s="361" t="s">
        <v>304</v>
      </c>
      <c r="B68" s="151" t="s">
        <v>1512</v>
      </c>
      <c r="C68" s="152" t="s">
        <v>513</v>
      </c>
      <c r="D68" s="375">
        <f>'내역서(기계)-SH'!D68+'내역서(기계)-재개발'!D68</f>
        <v>13</v>
      </c>
      <c r="E68" s="359" t="s">
        <v>1384</v>
      </c>
      <c r="F68" s="360">
        <v>97350</v>
      </c>
      <c r="G68" s="360">
        <f t="shared" si="0"/>
        <v>1265550</v>
      </c>
      <c r="H68" s="360">
        <v>40903</v>
      </c>
      <c r="I68" s="360">
        <f t="shared" si="1"/>
        <v>531739</v>
      </c>
      <c r="J68" s="360">
        <v>0</v>
      </c>
      <c r="K68" s="360">
        <f t="shared" si="2"/>
        <v>0</v>
      </c>
      <c r="L68" s="360">
        <f t="shared" si="11"/>
        <v>138253</v>
      </c>
      <c r="M68" s="376">
        <f t="shared" si="11"/>
        <v>1797289</v>
      </c>
      <c r="N68" s="380">
        <f>'내역서(기계)-SH'!N68+'내역서(기계)-재개발'!N68</f>
        <v>100</v>
      </c>
      <c r="O68" s="360">
        <v>97350</v>
      </c>
      <c r="P68" s="360">
        <f t="shared" si="8"/>
        <v>9735000</v>
      </c>
      <c r="Q68" s="360">
        <v>40903</v>
      </c>
      <c r="R68" s="360">
        <f t="shared" si="9"/>
        <v>4090300</v>
      </c>
      <c r="S68" s="360">
        <v>0</v>
      </c>
      <c r="T68" s="360">
        <f t="shared" si="10"/>
        <v>0</v>
      </c>
      <c r="U68" s="360">
        <f t="shared" si="4"/>
        <v>138253</v>
      </c>
      <c r="V68" s="369">
        <f t="shared" si="5"/>
        <v>13825300</v>
      </c>
      <c r="W68" s="375">
        <f t="shared" si="6"/>
        <v>87</v>
      </c>
      <c r="X68" s="381">
        <f t="shared" si="7"/>
        <v>12028011</v>
      </c>
      <c r="Y68" s="372"/>
    </row>
    <row r="69" spans="1:25" s="50" customFormat="1" ht="22.5" customHeight="1" x14ac:dyDescent="0.15">
      <c r="A69" s="361" t="s">
        <v>305</v>
      </c>
      <c r="B69" s="151" t="s">
        <v>514</v>
      </c>
      <c r="C69" s="152" t="s">
        <v>1513</v>
      </c>
      <c r="D69" s="375">
        <f>'내역서(기계)-SH'!D69+'내역서(기계)-재개발'!D69</f>
        <v>11</v>
      </c>
      <c r="E69" s="359" t="s">
        <v>1384</v>
      </c>
      <c r="F69" s="360">
        <v>53100</v>
      </c>
      <c r="G69" s="360">
        <f t="shared" si="0"/>
        <v>584100</v>
      </c>
      <c r="H69" s="360">
        <v>38264</v>
      </c>
      <c r="I69" s="360">
        <f t="shared" si="1"/>
        <v>420904</v>
      </c>
      <c r="J69" s="360">
        <v>0</v>
      </c>
      <c r="K69" s="360">
        <f t="shared" si="2"/>
        <v>0</v>
      </c>
      <c r="L69" s="360">
        <f t="shared" si="11"/>
        <v>91364</v>
      </c>
      <c r="M69" s="376">
        <f t="shared" si="11"/>
        <v>1005004</v>
      </c>
      <c r="N69" s="380">
        <f>'내역서(기계)-SH'!N69+'내역서(기계)-재개발'!N69</f>
        <v>70</v>
      </c>
      <c r="O69" s="360">
        <v>53100</v>
      </c>
      <c r="P69" s="360">
        <f t="shared" si="8"/>
        <v>3717000</v>
      </c>
      <c r="Q69" s="360">
        <v>38264</v>
      </c>
      <c r="R69" s="360">
        <f t="shared" si="9"/>
        <v>2678480</v>
      </c>
      <c r="S69" s="360">
        <v>0</v>
      </c>
      <c r="T69" s="360">
        <f t="shared" si="10"/>
        <v>0</v>
      </c>
      <c r="U69" s="360">
        <f t="shared" si="4"/>
        <v>91364</v>
      </c>
      <c r="V69" s="369">
        <f t="shared" si="5"/>
        <v>6395480</v>
      </c>
      <c r="W69" s="375">
        <f t="shared" si="6"/>
        <v>59</v>
      </c>
      <c r="X69" s="381">
        <f t="shared" si="7"/>
        <v>5390476</v>
      </c>
      <c r="Y69" s="372"/>
    </row>
    <row r="70" spans="1:25" s="50" customFormat="1" ht="22.5" customHeight="1" x14ac:dyDescent="0.15">
      <c r="A70" s="361" t="s">
        <v>306</v>
      </c>
      <c r="B70" s="151" t="s">
        <v>515</v>
      </c>
      <c r="C70" s="152" t="s">
        <v>1408</v>
      </c>
      <c r="D70" s="375">
        <f>'내역서(기계)-SH'!D70+'내역서(기계)-재개발'!D70</f>
        <v>10</v>
      </c>
      <c r="E70" s="359" t="s">
        <v>1384</v>
      </c>
      <c r="F70" s="360">
        <v>75667</v>
      </c>
      <c r="G70" s="360">
        <f t="shared" ref="G70:G133" si="12">INT($D70*F70)</f>
        <v>756670</v>
      </c>
      <c r="H70" s="360">
        <v>23857</v>
      </c>
      <c r="I70" s="360">
        <f t="shared" ref="I70:I133" si="13">INT($D70*H70)</f>
        <v>238570</v>
      </c>
      <c r="J70" s="360">
        <v>0</v>
      </c>
      <c r="K70" s="360">
        <f t="shared" ref="K70:K133" si="14">INT($D70*J70)</f>
        <v>0</v>
      </c>
      <c r="L70" s="360">
        <f t="shared" si="11"/>
        <v>99524</v>
      </c>
      <c r="M70" s="376">
        <f t="shared" si="11"/>
        <v>995240</v>
      </c>
      <c r="N70" s="380">
        <f>'내역서(기계)-SH'!N70+'내역서(기계)-재개발'!N70</f>
        <v>85</v>
      </c>
      <c r="O70" s="360">
        <v>75667</v>
      </c>
      <c r="P70" s="360">
        <f t="shared" si="8"/>
        <v>6431695</v>
      </c>
      <c r="Q70" s="360">
        <v>23857</v>
      </c>
      <c r="R70" s="360">
        <f t="shared" si="9"/>
        <v>2027845</v>
      </c>
      <c r="S70" s="360">
        <v>0</v>
      </c>
      <c r="T70" s="360">
        <f t="shared" si="10"/>
        <v>0</v>
      </c>
      <c r="U70" s="360">
        <f t="shared" ref="U70:U133" si="15">O70+Q70+S70</f>
        <v>99524</v>
      </c>
      <c r="V70" s="369">
        <f t="shared" ref="V70:V133" si="16">P70+R70+T70</f>
        <v>8459540</v>
      </c>
      <c r="W70" s="375">
        <f t="shared" ref="W70:W133" si="17">N70-D70</f>
        <v>75</v>
      </c>
      <c r="X70" s="381">
        <f t="shared" ref="X70:X133" si="18">V70-M70</f>
        <v>7464300</v>
      </c>
      <c r="Y70" s="372"/>
    </row>
    <row r="71" spans="1:25" s="50" customFormat="1" ht="22.5" customHeight="1" x14ac:dyDescent="0.15">
      <c r="A71" s="361" t="s">
        <v>307</v>
      </c>
      <c r="B71" s="151" t="s">
        <v>515</v>
      </c>
      <c r="C71" s="152" t="s">
        <v>1409</v>
      </c>
      <c r="D71" s="375">
        <f>'내역서(기계)-SH'!D71+'내역서(기계)-재개발'!D71</f>
        <v>8</v>
      </c>
      <c r="E71" s="359" t="s">
        <v>1384</v>
      </c>
      <c r="F71" s="360">
        <v>82305</v>
      </c>
      <c r="G71" s="360">
        <f t="shared" si="12"/>
        <v>658440</v>
      </c>
      <c r="H71" s="360">
        <v>45141</v>
      </c>
      <c r="I71" s="360">
        <f t="shared" si="13"/>
        <v>361128</v>
      </c>
      <c r="J71" s="360">
        <v>0</v>
      </c>
      <c r="K71" s="360">
        <f t="shared" si="14"/>
        <v>0</v>
      </c>
      <c r="L71" s="360">
        <f t="shared" si="11"/>
        <v>127446</v>
      </c>
      <c r="M71" s="376">
        <f t="shared" si="11"/>
        <v>1019568</v>
      </c>
      <c r="N71" s="380">
        <f>'내역서(기계)-SH'!N71+'내역서(기계)-재개발'!N71</f>
        <v>175</v>
      </c>
      <c r="O71" s="360">
        <v>82305</v>
      </c>
      <c r="P71" s="360">
        <f t="shared" ref="P71:P134" si="19">INT($N71*O71)</f>
        <v>14403375</v>
      </c>
      <c r="Q71" s="360">
        <v>45141</v>
      </c>
      <c r="R71" s="360">
        <f t="shared" ref="R71:R134" si="20">INT($N71*Q71)</f>
        <v>7899675</v>
      </c>
      <c r="S71" s="360">
        <v>0</v>
      </c>
      <c r="T71" s="360">
        <f t="shared" ref="T71:T134" si="21">INT($N71*S71)</f>
        <v>0</v>
      </c>
      <c r="U71" s="360">
        <f t="shared" si="15"/>
        <v>127446</v>
      </c>
      <c r="V71" s="369">
        <f t="shared" si="16"/>
        <v>22303050</v>
      </c>
      <c r="W71" s="375">
        <f t="shared" si="17"/>
        <v>167</v>
      </c>
      <c r="X71" s="381">
        <f t="shared" si="18"/>
        <v>21283482</v>
      </c>
      <c r="Y71" s="372"/>
    </row>
    <row r="72" spans="1:25" s="50" customFormat="1" ht="22.5" customHeight="1" x14ac:dyDescent="0.15">
      <c r="A72" s="361" t="s">
        <v>308</v>
      </c>
      <c r="B72" s="151" t="s">
        <v>1514</v>
      </c>
      <c r="C72" s="152" t="s">
        <v>516</v>
      </c>
      <c r="D72" s="375">
        <f>'내역서(기계)-SH'!D72+'내역서(기계)-재개발'!D72</f>
        <v>13</v>
      </c>
      <c r="E72" s="359" t="s">
        <v>1384</v>
      </c>
      <c r="F72" s="360">
        <v>107970</v>
      </c>
      <c r="G72" s="360">
        <f t="shared" si="12"/>
        <v>1403610</v>
      </c>
      <c r="H72" s="360">
        <v>23857</v>
      </c>
      <c r="I72" s="360">
        <f t="shared" si="13"/>
        <v>310141</v>
      </c>
      <c r="J72" s="360">
        <v>0</v>
      </c>
      <c r="K72" s="360">
        <f t="shared" si="14"/>
        <v>0</v>
      </c>
      <c r="L72" s="360">
        <f t="shared" si="11"/>
        <v>131827</v>
      </c>
      <c r="M72" s="376">
        <f t="shared" si="11"/>
        <v>1713751</v>
      </c>
      <c r="N72" s="380">
        <f>'내역서(기계)-SH'!N72+'내역서(기계)-재개발'!N72</f>
        <v>100</v>
      </c>
      <c r="O72" s="360">
        <v>107970</v>
      </c>
      <c r="P72" s="360">
        <f t="shared" si="19"/>
        <v>10797000</v>
      </c>
      <c r="Q72" s="360">
        <v>23857</v>
      </c>
      <c r="R72" s="360">
        <f t="shared" si="20"/>
        <v>2385700</v>
      </c>
      <c r="S72" s="360">
        <v>0</v>
      </c>
      <c r="T72" s="360">
        <f t="shared" si="21"/>
        <v>0</v>
      </c>
      <c r="U72" s="360">
        <f t="shared" si="15"/>
        <v>131827</v>
      </c>
      <c r="V72" s="369">
        <f t="shared" si="16"/>
        <v>13182700</v>
      </c>
      <c r="W72" s="375">
        <f t="shared" si="17"/>
        <v>87</v>
      </c>
      <c r="X72" s="381">
        <f t="shared" si="18"/>
        <v>11468949</v>
      </c>
      <c r="Y72" s="372"/>
    </row>
    <row r="73" spans="1:25" s="50" customFormat="1" ht="22.5" customHeight="1" x14ac:dyDescent="0.15">
      <c r="A73" s="361" t="s">
        <v>309</v>
      </c>
      <c r="B73" s="151" t="s">
        <v>1515</v>
      </c>
      <c r="C73" s="152" t="s">
        <v>517</v>
      </c>
      <c r="D73" s="375">
        <f>'내역서(기계)-SH'!D73+'내역서(기계)-재개발'!D73</f>
        <v>11</v>
      </c>
      <c r="E73" s="359" t="s">
        <v>1741</v>
      </c>
      <c r="F73" s="360">
        <v>663750</v>
      </c>
      <c r="G73" s="360">
        <f t="shared" si="12"/>
        <v>7301250</v>
      </c>
      <c r="H73" s="360">
        <v>225220</v>
      </c>
      <c r="I73" s="360">
        <f t="shared" si="13"/>
        <v>2477420</v>
      </c>
      <c r="J73" s="360">
        <v>0</v>
      </c>
      <c r="K73" s="360">
        <f t="shared" si="14"/>
        <v>0</v>
      </c>
      <c r="L73" s="360">
        <f t="shared" si="11"/>
        <v>888970</v>
      </c>
      <c r="M73" s="376">
        <f t="shared" si="11"/>
        <v>9778670</v>
      </c>
      <c r="N73" s="380">
        <f>'내역서(기계)-SH'!N73+'내역서(기계)-재개발'!N73</f>
        <v>11</v>
      </c>
      <c r="O73" s="360">
        <v>663750</v>
      </c>
      <c r="P73" s="360">
        <f t="shared" si="19"/>
        <v>7301250</v>
      </c>
      <c r="Q73" s="360">
        <v>225220</v>
      </c>
      <c r="R73" s="360">
        <f t="shared" si="20"/>
        <v>2477420</v>
      </c>
      <c r="S73" s="360">
        <v>0</v>
      </c>
      <c r="T73" s="360">
        <f t="shared" si="21"/>
        <v>0</v>
      </c>
      <c r="U73" s="360">
        <f t="shared" si="15"/>
        <v>888970</v>
      </c>
      <c r="V73" s="369">
        <f t="shared" si="16"/>
        <v>9778670</v>
      </c>
      <c r="W73" s="375">
        <f t="shared" si="17"/>
        <v>0</v>
      </c>
      <c r="X73" s="381">
        <f t="shared" si="18"/>
        <v>0</v>
      </c>
      <c r="Y73" s="372"/>
    </row>
    <row r="74" spans="1:25" s="50" customFormat="1" ht="22.5" customHeight="1" x14ac:dyDescent="0.15">
      <c r="A74" s="361" t="s">
        <v>310</v>
      </c>
      <c r="B74" s="151" t="s">
        <v>1515</v>
      </c>
      <c r="C74" s="152" t="s">
        <v>518</v>
      </c>
      <c r="D74" s="375">
        <f>'내역서(기계)-SH'!D74+'내역서(기계)-재개발'!D74</f>
        <v>2</v>
      </c>
      <c r="E74" s="359" t="s">
        <v>1741</v>
      </c>
      <c r="F74" s="360">
        <v>831900</v>
      </c>
      <c r="G74" s="360">
        <f t="shared" si="12"/>
        <v>1663800</v>
      </c>
      <c r="H74" s="360">
        <v>249297</v>
      </c>
      <c r="I74" s="360">
        <f t="shared" si="13"/>
        <v>498594</v>
      </c>
      <c r="J74" s="360">
        <v>0</v>
      </c>
      <c r="K74" s="360">
        <f t="shared" si="14"/>
        <v>0</v>
      </c>
      <c r="L74" s="360">
        <f t="shared" si="11"/>
        <v>1081197</v>
      </c>
      <c r="M74" s="376">
        <f t="shared" si="11"/>
        <v>2162394</v>
      </c>
      <c r="N74" s="380">
        <f>'내역서(기계)-SH'!N74+'내역서(기계)-재개발'!N74</f>
        <v>2</v>
      </c>
      <c r="O74" s="360">
        <v>831900</v>
      </c>
      <c r="P74" s="360">
        <f t="shared" si="19"/>
        <v>1663800</v>
      </c>
      <c r="Q74" s="360">
        <v>249297</v>
      </c>
      <c r="R74" s="360">
        <f t="shared" si="20"/>
        <v>498594</v>
      </c>
      <c r="S74" s="360">
        <v>0</v>
      </c>
      <c r="T74" s="360">
        <f t="shared" si="21"/>
        <v>0</v>
      </c>
      <c r="U74" s="360">
        <f t="shared" si="15"/>
        <v>1081197</v>
      </c>
      <c r="V74" s="369">
        <f t="shared" si="16"/>
        <v>2162394</v>
      </c>
      <c r="W74" s="375">
        <f t="shared" si="17"/>
        <v>0</v>
      </c>
      <c r="X74" s="381">
        <f t="shared" si="18"/>
        <v>0</v>
      </c>
      <c r="Y74" s="372"/>
    </row>
    <row r="75" spans="1:25" s="50" customFormat="1" ht="22.5" customHeight="1" x14ac:dyDescent="0.15">
      <c r="A75" s="361" t="s">
        <v>311</v>
      </c>
      <c r="B75" s="151" t="s">
        <v>1515</v>
      </c>
      <c r="C75" s="152" t="s">
        <v>519</v>
      </c>
      <c r="D75" s="375">
        <f>'내역서(기계)-SH'!D75+'내역서(기계)-재개발'!D75</f>
        <v>2</v>
      </c>
      <c r="E75" s="359" t="s">
        <v>1741</v>
      </c>
      <c r="F75" s="360">
        <v>1008900</v>
      </c>
      <c r="G75" s="360">
        <f t="shared" si="12"/>
        <v>2017800</v>
      </c>
      <c r="H75" s="360">
        <v>287266</v>
      </c>
      <c r="I75" s="360">
        <f t="shared" si="13"/>
        <v>574532</v>
      </c>
      <c r="J75" s="360">
        <v>0</v>
      </c>
      <c r="K75" s="360">
        <f t="shared" si="14"/>
        <v>0</v>
      </c>
      <c r="L75" s="360">
        <f t="shared" si="11"/>
        <v>1296166</v>
      </c>
      <c r="M75" s="376">
        <f t="shared" si="11"/>
        <v>2592332</v>
      </c>
      <c r="N75" s="380">
        <f>'내역서(기계)-SH'!N75+'내역서(기계)-재개발'!N75</f>
        <v>2</v>
      </c>
      <c r="O75" s="360">
        <v>1008900</v>
      </c>
      <c r="P75" s="360">
        <f t="shared" si="19"/>
        <v>2017800</v>
      </c>
      <c r="Q75" s="360">
        <v>287266</v>
      </c>
      <c r="R75" s="360">
        <f t="shared" si="20"/>
        <v>574532</v>
      </c>
      <c r="S75" s="360">
        <v>0</v>
      </c>
      <c r="T75" s="360">
        <f t="shared" si="21"/>
        <v>0</v>
      </c>
      <c r="U75" s="360">
        <f t="shared" si="15"/>
        <v>1296166</v>
      </c>
      <c r="V75" s="369">
        <f t="shared" si="16"/>
        <v>2592332</v>
      </c>
      <c r="W75" s="375">
        <f t="shared" si="17"/>
        <v>0</v>
      </c>
      <c r="X75" s="381">
        <f t="shared" si="18"/>
        <v>0</v>
      </c>
      <c r="Y75" s="372"/>
    </row>
    <row r="76" spans="1:25" s="50" customFormat="1" ht="22.5" customHeight="1" x14ac:dyDescent="0.15">
      <c r="A76" s="361" t="s">
        <v>312</v>
      </c>
      <c r="B76" s="151" t="s">
        <v>1516</v>
      </c>
      <c r="C76" s="152" t="s">
        <v>1376</v>
      </c>
      <c r="D76" s="375">
        <f>'내역서(기계)-SH'!D76+'내역서(기계)-재개발'!D76</f>
        <v>2</v>
      </c>
      <c r="E76" s="359" t="s">
        <v>1741</v>
      </c>
      <c r="F76" s="360">
        <v>36196</v>
      </c>
      <c r="G76" s="360">
        <f t="shared" si="12"/>
        <v>72392</v>
      </c>
      <c r="H76" s="360">
        <v>7001</v>
      </c>
      <c r="I76" s="360">
        <f t="shared" si="13"/>
        <v>14002</v>
      </c>
      <c r="J76" s="360">
        <v>0</v>
      </c>
      <c r="K76" s="360">
        <f t="shared" si="14"/>
        <v>0</v>
      </c>
      <c r="L76" s="360">
        <f t="shared" si="11"/>
        <v>43197</v>
      </c>
      <c r="M76" s="376">
        <f t="shared" si="11"/>
        <v>86394</v>
      </c>
      <c r="N76" s="380">
        <f>'내역서(기계)-SH'!N76+'내역서(기계)-재개발'!N76</f>
        <v>2</v>
      </c>
      <c r="O76" s="360">
        <v>36196</v>
      </c>
      <c r="P76" s="360">
        <f t="shared" si="19"/>
        <v>72392</v>
      </c>
      <c r="Q76" s="360">
        <v>7001</v>
      </c>
      <c r="R76" s="360">
        <f t="shared" si="20"/>
        <v>14002</v>
      </c>
      <c r="S76" s="360">
        <v>0</v>
      </c>
      <c r="T76" s="360">
        <f t="shared" si="21"/>
        <v>0</v>
      </c>
      <c r="U76" s="360">
        <f t="shared" si="15"/>
        <v>43197</v>
      </c>
      <c r="V76" s="369">
        <f t="shared" si="16"/>
        <v>86394</v>
      </c>
      <c r="W76" s="375">
        <f t="shared" si="17"/>
        <v>0</v>
      </c>
      <c r="X76" s="381">
        <f t="shared" si="18"/>
        <v>0</v>
      </c>
      <c r="Y76" s="372"/>
    </row>
    <row r="77" spans="1:25" s="50" customFormat="1" ht="22.5" customHeight="1" x14ac:dyDescent="0.15">
      <c r="A77" s="361" t="s">
        <v>313</v>
      </c>
      <c r="B77" s="151" t="s">
        <v>1516</v>
      </c>
      <c r="C77" s="152" t="s">
        <v>1378</v>
      </c>
      <c r="D77" s="375">
        <f>'내역서(기계)-SH'!D77+'내역서(기계)-재개발'!D77</f>
        <v>2</v>
      </c>
      <c r="E77" s="359" t="s">
        <v>1741</v>
      </c>
      <c r="F77" s="360">
        <v>36196</v>
      </c>
      <c r="G77" s="360">
        <f t="shared" si="12"/>
        <v>72392</v>
      </c>
      <c r="H77" s="360">
        <v>7001</v>
      </c>
      <c r="I77" s="360">
        <f t="shared" si="13"/>
        <v>14002</v>
      </c>
      <c r="J77" s="360">
        <v>0</v>
      </c>
      <c r="K77" s="360">
        <f t="shared" si="14"/>
        <v>0</v>
      </c>
      <c r="L77" s="360">
        <f t="shared" si="11"/>
        <v>43197</v>
      </c>
      <c r="M77" s="376">
        <f t="shared" si="11"/>
        <v>86394</v>
      </c>
      <c r="N77" s="380">
        <f>'내역서(기계)-SH'!N77+'내역서(기계)-재개발'!N77</f>
        <v>2</v>
      </c>
      <c r="O77" s="360">
        <v>36196</v>
      </c>
      <c r="P77" s="360">
        <f t="shared" si="19"/>
        <v>72392</v>
      </c>
      <c r="Q77" s="360">
        <v>7001</v>
      </c>
      <c r="R77" s="360">
        <f t="shared" si="20"/>
        <v>14002</v>
      </c>
      <c r="S77" s="360">
        <v>0</v>
      </c>
      <c r="T77" s="360">
        <f t="shared" si="21"/>
        <v>0</v>
      </c>
      <c r="U77" s="360">
        <f t="shared" si="15"/>
        <v>43197</v>
      </c>
      <c r="V77" s="369">
        <f t="shared" si="16"/>
        <v>86394</v>
      </c>
      <c r="W77" s="375">
        <f t="shared" si="17"/>
        <v>0</v>
      </c>
      <c r="X77" s="381">
        <f t="shared" si="18"/>
        <v>0</v>
      </c>
      <c r="Y77" s="372"/>
    </row>
    <row r="78" spans="1:25" s="50" customFormat="1" ht="22.5" customHeight="1" x14ac:dyDescent="0.15">
      <c r="A78" s="361" t="s">
        <v>314</v>
      </c>
      <c r="B78" s="151" t="s">
        <v>1517</v>
      </c>
      <c r="C78" s="152"/>
      <c r="D78" s="375">
        <f>'내역서(기계)-SH'!D78+'내역서(기계)-재개발'!D78</f>
        <v>1</v>
      </c>
      <c r="E78" s="359" t="s">
        <v>1741</v>
      </c>
      <c r="F78" s="360">
        <v>23</v>
      </c>
      <c r="G78" s="360">
        <f t="shared" si="12"/>
        <v>23</v>
      </c>
      <c r="H78" s="360">
        <v>8598</v>
      </c>
      <c r="I78" s="360">
        <f t="shared" si="13"/>
        <v>8598</v>
      </c>
      <c r="J78" s="362">
        <v>4</v>
      </c>
      <c r="K78" s="362">
        <f t="shared" si="14"/>
        <v>4</v>
      </c>
      <c r="L78" s="360">
        <f t="shared" si="11"/>
        <v>8625</v>
      </c>
      <c r="M78" s="376">
        <f t="shared" si="11"/>
        <v>8625</v>
      </c>
      <c r="N78" s="380">
        <f>'내역서(기계)-SH'!N78+'내역서(기계)-재개발'!N78</f>
        <v>1</v>
      </c>
      <c r="O78" s="360">
        <v>23</v>
      </c>
      <c r="P78" s="360">
        <f t="shared" si="19"/>
        <v>23</v>
      </c>
      <c r="Q78" s="360">
        <v>8598</v>
      </c>
      <c r="R78" s="360">
        <f t="shared" si="20"/>
        <v>8598</v>
      </c>
      <c r="S78" s="362">
        <v>4</v>
      </c>
      <c r="T78" s="360">
        <f t="shared" si="21"/>
        <v>4</v>
      </c>
      <c r="U78" s="360">
        <f t="shared" si="15"/>
        <v>8625</v>
      </c>
      <c r="V78" s="369">
        <f t="shared" si="16"/>
        <v>8625</v>
      </c>
      <c r="W78" s="375">
        <f t="shared" si="17"/>
        <v>0</v>
      </c>
      <c r="X78" s="381">
        <f t="shared" si="18"/>
        <v>0</v>
      </c>
      <c r="Y78" s="372"/>
    </row>
    <row r="79" spans="1:25" s="50" customFormat="1" ht="22.5" customHeight="1" x14ac:dyDescent="0.15">
      <c r="A79" s="361" t="s">
        <v>315</v>
      </c>
      <c r="B79" s="151" t="s">
        <v>892</v>
      </c>
      <c r="C79" s="152"/>
      <c r="D79" s="375">
        <f>'내역서(기계)-SH'!D79+'내역서(기계)-재개발'!D79</f>
        <v>1</v>
      </c>
      <c r="E79" s="359" t="s">
        <v>1741</v>
      </c>
      <c r="F79" s="360">
        <v>36</v>
      </c>
      <c r="G79" s="360">
        <f t="shared" si="12"/>
        <v>36</v>
      </c>
      <c r="H79" s="360">
        <v>10398</v>
      </c>
      <c r="I79" s="360">
        <f t="shared" si="13"/>
        <v>10398</v>
      </c>
      <c r="J79" s="362">
        <v>5</v>
      </c>
      <c r="K79" s="362">
        <f t="shared" si="14"/>
        <v>5</v>
      </c>
      <c r="L79" s="360">
        <f t="shared" si="11"/>
        <v>10439</v>
      </c>
      <c r="M79" s="376">
        <f t="shared" si="11"/>
        <v>10439</v>
      </c>
      <c r="N79" s="380">
        <f>'내역서(기계)-SH'!N79+'내역서(기계)-재개발'!N79</f>
        <v>1</v>
      </c>
      <c r="O79" s="360">
        <v>36</v>
      </c>
      <c r="P79" s="360">
        <f t="shared" si="19"/>
        <v>36</v>
      </c>
      <c r="Q79" s="360">
        <v>10398</v>
      </c>
      <c r="R79" s="360">
        <f t="shared" si="20"/>
        <v>10398</v>
      </c>
      <c r="S79" s="362">
        <v>5</v>
      </c>
      <c r="T79" s="360">
        <f t="shared" si="21"/>
        <v>5</v>
      </c>
      <c r="U79" s="360">
        <f t="shared" si="15"/>
        <v>10439</v>
      </c>
      <c r="V79" s="369">
        <f t="shared" si="16"/>
        <v>10439</v>
      </c>
      <c r="W79" s="375">
        <f t="shared" si="17"/>
        <v>0</v>
      </c>
      <c r="X79" s="381">
        <f t="shared" si="18"/>
        <v>0</v>
      </c>
      <c r="Y79" s="372"/>
    </row>
    <row r="80" spans="1:25" s="50" customFormat="1" ht="22.5" customHeight="1" x14ac:dyDescent="0.15">
      <c r="A80" s="361" t="s">
        <v>316</v>
      </c>
      <c r="B80" s="151" t="s">
        <v>893</v>
      </c>
      <c r="C80" s="152"/>
      <c r="D80" s="375">
        <f>'내역서(기계)-SH'!D80+'내역서(기계)-재개발'!D80</f>
        <v>1</v>
      </c>
      <c r="E80" s="359" t="s">
        <v>1741</v>
      </c>
      <c r="F80" s="360">
        <v>54</v>
      </c>
      <c r="G80" s="360">
        <f t="shared" si="12"/>
        <v>54</v>
      </c>
      <c r="H80" s="360">
        <v>12397</v>
      </c>
      <c r="I80" s="360">
        <f t="shared" si="13"/>
        <v>12397</v>
      </c>
      <c r="J80" s="362">
        <v>7</v>
      </c>
      <c r="K80" s="362">
        <f t="shared" si="14"/>
        <v>7</v>
      </c>
      <c r="L80" s="360">
        <f t="shared" si="11"/>
        <v>12458</v>
      </c>
      <c r="M80" s="376">
        <f t="shared" si="11"/>
        <v>12458</v>
      </c>
      <c r="N80" s="380">
        <f>'내역서(기계)-SH'!N80+'내역서(기계)-재개발'!N80</f>
        <v>1</v>
      </c>
      <c r="O80" s="360">
        <v>54</v>
      </c>
      <c r="P80" s="360">
        <f t="shared" si="19"/>
        <v>54</v>
      </c>
      <c r="Q80" s="360">
        <v>12397</v>
      </c>
      <c r="R80" s="360">
        <f t="shared" si="20"/>
        <v>12397</v>
      </c>
      <c r="S80" s="362">
        <v>7</v>
      </c>
      <c r="T80" s="360">
        <f t="shared" si="21"/>
        <v>7</v>
      </c>
      <c r="U80" s="360">
        <f t="shared" si="15"/>
        <v>12458</v>
      </c>
      <c r="V80" s="369">
        <f t="shared" si="16"/>
        <v>12458</v>
      </c>
      <c r="W80" s="375">
        <f t="shared" si="17"/>
        <v>0</v>
      </c>
      <c r="X80" s="381">
        <f t="shared" si="18"/>
        <v>0</v>
      </c>
      <c r="Y80" s="372"/>
    </row>
    <row r="81" spans="1:25" s="50" customFormat="1" ht="22.5" customHeight="1" x14ac:dyDescent="0.15">
      <c r="A81" s="361" t="s">
        <v>317</v>
      </c>
      <c r="B81" s="151" t="s">
        <v>1518</v>
      </c>
      <c r="C81" s="152"/>
      <c r="D81" s="375">
        <f>'내역서(기계)-SH'!D81+'내역서(기계)-재개발'!D81</f>
        <v>1</v>
      </c>
      <c r="E81" s="359" t="s">
        <v>1741</v>
      </c>
      <c r="F81" s="360">
        <v>73</v>
      </c>
      <c r="G81" s="360">
        <f t="shared" si="12"/>
        <v>73</v>
      </c>
      <c r="H81" s="360">
        <v>13998</v>
      </c>
      <c r="I81" s="360">
        <f t="shared" si="13"/>
        <v>13998</v>
      </c>
      <c r="J81" s="362">
        <v>7</v>
      </c>
      <c r="K81" s="362">
        <f t="shared" si="14"/>
        <v>7</v>
      </c>
      <c r="L81" s="360">
        <f t="shared" si="11"/>
        <v>14078</v>
      </c>
      <c r="M81" s="376">
        <f t="shared" si="11"/>
        <v>14078</v>
      </c>
      <c r="N81" s="380">
        <f>'내역서(기계)-SH'!N81+'내역서(기계)-재개발'!N81</f>
        <v>1</v>
      </c>
      <c r="O81" s="360">
        <v>73</v>
      </c>
      <c r="P81" s="360">
        <f t="shared" si="19"/>
        <v>73</v>
      </c>
      <c r="Q81" s="360">
        <v>13998</v>
      </c>
      <c r="R81" s="360">
        <f t="shared" si="20"/>
        <v>13998</v>
      </c>
      <c r="S81" s="362">
        <v>7</v>
      </c>
      <c r="T81" s="360">
        <f t="shared" si="21"/>
        <v>7</v>
      </c>
      <c r="U81" s="360">
        <f t="shared" si="15"/>
        <v>14078</v>
      </c>
      <c r="V81" s="369">
        <f t="shared" si="16"/>
        <v>14078</v>
      </c>
      <c r="W81" s="375">
        <f t="shared" si="17"/>
        <v>0</v>
      </c>
      <c r="X81" s="381">
        <f t="shared" si="18"/>
        <v>0</v>
      </c>
      <c r="Y81" s="372"/>
    </row>
    <row r="82" spans="1:25" s="50" customFormat="1" ht="22.5" customHeight="1" x14ac:dyDescent="0.15">
      <c r="A82" s="361" t="s">
        <v>318</v>
      </c>
      <c r="B82" s="151" t="s">
        <v>1519</v>
      </c>
      <c r="C82" s="152"/>
      <c r="D82" s="375">
        <f>'내역서(기계)-SH'!D82+'내역서(기계)-재개발'!D82</f>
        <v>1</v>
      </c>
      <c r="E82" s="359" t="s">
        <v>1741</v>
      </c>
      <c r="F82" s="360">
        <v>100</v>
      </c>
      <c r="G82" s="360">
        <f t="shared" si="12"/>
        <v>100</v>
      </c>
      <c r="H82" s="360">
        <v>16998</v>
      </c>
      <c r="I82" s="360">
        <f t="shared" si="13"/>
        <v>16998</v>
      </c>
      <c r="J82" s="362">
        <v>9</v>
      </c>
      <c r="K82" s="362">
        <f t="shared" si="14"/>
        <v>9</v>
      </c>
      <c r="L82" s="360">
        <f t="shared" si="11"/>
        <v>17107</v>
      </c>
      <c r="M82" s="376">
        <f t="shared" si="11"/>
        <v>17107</v>
      </c>
      <c r="N82" s="380">
        <f>'내역서(기계)-SH'!N82+'내역서(기계)-재개발'!N82</f>
        <v>1</v>
      </c>
      <c r="O82" s="360">
        <v>100</v>
      </c>
      <c r="P82" s="360">
        <f t="shared" si="19"/>
        <v>100</v>
      </c>
      <c r="Q82" s="360">
        <v>16998</v>
      </c>
      <c r="R82" s="360">
        <f t="shared" si="20"/>
        <v>16998</v>
      </c>
      <c r="S82" s="362">
        <v>9</v>
      </c>
      <c r="T82" s="360">
        <f t="shared" si="21"/>
        <v>9</v>
      </c>
      <c r="U82" s="360">
        <f t="shared" si="15"/>
        <v>17107</v>
      </c>
      <c r="V82" s="369">
        <f t="shared" si="16"/>
        <v>17107</v>
      </c>
      <c r="W82" s="375">
        <f t="shared" si="17"/>
        <v>0</v>
      </c>
      <c r="X82" s="381">
        <f t="shared" si="18"/>
        <v>0</v>
      </c>
      <c r="Y82" s="372"/>
    </row>
    <row r="83" spans="1:25" s="50" customFormat="1" ht="22.5" customHeight="1" x14ac:dyDescent="0.15">
      <c r="A83" s="361" t="s">
        <v>319</v>
      </c>
      <c r="B83" s="151" t="s">
        <v>1520</v>
      </c>
      <c r="C83" s="152"/>
      <c r="D83" s="375">
        <f>'내역서(기계)-SH'!D83+'내역서(기계)-재개발'!D83</f>
        <v>1</v>
      </c>
      <c r="E83" s="359" t="s">
        <v>1741</v>
      </c>
      <c r="F83" s="360">
        <v>307</v>
      </c>
      <c r="G83" s="360">
        <f t="shared" si="12"/>
        <v>307</v>
      </c>
      <c r="H83" s="360">
        <v>20997</v>
      </c>
      <c r="I83" s="360">
        <f t="shared" si="13"/>
        <v>20997</v>
      </c>
      <c r="J83" s="362">
        <v>12</v>
      </c>
      <c r="K83" s="362">
        <f t="shared" si="14"/>
        <v>12</v>
      </c>
      <c r="L83" s="360">
        <f t="shared" si="11"/>
        <v>21316</v>
      </c>
      <c r="M83" s="376">
        <f t="shared" si="11"/>
        <v>21316</v>
      </c>
      <c r="N83" s="380">
        <f>'내역서(기계)-SH'!N83+'내역서(기계)-재개발'!N83</f>
        <v>1</v>
      </c>
      <c r="O83" s="360">
        <v>307</v>
      </c>
      <c r="P83" s="360">
        <f t="shared" si="19"/>
        <v>307</v>
      </c>
      <c r="Q83" s="360">
        <v>20997</v>
      </c>
      <c r="R83" s="360">
        <f t="shared" si="20"/>
        <v>20997</v>
      </c>
      <c r="S83" s="362">
        <v>12</v>
      </c>
      <c r="T83" s="360">
        <f t="shared" si="21"/>
        <v>12</v>
      </c>
      <c r="U83" s="360">
        <f t="shared" si="15"/>
        <v>21316</v>
      </c>
      <c r="V83" s="369">
        <f t="shared" si="16"/>
        <v>21316</v>
      </c>
      <c r="W83" s="375">
        <f t="shared" si="17"/>
        <v>0</v>
      </c>
      <c r="X83" s="381">
        <f t="shared" si="18"/>
        <v>0</v>
      </c>
      <c r="Y83" s="372"/>
    </row>
    <row r="84" spans="1:25" s="50" customFormat="1" ht="22.5" customHeight="1" x14ac:dyDescent="0.15">
      <c r="A84" s="361" t="s">
        <v>320</v>
      </c>
      <c r="B84" s="151" t="s">
        <v>1536</v>
      </c>
      <c r="C84" s="152"/>
      <c r="D84" s="375">
        <f>'내역서(기계)-SH'!D84+'내역서(기계)-재개발'!D84</f>
        <v>1</v>
      </c>
      <c r="E84" s="359" t="s">
        <v>1741</v>
      </c>
      <c r="F84" s="360">
        <v>389</v>
      </c>
      <c r="G84" s="360">
        <f t="shared" si="12"/>
        <v>389</v>
      </c>
      <c r="H84" s="360">
        <v>24196</v>
      </c>
      <c r="I84" s="360">
        <f t="shared" si="13"/>
        <v>24196</v>
      </c>
      <c r="J84" s="362">
        <v>25</v>
      </c>
      <c r="K84" s="362">
        <f t="shared" si="14"/>
        <v>25</v>
      </c>
      <c r="L84" s="360">
        <f t="shared" si="11"/>
        <v>24610</v>
      </c>
      <c r="M84" s="376">
        <f t="shared" si="11"/>
        <v>24610</v>
      </c>
      <c r="N84" s="380">
        <f>'내역서(기계)-SH'!N84+'내역서(기계)-재개발'!N84</f>
        <v>1</v>
      </c>
      <c r="O84" s="360">
        <v>389</v>
      </c>
      <c r="P84" s="360">
        <f t="shared" si="19"/>
        <v>389</v>
      </c>
      <c r="Q84" s="360">
        <v>24196</v>
      </c>
      <c r="R84" s="360">
        <f t="shared" si="20"/>
        <v>24196</v>
      </c>
      <c r="S84" s="362">
        <v>25</v>
      </c>
      <c r="T84" s="360">
        <f t="shared" si="21"/>
        <v>25</v>
      </c>
      <c r="U84" s="360">
        <f t="shared" si="15"/>
        <v>24610</v>
      </c>
      <c r="V84" s="369">
        <f t="shared" si="16"/>
        <v>24610</v>
      </c>
      <c r="W84" s="375">
        <f t="shared" si="17"/>
        <v>0</v>
      </c>
      <c r="X84" s="381">
        <f t="shared" si="18"/>
        <v>0</v>
      </c>
      <c r="Y84" s="372"/>
    </row>
    <row r="85" spans="1:25" s="50" customFormat="1" ht="22.5" customHeight="1" x14ac:dyDescent="0.15">
      <c r="A85" s="361" t="s">
        <v>321</v>
      </c>
      <c r="B85" s="151" t="s">
        <v>1537</v>
      </c>
      <c r="C85" s="152"/>
      <c r="D85" s="375">
        <f>'내역서(기계)-SH'!D85+'내역서(기계)-재개발'!D85</f>
        <v>1</v>
      </c>
      <c r="E85" s="359" t="s">
        <v>1741</v>
      </c>
      <c r="F85" s="360">
        <v>574</v>
      </c>
      <c r="G85" s="360">
        <f t="shared" si="12"/>
        <v>574</v>
      </c>
      <c r="H85" s="360">
        <v>30396</v>
      </c>
      <c r="I85" s="360">
        <f t="shared" si="13"/>
        <v>30396</v>
      </c>
      <c r="J85" s="362">
        <v>32</v>
      </c>
      <c r="K85" s="362">
        <f t="shared" si="14"/>
        <v>32</v>
      </c>
      <c r="L85" s="360">
        <f t="shared" si="11"/>
        <v>31002</v>
      </c>
      <c r="M85" s="376">
        <f t="shared" si="11"/>
        <v>31002</v>
      </c>
      <c r="N85" s="380">
        <f>'내역서(기계)-SH'!N85+'내역서(기계)-재개발'!N85</f>
        <v>1</v>
      </c>
      <c r="O85" s="360">
        <v>574</v>
      </c>
      <c r="P85" s="360">
        <f t="shared" si="19"/>
        <v>574</v>
      </c>
      <c r="Q85" s="360">
        <v>30396</v>
      </c>
      <c r="R85" s="360">
        <f t="shared" si="20"/>
        <v>30396</v>
      </c>
      <c r="S85" s="362">
        <v>32</v>
      </c>
      <c r="T85" s="360">
        <f t="shared" si="21"/>
        <v>32</v>
      </c>
      <c r="U85" s="360">
        <f t="shared" si="15"/>
        <v>31002</v>
      </c>
      <c r="V85" s="369">
        <f t="shared" si="16"/>
        <v>31002</v>
      </c>
      <c r="W85" s="375">
        <f t="shared" si="17"/>
        <v>0</v>
      </c>
      <c r="X85" s="381">
        <f t="shared" si="18"/>
        <v>0</v>
      </c>
      <c r="Y85" s="372"/>
    </row>
    <row r="86" spans="1:25" s="50" customFormat="1" ht="22.5" customHeight="1" x14ac:dyDescent="0.15">
      <c r="A86" s="361" t="s">
        <v>322</v>
      </c>
      <c r="B86" s="151" t="s">
        <v>1538</v>
      </c>
      <c r="C86" s="152"/>
      <c r="D86" s="375">
        <f>'내역서(기계)-SH'!D86+'내역서(기계)-재개발'!D86</f>
        <v>1</v>
      </c>
      <c r="E86" s="359" t="s">
        <v>1741</v>
      </c>
      <c r="F86" s="360">
        <v>821</v>
      </c>
      <c r="G86" s="360">
        <f t="shared" si="12"/>
        <v>821</v>
      </c>
      <c r="H86" s="360">
        <v>36795</v>
      </c>
      <c r="I86" s="360">
        <f t="shared" si="13"/>
        <v>36795</v>
      </c>
      <c r="J86" s="362">
        <v>39</v>
      </c>
      <c r="K86" s="362">
        <f t="shared" si="14"/>
        <v>39</v>
      </c>
      <c r="L86" s="360">
        <f t="shared" ref="L86:M149" si="22">F86+H86+J86</f>
        <v>37655</v>
      </c>
      <c r="M86" s="376">
        <f t="shared" si="22"/>
        <v>37655</v>
      </c>
      <c r="N86" s="380">
        <f>'내역서(기계)-SH'!N86+'내역서(기계)-재개발'!N86</f>
        <v>1</v>
      </c>
      <c r="O86" s="360">
        <v>821</v>
      </c>
      <c r="P86" s="360">
        <f t="shared" si="19"/>
        <v>821</v>
      </c>
      <c r="Q86" s="360">
        <v>36795</v>
      </c>
      <c r="R86" s="360">
        <f t="shared" si="20"/>
        <v>36795</v>
      </c>
      <c r="S86" s="362">
        <v>39</v>
      </c>
      <c r="T86" s="360">
        <f t="shared" si="21"/>
        <v>39</v>
      </c>
      <c r="U86" s="360">
        <f t="shared" si="15"/>
        <v>37655</v>
      </c>
      <c r="V86" s="369">
        <f t="shared" si="16"/>
        <v>37655</v>
      </c>
      <c r="W86" s="375">
        <f t="shared" si="17"/>
        <v>0</v>
      </c>
      <c r="X86" s="381">
        <f t="shared" si="18"/>
        <v>0</v>
      </c>
      <c r="Y86" s="372"/>
    </row>
    <row r="87" spans="1:25" s="50" customFormat="1" ht="22.5" customHeight="1" x14ac:dyDescent="0.15">
      <c r="A87" s="361" t="s">
        <v>323</v>
      </c>
      <c r="B87" s="151" t="s">
        <v>1539</v>
      </c>
      <c r="C87" s="152"/>
      <c r="D87" s="375">
        <f>'내역서(기계)-SH'!D87+'내역서(기계)-재개발'!D87</f>
        <v>1</v>
      </c>
      <c r="E87" s="359" t="s">
        <v>1741</v>
      </c>
      <c r="F87" s="360">
        <v>1108</v>
      </c>
      <c r="G87" s="360">
        <f t="shared" si="12"/>
        <v>1108</v>
      </c>
      <c r="H87" s="360">
        <v>43195</v>
      </c>
      <c r="I87" s="360">
        <f t="shared" si="13"/>
        <v>43195</v>
      </c>
      <c r="J87" s="362">
        <v>47</v>
      </c>
      <c r="K87" s="362">
        <f t="shared" si="14"/>
        <v>47</v>
      </c>
      <c r="L87" s="360">
        <f t="shared" si="22"/>
        <v>44350</v>
      </c>
      <c r="M87" s="376">
        <f t="shared" si="22"/>
        <v>44350</v>
      </c>
      <c r="N87" s="380">
        <f>'내역서(기계)-SH'!N87+'내역서(기계)-재개발'!N87</f>
        <v>1</v>
      </c>
      <c r="O87" s="360">
        <v>1108</v>
      </c>
      <c r="P87" s="360">
        <f t="shared" si="19"/>
        <v>1108</v>
      </c>
      <c r="Q87" s="360">
        <v>43195</v>
      </c>
      <c r="R87" s="360">
        <f t="shared" si="20"/>
        <v>43195</v>
      </c>
      <c r="S87" s="362">
        <v>47</v>
      </c>
      <c r="T87" s="360">
        <f t="shared" si="21"/>
        <v>47</v>
      </c>
      <c r="U87" s="360">
        <f t="shared" si="15"/>
        <v>44350</v>
      </c>
      <c r="V87" s="369">
        <f t="shared" si="16"/>
        <v>44350</v>
      </c>
      <c r="W87" s="375">
        <f t="shared" si="17"/>
        <v>0</v>
      </c>
      <c r="X87" s="381">
        <f t="shared" si="18"/>
        <v>0</v>
      </c>
      <c r="Y87" s="372"/>
    </row>
    <row r="88" spans="1:25" s="50" customFormat="1" ht="22.5" customHeight="1" x14ac:dyDescent="0.15">
      <c r="A88" s="361" t="s">
        <v>324</v>
      </c>
      <c r="B88" s="151" t="s">
        <v>1540</v>
      </c>
      <c r="C88" s="152"/>
      <c r="D88" s="375">
        <f>'내역서(기계)-SH'!D88+'내역서(기계)-재개발'!D88</f>
        <v>1</v>
      </c>
      <c r="E88" s="359" t="s">
        <v>1741</v>
      </c>
      <c r="F88" s="360">
        <v>1231</v>
      </c>
      <c r="G88" s="360">
        <f t="shared" si="12"/>
        <v>1231</v>
      </c>
      <c r="H88" s="360">
        <v>56193</v>
      </c>
      <c r="I88" s="360">
        <f t="shared" si="13"/>
        <v>56193</v>
      </c>
      <c r="J88" s="362">
        <v>88</v>
      </c>
      <c r="K88" s="362">
        <f t="shared" si="14"/>
        <v>88</v>
      </c>
      <c r="L88" s="360">
        <f t="shared" si="22"/>
        <v>57512</v>
      </c>
      <c r="M88" s="376">
        <f t="shared" si="22"/>
        <v>57512</v>
      </c>
      <c r="N88" s="380">
        <f>'내역서(기계)-SH'!N88+'내역서(기계)-재개발'!N88</f>
        <v>1</v>
      </c>
      <c r="O88" s="360">
        <v>1231</v>
      </c>
      <c r="P88" s="360">
        <f t="shared" si="19"/>
        <v>1231</v>
      </c>
      <c r="Q88" s="360">
        <v>56193</v>
      </c>
      <c r="R88" s="360">
        <f t="shared" si="20"/>
        <v>56193</v>
      </c>
      <c r="S88" s="362">
        <v>88</v>
      </c>
      <c r="T88" s="360">
        <f t="shared" si="21"/>
        <v>88</v>
      </c>
      <c r="U88" s="360">
        <f t="shared" si="15"/>
        <v>57512</v>
      </c>
      <c r="V88" s="369">
        <f t="shared" si="16"/>
        <v>57512</v>
      </c>
      <c r="W88" s="375">
        <f t="shared" si="17"/>
        <v>0</v>
      </c>
      <c r="X88" s="381">
        <f t="shared" si="18"/>
        <v>0</v>
      </c>
      <c r="Y88" s="372"/>
    </row>
    <row r="89" spans="1:25" s="50" customFormat="1" ht="22.5" customHeight="1" x14ac:dyDescent="0.15">
      <c r="A89" s="361" t="s">
        <v>325</v>
      </c>
      <c r="B89" s="151" t="s">
        <v>1541</v>
      </c>
      <c r="C89" s="152"/>
      <c r="D89" s="375">
        <f>'내역서(기계)-SH'!D89+'내역서(기계)-재개발'!D89</f>
        <v>1</v>
      </c>
      <c r="E89" s="359" t="s">
        <v>1741</v>
      </c>
      <c r="F89" s="360">
        <v>1539</v>
      </c>
      <c r="G89" s="360">
        <f t="shared" si="12"/>
        <v>1539</v>
      </c>
      <c r="H89" s="360">
        <v>68992</v>
      </c>
      <c r="I89" s="360">
        <f t="shared" si="13"/>
        <v>68992</v>
      </c>
      <c r="J89" s="362">
        <v>161</v>
      </c>
      <c r="K89" s="362">
        <f t="shared" si="14"/>
        <v>161</v>
      </c>
      <c r="L89" s="360">
        <f t="shared" si="22"/>
        <v>70692</v>
      </c>
      <c r="M89" s="376">
        <f t="shared" si="22"/>
        <v>70692</v>
      </c>
      <c r="N89" s="380">
        <f>'내역서(기계)-SH'!N89+'내역서(기계)-재개발'!N89</f>
        <v>1</v>
      </c>
      <c r="O89" s="360">
        <v>1539</v>
      </c>
      <c r="P89" s="360">
        <f t="shared" si="19"/>
        <v>1539</v>
      </c>
      <c r="Q89" s="360">
        <v>68992</v>
      </c>
      <c r="R89" s="360">
        <f t="shared" si="20"/>
        <v>68992</v>
      </c>
      <c r="S89" s="362">
        <v>161</v>
      </c>
      <c r="T89" s="360">
        <f t="shared" si="21"/>
        <v>161</v>
      </c>
      <c r="U89" s="360">
        <f t="shared" si="15"/>
        <v>70692</v>
      </c>
      <c r="V89" s="369">
        <f t="shared" si="16"/>
        <v>70692</v>
      </c>
      <c r="W89" s="375">
        <f t="shared" si="17"/>
        <v>0</v>
      </c>
      <c r="X89" s="381">
        <f t="shared" si="18"/>
        <v>0</v>
      </c>
      <c r="Y89" s="372"/>
    </row>
    <row r="90" spans="1:25" s="50" customFormat="1" ht="22.5" customHeight="1" x14ac:dyDescent="0.15">
      <c r="A90" s="361" t="s">
        <v>326</v>
      </c>
      <c r="B90" s="151" t="s">
        <v>1542</v>
      </c>
      <c r="C90" s="152"/>
      <c r="D90" s="375">
        <f>'내역서(기계)-SH'!D90+'내역서(기계)-재개발'!D90</f>
        <v>1</v>
      </c>
      <c r="E90" s="359" t="s">
        <v>1741</v>
      </c>
      <c r="F90" s="360">
        <v>1806</v>
      </c>
      <c r="G90" s="360">
        <f t="shared" si="12"/>
        <v>1806</v>
      </c>
      <c r="H90" s="360">
        <v>81791</v>
      </c>
      <c r="I90" s="360">
        <f t="shared" si="13"/>
        <v>81791</v>
      </c>
      <c r="J90" s="362">
        <v>246</v>
      </c>
      <c r="K90" s="362">
        <f t="shared" si="14"/>
        <v>246</v>
      </c>
      <c r="L90" s="360">
        <f t="shared" si="22"/>
        <v>83843</v>
      </c>
      <c r="M90" s="376">
        <f t="shared" si="22"/>
        <v>83843</v>
      </c>
      <c r="N90" s="380">
        <f>'내역서(기계)-SH'!N90+'내역서(기계)-재개발'!N90</f>
        <v>1</v>
      </c>
      <c r="O90" s="360">
        <v>1806</v>
      </c>
      <c r="P90" s="360">
        <f t="shared" si="19"/>
        <v>1806</v>
      </c>
      <c r="Q90" s="360">
        <v>81791</v>
      </c>
      <c r="R90" s="360">
        <f t="shared" si="20"/>
        <v>81791</v>
      </c>
      <c r="S90" s="362">
        <v>246</v>
      </c>
      <c r="T90" s="360">
        <f t="shared" si="21"/>
        <v>246</v>
      </c>
      <c r="U90" s="360">
        <f t="shared" si="15"/>
        <v>83843</v>
      </c>
      <c r="V90" s="369">
        <f t="shared" si="16"/>
        <v>83843</v>
      </c>
      <c r="W90" s="375">
        <f t="shared" si="17"/>
        <v>0</v>
      </c>
      <c r="X90" s="381">
        <f t="shared" si="18"/>
        <v>0</v>
      </c>
      <c r="Y90" s="372"/>
    </row>
    <row r="91" spans="1:25" s="50" customFormat="1" ht="22.5" customHeight="1" x14ac:dyDescent="0.15">
      <c r="A91" s="361" t="s">
        <v>327</v>
      </c>
      <c r="B91" s="151" t="s">
        <v>1543</v>
      </c>
      <c r="C91" s="152"/>
      <c r="D91" s="375">
        <f>'내역서(기계)-SH'!D91+'내역서(기계)-재개발'!D91</f>
        <v>1</v>
      </c>
      <c r="E91" s="359" t="s">
        <v>1741</v>
      </c>
      <c r="F91" s="360">
        <v>12</v>
      </c>
      <c r="G91" s="360">
        <f t="shared" si="12"/>
        <v>12</v>
      </c>
      <c r="H91" s="360">
        <v>0</v>
      </c>
      <c r="I91" s="360">
        <f t="shared" si="13"/>
        <v>0</v>
      </c>
      <c r="J91" s="360">
        <v>0</v>
      </c>
      <c r="K91" s="360">
        <f t="shared" si="14"/>
        <v>0</v>
      </c>
      <c r="L91" s="360">
        <f t="shared" si="22"/>
        <v>12</v>
      </c>
      <c r="M91" s="376">
        <f t="shared" si="22"/>
        <v>12</v>
      </c>
      <c r="N91" s="380">
        <f>'내역서(기계)-SH'!N91+'내역서(기계)-재개발'!N91</f>
        <v>1</v>
      </c>
      <c r="O91" s="360">
        <v>12</v>
      </c>
      <c r="P91" s="360">
        <f t="shared" si="19"/>
        <v>12</v>
      </c>
      <c r="Q91" s="360">
        <v>0</v>
      </c>
      <c r="R91" s="360">
        <f t="shared" si="20"/>
        <v>0</v>
      </c>
      <c r="S91" s="360">
        <v>0</v>
      </c>
      <c r="T91" s="360">
        <f t="shared" si="21"/>
        <v>0</v>
      </c>
      <c r="U91" s="360">
        <f t="shared" si="15"/>
        <v>12</v>
      </c>
      <c r="V91" s="369">
        <f t="shared" si="16"/>
        <v>12</v>
      </c>
      <c r="W91" s="375">
        <f t="shared" si="17"/>
        <v>0</v>
      </c>
      <c r="X91" s="381">
        <f t="shared" si="18"/>
        <v>0</v>
      </c>
      <c r="Y91" s="372"/>
    </row>
    <row r="92" spans="1:25" s="50" customFormat="1" ht="22.5" customHeight="1" x14ac:dyDescent="0.15">
      <c r="A92" s="361" t="s">
        <v>328</v>
      </c>
      <c r="B92" s="151" t="s">
        <v>1544</v>
      </c>
      <c r="C92" s="152"/>
      <c r="D92" s="375">
        <f>'내역서(기계)-SH'!D92+'내역서(기계)-재개발'!D92</f>
        <v>2</v>
      </c>
      <c r="E92" s="359" t="s">
        <v>1741</v>
      </c>
      <c r="F92" s="360">
        <v>15</v>
      </c>
      <c r="G92" s="360">
        <f t="shared" si="12"/>
        <v>30</v>
      </c>
      <c r="H92" s="360">
        <v>0</v>
      </c>
      <c r="I92" s="360">
        <f t="shared" si="13"/>
        <v>0</v>
      </c>
      <c r="J92" s="360">
        <v>0</v>
      </c>
      <c r="K92" s="360">
        <f t="shared" si="14"/>
        <v>0</v>
      </c>
      <c r="L92" s="360">
        <f t="shared" si="22"/>
        <v>15</v>
      </c>
      <c r="M92" s="376">
        <f t="shared" si="22"/>
        <v>30</v>
      </c>
      <c r="N92" s="380">
        <f>'내역서(기계)-SH'!N92+'내역서(기계)-재개발'!N92</f>
        <v>2</v>
      </c>
      <c r="O92" s="360">
        <v>15</v>
      </c>
      <c r="P92" s="360">
        <f t="shared" si="19"/>
        <v>30</v>
      </c>
      <c r="Q92" s="360">
        <v>0</v>
      </c>
      <c r="R92" s="360">
        <f t="shared" si="20"/>
        <v>0</v>
      </c>
      <c r="S92" s="360">
        <v>0</v>
      </c>
      <c r="T92" s="360">
        <f t="shared" si="21"/>
        <v>0</v>
      </c>
      <c r="U92" s="360">
        <f t="shared" si="15"/>
        <v>15</v>
      </c>
      <c r="V92" s="369">
        <f t="shared" si="16"/>
        <v>30</v>
      </c>
      <c r="W92" s="375">
        <f t="shared" si="17"/>
        <v>0</v>
      </c>
      <c r="X92" s="381">
        <f t="shared" si="18"/>
        <v>0</v>
      </c>
      <c r="Y92" s="372"/>
    </row>
    <row r="93" spans="1:25" s="50" customFormat="1" ht="22.5" customHeight="1" x14ac:dyDescent="0.15">
      <c r="A93" s="361" t="s">
        <v>329</v>
      </c>
      <c r="B93" s="151" t="s">
        <v>1545</v>
      </c>
      <c r="C93" s="152"/>
      <c r="D93" s="375">
        <f>'내역서(기계)-SH'!D93+'내역서(기계)-재개발'!D93</f>
        <v>2</v>
      </c>
      <c r="E93" s="359" t="s">
        <v>1741</v>
      </c>
      <c r="F93" s="360">
        <v>31</v>
      </c>
      <c r="G93" s="360">
        <f t="shared" si="12"/>
        <v>62</v>
      </c>
      <c r="H93" s="360">
        <v>0</v>
      </c>
      <c r="I93" s="360">
        <f t="shared" si="13"/>
        <v>0</v>
      </c>
      <c r="J93" s="360">
        <v>0</v>
      </c>
      <c r="K93" s="360">
        <f t="shared" si="14"/>
        <v>0</v>
      </c>
      <c r="L93" s="360">
        <f t="shared" si="22"/>
        <v>31</v>
      </c>
      <c r="M93" s="376">
        <f t="shared" si="22"/>
        <v>62</v>
      </c>
      <c r="N93" s="380">
        <f>'내역서(기계)-SH'!N93+'내역서(기계)-재개발'!N93</f>
        <v>2</v>
      </c>
      <c r="O93" s="360">
        <v>31</v>
      </c>
      <c r="P93" s="360">
        <f t="shared" si="19"/>
        <v>62</v>
      </c>
      <c r="Q93" s="360">
        <v>0</v>
      </c>
      <c r="R93" s="360">
        <f t="shared" si="20"/>
        <v>0</v>
      </c>
      <c r="S93" s="360">
        <v>0</v>
      </c>
      <c r="T93" s="360">
        <f t="shared" si="21"/>
        <v>0</v>
      </c>
      <c r="U93" s="360">
        <f t="shared" si="15"/>
        <v>31</v>
      </c>
      <c r="V93" s="369">
        <f t="shared" si="16"/>
        <v>62</v>
      </c>
      <c r="W93" s="375">
        <f t="shared" si="17"/>
        <v>0</v>
      </c>
      <c r="X93" s="381">
        <f t="shared" si="18"/>
        <v>0</v>
      </c>
      <c r="Y93" s="372"/>
    </row>
    <row r="94" spans="1:25" s="50" customFormat="1" ht="22.5" customHeight="1" x14ac:dyDescent="0.15">
      <c r="A94" s="361" t="s">
        <v>330</v>
      </c>
      <c r="B94" s="151" t="s">
        <v>1546</v>
      </c>
      <c r="C94" s="152"/>
      <c r="D94" s="375">
        <f>'내역서(기계)-SH'!D94+'내역서(기계)-재개발'!D94</f>
        <v>2</v>
      </c>
      <c r="E94" s="359" t="s">
        <v>1741</v>
      </c>
      <c r="F94" s="360">
        <v>57</v>
      </c>
      <c r="G94" s="360">
        <f t="shared" si="12"/>
        <v>114</v>
      </c>
      <c r="H94" s="360">
        <v>0</v>
      </c>
      <c r="I94" s="360">
        <f t="shared" si="13"/>
        <v>0</v>
      </c>
      <c r="J94" s="360">
        <v>0</v>
      </c>
      <c r="K94" s="360">
        <f t="shared" si="14"/>
        <v>0</v>
      </c>
      <c r="L94" s="360">
        <f t="shared" si="22"/>
        <v>57</v>
      </c>
      <c r="M94" s="376">
        <f t="shared" si="22"/>
        <v>114</v>
      </c>
      <c r="N94" s="380">
        <f>'내역서(기계)-SH'!N94+'내역서(기계)-재개발'!N94</f>
        <v>2</v>
      </c>
      <c r="O94" s="360">
        <v>57</v>
      </c>
      <c r="P94" s="360">
        <f t="shared" si="19"/>
        <v>114</v>
      </c>
      <c r="Q94" s="360">
        <v>0</v>
      </c>
      <c r="R94" s="360">
        <f t="shared" si="20"/>
        <v>0</v>
      </c>
      <c r="S94" s="360">
        <v>0</v>
      </c>
      <c r="T94" s="360">
        <f t="shared" si="21"/>
        <v>0</v>
      </c>
      <c r="U94" s="360">
        <f t="shared" si="15"/>
        <v>57</v>
      </c>
      <c r="V94" s="369">
        <f t="shared" si="16"/>
        <v>114</v>
      </c>
      <c r="W94" s="375">
        <f t="shared" si="17"/>
        <v>0</v>
      </c>
      <c r="X94" s="381">
        <f t="shared" si="18"/>
        <v>0</v>
      </c>
      <c r="Y94" s="372"/>
    </row>
    <row r="95" spans="1:25" s="50" customFormat="1" ht="22.5" customHeight="1" x14ac:dyDescent="0.15">
      <c r="A95" s="361" t="s">
        <v>331</v>
      </c>
      <c r="B95" s="151" t="s">
        <v>1547</v>
      </c>
      <c r="C95" s="152"/>
      <c r="D95" s="375">
        <f>'내역서(기계)-SH'!D95+'내역서(기계)-재개발'!D95</f>
        <v>2</v>
      </c>
      <c r="E95" s="359" t="s">
        <v>1741</v>
      </c>
      <c r="F95" s="360">
        <v>90</v>
      </c>
      <c r="G95" s="360">
        <f t="shared" si="12"/>
        <v>180</v>
      </c>
      <c r="H95" s="360">
        <v>0</v>
      </c>
      <c r="I95" s="360">
        <f t="shared" si="13"/>
        <v>0</v>
      </c>
      <c r="J95" s="360">
        <v>0</v>
      </c>
      <c r="K95" s="360">
        <f t="shared" si="14"/>
        <v>0</v>
      </c>
      <c r="L95" s="360">
        <f t="shared" si="22"/>
        <v>90</v>
      </c>
      <c r="M95" s="376">
        <f t="shared" si="22"/>
        <v>180</v>
      </c>
      <c r="N95" s="380">
        <f>'내역서(기계)-SH'!N95+'내역서(기계)-재개발'!N95</f>
        <v>2</v>
      </c>
      <c r="O95" s="360">
        <v>90</v>
      </c>
      <c r="P95" s="360">
        <f t="shared" si="19"/>
        <v>180</v>
      </c>
      <c r="Q95" s="360">
        <v>0</v>
      </c>
      <c r="R95" s="360">
        <f t="shared" si="20"/>
        <v>0</v>
      </c>
      <c r="S95" s="360">
        <v>0</v>
      </c>
      <c r="T95" s="360">
        <f t="shared" si="21"/>
        <v>0</v>
      </c>
      <c r="U95" s="360">
        <f t="shared" si="15"/>
        <v>90</v>
      </c>
      <c r="V95" s="369">
        <f t="shared" si="16"/>
        <v>180</v>
      </c>
      <c r="W95" s="375">
        <f t="shared" si="17"/>
        <v>0</v>
      </c>
      <c r="X95" s="381">
        <f t="shared" si="18"/>
        <v>0</v>
      </c>
      <c r="Y95" s="372"/>
    </row>
    <row r="96" spans="1:25" s="50" customFormat="1" ht="22.5" customHeight="1" x14ac:dyDescent="0.15">
      <c r="A96" s="361" t="s">
        <v>332</v>
      </c>
      <c r="B96" s="151" t="s">
        <v>1548</v>
      </c>
      <c r="C96" s="152"/>
      <c r="D96" s="375">
        <f>'내역서(기계)-SH'!D96+'내역서(기계)-재개발'!D96</f>
        <v>2</v>
      </c>
      <c r="E96" s="359" t="s">
        <v>1741</v>
      </c>
      <c r="F96" s="360">
        <v>148</v>
      </c>
      <c r="G96" s="360">
        <f t="shared" si="12"/>
        <v>296</v>
      </c>
      <c r="H96" s="360">
        <v>0</v>
      </c>
      <c r="I96" s="360">
        <f t="shared" si="13"/>
        <v>0</v>
      </c>
      <c r="J96" s="360">
        <v>0</v>
      </c>
      <c r="K96" s="360">
        <f t="shared" si="14"/>
        <v>0</v>
      </c>
      <c r="L96" s="360">
        <f t="shared" si="22"/>
        <v>148</v>
      </c>
      <c r="M96" s="376">
        <f t="shared" si="22"/>
        <v>296</v>
      </c>
      <c r="N96" s="380">
        <f>'내역서(기계)-SH'!N96+'내역서(기계)-재개발'!N96</f>
        <v>2</v>
      </c>
      <c r="O96" s="360">
        <v>148</v>
      </c>
      <c r="P96" s="360">
        <f t="shared" si="19"/>
        <v>296</v>
      </c>
      <c r="Q96" s="360">
        <v>0</v>
      </c>
      <c r="R96" s="360">
        <f t="shared" si="20"/>
        <v>0</v>
      </c>
      <c r="S96" s="360">
        <v>0</v>
      </c>
      <c r="T96" s="360">
        <f t="shared" si="21"/>
        <v>0</v>
      </c>
      <c r="U96" s="360">
        <f t="shared" si="15"/>
        <v>148</v>
      </c>
      <c r="V96" s="369">
        <f t="shared" si="16"/>
        <v>296</v>
      </c>
      <c r="W96" s="375">
        <f t="shared" si="17"/>
        <v>0</v>
      </c>
      <c r="X96" s="381">
        <f t="shared" si="18"/>
        <v>0</v>
      </c>
      <c r="Y96" s="372"/>
    </row>
    <row r="97" spans="1:25" s="50" customFormat="1" ht="22.5" customHeight="1" x14ac:dyDescent="0.15">
      <c r="A97" s="361" t="s">
        <v>333</v>
      </c>
      <c r="B97" s="151" t="s">
        <v>1549</v>
      </c>
      <c r="C97" s="152"/>
      <c r="D97" s="375">
        <f>'내역서(기계)-SH'!D97+'내역서(기계)-재개발'!D97</f>
        <v>2</v>
      </c>
      <c r="E97" s="359" t="s">
        <v>1741</v>
      </c>
      <c r="F97" s="360">
        <v>263</v>
      </c>
      <c r="G97" s="360">
        <f t="shared" si="12"/>
        <v>526</v>
      </c>
      <c r="H97" s="360">
        <v>0</v>
      </c>
      <c r="I97" s="360">
        <f t="shared" si="13"/>
        <v>0</v>
      </c>
      <c r="J97" s="360">
        <v>0</v>
      </c>
      <c r="K97" s="360">
        <f t="shared" si="14"/>
        <v>0</v>
      </c>
      <c r="L97" s="360">
        <f t="shared" si="22"/>
        <v>263</v>
      </c>
      <c r="M97" s="376">
        <f t="shared" si="22"/>
        <v>526</v>
      </c>
      <c r="N97" s="380">
        <f>'내역서(기계)-SH'!N97+'내역서(기계)-재개발'!N97</f>
        <v>2</v>
      </c>
      <c r="O97" s="360">
        <v>263</v>
      </c>
      <c r="P97" s="360">
        <f t="shared" si="19"/>
        <v>526</v>
      </c>
      <c r="Q97" s="360">
        <v>0</v>
      </c>
      <c r="R97" s="360">
        <f t="shared" si="20"/>
        <v>0</v>
      </c>
      <c r="S97" s="360">
        <v>0</v>
      </c>
      <c r="T97" s="360">
        <f t="shared" si="21"/>
        <v>0</v>
      </c>
      <c r="U97" s="360">
        <f t="shared" si="15"/>
        <v>263</v>
      </c>
      <c r="V97" s="369">
        <f t="shared" si="16"/>
        <v>526</v>
      </c>
      <c r="W97" s="375">
        <f t="shared" si="17"/>
        <v>0</v>
      </c>
      <c r="X97" s="381">
        <f t="shared" si="18"/>
        <v>0</v>
      </c>
      <c r="Y97" s="372"/>
    </row>
    <row r="98" spans="1:25" s="50" customFormat="1" ht="22.5" customHeight="1" x14ac:dyDescent="0.15">
      <c r="A98" s="361" t="s">
        <v>334</v>
      </c>
      <c r="B98" s="151" t="s">
        <v>1550</v>
      </c>
      <c r="C98" s="152"/>
      <c r="D98" s="375">
        <f>'내역서(기계)-SH'!D98+'내역서(기계)-재개발'!D98</f>
        <v>1</v>
      </c>
      <c r="E98" s="359" t="s">
        <v>1741</v>
      </c>
      <c r="F98" s="360">
        <v>343</v>
      </c>
      <c r="G98" s="360">
        <f t="shared" si="12"/>
        <v>343</v>
      </c>
      <c r="H98" s="360">
        <v>0</v>
      </c>
      <c r="I98" s="360">
        <f t="shared" si="13"/>
        <v>0</v>
      </c>
      <c r="J98" s="360">
        <v>0</v>
      </c>
      <c r="K98" s="360">
        <f t="shared" si="14"/>
        <v>0</v>
      </c>
      <c r="L98" s="360">
        <f t="shared" si="22"/>
        <v>343</v>
      </c>
      <c r="M98" s="376">
        <f t="shared" si="22"/>
        <v>343</v>
      </c>
      <c r="N98" s="380">
        <f>'내역서(기계)-SH'!N98+'내역서(기계)-재개발'!N98</f>
        <v>1</v>
      </c>
      <c r="O98" s="360">
        <v>343</v>
      </c>
      <c r="P98" s="360">
        <f t="shared" si="19"/>
        <v>343</v>
      </c>
      <c r="Q98" s="360">
        <v>0</v>
      </c>
      <c r="R98" s="360">
        <f t="shared" si="20"/>
        <v>0</v>
      </c>
      <c r="S98" s="360">
        <v>0</v>
      </c>
      <c r="T98" s="360">
        <f t="shared" si="21"/>
        <v>0</v>
      </c>
      <c r="U98" s="360">
        <f t="shared" si="15"/>
        <v>343</v>
      </c>
      <c r="V98" s="369">
        <f t="shared" si="16"/>
        <v>343</v>
      </c>
      <c r="W98" s="375">
        <f t="shared" si="17"/>
        <v>0</v>
      </c>
      <c r="X98" s="381">
        <f t="shared" si="18"/>
        <v>0</v>
      </c>
      <c r="Y98" s="372"/>
    </row>
    <row r="99" spans="1:25" s="50" customFormat="1" ht="22.5" customHeight="1" x14ac:dyDescent="0.15">
      <c r="A99" s="361" t="s">
        <v>335</v>
      </c>
      <c r="B99" s="151" t="s">
        <v>1551</v>
      </c>
      <c r="C99" s="152"/>
      <c r="D99" s="375">
        <f>'내역서(기계)-SH'!D99+'내역서(기계)-재개발'!D99</f>
        <v>2</v>
      </c>
      <c r="E99" s="359" t="s">
        <v>1741</v>
      </c>
      <c r="F99" s="360">
        <v>155</v>
      </c>
      <c r="G99" s="360">
        <f t="shared" si="12"/>
        <v>310</v>
      </c>
      <c r="H99" s="360">
        <v>4399</v>
      </c>
      <c r="I99" s="360">
        <f t="shared" si="13"/>
        <v>8798</v>
      </c>
      <c r="J99" s="360">
        <v>0</v>
      </c>
      <c r="K99" s="360">
        <f t="shared" si="14"/>
        <v>0</v>
      </c>
      <c r="L99" s="360">
        <f t="shared" si="22"/>
        <v>4554</v>
      </c>
      <c r="M99" s="376">
        <f t="shared" si="22"/>
        <v>9108</v>
      </c>
      <c r="N99" s="380">
        <f>'내역서(기계)-SH'!N99+'내역서(기계)-재개발'!N99</f>
        <v>2</v>
      </c>
      <c r="O99" s="360">
        <v>155</v>
      </c>
      <c r="P99" s="360">
        <f t="shared" si="19"/>
        <v>310</v>
      </c>
      <c r="Q99" s="360">
        <v>4399</v>
      </c>
      <c r="R99" s="360">
        <f t="shared" si="20"/>
        <v>8798</v>
      </c>
      <c r="S99" s="360">
        <v>0</v>
      </c>
      <c r="T99" s="360">
        <f t="shared" si="21"/>
        <v>0</v>
      </c>
      <c r="U99" s="360">
        <f t="shared" si="15"/>
        <v>4554</v>
      </c>
      <c r="V99" s="369">
        <f t="shared" si="16"/>
        <v>9108</v>
      </c>
      <c r="W99" s="375">
        <f t="shared" si="17"/>
        <v>0</v>
      </c>
      <c r="X99" s="381">
        <f t="shared" si="18"/>
        <v>0</v>
      </c>
      <c r="Y99" s="372"/>
    </row>
    <row r="100" spans="1:25" s="50" customFormat="1" ht="22.5" customHeight="1" x14ac:dyDescent="0.15">
      <c r="A100" s="361" t="s">
        <v>336</v>
      </c>
      <c r="B100" s="151" t="s">
        <v>1552</v>
      </c>
      <c r="C100" s="152"/>
      <c r="D100" s="375">
        <f>'내역서(기계)-SH'!D100+'내역서(기계)-재개발'!D100</f>
        <v>2</v>
      </c>
      <c r="E100" s="359" t="s">
        <v>1741</v>
      </c>
      <c r="F100" s="360">
        <v>322</v>
      </c>
      <c r="G100" s="360">
        <f t="shared" si="12"/>
        <v>644</v>
      </c>
      <c r="H100" s="360">
        <v>5998</v>
      </c>
      <c r="I100" s="360">
        <f t="shared" si="13"/>
        <v>11996</v>
      </c>
      <c r="J100" s="360">
        <v>0</v>
      </c>
      <c r="K100" s="360">
        <f t="shared" si="14"/>
        <v>0</v>
      </c>
      <c r="L100" s="360">
        <f t="shared" si="22"/>
        <v>6320</v>
      </c>
      <c r="M100" s="376">
        <f t="shared" si="22"/>
        <v>12640</v>
      </c>
      <c r="N100" s="380">
        <f>'내역서(기계)-SH'!N100+'내역서(기계)-재개발'!N100</f>
        <v>2</v>
      </c>
      <c r="O100" s="360">
        <v>322</v>
      </c>
      <c r="P100" s="360">
        <f t="shared" si="19"/>
        <v>644</v>
      </c>
      <c r="Q100" s="360">
        <v>5998</v>
      </c>
      <c r="R100" s="360">
        <f t="shared" si="20"/>
        <v>11996</v>
      </c>
      <c r="S100" s="360">
        <v>0</v>
      </c>
      <c r="T100" s="360">
        <f t="shared" si="21"/>
        <v>0</v>
      </c>
      <c r="U100" s="360">
        <f t="shared" si="15"/>
        <v>6320</v>
      </c>
      <c r="V100" s="369">
        <f t="shared" si="16"/>
        <v>12640</v>
      </c>
      <c r="W100" s="375">
        <f t="shared" si="17"/>
        <v>0</v>
      </c>
      <c r="X100" s="381">
        <f t="shared" si="18"/>
        <v>0</v>
      </c>
      <c r="Y100" s="372"/>
    </row>
    <row r="101" spans="1:25" s="50" customFormat="1" ht="22.5" customHeight="1" x14ac:dyDescent="0.15">
      <c r="A101" s="361" t="s">
        <v>337</v>
      </c>
      <c r="B101" s="151" t="s">
        <v>1553</v>
      </c>
      <c r="C101" s="152"/>
      <c r="D101" s="375">
        <f>'내역서(기계)-SH'!D101+'내역서(기계)-재개발'!D101</f>
        <v>2</v>
      </c>
      <c r="E101" s="359" t="s">
        <v>1741</v>
      </c>
      <c r="F101" s="360">
        <v>439</v>
      </c>
      <c r="G101" s="360">
        <f t="shared" si="12"/>
        <v>878</v>
      </c>
      <c r="H101" s="360">
        <v>7598</v>
      </c>
      <c r="I101" s="360">
        <f t="shared" si="13"/>
        <v>15196</v>
      </c>
      <c r="J101" s="360">
        <v>0</v>
      </c>
      <c r="K101" s="360">
        <f t="shared" si="14"/>
        <v>0</v>
      </c>
      <c r="L101" s="360">
        <f t="shared" si="22"/>
        <v>8037</v>
      </c>
      <c r="M101" s="376">
        <f t="shared" si="22"/>
        <v>16074</v>
      </c>
      <c r="N101" s="380">
        <f>'내역서(기계)-SH'!N101+'내역서(기계)-재개발'!N101</f>
        <v>2</v>
      </c>
      <c r="O101" s="360">
        <v>439</v>
      </c>
      <c r="P101" s="360">
        <f t="shared" si="19"/>
        <v>878</v>
      </c>
      <c r="Q101" s="360">
        <v>7598</v>
      </c>
      <c r="R101" s="360">
        <f t="shared" si="20"/>
        <v>15196</v>
      </c>
      <c r="S101" s="360">
        <v>0</v>
      </c>
      <c r="T101" s="360">
        <f t="shared" si="21"/>
        <v>0</v>
      </c>
      <c r="U101" s="360">
        <f t="shared" si="15"/>
        <v>8037</v>
      </c>
      <c r="V101" s="369">
        <f t="shared" si="16"/>
        <v>16074</v>
      </c>
      <c r="W101" s="375">
        <f t="shared" si="17"/>
        <v>0</v>
      </c>
      <c r="X101" s="381">
        <f t="shared" si="18"/>
        <v>0</v>
      </c>
      <c r="Y101" s="372"/>
    </row>
    <row r="102" spans="1:25" s="50" customFormat="1" ht="22.5" customHeight="1" x14ac:dyDescent="0.15">
      <c r="A102" s="361" t="s">
        <v>338</v>
      </c>
      <c r="B102" s="151" t="s">
        <v>1554</v>
      </c>
      <c r="C102" s="152"/>
      <c r="D102" s="375">
        <f>'내역서(기계)-SH'!D102+'내역서(기계)-재개발'!D102</f>
        <v>2</v>
      </c>
      <c r="E102" s="359" t="s">
        <v>1741</v>
      </c>
      <c r="F102" s="360">
        <v>600</v>
      </c>
      <c r="G102" s="360">
        <f t="shared" si="12"/>
        <v>1200</v>
      </c>
      <c r="H102" s="360">
        <v>8998</v>
      </c>
      <c r="I102" s="360">
        <f t="shared" si="13"/>
        <v>17996</v>
      </c>
      <c r="J102" s="360">
        <v>0</v>
      </c>
      <c r="K102" s="360">
        <f t="shared" si="14"/>
        <v>0</v>
      </c>
      <c r="L102" s="360">
        <f t="shared" si="22"/>
        <v>9598</v>
      </c>
      <c r="M102" s="376">
        <f t="shared" si="22"/>
        <v>19196</v>
      </c>
      <c r="N102" s="380">
        <f>'내역서(기계)-SH'!N102+'내역서(기계)-재개발'!N102</f>
        <v>2</v>
      </c>
      <c r="O102" s="360">
        <v>600</v>
      </c>
      <c r="P102" s="360">
        <f t="shared" si="19"/>
        <v>1200</v>
      </c>
      <c r="Q102" s="360">
        <v>8998</v>
      </c>
      <c r="R102" s="360">
        <f t="shared" si="20"/>
        <v>17996</v>
      </c>
      <c r="S102" s="360">
        <v>0</v>
      </c>
      <c r="T102" s="360">
        <f t="shared" si="21"/>
        <v>0</v>
      </c>
      <c r="U102" s="360">
        <f t="shared" si="15"/>
        <v>9598</v>
      </c>
      <c r="V102" s="369">
        <f t="shared" si="16"/>
        <v>19196</v>
      </c>
      <c r="W102" s="375">
        <f t="shared" si="17"/>
        <v>0</v>
      </c>
      <c r="X102" s="381">
        <f t="shared" si="18"/>
        <v>0</v>
      </c>
      <c r="Y102" s="372"/>
    </row>
    <row r="103" spans="1:25" s="50" customFormat="1" ht="22.5" customHeight="1" x14ac:dyDescent="0.15">
      <c r="A103" s="361" t="s">
        <v>339</v>
      </c>
      <c r="B103" s="151" t="s">
        <v>1555</v>
      </c>
      <c r="C103" s="152"/>
      <c r="D103" s="375">
        <f>'내역서(기계)-SH'!D103+'내역서(기계)-재개발'!D103</f>
        <v>2</v>
      </c>
      <c r="E103" s="359" t="s">
        <v>1741</v>
      </c>
      <c r="F103" s="360">
        <v>786</v>
      </c>
      <c r="G103" s="360">
        <f t="shared" si="12"/>
        <v>1572</v>
      </c>
      <c r="H103" s="360">
        <v>10598</v>
      </c>
      <c r="I103" s="360">
        <f t="shared" si="13"/>
        <v>21196</v>
      </c>
      <c r="J103" s="360">
        <v>0</v>
      </c>
      <c r="K103" s="360">
        <f t="shared" si="14"/>
        <v>0</v>
      </c>
      <c r="L103" s="360">
        <f t="shared" si="22"/>
        <v>11384</v>
      </c>
      <c r="M103" s="376">
        <f t="shared" si="22"/>
        <v>22768</v>
      </c>
      <c r="N103" s="380">
        <f>'내역서(기계)-SH'!N103+'내역서(기계)-재개발'!N103</f>
        <v>2</v>
      </c>
      <c r="O103" s="360">
        <v>786</v>
      </c>
      <c r="P103" s="360">
        <f t="shared" si="19"/>
        <v>1572</v>
      </c>
      <c r="Q103" s="360">
        <v>10598</v>
      </c>
      <c r="R103" s="360">
        <f t="shared" si="20"/>
        <v>21196</v>
      </c>
      <c r="S103" s="360">
        <v>0</v>
      </c>
      <c r="T103" s="360">
        <f t="shared" si="21"/>
        <v>0</v>
      </c>
      <c r="U103" s="360">
        <f t="shared" si="15"/>
        <v>11384</v>
      </c>
      <c r="V103" s="369">
        <f t="shared" si="16"/>
        <v>22768</v>
      </c>
      <c r="W103" s="375">
        <f t="shared" si="17"/>
        <v>0</v>
      </c>
      <c r="X103" s="381">
        <f t="shared" si="18"/>
        <v>0</v>
      </c>
      <c r="Y103" s="372"/>
    </row>
    <row r="104" spans="1:25" s="50" customFormat="1" ht="22.5" customHeight="1" x14ac:dyDescent="0.15">
      <c r="A104" s="361" t="s">
        <v>340</v>
      </c>
      <c r="B104" s="151" t="s">
        <v>1556</v>
      </c>
      <c r="C104" s="152"/>
      <c r="D104" s="375">
        <f>'내역서(기계)-SH'!D104+'내역서(기계)-재개발'!D104</f>
        <v>2</v>
      </c>
      <c r="E104" s="359" t="s">
        <v>1741</v>
      </c>
      <c r="F104" s="360">
        <v>1136</v>
      </c>
      <c r="G104" s="360">
        <f t="shared" si="12"/>
        <v>2272</v>
      </c>
      <c r="H104" s="360">
        <v>13398</v>
      </c>
      <c r="I104" s="360">
        <f t="shared" si="13"/>
        <v>26796</v>
      </c>
      <c r="J104" s="360">
        <v>0</v>
      </c>
      <c r="K104" s="360">
        <f t="shared" si="14"/>
        <v>0</v>
      </c>
      <c r="L104" s="360">
        <f t="shared" si="22"/>
        <v>14534</v>
      </c>
      <c r="M104" s="376">
        <f t="shared" si="22"/>
        <v>29068</v>
      </c>
      <c r="N104" s="380">
        <f>'내역서(기계)-SH'!N104+'내역서(기계)-재개발'!N104</f>
        <v>2</v>
      </c>
      <c r="O104" s="360">
        <v>1136</v>
      </c>
      <c r="P104" s="360">
        <f t="shared" si="19"/>
        <v>2272</v>
      </c>
      <c r="Q104" s="360">
        <v>13398</v>
      </c>
      <c r="R104" s="360">
        <f t="shared" si="20"/>
        <v>26796</v>
      </c>
      <c r="S104" s="360">
        <v>0</v>
      </c>
      <c r="T104" s="360">
        <f t="shared" si="21"/>
        <v>0</v>
      </c>
      <c r="U104" s="360">
        <f t="shared" si="15"/>
        <v>14534</v>
      </c>
      <c r="V104" s="369">
        <f t="shared" si="16"/>
        <v>29068</v>
      </c>
      <c r="W104" s="375">
        <f t="shared" si="17"/>
        <v>0</v>
      </c>
      <c r="X104" s="381">
        <f t="shared" si="18"/>
        <v>0</v>
      </c>
      <c r="Y104" s="372"/>
    </row>
    <row r="105" spans="1:25" s="50" customFormat="1" ht="22.5" customHeight="1" x14ac:dyDescent="0.15">
      <c r="A105" s="361" t="s">
        <v>341</v>
      </c>
      <c r="B105" s="151" t="s">
        <v>1557</v>
      </c>
      <c r="C105" s="152"/>
      <c r="D105" s="375">
        <f>'내역서(기계)-SH'!D105+'내역서(기계)-재개발'!D105</f>
        <v>2</v>
      </c>
      <c r="E105" s="359" t="s">
        <v>1741</v>
      </c>
      <c r="F105" s="360">
        <v>1494</v>
      </c>
      <c r="G105" s="360">
        <f t="shared" si="12"/>
        <v>2988</v>
      </c>
      <c r="H105" s="360">
        <v>17797</v>
      </c>
      <c r="I105" s="360">
        <f t="shared" si="13"/>
        <v>35594</v>
      </c>
      <c r="J105" s="360">
        <v>0</v>
      </c>
      <c r="K105" s="360">
        <f t="shared" si="14"/>
        <v>0</v>
      </c>
      <c r="L105" s="360">
        <f t="shared" si="22"/>
        <v>19291</v>
      </c>
      <c r="M105" s="376">
        <f t="shared" si="22"/>
        <v>38582</v>
      </c>
      <c r="N105" s="380">
        <f>'내역서(기계)-SH'!N105+'내역서(기계)-재개발'!N105</f>
        <v>2</v>
      </c>
      <c r="O105" s="360">
        <v>1494</v>
      </c>
      <c r="P105" s="360">
        <f t="shared" si="19"/>
        <v>2988</v>
      </c>
      <c r="Q105" s="360">
        <v>17797</v>
      </c>
      <c r="R105" s="360">
        <f t="shared" si="20"/>
        <v>35594</v>
      </c>
      <c r="S105" s="360">
        <v>0</v>
      </c>
      <c r="T105" s="360">
        <f t="shared" si="21"/>
        <v>0</v>
      </c>
      <c r="U105" s="360">
        <f t="shared" si="15"/>
        <v>19291</v>
      </c>
      <c r="V105" s="369">
        <f t="shared" si="16"/>
        <v>38582</v>
      </c>
      <c r="W105" s="375">
        <f t="shared" si="17"/>
        <v>0</v>
      </c>
      <c r="X105" s="381">
        <f t="shared" si="18"/>
        <v>0</v>
      </c>
      <c r="Y105" s="372"/>
    </row>
    <row r="106" spans="1:25" s="50" customFormat="1" ht="22.5" customHeight="1" x14ac:dyDescent="0.15">
      <c r="A106" s="361" t="s">
        <v>342</v>
      </c>
      <c r="B106" s="151" t="s">
        <v>1558</v>
      </c>
      <c r="C106" s="152"/>
      <c r="D106" s="375">
        <f>'내역서(기계)-SH'!D106+'내역서(기계)-재개발'!D106</f>
        <v>2</v>
      </c>
      <c r="E106" s="359" t="s">
        <v>1741</v>
      </c>
      <c r="F106" s="360">
        <v>2062</v>
      </c>
      <c r="G106" s="360">
        <f t="shared" si="12"/>
        <v>4124</v>
      </c>
      <c r="H106" s="360">
        <v>20997</v>
      </c>
      <c r="I106" s="360">
        <f t="shared" si="13"/>
        <v>41994</v>
      </c>
      <c r="J106" s="360">
        <v>0</v>
      </c>
      <c r="K106" s="360">
        <f t="shared" si="14"/>
        <v>0</v>
      </c>
      <c r="L106" s="360">
        <f t="shared" si="22"/>
        <v>23059</v>
      </c>
      <c r="M106" s="376">
        <f t="shared" si="22"/>
        <v>46118</v>
      </c>
      <c r="N106" s="380">
        <f>'내역서(기계)-SH'!N106+'내역서(기계)-재개발'!N106</f>
        <v>2</v>
      </c>
      <c r="O106" s="360">
        <v>2062</v>
      </c>
      <c r="P106" s="360">
        <f t="shared" si="19"/>
        <v>4124</v>
      </c>
      <c r="Q106" s="360">
        <v>20997</v>
      </c>
      <c r="R106" s="360">
        <f t="shared" si="20"/>
        <v>41994</v>
      </c>
      <c r="S106" s="360">
        <v>0</v>
      </c>
      <c r="T106" s="360">
        <f t="shared" si="21"/>
        <v>0</v>
      </c>
      <c r="U106" s="360">
        <f t="shared" si="15"/>
        <v>23059</v>
      </c>
      <c r="V106" s="369">
        <f t="shared" si="16"/>
        <v>46118</v>
      </c>
      <c r="W106" s="375">
        <f t="shared" si="17"/>
        <v>0</v>
      </c>
      <c r="X106" s="381">
        <f t="shared" si="18"/>
        <v>0</v>
      </c>
      <c r="Y106" s="372"/>
    </row>
    <row r="107" spans="1:25" s="50" customFormat="1" ht="22.5" customHeight="1" x14ac:dyDescent="0.15">
      <c r="A107" s="361" t="s">
        <v>479</v>
      </c>
      <c r="B107" s="151" t="s">
        <v>1559</v>
      </c>
      <c r="C107" s="152"/>
      <c r="D107" s="375">
        <f>'내역서(기계)-SH'!D107+'내역서(기계)-재개발'!D107</f>
        <v>2</v>
      </c>
      <c r="E107" s="359" t="s">
        <v>1741</v>
      </c>
      <c r="F107" s="360">
        <v>3425</v>
      </c>
      <c r="G107" s="360">
        <f t="shared" si="12"/>
        <v>6850</v>
      </c>
      <c r="H107" s="360">
        <v>27396</v>
      </c>
      <c r="I107" s="360">
        <f t="shared" si="13"/>
        <v>54792</v>
      </c>
      <c r="J107" s="360">
        <v>0</v>
      </c>
      <c r="K107" s="360">
        <f t="shared" si="14"/>
        <v>0</v>
      </c>
      <c r="L107" s="360">
        <f t="shared" si="22"/>
        <v>30821</v>
      </c>
      <c r="M107" s="376">
        <f t="shared" si="22"/>
        <v>61642</v>
      </c>
      <c r="N107" s="380">
        <f>'내역서(기계)-SH'!N107+'내역서(기계)-재개발'!N107</f>
        <v>2</v>
      </c>
      <c r="O107" s="360">
        <v>3425</v>
      </c>
      <c r="P107" s="360">
        <f t="shared" si="19"/>
        <v>6850</v>
      </c>
      <c r="Q107" s="360">
        <v>27396</v>
      </c>
      <c r="R107" s="360">
        <f t="shared" si="20"/>
        <v>54792</v>
      </c>
      <c r="S107" s="360">
        <v>0</v>
      </c>
      <c r="T107" s="360">
        <f t="shared" si="21"/>
        <v>0</v>
      </c>
      <c r="U107" s="360">
        <f t="shared" si="15"/>
        <v>30821</v>
      </c>
      <c r="V107" s="369">
        <f t="shared" si="16"/>
        <v>61642</v>
      </c>
      <c r="W107" s="375">
        <f t="shared" si="17"/>
        <v>0</v>
      </c>
      <c r="X107" s="381">
        <f t="shared" si="18"/>
        <v>0</v>
      </c>
      <c r="Y107" s="372"/>
    </row>
    <row r="108" spans="1:25" s="50" customFormat="1" ht="22.5" customHeight="1" x14ac:dyDescent="0.15">
      <c r="A108" s="361" t="s">
        <v>480</v>
      </c>
      <c r="B108" s="151" t="s">
        <v>1560</v>
      </c>
      <c r="C108" s="152"/>
      <c r="D108" s="375">
        <f>'내역서(기계)-SH'!D108+'내역서(기계)-재개발'!D108</f>
        <v>2</v>
      </c>
      <c r="E108" s="359" t="s">
        <v>1741</v>
      </c>
      <c r="F108" s="360">
        <v>4778</v>
      </c>
      <c r="G108" s="360">
        <f t="shared" si="12"/>
        <v>9556</v>
      </c>
      <c r="H108" s="360">
        <v>33796</v>
      </c>
      <c r="I108" s="360">
        <f t="shared" si="13"/>
        <v>67592</v>
      </c>
      <c r="J108" s="360">
        <v>0</v>
      </c>
      <c r="K108" s="360">
        <f t="shared" si="14"/>
        <v>0</v>
      </c>
      <c r="L108" s="360">
        <f t="shared" si="22"/>
        <v>38574</v>
      </c>
      <c r="M108" s="376">
        <f t="shared" si="22"/>
        <v>77148</v>
      </c>
      <c r="N108" s="380">
        <f>'내역서(기계)-SH'!N108+'내역서(기계)-재개발'!N108</f>
        <v>2</v>
      </c>
      <c r="O108" s="360">
        <v>4778</v>
      </c>
      <c r="P108" s="360">
        <f t="shared" si="19"/>
        <v>9556</v>
      </c>
      <c r="Q108" s="360">
        <v>33796</v>
      </c>
      <c r="R108" s="360">
        <f t="shared" si="20"/>
        <v>67592</v>
      </c>
      <c r="S108" s="360">
        <v>0</v>
      </c>
      <c r="T108" s="360">
        <f t="shared" si="21"/>
        <v>0</v>
      </c>
      <c r="U108" s="360">
        <f t="shared" si="15"/>
        <v>38574</v>
      </c>
      <c r="V108" s="369">
        <f t="shared" si="16"/>
        <v>77148</v>
      </c>
      <c r="W108" s="375">
        <f t="shared" si="17"/>
        <v>0</v>
      </c>
      <c r="X108" s="381">
        <f t="shared" si="18"/>
        <v>0</v>
      </c>
      <c r="Y108" s="372"/>
    </row>
    <row r="109" spans="1:25" s="50" customFormat="1" ht="22.5" customHeight="1" x14ac:dyDescent="0.15">
      <c r="A109" s="361" t="s">
        <v>481</v>
      </c>
      <c r="B109" s="151" t="s">
        <v>1561</v>
      </c>
      <c r="C109" s="152"/>
      <c r="D109" s="375">
        <f>'내역서(기계)-SH'!D109+'내역서(기계)-재개발'!D109</f>
        <v>2</v>
      </c>
      <c r="E109" s="359" t="s">
        <v>1741</v>
      </c>
      <c r="F109" s="360">
        <v>7107</v>
      </c>
      <c r="G109" s="360">
        <f t="shared" si="12"/>
        <v>14214</v>
      </c>
      <c r="H109" s="360">
        <v>40195</v>
      </c>
      <c r="I109" s="360">
        <f t="shared" si="13"/>
        <v>80390</v>
      </c>
      <c r="J109" s="360">
        <v>0</v>
      </c>
      <c r="K109" s="360">
        <f t="shared" si="14"/>
        <v>0</v>
      </c>
      <c r="L109" s="360">
        <f t="shared" si="22"/>
        <v>47302</v>
      </c>
      <c r="M109" s="376">
        <f t="shared" si="22"/>
        <v>94604</v>
      </c>
      <c r="N109" s="380">
        <f>'내역서(기계)-SH'!N109+'내역서(기계)-재개발'!N109</f>
        <v>2</v>
      </c>
      <c r="O109" s="360">
        <v>7107</v>
      </c>
      <c r="P109" s="360">
        <f t="shared" si="19"/>
        <v>14214</v>
      </c>
      <c r="Q109" s="360">
        <v>40195</v>
      </c>
      <c r="R109" s="360">
        <f t="shared" si="20"/>
        <v>80390</v>
      </c>
      <c r="S109" s="360">
        <v>0</v>
      </c>
      <c r="T109" s="360">
        <f t="shared" si="21"/>
        <v>0</v>
      </c>
      <c r="U109" s="360">
        <f t="shared" si="15"/>
        <v>47302</v>
      </c>
      <c r="V109" s="369">
        <f t="shared" si="16"/>
        <v>94604</v>
      </c>
      <c r="W109" s="375">
        <f t="shared" si="17"/>
        <v>0</v>
      </c>
      <c r="X109" s="381">
        <f t="shared" si="18"/>
        <v>0</v>
      </c>
      <c r="Y109" s="372"/>
    </row>
    <row r="110" spans="1:25" s="50" customFormat="1" ht="22.5" customHeight="1" x14ac:dyDescent="0.15">
      <c r="A110" s="361" t="s">
        <v>482</v>
      </c>
      <c r="B110" s="151" t="s">
        <v>1562</v>
      </c>
      <c r="C110" s="152"/>
      <c r="D110" s="375">
        <f>'내역서(기계)-SH'!D110+'내역서(기계)-재개발'!D110</f>
        <v>2</v>
      </c>
      <c r="E110" s="359" t="s">
        <v>1741</v>
      </c>
      <c r="F110" s="360">
        <v>16307</v>
      </c>
      <c r="G110" s="360">
        <f t="shared" si="12"/>
        <v>32614</v>
      </c>
      <c r="H110" s="360">
        <v>52993</v>
      </c>
      <c r="I110" s="360">
        <f t="shared" si="13"/>
        <v>105986</v>
      </c>
      <c r="J110" s="360">
        <v>0</v>
      </c>
      <c r="K110" s="360">
        <f t="shared" si="14"/>
        <v>0</v>
      </c>
      <c r="L110" s="360">
        <f t="shared" si="22"/>
        <v>69300</v>
      </c>
      <c r="M110" s="376">
        <f t="shared" si="22"/>
        <v>138600</v>
      </c>
      <c r="N110" s="380">
        <f>'내역서(기계)-SH'!N110+'내역서(기계)-재개발'!N110</f>
        <v>2</v>
      </c>
      <c r="O110" s="360">
        <v>16307</v>
      </c>
      <c r="P110" s="360">
        <f t="shared" si="19"/>
        <v>32614</v>
      </c>
      <c r="Q110" s="360">
        <v>52993</v>
      </c>
      <c r="R110" s="360">
        <f t="shared" si="20"/>
        <v>105986</v>
      </c>
      <c r="S110" s="360">
        <v>0</v>
      </c>
      <c r="T110" s="360">
        <f t="shared" si="21"/>
        <v>0</v>
      </c>
      <c r="U110" s="360">
        <f t="shared" si="15"/>
        <v>69300</v>
      </c>
      <c r="V110" s="369">
        <f t="shared" si="16"/>
        <v>138600</v>
      </c>
      <c r="W110" s="375">
        <f t="shared" si="17"/>
        <v>0</v>
      </c>
      <c r="X110" s="381">
        <f t="shared" si="18"/>
        <v>0</v>
      </c>
      <c r="Y110" s="372"/>
    </row>
    <row r="111" spans="1:25" s="50" customFormat="1" ht="22.5" customHeight="1" x14ac:dyDescent="0.15">
      <c r="A111" s="361" t="s">
        <v>483</v>
      </c>
      <c r="B111" s="151" t="s">
        <v>1563</v>
      </c>
      <c r="C111" s="152"/>
      <c r="D111" s="375">
        <f>'내역서(기계)-SH'!D111+'내역서(기계)-재개발'!D111</f>
        <v>1</v>
      </c>
      <c r="E111" s="359" t="s">
        <v>1741</v>
      </c>
      <c r="F111" s="360">
        <v>16307</v>
      </c>
      <c r="G111" s="360">
        <f t="shared" si="12"/>
        <v>16307</v>
      </c>
      <c r="H111" s="360">
        <v>65792</v>
      </c>
      <c r="I111" s="360">
        <f t="shared" si="13"/>
        <v>65792</v>
      </c>
      <c r="J111" s="360">
        <v>0</v>
      </c>
      <c r="K111" s="360">
        <f t="shared" si="14"/>
        <v>0</v>
      </c>
      <c r="L111" s="360">
        <f t="shared" si="22"/>
        <v>82099</v>
      </c>
      <c r="M111" s="376">
        <f t="shared" si="22"/>
        <v>82099</v>
      </c>
      <c r="N111" s="380">
        <f>'내역서(기계)-SH'!N111+'내역서(기계)-재개발'!N111</f>
        <v>1</v>
      </c>
      <c r="O111" s="360">
        <v>16307</v>
      </c>
      <c r="P111" s="360">
        <f t="shared" si="19"/>
        <v>16307</v>
      </c>
      <c r="Q111" s="360">
        <v>65792</v>
      </c>
      <c r="R111" s="360">
        <f t="shared" si="20"/>
        <v>65792</v>
      </c>
      <c r="S111" s="360">
        <v>0</v>
      </c>
      <c r="T111" s="360">
        <f t="shared" si="21"/>
        <v>0</v>
      </c>
      <c r="U111" s="360">
        <f t="shared" si="15"/>
        <v>82099</v>
      </c>
      <c r="V111" s="369">
        <f t="shared" si="16"/>
        <v>82099</v>
      </c>
      <c r="W111" s="375">
        <f t="shared" si="17"/>
        <v>0</v>
      </c>
      <c r="X111" s="381">
        <f t="shared" si="18"/>
        <v>0</v>
      </c>
      <c r="Y111" s="372"/>
    </row>
    <row r="112" spans="1:25" s="50" customFormat="1" ht="22.5" customHeight="1" x14ac:dyDescent="0.15">
      <c r="A112" s="361" t="s">
        <v>484</v>
      </c>
      <c r="B112" s="151" t="s">
        <v>1564</v>
      </c>
      <c r="C112" s="152"/>
      <c r="D112" s="375">
        <f>'내역서(기계)-SH'!D112+'내역서(기계)-재개발'!D112</f>
        <v>1</v>
      </c>
      <c r="E112" s="359" t="s">
        <v>1385</v>
      </c>
      <c r="F112" s="360">
        <v>2463</v>
      </c>
      <c r="G112" s="360">
        <f t="shared" si="12"/>
        <v>2463</v>
      </c>
      <c r="H112" s="360">
        <v>22444</v>
      </c>
      <c r="I112" s="360">
        <f t="shared" si="13"/>
        <v>22444</v>
      </c>
      <c r="J112" s="362">
        <v>461</v>
      </c>
      <c r="K112" s="362">
        <f t="shared" si="14"/>
        <v>461</v>
      </c>
      <c r="L112" s="360">
        <f t="shared" si="22"/>
        <v>25368</v>
      </c>
      <c r="M112" s="376">
        <f t="shared" si="22"/>
        <v>25368</v>
      </c>
      <c r="N112" s="380">
        <f>'내역서(기계)-SH'!N112+'내역서(기계)-재개발'!N112</f>
        <v>1</v>
      </c>
      <c r="O112" s="360">
        <v>2463</v>
      </c>
      <c r="P112" s="360">
        <f t="shared" si="19"/>
        <v>2463</v>
      </c>
      <c r="Q112" s="360">
        <v>22444</v>
      </c>
      <c r="R112" s="360">
        <f t="shared" si="20"/>
        <v>22444</v>
      </c>
      <c r="S112" s="362">
        <v>461</v>
      </c>
      <c r="T112" s="360">
        <f t="shared" si="21"/>
        <v>461</v>
      </c>
      <c r="U112" s="360">
        <f t="shared" si="15"/>
        <v>25368</v>
      </c>
      <c r="V112" s="369">
        <f t="shared" si="16"/>
        <v>25368</v>
      </c>
      <c r="W112" s="375">
        <f t="shared" si="17"/>
        <v>0</v>
      </c>
      <c r="X112" s="381">
        <f t="shared" si="18"/>
        <v>0</v>
      </c>
      <c r="Y112" s="372"/>
    </row>
    <row r="113" spans="1:25" s="50" customFormat="1" ht="22.5" customHeight="1" x14ac:dyDescent="0.15">
      <c r="A113" s="361" t="s">
        <v>485</v>
      </c>
      <c r="B113" s="151" t="s">
        <v>1565</v>
      </c>
      <c r="C113" s="152"/>
      <c r="D113" s="375">
        <f>'내역서(기계)-SH'!D113+'내역서(기계)-재개발'!D113</f>
        <v>1</v>
      </c>
      <c r="E113" s="359" t="s">
        <v>1385</v>
      </c>
      <c r="F113" s="360">
        <v>54</v>
      </c>
      <c r="G113" s="360">
        <f t="shared" si="12"/>
        <v>54</v>
      </c>
      <c r="H113" s="360">
        <v>1284</v>
      </c>
      <c r="I113" s="360">
        <f t="shared" si="13"/>
        <v>1284</v>
      </c>
      <c r="J113" s="360">
        <v>0</v>
      </c>
      <c r="K113" s="360">
        <f t="shared" si="14"/>
        <v>0</v>
      </c>
      <c r="L113" s="360">
        <f t="shared" si="22"/>
        <v>1338</v>
      </c>
      <c r="M113" s="376">
        <f t="shared" si="22"/>
        <v>1338</v>
      </c>
      <c r="N113" s="380">
        <f>'내역서(기계)-SH'!N113+'내역서(기계)-재개발'!N113</f>
        <v>1</v>
      </c>
      <c r="O113" s="360">
        <v>54</v>
      </c>
      <c r="P113" s="360">
        <f t="shared" si="19"/>
        <v>54</v>
      </c>
      <c r="Q113" s="360">
        <v>1284</v>
      </c>
      <c r="R113" s="360">
        <f t="shared" si="20"/>
        <v>1284</v>
      </c>
      <c r="S113" s="360">
        <v>0</v>
      </c>
      <c r="T113" s="360">
        <f t="shared" si="21"/>
        <v>0</v>
      </c>
      <c r="U113" s="360">
        <f t="shared" si="15"/>
        <v>1338</v>
      </c>
      <c r="V113" s="369">
        <f t="shared" si="16"/>
        <v>1338</v>
      </c>
      <c r="W113" s="375">
        <f t="shared" si="17"/>
        <v>0</v>
      </c>
      <c r="X113" s="381">
        <f t="shared" si="18"/>
        <v>0</v>
      </c>
      <c r="Y113" s="372"/>
    </row>
    <row r="114" spans="1:25" s="50" customFormat="1" ht="22.5" customHeight="1" x14ac:dyDescent="0.15">
      <c r="A114" s="361" t="s">
        <v>486</v>
      </c>
      <c r="B114" s="151" t="s">
        <v>1566</v>
      </c>
      <c r="C114" s="152"/>
      <c r="D114" s="375">
        <f>'내역서(기계)-SH'!D114+'내역서(기계)-재개발'!D114</f>
        <v>1</v>
      </c>
      <c r="E114" s="359" t="s">
        <v>1385</v>
      </c>
      <c r="F114" s="360">
        <v>189</v>
      </c>
      <c r="G114" s="360">
        <f t="shared" si="12"/>
        <v>189</v>
      </c>
      <c r="H114" s="360">
        <v>1507</v>
      </c>
      <c r="I114" s="360">
        <f t="shared" si="13"/>
        <v>1507</v>
      </c>
      <c r="J114" s="360">
        <v>0</v>
      </c>
      <c r="K114" s="360">
        <f t="shared" si="14"/>
        <v>0</v>
      </c>
      <c r="L114" s="360">
        <f t="shared" si="22"/>
        <v>1696</v>
      </c>
      <c r="M114" s="376">
        <f t="shared" si="22"/>
        <v>1696</v>
      </c>
      <c r="N114" s="380">
        <f>'내역서(기계)-SH'!N114+'내역서(기계)-재개발'!N114</f>
        <v>1</v>
      </c>
      <c r="O114" s="360">
        <v>189</v>
      </c>
      <c r="P114" s="360">
        <f t="shared" si="19"/>
        <v>189</v>
      </c>
      <c r="Q114" s="360">
        <v>1507</v>
      </c>
      <c r="R114" s="360">
        <f t="shared" si="20"/>
        <v>1507</v>
      </c>
      <c r="S114" s="360">
        <v>0</v>
      </c>
      <c r="T114" s="360">
        <f t="shared" si="21"/>
        <v>0</v>
      </c>
      <c r="U114" s="360">
        <f t="shared" si="15"/>
        <v>1696</v>
      </c>
      <c r="V114" s="369">
        <f t="shared" si="16"/>
        <v>1696</v>
      </c>
      <c r="W114" s="375">
        <f t="shared" si="17"/>
        <v>0</v>
      </c>
      <c r="X114" s="381">
        <f t="shared" si="18"/>
        <v>0</v>
      </c>
      <c r="Y114" s="372"/>
    </row>
    <row r="115" spans="1:25" s="50" customFormat="1" ht="22.5" customHeight="1" x14ac:dyDescent="0.15">
      <c r="A115" s="361" t="s">
        <v>487</v>
      </c>
      <c r="B115" s="151" t="s">
        <v>1567</v>
      </c>
      <c r="C115" s="152"/>
      <c r="D115" s="375">
        <f>'내역서(기계)-SH'!D115+'내역서(기계)-재개발'!D115</f>
        <v>2</v>
      </c>
      <c r="E115" s="359" t="s">
        <v>1385</v>
      </c>
      <c r="F115" s="360">
        <v>266</v>
      </c>
      <c r="G115" s="360">
        <f t="shared" si="12"/>
        <v>532</v>
      </c>
      <c r="H115" s="360">
        <v>1658</v>
      </c>
      <c r="I115" s="360">
        <f t="shared" si="13"/>
        <v>3316</v>
      </c>
      <c r="J115" s="360">
        <v>0</v>
      </c>
      <c r="K115" s="360">
        <f t="shared" si="14"/>
        <v>0</v>
      </c>
      <c r="L115" s="360">
        <f t="shared" si="22"/>
        <v>1924</v>
      </c>
      <c r="M115" s="376">
        <f t="shared" si="22"/>
        <v>3848</v>
      </c>
      <c r="N115" s="380">
        <f>'내역서(기계)-SH'!N115+'내역서(기계)-재개발'!N115</f>
        <v>2</v>
      </c>
      <c r="O115" s="360">
        <v>266</v>
      </c>
      <c r="P115" s="360">
        <f t="shared" si="19"/>
        <v>532</v>
      </c>
      <c r="Q115" s="360">
        <v>1658</v>
      </c>
      <c r="R115" s="360">
        <f t="shared" si="20"/>
        <v>3316</v>
      </c>
      <c r="S115" s="360">
        <v>0</v>
      </c>
      <c r="T115" s="360">
        <f t="shared" si="21"/>
        <v>0</v>
      </c>
      <c r="U115" s="360">
        <f t="shared" si="15"/>
        <v>1924</v>
      </c>
      <c r="V115" s="369">
        <f t="shared" si="16"/>
        <v>3848</v>
      </c>
      <c r="W115" s="375">
        <f t="shared" si="17"/>
        <v>0</v>
      </c>
      <c r="X115" s="381">
        <f t="shared" si="18"/>
        <v>0</v>
      </c>
      <c r="Y115" s="372"/>
    </row>
    <row r="116" spans="1:25" s="50" customFormat="1" ht="22.5" customHeight="1" x14ac:dyDescent="0.15">
      <c r="A116" s="361" t="s">
        <v>488</v>
      </c>
      <c r="B116" s="151" t="s">
        <v>957</v>
      </c>
      <c r="C116" s="152"/>
      <c r="D116" s="375">
        <f>'내역서(기계)-SH'!D116+'내역서(기계)-재개발'!D116</f>
        <v>2</v>
      </c>
      <c r="E116" s="359" t="s">
        <v>1385</v>
      </c>
      <c r="F116" s="360">
        <v>454</v>
      </c>
      <c r="G116" s="360">
        <f t="shared" si="12"/>
        <v>908</v>
      </c>
      <c r="H116" s="360">
        <v>1954</v>
      </c>
      <c r="I116" s="360">
        <f t="shared" si="13"/>
        <v>3908</v>
      </c>
      <c r="J116" s="360">
        <v>0</v>
      </c>
      <c r="K116" s="360">
        <f t="shared" si="14"/>
        <v>0</v>
      </c>
      <c r="L116" s="360">
        <f t="shared" si="22"/>
        <v>2408</v>
      </c>
      <c r="M116" s="376">
        <f t="shared" si="22"/>
        <v>4816</v>
      </c>
      <c r="N116" s="380">
        <f>'내역서(기계)-SH'!N116+'내역서(기계)-재개발'!N116</f>
        <v>2</v>
      </c>
      <c r="O116" s="360">
        <v>454</v>
      </c>
      <c r="P116" s="360">
        <f t="shared" si="19"/>
        <v>908</v>
      </c>
      <c r="Q116" s="360">
        <v>1954</v>
      </c>
      <c r="R116" s="360">
        <f t="shared" si="20"/>
        <v>3908</v>
      </c>
      <c r="S116" s="360">
        <v>0</v>
      </c>
      <c r="T116" s="360">
        <f t="shared" si="21"/>
        <v>0</v>
      </c>
      <c r="U116" s="360">
        <f t="shared" si="15"/>
        <v>2408</v>
      </c>
      <c r="V116" s="369">
        <f t="shared" si="16"/>
        <v>4816</v>
      </c>
      <c r="W116" s="375">
        <f t="shared" si="17"/>
        <v>0</v>
      </c>
      <c r="X116" s="381">
        <f t="shared" si="18"/>
        <v>0</v>
      </c>
      <c r="Y116" s="372"/>
    </row>
    <row r="117" spans="1:25" s="50" customFormat="1" ht="22.5" customHeight="1" x14ac:dyDescent="0.15">
      <c r="A117" s="361" t="s">
        <v>489</v>
      </c>
      <c r="B117" s="151" t="s">
        <v>1641</v>
      </c>
      <c r="C117" s="152"/>
      <c r="D117" s="375">
        <f>'내역서(기계)-SH'!D117+'내역서(기계)-재개발'!D117</f>
        <v>2</v>
      </c>
      <c r="E117" s="359" t="s">
        <v>1385</v>
      </c>
      <c r="F117" s="360">
        <v>1591</v>
      </c>
      <c r="G117" s="360">
        <f t="shared" si="12"/>
        <v>3182</v>
      </c>
      <c r="H117" s="360">
        <v>10533</v>
      </c>
      <c r="I117" s="360">
        <f t="shared" si="13"/>
        <v>21066</v>
      </c>
      <c r="J117" s="360">
        <v>0</v>
      </c>
      <c r="K117" s="360">
        <f t="shared" si="14"/>
        <v>0</v>
      </c>
      <c r="L117" s="360">
        <f t="shared" si="22"/>
        <v>12124</v>
      </c>
      <c r="M117" s="376">
        <f t="shared" si="22"/>
        <v>24248</v>
      </c>
      <c r="N117" s="380">
        <f>'내역서(기계)-SH'!N117+'내역서(기계)-재개발'!N117</f>
        <v>2</v>
      </c>
      <c r="O117" s="360">
        <v>1591</v>
      </c>
      <c r="P117" s="360">
        <f t="shared" si="19"/>
        <v>3182</v>
      </c>
      <c r="Q117" s="360">
        <v>10533</v>
      </c>
      <c r="R117" s="360">
        <f t="shared" si="20"/>
        <v>21066</v>
      </c>
      <c r="S117" s="360">
        <v>0</v>
      </c>
      <c r="T117" s="360">
        <f t="shared" si="21"/>
        <v>0</v>
      </c>
      <c r="U117" s="360">
        <f t="shared" si="15"/>
        <v>12124</v>
      </c>
      <c r="V117" s="369">
        <f t="shared" si="16"/>
        <v>24248</v>
      </c>
      <c r="W117" s="375">
        <f t="shared" si="17"/>
        <v>0</v>
      </c>
      <c r="X117" s="381">
        <f t="shared" si="18"/>
        <v>0</v>
      </c>
      <c r="Y117" s="372"/>
    </row>
    <row r="118" spans="1:25" s="50" customFormat="1" ht="22.5" customHeight="1" x14ac:dyDescent="0.15">
      <c r="A118" s="361" t="s">
        <v>490</v>
      </c>
      <c r="B118" s="151" t="s">
        <v>1640</v>
      </c>
      <c r="C118" s="152"/>
      <c r="D118" s="375">
        <f>'내역서(기계)-SH'!D118+'내역서(기계)-재개발'!D118</f>
        <v>2</v>
      </c>
      <c r="E118" s="359" t="s">
        <v>1385</v>
      </c>
      <c r="F118" s="360">
        <v>2308</v>
      </c>
      <c r="G118" s="360">
        <f t="shared" si="12"/>
        <v>4616</v>
      </c>
      <c r="H118" s="360">
        <v>13355</v>
      </c>
      <c r="I118" s="360">
        <f t="shared" si="13"/>
        <v>26710</v>
      </c>
      <c r="J118" s="360">
        <v>0</v>
      </c>
      <c r="K118" s="360">
        <f t="shared" si="14"/>
        <v>0</v>
      </c>
      <c r="L118" s="360">
        <f t="shared" si="22"/>
        <v>15663</v>
      </c>
      <c r="M118" s="376">
        <f t="shared" si="22"/>
        <v>31326</v>
      </c>
      <c r="N118" s="380">
        <f>'내역서(기계)-SH'!N118+'내역서(기계)-재개발'!N118</f>
        <v>2</v>
      </c>
      <c r="O118" s="360">
        <v>2308</v>
      </c>
      <c r="P118" s="360">
        <f t="shared" si="19"/>
        <v>4616</v>
      </c>
      <c r="Q118" s="360">
        <v>13355</v>
      </c>
      <c r="R118" s="360">
        <f t="shared" si="20"/>
        <v>26710</v>
      </c>
      <c r="S118" s="360">
        <v>0</v>
      </c>
      <c r="T118" s="360">
        <f t="shared" si="21"/>
        <v>0</v>
      </c>
      <c r="U118" s="360">
        <f t="shared" si="15"/>
        <v>15663</v>
      </c>
      <c r="V118" s="369">
        <f t="shared" si="16"/>
        <v>31326</v>
      </c>
      <c r="W118" s="375">
        <f t="shared" si="17"/>
        <v>0</v>
      </c>
      <c r="X118" s="381">
        <f t="shared" si="18"/>
        <v>0</v>
      </c>
      <c r="Y118" s="372"/>
    </row>
    <row r="119" spans="1:25" s="50" customFormat="1" ht="22.5" customHeight="1" x14ac:dyDescent="0.15">
      <c r="A119" s="361" t="s">
        <v>491</v>
      </c>
      <c r="B119" s="151" t="s">
        <v>1642</v>
      </c>
      <c r="C119" s="152"/>
      <c r="D119" s="375">
        <f>'내역서(기계)-SH'!D119+'내역서(기계)-재개발'!D119</f>
        <v>2</v>
      </c>
      <c r="E119" s="359" t="s">
        <v>1385</v>
      </c>
      <c r="F119" s="360">
        <v>2958</v>
      </c>
      <c r="G119" s="360">
        <f t="shared" si="12"/>
        <v>5916</v>
      </c>
      <c r="H119" s="360">
        <v>15694</v>
      </c>
      <c r="I119" s="360">
        <f t="shared" si="13"/>
        <v>31388</v>
      </c>
      <c r="J119" s="360">
        <v>0</v>
      </c>
      <c r="K119" s="360">
        <f t="shared" si="14"/>
        <v>0</v>
      </c>
      <c r="L119" s="360">
        <f t="shared" si="22"/>
        <v>18652</v>
      </c>
      <c r="M119" s="376">
        <f t="shared" si="22"/>
        <v>37304</v>
      </c>
      <c r="N119" s="380">
        <f>'내역서(기계)-SH'!N119+'내역서(기계)-재개발'!N119</f>
        <v>2</v>
      </c>
      <c r="O119" s="360">
        <v>2958</v>
      </c>
      <c r="P119" s="360">
        <f t="shared" si="19"/>
        <v>5916</v>
      </c>
      <c r="Q119" s="360">
        <v>15694</v>
      </c>
      <c r="R119" s="360">
        <f t="shared" si="20"/>
        <v>31388</v>
      </c>
      <c r="S119" s="360">
        <v>0</v>
      </c>
      <c r="T119" s="360">
        <f t="shared" si="21"/>
        <v>0</v>
      </c>
      <c r="U119" s="360">
        <f t="shared" si="15"/>
        <v>18652</v>
      </c>
      <c r="V119" s="369">
        <f t="shared" si="16"/>
        <v>37304</v>
      </c>
      <c r="W119" s="375">
        <f t="shared" si="17"/>
        <v>0</v>
      </c>
      <c r="X119" s="381">
        <f t="shared" si="18"/>
        <v>0</v>
      </c>
      <c r="Y119" s="372"/>
    </row>
    <row r="120" spans="1:25" s="50" customFormat="1" ht="22.5" customHeight="1" x14ac:dyDescent="0.15">
      <c r="A120" s="361" t="s">
        <v>492</v>
      </c>
      <c r="B120" s="151" t="s">
        <v>1639</v>
      </c>
      <c r="C120" s="152"/>
      <c r="D120" s="375">
        <f>'내역서(기계)-SH'!D120+'내역서(기계)-재개발'!D120</f>
        <v>2</v>
      </c>
      <c r="E120" s="359" t="s">
        <v>1385</v>
      </c>
      <c r="F120" s="360">
        <v>3398</v>
      </c>
      <c r="G120" s="360">
        <f t="shared" si="12"/>
        <v>6796</v>
      </c>
      <c r="H120" s="360">
        <v>17194</v>
      </c>
      <c r="I120" s="360">
        <f t="shared" si="13"/>
        <v>34388</v>
      </c>
      <c r="J120" s="360">
        <v>0</v>
      </c>
      <c r="K120" s="360">
        <f t="shared" si="14"/>
        <v>0</v>
      </c>
      <c r="L120" s="360">
        <f t="shared" si="22"/>
        <v>20592</v>
      </c>
      <c r="M120" s="376">
        <f t="shared" si="22"/>
        <v>41184</v>
      </c>
      <c r="N120" s="380">
        <f>'내역서(기계)-SH'!N120+'내역서(기계)-재개발'!N120</f>
        <v>2</v>
      </c>
      <c r="O120" s="360">
        <v>3398</v>
      </c>
      <c r="P120" s="360">
        <f t="shared" si="19"/>
        <v>6796</v>
      </c>
      <c r="Q120" s="360">
        <v>17194</v>
      </c>
      <c r="R120" s="360">
        <f t="shared" si="20"/>
        <v>34388</v>
      </c>
      <c r="S120" s="360">
        <v>0</v>
      </c>
      <c r="T120" s="360">
        <f t="shared" si="21"/>
        <v>0</v>
      </c>
      <c r="U120" s="360">
        <f t="shared" si="15"/>
        <v>20592</v>
      </c>
      <c r="V120" s="369">
        <f t="shared" si="16"/>
        <v>41184</v>
      </c>
      <c r="W120" s="375">
        <f t="shared" si="17"/>
        <v>0</v>
      </c>
      <c r="X120" s="381">
        <f t="shared" si="18"/>
        <v>0</v>
      </c>
      <c r="Y120" s="372"/>
    </row>
    <row r="121" spans="1:25" s="50" customFormat="1" ht="22.5" customHeight="1" x14ac:dyDescent="0.15">
      <c r="A121" s="361" t="s">
        <v>493</v>
      </c>
      <c r="B121" s="151" t="s">
        <v>1638</v>
      </c>
      <c r="C121" s="152"/>
      <c r="D121" s="375">
        <f>'내역서(기계)-SH'!D121+'내역서(기계)-재개발'!D121</f>
        <v>2</v>
      </c>
      <c r="E121" s="359" t="s">
        <v>1385</v>
      </c>
      <c r="F121" s="360">
        <v>4795</v>
      </c>
      <c r="G121" s="360">
        <f t="shared" si="12"/>
        <v>9590</v>
      </c>
      <c r="H121" s="360">
        <v>22178</v>
      </c>
      <c r="I121" s="360">
        <f t="shared" si="13"/>
        <v>44356</v>
      </c>
      <c r="J121" s="360">
        <v>0</v>
      </c>
      <c r="K121" s="360">
        <f t="shared" si="14"/>
        <v>0</v>
      </c>
      <c r="L121" s="360">
        <f t="shared" si="22"/>
        <v>26973</v>
      </c>
      <c r="M121" s="376">
        <f t="shared" si="22"/>
        <v>53946</v>
      </c>
      <c r="N121" s="380">
        <f>'내역서(기계)-SH'!N121+'내역서(기계)-재개발'!N121</f>
        <v>2</v>
      </c>
      <c r="O121" s="360">
        <v>4795</v>
      </c>
      <c r="P121" s="360">
        <f t="shared" si="19"/>
        <v>9590</v>
      </c>
      <c r="Q121" s="360">
        <v>22178</v>
      </c>
      <c r="R121" s="360">
        <f t="shared" si="20"/>
        <v>44356</v>
      </c>
      <c r="S121" s="360">
        <v>0</v>
      </c>
      <c r="T121" s="360">
        <f t="shared" si="21"/>
        <v>0</v>
      </c>
      <c r="U121" s="360">
        <f t="shared" si="15"/>
        <v>26973</v>
      </c>
      <c r="V121" s="369">
        <f t="shared" si="16"/>
        <v>53946</v>
      </c>
      <c r="W121" s="375">
        <f t="shared" si="17"/>
        <v>0</v>
      </c>
      <c r="X121" s="381">
        <f t="shared" si="18"/>
        <v>0</v>
      </c>
      <c r="Y121" s="372"/>
    </row>
    <row r="122" spans="1:25" s="50" customFormat="1" ht="22.5" customHeight="1" x14ac:dyDescent="0.15">
      <c r="A122" s="361" t="s">
        <v>547</v>
      </c>
      <c r="B122" s="151" t="s">
        <v>1637</v>
      </c>
      <c r="C122" s="152"/>
      <c r="D122" s="375">
        <f>'내역서(기계)-SH'!D122+'내역서(기계)-재개발'!D122</f>
        <v>2</v>
      </c>
      <c r="E122" s="359" t="s">
        <v>1385</v>
      </c>
      <c r="F122" s="360">
        <v>6129</v>
      </c>
      <c r="G122" s="360">
        <f t="shared" si="12"/>
        <v>12258</v>
      </c>
      <c r="H122" s="360">
        <v>20963</v>
      </c>
      <c r="I122" s="360">
        <f t="shared" si="13"/>
        <v>41926</v>
      </c>
      <c r="J122" s="360">
        <v>0</v>
      </c>
      <c r="K122" s="360">
        <f t="shared" si="14"/>
        <v>0</v>
      </c>
      <c r="L122" s="360">
        <f t="shared" si="22"/>
        <v>27092</v>
      </c>
      <c r="M122" s="376">
        <f t="shared" si="22"/>
        <v>54184</v>
      </c>
      <c r="N122" s="380">
        <f>'내역서(기계)-SH'!N122+'내역서(기계)-재개발'!N122</f>
        <v>2</v>
      </c>
      <c r="O122" s="360">
        <v>6129</v>
      </c>
      <c r="P122" s="360">
        <f t="shared" si="19"/>
        <v>12258</v>
      </c>
      <c r="Q122" s="360">
        <v>20963</v>
      </c>
      <c r="R122" s="360">
        <f t="shared" si="20"/>
        <v>41926</v>
      </c>
      <c r="S122" s="360">
        <v>0</v>
      </c>
      <c r="T122" s="360">
        <f t="shared" si="21"/>
        <v>0</v>
      </c>
      <c r="U122" s="360">
        <f t="shared" si="15"/>
        <v>27092</v>
      </c>
      <c r="V122" s="369">
        <f t="shared" si="16"/>
        <v>54184</v>
      </c>
      <c r="W122" s="375">
        <f t="shared" si="17"/>
        <v>0</v>
      </c>
      <c r="X122" s="381">
        <f t="shared" si="18"/>
        <v>0</v>
      </c>
      <c r="Y122" s="372"/>
    </row>
    <row r="123" spans="1:25" s="50" customFormat="1" ht="22.5" customHeight="1" x14ac:dyDescent="0.15">
      <c r="A123" s="361" t="s">
        <v>548</v>
      </c>
      <c r="B123" s="151" t="s">
        <v>1636</v>
      </c>
      <c r="C123" s="152"/>
      <c r="D123" s="375">
        <f>'내역서(기계)-SH'!D123+'내역서(기계)-재개발'!D123</f>
        <v>2</v>
      </c>
      <c r="E123" s="359" t="s">
        <v>1385</v>
      </c>
      <c r="F123" s="360">
        <v>7955</v>
      </c>
      <c r="G123" s="360">
        <f t="shared" si="12"/>
        <v>15910</v>
      </c>
      <c r="H123" s="360">
        <v>26553</v>
      </c>
      <c r="I123" s="360">
        <f t="shared" si="13"/>
        <v>53106</v>
      </c>
      <c r="J123" s="360">
        <v>0</v>
      </c>
      <c r="K123" s="360">
        <f t="shared" si="14"/>
        <v>0</v>
      </c>
      <c r="L123" s="360">
        <f t="shared" si="22"/>
        <v>34508</v>
      </c>
      <c r="M123" s="376">
        <f t="shared" si="22"/>
        <v>69016</v>
      </c>
      <c r="N123" s="380">
        <f>'내역서(기계)-SH'!N123+'내역서(기계)-재개발'!N123</f>
        <v>2</v>
      </c>
      <c r="O123" s="360">
        <v>7955</v>
      </c>
      <c r="P123" s="360">
        <f t="shared" si="19"/>
        <v>15910</v>
      </c>
      <c r="Q123" s="360">
        <v>26553</v>
      </c>
      <c r="R123" s="360">
        <f t="shared" si="20"/>
        <v>53106</v>
      </c>
      <c r="S123" s="360">
        <v>0</v>
      </c>
      <c r="T123" s="360">
        <f t="shared" si="21"/>
        <v>0</v>
      </c>
      <c r="U123" s="360">
        <f t="shared" si="15"/>
        <v>34508</v>
      </c>
      <c r="V123" s="369">
        <f t="shared" si="16"/>
        <v>69016</v>
      </c>
      <c r="W123" s="375">
        <f t="shared" si="17"/>
        <v>0</v>
      </c>
      <c r="X123" s="381">
        <f t="shared" si="18"/>
        <v>0</v>
      </c>
      <c r="Y123" s="372"/>
    </row>
    <row r="124" spans="1:25" s="50" customFormat="1" ht="22.5" customHeight="1" x14ac:dyDescent="0.15">
      <c r="A124" s="361" t="s">
        <v>494</v>
      </c>
      <c r="B124" s="151" t="s">
        <v>1635</v>
      </c>
      <c r="C124" s="152"/>
      <c r="D124" s="375">
        <f>'내역서(기계)-SH'!D124+'내역서(기계)-재개발'!D124</f>
        <v>2</v>
      </c>
      <c r="E124" s="359" t="s">
        <v>1385</v>
      </c>
      <c r="F124" s="360">
        <v>11410</v>
      </c>
      <c r="G124" s="360">
        <f t="shared" si="12"/>
        <v>22820</v>
      </c>
      <c r="H124" s="360">
        <v>35805</v>
      </c>
      <c r="I124" s="360">
        <f t="shared" si="13"/>
        <v>71610</v>
      </c>
      <c r="J124" s="360">
        <v>0</v>
      </c>
      <c r="K124" s="360">
        <f t="shared" si="14"/>
        <v>0</v>
      </c>
      <c r="L124" s="360">
        <f t="shared" si="22"/>
        <v>47215</v>
      </c>
      <c r="M124" s="376">
        <f t="shared" si="22"/>
        <v>94430</v>
      </c>
      <c r="N124" s="380">
        <f>'내역서(기계)-SH'!N124+'내역서(기계)-재개발'!N124</f>
        <v>2</v>
      </c>
      <c r="O124" s="360">
        <v>11410</v>
      </c>
      <c r="P124" s="360">
        <f t="shared" si="19"/>
        <v>22820</v>
      </c>
      <c r="Q124" s="360">
        <v>35805</v>
      </c>
      <c r="R124" s="360">
        <f t="shared" si="20"/>
        <v>71610</v>
      </c>
      <c r="S124" s="360">
        <v>0</v>
      </c>
      <c r="T124" s="360">
        <f t="shared" si="21"/>
        <v>0</v>
      </c>
      <c r="U124" s="360">
        <f t="shared" si="15"/>
        <v>47215</v>
      </c>
      <c r="V124" s="369">
        <f t="shared" si="16"/>
        <v>94430</v>
      </c>
      <c r="W124" s="375">
        <f t="shared" si="17"/>
        <v>0</v>
      </c>
      <c r="X124" s="381">
        <f t="shared" si="18"/>
        <v>0</v>
      </c>
      <c r="Y124" s="372"/>
    </row>
    <row r="125" spans="1:25" s="50" customFormat="1" ht="22.5" customHeight="1" x14ac:dyDescent="0.15">
      <c r="A125" s="361" t="s">
        <v>495</v>
      </c>
      <c r="B125" s="151" t="s">
        <v>1634</v>
      </c>
      <c r="C125" s="152"/>
      <c r="D125" s="375">
        <f>'내역서(기계)-SH'!D125+'내역서(기계)-재개발'!D125</f>
        <v>2</v>
      </c>
      <c r="E125" s="359" t="s">
        <v>1385</v>
      </c>
      <c r="F125" s="360">
        <v>15100</v>
      </c>
      <c r="G125" s="360">
        <f t="shared" si="12"/>
        <v>30200</v>
      </c>
      <c r="H125" s="360">
        <v>45841</v>
      </c>
      <c r="I125" s="360">
        <f t="shared" si="13"/>
        <v>91682</v>
      </c>
      <c r="J125" s="360">
        <v>0</v>
      </c>
      <c r="K125" s="360">
        <f t="shared" si="14"/>
        <v>0</v>
      </c>
      <c r="L125" s="360">
        <f t="shared" si="22"/>
        <v>60941</v>
      </c>
      <c r="M125" s="376">
        <f t="shared" si="22"/>
        <v>121882</v>
      </c>
      <c r="N125" s="380">
        <f>'내역서(기계)-SH'!N125+'내역서(기계)-재개발'!N125</f>
        <v>2</v>
      </c>
      <c r="O125" s="360">
        <v>15100</v>
      </c>
      <c r="P125" s="360">
        <f t="shared" si="19"/>
        <v>30200</v>
      </c>
      <c r="Q125" s="360">
        <v>45841</v>
      </c>
      <c r="R125" s="360">
        <f t="shared" si="20"/>
        <v>91682</v>
      </c>
      <c r="S125" s="360">
        <v>0</v>
      </c>
      <c r="T125" s="360">
        <f t="shared" si="21"/>
        <v>0</v>
      </c>
      <c r="U125" s="360">
        <f t="shared" si="15"/>
        <v>60941</v>
      </c>
      <c r="V125" s="369">
        <f t="shared" si="16"/>
        <v>121882</v>
      </c>
      <c r="W125" s="375">
        <f t="shared" si="17"/>
        <v>0</v>
      </c>
      <c r="X125" s="381">
        <f t="shared" si="18"/>
        <v>0</v>
      </c>
      <c r="Y125" s="372"/>
    </row>
    <row r="126" spans="1:25" s="50" customFormat="1" ht="22.5" customHeight="1" x14ac:dyDescent="0.15">
      <c r="A126" s="361" t="s">
        <v>549</v>
      </c>
      <c r="B126" s="151" t="s">
        <v>1633</v>
      </c>
      <c r="C126" s="152"/>
      <c r="D126" s="375">
        <f>'내역서(기계)-SH'!D126+'내역서(기계)-재개발'!D126</f>
        <v>1</v>
      </c>
      <c r="E126" s="359" t="s">
        <v>1385</v>
      </c>
      <c r="F126" s="360">
        <v>17957</v>
      </c>
      <c r="G126" s="360">
        <f t="shared" si="12"/>
        <v>17957</v>
      </c>
      <c r="H126" s="360">
        <v>53770</v>
      </c>
      <c r="I126" s="360">
        <f t="shared" si="13"/>
        <v>53770</v>
      </c>
      <c r="J126" s="360">
        <v>0</v>
      </c>
      <c r="K126" s="360">
        <f t="shared" si="14"/>
        <v>0</v>
      </c>
      <c r="L126" s="360">
        <f t="shared" si="22"/>
        <v>71727</v>
      </c>
      <c r="M126" s="376">
        <f t="shared" si="22"/>
        <v>71727</v>
      </c>
      <c r="N126" s="380">
        <f>'내역서(기계)-SH'!N126+'내역서(기계)-재개발'!N126</f>
        <v>1</v>
      </c>
      <c r="O126" s="360">
        <v>17957</v>
      </c>
      <c r="P126" s="360">
        <f t="shared" si="19"/>
        <v>17957</v>
      </c>
      <c r="Q126" s="360">
        <v>53770</v>
      </c>
      <c r="R126" s="360">
        <f t="shared" si="20"/>
        <v>53770</v>
      </c>
      <c r="S126" s="360">
        <v>0</v>
      </c>
      <c r="T126" s="360">
        <f t="shared" si="21"/>
        <v>0</v>
      </c>
      <c r="U126" s="360">
        <f t="shared" si="15"/>
        <v>71727</v>
      </c>
      <c r="V126" s="369">
        <f t="shared" si="16"/>
        <v>71727</v>
      </c>
      <c r="W126" s="375">
        <f t="shared" si="17"/>
        <v>0</v>
      </c>
      <c r="X126" s="381">
        <f t="shared" si="18"/>
        <v>0</v>
      </c>
      <c r="Y126" s="372"/>
    </row>
    <row r="127" spans="1:25" s="50" customFormat="1" ht="22.5" customHeight="1" x14ac:dyDescent="0.15">
      <c r="A127" s="361" t="s">
        <v>550</v>
      </c>
      <c r="B127" s="151" t="s">
        <v>1632</v>
      </c>
      <c r="C127" s="152"/>
      <c r="D127" s="375">
        <f>'내역서(기계)-SH'!D127+'내역서(기계)-재개발'!D127</f>
        <v>1</v>
      </c>
      <c r="E127" s="359" t="s">
        <v>1385</v>
      </c>
      <c r="F127" s="360">
        <v>28428</v>
      </c>
      <c r="G127" s="360">
        <f t="shared" si="12"/>
        <v>28428</v>
      </c>
      <c r="H127" s="360">
        <v>82434</v>
      </c>
      <c r="I127" s="360">
        <f t="shared" si="13"/>
        <v>82434</v>
      </c>
      <c r="J127" s="360">
        <v>0</v>
      </c>
      <c r="K127" s="360">
        <f t="shared" si="14"/>
        <v>0</v>
      </c>
      <c r="L127" s="360">
        <f t="shared" si="22"/>
        <v>110862</v>
      </c>
      <c r="M127" s="376">
        <f t="shared" si="22"/>
        <v>110862</v>
      </c>
      <c r="N127" s="380">
        <f>'내역서(기계)-SH'!N127+'내역서(기계)-재개발'!N127</f>
        <v>1</v>
      </c>
      <c r="O127" s="360">
        <v>28428</v>
      </c>
      <c r="P127" s="360">
        <f t="shared" si="19"/>
        <v>28428</v>
      </c>
      <c r="Q127" s="360">
        <v>82434</v>
      </c>
      <c r="R127" s="360">
        <f t="shared" si="20"/>
        <v>82434</v>
      </c>
      <c r="S127" s="360">
        <v>0</v>
      </c>
      <c r="T127" s="360">
        <f t="shared" si="21"/>
        <v>0</v>
      </c>
      <c r="U127" s="360">
        <f t="shared" si="15"/>
        <v>110862</v>
      </c>
      <c r="V127" s="369">
        <f t="shared" si="16"/>
        <v>110862</v>
      </c>
      <c r="W127" s="375">
        <f t="shared" si="17"/>
        <v>0</v>
      </c>
      <c r="X127" s="381">
        <f t="shared" si="18"/>
        <v>0</v>
      </c>
      <c r="Y127" s="372"/>
    </row>
    <row r="128" spans="1:25" s="50" customFormat="1" ht="22.5" customHeight="1" x14ac:dyDescent="0.15">
      <c r="A128" s="361" t="s">
        <v>496</v>
      </c>
      <c r="B128" s="151" t="s">
        <v>1631</v>
      </c>
      <c r="C128" s="152"/>
      <c r="D128" s="375">
        <f>'내역서(기계)-SH'!D128+'내역서(기계)-재개발'!D128</f>
        <v>1</v>
      </c>
      <c r="E128" s="359" t="s">
        <v>1385</v>
      </c>
      <c r="F128" s="360">
        <v>40406</v>
      </c>
      <c r="G128" s="360">
        <f t="shared" si="12"/>
        <v>40406</v>
      </c>
      <c r="H128" s="360">
        <v>109955</v>
      </c>
      <c r="I128" s="360">
        <f t="shared" si="13"/>
        <v>109955</v>
      </c>
      <c r="J128" s="360">
        <v>0</v>
      </c>
      <c r="K128" s="360">
        <f t="shared" si="14"/>
        <v>0</v>
      </c>
      <c r="L128" s="360">
        <f t="shared" si="22"/>
        <v>150361</v>
      </c>
      <c r="M128" s="376">
        <f t="shared" si="22"/>
        <v>150361</v>
      </c>
      <c r="N128" s="380">
        <f>'내역서(기계)-SH'!N128+'내역서(기계)-재개발'!N128</f>
        <v>1</v>
      </c>
      <c r="O128" s="360">
        <v>40406</v>
      </c>
      <c r="P128" s="360">
        <f t="shared" si="19"/>
        <v>40406</v>
      </c>
      <c r="Q128" s="360">
        <v>109955</v>
      </c>
      <c r="R128" s="360">
        <f t="shared" si="20"/>
        <v>109955</v>
      </c>
      <c r="S128" s="360">
        <v>0</v>
      </c>
      <c r="T128" s="360">
        <f t="shared" si="21"/>
        <v>0</v>
      </c>
      <c r="U128" s="360">
        <f t="shared" si="15"/>
        <v>150361</v>
      </c>
      <c r="V128" s="369">
        <f t="shared" si="16"/>
        <v>150361</v>
      </c>
      <c r="W128" s="375">
        <f t="shared" si="17"/>
        <v>0</v>
      </c>
      <c r="X128" s="381">
        <f t="shared" si="18"/>
        <v>0</v>
      </c>
      <c r="Y128" s="372"/>
    </row>
    <row r="129" spans="1:25" s="50" customFormat="1" ht="22.5" customHeight="1" x14ac:dyDescent="0.15">
      <c r="A129" s="361" t="s">
        <v>497</v>
      </c>
      <c r="B129" s="151" t="s">
        <v>1630</v>
      </c>
      <c r="C129" s="152"/>
      <c r="D129" s="375">
        <f>'내역서(기계)-SH'!D129+'내역서(기계)-재개발'!D129</f>
        <v>1</v>
      </c>
      <c r="E129" s="359" t="s">
        <v>1385</v>
      </c>
      <c r="F129" s="360">
        <v>52753</v>
      </c>
      <c r="G129" s="360">
        <f t="shared" si="12"/>
        <v>52753</v>
      </c>
      <c r="H129" s="360">
        <v>142226</v>
      </c>
      <c r="I129" s="360">
        <f t="shared" si="13"/>
        <v>142226</v>
      </c>
      <c r="J129" s="360">
        <v>0</v>
      </c>
      <c r="K129" s="360">
        <f t="shared" si="14"/>
        <v>0</v>
      </c>
      <c r="L129" s="360">
        <f t="shared" si="22"/>
        <v>194979</v>
      </c>
      <c r="M129" s="376">
        <f t="shared" si="22"/>
        <v>194979</v>
      </c>
      <c r="N129" s="380">
        <f>'내역서(기계)-SH'!N129+'내역서(기계)-재개발'!N129</f>
        <v>1</v>
      </c>
      <c r="O129" s="360">
        <v>52753</v>
      </c>
      <c r="P129" s="360">
        <f t="shared" si="19"/>
        <v>52753</v>
      </c>
      <c r="Q129" s="360">
        <v>142226</v>
      </c>
      <c r="R129" s="360">
        <f t="shared" si="20"/>
        <v>142226</v>
      </c>
      <c r="S129" s="360">
        <v>0</v>
      </c>
      <c r="T129" s="360">
        <f t="shared" si="21"/>
        <v>0</v>
      </c>
      <c r="U129" s="360">
        <f t="shared" si="15"/>
        <v>194979</v>
      </c>
      <c r="V129" s="369">
        <f t="shared" si="16"/>
        <v>194979</v>
      </c>
      <c r="W129" s="375">
        <f t="shared" si="17"/>
        <v>0</v>
      </c>
      <c r="X129" s="381">
        <f t="shared" si="18"/>
        <v>0</v>
      </c>
      <c r="Y129" s="372"/>
    </row>
    <row r="130" spans="1:25" s="50" customFormat="1" ht="22.5" customHeight="1" x14ac:dyDescent="0.15">
      <c r="A130" s="361" t="s">
        <v>498</v>
      </c>
      <c r="B130" s="151" t="s">
        <v>1629</v>
      </c>
      <c r="C130" s="152"/>
      <c r="D130" s="375">
        <f>'내역서(기계)-SH'!D130+'내역서(기계)-재개발'!D130</f>
        <v>1</v>
      </c>
      <c r="E130" s="359" t="s">
        <v>1385</v>
      </c>
      <c r="F130" s="360">
        <v>1081</v>
      </c>
      <c r="G130" s="360">
        <f t="shared" si="12"/>
        <v>1081</v>
      </c>
      <c r="H130" s="360">
        <v>14745</v>
      </c>
      <c r="I130" s="360">
        <f t="shared" si="13"/>
        <v>14745</v>
      </c>
      <c r="J130" s="360">
        <v>0</v>
      </c>
      <c r="K130" s="360">
        <f t="shared" si="14"/>
        <v>0</v>
      </c>
      <c r="L130" s="360">
        <f t="shared" si="22"/>
        <v>15826</v>
      </c>
      <c r="M130" s="376">
        <f t="shared" si="22"/>
        <v>15826</v>
      </c>
      <c r="N130" s="380">
        <f>'내역서(기계)-SH'!N130+'내역서(기계)-재개발'!N130</f>
        <v>1</v>
      </c>
      <c r="O130" s="360">
        <v>1081</v>
      </c>
      <c r="P130" s="360">
        <f t="shared" si="19"/>
        <v>1081</v>
      </c>
      <c r="Q130" s="360">
        <v>14745</v>
      </c>
      <c r="R130" s="360">
        <f t="shared" si="20"/>
        <v>14745</v>
      </c>
      <c r="S130" s="360">
        <v>0</v>
      </c>
      <c r="T130" s="360">
        <f t="shared" si="21"/>
        <v>0</v>
      </c>
      <c r="U130" s="360">
        <f t="shared" si="15"/>
        <v>15826</v>
      </c>
      <c r="V130" s="369">
        <f t="shared" si="16"/>
        <v>15826</v>
      </c>
      <c r="W130" s="375">
        <f t="shared" si="17"/>
        <v>0</v>
      </c>
      <c r="X130" s="381">
        <f t="shared" si="18"/>
        <v>0</v>
      </c>
      <c r="Y130" s="372"/>
    </row>
    <row r="131" spans="1:25" s="50" customFormat="1" ht="22.5" customHeight="1" x14ac:dyDescent="0.15">
      <c r="A131" s="361" t="s">
        <v>499</v>
      </c>
      <c r="B131" s="151" t="s">
        <v>1628</v>
      </c>
      <c r="C131" s="152"/>
      <c r="D131" s="375">
        <f>'내역서(기계)-SH'!D131+'내역서(기계)-재개발'!D131</f>
        <v>1</v>
      </c>
      <c r="E131" s="359" t="s">
        <v>1385</v>
      </c>
      <c r="F131" s="360">
        <v>1523</v>
      </c>
      <c r="G131" s="360">
        <f t="shared" si="12"/>
        <v>1523</v>
      </c>
      <c r="H131" s="360">
        <v>18697</v>
      </c>
      <c r="I131" s="360">
        <f t="shared" si="13"/>
        <v>18697</v>
      </c>
      <c r="J131" s="360">
        <v>0</v>
      </c>
      <c r="K131" s="360">
        <f t="shared" si="14"/>
        <v>0</v>
      </c>
      <c r="L131" s="360">
        <f t="shared" si="22"/>
        <v>20220</v>
      </c>
      <c r="M131" s="376">
        <f t="shared" si="22"/>
        <v>20220</v>
      </c>
      <c r="N131" s="380">
        <f>'내역서(기계)-SH'!N131+'내역서(기계)-재개발'!N131</f>
        <v>1</v>
      </c>
      <c r="O131" s="360">
        <v>1523</v>
      </c>
      <c r="P131" s="360">
        <f t="shared" si="19"/>
        <v>1523</v>
      </c>
      <c r="Q131" s="360">
        <v>18697</v>
      </c>
      <c r="R131" s="360">
        <f t="shared" si="20"/>
        <v>18697</v>
      </c>
      <c r="S131" s="360">
        <v>0</v>
      </c>
      <c r="T131" s="360">
        <f t="shared" si="21"/>
        <v>0</v>
      </c>
      <c r="U131" s="360">
        <f t="shared" si="15"/>
        <v>20220</v>
      </c>
      <c r="V131" s="369">
        <f t="shared" si="16"/>
        <v>20220</v>
      </c>
      <c r="W131" s="375">
        <f t="shared" si="17"/>
        <v>0</v>
      </c>
      <c r="X131" s="381">
        <f t="shared" si="18"/>
        <v>0</v>
      </c>
      <c r="Y131" s="372"/>
    </row>
    <row r="132" spans="1:25" s="50" customFormat="1" ht="22.5" customHeight="1" x14ac:dyDescent="0.15">
      <c r="A132" s="361" t="s">
        <v>500</v>
      </c>
      <c r="B132" s="151" t="s">
        <v>1627</v>
      </c>
      <c r="C132" s="152"/>
      <c r="D132" s="375">
        <f>'내역서(기계)-SH'!D132+'내역서(기계)-재개발'!D132</f>
        <v>1</v>
      </c>
      <c r="E132" s="359" t="s">
        <v>1385</v>
      </c>
      <c r="F132" s="360">
        <v>1951</v>
      </c>
      <c r="G132" s="360">
        <f t="shared" si="12"/>
        <v>1951</v>
      </c>
      <c r="H132" s="360">
        <v>21971</v>
      </c>
      <c r="I132" s="360">
        <f t="shared" si="13"/>
        <v>21971</v>
      </c>
      <c r="J132" s="360">
        <v>0</v>
      </c>
      <c r="K132" s="360">
        <f t="shared" si="14"/>
        <v>0</v>
      </c>
      <c r="L132" s="360">
        <f t="shared" si="22"/>
        <v>23922</v>
      </c>
      <c r="M132" s="376">
        <f t="shared" si="22"/>
        <v>23922</v>
      </c>
      <c r="N132" s="380">
        <f>'내역서(기계)-SH'!N132+'내역서(기계)-재개발'!N132</f>
        <v>1</v>
      </c>
      <c r="O132" s="360">
        <v>1951</v>
      </c>
      <c r="P132" s="360">
        <f t="shared" si="19"/>
        <v>1951</v>
      </c>
      <c r="Q132" s="360">
        <v>21971</v>
      </c>
      <c r="R132" s="360">
        <f t="shared" si="20"/>
        <v>21971</v>
      </c>
      <c r="S132" s="360">
        <v>0</v>
      </c>
      <c r="T132" s="360">
        <f t="shared" si="21"/>
        <v>0</v>
      </c>
      <c r="U132" s="360">
        <f t="shared" si="15"/>
        <v>23922</v>
      </c>
      <c r="V132" s="369">
        <f t="shared" si="16"/>
        <v>23922</v>
      </c>
      <c r="W132" s="375">
        <f t="shared" si="17"/>
        <v>0</v>
      </c>
      <c r="X132" s="381">
        <f t="shared" si="18"/>
        <v>0</v>
      </c>
      <c r="Y132" s="372"/>
    </row>
    <row r="133" spans="1:25" s="50" customFormat="1" ht="22.5" customHeight="1" x14ac:dyDescent="0.15">
      <c r="A133" s="361" t="s">
        <v>501</v>
      </c>
      <c r="B133" s="151" t="s">
        <v>1626</v>
      </c>
      <c r="C133" s="152"/>
      <c r="D133" s="375">
        <f>'내역서(기계)-SH'!D133+'내역서(기계)-재개발'!D133</f>
        <v>1</v>
      </c>
      <c r="E133" s="359" t="s">
        <v>1385</v>
      </c>
      <c r="F133" s="360">
        <v>2242</v>
      </c>
      <c r="G133" s="360">
        <f t="shared" si="12"/>
        <v>2242</v>
      </c>
      <c r="H133" s="360">
        <v>24072</v>
      </c>
      <c r="I133" s="360">
        <f t="shared" si="13"/>
        <v>24072</v>
      </c>
      <c r="J133" s="360">
        <v>0</v>
      </c>
      <c r="K133" s="360">
        <f t="shared" si="14"/>
        <v>0</v>
      </c>
      <c r="L133" s="360">
        <f t="shared" si="22"/>
        <v>26314</v>
      </c>
      <c r="M133" s="376">
        <f t="shared" si="22"/>
        <v>26314</v>
      </c>
      <c r="N133" s="380">
        <f>'내역서(기계)-SH'!N133+'내역서(기계)-재개발'!N133</f>
        <v>1</v>
      </c>
      <c r="O133" s="360">
        <v>2242</v>
      </c>
      <c r="P133" s="360">
        <f t="shared" si="19"/>
        <v>2242</v>
      </c>
      <c r="Q133" s="360">
        <v>24072</v>
      </c>
      <c r="R133" s="360">
        <f t="shared" si="20"/>
        <v>24072</v>
      </c>
      <c r="S133" s="360">
        <v>0</v>
      </c>
      <c r="T133" s="360">
        <f t="shared" si="21"/>
        <v>0</v>
      </c>
      <c r="U133" s="360">
        <f t="shared" si="15"/>
        <v>26314</v>
      </c>
      <c r="V133" s="369">
        <f t="shared" si="16"/>
        <v>26314</v>
      </c>
      <c r="W133" s="375">
        <f t="shared" si="17"/>
        <v>0</v>
      </c>
      <c r="X133" s="381">
        <f t="shared" si="18"/>
        <v>0</v>
      </c>
      <c r="Y133" s="372"/>
    </row>
    <row r="134" spans="1:25" s="50" customFormat="1" ht="22.5" customHeight="1" x14ac:dyDescent="0.15">
      <c r="A134" s="361" t="s">
        <v>502</v>
      </c>
      <c r="B134" s="151" t="s">
        <v>1625</v>
      </c>
      <c r="C134" s="152"/>
      <c r="D134" s="375">
        <f>'내역서(기계)-SH'!D134+'내역서(기계)-재개발'!D134</f>
        <v>1</v>
      </c>
      <c r="E134" s="359" t="s">
        <v>1385</v>
      </c>
      <c r="F134" s="360">
        <v>3164</v>
      </c>
      <c r="G134" s="360">
        <f t="shared" ref="G134:G197" si="23">INT($D134*F134)</f>
        <v>3164</v>
      </c>
      <c r="H134" s="360">
        <v>31049</v>
      </c>
      <c r="I134" s="360">
        <f t="shared" ref="I134:I197" si="24">INT($D134*H134)</f>
        <v>31049</v>
      </c>
      <c r="J134" s="360">
        <v>0</v>
      </c>
      <c r="K134" s="360">
        <f t="shared" ref="K134:K197" si="25">INT($D134*J134)</f>
        <v>0</v>
      </c>
      <c r="L134" s="360">
        <f t="shared" si="22"/>
        <v>34213</v>
      </c>
      <c r="M134" s="376">
        <f t="shared" si="22"/>
        <v>34213</v>
      </c>
      <c r="N134" s="380">
        <f>'내역서(기계)-SH'!N134+'내역서(기계)-재개발'!N134</f>
        <v>1</v>
      </c>
      <c r="O134" s="360">
        <v>3164</v>
      </c>
      <c r="P134" s="360">
        <f t="shared" si="19"/>
        <v>3164</v>
      </c>
      <c r="Q134" s="360">
        <v>31049</v>
      </c>
      <c r="R134" s="360">
        <f t="shared" si="20"/>
        <v>31049</v>
      </c>
      <c r="S134" s="360">
        <v>0</v>
      </c>
      <c r="T134" s="360">
        <f t="shared" si="21"/>
        <v>0</v>
      </c>
      <c r="U134" s="360">
        <f t="shared" ref="U134:U197" si="26">O134+Q134+S134</f>
        <v>34213</v>
      </c>
      <c r="V134" s="369">
        <f t="shared" ref="V134:V197" si="27">P134+R134+T134</f>
        <v>34213</v>
      </c>
      <c r="W134" s="375">
        <f t="shared" ref="W134:W197" si="28">N134-D134</f>
        <v>0</v>
      </c>
      <c r="X134" s="381">
        <f t="shared" ref="X134:X197" si="29">V134-M134</f>
        <v>0</v>
      </c>
      <c r="Y134" s="372"/>
    </row>
    <row r="135" spans="1:25" s="50" customFormat="1" ht="22.5" customHeight="1" x14ac:dyDescent="0.15">
      <c r="A135" s="361" t="s">
        <v>58</v>
      </c>
      <c r="B135" s="151" t="s">
        <v>1624</v>
      </c>
      <c r="C135" s="152"/>
      <c r="D135" s="375">
        <f>'내역서(기계)-SH'!D135+'내역서(기계)-재개발'!D135</f>
        <v>1</v>
      </c>
      <c r="E135" s="359" t="s">
        <v>1385</v>
      </c>
      <c r="F135" s="360">
        <v>4009</v>
      </c>
      <c r="G135" s="360">
        <f t="shared" si="23"/>
        <v>4009</v>
      </c>
      <c r="H135" s="360">
        <v>29349</v>
      </c>
      <c r="I135" s="360">
        <f t="shared" si="24"/>
        <v>29349</v>
      </c>
      <c r="J135" s="360">
        <v>0</v>
      </c>
      <c r="K135" s="360">
        <f t="shared" si="25"/>
        <v>0</v>
      </c>
      <c r="L135" s="360">
        <f t="shared" si="22"/>
        <v>33358</v>
      </c>
      <c r="M135" s="376">
        <f t="shared" si="22"/>
        <v>33358</v>
      </c>
      <c r="N135" s="380">
        <f>'내역서(기계)-SH'!N135+'내역서(기계)-재개발'!N135</f>
        <v>1</v>
      </c>
      <c r="O135" s="360">
        <v>4009</v>
      </c>
      <c r="P135" s="360">
        <f t="shared" ref="P135:P198" si="30">INT($N135*O135)</f>
        <v>4009</v>
      </c>
      <c r="Q135" s="360">
        <v>29349</v>
      </c>
      <c r="R135" s="360">
        <f t="shared" ref="R135:R198" si="31">INT($N135*Q135)</f>
        <v>29349</v>
      </c>
      <c r="S135" s="360">
        <v>0</v>
      </c>
      <c r="T135" s="360">
        <f t="shared" ref="T135:T198" si="32">INT($N135*S135)</f>
        <v>0</v>
      </c>
      <c r="U135" s="360">
        <f t="shared" si="26"/>
        <v>33358</v>
      </c>
      <c r="V135" s="369">
        <f t="shared" si="27"/>
        <v>33358</v>
      </c>
      <c r="W135" s="375">
        <f t="shared" si="28"/>
        <v>0</v>
      </c>
      <c r="X135" s="381">
        <f t="shared" si="29"/>
        <v>0</v>
      </c>
      <c r="Y135" s="372"/>
    </row>
    <row r="136" spans="1:25" s="50" customFormat="1" ht="22.5" customHeight="1" x14ac:dyDescent="0.15">
      <c r="A136" s="361" t="s">
        <v>54</v>
      </c>
      <c r="B136" s="151" t="s">
        <v>1623</v>
      </c>
      <c r="C136" s="152"/>
      <c r="D136" s="375">
        <f>'내역서(기계)-SH'!D136+'내역서(기계)-재개발'!D136</f>
        <v>1</v>
      </c>
      <c r="E136" s="359" t="s">
        <v>1385</v>
      </c>
      <c r="F136" s="360">
        <v>5249</v>
      </c>
      <c r="G136" s="360">
        <f t="shared" si="23"/>
        <v>5249</v>
      </c>
      <c r="H136" s="360">
        <v>37174</v>
      </c>
      <c r="I136" s="360">
        <f t="shared" si="24"/>
        <v>37174</v>
      </c>
      <c r="J136" s="360">
        <v>0</v>
      </c>
      <c r="K136" s="360">
        <f t="shared" si="25"/>
        <v>0</v>
      </c>
      <c r="L136" s="360">
        <f t="shared" si="22"/>
        <v>42423</v>
      </c>
      <c r="M136" s="376">
        <f t="shared" si="22"/>
        <v>42423</v>
      </c>
      <c r="N136" s="380">
        <f>'내역서(기계)-SH'!N136+'내역서(기계)-재개발'!N136</f>
        <v>1</v>
      </c>
      <c r="O136" s="360">
        <v>5249</v>
      </c>
      <c r="P136" s="360">
        <f t="shared" si="30"/>
        <v>5249</v>
      </c>
      <c r="Q136" s="360">
        <v>37174</v>
      </c>
      <c r="R136" s="360">
        <f t="shared" si="31"/>
        <v>37174</v>
      </c>
      <c r="S136" s="360">
        <v>0</v>
      </c>
      <c r="T136" s="360">
        <f t="shared" si="32"/>
        <v>0</v>
      </c>
      <c r="U136" s="360">
        <f t="shared" si="26"/>
        <v>42423</v>
      </c>
      <c r="V136" s="369">
        <f t="shared" si="27"/>
        <v>42423</v>
      </c>
      <c r="W136" s="375">
        <f t="shared" si="28"/>
        <v>0</v>
      </c>
      <c r="X136" s="381">
        <f t="shared" si="29"/>
        <v>0</v>
      </c>
      <c r="Y136" s="372"/>
    </row>
    <row r="137" spans="1:25" s="50" customFormat="1" ht="22.5" customHeight="1" x14ac:dyDescent="0.15">
      <c r="A137" s="361" t="s">
        <v>62</v>
      </c>
      <c r="B137" s="151" t="s">
        <v>1622</v>
      </c>
      <c r="C137" s="152"/>
      <c r="D137" s="375">
        <f>'내역서(기계)-SH'!D137+'내역서(기계)-재개발'!D137</f>
        <v>1</v>
      </c>
      <c r="E137" s="359" t="s">
        <v>1385</v>
      </c>
      <c r="F137" s="360">
        <v>7328</v>
      </c>
      <c r="G137" s="360">
        <f t="shared" si="23"/>
        <v>7328</v>
      </c>
      <c r="H137" s="360">
        <v>50127</v>
      </c>
      <c r="I137" s="360">
        <f t="shared" si="24"/>
        <v>50127</v>
      </c>
      <c r="J137" s="360">
        <v>0</v>
      </c>
      <c r="K137" s="360">
        <f t="shared" si="25"/>
        <v>0</v>
      </c>
      <c r="L137" s="360">
        <f t="shared" si="22"/>
        <v>57455</v>
      </c>
      <c r="M137" s="376">
        <f t="shared" si="22"/>
        <v>57455</v>
      </c>
      <c r="N137" s="380">
        <f>'내역서(기계)-SH'!N137+'내역서(기계)-재개발'!N137</f>
        <v>1</v>
      </c>
      <c r="O137" s="360">
        <v>7328</v>
      </c>
      <c r="P137" s="360">
        <f t="shared" si="30"/>
        <v>7328</v>
      </c>
      <c r="Q137" s="360">
        <v>50127</v>
      </c>
      <c r="R137" s="360">
        <f t="shared" si="31"/>
        <v>50127</v>
      </c>
      <c r="S137" s="360">
        <v>0</v>
      </c>
      <c r="T137" s="360">
        <f t="shared" si="32"/>
        <v>0</v>
      </c>
      <c r="U137" s="360">
        <f t="shared" si="26"/>
        <v>57455</v>
      </c>
      <c r="V137" s="369">
        <f t="shared" si="27"/>
        <v>57455</v>
      </c>
      <c r="W137" s="375">
        <f t="shared" si="28"/>
        <v>0</v>
      </c>
      <c r="X137" s="381">
        <f t="shared" si="29"/>
        <v>0</v>
      </c>
      <c r="Y137" s="372"/>
    </row>
    <row r="138" spans="1:25" s="50" customFormat="1" ht="22.5" customHeight="1" x14ac:dyDescent="0.15">
      <c r="A138" s="361" t="s">
        <v>33</v>
      </c>
      <c r="B138" s="151" t="s">
        <v>1621</v>
      </c>
      <c r="C138" s="152"/>
      <c r="D138" s="375">
        <f>'내역서(기계)-SH'!D138+'내역서(기계)-재개발'!D138</f>
        <v>1</v>
      </c>
      <c r="E138" s="359" t="s">
        <v>1385</v>
      </c>
      <c r="F138" s="360">
        <v>9971</v>
      </c>
      <c r="G138" s="360">
        <f t="shared" si="23"/>
        <v>9971</v>
      </c>
      <c r="H138" s="360">
        <v>64177</v>
      </c>
      <c r="I138" s="360">
        <f t="shared" si="24"/>
        <v>64177</v>
      </c>
      <c r="J138" s="360">
        <v>0</v>
      </c>
      <c r="K138" s="360">
        <f t="shared" si="25"/>
        <v>0</v>
      </c>
      <c r="L138" s="360">
        <f t="shared" si="22"/>
        <v>74148</v>
      </c>
      <c r="M138" s="376">
        <f t="shared" si="22"/>
        <v>74148</v>
      </c>
      <c r="N138" s="380">
        <f>'내역서(기계)-SH'!N138+'내역서(기계)-재개발'!N138</f>
        <v>1</v>
      </c>
      <c r="O138" s="360">
        <v>9971</v>
      </c>
      <c r="P138" s="360">
        <f t="shared" si="30"/>
        <v>9971</v>
      </c>
      <c r="Q138" s="360">
        <v>64177</v>
      </c>
      <c r="R138" s="360">
        <f t="shared" si="31"/>
        <v>64177</v>
      </c>
      <c r="S138" s="360">
        <v>0</v>
      </c>
      <c r="T138" s="360">
        <f t="shared" si="32"/>
        <v>0</v>
      </c>
      <c r="U138" s="360">
        <f t="shared" si="26"/>
        <v>74148</v>
      </c>
      <c r="V138" s="369">
        <f t="shared" si="27"/>
        <v>74148</v>
      </c>
      <c r="W138" s="375">
        <f t="shared" si="28"/>
        <v>0</v>
      </c>
      <c r="X138" s="381">
        <f t="shared" si="29"/>
        <v>0</v>
      </c>
      <c r="Y138" s="372"/>
    </row>
    <row r="139" spans="1:25" s="50" customFormat="1" ht="22.5" customHeight="1" x14ac:dyDescent="0.15">
      <c r="A139" s="361" t="s">
        <v>56</v>
      </c>
      <c r="B139" s="151" t="s">
        <v>1620</v>
      </c>
      <c r="C139" s="152"/>
      <c r="D139" s="375">
        <f>'내역서(기계)-SH'!D139+'내역서(기계)-재개발'!D139</f>
        <v>1</v>
      </c>
      <c r="E139" s="359" t="s">
        <v>1385</v>
      </c>
      <c r="F139" s="360">
        <v>11840</v>
      </c>
      <c r="G139" s="360">
        <f t="shared" si="23"/>
        <v>11840</v>
      </c>
      <c r="H139" s="360">
        <v>75278</v>
      </c>
      <c r="I139" s="360">
        <f t="shared" si="24"/>
        <v>75278</v>
      </c>
      <c r="J139" s="360">
        <v>0</v>
      </c>
      <c r="K139" s="360">
        <f t="shared" si="25"/>
        <v>0</v>
      </c>
      <c r="L139" s="360">
        <f t="shared" si="22"/>
        <v>87118</v>
      </c>
      <c r="M139" s="376">
        <f t="shared" si="22"/>
        <v>87118</v>
      </c>
      <c r="N139" s="380">
        <f>'내역서(기계)-SH'!N139+'내역서(기계)-재개발'!N139</f>
        <v>1</v>
      </c>
      <c r="O139" s="360">
        <v>11840</v>
      </c>
      <c r="P139" s="360">
        <f t="shared" si="30"/>
        <v>11840</v>
      </c>
      <c r="Q139" s="360">
        <v>75278</v>
      </c>
      <c r="R139" s="360">
        <f t="shared" si="31"/>
        <v>75278</v>
      </c>
      <c r="S139" s="360">
        <v>0</v>
      </c>
      <c r="T139" s="360">
        <f t="shared" si="32"/>
        <v>0</v>
      </c>
      <c r="U139" s="360">
        <f t="shared" si="26"/>
        <v>87118</v>
      </c>
      <c r="V139" s="369">
        <f t="shared" si="27"/>
        <v>87118</v>
      </c>
      <c r="W139" s="375">
        <f t="shared" si="28"/>
        <v>0</v>
      </c>
      <c r="X139" s="381">
        <f t="shared" si="29"/>
        <v>0</v>
      </c>
      <c r="Y139" s="372"/>
    </row>
    <row r="140" spans="1:25" s="50" customFormat="1" ht="22.5" customHeight="1" x14ac:dyDescent="0.15">
      <c r="A140" s="361" t="s">
        <v>32</v>
      </c>
      <c r="B140" s="151" t="s">
        <v>1619</v>
      </c>
      <c r="C140" s="152"/>
      <c r="D140" s="375">
        <f>'내역서(기계)-SH'!D140+'내역서(기계)-재개발'!D140</f>
        <v>1</v>
      </c>
      <c r="E140" s="359" t="s">
        <v>1385</v>
      </c>
      <c r="F140" s="360">
        <v>18743</v>
      </c>
      <c r="G140" s="360">
        <f t="shared" si="23"/>
        <v>18743</v>
      </c>
      <c r="H140" s="360">
        <v>115407</v>
      </c>
      <c r="I140" s="360">
        <f t="shared" si="24"/>
        <v>115407</v>
      </c>
      <c r="J140" s="360">
        <v>0</v>
      </c>
      <c r="K140" s="360">
        <f t="shared" si="25"/>
        <v>0</v>
      </c>
      <c r="L140" s="360">
        <f t="shared" si="22"/>
        <v>134150</v>
      </c>
      <c r="M140" s="376">
        <f t="shared" si="22"/>
        <v>134150</v>
      </c>
      <c r="N140" s="380">
        <f>'내역서(기계)-SH'!N140+'내역서(기계)-재개발'!N140</f>
        <v>1</v>
      </c>
      <c r="O140" s="360">
        <v>18743</v>
      </c>
      <c r="P140" s="360">
        <f t="shared" si="30"/>
        <v>18743</v>
      </c>
      <c r="Q140" s="360">
        <v>115407</v>
      </c>
      <c r="R140" s="360">
        <f t="shared" si="31"/>
        <v>115407</v>
      </c>
      <c r="S140" s="360">
        <v>0</v>
      </c>
      <c r="T140" s="360">
        <f t="shared" si="32"/>
        <v>0</v>
      </c>
      <c r="U140" s="360">
        <f t="shared" si="26"/>
        <v>134150</v>
      </c>
      <c r="V140" s="369">
        <f t="shared" si="27"/>
        <v>134150</v>
      </c>
      <c r="W140" s="375">
        <f t="shared" si="28"/>
        <v>0</v>
      </c>
      <c r="X140" s="381">
        <f t="shared" si="29"/>
        <v>0</v>
      </c>
      <c r="Y140" s="372"/>
    </row>
    <row r="141" spans="1:25" s="50" customFormat="1" ht="22.5" customHeight="1" x14ac:dyDescent="0.15">
      <c r="A141" s="361" t="s">
        <v>23</v>
      </c>
      <c r="B141" s="151" t="s">
        <v>1618</v>
      </c>
      <c r="C141" s="152"/>
      <c r="D141" s="375">
        <f>'내역서(기계)-SH'!D141+'내역서(기계)-재개발'!D141</f>
        <v>1</v>
      </c>
      <c r="E141" s="359" t="s">
        <v>1385</v>
      </c>
      <c r="F141" s="360">
        <v>27280</v>
      </c>
      <c r="G141" s="360">
        <f t="shared" si="23"/>
        <v>27280</v>
      </c>
      <c r="H141" s="360">
        <v>153936</v>
      </c>
      <c r="I141" s="360">
        <f t="shared" si="24"/>
        <v>153936</v>
      </c>
      <c r="J141" s="360">
        <v>0</v>
      </c>
      <c r="K141" s="360">
        <f t="shared" si="25"/>
        <v>0</v>
      </c>
      <c r="L141" s="360">
        <f t="shared" si="22"/>
        <v>181216</v>
      </c>
      <c r="M141" s="376">
        <f t="shared" si="22"/>
        <v>181216</v>
      </c>
      <c r="N141" s="380">
        <f>'내역서(기계)-SH'!N141+'내역서(기계)-재개발'!N141</f>
        <v>1</v>
      </c>
      <c r="O141" s="360">
        <v>27280</v>
      </c>
      <c r="P141" s="360">
        <f t="shared" si="30"/>
        <v>27280</v>
      </c>
      <c r="Q141" s="360">
        <v>153936</v>
      </c>
      <c r="R141" s="360">
        <f t="shared" si="31"/>
        <v>153936</v>
      </c>
      <c r="S141" s="360">
        <v>0</v>
      </c>
      <c r="T141" s="360">
        <f t="shared" si="32"/>
        <v>0</v>
      </c>
      <c r="U141" s="360">
        <f t="shared" si="26"/>
        <v>181216</v>
      </c>
      <c r="V141" s="369">
        <f t="shared" si="27"/>
        <v>181216</v>
      </c>
      <c r="W141" s="375">
        <f t="shared" si="28"/>
        <v>0</v>
      </c>
      <c r="X141" s="381">
        <f t="shared" si="29"/>
        <v>0</v>
      </c>
      <c r="Y141" s="372"/>
    </row>
    <row r="142" spans="1:25" s="50" customFormat="1" ht="22.5" customHeight="1" x14ac:dyDescent="0.15">
      <c r="A142" s="361" t="s">
        <v>28</v>
      </c>
      <c r="B142" s="151" t="s">
        <v>1617</v>
      </c>
      <c r="C142" s="152"/>
      <c r="D142" s="375">
        <f>'내역서(기계)-SH'!D142+'내역서(기계)-재개발'!D142</f>
        <v>1</v>
      </c>
      <c r="E142" s="359" t="s">
        <v>1385</v>
      </c>
      <c r="F142" s="360">
        <v>35613</v>
      </c>
      <c r="G142" s="360">
        <f t="shared" si="23"/>
        <v>35613</v>
      </c>
      <c r="H142" s="360">
        <v>199117</v>
      </c>
      <c r="I142" s="360">
        <f t="shared" si="24"/>
        <v>199117</v>
      </c>
      <c r="J142" s="360">
        <v>0</v>
      </c>
      <c r="K142" s="360">
        <f t="shared" si="25"/>
        <v>0</v>
      </c>
      <c r="L142" s="360">
        <f t="shared" si="22"/>
        <v>234730</v>
      </c>
      <c r="M142" s="376">
        <f t="shared" si="22"/>
        <v>234730</v>
      </c>
      <c r="N142" s="380">
        <f>'내역서(기계)-SH'!N142+'내역서(기계)-재개발'!N142</f>
        <v>1</v>
      </c>
      <c r="O142" s="360">
        <v>35613</v>
      </c>
      <c r="P142" s="360">
        <f t="shared" si="30"/>
        <v>35613</v>
      </c>
      <c r="Q142" s="360">
        <v>199117</v>
      </c>
      <c r="R142" s="360">
        <f t="shared" si="31"/>
        <v>199117</v>
      </c>
      <c r="S142" s="360">
        <v>0</v>
      </c>
      <c r="T142" s="360">
        <f t="shared" si="32"/>
        <v>0</v>
      </c>
      <c r="U142" s="360">
        <f t="shared" si="26"/>
        <v>234730</v>
      </c>
      <c r="V142" s="369">
        <f t="shared" si="27"/>
        <v>234730</v>
      </c>
      <c r="W142" s="375">
        <f t="shared" si="28"/>
        <v>0</v>
      </c>
      <c r="X142" s="381">
        <f t="shared" si="29"/>
        <v>0</v>
      </c>
      <c r="Y142" s="372"/>
    </row>
    <row r="143" spans="1:25" s="50" customFormat="1" ht="22.5" customHeight="1" x14ac:dyDescent="0.15">
      <c r="A143" s="361" t="s">
        <v>52</v>
      </c>
      <c r="B143" s="151" t="s">
        <v>1616</v>
      </c>
      <c r="C143" s="152"/>
      <c r="D143" s="375">
        <f>'내역서(기계)-SH'!D143+'내역서(기계)-재개발'!D143</f>
        <v>1</v>
      </c>
      <c r="E143" s="359" t="s">
        <v>1385</v>
      </c>
      <c r="F143" s="360">
        <v>1517</v>
      </c>
      <c r="G143" s="360">
        <f t="shared" si="23"/>
        <v>1517</v>
      </c>
      <c r="H143" s="360">
        <v>9480</v>
      </c>
      <c r="I143" s="360">
        <f t="shared" si="24"/>
        <v>9480</v>
      </c>
      <c r="J143" s="360">
        <v>0</v>
      </c>
      <c r="K143" s="360">
        <f t="shared" si="25"/>
        <v>0</v>
      </c>
      <c r="L143" s="360">
        <f t="shared" si="22"/>
        <v>10997</v>
      </c>
      <c r="M143" s="376">
        <f t="shared" si="22"/>
        <v>10997</v>
      </c>
      <c r="N143" s="380">
        <f>'내역서(기계)-SH'!N143+'내역서(기계)-재개발'!N143</f>
        <v>1</v>
      </c>
      <c r="O143" s="360">
        <v>1517</v>
      </c>
      <c r="P143" s="360">
        <f t="shared" si="30"/>
        <v>1517</v>
      </c>
      <c r="Q143" s="360">
        <v>9480</v>
      </c>
      <c r="R143" s="360">
        <f t="shared" si="31"/>
        <v>9480</v>
      </c>
      <c r="S143" s="360">
        <v>0</v>
      </c>
      <c r="T143" s="360">
        <f t="shared" si="32"/>
        <v>0</v>
      </c>
      <c r="U143" s="360">
        <f t="shared" si="26"/>
        <v>10997</v>
      </c>
      <c r="V143" s="369">
        <f t="shared" si="27"/>
        <v>10997</v>
      </c>
      <c r="W143" s="375">
        <f t="shared" si="28"/>
        <v>0</v>
      </c>
      <c r="X143" s="381">
        <f t="shared" si="29"/>
        <v>0</v>
      </c>
      <c r="Y143" s="372"/>
    </row>
    <row r="144" spans="1:25" s="50" customFormat="1" ht="22.5" customHeight="1" x14ac:dyDescent="0.15">
      <c r="A144" s="361" t="s">
        <v>31</v>
      </c>
      <c r="B144" s="151" t="s">
        <v>1615</v>
      </c>
      <c r="C144" s="152"/>
      <c r="D144" s="375">
        <f>'내역서(기계)-SH'!D144+'내역서(기계)-재개발'!D144</f>
        <v>1</v>
      </c>
      <c r="E144" s="359" t="s">
        <v>1385</v>
      </c>
      <c r="F144" s="360">
        <v>2200</v>
      </c>
      <c r="G144" s="360">
        <f t="shared" si="23"/>
        <v>2200</v>
      </c>
      <c r="H144" s="360">
        <v>12020</v>
      </c>
      <c r="I144" s="360">
        <f t="shared" si="24"/>
        <v>12020</v>
      </c>
      <c r="J144" s="360">
        <v>0</v>
      </c>
      <c r="K144" s="360">
        <f t="shared" si="25"/>
        <v>0</v>
      </c>
      <c r="L144" s="360">
        <f t="shared" si="22"/>
        <v>14220</v>
      </c>
      <c r="M144" s="376">
        <f t="shared" si="22"/>
        <v>14220</v>
      </c>
      <c r="N144" s="380">
        <f>'내역서(기계)-SH'!N144+'내역서(기계)-재개발'!N144</f>
        <v>1</v>
      </c>
      <c r="O144" s="360">
        <v>2200</v>
      </c>
      <c r="P144" s="360">
        <f t="shared" si="30"/>
        <v>2200</v>
      </c>
      <c r="Q144" s="360">
        <v>12020</v>
      </c>
      <c r="R144" s="360">
        <f t="shared" si="31"/>
        <v>12020</v>
      </c>
      <c r="S144" s="360">
        <v>0</v>
      </c>
      <c r="T144" s="360">
        <f t="shared" si="32"/>
        <v>0</v>
      </c>
      <c r="U144" s="360">
        <f t="shared" si="26"/>
        <v>14220</v>
      </c>
      <c r="V144" s="369">
        <f t="shared" si="27"/>
        <v>14220</v>
      </c>
      <c r="W144" s="375">
        <f t="shared" si="28"/>
        <v>0</v>
      </c>
      <c r="X144" s="381">
        <f t="shared" si="29"/>
        <v>0</v>
      </c>
      <c r="Y144" s="372"/>
    </row>
    <row r="145" spans="1:25" s="50" customFormat="1" ht="22.5" customHeight="1" x14ac:dyDescent="0.15">
      <c r="A145" s="361" t="s">
        <v>30</v>
      </c>
      <c r="B145" s="151" t="s">
        <v>1614</v>
      </c>
      <c r="C145" s="152"/>
      <c r="D145" s="375">
        <f>'내역서(기계)-SH'!D145+'내역서(기계)-재개발'!D145</f>
        <v>1</v>
      </c>
      <c r="E145" s="359" t="s">
        <v>1385</v>
      </c>
      <c r="F145" s="360">
        <v>2821</v>
      </c>
      <c r="G145" s="360">
        <f t="shared" si="23"/>
        <v>2821</v>
      </c>
      <c r="H145" s="360">
        <v>14125</v>
      </c>
      <c r="I145" s="360">
        <f t="shared" si="24"/>
        <v>14125</v>
      </c>
      <c r="J145" s="360">
        <v>0</v>
      </c>
      <c r="K145" s="360">
        <f t="shared" si="25"/>
        <v>0</v>
      </c>
      <c r="L145" s="360">
        <f t="shared" si="22"/>
        <v>16946</v>
      </c>
      <c r="M145" s="376">
        <f t="shared" si="22"/>
        <v>16946</v>
      </c>
      <c r="N145" s="380">
        <f>'내역서(기계)-SH'!N145+'내역서(기계)-재개발'!N145</f>
        <v>1</v>
      </c>
      <c r="O145" s="360">
        <v>2821</v>
      </c>
      <c r="P145" s="360">
        <f t="shared" si="30"/>
        <v>2821</v>
      </c>
      <c r="Q145" s="360">
        <v>14125</v>
      </c>
      <c r="R145" s="360">
        <f t="shared" si="31"/>
        <v>14125</v>
      </c>
      <c r="S145" s="360">
        <v>0</v>
      </c>
      <c r="T145" s="360">
        <f t="shared" si="32"/>
        <v>0</v>
      </c>
      <c r="U145" s="360">
        <f t="shared" si="26"/>
        <v>16946</v>
      </c>
      <c r="V145" s="369">
        <f t="shared" si="27"/>
        <v>16946</v>
      </c>
      <c r="W145" s="375">
        <f t="shared" si="28"/>
        <v>0</v>
      </c>
      <c r="X145" s="381">
        <f t="shared" si="29"/>
        <v>0</v>
      </c>
      <c r="Y145" s="372"/>
    </row>
    <row r="146" spans="1:25" s="50" customFormat="1" ht="22.5" customHeight="1" x14ac:dyDescent="0.15">
      <c r="A146" s="361" t="s">
        <v>50</v>
      </c>
      <c r="B146" s="151" t="s">
        <v>1613</v>
      </c>
      <c r="C146" s="152"/>
      <c r="D146" s="375">
        <f>'내역서(기계)-SH'!D146+'내역서(기계)-재개발'!D146</f>
        <v>2</v>
      </c>
      <c r="E146" s="359" t="s">
        <v>1385</v>
      </c>
      <c r="F146" s="360">
        <v>3240</v>
      </c>
      <c r="G146" s="360">
        <f t="shared" si="23"/>
        <v>6480</v>
      </c>
      <c r="H146" s="360">
        <v>15475</v>
      </c>
      <c r="I146" s="360">
        <f t="shared" si="24"/>
        <v>30950</v>
      </c>
      <c r="J146" s="360">
        <v>0</v>
      </c>
      <c r="K146" s="360">
        <f t="shared" si="25"/>
        <v>0</v>
      </c>
      <c r="L146" s="360">
        <f t="shared" si="22"/>
        <v>18715</v>
      </c>
      <c r="M146" s="376">
        <f t="shared" si="22"/>
        <v>37430</v>
      </c>
      <c r="N146" s="380">
        <f>'내역서(기계)-SH'!N146+'내역서(기계)-재개발'!N146</f>
        <v>2</v>
      </c>
      <c r="O146" s="360">
        <v>3240</v>
      </c>
      <c r="P146" s="360">
        <f t="shared" si="30"/>
        <v>6480</v>
      </c>
      <c r="Q146" s="360">
        <v>15475</v>
      </c>
      <c r="R146" s="360">
        <f t="shared" si="31"/>
        <v>30950</v>
      </c>
      <c r="S146" s="360">
        <v>0</v>
      </c>
      <c r="T146" s="360">
        <f t="shared" si="32"/>
        <v>0</v>
      </c>
      <c r="U146" s="360">
        <f t="shared" si="26"/>
        <v>18715</v>
      </c>
      <c r="V146" s="369">
        <f t="shared" si="27"/>
        <v>37430</v>
      </c>
      <c r="W146" s="375">
        <f t="shared" si="28"/>
        <v>0</v>
      </c>
      <c r="X146" s="381">
        <f t="shared" si="29"/>
        <v>0</v>
      </c>
      <c r="Y146" s="372"/>
    </row>
    <row r="147" spans="1:25" s="50" customFormat="1" ht="22.5" customHeight="1" x14ac:dyDescent="0.15">
      <c r="A147" s="361" t="s">
        <v>29</v>
      </c>
      <c r="B147" s="151" t="s">
        <v>1612</v>
      </c>
      <c r="C147" s="152"/>
      <c r="D147" s="375">
        <f>'내역서(기계)-SH'!D147+'내역서(기계)-재개발'!D147</f>
        <v>2</v>
      </c>
      <c r="E147" s="359" t="s">
        <v>1385</v>
      </c>
      <c r="F147" s="360">
        <v>4573</v>
      </c>
      <c r="G147" s="360">
        <f t="shared" si="23"/>
        <v>9146</v>
      </c>
      <c r="H147" s="360">
        <v>19960</v>
      </c>
      <c r="I147" s="360">
        <f t="shared" si="24"/>
        <v>39920</v>
      </c>
      <c r="J147" s="360">
        <v>0</v>
      </c>
      <c r="K147" s="360">
        <f t="shared" si="25"/>
        <v>0</v>
      </c>
      <c r="L147" s="360">
        <f t="shared" si="22"/>
        <v>24533</v>
      </c>
      <c r="M147" s="376">
        <f t="shared" si="22"/>
        <v>49066</v>
      </c>
      <c r="N147" s="380">
        <f>'내역서(기계)-SH'!N147+'내역서(기계)-재개발'!N147</f>
        <v>2</v>
      </c>
      <c r="O147" s="360">
        <v>4573</v>
      </c>
      <c r="P147" s="360">
        <f t="shared" si="30"/>
        <v>9146</v>
      </c>
      <c r="Q147" s="360">
        <v>19960</v>
      </c>
      <c r="R147" s="360">
        <f t="shared" si="31"/>
        <v>39920</v>
      </c>
      <c r="S147" s="360">
        <v>0</v>
      </c>
      <c r="T147" s="360">
        <f t="shared" si="32"/>
        <v>0</v>
      </c>
      <c r="U147" s="360">
        <f t="shared" si="26"/>
        <v>24533</v>
      </c>
      <c r="V147" s="369">
        <f t="shared" si="27"/>
        <v>49066</v>
      </c>
      <c r="W147" s="375">
        <f t="shared" si="28"/>
        <v>0</v>
      </c>
      <c r="X147" s="381">
        <f t="shared" si="29"/>
        <v>0</v>
      </c>
      <c r="Y147" s="372"/>
    </row>
    <row r="148" spans="1:25" s="50" customFormat="1" ht="22.5" customHeight="1" x14ac:dyDescent="0.15">
      <c r="A148" s="361" t="s">
        <v>63</v>
      </c>
      <c r="B148" s="151" t="s">
        <v>1611</v>
      </c>
      <c r="C148" s="152"/>
      <c r="D148" s="375">
        <f>'내역서(기계)-SH'!D148+'내역서(기계)-재개발'!D148</f>
        <v>2</v>
      </c>
      <c r="E148" s="359" t="s">
        <v>1385</v>
      </c>
      <c r="F148" s="360">
        <v>5846</v>
      </c>
      <c r="G148" s="360">
        <f t="shared" si="23"/>
        <v>11692</v>
      </c>
      <c r="H148" s="360">
        <v>18731</v>
      </c>
      <c r="I148" s="360">
        <f t="shared" si="24"/>
        <v>37462</v>
      </c>
      <c r="J148" s="360">
        <v>0</v>
      </c>
      <c r="K148" s="360">
        <f t="shared" si="25"/>
        <v>0</v>
      </c>
      <c r="L148" s="360">
        <f t="shared" si="22"/>
        <v>24577</v>
      </c>
      <c r="M148" s="376">
        <f t="shared" si="22"/>
        <v>49154</v>
      </c>
      <c r="N148" s="380">
        <f>'내역서(기계)-SH'!N148+'내역서(기계)-재개발'!N148</f>
        <v>2</v>
      </c>
      <c r="O148" s="360">
        <v>5846</v>
      </c>
      <c r="P148" s="360">
        <f t="shared" si="30"/>
        <v>11692</v>
      </c>
      <c r="Q148" s="360">
        <v>18731</v>
      </c>
      <c r="R148" s="360">
        <f t="shared" si="31"/>
        <v>37462</v>
      </c>
      <c r="S148" s="360">
        <v>0</v>
      </c>
      <c r="T148" s="360">
        <f t="shared" si="32"/>
        <v>0</v>
      </c>
      <c r="U148" s="360">
        <f t="shared" si="26"/>
        <v>24577</v>
      </c>
      <c r="V148" s="369">
        <f t="shared" si="27"/>
        <v>49154</v>
      </c>
      <c r="W148" s="375">
        <f t="shared" si="28"/>
        <v>0</v>
      </c>
      <c r="X148" s="381">
        <f t="shared" si="29"/>
        <v>0</v>
      </c>
      <c r="Y148" s="372"/>
    </row>
    <row r="149" spans="1:25" s="50" customFormat="1" ht="22.5" customHeight="1" x14ac:dyDescent="0.15">
      <c r="A149" s="361" t="s">
        <v>25</v>
      </c>
      <c r="B149" s="151" t="s">
        <v>1610</v>
      </c>
      <c r="C149" s="152"/>
      <c r="D149" s="375">
        <f>'내역서(기계)-SH'!D149+'내역서(기계)-재개발'!D149</f>
        <v>2</v>
      </c>
      <c r="E149" s="359" t="s">
        <v>1385</v>
      </c>
      <c r="F149" s="360">
        <v>7587</v>
      </c>
      <c r="G149" s="360">
        <f t="shared" si="23"/>
        <v>15174</v>
      </c>
      <c r="H149" s="360">
        <v>23661</v>
      </c>
      <c r="I149" s="360">
        <f t="shared" si="24"/>
        <v>47322</v>
      </c>
      <c r="J149" s="360">
        <v>0</v>
      </c>
      <c r="K149" s="360">
        <f t="shared" si="25"/>
        <v>0</v>
      </c>
      <c r="L149" s="360">
        <f t="shared" si="22"/>
        <v>31248</v>
      </c>
      <c r="M149" s="376">
        <f t="shared" si="22"/>
        <v>62496</v>
      </c>
      <c r="N149" s="380">
        <f>'내역서(기계)-SH'!N149+'내역서(기계)-재개발'!N149</f>
        <v>2</v>
      </c>
      <c r="O149" s="360">
        <v>7587</v>
      </c>
      <c r="P149" s="360">
        <f t="shared" si="30"/>
        <v>15174</v>
      </c>
      <c r="Q149" s="360">
        <v>23661</v>
      </c>
      <c r="R149" s="360">
        <f t="shared" si="31"/>
        <v>47322</v>
      </c>
      <c r="S149" s="360">
        <v>0</v>
      </c>
      <c r="T149" s="360">
        <f t="shared" si="32"/>
        <v>0</v>
      </c>
      <c r="U149" s="360">
        <f t="shared" si="26"/>
        <v>31248</v>
      </c>
      <c r="V149" s="369">
        <f t="shared" si="27"/>
        <v>62496</v>
      </c>
      <c r="W149" s="375">
        <f t="shared" si="28"/>
        <v>0</v>
      </c>
      <c r="X149" s="381">
        <f t="shared" si="29"/>
        <v>0</v>
      </c>
      <c r="Y149" s="372"/>
    </row>
    <row r="150" spans="1:25" s="50" customFormat="1" ht="22.5" customHeight="1" x14ac:dyDescent="0.15">
      <c r="A150" s="361" t="s">
        <v>61</v>
      </c>
      <c r="B150" s="151" t="s">
        <v>1609</v>
      </c>
      <c r="C150" s="152"/>
      <c r="D150" s="375">
        <f>'내역서(기계)-SH'!D150+'내역서(기계)-재개발'!D150</f>
        <v>2</v>
      </c>
      <c r="E150" s="359" t="s">
        <v>1385</v>
      </c>
      <c r="F150" s="360">
        <v>10882</v>
      </c>
      <c r="G150" s="360">
        <f t="shared" si="23"/>
        <v>21764</v>
      </c>
      <c r="H150" s="360">
        <v>32072</v>
      </c>
      <c r="I150" s="360">
        <f t="shared" si="24"/>
        <v>64144</v>
      </c>
      <c r="J150" s="360">
        <v>0</v>
      </c>
      <c r="K150" s="360">
        <f t="shared" si="25"/>
        <v>0</v>
      </c>
      <c r="L150" s="360">
        <f t="shared" ref="L150:M213" si="33">F150+H150+J150</f>
        <v>42954</v>
      </c>
      <c r="M150" s="376">
        <f t="shared" si="33"/>
        <v>85908</v>
      </c>
      <c r="N150" s="380">
        <f>'내역서(기계)-SH'!N150+'내역서(기계)-재개발'!N150</f>
        <v>2</v>
      </c>
      <c r="O150" s="360">
        <v>10882</v>
      </c>
      <c r="P150" s="360">
        <f t="shared" si="30"/>
        <v>21764</v>
      </c>
      <c r="Q150" s="360">
        <v>32072</v>
      </c>
      <c r="R150" s="360">
        <f t="shared" si="31"/>
        <v>64144</v>
      </c>
      <c r="S150" s="360">
        <v>0</v>
      </c>
      <c r="T150" s="360">
        <f t="shared" si="32"/>
        <v>0</v>
      </c>
      <c r="U150" s="360">
        <f t="shared" si="26"/>
        <v>42954</v>
      </c>
      <c r="V150" s="369">
        <f t="shared" si="27"/>
        <v>85908</v>
      </c>
      <c r="W150" s="375">
        <f t="shared" si="28"/>
        <v>0</v>
      </c>
      <c r="X150" s="381">
        <f t="shared" si="29"/>
        <v>0</v>
      </c>
      <c r="Y150" s="372"/>
    </row>
    <row r="151" spans="1:25" s="50" customFormat="1" ht="22.5" customHeight="1" x14ac:dyDescent="0.15">
      <c r="A151" s="361" t="s">
        <v>34</v>
      </c>
      <c r="B151" s="151" t="s">
        <v>1608</v>
      </c>
      <c r="C151" s="152"/>
      <c r="D151" s="375">
        <f>'내역서(기계)-SH'!D151+'내역서(기계)-재개발'!D151</f>
        <v>2</v>
      </c>
      <c r="E151" s="359" t="s">
        <v>1385</v>
      </c>
      <c r="F151" s="360">
        <v>14416</v>
      </c>
      <c r="G151" s="360">
        <f t="shared" si="23"/>
        <v>28832</v>
      </c>
      <c r="H151" s="360">
        <v>41144</v>
      </c>
      <c r="I151" s="360">
        <f t="shared" si="24"/>
        <v>82288</v>
      </c>
      <c r="J151" s="360">
        <v>0</v>
      </c>
      <c r="K151" s="360">
        <f t="shared" si="25"/>
        <v>0</v>
      </c>
      <c r="L151" s="360">
        <f t="shared" si="33"/>
        <v>55560</v>
      </c>
      <c r="M151" s="376">
        <f t="shared" si="33"/>
        <v>111120</v>
      </c>
      <c r="N151" s="380">
        <f>'내역서(기계)-SH'!N151+'내역서(기계)-재개발'!N151</f>
        <v>2</v>
      </c>
      <c r="O151" s="360">
        <v>14416</v>
      </c>
      <c r="P151" s="360">
        <f t="shared" si="30"/>
        <v>28832</v>
      </c>
      <c r="Q151" s="360">
        <v>41144</v>
      </c>
      <c r="R151" s="360">
        <f t="shared" si="31"/>
        <v>82288</v>
      </c>
      <c r="S151" s="360">
        <v>0</v>
      </c>
      <c r="T151" s="360">
        <f t="shared" si="32"/>
        <v>0</v>
      </c>
      <c r="U151" s="360">
        <f t="shared" si="26"/>
        <v>55560</v>
      </c>
      <c r="V151" s="369">
        <f t="shared" si="27"/>
        <v>111120</v>
      </c>
      <c r="W151" s="375">
        <f t="shared" si="28"/>
        <v>0</v>
      </c>
      <c r="X151" s="381">
        <f t="shared" si="29"/>
        <v>0</v>
      </c>
      <c r="Y151" s="372"/>
    </row>
    <row r="152" spans="1:25" s="50" customFormat="1" ht="22.5" customHeight="1" x14ac:dyDescent="0.15">
      <c r="A152" s="361" t="s">
        <v>38</v>
      </c>
      <c r="B152" s="151" t="s">
        <v>1607</v>
      </c>
      <c r="C152" s="152"/>
      <c r="D152" s="375">
        <f>'내역서(기계)-SH'!D152+'내역서(기계)-재개발'!D152</f>
        <v>1</v>
      </c>
      <c r="E152" s="359" t="s">
        <v>1385</v>
      </c>
      <c r="F152" s="360">
        <v>17127</v>
      </c>
      <c r="G152" s="360">
        <f t="shared" si="23"/>
        <v>17127</v>
      </c>
      <c r="H152" s="360">
        <v>48234</v>
      </c>
      <c r="I152" s="360">
        <f t="shared" si="24"/>
        <v>48234</v>
      </c>
      <c r="J152" s="360">
        <v>0</v>
      </c>
      <c r="K152" s="360">
        <f t="shared" si="25"/>
        <v>0</v>
      </c>
      <c r="L152" s="360">
        <f t="shared" si="33"/>
        <v>65361</v>
      </c>
      <c r="M152" s="376">
        <f t="shared" si="33"/>
        <v>65361</v>
      </c>
      <c r="N152" s="380">
        <f>'내역서(기계)-SH'!N152+'내역서(기계)-재개발'!N152</f>
        <v>1</v>
      </c>
      <c r="O152" s="360">
        <v>17127</v>
      </c>
      <c r="P152" s="360">
        <f t="shared" si="30"/>
        <v>17127</v>
      </c>
      <c r="Q152" s="360">
        <v>48234</v>
      </c>
      <c r="R152" s="360">
        <f t="shared" si="31"/>
        <v>48234</v>
      </c>
      <c r="S152" s="360">
        <v>0</v>
      </c>
      <c r="T152" s="360">
        <f t="shared" si="32"/>
        <v>0</v>
      </c>
      <c r="U152" s="360">
        <f t="shared" si="26"/>
        <v>65361</v>
      </c>
      <c r="V152" s="369">
        <f t="shared" si="27"/>
        <v>65361</v>
      </c>
      <c r="W152" s="375">
        <f t="shared" si="28"/>
        <v>0</v>
      </c>
      <c r="X152" s="381">
        <f t="shared" si="29"/>
        <v>0</v>
      </c>
      <c r="Y152" s="372"/>
    </row>
    <row r="153" spans="1:25" s="50" customFormat="1" ht="22.5" customHeight="1" x14ac:dyDescent="0.15">
      <c r="A153" s="361" t="s">
        <v>67</v>
      </c>
      <c r="B153" s="151" t="s">
        <v>1606</v>
      </c>
      <c r="C153" s="152"/>
      <c r="D153" s="375">
        <f>'내역서(기계)-SH'!D153+'내역서(기계)-재개발'!D153</f>
        <v>1</v>
      </c>
      <c r="E153" s="359" t="s">
        <v>1385</v>
      </c>
      <c r="F153" s="360">
        <v>27114</v>
      </c>
      <c r="G153" s="360">
        <f t="shared" si="23"/>
        <v>27114</v>
      </c>
      <c r="H153" s="360">
        <v>74076</v>
      </c>
      <c r="I153" s="360">
        <f t="shared" si="24"/>
        <v>74076</v>
      </c>
      <c r="J153" s="360">
        <v>0</v>
      </c>
      <c r="K153" s="360">
        <f t="shared" si="25"/>
        <v>0</v>
      </c>
      <c r="L153" s="360">
        <f t="shared" si="33"/>
        <v>101190</v>
      </c>
      <c r="M153" s="376">
        <f t="shared" si="33"/>
        <v>101190</v>
      </c>
      <c r="N153" s="380">
        <f>'내역서(기계)-SH'!N153+'내역서(기계)-재개발'!N153</f>
        <v>1</v>
      </c>
      <c r="O153" s="360">
        <v>27114</v>
      </c>
      <c r="P153" s="360">
        <f t="shared" si="30"/>
        <v>27114</v>
      </c>
      <c r="Q153" s="360">
        <v>74076</v>
      </c>
      <c r="R153" s="360">
        <f t="shared" si="31"/>
        <v>74076</v>
      </c>
      <c r="S153" s="360">
        <v>0</v>
      </c>
      <c r="T153" s="360">
        <f t="shared" si="32"/>
        <v>0</v>
      </c>
      <c r="U153" s="360">
        <f t="shared" si="26"/>
        <v>101190</v>
      </c>
      <c r="V153" s="369">
        <f t="shared" si="27"/>
        <v>101190</v>
      </c>
      <c r="W153" s="375">
        <f t="shared" si="28"/>
        <v>0</v>
      </c>
      <c r="X153" s="381">
        <f t="shared" si="29"/>
        <v>0</v>
      </c>
      <c r="Y153" s="372"/>
    </row>
    <row r="154" spans="1:25" s="50" customFormat="1" ht="22.5" customHeight="1" x14ac:dyDescent="0.15">
      <c r="A154" s="361" t="s">
        <v>53</v>
      </c>
      <c r="B154" s="151" t="s">
        <v>1605</v>
      </c>
      <c r="C154" s="152"/>
      <c r="D154" s="375">
        <f>'내역서(기계)-SH'!D154+'내역서(기계)-재개발'!D154</f>
        <v>1</v>
      </c>
      <c r="E154" s="359" t="s">
        <v>1385</v>
      </c>
      <c r="F154" s="360">
        <v>38539</v>
      </c>
      <c r="G154" s="360">
        <f t="shared" si="23"/>
        <v>38539</v>
      </c>
      <c r="H154" s="360">
        <v>98828</v>
      </c>
      <c r="I154" s="360">
        <f t="shared" si="24"/>
        <v>98828</v>
      </c>
      <c r="J154" s="360">
        <v>0</v>
      </c>
      <c r="K154" s="360">
        <f t="shared" si="25"/>
        <v>0</v>
      </c>
      <c r="L154" s="360">
        <f t="shared" si="33"/>
        <v>137367</v>
      </c>
      <c r="M154" s="376">
        <f t="shared" si="33"/>
        <v>137367</v>
      </c>
      <c r="N154" s="380">
        <f>'내역서(기계)-SH'!N154+'내역서(기계)-재개발'!N154</f>
        <v>1</v>
      </c>
      <c r="O154" s="360">
        <v>38539</v>
      </c>
      <c r="P154" s="360">
        <f t="shared" si="30"/>
        <v>38539</v>
      </c>
      <c r="Q154" s="360">
        <v>98828</v>
      </c>
      <c r="R154" s="360">
        <f t="shared" si="31"/>
        <v>98828</v>
      </c>
      <c r="S154" s="360">
        <v>0</v>
      </c>
      <c r="T154" s="360">
        <f t="shared" si="32"/>
        <v>0</v>
      </c>
      <c r="U154" s="360">
        <f t="shared" si="26"/>
        <v>137367</v>
      </c>
      <c r="V154" s="369">
        <f t="shared" si="27"/>
        <v>137367</v>
      </c>
      <c r="W154" s="375">
        <f t="shared" si="28"/>
        <v>0</v>
      </c>
      <c r="X154" s="381">
        <f t="shared" si="29"/>
        <v>0</v>
      </c>
      <c r="Y154" s="372"/>
    </row>
    <row r="155" spans="1:25" s="50" customFormat="1" ht="22.5" customHeight="1" x14ac:dyDescent="0.15">
      <c r="A155" s="361" t="s">
        <v>24</v>
      </c>
      <c r="B155" s="151" t="s">
        <v>1604</v>
      </c>
      <c r="C155" s="152"/>
      <c r="D155" s="375">
        <f>'내역서(기계)-SH'!D155+'내역서(기계)-재개발'!D155</f>
        <v>1</v>
      </c>
      <c r="E155" s="359" t="s">
        <v>1385</v>
      </c>
      <c r="F155" s="360">
        <v>50316</v>
      </c>
      <c r="G155" s="360">
        <f t="shared" si="23"/>
        <v>50316</v>
      </c>
      <c r="H155" s="360">
        <v>127795</v>
      </c>
      <c r="I155" s="360">
        <f t="shared" si="24"/>
        <v>127795</v>
      </c>
      <c r="J155" s="360">
        <v>0</v>
      </c>
      <c r="K155" s="360">
        <f t="shared" si="25"/>
        <v>0</v>
      </c>
      <c r="L155" s="360">
        <f t="shared" si="33"/>
        <v>178111</v>
      </c>
      <c r="M155" s="376">
        <f t="shared" si="33"/>
        <v>178111</v>
      </c>
      <c r="N155" s="380">
        <f>'내역서(기계)-SH'!N155+'내역서(기계)-재개발'!N155</f>
        <v>1</v>
      </c>
      <c r="O155" s="360">
        <v>50316</v>
      </c>
      <c r="P155" s="360">
        <f t="shared" si="30"/>
        <v>50316</v>
      </c>
      <c r="Q155" s="360">
        <v>127795</v>
      </c>
      <c r="R155" s="360">
        <f t="shared" si="31"/>
        <v>127795</v>
      </c>
      <c r="S155" s="360">
        <v>0</v>
      </c>
      <c r="T155" s="360">
        <f t="shared" si="32"/>
        <v>0</v>
      </c>
      <c r="U155" s="360">
        <f t="shared" si="26"/>
        <v>178111</v>
      </c>
      <c r="V155" s="369">
        <f t="shared" si="27"/>
        <v>178111</v>
      </c>
      <c r="W155" s="375">
        <f t="shared" si="28"/>
        <v>0</v>
      </c>
      <c r="X155" s="381">
        <f t="shared" si="29"/>
        <v>0</v>
      </c>
      <c r="Y155" s="372"/>
    </row>
    <row r="156" spans="1:25" s="50" customFormat="1" ht="22.5" customHeight="1" x14ac:dyDescent="0.15">
      <c r="A156" s="361" t="s">
        <v>66</v>
      </c>
      <c r="B156" s="151" t="s">
        <v>1603</v>
      </c>
      <c r="C156" s="152"/>
      <c r="D156" s="375">
        <f>'내역서(기계)-SH'!D156+'내역서(기계)-재개발'!D156</f>
        <v>2</v>
      </c>
      <c r="E156" s="359" t="s">
        <v>1385</v>
      </c>
      <c r="F156" s="360">
        <v>1008</v>
      </c>
      <c r="G156" s="360">
        <f t="shared" si="23"/>
        <v>2016</v>
      </c>
      <c r="H156" s="360">
        <v>13271</v>
      </c>
      <c r="I156" s="360">
        <f t="shared" si="24"/>
        <v>26542</v>
      </c>
      <c r="J156" s="360">
        <v>0</v>
      </c>
      <c r="K156" s="360">
        <f t="shared" si="25"/>
        <v>0</v>
      </c>
      <c r="L156" s="360">
        <f t="shared" si="33"/>
        <v>14279</v>
      </c>
      <c r="M156" s="376">
        <f t="shared" si="33"/>
        <v>28558</v>
      </c>
      <c r="N156" s="380">
        <f>'내역서(기계)-SH'!N156+'내역서(기계)-재개발'!N156</f>
        <v>2</v>
      </c>
      <c r="O156" s="360">
        <v>1008</v>
      </c>
      <c r="P156" s="360">
        <f t="shared" si="30"/>
        <v>2016</v>
      </c>
      <c r="Q156" s="360">
        <v>13271</v>
      </c>
      <c r="R156" s="360">
        <f t="shared" si="31"/>
        <v>26542</v>
      </c>
      <c r="S156" s="360">
        <v>0</v>
      </c>
      <c r="T156" s="360">
        <f t="shared" si="32"/>
        <v>0</v>
      </c>
      <c r="U156" s="360">
        <f t="shared" si="26"/>
        <v>14279</v>
      </c>
      <c r="V156" s="369">
        <f t="shared" si="27"/>
        <v>28558</v>
      </c>
      <c r="W156" s="375">
        <f t="shared" si="28"/>
        <v>0</v>
      </c>
      <c r="X156" s="381">
        <f t="shared" si="29"/>
        <v>0</v>
      </c>
      <c r="Y156" s="372"/>
    </row>
    <row r="157" spans="1:25" s="50" customFormat="1" ht="22.5" customHeight="1" x14ac:dyDescent="0.15">
      <c r="A157" s="361" t="s">
        <v>64</v>
      </c>
      <c r="B157" s="151" t="s">
        <v>1602</v>
      </c>
      <c r="C157" s="152"/>
      <c r="D157" s="375">
        <f>'내역서(기계)-SH'!D157+'내역서(기계)-재개발'!D157</f>
        <v>2</v>
      </c>
      <c r="E157" s="359" t="s">
        <v>1385</v>
      </c>
      <c r="F157" s="360">
        <v>1416</v>
      </c>
      <c r="G157" s="360">
        <f t="shared" si="23"/>
        <v>2832</v>
      </c>
      <c r="H157" s="360">
        <v>16827</v>
      </c>
      <c r="I157" s="360">
        <f t="shared" si="24"/>
        <v>33654</v>
      </c>
      <c r="J157" s="360">
        <v>0</v>
      </c>
      <c r="K157" s="360">
        <f t="shared" si="25"/>
        <v>0</v>
      </c>
      <c r="L157" s="360">
        <f t="shared" si="33"/>
        <v>18243</v>
      </c>
      <c r="M157" s="376">
        <f t="shared" si="33"/>
        <v>36486</v>
      </c>
      <c r="N157" s="380">
        <f>'내역서(기계)-SH'!N157+'내역서(기계)-재개발'!N157</f>
        <v>2</v>
      </c>
      <c r="O157" s="360">
        <v>1416</v>
      </c>
      <c r="P157" s="360">
        <f t="shared" si="30"/>
        <v>2832</v>
      </c>
      <c r="Q157" s="360">
        <v>16827</v>
      </c>
      <c r="R157" s="360">
        <f t="shared" si="31"/>
        <v>33654</v>
      </c>
      <c r="S157" s="360">
        <v>0</v>
      </c>
      <c r="T157" s="360">
        <f t="shared" si="32"/>
        <v>0</v>
      </c>
      <c r="U157" s="360">
        <f t="shared" si="26"/>
        <v>18243</v>
      </c>
      <c r="V157" s="369">
        <f t="shared" si="27"/>
        <v>36486</v>
      </c>
      <c r="W157" s="375">
        <f t="shared" si="28"/>
        <v>0</v>
      </c>
      <c r="X157" s="381">
        <f t="shared" si="29"/>
        <v>0</v>
      </c>
      <c r="Y157" s="372"/>
    </row>
    <row r="158" spans="1:25" s="50" customFormat="1" ht="22.5" customHeight="1" x14ac:dyDescent="0.15">
      <c r="A158" s="361" t="s">
        <v>68</v>
      </c>
      <c r="B158" s="151" t="s">
        <v>1601</v>
      </c>
      <c r="C158" s="152"/>
      <c r="D158" s="375">
        <f>'내역서(기계)-SH'!D158+'내역서(기계)-재개발'!D158</f>
        <v>2</v>
      </c>
      <c r="E158" s="359" t="s">
        <v>1385</v>
      </c>
      <c r="F158" s="360">
        <v>1814</v>
      </c>
      <c r="G158" s="360">
        <f t="shared" si="23"/>
        <v>3628</v>
      </c>
      <c r="H158" s="360">
        <v>19775</v>
      </c>
      <c r="I158" s="360">
        <f t="shared" si="24"/>
        <v>39550</v>
      </c>
      <c r="J158" s="360">
        <v>0</v>
      </c>
      <c r="K158" s="360">
        <f t="shared" si="25"/>
        <v>0</v>
      </c>
      <c r="L158" s="360">
        <f t="shared" si="33"/>
        <v>21589</v>
      </c>
      <c r="M158" s="376">
        <f t="shared" si="33"/>
        <v>43178</v>
      </c>
      <c r="N158" s="380">
        <f>'내역서(기계)-SH'!N158+'내역서(기계)-재개발'!N158</f>
        <v>2</v>
      </c>
      <c r="O158" s="360">
        <v>1814</v>
      </c>
      <c r="P158" s="360">
        <f t="shared" si="30"/>
        <v>3628</v>
      </c>
      <c r="Q158" s="360">
        <v>19775</v>
      </c>
      <c r="R158" s="360">
        <f t="shared" si="31"/>
        <v>39550</v>
      </c>
      <c r="S158" s="360">
        <v>0</v>
      </c>
      <c r="T158" s="360">
        <f t="shared" si="32"/>
        <v>0</v>
      </c>
      <c r="U158" s="360">
        <f t="shared" si="26"/>
        <v>21589</v>
      </c>
      <c r="V158" s="369">
        <f t="shared" si="27"/>
        <v>43178</v>
      </c>
      <c r="W158" s="375">
        <f t="shared" si="28"/>
        <v>0</v>
      </c>
      <c r="X158" s="381">
        <f t="shared" si="29"/>
        <v>0</v>
      </c>
      <c r="Y158" s="372"/>
    </row>
    <row r="159" spans="1:25" s="50" customFormat="1" ht="22.5" customHeight="1" x14ac:dyDescent="0.15">
      <c r="A159" s="361" t="s">
        <v>41</v>
      </c>
      <c r="B159" s="151" t="s">
        <v>1600</v>
      </c>
      <c r="C159" s="152"/>
      <c r="D159" s="375">
        <f>'내역서(기계)-SH'!D159+'내역서(기계)-재개발'!D159</f>
        <v>2</v>
      </c>
      <c r="E159" s="359" t="s">
        <v>1385</v>
      </c>
      <c r="F159" s="360">
        <v>2085</v>
      </c>
      <c r="G159" s="360">
        <f t="shared" si="23"/>
        <v>4170</v>
      </c>
      <c r="H159" s="360">
        <v>21665</v>
      </c>
      <c r="I159" s="360">
        <f t="shared" si="24"/>
        <v>43330</v>
      </c>
      <c r="J159" s="360">
        <v>0</v>
      </c>
      <c r="K159" s="360">
        <f t="shared" si="25"/>
        <v>0</v>
      </c>
      <c r="L159" s="360">
        <f t="shared" si="33"/>
        <v>23750</v>
      </c>
      <c r="M159" s="376">
        <f t="shared" si="33"/>
        <v>47500</v>
      </c>
      <c r="N159" s="380">
        <f>'내역서(기계)-SH'!N159+'내역서(기계)-재개발'!N159</f>
        <v>2</v>
      </c>
      <c r="O159" s="360">
        <v>2085</v>
      </c>
      <c r="P159" s="360">
        <f t="shared" si="30"/>
        <v>4170</v>
      </c>
      <c r="Q159" s="360">
        <v>21665</v>
      </c>
      <c r="R159" s="360">
        <f t="shared" si="31"/>
        <v>43330</v>
      </c>
      <c r="S159" s="360">
        <v>0</v>
      </c>
      <c r="T159" s="360">
        <f t="shared" si="32"/>
        <v>0</v>
      </c>
      <c r="U159" s="360">
        <f t="shared" si="26"/>
        <v>23750</v>
      </c>
      <c r="V159" s="369">
        <f t="shared" si="27"/>
        <v>47500</v>
      </c>
      <c r="W159" s="375">
        <f t="shared" si="28"/>
        <v>0</v>
      </c>
      <c r="X159" s="381">
        <f t="shared" si="29"/>
        <v>0</v>
      </c>
      <c r="Y159" s="372"/>
    </row>
    <row r="160" spans="1:25" s="50" customFormat="1" ht="22.5" customHeight="1" x14ac:dyDescent="0.15">
      <c r="A160" s="361" t="s">
        <v>27</v>
      </c>
      <c r="B160" s="151" t="s">
        <v>1599</v>
      </c>
      <c r="C160" s="152"/>
      <c r="D160" s="375">
        <f>'내역서(기계)-SH'!D160+'내역서(기계)-재개발'!D160</f>
        <v>1</v>
      </c>
      <c r="E160" s="359" t="s">
        <v>1385</v>
      </c>
      <c r="F160" s="360">
        <v>2942</v>
      </c>
      <c r="G160" s="360">
        <f t="shared" si="23"/>
        <v>2942</v>
      </c>
      <c r="H160" s="360">
        <v>27943</v>
      </c>
      <c r="I160" s="360">
        <f t="shared" si="24"/>
        <v>27943</v>
      </c>
      <c r="J160" s="360">
        <v>0</v>
      </c>
      <c r="K160" s="360">
        <f t="shared" si="25"/>
        <v>0</v>
      </c>
      <c r="L160" s="360">
        <f t="shared" si="33"/>
        <v>30885</v>
      </c>
      <c r="M160" s="376">
        <f t="shared" si="33"/>
        <v>30885</v>
      </c>
      <c r="N160" s="380">
        <f>'내역서(기계)-SH'!N160+'내역서(기계)-재개발'!N160</f>
        <v>1</v>
      </c>
      <c r="O160" s="360">
        <v>2942</v>
      </c>
      <c r="P160" s="360">
        <f t="shared" si="30"/>
        <v>2942</v>
      </c>
      <c r="Q160" s="360">
        <v>27943</v>
      </c>
      <c r="R160" s="360">
        <f t="shared" si="31"/>
        <v>27943</v>
      </c>
      <c r="S160" s="360">
        <v>0</v>
      </c>
      <c r="T160" s="360">
        <f t="shared" si="32"/>
        <v>0</v>
      </c>
      <c r="U160" s="360">
        <f t="shared" si="26"/>
        <v>30885</v>
      </c>
      <c r="V160" s="369">
        <f t="shared" si="27"/>
        <v>30885</v>
      </c>
      <c r="W160" s="375">
        <f t="shared" si="28"/>
        <v>0</v>
      </c>
      <c r="X160" s="381">
        <f t="shared" si="29"/>
        <v>0</v>
      </c>
      <c r="Y160" s="372"/>
    </row>
    <row r="161" spans="1:25" s="50" customFormat="1" ht="22.5" customHeight="1" x14ac:dyDescent="0.15">
      <c r="A161" s="361" t="s">
        <v>59</v>
      </c>
      <c r="B161" s="151" t="s">
        <v>1598</v>
      </c>
      <c r="C161" s="152"/>
      <c r="D161" s="375">
        <f>'내역서(기계)-SH'!D161+'내역서(기계)-재개발'!D161</f>
        <v>1</v>
      </c>
      <c r="E161" s="359" t="s">
        <v>1385</v>
      </c>
      <c r="F161" s="360">
        <v>3826</v>
      </c>
      <c r="G161" s="360">
        <f t="shared" si="23"/>
        <v>3826</v>
      </c>
      <c r="H161" s="360">
        <v>26224</v>
      </c>
      <c r="I161" s="360">
        <f t="shared" si="24"/>
        <v>26224</v>
      </c>
      <c r="J161" s="360">
        <v>0</v>
      </c>
      <c r="K161" s="360">
        <f t="shared" si="25"/>
        <v>0</v>
      </c>
      <c r="L161" s="360">
        <f t="shared" si="33"/>
        <v>30050</v>
      </c>
      <c r="M161" s="376">
        <f t="shared" si="33"/>
        <v>30050</v>
      </c>
      <c r="N161" s="380">
        <f>'내역서(기계)-SH'!N161+'내역서(기계)-재개발'!N161</f>
        <v>1</v>
      </c>
      <c r="O161" s="360">
        <v>3826</v>
      </c>
      <c r="P161" s="360">
        <f t="shared" si="30"/>
        <v>3826</v>
      </c>
      <c r="Q161" s="360">
        <v>26224</v>
      </c>
      <c r="R161" s="360">
        <f t="shared" si="31"/>
        <v>26224</v>
      </c>
      <c r="S161" s="360">
        <v>0</v>
      </c>
      <c r="T161" s="360">
        <f t="shared" si="32"/>
        <v>0</v>
      </c>
      <c r="U161" s="360">
        <f t="shared" si="26"/>
        <v>30050</v>
      </c>
      <c r="V161" s="369">
        <f t="shared" si="27"/>
        <v>30050</v>
      </c>
      <c r="W161" s="375">
        <f t="shared" si="28"/>
        <v>0</v>
      </c>
      <c r="X161" s="381">
        <f t="shared" si="29"/>
        <v>0</v>
      </c>
      <c r="Y161" s="372"/>
    </row>
    <row r="162" spans="1:25" s="50" customFormat="1" ht="22.5" customHeight="1" x14ac:dyDescent="0.15">
      <c r="A162" s="361" t="s">
        <v>26</v>
      </c>
      <c r="B162" s="151" t="s">
        <v>1660</v>
      </c>
      <c r="C162" s="152"/>
      <c r="D162" s="375">
        <f>'내역서(기계)-SH'!D162+'내역서(기계)-재개발'!D162</f>
        <v>1</v>
      </c>
      <c r="E162" s="359" t="s">
        <v>1385</v>
      </c>
      <c r="F162" s="360">
        <v>4881</v>
      </c>
      <c r="G162" s="360">
        <f t="shared" si="23"/>
        <v>4881</v>
      </c>
      <c r="H162" s="360">
        <v>33125</v>
      </c>
      <c r="I162" s="360">
        <f t="shared" si="24"/>
        <v>33125</v>
      </c>
      <c r="J162" s="360">
        <v>0</v>
      </c>
      <c r="K162" s="360">
        <f t="shared" si="25"/>
        <v>0</v>
      </c>
      <c r="L162" s="360">
        <f t="shared" si="33"/>
        <v>38006</v>
      </c>
      <c r="M162" s="376">
        <f t="shared" si="33"/>
        <v>38006</v>
      </c>
      <c r="N162" s="380">
        <f>'내역서(기계)-SH'!N162+'내역서(기계)-재개발'!N162</f>
        <v>1</v>
      </c>
      <c r="O162" s="360">
        <v>4881</v>
      </c>
      <c r="P162" s="360">
        <f t="shared" si="30"/>
        <v>4881</v>
      </c>
      <c r="Q162" s="360">
        <v>33125</v>
      </c>
      <c r="R162" s="360">
        <f t="shared" si="31"/>
        <v>33125</v>
      </c>
      <c r="S162" s="360">
        <v>0</v>
      </c>
      <c r="T162" s="360">
        <f t="shared" si="32"/>
        <v>0</v>
      </c>
      <c r="U162" s="360">
        <f t="shared" si="26"/>
        <v>38006</v>
      </c>
      <c r="V162" s="369">
        <f t="shared" si="27"/>
        <v>38006</v>
      </c>
      <c r="W162" s="375">
        <f t="shared" si="28"/>
        <v>0</v>
      </c>
      <c r="X162" s="381">
        <f t="shared" si="29"/>
        <v>0</v>
      </c>
      <c r="Y162" s="372"/>
    </row>
    <row r="163" spans="1:25" s="50" customFormat="1" ht="22.5" customHeight="1" x14ac:dyDescent="0.15">
      <c r="A163" s="361" t="s">
        <v>37</v>
      </c>
      <c r="B163" s="151" t="s">
        <v>1661</v>
      </c>
      <c r="C163" s="152"/>
      <c r="D163" s="375">
        <f>'내역서(기계)-SH'!D163+'내역서(기계)-재개발'!D163</f>
        <v>1</v>
      </c>
      <c r="E163" s="359" t="s">
        <v>1385</v>
      </c>
      <c r="F163" s="360">
        <v>6995</v>
      </c>
      <c r="G163" s="360">
        <f t="shared" si="23"/>
        <v>6995</v>
      </c>
      <c r="H163" s="360">
        <v>44901</v>
      </c>
      <c r="I163" s="360">
        <f t="shared" si="24"/>
        <v>44901</v>
      </c>
      <c r="J163" s="360">
        <v>0</v>
      </c>
      <c r="K163" s="360">
        <f t="shared" si="25"/>
        <v>0</v>
      </c>
      <c r="L163" s="360">
        <f t="shared" si="33"/>
        <v>51896</v>
      </c>
      <c r="M163" s="376">
        <f t="shared" si="33"/>
        <v>51896</v>
      </c>
      <c r="N163" s="380">
        <f>'내역서(기계)-SH'!N163+'내역서(기계)-재개발'!N163</f>
        <v>1</v>
      </c>
      <c r="O163" s="360">
        <v>6995</v>
      </c>
      <c r="P163" s="360">
        <f t="shared" si="30"/>
        <v>6995</v>
      </c>
      <c r="Q163" s="360">
        <v>44901</v>
      </c>
      <c r="R163" s="360">
        <f t="shared" si="31"/>
        <v>44901</v>
      </c>
      <c r="S163" s="360">
        <v>0</v>
      </c>
      <c r="T163" s="360">
        <f t="shared" si="32"/>
        <v>0</v>
      </c>
      <c r="U163" s="360">
        <f t="shared" si="26"/>
        <v>51896</v>
      </c>
      <c r="V163" s="369">
        <f t="shared" si="27"/>
        <v>51896</v>
      </c>
      <c r="W163" s="375">
        <f t="shared" si="28"/>
        <v>0</v>
      </c>
      <c r="X163" s="381">
        <f t="shared" si="29"/>
        <v>0</v>
      </c>
      <c r="Y163" s="372"/>
    </row>
    <row r="164" spans="1:25" s="50" customFormat="1" ht="22.5" customHeight="1" x14ac:dyDescent="0.15">
      <c r="A164" s="361" t="s">
        <v>45</v>
      </c>
      <c r="B164" s="151" t="s">
        <v>1662</v>
      </c>
      <c r="C164" s="152"/>
      <c r="D164" s="375">
        <f>'내역서(기계)-SH'!D164+'내역서(기계)-재개발'!D164</f>
        <v>2</v>
      </c>
      <c r="E164" s="359" t="s">
        <v>1385</v>
      </c>
      <c r="F164" s="360">
        <v>9287</v>
      </c>
      <c r="G164" s="360">
        <f t="shared" si="23"/>
        <v>18574</v>
      </c>
      <c r="H164" s="360">
        <v>57601</v>
      </c>
      <c r="I164" s="360">
        <f t="shared" si="24"/>
        <v>115202</v>
      </c>
      <c r="J164" s="360">
        <v>0</v>
      </c>
      <c r="K164" s="360">
        <f t="shared" si="25"/>
        <v>0</v>
      </c>
      <c r="L164" s="360">
        <f t="shared" si="33"/>
        <v>66888</v>
      </c>
      <c r="M164" s="376">
        <f t="shared" si="33"/>
        <v>133776</v>
      </c>
      <c r="N164" s="380">
        <f>'내역서(기계)-SH'!N164+'내역서(기계)-재개발'!N164</f>
        <v>2</v>
      </c>
      <c r="O164" s="360">
        <v>9287</v>
      </c>
      <c r="P164" s="360">
        <f t="shared" si="30"/>
        <v>18574</v>
      </c>
      <c r="Q164" s="360">
        <v>57601</v>
      </c>
      <c r="R164" s="360">
        <f t="shared" si="31"/>
        <v>115202</v>
      </c>
      <c r="S164" s="360">
        <v>0</v>
      </c>
      <c r="T164" s="360">
        <f t="shared" si="32"/>
        <v>0</v>
      </c>
      <c r="U164" s="360">
        <f t="shared" si="26"/>
        <v>66888</v>
      </c>
      <c r="V164" s="369">
        <f t="shared" si="27"/>
        <v>133776</v>
      </c>
      <c r="W164" s="375">
        <f t="shared" si="28"/>
        <v>0</v>
      </c>
      <c r="X164" s="381">
        <f t="shared" si="29"/>
        <v>0</v>
      </c>
      <c r="Y164" s="372"/>
    </row>
    <row r="165" spans="1:25" s="50" customFormat="1" ht="22.5" customHeight="1" x14ac:dyDescent="0.15">
      <c r="A165" s="361" t="s">
        <v>42</v>
      </c>
      <c r="B165" s="151" t="s">
        <v>1663</v>
      </c>
      <c r="C165" s="152"/>
      <c r="D165" s="375">
        <f>'내역서(기계)-SH'!D165+'내역서(기계)-재개발'!D165</f>
        <v>2</v>
      </c>
      <c r="E165" s="359" t="s">
        <v>1385</v>
      </c>
      <c r="F165" s="360">
        <v>11010</v>
      </c>
      <c r="G165" s="360">
        <f t="shared" si="23"/>
        <v>22020</v>
      </c>
      <c r="H165" s="360">
        <v>67527</v>
      </c>
      <c r="I165" s="360">
        <f t="shared" si="24"/>
        <v>135054</v>
      </c>
      <c r="J165" s="360">
        <v>0</v>
      </c>
      <c r="K165" s="360">
        <f t="shared" si="25"/>
        <v>0</v>
      </c>
      <c r="L165" s="360">
        <f t="shared" si="33"/>
        <v>78537</v>
      </c>
      <c r="M165" s="376">
        <f t="shared" si="33"/>
        <v>157074</v>
      </c>
      <c r="N165" s="380">
        <f>'내역서(기계)-SH'!N165+'내역서(기계)-재개발'!N165</f>
        <v>2</v>
      </c>
      <c r="O165" s="360">
        <v>11010</v>
      </c>
      <c r="P165" s="360">
        <f t="shared" si="30"/>
        <v>22020</v>
      </c>
      <c r="Q165" s="360">
        <v>67527</v>
      </c>
      <c r="R165" s="360">
        <f t="shared" si="31"/>
        <v>135054</v>
      </c>
      <c r="S165" s="360">
        <v>0</v>
      </c>
      <c r="T165" s="360">
        <f t="shared" si="32"/>
        <v>0</v>
      </c>
      <c r="U165" s="360">
        <f t="shared" si="26"/>
        <v>78537</v>
      </c>
      <c r="V165" s="369">
        <f t="shared" si="27"/>
        <v>157074</v>
      </c>
      <c r="W165" s="375">
        <f t="shared" si="28"/>
        <v>0</v>
      </c>
      <c r="X165" s="381">
        <f t="shared" si="29"/>
        <v>0</v>
      </c>
      <c r="Y165" s="372"/>
    </row>
    <row r="166" spans="1:25" s="50" customFormat="1" ht="22.5" customHeight="1" x14ac:dyDescent="0.15">
      <c r="A166" s="361" t="s">
        <v>970</v>
      </c>
      <c r="B166" s="151" t="s">
        <v>1664</v>
      </c>
      <c r="C166" s="152"/>
      <c r="D166" s="375">
        <f>'내역서(기계)-SH'!D166+'내역서(기계)-재개발'!D166</f>
        <v>0</v>
      </c>
      <c r="E166" s="359" t="s">
        <v>1385</v>
      </c>
      <c r="F166" s="360">
        <v>17429</v>
      </c>
      <c r="G166" s="360">
        <f t="shared" si="23"/>
        <v>0</v>
      </c>
      <c r="H166" s="360">
        <v>103706</v>
      </c>
      <c r="I166" s="360">
        <f t="shared" si="24"/>
        <v>0</v>
      </c>
      <c r="J166" s="360">
        <v>0</v>
      </c>
      <c r="K166" s="360">
        <f t="shared" si="25"/>
        <v>0</v>
      </c>
      <c r="L166" s="360">
        <f t="shared" si="33"/>
        <v>121135</v>
      </c>
      <c r="M166" s="376">
        <f t="shared" si="33"/>
        <v>0</v>
      </c>
      <c r="N166" s="380">
        <f>'내역서(기계)-SH'!N166+'내역서(기계)-재개발'!N166</f>
        <v>0</v>
      </c>
      <c r="O166" s="360">
        <v>17429</v>
      </c>
      <c r="P166" s="360">
        <f t="shared" si="30"/>
        <v>0</v>
      </c>
      <c r="Q166" s="360">
        <v>103706</v>
      </c>
      <c r="R166" s="360">
        <f t="shared" si="31"/>
        <v>0</v>
      </c>
      <c r="S166" s="360">
        <v>0</v>
      </c>
      <c r="T166" s="360">
        <f t="shared" si="32"/>
        <v>0</v>
      </c>
      <c r="U166" s="360">
        <f t="shared" si="26"/>
        <v>121135</v>
      </c>
      <c r="V166" s="369">
        <f t="shared" si="27"/>
        <v>0</v>
      </c>
      <c r="W166" s="375">
        <f t="shared" si="28"/>
        <v>0</v>
      </c>
      <c r="X166" s="381">
        <f t="shared" si="29"/>
        <v>0</v>
      </c>
      <c r="Y166" s="372"/>
    </row>
    <row r="167" spans="1:25" s="50" customFormat="1" ht="22.5" customHeight="1" x14ac:dyDescent="0.15">
      <c r="A167" s="361" t="s">
        <v>983</v>
      </c>
      <c r="B167" s="151" t="s">
        <v>1665</v>
      </c>
      <c r="C167" s="152"/>
      <c r="D167" s="375">
        <f>'내역서(기계)-SH'!D167+'내역서(기계)-재개발'!D167</f>
        <v>0</v>
      </c>
      <c r="E167" s="359" t="s">
        <v>1385</v>
      </c>
      <c r="F167" s="360">
        <v>25413</v>
      </c>
      <c r="G167" s="360">
        <f t="shared" si="23"/>
        <v>0</v>
      </c>
      <c r="H167" s="360">
        <v>138360</v>
      </c>
      <c r="I167" s="360">
        <f t="shared" si="24"/>
        <v>0</v>
      </c>
      <c r="J167" s="360">
        <v>0</v>
      </c>
      <c r="K167" s="360">
        <f t="shared" si="25"/>
        <v>0</v>
      </c>
      <c r="L167" s="360">
        <f t="shared" si="33"/>
        <v>163773</v>
      </c>
      <c r="M167" s="376">
        <f t="shared" si="33"/>
        <v>0</v>
      </c>
      <c r="N167" s="380">
        <f>'내역서(기계)-SH'!N167+'내역서(기계)-재개발'!N167</f>
        <v>0</v>
      </c>
      <c r="O167" s="360">
        <v>25413</v>
      </c>
      <c r="P167" s="360">
        <f t="shared" si="30"/>
        <v>0</v>
      </c>
      <c r="Q167" s="360">
        <v>138360</v>
      </c>
      <c r="R167" s="360">
        <f t="shared" si="31"/>
        <v>0</v>
      </c>
      <c r="S167" s="360">
        <v>0</v>
      </c>
      <c r="T167" s="360">
        <f t="shared" si="32"/>
        <v>0</v>
      </c>
      <c r="U167" s="360">
        <f t="shared" si="26"/>
        <v>163773</v>
      </c>
      <c r="V167" s="369">
        <f t="shared" si="27"/>
        <v>0</v>
      </c>
      <c r="W167" s="375">
        <f t="shared" si="28"/>
        <v>0</v>
      </c>
      <c r="X167" s="381">
        <f t="shared" si="29"/>
        <v>0</v>
      </c>
      <c r="Y167" s="372"/>
    </row>
    <row r="168" spans="1:25" s="50" customFormat="1" ht="22.5" customHeight="1" x14ac:dyDescent="0.15">
      <c r="A168" s="361" t="s">
        <v>978</v>
      </c>
      <c r="B168" s="151" t="s">
        <v>1666</v>
      </c>
      <c r="C168" s="152"/>
      <c r="D168" s="375">
        <f>'내역서(기계)-SH'!D168+'내역서(기계)-재개발'!D168</f>
        <v>0</v>
      </c>
      <c r="E168" s="359" t="s">
        <v>1385</v>
      </c>
      <c r="F168" s="360">
        <v>33175</v>
      </c>
      <c r="G168" s="360">
        <f t="shared" si="23"/>
        <v>0</v>
      </c>
      <c r="H168" s="360">
        <v>178913</v>
      </c>
      <c r="I168" s="360">
        <f t="shared" si="24"/>
        <v>0</v>
      </c>
      <c r="J168" s="360">
        <v>0</v>
      </c>
      <c r="K168" s="360">
        <f t="shared" si="25"/>
        <v>0</v>
      </c>
      <c r="L168" s="360">
        <f t="shared" si="33"/>
        <v>212088</v>
      </c>
      <c r="M168" s="376">
        <f t="shared" si="33"/>
        <v>0</v>
      </c>
      <c r="N168" s="380">
        <f>'내역서(기계)-SH'!N168+'내역서(기계)-재개발'!N168</f>
        <v>0</v>
      </c>
      <c r="O168" s="360">
        <v>33175</v>
      </c>
      <c r="P168" s="360">
        <f t="shared" si="30"/>
        <v>0</v>
      </c>
      <c r="Q168" s="360">
        <v>178913</v>
      </c>
      <c r="R168" s="360">
        <f t="shared" si="31"/>
        <v>0</v>
      </c>
      <c r="S168" s="360">
        <v>0</v>
      </c>
      <c r="T168" s="360">
        <f t="shared" si="32"/>
        <v>0</v>
      </c>
      <c r="U168" s="360">
        <f t="shared" si="26"/>
        <v>212088</v>
      </c>
      <c r="V168" s="369">
        <f t="shared" si="27"/>
        <v>0</v>
      </c>
      <c r="W168" s="375">
        <f t="shared" si="28"/>
        <v>0</v>
      </c>
      <c r="X168" s="381">
        <f t="shared" si="29"/>
        <v>0</v>
      </c>
      <c r="Y168" s="372"/>
    </row>
    <row r="169" spans="1:25" s="50" customFormat="1" ht="22.5" customHeight="1" x14ac:dyDescent="0.15">
      <c r="A169" s="361" t="s">
        <v>995</v>
      </c>
      <c r="B169" s="151" t="s">
        <v>1667</v>
      </c>
      <c r="C169" s="152"/>
      <c r="D169" s="375">
        <f>'내역서(기계)-SH'!D169+'내역서(기계)-재개발'!D169</f>
        <v>1</v>
      </c>
      <c r="E169" s="359" t="s">
        <v>1385</v>
      </c>
      <c r="F169" s="360">
        <v>1591</v>
      </c>
      <c r="G169" s="360">
        <f t="shared" si="23"/>
        <v>1591</v>
      </c>
      <c r="H169" s="360">
        <v>13693</v>
      </c>
      <c r="I169" s="360">
        <f t="shared" si="24"/>
        <v>13693</v>
      </c>
      <c r="J169" s="360">
        <v>0</v>
      </c>
      <c r="K169" s="360">
        <f t="shared" si="25"/>
        <v>0</v>
      </c>
      <c r="L169" s="360">
        <f t="shared" si="33"/>
        <v>15284</v>
      </c>
      <c r="M169" s="376">
        <f t="shared" si="33"/>
        <v>15284</v>
      </c>
      <c r="N169" s="380">
        <f>'내역서(기계)-SH'!N169+'내역서(기계)-재개발'!N169</f>
        <v>1</v>
      </c>
      <c r="O169" s="360">
        <v>1591</v>
      </c>
      <c r="P169" s="360">
        <f t="shared" si="30"/>
        <v>1591</v>
      </c>
      <c r="Q169" s="360">
        <v>13693</v>
      </c>
      <c r="R169" s="360">
        <f t="shared" si="31"/>
        <v>13693</v>
      </c>
      <c r="S169" s="360">
        <v>0</v>
      </c>
      <c r="T169" s="360">
        <f t="shared" si="32"/>
        <v>0</v>
      </c>
      <c r="U169" s="360">
        <f t="shared" si="26"/>
        <v>15284</v>
      </c>
      <c r="V169" s="369">
        <f t="shared" si="27"/>
        <v>15284</v>
      </c>
      <c r="W169" s="375">
        <f t="shared" si="28"/>
        <v>0</v>
      </c>
      <c r="X169" s="381">
        <f t="shared" si="29"/>
        <v>0</v>
      </c>
      <c r="Y169" s="372"/>
    </row>
    <row r="170" spans="1:25" s="50" customFormat="1" ht="22.5" customHeight="1" x14ac:dyDescent="0.15">
      <c r="A170" s="361" t="s">
        <v>986</v>
      </c>
      <c r="B170" s="151" t="s">
        <v>1668</v>
      </c>
      <c r="C170" s="152"/>
      <c r="D170" s="375">
        <f>'내역서(기계)-SH'!D170+'내역서(기계)-재개발'!D170</f>
        <v>1</v>
      </c>
      <c r="E170" s="359" t="s">
        <v>1385</v>
      </c>
      <c r="F170" s="360">
        <v>2308</v>
      </c>
      <c r="G170" s="360">
        <f t="shared" si="23"/>
        <v>2308</v>
      </c>
      <c r="H170" s="360">
        <v>17361</v>
      </c>
      <c r="I170" s="360">
        <f t="shared" si="24"/>
        <v>17361</v>
      </c>
      <c r="J170" s="360">
        <v>0</v>
      </c>
      <c r="K170" s="360">
        <f t="shared" si="25"/>
        <v>0</v>
      </c>
      <c r="L170" s="360">
        <f t="shared" si="33"/>
        <v>19669</v>
      </c>
      <c r="M170" s="376">
        <f t="shared" si="33"/>
        <v>19669</v>
      </c>
      <c r="N170" s="380">
        <f>'내역서(기계)-SH'!N170+'내역서(기계)-재개발'!N170</f>
        <v>1</v>
      </c>
      <c r="O170" s="360">
        <v>2308</v>
      </c>
      <c r="P170" s="360">
        <f t="shared" si="30"/>
        <v>2308</v>
      </c>
      <c r="Q170" s="360">
        <v>17361</v>
      </c>
      <c r="R170" s="360">
        <f t="shared" si="31"/>
        <v>17361</v>
      </c>
      <c r="S170" s="360">
        <v>0</v>
      </c>
      <c r="T170" s="360">
        <f t="shared" si="32"/>
        <v>0</v>
      </c>
      <c r="U170" s="360">
        <f t="shared" si="26"/>
        <v>19669</v>
      </c>
      <c r="V170" s="369">
        <f t="shared" si="27"/>
        <v>19669</v>
      </c>
      <c r="W170" s="375">
        <f t="shared" si="28"/>
        <v>0</v>
      </c>
      <c r="X170" s="381">
        <f t="shared" si="29"/>
        <v>0</v>
      </c>
      <c r="Y170" s="372"/>
    </row>
    <row r="171" spans="1:25" s="50" customFormat="1" ht="22.5" customHeight="1" x14ac:dyDescent="0.15">
      <c r="A171" s="361" t="s">
        <v>980</v>
      </c>
      <c r="B171" s="151" t="s">
        <v>1669</v>
      </c>
      <c r="C171" s="152"/>
      <c r="D171" s="375">
        <f>'내역서(기계)-SH'!D171+'내역서(기계)-재개발'!D171</f>
        <v>1</v>
      </c>
      <c r="E171" s="359" t="s">
        <v>1385</v>
      </c>
      <c r="F171" s="360">
        <v>2958</v>
      </c>
      <c r="G171" s="360">
        <f t="shared" si="23"/>
        <v>2958</v>
      </c>
      <c r="H171" s="360">
        <v>20403</v>
      </c>
      <c r="I171" s="360">
        <f t="shared" si="24"/>
        <v>20403</v>
      </c>
      <c r="J171" s="360">
        <v>0</v>
      </c>
      <c r="K171" s="360">
        <f t="shared" si="25"/>
        <v>0</v>
      </c>
      <c r="L171" s="360">
        <f t="shared" si="33"/>
        <v>23361</v>
      </c>
      <c r="M171" s="376">
        <f t="shared" si="33"/>
        <v>23361</v>
      </c>
      <c r="N171" s="380">
        <f>'내역서(기계)-SH'!N171+'내역서(기계)-재개발'!N171</f>
        <v>1</v>
      </c>
      <c r="O171" s="360">
        <v>2958</v>
      </c>
      <c r="P171" s="360">
        <f t="shared" si="30"/>
        <v>2958</v>
      </c>
      <c r="Q171" s="360">
        <v>20403</v>
      </c>
      <c r="R171" s="360">
        <f t="shared" si="31"/>
        <v>20403</v>
      </c>
      <c r="S171" s="360">
        <v>0</v>
      </c>
      <c r="T171" s="360">
        <f t="shared" si="32"/>
        <v>0</v>
      </c>
      <c r="U171" s="360">
        <f t="shared" si="26"/>
        <v>23361</v>
      </c>
      <c r="V171" s="369">
        <f t="shared" si="27"/>
        <v>23361</v>
      </c>
      <c r="W171" s="375">
        <f t="shared" si="28"/>
        <v>0</v>
      </c>
      <c r="X171" s="381">
        <f t="shared" si="29"/>
        <v>0</v>
      </c>
      <c r="Y171" s="372"/>
    </row>
    <row r="172" spans="1:25" s="50" customFormat="1" ht="22.5" customHeight="1" x14ac:dyDescent="0.15">
      <c r="A172" s="361" t="s">
        <v>979</v>
      </c>
      <c r="B172" s="151" t="s">
        <v>1670</v>
      </c>
      <c r="C172" s="152"/>
      <c r="D172" s="375">
        <f>'내역서(기계)-SH'!D172+'내역서(기계)-재개발'!D172</f>
        <v>1</v>
      </c>
      <c r="E172" s="359" t="s">
        <v>1385</v>
      </c>
      <c r="F172" s="360">
        <v>3398</v>
      </c>
      <c r="G172" s="360">
        <f t="shared" si="23"/>
        <v>3398</v>
      </c>
      <c r="H172" s="360">
        <v>22354</v>
      </c>
      <c r="I172" s="360">
        <f t="shared" si="24"/>
        <v>22354</v>
      </c>
      <c r="J172" s="360">
        <v>0</v>
      </c>
      <c r="K172" s="360">
        <f t="shared" si="25"/>
        <v>0</v>
      </c>
      <c r="L172" s="360">
        <f t="shared" si="33"/>
        <v>25752</v>
      </c>
      <c r="M172" s="376">
        <f t="shared" si="33"/>
        <v>25752</v>
      </c>
      <c r="N172" s="380">
        <f>'내역서(기계)-SH'!N172+'내역서(기계)-재개발'!N172</f>
        <v>1</v>
      </c>
      <c r="O172" s="360">
        <v>3398</v>
      </c>
      <c r="P172" s="360">
        <f t="shared" si="30"/>
        <v>3398</v>
      </c>
      <c r="Q172" s="360">
        <v>22354</v>
      </c>
      <c r="R172" s="360">
        <f t="shared" si="31"/>
        <v>22354</v>
      </c>
      <c r="S172" s="360">
        <v>0</v>
      </c>
      <c r="T172" s="360">
        <f t="shared" si="32"/>
        <v>0</v>
      </c>
      <c r="U172" s="360">
        <f t="shared" si="26"/>
        <v>25752</v>
      </c>
      <c r="V172" s="369">
        <f t="shared" si="27"/>
        <v>25752</v>
      </c>
      <c r="W172" s="375">
        <f t="shared" si="28"/>
        <v>0</v>
      </c>
      <c r="X172" s="381">
        <f t="shared" si="29"/>
        <v>0</v>
      </c>
      <c r="Y172" s="372"/>
    </row>
    <row r="173" spans="1:25" s="50" customFormat="1" ht="22.5" customHeight="1" x14ac:dyDescent="0.15">
      <c r="A173" s="361" t="s">
        <v>993</v>
      </c>
      <c r="B173" s="151" t="s">
        <v>1671</v>
      </c>
      <c r="C173" s="152"/>
      <c r="D173" s="375">
        <f>'내역서(기계)-SH'!D173+'내역서(기계)-재개발'!D173</f>
        <v>1</v>
      </c>
      <c r="E173" s="359" t="s">
        <v>1385</v>
      </c>
      <c r="F173" s="360">
        <v>4795</v>
      </c>
      <c r="G173" s="360">
        <f t="shared" si="23"/>
        <v>4795</v>
      </c>
      <c r="H173" s="360">
        <v>28831</v>
      </c>
      <c r="I173" s="360">
        <f t="shared" si="24"/>
        <v>28831</v>
      </c>
      <c r="J173" s="360">
        <v>0</v>
      </c>
      <c r="K173" s="360">
        <f t="shared" si="25"/>
        <v>0</v>
      </c>
      <c r="L173" s="360">
        <f t="shared" si="33"/>
        <v>33626</v>
      </c>
      <c r="M173" s="376">
        <f t="shared" si="33"/>
        <v>33626</v>
      </c>
      <c r="N173" s="380">
        <f>'내역서(기계)-SH'!N173+'내역서(기계)-재개발'!N173</f>
        <v>1</v>
      </c>
      <c r="O173" s="360">
        <v>4795</v>
      </c>
      <c r="P173" s="360">
        <f t="shared" si="30"/>
        <v>4795</v>
      </c>
      <c r="Q173" s="360">
        <v>28831</v>
      </c>
      <c r="R173" s="360">
        <f t="shared" si="31"/>
        <v>28831</v>
      </c>
      <c r="S173" s="360">
        <v>0</v>
      </c>
      <c r="T173" s="360">
        <f t="shared" si="32"/>
        <v>0</v>
      </c>
      <c r="U173" s="360">
        <f t="shared" si="26"/>
        <v>33626</v>
      </c>
      <c r="V173" s="369">
        <f t="shared" si="27"/>
        <v>33626</v>
      </c>
      <c r="W173" s="375">
        <f t="shared" si="28"/>
        <v>0</v>
      </c>
      <c r="X173" s="381">
        <f t="shared" si="29"/>
        <v>0</v>
      </c>
      <c r="Y173" s="372"/>
    </row>
    <row r="174" spans="1:25" s="50" customFormat="1" ht="22.5" customHeight="1" x14ac:dyDescent="0.15">
      <c r="A174" s="361" t="s">
        <v>982</v>
      </c>
      <c r="B174" s="151" t="s">
        <v>1672</v>
      </c>
      <c r="C174" s="152"/>
      <c r="D174" s="375">
        <f>'내역서(기계)-SH'!D174+'내역서(기계)-재개발'!D174</f>
        <v>2</v>
      </c>
      <c r="E174" s="359" t="s">
        <v>1385</v>
      </c>
      <c r="F174" s="360">
        <v>6129</v>
      </c>
      <c r="G174" s="360">
        <f t="shared" si="23"/>
        <v>12258</v>
      </c>
      <c r="H174" s="360">
        <v>27107</v>
      </c>
      <c r="I174" s="360">
        <f t="shared" si="24"/>
        <v>54214</v>
      </c>
      <c r="J174" s="360">
        <v>0</v>
      </c>
      <c r="K174" s="360">
        <f t="shared" si="25"/>
        <v>0</v>
      </c>
      <c r="L174" s="360">
        <f t="shared" si="33"/>
        <v>33236</v>
      </c>
      <c r="M174" s="376">
        <f t="shared" si="33"/>
        <v>66472</v>
      </c>
      <c r="N174" s="380">
        <f>'내역서(기계)-SH'!N174+'내역서(기계)-재개발'!N174</f>
        <v>2</v>
      </c>
      <c r="O174" s="360">
        <v>6129</v>
      </c>
      <c r="P174" s="360">
        <f t="shared" si="30"/>
        <v>12258</v>
      </c>
      <c r="Q174" s="360">
        <v>27107</v>
      </c>
      <c r="R174" s="360">
        <f t="shared" si="31"/>
        <v>54214</v>
      </c>
      <c r="S174" s="360">
        <v>0</v>
      </c>
      <c r="T174" s="360">
        <f t="shared" si="32"/>
        <v>0</v>
      </c>
      <c r="U174" s="360">
        <f t="shared" si="26"/>
        <v>33236</v>
      </c>
      <c r="V174" s="369">
        <f t="shared" si="27"/>
        <v>66472</v>
      </c>
      <c r="W174" s="375">
        <f t="shared" si="28"/>
        <v>0</v>
      </c>
      <c r="X174" s="381">
        <f t="shared" si="29"/>
        <v>0</v>
      </c>
      <c r="Y174" s="372"/>
    </row>
    <row r="175" spans="1:25" s="50" customFormat="1" ht="22.5" customHeight="1" x14ac:dyDescent="0.15">
      <c r="A175" s="361" t="s">
        <v>972</v>
      </c>
      <c r="B175" s="151" t="s">
        <v>1673</v>
      </c>
      <c r="C175" s="152"/>
      <c r="D175" s="375">
        <f>'내역서(기계)-SH'!D175+'내역서(기계)-재개발'!D175</f>
        <v>2</v>
      </c>
      <c r="E175" s="359" t="s">
        <v>1385</v>
      </c>
      <c r="F175" s="360">
        <v>7955</v>
      </c>
      <c r="G175" s="360">
        <f t="shared" si="23"/>
        <v>15910</v>
      </c>
      <c r="H175" s="360">
        <v>34322</v>
      </c>
      <c r="I175" s="360">
        <f t="shared" si="24"/>
        <v>68644</v>
      </c>
      <c r="J175" s="360">
        <v>0</v>
      </c>
      <c r="K175" s="360">
        <f t="shared" si="25"/>
        <v>0</v>
      </c>
      <c r="L175" s="360">
        <f t="shared" si="33"/>
        <v>42277</v>
      </c>
      <c r="M175" s="376">
        <f t="shared" si="33"/>
        <v>84554</v>
      </c>
      <c r="N175" s="380">
        <f>'내역서(기계)-SH'!N175+'내역서(기계)-재개발'!N175</f>
        <v>2</v>
      </c>
      <c r="O175" s="360">
        <v>7955</v>
      </c>
      <c r="P175" s="360">
        <f t="shared" si="30"/>
        <v>15910</v>
      </c>
      <c r="Q175" s="360">
        <v>34322</v>
      </c>
      <c r="R175" s="360">
        <f t="shared" si="31"/>
        <v>68644</v>
      </c>
      <c r="S175" s="360">
        <v>0</v>
      </c>
      <c r="T175" s="360">
        <f t="shared" si="32"/>
        <v>0</v>
      </c>
      <c r="U175" s="360">
        <f t="shared" si="26"/>
        <v>42277</v>
      </c>
      <c r="V175" s="369">
        <f t="shared" si="27"/>
        <v>84554</v>
      </c>
      <c r="W175" s="375">
        <f t="shared" si="28"/>
        <v>0</v>
      </c>
      <c r="X175" s="381">
        <f t="shared" si="29"/>
        <v>0</v>
      </c>
      <c r="Y175" s="372"/>
    </row>
    <row r="176" spans="1:25" s="50" customFormat="1" ht="22.5" customHeight="1" x14ac:dyDescent="0.15">
      <c r="A176" s="361" t="s">
        <v>988</v>
      </c>
      <c r="B176" s="151" t="s">
        <v>1674</v>
      </c>
      <c r="C176" s="152"/>
      <c r="D176" s="375">
        <f>'내역서(기계)-SH'!D176+'내역서(기계)-재개발'!D176</f>
        <v>1</v>
      </c>
      <c r="E176" s="359" t="s">
        <v>1385</v>
      </c>
      <c r="F176" s="360">
        <v>11410</v>
      </c>
      <c r="G176" s="360">
        <f t="shared" si="23"/>
        <v>11410</v>
      </c>
      <c r="H176" s="360">
        <v>46395</v>
      </c>
      <c r="I176" s="360">
        <f t="shared" si="24"/>
        <v>46395</v>
      </c>
      <c r="J176" s="360">
        <v>0</v>
      </c>
      <c r="K176" s="360">
        <f t="shared" si="25"/>
        <v>0</v>
      </c>
      <c r="L176" s="360">
        <f t="shared" si="33"/>
        <v>57805</v>
      </c>
      <c r="M176" s="376">
        <f t="shared" si="33"/>
        <v>57805</v>
      </c>
      <c r="N176" s="380">
        <f>'내역서(기계)-SH'!N176+'내역서(기계)-재개발'!N176</f>
        <v>1</v>
      </c>
      <c r="O176" s="360">
        <v>11410</v>
      </c>
      <c r="P176" s="360">
        <f t="shared" si="30"/>
        <v>11410</v>
      </c>
      <c r="Q176" s="360">
        <v>46395</v>
      </c>
      <c r="R176" s="360">
        <f t="shared" si="31"/>
        <v>46395</v>
      </c>
      <c r="S176" s="360">
        <v>0</v>
      </c>
      <c r="T176" s="360">
        <f t="shared" si="32"/>
        <v>0</v>
      </c>
      <c r="U176" s="360">
        <f t="shared" si="26"/>
        <v>57805</v>
      </c>
      <c r="V176" s="369">
        <f t="shared" si="27"/>
        <v>57805</v>
      </c>
      <c r="W176" s="375">
        <f t="shared" si="28"/>
        <v>0</v>
      </c>
      <c r="X176" s="381">
        <f t="shared" si="29"/>
        <v>0</v>
      </c>
      <c r="Y176" s="372"/>
    </row>
    <row r="177" spans="1:25" s="50" customFormat="1" ht="22.5" customHeight="1" x14ac:dyDescent="0.15">
      <c r="A177" s="361" t="s">
        <v>1016</v>
      </c>
      <c r="B177" s="151" t="s">
        <v>1675</v>
      </c>
      <c r="C177" s="152"/>
      <c r="D177" s="375">
        <f>'내역서(기계)-SH'!D177+'내역서(기계)-재개발'!D177</f>
        <v>1</v>
      </c>
      <c r="E177" s="359" t="s">
        <v>1385</v>
      </c>
      <c r="F177" s="360">
        <v>15100</v>
      </c>
      <c r="G177" s="360">
        <f t="shared" si="23"/>
        <v>15100</v>
      </c>
      <c r="H177" s="360">
        <v>59556</v>
      </c>
      <c r="I177" s="360">
        <f t="shared" si="24"/>
        <v>59556</v>
      </c>
      <c r="J177" s="360">
        <v>0</v>
      </c>
      <c r="K177" s="360">
        <f t="shared" si="25"/>
        <v>0</v>
      </c>
      <c r="L177" s="360">
        <f t="shared" si="33"/>
        <v>74656</v>
      </c>
      <c r="M177" s="376">
        <f t="shared" si="33"/>
        <v>74656</v>
      </c>
      <c r="N177" s="380">
        <f>'내역서(기계)-SH'!N177+'내역서(기계)-재개발'!N177</f>
        <v>1</v>
      </c>
      <c r="O177" s="360">
        <v>15100</v>
      </c>
      <c r="P177" s="360">
        <f t="shared" si="30"/>
        <v>15100</v>
      </c>
      <c r="Q177" s="360">
        <v>59556</v>
      </c>
      <c r="R177" s="360">
        <f t="shared" si="31"/>
        <v>59556</v>
      </c>
      <c r="S177" s="360">
        <v>0</v>
      </c>
      <c r="T177" s="360">
        <f t="shared" si="32"/>
        <v>0</v>
      </c>
      <c r="U177" s="360">
        <f t="shared" si="26"/>
        <v>74656</v>
      </c>
      <c r="V177" s="369">
        <f t="shared" si="27"/>
        <v>74656</v>
      </c>
      <c r="W177" s="375">
        <f t="shared" si="28"/>
        <v>0</v>
      </c>
      <c r="X177" s="381">
        <f t="shared" si="29"/>
        <v>0</v>
      </c>
      <c r="Y177" s="372"/>
    </row>
    <row r="178" spans="1:25" s="50" customFormat="1" ht="22.5" customHeight="1" x14ac:dyDescent="0.15">
      <c r="A178" s="361" t="s">
        <v>1000</v>
      </c>
      <c r="B178" s="151" t="s">
        <v>1676</v>
      </c>
      <c r="C178" s="152"/>
      <c r="D178" s="375">
        <f>'내역서(기계)-SH'!D178+'내역서(기계)-재개발'!D178</f>
        <v>1</v>
      </c>
      <c r="E178" s="359" t="s">
        <v>1385</v>
      </c>
      <c r="F178" s="360">
        <v>17957</v>
      </c>
      <c r="G178" s="360">
        <f t="shared" si="23"/>
        <v>17957</v>
      </c>
      <c r="H178" s="360">
        <v>69646</v>
      </c>
      <c r="I178" s="360">
        <f t="shared" si="24"/>
        <v>69646</v>
      </c>
      <c r="J178" s="360">
        <v>0</v>
      </c>
      <c r="K178" s="360">
        <f t="shared" si="25"/>
        <v>0</v>
      </c>
      <c r="L178" s="360">
        <f t="shared" si="33"/>
        <v>87603</v>
      </c>
      <c r="M178" s="376">
        <f t="shared" si="33"/>
        <v>87603</v>
      </c>
      <c r="N178" s="380">
        <f>'내역서(기계)-SH'!N178+'내역서(기계)-재개발'!N178</f>
        <v>1</v>
      </c>
      <c r="O178" s="360">
        <v>17957</v>
      </c>
      <c r="P178" s="360">
        <f t="shared" si="30"/>
        <v>17957</v>
      </c>
      <c r="Q178" s="360">
        <v>69646</v>
      </c>
      <c r="R178" s="360">
        <f t="shared" si="31"/>
        <v>69646</v>
      </c>
      <c r="S178" s="360">
        <v>0</v>
      </c>
      <c r="T178" s="360">
        <f t="shared" si="32"/>
        <v>0</v>
      </c>
      <c r="U178" s="360">
        <f t="shared" si="26"/>
        <v>87603</v>
      </c>
      <c r="V178" s="369">
        <f t="shared" si="27"/>
        <v>87603</v>
      </c>
      <c r="W178" s="375">
        <f t="shared" si="28"/>
        <v>0</v>
      </c>
      <c r="X178" s="381">
        <f t="shared" si="29"/>
        <v>0</v>
      </c>
      <c r="Y178" s="372"/>
    </row>
    <row r="179" spans="1:25" s="50" customFormat="1" ht="22.5" customHeight="1" x14ac:dyDescent="0.15">
      <c r="A179" s="361" t="s">
        <v>984</v>
      </c>
      <c r="B179" s="151" t="s">
        <v>1677</v>
      </c>
      <c r="C179" s="152"/>
      <c r="D179" s="375">
        <f>'내역서(기계)-SH'!D179+'내역서(기계)-재개발'!D179</f>
        <v>1</v>
      </c>
      <c r="E179" s="359" t="s">
        <v>1385</v>
      </c>
      <c r="F179" s="360">
        <v>28428</v>
      </c>
      <c r="G179" s="360">
        <f t="shared" si="23"/>
        <v>28428</v>
      </c>
      <c r="H179" s="360">
        <v>107025</v>
      </c>
      <c r="I179" s="360">
        <f t="shared" si="24"/>
        <v>107025</v>
      </c>
      <c r="J179" s="360">
        <v>0</v>
      </c>
      <c r="K179" s="360">
        <f t="shared" si="25"/>
        <v>0</v>
      </c>
      <c r="L179" s="360">
        <f t="shared" si="33"/>
        <v>135453</v>
      </c>
      <c r="M179" s="376">
        <f t="shared" si="33"/>
        <v>135453</v>
      </c>
      <c r="N179" s="380">
        <f>'내역서(기계)-SH'!N179+'내역서(기계)-재개발'!N179</f>
        <v>1</v>
      </c>
      <c r="O179" s="360">
        <v>28428</v>
      </c>
      <c r="P179" s="360">
        <f t="shared" si="30"/>
        <v>28428</v>
      </c>
      <c r="Q179" s="360">
        <v>107025</v>
      </c>
      <c r="R179" s="360">
        <f t="shared" si="31"/>
        <v>107025</v>
      </c>
      <c r="S179" s="360">
        <v>0</v>
      </c>
      <c r="T179" s="360">
        <f t="shared" si="32"/>
        <v>0</v>
      </c>
      <c r="U179" s="360">
        <f t="shared" si="26"/>
        <v>135453</v>
      </c>
      <c r="V179" s="369">
        <f t="shared" si="27"/>
        <v>135453</v>
      </c>
      <c r="W179" s="375">
        <f t="shared" si="28"/>
        <v>0</v>
      </c>
      <c r="X179" s="381">
        <f t="shared" si="29"/>
        <v>0</v>
      </c>
      <c r="Y179" s="372"/>
    </row>
    <row r="180" spans="1:25" s="50" customFormat="1" ht="22.5" customHeight="1" x14ac:dyDescent="0.15">
      <c r="A180" s="361" t="s">
        <v>985</v>
      </c>
      <c r="B180" s="151" t="s">
        <v>1678</v>
      </c>
      <c r="C180" s="152"/>
      <c r="D180" s="375">
        <f>'내역서(기계)-SH'!D180+'내역서(기계)-재개발'!D180</f>
        <v>0</v>
      </c>
      <c r="E180" s="359" t="s">
        <v>1385</v>
      </c>
      <c r="F180" s="360">
        <v>40406</v>
      </c>
      <c r="G180" s="360">
        <f t="shared" si="23"/>
        <v>0</v>
      </c>
      <c r="H180" s="360">
        <v>142779</v>
      </c>
      <c r="I180" s="360">
        <f t="shared" si="24"/>
        <v>0</v>
      </c>
      <c r="J180" s="360">
        <v>0</v>
      </c>
      <c r="K180" s="360">
        <f t="shared" si="25"/>
        <v>0</v>
      </c>
      <c r="L180" s="360">
        <f t="shared" si="33"/>
        <v>183185</v>
      </c>
      <c r="M180" s="376">
        <f t="shared" si="33"/>
        <v>0</v>
      </c>
      <c r="N180" s="380">
        <f>'내역서(기계)-SH'!N180+'내역서(기계)-재개발'!N180</f>
        <v>0</v>
      </c>
      <c r="O180" s="360">
        <v>40406</v>
      </c>
      <c r="P180" s="360">
        <f t="shared" si="30"/>
        <v>0</v>
      </c>
      <c r="Q180" s="360">
        <v>142779</v>
      </c>
      <c r="R180" s="360">
        <f t="shared" si="31"/>
        <v>0</v>
      </c>
      <c r="S180" s="360">
        <v>0</v>
      </c>
      <c r="T180" s="360">
        <f t="shared" si="32"/>
        <v>0</v>
      </c>
      <c r="U180" s="360">
        <f t="shared" si="26"/>
        <v>183185</v>
      </c>
      <c r="V180" s="369">
        <f t="shared" si="27"/>
        <v>0</v>
      </c>
      <c r="W180" s="375">
        <f t="shared" si="28"/>
        <v>0</v>
      </c>
      <c r="X180" s="381">
        <f t="shared" si="29"/>
        <v>0</v>
      </c>
      <c r="Y180" s="372"/>
    </row>
    <row r="181" spans="1:25" s="50" customFormat="1" ht="22.5" customHeight="1" x14ac:dyDescent="0.15">
      <c r="A181" s="361" t="s">
        <v>977</v>
      </c>
      <c r="B181" s="151" t="s">
        <v>1679</v>
      </c>
      <c r="C181" s="152"/>
      <c r="D181" s="375">
        <f>'내역서(기계)-SH'!D181+'내역서(기계)-재개발'!D181</f>
        <v>0</v>
      </c>
      <c r="E181" s="359" t="s">
        <v>1385</v>
      </c>
      <c r="F181" s="360">
        <v>52753</v>
      </c>
      <c r="G181" s="360">
        <f t="shared" si="23"/>
        <v>0</v>
      </c>
      <c r="H181" s="360">
        <v>184783</v>
      </c>
      <c r="I181" s="360">
        <f t="shared" si="24"/>
        <v>0</v>
      </c>
      <c r="J181" s="360">
        <v>0</v>
      </c>
      <c r="K181" s="360">
        <f t="shared" si="25"/>
        <v>0</v>
      </c>
      <c r="L181" s="360">
        <f t="shared" si="33"/>
        <v>237536</v>
      </c>
      <c r="M181" s="376">
        <f t="shared" si="33"/>
        <v>0</v>
      </c>
      <c r="N181" s="380">
        <f>'내역서(기계)-SH'!N181+'내역서(기계)-재개발'!N181</f>
        <v>0</v>
      </c>
      <c r="O181" s="360">
        <v>52753</v>
      </c>
      <c r="P181" s="360">
        <f t="shared" si="30"/>
        <v>0</v>
      </c>
      <c r="Q181" s="360">
        <v>184783</v>
      </c>
      <c r="R181" s="360">
        <f t="shared" si="31"/>
        <v>0</v>
      </c>
      <c r="S181" s="360">
        <v>0</v>
      </c>
      <c r="T181" s="360">
        <f t="shared" si="32"/>
        <v>0</v>
      </c>
      <c r="U181" s="360">
        <f t="shared" si="26"/>
        <v>237536</v>
      </c>
      <c r="V181" s="369">
        <f t="shared" si="27"/>
        <v>0</v>
      </c>
      <c r="W181" s="375">
        <f t="shared" si="28"/>
        <v>0</v>
      </c>
      <c r="X181" s="381">
        <f t="shared" si="29"/>
        <v>0</v>
      </c>
      <c r="Y181" s="372"/>
    </row>
    <row r="182" spans="1:25" s="50" customFormat="1" ht="22.5" customHeight="1" x14ac:dyDescent="0.15">
      <c r="A182" s="361" t="s">
        <v>994</v>
      </c>
      <c r="B182" s="151" t="s">
        <v>1680</v>
      </c>
      <c r="C182" s="152"/>
      <c r="D182" s="375">
        <f>'내역서(기계)-SH'!D182+'내역서(기계)-재개발'!D182</f>
        <v>1</v>
      </c>
      <c r="E182" s="359" t="s">
        <v>1385</v>
      </c>
      <c r="F182" s="360">
        <v>1081</v>
      </c>
      <c r="G182" s="360">
        <f t="shared" si="23"/>
        <v>1081</v>
      </c>
      <c r="H182" s="360">
        <v>19170</v>
      </c>
      <c r="I182" s="360">
        <f t="shared" si="24"/>
        <v>19170</v>
      </c>
      <c r="J182" s="360">
        <v>0</v>
      </c>
      <c r="K182" s="360">
        <f t="shared" si="25"/>
        <v>0</v>
      </c>
      <c r="L182" s="360">
        <f t="shared" si="33"/>
        <v>20251</v>
      </c>
      <c r="M182" s="376">
        <f t="shared" si="33"/>
        <v>20251</v>
      </c>
      <c r="N182" s="380">
        <f>'내역서(기계)-SH'!N182+'내역서(기계)-재개발'!N182</f>
        <v>1</v>
      </c>
      <c r="O182" s="360">
        <v>1081</v>
      </c>
      <c r="P182" s="360">
        <f t="shared" si="30"/>
        <v>1081</v>
      </c>
      <c r="Q182" s="360">
        <v>19170</v>
      </c>
      <c r="R182" s="360">
        <f t="shared" si="31"/>
        <v>19170</v>
      </c>
      <c r="S182" s="360">
        <v>0</v>
      </c>
      <c r="T182" s="360">
        <f t="shared" si="32"/>
        <v>0</v>
      </c>
      <c r="U182" s="360">
        <f t="shared" si="26"/>
        <v>20251</v>
      </c>
      <c r="V182" s="369">
        <f t="shared" si="27"/>
        <v>20251</v>
      </c>
      <c r="W182" s="375">
        <f t="shared" si="28"/>
        <v>0</v>
      </c>
      <c r="X182" s="381">
        <f t="shared" si="29"/>
        <v>0</v>
      </c>
      <c r="Y182" s="372"/>
    </row>
    <row r="183" spans="1:25" s="50" customFormat="1" ht="22.5" customHeight="1" x14ac:dyDescent="0.15">
      <c r="A183" s="361" t="s">
        <v>1003</v>
      </c>
      <c r="B183" s="151" t="s">
        <v>1681</v>
      </c>
      <c r="C183" s="152"/>
      <c r="D183" s="375">
        <f>'내역서(기계)-SH'!D183+'내역서(기계)-재개발'!D183</f>
        <v>1</v>
      </c>
      <c r="E183" s="359" t="s">
        <v>1385</v>
      </c>
      <c r="F183" s="360">
        <v>1523</v>
      </c>
      <c r="G183" s="360">
        <f t="shared" si="23"/>
        <v>1523</v>
      </c>
      <c r="H183" s="360">
        <v>24306</v>
      </c>
      <c r="I183" s="360">
        <f t="shared" si="24"/>
        <v>24306</v>
      </c>
      <c r="J183" s="360">
        <v>0</v>
      </c>
      <c r="K183" s="360">
        <f t="shared" si="25"/>
        <v>0</v>
      </c>
      <c r="L183" s="360">
        <f t="shared" si="33"/>
        <v>25829</v>
      </c>
      <c r="M183" s="376">
        <f t="shared" si="33"/>
        <v>25829</v>
      </c>
      <c r="N183" s="380">
        <f>'내역서(기계)-SH'!N183+'내역서(기계)-재개발'!N183</f>
        <v>1</v>
      </c>
      <c r="O183" s="360">
        <v>1523</v>
      </c>
      <c r="P183" s="360">
        <f t="shared" si="30"/>
        <v>1523</v>
      </c>
      <c r="Q183" s="360">
        <v>24306</v>
      </c>
      <c r="R183" s="360">
        <f t="shared" si="31"/>
        <v>24306</v>
      </c>
      <c r="S183" s="360">
        <v>0</v>
      </c>
      <c r="T183" s="360">
        <f t="shared" si="32"/>
        <v>0</v>
      </c>
      <c r="U183" s="360">
        <f t="shared" si="26"/>
        <v>25829</v>
      </c>
      <c r="V183" s="369">
        <f t="shared" si="27"/>
        <v>25829</v>
      </c>
      <c r="W183" s="375">
        <f t="shared" si="28"/>
        <v>0</v>
      </c>
      <c r="X183" s="381">
        <f t="shared" si="29"/>
        <v>0</v>
      </c>
      <c r="Y183" s="372"/>
    </row>
    <row r="184" spans="1:25" s="50" customFormat="1" ht="22.5" customHeight="1" x14ac:dyDescent="0.15">
      <c r="A184" s="361" t="s">
        <v>999</v>
      </c>
      <c r="B184" s="151" t="s">
        <v>1682</v>
      </c>
      <c r="C184" s="152"/>
      <c r="D184" s="375">
        <f>'내역서(기계)-SH'!D184+'내역서(기계)-재개발'!D184</f>
        <v>2</v>
      </c>
      <c r="E184" s="359" t="s">
        <v>1385</v>
      </c>
      <c r="F184" s="360">
        <v>1951</v>
      </c>
      <c r="G184" s="360">
        <f t="shared" si="23"/>
        <v>3902</v>
      </c>
      <c r="H184" s="360">
        <v>28565</v>
      </c>
      <c r="I184" s="360">
        <f t="shared" si="24"/>
        <v>57130</v>
      </c>
      <c r="J184" s="360">
        <v>0</v>
      </c>
      <c r="K184" s="360">
        <f t="shared" si="25"/>
        <v>0</v>
      </c>
      <c r="L184" s="360">
        <f t="shared" si="33"/>
        <v>30516</v>
      </c>
      <c r="M184" s="376">
        <f t="shared" si="33"/>
        <v>61032</v>
      </c>
      <c r="N184" s="380">
        <f>'내역서(기계)-SH'!N184+'내역서(기계)-재개발'!N184</f>
        <v>2</v>
      </c>
      <c r="O184" s="360">
        <v>1951</v>
      </c>
      <c r="P184" s="360">
        <f t="shared" si="30"/>
        <v>3902</v>
      </c>
      <c r="Q184" s="360">
        <v>28565</v>
      </c>
      <c r="R184" s="360">
        <f t="shared" si="31"/>
        <v>57130</v>
      </c>
      <c r="S184" s="360">
        <v>0</v>
      </c>
      <c r="T184" s="360">
        <f t="shared" si="32"/>
        <v>0</v>
      </c>
      <c r="U184" s="360">
        <f t="shared" si="26"/>
        <v>30516</v>
      </c>
      <c r="V184" s="369">
        <f t="shared" si="27"/>
        <v>61032</v>
      </c>
      <c r="W184" s="375">
        <f t="shared" si="28"/>
        <v>0</v>
      </c>
      <c r="X184" s="381">
        <f t="shared" si="29"/>
        <v>0</v>
      </c>
      <c r="Y184" s="372"/>
    </row>
    <row r="185" spans="1:25" s="50" customFormat="1" ht="22.5" customHeight="1" x14ac:dyDescent="0.15">
      <c r="A185" s="361" t="s">
        <v>1015</v>
      </c>
      <c r="B185" s="151" t="s">
        <v>1683</v>
      </c>
      <c r="C185" s="152"/>
      <c r="D185" s="375">
        <f>'내역서(기계)-SH'!D185+'내역서(기계)-재개발'!D185</f>
        <v>2</v>
      </c>
      <c r="E185" s="359" t="s">
        <v>1385</v>
      </c>
      <c r="F185" s="360">
        <v>2242</v>
      </c>
      <c r="G185" s="360">
        <f t="shared" si="23"/>
        <v>4484</v>
      </c>
      <c r="H185" s="360">
        <v>31295</v>
      </c>
      <c r="I185" s="360">
        <f t="shared" si="24"/>
        <v>62590</v>
      </c>
      <c r="J185" s="360">
        <v>0</v>
      </c>
      <c r="K185" s="360">
        <f t="shared" si="25"/>
        <v>0</v>
      </c>
      <c r="L185" s="360">
        <f t="shared" si="33"/>
        <v>33537</v>
      </c>
      <c r="M185" s="376">
        <f t="shared" si="33"/>
        <v>67074</v>
      </c>
      <c r="N185" s="380">
        <f>'내역서(기계)-SH'!N185+'내역서(기계)-재개발'!N185</f>
        <v>2</v>
      </c>
      <c r="O185" s="360">
        <v>2242</v>
      </c>
      <c r="P185" s="360">
        <f t="shared" si="30"/>
        <v>4484</v>
      </c>
      <c r="Q185" s="360">
        <v>31295</v>
      </c>
      <c r="R185" s="360">
        <f t="shared" si="31"/>
        <v>62590</v>
      </c>
      <c r="S185" s="360">
        <v>0</v>
      </c>
      <c r="T185" s="360">
        <f t="shared" si="32"/>
        <v>0</v>
      </c>
      <c r="U185" s="360">
        <f t="shared" si="26"/>
        <v>33537</v>
      </c>
      <c r="V185" s="369">
        <f t="shared" si="27"/>
        <v>67074</v>
      </c>
      <c r="W185" s="375">
        <f t="shared" si="28"/>
        <v>0</v>
      </c>
      <c r="X185" s="381">
        <f t="shared" si="29"/>
        <v>0</v>
      </c>
      <c r="Y185" s="372"/>
    </row>
    <row r="186" spans="1:25" s="50" customFormat="1" ht="22.5" customHeight="1" x14ac:dyDescent="0.15">
      <c r="A186" s="361" t="s">
        <v>1002</v>
      </c>
      <c r="B186" s="151" t="s">
        <v>1684</v>
      </c>
      <c r="C186" s="152"/>
      <c r="D186" s="375">
        <f>'내역서(기계)-SH'!D186+'내역서(기계)-재개발'!D186</f>
        <v>2</v>
      </c>
      <c r="E186" s="359" t="s">
        <v>1385</v>
      </c>
      <c r="F186" s="360">
        <v>3164</v>
      </c>
      <c r="G186" s="360">
        <f t="shared" si="23"/>
        <v>6328</v>
      </c>
      <c r="H186" s="360">
        <v>40363</v>
      </c>
      <c r="I186" s="360">
        <f t="shared" si="24"/>
        <v>80726</v>
      </c>
      <c r="J186" s="360">
        <v>0</v>
      </c>
      <c r="K186" s="360">
        <f t="shared" si="25"/>
        <v>0</v>
      </c>
      <c r="L186" s="360">
        <f t="shared" si="33"/>
        <v>43527</v>
      </c>
      <c r="M186" s="376">
        <f t="shared" si="33"/>
        <v>87054</v>
      </c>
      <c r="N186" s="380">
        <f>'내역서(기계)-SH'!N186+'내역서(기계)-재개발'!N186</f>
        <v>2</v>
      </c>
      <c r="O186" s="360">
        <v>3164</v>
      </c>
      <c r="P186" s="360">
        <f t="shared" si="30"/>
        <v>6328</v>
      </c>
      <c r="Q186" s="360">
        <v>40363</v>
      </c>
      <c r="R186" s="360">
        <f t="shared" si="31"/>
        <v>80726</v>
      </c>
      <c r="S186" s="360">
        <v>0</v>
      </c>
      <c r="T186" s="360">
        <f t="shared" si="32"/>
        <v>0</v>
      </c>
      <c r="U186" s="360">
        <f t="shared" si="26"/>
        <v>43527</v>
      </c>
      <c r="V186" s="369">
        <f t="shared" si="27"/>
        <v>87054</v>
      </c>
      <c r="W186" s="375">
        <f t="shared" si="28"/>
        <v>0</v>
      </c>
      <c r="X186" s="381">
        <f t="shared" si="29"/>
        <v>0</v>
      </c>
      <c r="Y186" s="372"/>
    </row>
    <row r="187" spans="1:25" s="50" customFormat="1" ht="22.5" customHeight="1" x14ac:dyDescent="0.15">
      <c r="A187" s="361" t="s">
        <v>991</v>
      </c>
      <c r="B187" s="151" t="s">
        <v>1685</v>
      </c>
      <c r="C187" s="152"/>
      <c r="D187" s="375">
        <f>'내역서(기계)-SH'!D187+'내역서(기계)-재개발'!D187</f>
        <v>2</v>
      </c>
      <c r="E187" s="359" t="s">
        <v>1385</v>
      </c>
      <c r="F187" s="360">
        <v>4109</v>
      </c>
      <c r="G187" s="360">
        <f t="shared" si="23"/>
        <v>8218</v>
      </c>
      <c r="H187" s="360">
        <v>37950</v>
      </c>
      <c r="I187" s="360">
        <f t="shared" si="24"/>
        <v>75900</v>
      </c>
      <c r="J187" s="360">
        <v>0</v>
      </c>
      <c r="K187" s="360">
        <f t="shared" si="25"/>
        <v>0</v>
      </c>
      <c r="L187" s="360">
        <f t="shared" si="33"/>
        <v>42059</v>
      </c>
      <c r="M187" s="376">
        <f t="shared" si="33"/>
        <v>84118</v>
      </c>
      <c r="N187" s="380">
        <f>'내역서(기계)-SH'!N187+'내역서(기계)-재개발'!N187</f>
        <v>2</v>
      </c>
      <c r="O187" s="360">
        <v>4109</v>
      </c>
      <c r="P187" s="360">
        <f t="shared" si="30"/>
        <v>8218</v>
      </c>
      <c r="Q187" s="360">
        <v>37950</v>
      </c>
      <c r="R187" s="360">
        <f t="shared" si="31"/>
        <v>75900</v>
      </c>
      <c r="S187" s="360">
        <v>0</v>
      </c>
      <c r="T187" s="360">
        <f t="shared" si="32"/>
        <v>0</v>
      </c>
      <c r="U187" s="360">
        <f t="shared" si="26"/>
        <v>42059</v>
      </c>
      <c r="V187" s="369">
        <f t="shared" si="27"/>
        <v>84118</v>
      </c>
      <c r="W187" s="375">
        <f t="shared" si="28"/>
        <v>0</v>
      </c>
      <c r="X187" s="381">
        <f t="shared" si="29"/>
        <v>0</v>
      </c>
      <c r="Y187" s="372"/>
    </row>
    <row r="188" spans="1:25" s="50" customFormat="1" ht="22.5" customHeight="1" x14ac:dyDescent="0.15">
      <c r="A188" s="361" t="s">
        <v>1005</v>
      </c>
      <c r="B188" s="151" t="s">
        <v>1686</v>
      </c>
      <c r="C188" s="152"/>
      <c r="D188" s="375">
        <f>'내역서(기계)-SH'!D188+'내역서(기계)-재개발'!D188</f>
        <v>2</v>
      </c>
      <c r="E188" s="359" t="s">
        <v>1385</v>
      </c>
      <c r="F188" s="360">
        <v>5249</v>
      </c>
      <c r="G188" s="360">
        <f t="shared" si="23"/>
        <v>10498</v>
      </c>
      <c r="H188" s="360">
        <v>48050</v>
      </c>
      <c r="I188" s="360">
        <f t="shared" si="24"/>
        <v>96100</v>
      </c>
      <c r="J188" s="360">
        <v>0</v>
      </c>
      <c r="K188" s="360">
        <f t="shared" si="25"/>
        <v>0</v>
      </c>
      <c r="L188" s="360">
        <f t="shared" si="33"/>
        <v>53299</v>
      </c>
      <c r="M188" s="376">
        <f t="shared" si="33"/>
        <v>106598</v>
      </c>
      <c r="N188" s="380">
        <f>'내역서(기계)-SH'!N188+'내역서(기계)-재개발'!N188</f>
        <v>2</v>
      </c>
      <c r="O188" s="360">
        <v>5249</v>
      </c>
      <c r="P188" s="360">
        <f t="shared" si="30"/>
        <v>10498</v>
      </c>
      <c r="Q188" s="360">
        <v>48050</v>
      </c>
      <c r="R188" s="360">
        <f t="shared" si="31"/>
        <v>96100</v>
      </c>
      <c r="S188" s="360">
        <v>0</v>
      </c>
      <c r="T188" s="360">
        <f t="shared" si="32"/>
        <v>0</v>
      </c>
      <c r="U188" s="360">
        <f t="shared" si="26"/>
        <v>53299</v>
      </c>
      <c r="V188" s="369">
        <f t="shared" si="27"/>
        <v>106598</v>
      </c>
      <c r="W188" s="375">
        <f t="shared" si="28"/>
        <v>0</v>
      </c>
      <c r="X188" s="381">
        <f t="shared" si="29"/>
        <v>0</v>
      </c>
      <c r="Y188" s="372"/>
    </row>
    <row r="189" spans="1:25" s="50" customFormat="1" ht="22.5" customHeight="1" x14ac:dyDescent="0.15">
      <c r="A189" s="361" t="s">
        <v>1004</v>
      </c>
      <c r="B189" s="151" t="s">
        <v>1687</v>
      </c>
      <c r="C189" s="152"/>
      <c r="D189" s="375">
        <f>'내역서(기계)-SH'!D189+'내역서(기계)-재개발'!D189</f>
        <v>1</v>
      </c>
      <c r="E189" s="359" t="s">
        <v>1385</v>
      </c>
      <c r="F189" s="360">
        <v>7523</v>
      </c>
      <c r="G189" s="360">
        <f t="shared" si="23"/>
        <v>7523</v>
      </c>
      <c r="H189" s="360">
        <v>64952</v>
      </c>
      <c r="I189" s="360">
        <f t="shared" si="24"/>
        <v>64952</v>
      </c>
      <c r="J189" s="360">
        <v>0</v>
      </c>
      <c r="K189" s="360">
        <f t="shared" si="25"/>
        <v>0</v>
      </c>
      <c r="L189" s="360">
        <f t="shared" si="33"/>
        <v>72475</v>
      </c>
      <c r="M189" s="376">
        <f t="shared" si="33"/>
        <v>72475</v>
      </c>
      <c r="N189" s="380">
        <f>'내역서(기계)-SH'!N189+'내역서(기계)-재개발'!N189</f>
        <v>1</v>
      </c>
      <c r="O189" s="360">
        <v>7523</v>
      </c>
      <c r="P189" s="360">
        <f t="shared" si="30"/>
        <v>7523</v>
      </c>
      <c r="Q189" s="360">
        <v>64952</v>
      </c>
      <c r="R189" s="360">
        <f t="shared" si="31"/>
        <v>64952</v>
      </c>
      <c r="S189" s="360">
        <v>0</v>
      </c>
      <c r="T189" s="360">
        <f t="shared" si="32"/>
        <v>0</v>
      </c>
      <c r="U189" s="360">
        <f t="shared" si="26"/>
        <v>72475</v>
      </c>
      <c r="V189" s="369">
        <f t="shared" si="27"/>
        <v>72475</v>
      </c>
      <c r="W189" s="375">
        <f t="shared" si="28"/>
        <v>0</v>
      </c>
      <c r="X189" s="381">
        <f t="shared" si="29"/>
        <v>0</v>
      </c>
      <c r="Y189" s="372"/>
    </row>
    <row r="190" spans="1:25" s="50" customFormat="1" ht="22.5" customHeight="1" x14ac:dyDescent="0.15">
      <c r="A190" s="361" t="s">
        <v>1013</v>
      </c>
      <c r="B190" s="151" t="s">
        <v>1688</v>
      </c>
      <c r="C190" s="152"/>
      <c r="D190" s="375">
        <f>'내역서(기계)-SH'!D190+'내역서(기계)-재개발'!D190</f>
        <v>1</v>
      </c>
      <c r="E190" s="359" t="s">
        <v>1385</v>
      </c>
      <c r="F190" s="360">
        <v>9971</v>
      </c>
      <c r="G190" s="360">
        <f t="shared" si="23"/>
        <v>9971</v>
      </c>
      <c r="H190" s="360">
        <v>83379</v>
      </c>
      <c r="I190" s="360">
        <f t="shared" si="24"/>
        <v>83379</v>
      </c>
      <c r="J190" s="360">
        <v>0</v>
      </c>
      <c r="K190" s="360">
        <f t="shared" si="25"/>
        <v>0</v>
      </c>
      <c r="L190" s="360">
        <f t="shared" si="33"/>
        <v>93350</v>
      </c>
      <c r="M190" s="376">
        <f t="shared" si="33"/>
        <v>93350</v>
      </c>
      <c r="N190" s="380">
        <f>'내역서(기계)-SH'!N190+'내역서(기계)-재개발'!N190</f>
        <v>1</v>
      </c>
      <c r="O190" s="360">
        <v>9971</v>
      </c>
      <c r="P190" s="360">
        <f t="shared" si="30"/>
        <v>9971</v>
      </c>
      <c r="Q190" s="360">
        <v>83379</v>
      </c>
      <c r="R190" s="360">
        <f t="shared" si="31"/>
        <v>83379</v>
      </c>
      <c r="S190" s="360">
        <v>0</v>
      </c>
      <c r="T190" s="360">
        <f t="shared" si="32"/>
        <v>0</v>
      </c>
      <c r="U190" s="360">
        <f t="shared" si="26"/>
        <v>93350</v>
      </c>
      <c r="V190" s="369">
        <f t="shared" si="27"/>
        <v>93350</v>
      </c>
      <c r="W190" s="375">
        <f t="shared" si="28"/>
        <v>0</v>
      </c>
      <c r="X190" s="381">
        <f t="shared" si="29"/>
        <v>0</v>
      </c>
      <c r="Y190" s="372"/>
    </row>
    <row r="191" spans="1:25" s="50" customFormat="1" ht="22.5" customHeight="1" x14ac:dyDescent="0.15">
      <c r="A191" s="361" t="s">
        <v>1046</v>
      </c>
      <c r="B191" s="151" t="s">
        <v>1689</v>
      </c>
      <c r="C191" s="152"/>
      <c r="D191" s="375">
        <f>'내역서(기계)-SH'!D191+'내역서(기계)-재개발'!D191</f>
        <v>0</v>
      </c>
      <c r="E191" s="359" t="s">
        <v>1385</v>
      </c>
      <c r="F191" s="360">
        <v>11840</v>
      </c>
      <c r="G191" s="360">
        <f t="shared" si="23"/>
        <v>0</v>
      </c>
      <c r="H191" s="360">
        <v>97504</v>
      </c>
      <c r="I191" s="360">
        <f t="shared" si="24"/>
        <v>0</v>
      </c>
      <c r="J191" s="360">
        <v>0</v>
      </c>
      <c r="K191" s="360">
        <f t="shared" si="25"/>
        <v>0</v>
      </c>
      <c r="L191" s="360">
        <f t="shared" si="33"/>
        <v>109344</v>
      </c>
      <c r="M191" s="376">
        <f t="shared" si="33"/>
        <v>0</v>
      </c>
      <c r="N191" s="380">
        <f>'내역서(기계)-SH'!N191+'내역서(기계)-재개발'!N191</f>
        <v>0</v>
      </c>
      <c r="O191" s="360">
        <v>11840</v>
      </c>
      <c r="P191" s="360">
        <f t="shared" si="30"/>
        <v>0</v>
      </c>
      <c r="Q191" s="360">
        <v>97504</v>
      </c>
      <c r="R191" s="360">
        <f t="shared" si="31"/>
        <v>0</v>
      </c>
      <c r="S191" s="360">
        <v>0</v>
      </c>
      <c r="T191" s="360">
        <f t="shared" si="32"/>
        <v>0</v>
      </c>
      <c r="U191" s="360">
        <f t="shared" si="26"/>
        <v>109344</v>
      </c>
      <c r="V191" s="369">
        <f t="shared" si="27"/>
        <v>0</v>
      </c>
      <c r="W191" s="375">
        <f t="shared" si="28"/>
        <v>0</v>
      </c>
      <c r="X191" s="381">
        <f t="shared" si="29"/>
        <v>0</v>
      </c>
      <c r="Y191" s="372"/>
    </row>
    <row r="192" spans="1:25" s="50" customFormat="1" ht="22.5" customHeight="1" x14ac:dyDescent="0.15">
      <c r="A192" s="361" t="s">
        <v>971</v>
      </c>
      <c r="B192" s="151" t="s">
        <v>1690</v>
      </c>
      <c r="C192" s="152"/>
      <c r="D192" s="375">
        <f>'내역서(기계)-SH'!D192+'내역서(기계)-재개발'!D192</f>
        <v>0</v>
      </c>
      <c r="E192" s="359" t="s">
        <v>1385</v>
      </c>
      <c r="F192" s="360">
        <v>18743</v>
      </c>
      <c r="G192" s="360">
        <f t="shared" si="23"/>
        <v>0</v>
      </c>
      <c r="H192" s="360">
        <v>149835</v>
      </c>
      <c r="I192" s="360">
        <f t="shared" si="24"/>
        <v>0</v>
      </c>
      <c r="J192" s="360">
        <v>0</v>
      </c>
      <c r="K192" s="360">
        <f t="shared" si="25"/>
        <v>0</v>
      </c>
      <c r="L192" s="360">
        <f t="shared" si="33"/>
        <v>168578</v>
      </c>
      <c r="M192" s="376">
        <f t="shared" si="33"/>
        <v>0</v>
      </c>
      <c r="N192" s="380">
        <f>'내역서(기계)-SH'!N192+'내역서(기계)-재개발'!N192</f>
        <v>0</v>
      </c>
      <c r="O192" s="360">
        <v>18743</v>
      </c>
      <c r="P192" s="360">
        <f t="shared" si="30"/>
        <v>0</v>
      </c>
      <c r="Q192" s="360">
        <v>149835</v>
      </c>
      <c r="R192" s="360">
        <f t="shared" si="31"/>
        <v>0</v>
      </c>
      <c r="S192" s="360">
        <v>0</v>
      </c>
      <c r="T192" s="360">
        <f t="shared" si="32"/>
        <v>0</v>
      </c>
      <c r="U192" s="360">
        <f t="shared" si="26"/>
        <v>168578</v>
      </c>
      <c r="V192" s="369">
        <f t="shared" si="27"/>
        <v>0</v>
      </c>
      <c r="W192" s="375">
        <f t="shared" si="28"/>
        <v>0</v>
      </c>
      <c r="X192" s="381">
        <f t="shared" si="29"/>
        <v>0</v>
      </c>
      <c r="Y192" s="372"/>
    </row>
    <row r="193" spans="1:25" s="50" customFormat="1" ht="22.5" customHeight="1" x14ac:dyDescent="0.15">
      <c r="A193" s="361" t="s">
        <v>976</v>
      </c>
      <c r="B193" s="151" t="s">
        <v>1691</v>
      </c>
      <c r="C193" s="152"/>
      <c r="D193" s="375">
        <f>'내역서(기계)-SH'!D193+'내역서(기계)-재개발'!D193</f>
        <v>0</v>
      </c>
      <c r="E193" s="359" t="s">
        <v>1385</v>
      </c>
      <c r="F193" s="360">
        <v>27280</v>
      </c>
      <c r="G193" s="360">
        <f t="shared" si="23"/>
        <v>0</v>
      </c>
      <c r="H193" s="360">
        <v>199891</v>
      </c>
      <c r="I193" s="360">
        <f t="shared" si="24"/>
        <v>0</v>
      </c>
      <c r="J193" s="360">
        <v>0</v>
      </c>
      <c r="K193" s="360">
        <f t="shared" si="25"/>
        <v>0</v>
      </c>
      <c r="L193" s="360">
        <f t="shared" si="33"/>
        <v>227171</v>
      </c>
      <c r="M193" s="376">
        <f t="shared" si="33"/>
        <v>0</v>
      </c>
      <c r="N193" s="380">
        <f>'내역서(기계)-SH'!N193+'내역서(기계)-재개발'!N193</f>
        <v>0</v>
      </c>
      <c r="O193" s="360">
        <v>27280</v>
      </c>
      <c r="P193" s="360">
        <f t="shared" si="30"/>
        <v>0</v>
      </c>
      <c r="Q193" s="360">
        <v>199891</v>
      </c>
      <c r="R193" s="360">
        <f t="shared" si="31"/>
        <v>0</v>
      </c>
      <c r="S193" s="360">
        <v>0</v>
      </c>
      <c r="T193" s="360">
        <f t="shared" si="32"/>
        <v>0</v>
      </c>
      <c r="U193" s="360">
        <f t="shared" si="26"/>
        <v>227171</v>
      </c>
      <c r="V193" s="369">
        <f t="shared" si="27"/>
        <v>0</v>
      </c>
      <c r="W193" s="375">
        <f t="shared" si="28"/>
        <v>0</v>
      </c>
      <c r="X193" s="381">
        <f t="shared" si="29"/>
        <v>0</v>
      </c>
      <c r="Y193" s="372"/>
    </row>
    <row r="194" spans="1:25" s="50" customFormat="1" ht="22.5" customHeight="1" x14ac:dyDescent="0.15">
      <c r="A194" s="361" t="s">
        <v>996</v>
      </c>
      <c r="B194" s="151" t="s">
        <v>1692</v>
      </c>
      <c r="C194" s="152"/>
      <c r="D194" s="375">
        <f>'내역서(기계)-SH'!D194+'내역서(기계)-재개발'!D194</f>
        <v>0</v>
      </c>
      <c r="E194" s="359" t="s">
        <v>1385</v>
      </c>
      <c r="F194" s="360">
        <v>35613</v>
      </c>
      <c r="G194" s="360">
        <f t="shared" si="23"/>
        <v>0</v>
      </c>
      <c r="H194" s="360">
        <v>258697</v>
      </c>
      <c r="I194" s="360">
        <f t="shared" si="24"/>
        <v>0</v>
      </c>
      <c r="J194" s="360">
        <v>0</v>
      </c>
      <c r="K194" s="360">
        <f t="shared" si="25"/>
        <v>0</v>
      </c>
      <c r="L194" s="360">
        <f t="shared" si="33"/>
        <v>294310</v>
      </c>
      <c r="M194" s="376">
        <f t="shared" si="33"/>
        <v>0</v>
      </c>
      <c r="N194" s="380">
        <f>'내역서(기계)-SH'!N194+'내역서(기계)-재개발'!N194</f>
        <v>0</v>
      </c>
      <c r="O194" s="360">
        <v>35613</v>
      </c>
      <c r="P194" s="360">
        <f t="shared" si="30"/>
        <v>0</v>
      </c>
      <c r="Q194" s="360">
        <v>258697</v>
      </c>
      <c r="R194" s="360">
        <f t="shared" si="31"/>
        <v>0</v>
      </c>
      <c r="S194" s="360">
        <v>0</v>
      </c>
      <c r="T194" s="360">
        <f t="shared" si="32"/>
        <v>0</v>
      </c>
      <c r="U194" s="360">
        <f t="shared" si="26"/>
        <v>294310</v>
      </c>
      <c r="V194" s="369">
        <f t="shared" si="27"/>
        <v>0</v>
      </c>
      <c r="W194" s="375">
        <f t="shared" si="28"/>
        <v>0</v>
      </c>
      <c r="X194" s="381">
        <f t="shared" si="29"/>
        <v>0</v>
      </c>
      <c r="Y194" s="372"/>
    </row>
    <row r="195" spans="1:25" s="50" customFormat="1" ht="22.5" customHeight="1" x14ac:dyDescent="0.15">
      <c r="A195" s="361" t="s">
        <v>1048</v>
      </c>
      <c r="B195" s="151" t="s">
        <v>96</v>
      </c>
      <c r="C195" s="152"/>
      <c r="D195" s="375">
        <f>'내역서(기계)-SH'!D195+'내역서(기계)-재개발'!D195</f>
        <v>2</v>
      </c>
      <c r="E195" s="359" t="s">
        <v>1385</v>
      </c>
      <c r="F195" s="360">
        <v>2225</v>
      </c>
      <c r="G195" s="360">
        <f t="shared" si="23"/>
        <v>4450</v>
      </c>
      <c r="H195" s="360">
        <v>6641</v>
      </c>
      <c r="I195" s="360">
        <f t="shared" si="24"/>
        <v>13282</v>
      </c>
      <c r="J195" s="360">
        <v>0</v>
      </c>
      <c r="K195" s="360">
        <f t="shared" si="25"/>
        <v>0</v>
      </c>
      <c r="L195" s="360">
        <f t="shared" si="33"/>
        <v>8866</v>
      </c>
      <c r="M195" s="376">
        <f t="shared" si="33"/>
        <v>17732</v>
      </c>
      <c r="N195" s="380">
        <f>'내역서(기계)-SH'!N195+'내역서(기계)-재개발'!N195</f>
        <v>2</v>
      </c>
      <c r="O195" s="360">
        <v>2225</v>
      </c>
      <c r="P195" s="360">
        <f t="shared" si="30"/>
        <v>4450</v>
      </c>
      <c r="Q195" s="360">
        <v>6641</v>
      </c>
      <c r="R195" s="360">
        <f t="shared" si="31"/>
        <v>13282</v>
      </c>
      <c r="S195" s="360">
        <v>0</v>
      </c>
      <c r="T195" s="360">
        <f t="shared" si="32"/>
        <v>0</v>
      </c>
      <c r="U195" s="360">
        <f t="shared" si="26"/>
        <v>8866</v>
      </c>
      <c r="V195" s="369">
        <f t="shared" si="27"/>
        <v>17732</v>
      </c>
      <c r="W195" s="375">
        <f t="shared" si="28"/>
        <v>0</v>
      </c>
      <c r="X195" s="381">
        <f t="shared" si="29"/>
        <v>0</v>
      </c>
      <c r="Y195" s="372"/>
    </row>
    <row r="196" spans="1:25" s="50" customFormat="1" ht="22.5" customHeight="1" x14ac:dyDescent="0.15">
      <c r="A196" s="361" t="s">
        <v>1006</v>
      </c>
      <c r="B196" s="151" t="s">
        <v>97</v>
      </c>
      <c r="C196" s="152"/>
      <c r="D196" s="375">
        <f>'내역서(기계)-SH'!D196+'내역서(기계)-재개발'!D196</f>
        <v>2</v>
      </c>
      <c r="E196" s="359" t="s">
        <v>1385</v>
      </c>
      <c r="F196" s="360">
        <v>3156</v>
      </c>
      <c r="G196" s="360">
        <f t="shared" si="23"/>
        <v>6312</v>
      </c>
      <c r="H196" s="360">
        <v>6641</v>
      </c>
      <c r="I196" s="360">
        <f t="shared" si="24"/>
        <v>13282</v>
      </c>
      <c r="J196" s="360">
        <v>0</v>
      </c>
      <c r="K196" s="360">
        <f t="shared" si="25"/>
        <v>0</v>
      </c>
      <c r="L196" s="360">
        <f t="shared" si="33"/>
        <v>9797</v>
      </c>
      <c r="M196" s="376">
        <f t="shared" si="33"/>
        <v>19594</v>
      </c>
      <c r="N196" s="380">
        <f>'내역서(기계)-SH'!N196+'내역서(기계)-재개발'!N196</f>
        <v>2</v>
      </c>
      <c r="O196" s="360">
        <v>3156</v>
      </c>
      <c r="P196" s="360">
        <f t="shared" si="30"/>
        <v>6312</v>
      </c>
      <c r="Q196" s="360">
        <v>6641</v>
      </c>
      <c r="R196" s="360">
        <f t="shared" si="31"/>
        <v>13282</v>
      </c>
      <c r="S196" s="360">
        <v>0</v>
      </c>
      <c r="T196" s="360">
        <f t="shared" si="32"/>
        <v>0</v>
      </c>
      <c r="U196" s="360">
        <f t="shared" si="26"/>
        <v>9797</v>
      </c>
      <c r="V196" s="369">
        <f t="shared" si="27"/>
        <v>19594</v>
      </c>
      <c r="W196" s="375">
        <f t="shared" si="28"/>
        <v>0</v>
      </c>
      <c r="X196" s="381">
        <f t="shared" si="29"/>
        <v>0</v>
      </c>
      <c r="Y196" s="372"/>
    </row>
    <row r="197" spans="1:25" s="50" customFormat="1" ht="22.5" customHeight="1" x14ac:dyDescent="0.15">
      <c r="A197" s="361" t="s">
        <v>990</v>
      </c>
      <c r="B197" s="151" t="s">
        <v>98</v>
      </c>
      <c r="C197" s="152"/>
      <c r="D197" s="375">
        <f>'내역서(기계)-SH'!D197+'내역서(기계)-재개발'!D197</f>
        <v>4</v>
      </c>
      <c r="E197" s="359" t="s">
        <v>1385</v>
      </c>
      <c r="F197" s="360">
        <v>4985</v>
      </c>
      <c r="G197" s="360">
        <f t="shared" si="23"/>
        <v>19940</v>
      </c>
      <c r="H197" s="360">
        <v>7855</v>
      </c>
      <c r="I197" s="360">
        <f t="shared" si="24"/>
        <v>31420</v>
      </c>
      <c r="J197" s="360">
        <v>0</v>
      </c>
      <c r="K197" s="360">
        <f t="shared" si="25"/>
        <v>0</v>
      </c>
      <c r="L197" s="360">
        <f t="shared" si="33"/>
        <v>12840</v>
      </c>
      <c r="M197" s="376">
        <f t="shared" si="33"/>
        <v>51360</v>
      </c>
      <c r="N197" s="380">
        <f>'내역서(기계)-SH'!N197+'내역서(기계)-재개발'!N197</f>
        <v>4</v>
      </c>
      <c r="O197" s="360">
        <v>4985</v>
      </c>
      <c r="P197" s="360">
        <f t="shared" si="30"/>
        <v>19940</v>
      </c>
      <c r="Q197" s="360">
        <v>7855</v>
      </c>
      <c r="R197" s="360">
        <f t="shared" si="31"/>
        <v>31420</v>
      </c>
      <c r="S197" s="360">
        <v>0</v>
      </c>
      <c r="T197" s="360">
        <f t="shared" si="32"/>
        <v>0</v>
      </c>
      <c r="U197" s="360">
        <f t="shared" si="26"/>
        <v>12840</v>
      </c>
      <c r="V197" s="369">
        <f t="shared" si="27"/>
        <v>51360</v>
      </c>
      <c r="W197" s="375">
        <f t="shared" si="28"/>
        <v>0</v>
      </c>
      <c r="X197" s="381">
        <f t="shared" si="29"/>
        <v>0</v>
      </c>
      <c r="Y197" s="372"/>
    </row>
    <row r="198" spans="1:25" s="50" customFormat="1" ht="22.5" customHeight="1" x14ac:dyDescent="0.15">
      <c r="A198" s="361" t="s">
        <v>992</v>
      </c>
      <c r="B198" s="151" t="s">
        <v>99</v>
      </c>
      <c r="C198" s="152"/>
      <c r="D198" s="375">
        <f>'내역서(기계)-SH'!D198+'내역서(기계)-재개발'!D198</f>
        <v>2</v>
      </c>
      <c r="E198" s="359" t="s">
        <v>1385</v>
      </c>
      <c r="F198" s="360">
        <v>7183</v>
      </c>
      <c r="G198" s="360">
        <f t="shared" ref="G198:G261" si="34">INT($D198*F198)</f>
        <v>14366</v>
      </c>
      <c r="H198" s="360">
        <v>9551</v>
      </c>
      <c r="I198" s="360">
        <f t="shared" ref="I198:I261" si="35">INT($D198*H198)</f>
        <v>19102</v>
      </c>
      <c r="J198" s="360">
        <v>0</v>
      </c>
      <c r="K198" s="360">
        <f t="shared" ref="K198:K261" si="36">INT($D198*J198)</f>
        <v>0</v>
      </c>
      <c r="L198" s="360">
        <f t="shared" si="33"/>
        <v>16734</v>
      </c>
      <c r="M198" s="376">
        <f t="shared" si="33"/>
        <v>33468</v>
      </c>
      <c r="N198" s="380">
        <f>'내역서(기계)-SH'!N198+'내역서(기계)-재개발'!N198</f>
        <v>2</v>
      </c>
      <c r="O198" s="360">
        <v>7183</v>
      </c>
      <c r="P198" s="360">
        <f t="shared" si="30"/>
        <v>14366</v>
      </c>
      <c r="Q198" s="360">
        <v>9551</v>
      </c>
      <c r="R198" s="360">
        <f t="shared" si="31"/>
        <v>19102</v>
      </c>
      <c r="S198" s="360">
        <v>0</v>
      </c>
      <c r="T198" s="360">
        <f t="shared" si="32"/>
        <v>0</v>
      </c>
      <c r="U198" s="360">
        <f t="shared" ref="U198:U261" si="37">O198+Q198+S198</f>
        <v>16734</v>
      </c>
      <c r="V198" s="369">
        <f t="shared" ref="V198:V261" si="38">P198+R198+T198</f>
        <v>33468</v>
      </c>
      <c r="W198" s="375">
        <f t="shared" ref="W198:W261" si="39">N198-D198</f>
        <v>0</v>
      </c>
      <c r="X198" s="381">
        <f t="shared" ref="X198:X261" si="40">V198-M198</f>
        <v>0</v>
      </c>
      <c r="Y198" s="372"/>
    </row>
    <row r="199" spans="1:25" s="50" customFormat="1" ht="22.5" customHeight="1" x14ac:dyDescent="0.15">
      <c r="A199" s="361" t="s">
        <v>987</v>
      </c>
      <c r="B199" s="151" t="s">
        <v>100</v>
      </c>
      <c r="C199" s="152"/>
      <c r="D199" s="375">
        <f>'내역서(기계)-SH'!D199+'내역서(기계)-재개발'!D199</f>
        <v>2</v>
      </c>
      <c r="E199" s="359" t="s">
        <v>1385</v>
      </c>
      <c r="F199" s="360">
        <v>9750</v>
      </c>
      <c r="G199" s="360">
        <f t="shared" si="34"/>
        <v>19500</v>
      </c>
      <c r="H199" s="360">
        <v>11480</v>
      </c>
      <c r="I199" s="360">
        <f t="shared" si="35"/>
        <v>22960</v>
      </c>
      <c r="J199" s="360">
        <v>0</v>
      </c>
      <c r="K199" s="360">
        <f t="shared" si="36"/>
        <v>0</v>
      </c>
      <c r="L199" s="360">
        <f t="shared" si="33"/>
        <v>21230</v>
      </c>
      <c r="M199" s="376">
        <f t="shared" si="33"/>
        <v>42460</v>
      </c>
      <c r="N199" s="380">
        <f>'내역서(기계)-SH'!N199+'내역서(기계)-재개발'!N199</f>
        <v>2</v>
      </c>
      <c r="O199" s="360">
        <v>9750</v>
      </c>
      <c r="P199" s="360">
        <f t="shared" ref="P199:P262" si="41">INT($N199*O199)</f>
        <v>19500</v>
      </c>
      <c r="Q199" s="360">
        <v>11480</v>
      </c>
      <c r="R199" s="360">
        <f t="shared" ref="R199:R262" si="42">INT($N199*Q199)</f>
        <v>22960</v>
      </c>
      <c r="S199" s="360">
        <v>0</v>
      </c>
      <c r="T199" s="360">
        <f t="shared" ref="T199:T262" si="43">INT($N199*S199)</f>
        <v>0</v>
      </c>
      <c r="U199" s="360">
        <f t="shared" si="37"/>
        <v>21230</v>
      </c>
      <c r="V199" s="369">
        <f t="shared" si="38"/>
        <v>42460</v>
      </c>
      <c r="W199" s="375">
        <f t="shared" si="39"/>
        <v>0</v>
      </c>
      <c r="X199" s="381">
        <f t="shared" si="40"/>
        <v>0</v>
      </c>
      <c r="Y199" s="372"/>
    </row>
    <row r="200" spans="1:25" s="50" customFormat="1" ht="22.5" customHeight="1" x14ac:dyDescent="0.15">
      <c r="A200" s="361" t="s">
        <v>989</v>
      </c>
      <c r="B200" s="151" t="s">
        <v>101</v>
      </c>
      <c r="C200" s="152"/>
      <c r="D200" s="375">
        <f>'내역서(기계)-SH'!D200+'내역서(기계)-재개발'!D200</f>
        <v>2</v>
      </c>
      <c r="E200" s="359" t="s">
        <v>1385</v>
      </c>
      <c r="F200" s="360">
        <v>12565</v>
      </c>
      <c r="G200" s="360">
        <f t="shared" si="34"/>
        <v>25130</v>
      </c>
      <c r="H200" s="360">
        <v>13409</v>
      </c>
      <c r="I200" s="360">
        <f t="shared" si="35"/>
        <v>26818</v>
      </c>
      <c r="J200" s="360">
        <v>0</v>
      </c>
      <c r="K200" s="360">
        <f t="shared" si="36"/>
        <v>0</v>
      </c>
      <c r="L200" s="360">
        <f t="shared" si="33"/>
        <v>25974</v>
      </c>
      <c r="M200" s="376">
        <f t="shared" si="33"/>
        <v>51948</v>
      </c>
      <c r="N200" s="380">
        <f>'내역서(기계)-SH'!N200+'내역서(기계)-재개발'!N200</f>
        <v>2</v>
      </c>
      <c r="O200" s="360">
        <v>12565</v>
      </c>
      <c r="P200" s="360">
        <f t="shared" si="41"/>
        <v>25130</v>
      </c>
      <c r="Q200" s="360">
        <v>13409</v>
      </c>
      <c r="R200" s="360">
        <f t="shared" si="42"/>
        <v>26818</v>
      </c>
      <c r="S200" s="360">
        <v>0</v>
      </c>
      <c r="T200" s="360">
        <f t="shared" si="43"/>
        <v>0</v>
      </c>
      <c r="U200" s="360">
        <f t="shared" si="37"/>
        <v>25974</v>
      </c>
      <c r="V200" s="369">
        <f t="shared" si="38"/>
        <v>51948</v>
      </c>
      <c r="W200" s="375">
        <f t="shared" si="39"/>
        <v>0</v>
      </c>
      <c r="X200" s="381">
        <f t="shared" si="40"/>
        <v>0</v>
      </c>
      <c r="Y200" s="372"/>
    </row>
    <row r="201" spans="1:25" s="50" customFormat="1" ht="22.5" customHeight="1" x14ac:dyDescent="0.15">
      <c r="A201" s="361" t="s">
        <v>1049</v>
      </c>
      <c r="B201" s="151" t="s">
        <v>104</v>
      </c>
      <c r="C201" s="152"/>
      <c r="D201" s="375">
        <f>'내역서(기계)-SH'!D201+'내역서(기계)-재개발'!D201</f>
        <v>2</v>
      </c>
      <c r="E201" s="359" t="s">
        <v>1385</v>
      </c>
      <c r="F201" s="360">
        <v>19282</v>
      </c>
      <c r="G201" s="360">
        <f t="shared" si="34"/>
        <v>38564</v>
      </c>
      <c r="H201" s="360">
        <v>17569</v>
      </c>
      <c r="I201" s="360">
        <f t="shared" si="35"/>
        <v>35138</v>
      </c>
      <c r="J201" s="360">
        <v>0</v>
      </c>
      <c r="K201" s="360">
        <f t="shared" si="36"/>
        <v>0</v>
      </c>
      <c r="L201" s="360">
        <f t="shared" si="33"/>
        <v>36851</v>
      </c>
      <c r="M201" s="376">
        <f t="shared" si="33"/>
        <v>73702</v>
      </c>
      <c r="N201" s="380">
        <f>'내역서(기계)-SH'!N201+'내역서(기계)-재개발'!N201</f>
        <v>2</v>
      </c>
      <c r="O201" s="360">
        <v>19282</v>
      </c>
      <c r="P201" s="360">
        <f t="shared" si="41"/>
        <v>38564</v>
      </c>
      <c r="Q201" s="360">
        <v>17569</v>
      </c>
      <c r="R201" s="360">
        <f t="shared" si="42"/>
        <v>35138</v>
      </c>
      <c r="S201" s="360">
        <v>0</v>
      </c>
      <c r="T201" s="360">
        <f t="shared" si="43"/>
        <v>0</v>
      </c>
      <c r="U201" s="360">
        <f t="shared" si="37"/>
        <v>36851</v>
      </c>
      <c r="V201" s="369">
        <f t="shared" si="38"/>
        <v>73702</v>
      </c>
      <c r="W201" s="375">
        <f t="shared" si="39"/>
        <v>0</v>
      </c>
      <c r="X201" s="381">
        <f t="shared" si="40"/>
        <v>0</v>
      </c>
      <c r="Y201" s="372"/>
    </row>
    <row r="202" spans="1:25" s="50" customFormat="1" ht="22.5" customHeight="1" x14ac:dyDescent="0.15">
      <c r="A202" s="361" t="s">
        <v>1001</v>
      </c>
      <c r="B202" s="151" t="s">
        <v>103</v>
      </c>
      <c r="C202" s="152"/>
      <c r="D202" s="375">
        <f>'내역서(기계)-SH'!D202+'내역서(기계)-재개발'!D202</f>
        <v>2</v>
      </c>
      <c r="E202" s="359" t="s">
        <v>1385</v>
      </c>
      <c r="F202" s="360">
        <v>27262</v>
      </c>
      <c r="G202" s="360">
        <f t="shared" si="34"/>
        <v>54524</v>
      </c>
      <c r="H202" s="360">
        <v>20694</v>
      </c>
      <c r="I202" s="360">
        <f t="shared" si="35"/>
        <v>41388</v>
      </c>
      <c r="J202" s="360">
        <v>0</v>
      </c>
      <c r="K202" s="360">
        <f t="shared" si="36"/>
        <v>0</v>
      </c>
      <c r="L202" s="360">
        <f t="shared" si="33"/>
        <v>47956</v>
      </c>
      <c r="M202" s="376">
        <f t="shared" si="33"/>
        <v>95912</v>
      </c>
      <c r="N202" s="380">
        <f>'내역서(기계)-SH'!N202+'내역서(기계)-재개발'!N202</f>
        <v>2</v>
      </c>
      <c r="O202" s="360">
        <v>27262</v>
      </c>
      <c r="P202" s="360">
        <f t="shared" si="41"/>
        <v>54524</v>
      </c>
      <c r="Q202" s="360">
        <v>20694</v>
      </c>
      <c r="R202" s="360">
        <f t="shared" si="42"/>
        <v>41388</v>
      </c>
      <c r="S202" s="360">
        <v>0</v>
      </c>
      <c r="T202" s="360">
        <f t="shared" si="43"/>
        <v>0</v>
      </c>
      <c r="U202" s="360">
        <f t="shared" si="37"/>
        <v>47956</v>
      </c>
      <c r="V202" s="369">
        <f t="shared" si="38"/>
        <v>95912</v>
      </c>
      <c r="W202" s="375">
        <f t="shared" si="39"/>
        <v>0</v>
      </c>
      <c r="X202" s="381">
        <f t="shared" si="40"/>
        <v>0</v>
      </c>
      <c r="Y202" s="372"/>
    </row>
    <row r="203" spans="1:25" s="50" customFormat="1" ht="22.5" customHeight="1" x14ac:dyDescent="0.15">
      <c r="A203" s="361" t="s">
        <v>974</v>
      </c>
      <c r="B203" s="151" t="s">
        <v>106</v>
      </c>
      <c r="C203" s="152"/>
      <c r="D203" s="375">
        <f>'내역서(기계)-SH'!D203+'내역서(기계)-재개발'!D203</f>
        <v>2</v>
      </c>
      <c r="E203" s="359" t="s">
        <v>1385</v>
      </c>
      <c r="F203" s="360">
        <v>36658</v>
      </c>
      <c r="G203" s="360">
        <f t="shared" si="34"/>
        <v>73316</v>
      </c>
      <c r="H203" s="360">
        <v>25944</v>
      </c>
      <c r="I203" s="360">
        <f t="shared" si="35"/>
        <v>51888</v>
      </c>
      <c r="J203" s="360">
        <v>0</v>
      </c>
      <c r="K203" s="360">
        <f t="shared" si="36"/>
        <v>0</v>
      </c>
      <c r="L203" s="360">
        <f t="shared" si="33"/>
        <v>62602</v>
      </c>
      <c r="M203" s="376">
        <f t="shared" si="33"/>
        <v>125204</v>
      </c>
      <c r="N203" s="380">
        <f>'내역서(기계)-SH'!N203+'내역서(기계)-재개발'!N203</f>
        <v>2</v>
      </c>
      <c r="O203" s="360">
        <v>36658</v>
      </c>
      <c r="P203" s="360">
        <f t="shared" si="41"/>
        <v>73316</v>
      </c>
      <c r="Q203" s="360">
        <v>25944</v>
      </c>
      <c r="R203" s="360">
        <f t="shared" si="42"/>
        <v>51888</v>
      </c>
      <c r="S203" s="360">
        <v>0</v>
      </c>
      <c r="T203" s="360">
        <f t="shared" si="43"/>
        <v>0</v>
      </c>
      <c r="U203" s="360">
        <f t="shared" si="37"/>
        <v>62602</v>
      </c>
      <c r="V203" s="369">
        <f t="shared" si="38"/>
        <v>125204</v>
      </c>
      <c r="W203" s="375">
        <f t="shared" si="39"/>
        <v>0</v>
      </c>
      <c r="X203" s="381">
        <f t="shared" si="40"/>
        <v>0</v>
      </c>
      <c r="Y203" s="372"/>
    </row>
    <row r="204" spans="1:25" s="50" customFormat="1" ht="22.5" customHeight="1" x14ac:dyDescent="0.15">
      <c r="A204" s="361" t="s">
        <v>1051</v>
      </c>
      <c r="B204" s="151" t="s">
        <v>105</v>
      </c>
      <c r="C204" s="152"/>
      <c r="D204" s="375">
        <f>'내역서(기계)-SH'!D204+'내역서(기계)-재개발'!D204</f>
        <v>2</v>
      </c>
      <c r="E204" s="359" t="s">
        <v>1385</v>
      </c>
      <c r="F204" s="360">
        <v>59041</v>
      </c>
      <c r="G204" s="360">
        <f t="shared" si="34"/>
        <v>118082</v>
      </c>
      <c r="H204" s="360">
        <v>35159</v>
      </c>
      <c r="I204" s="360">
        <f t="shared" si="35"/>
        <v>70318</v>
      </c>
      <c r="J204" s="360">
        <v>0</v>
      </c>
      <c r="K204" s="360">
        <f t="shared" si="36"/>
        <v>0</v>
      </c>
      <c r="L204" s="360">
        <f t="shared" si="33"/>
        <v>94200</v>
      </c>
      <c r="M204" s="376">
        <f t="shared" si="33"/>
        <v>188400</v>
      </c>
      <c r="N204" s="380">
        <f>'내역서(기계)-SH'!N204+'내역서(기계)-재개발'!N204</f>
        <v>2</v>
      </c>
      <c r="O204" s="360">
        <v>59041</v>
      </c>
      <c r="P204" s="360">
        <f t="shared" si="41"/>
        <v>118082</v>
      </c>
      <c r="Q204" s="360">
        <v>35159</v>
      </c>
      <c r="R204" s="360">
        <f t="shared" si="42"/>
        <v>70318</v>
      </c>
      <c r="S204" s="360">
        <v>0</v>
      </c>
      <c r="T204" s="360">
        <f t="shared" si="43"/>
        <v>0</v>
      </c>
      <c r="U204" s="360">
        <f t="shared" si="37"/>
        <v>94200</v>
      </c>
      <c r="V204" s="369">
        <f t="shared" si="38"/>
        <v>188400</v>
      </c>
      <c r="W204" s="375">
        <f t="shared" si="39"/>
        <v>0</v>
      </c>
      <c r="X204" s="381">
        <f t="shared" si="40"/>
        <v>0</v>
      </c>
      <c r="Y204" s="372"/>
    </row>
    <row r="205" spans="1:25" s="50" customFormat="1" ht="22.5" customHeight="1" x14ac:dyDescent="0.15">
      <c r="A205" s="361" t="s">
        <v>1008</v>
      </c>
      <c r="B205" s="151" t="s">
        <v>108</v>
      </c>
      <c r="C205" s="152"/>
      <c r="D205" s="375">
        <f>'내역서(기계)-SH'!D205+'내역서(기계)-재개발'!D205</f>
        <v>1</v>
      </c>
      <c r="E205" s="359" t="s">
        <v>1385</v>
      </c>
      <c r="F205" s="360">
        <v>83531</v>
      </c>
      <c r="G205" s="360">
        <f t="shared" si="34"/>
        <v>83531</v>
      </c>
      <c r="H205" s="360">
        <v>43766</v>
      </c>
      <c r="I205" s="360">
        <f t="shared" si="35"/>
        <v>43766</v>
      </c>
      <c r="J205" s="360">
        <v>0</v>
      </c>
      <c r="K205" s="360">
        <f t="shared" si="36"/>
        <v>0</v>
      </c>
      <c r="L205" s="360">
        <f t="shared" si="33"/>
        <v>127297</v>
      </c>
      <c r="M205" s="376">
        <f t="shared" si="33"/>
        <v>127297</v>
      </c>
      <c r="N205" s="380">
        <f>'내역서(기계)-SH'!N205+'내역서(기계)-재개발'!N205</f>
        <v>1</v>
      </c>
      <c r="O205" s="360">
        <v>83531</v>
      </c>
      <c r="P205" s="360">
        <f t="shared" si="41"/>
        <v>83531</v>
      </c>
      <c r="Q205" s="360">
        <v>43766</v>
      </c>
      <c r="R205" s="360">
        <f t="shared" si="42"/>
        <v>43766</v>
      </c>
      <c r="S205" s="360">
        <v>0</v>
      </c>
      <c r="T205" s="360">
        <f t="shared" si="43"/>
        <v>0</v>
      </c>
      <c r="U205" s="360">
        <f t="shared" si="37"/>
        <v>127297</v>
      </c>
      <c r="V205" s="369">
        <f t="shared" si="38"/>
        <v>127297</v>
      </c>
      <c r="W205" s="375">
        <f t="shared" si="39"/>
        <v>0</v>
      </c>
      <c r="X205" s="381">
        <f t="shared" si="40"/>
        <v>0</v>
      </c>
      <c r="Y205" s="372"/>
    </row>
    <row r="206" spans="1:25" s="50" customFormat="1" ht="22.5" customHeight="1" x14ac:dyDescent="0.15">
      <c r="A206" s="361" t="s">
        <v>1050</v>
      </c>
      <c r="B206" s="151" t="s">
        <v>107</v>
      </c>
      <c r="C206" s="152"/>
      <c r="D206" s="375">
        <f>'내역서(기계)-SH'!D206+'내역서(기계)-재개발'!D206</f>
        <v>1</v>
      </c>
      <c r="E206" s="359" t="s">
        <v>1385</v>
      </c>
      <c r="F206" s="360">
        <v>112342</v>
      </c>
      <c r="G206" s="360">
        <f t="shared" si="34"/>
        <v>112342</v>
      </c>
      <c r="H206" s="360">
        <v>52553</v>
      </c>
      <c r="I206" s="360">
        <f t="shared" si="35"/>
        <v>52553</v>
      </c>
      <c r="J206" s="360">
        <v>0</v>
      </c>
      <c r="K206" s="360">
        <f t="shared" si="36"/>
        <v>0</v>
      </c>
      <c r="L206" s="360">
        <f t="shared" si="33"/>
        <v>164895</v>
      </c>
      <c r="M206" s="376">
        <f t="shared" si="33"/>
        <v>164895</v>
      </c>
      <c r="N206" s="380">
        <f>'내역서(기계)-SH'!N206+'내역서(기계)-재개발'!N206</f>
        <v>1</v>
      </c>
      <c r="O206" s="360">
        <v>112342</v>
      </c>
      <c r="P206" s="360">
        <f t="shared" si="41"/>
        <v>112342</v>
      </c>
      <c r="Q206" s="360">
        <v>52553</v>
      </c>
      <c r="R206" s="360">
        <f t="shared" si="42"/>
        <v>52553</v>
      </c>
      <c r="S206" s="360">
        <v>0</v>
      </c>
      <c r="T206" s="360">
        <f t="shared" si="43"/>
        <v>0</v>
      </c>
      <c r="U206" s="360">
        <f t="shared" si="37"/>
        <v>164895</v>
      </c>
      <c r="V206" s="369">
        <f t="shared" si="38"/>
        <v>164895</v>
      </c>
      <c r="W206" s="375">
        <f t="shared" si="39"/>
        <v>0</v>
      </c>
      <c r="X206" s="381">
        <f t="shared" si="40"/>
        <v>0</v>
      </c>
      <c r="Y206" s="372"/>
    </row>
    <row r="207" spans="1:25" s="50" customFormat="1" ht="22.5" customHeight="1" x14ac:dyDescent="0.15">
      <c r="A207" s="361" t="s">
        <v>1047</v>
      </c>
      <c r="B207" s="151" t="s">
        <v>102</v>
      </c>
      <c r="C207" s="152"/>
      <c r="D207" s="375">
        <f>'내역서(기계)-SH'!D207+'내역서(기계)-재개발'!D207</f>
        <v>1</v>
      </c>
      <c r="E207" s="359" t="s">
        <v>1385</v>
      </c>
      <c r="F207" s="360">
        <v>221739</v>
      </c>
      <c r="G207" s="360">
        <f t="shared" si="34"/>
        <v>221739</v>
      </c>
      <c r="H207" s="360">
        <v>78180</v>
      </c>
      <c r="I207" s="360">
        <f t="shared" si="35"/>
        <v>78180</v>
      </c>
      <c r="J207" s="360">
        <v>0</v>
      </c>
      <c r="K207" s="360">
        <f t="shared" si="36"/>
        <v>0</v>
      </c>
      <c r="L207" s="360">
        <f t="shared" si="33"/>
        <v>299919</v>
      </c>
      <c r="M207" s="376">
        <f t="shared" si="33"/>
        <v>299919</v>
      </c>
      <c r="N207" s="380">
        <f>'내역서(기계)-SH'!N207+'내역서(기계)-재개발'!N207</f>
        <v>1</v>
      </c>
      <c r="O207" s="360">
        <v>221739</v>
      </c>
      <c r="P207" s="360">
        <f t="shared" si="41"/>
        <v>221739</v>
      </c>
      <c r="Q207" s="360">
        <v>78180</v>
      </c>
      <c r="R207" s="360">
        <f t="shared" si="42"/>
        <v>78180</v>
      </c>
      <c r="S207" s="360">
        <v>0</v>
      </c>
      <c r="T207" s="360">
        <f t="shared" si="43"/>
        <v>0</v>
      </c>
      <c r="U207" s="360">
        <f t="shared" si="37"/>
        <v>299919</v>
      </c>
      <c r="V207" s="369">
        <f t="shared" si="38"/>
        <v>299919</v>
      </c>
      <c r="W207" s="375">
        <f t="shared" si="39"/>
        <v>0</v>
      </c>
      <c r="X207" s="381">
        <f t="shared" si="40"/>
        <v>0</v>
      </c>
      <c r="Y207" s="372"/>
    </row>
    <row r="208" spans="1:25" s="50" customFormat="1" ht="22.5" customHeight="1" x14ac:dyDescent="0.15">
      <c r="A208" s="361" t="s">
        <v>1045</v>
      </c>
      <c r="B208" s="151" t="s">
        <v>111</v>
      </c>
      <c r="C208" s="152"/>
      <c r="D208" s="375">
        <f>'내역서(기계)-SH'!D208+'내역서(기계)-재개발'!D208</f>
        <v>1</v>
      </c>
      <c r="E208" s="359" t="s">
        <v>1385</v>
      </c>
      <c r="F208" s="360">
        <v>447</v>
      </c>
      <c r="G208" s="360">
        <f t="shared" si="34"/>
        <v>447</v>
      </c>
      <c r="H208" s="360">
        <v>9298</v>
      </c>
      <c r="I208" s="360">
        <f t="shared" si="35"/>
        <v>9298</v>
      </c>
      <c r="J208" s="360">
        <v>0</v>
      </c>
      <c r="K208" s="360">
        <f t="shared" si="36"/>
        <v>0</v>
      </c>
      <c r="L208" s="360">
        <f t="shared" si="33"/>
        <v>9745</v>
      </c>
      <c r="M208" s="376">
        <f t="shared" si="33"/>
        <v>9745</v>
      </c>
      <c r="N208" s="380">
        <f>'내역서(기계)-SH'!N208+'내역서(기계)-재개발'!N208</f>
        <v>1</v>
      </c>
      <c r="O208" s="360">
        <v>447</v>
      </c>
      <c r="P208" s="360">
        <f t="shared" si="41"/>
        <v>447</v>
      </c>
      <c r="Q208" s="360">
        <v>9298</v>
      </c>
      <c r="R208" s="360">
        <f t="shared" si="42"/>
        <v>9298</v>
      </c>
      <c r="S208" s="360">
        <v>0</v>
      </c>
      <c r="T208" s="360">
        <f t="shared" si="43"/>
        <v>0</v>
      </c>
      <c r="U208" s="360">
        <f t="shared" si="37"/>
        <v>9745</v>
      </c>
      <c r="V208" s="369">
        <f t="shared" si="38"/>
        <v>9745</v>
      </c>
      <c r="W208" s="375">
        <f t="shared" si="39"/>
        <v>0</v>
      </c>
      <c r="X208" s="381">
        <f t="shared" si="40"/>
        <v>0</v>
      </c>
      <c r="Y208" s="372"/>
    </row>
    <row r="209" spans="1:25" s="50" customFormat="1" ht="22.5" customHeight="1" x14ac:dyDescent="0.15">
      <c r="A209" s="361" t="s">
        <v>997</v>
      </c>
      <c r="B209" s="151" t="s">
        <v>110</v>
      </c>
      <c r="C209" s="152"/>
      <c r="D209" s="375">
        <f>'내역서(기계)-SH'!D209+'내역서(기계)-재개발'!D209</f>
        <v>3</v>
      </c>
      <c r="E209" s="359" t="s">
        <v>1385</v>
      </c>
      <c r="F209" s="360">
        <v>649</v>
      </c>
      <c r="G209" s="360">
        <f t="shared" si="34"/>
        <v>1947</v>
      </c>
      <c r="H209" s="360">
        <v>9298</v>
      </c>
      <c r="I209" s="360">
        <f t="shared" si="35"/>
        <v>27894</v>
      </c>
      <c r="J209" s="360">
        <v>0</v>
      </c>
      <c r="K209" s="360">
        <f t="shared" si="36"/>
        <v>0</v>
      </c>
      <c r="L209" s="360">
        <f t="shared" si="33"/>
        <v>9947</v>
      </c>
      <c r="M209" s="376">
        <f t="shared" si="33"/>
        <v>29841</v>
      </c>
      <c r="N209" s="380">
        <f>'내역서(기계)-SH'!N209+'내역서(기계)-재개발'!N209</f>
        <v>3</v>
      </c>
      <c r="O209" s="360">
        <v>649</v>
      </c>
      <c r="P209" s="360">
        <f t="shared" si="41"/>
        <v>1947</v>
      </c>
      <c r="Q209" s="360">
        <v>9298</v>
      </c>
      <c r="R209" s="360">
        <f t="shared" si="42"/>
        <v>27894</v>
      </c>
      <c r="S209" s="360">
        <v>0</v>
      </c>
      <c r="T209" s="360">
        <f t="shared" si="43"/>
        <v>0</v>
      </c>
      <c r="U209" s="360">
        <f t="shared" si="37"/>
        <v>9947</v>
      </c>
      <c r="V209" s="369">
        <f t="shared" si="38"/>
        <v>29841</v>
      </c>
      <c r="W209" s="375">
        <f t="shared" si="39"/>
        <v>0</v>
      </c>
      <c r="X209" s="381">
        <f t="shared" si="40"/>
        <v>0</v>
      </c>
      <c r="Y209" s="372"/>
    </row>
    <row r="210" spans="1:25" s="50" customFormat="1" ht="22.5" customHeight="1" x14ac:dyDescent="0.15">
      <c r="A210" s="361" t="s">
        <v>975</v>
      </c>
      <c r="B210" s="151" t="s">
        <v>113</v>
      </c>
      <c r="C210" s="152"/>
      <c r="D210" s="375">
        <f>'내역서(기계)-SH'!D210+'내역서(기계)-재개발'!D210</f>
        <v>2</v>
      </c>
      <c r="E210" s="359" t="s">
        <v>1385</v>
      </c>
      <c r="F210" s="360">
        <v>1013</v>
      </c>
      <c r="G210" s="360">
        <f t="shared" si="34"/>
        <v>2026</v>
      </c>
      <c r="H210" s="360">
        <v>10997</v>
      </c>
      <c r="I210" s="360">
        <f t="shared" si="35"/>
        <v>21994</v>
      </c>
      <c r="J210" s="360">
        <v>0</v>
      </c>
      <c r="K210" s="360">
        <f t="shared" si="36"/>
        <v>0</v>
      </c>
      <c r="L210" s="360">
        <f t="shared" si="33"/>
        <v>12010</v>
      </c>
      <c r="M210" s="376">
        <f t="shared" si="33"/>
        <v>24020</v>
      </c>
      <c r="N210" s="380">
        <f>'내역서(기계)-SH'!N210+'내역서(기계)-재개발'!N210</f>
        <v>2</v>
      </c>
      <c r="O210" s="360">
        <v>1013</v>
      </c>
      <c r="P210" s="360">
        <f t="shared" si="41"/>
        <v>2026</v>
      </c>
      <c r="Q210" s="360">
        <v>10997</v>
      </c>
      <c r="R210" s="360">
        <f t="shared" si="42"/>
        <v>21994</v>
      </c>
      <c r="S210" s="360">
        <v>0</v>
      </c>
      <c r="T210" s="360">
        <f t="shared" si="43"/>
        <v>0</v>
      </c>
      <c r="U210" s="360">
        <f t="shared" si="37"/>
        <v>12010</v>
      </c>
      <c r="V210" s="369">
        <f t="shared" si="38"/>
        <v>24020</v>
      </c>
      <c r="W210" s="375">
        <f t="shared" si="39"/>
        <v>0</v>
      </c>
      <c r="X210" s="381">
        <f t="shared" si="40"/>
        <v>0</v>
      </c>
      <c r="Y210" s="372"/>
    </row>
    <row r="211" spans="1:25" s="50" customFormat="1" ht="22.5" customHeight="1" x14ac:dyDescent="0.15">
      <c r="A211" s="361" t="s">
        <v>981</v>
      </c>
      <c r="B211" s="151" t="s">
        <v>112</v>
      </c>
      <c r="C211" s="152"/>
      <c r="D211" s="375">
        <f>'내역서(기계)-SH'!D211+'내역서(기계)-재개발'!D211</f>
        <v>2</v>
      </c>
      <c r="E211" s="359" t="s">
        <v>1385</v>
      </c>
      <c r="F211" s="360">
        <v>1451</v>
      </c>
      <c r="G211" s="360">
        <f t="shared" si="34"/>
        <v>2902</v>
      </c>
      <c r="H211" s="360">
        <v>13372</v>
      </c>
      <c r="I211" s="360">
        <f t="shared" si="35"/>
        <v>26744</v>
      </c>
      <c r="J211" s="360">
        <v>0</v>
      </c>
      <c r="K211" s="360">
        <f t="shared" si="36"/>
        <v>0</v>
      </c>
      <c r="L211" s="360">
        <f t="shared" si="33"/>
        <v>14823</v>
      </c>
      <c r="M211" s="376">
        <f t="shared" si="33"/>
        <v>29646</v>
      </c>
      <c r="N211" s="380">
        <f>'내역서(기계)-SH'!N211+'내역서(기계)-재개발'!N211</f>
        <v>2</v>
      </c>
      <c r="O211" s="360">
        <v>1451</v>
      </c>
      <c r="P211" s="360">
        <f t="shared" si="41"/>
        <v>2902</v>
      </c>
      <c r="Q211" s="360">
        <v>13372</v>
      </c>
      <c r="R211" s="360">
        <f t="shared" si="42"/>
        <v>26744</v>
      </c>
      <c r="S211" s="360">
        <v>0</v>
      </c>
      <c r="T211" s="360">
        <f t="shared" si="43"/>
        <v>0</v>
      </c>
      <c r="U211" s="360">
        <f t="shared" si="37"/>
        <v>14823</v>
      </c>
      <c r="V211" s="369">
        <f t="shared" si="38"/>
        <v>29646</v>
      </c>
      <c r="W211" s="375">
        <f t="shared" si="39"/>
        <v>0</v>
      </c>
      <c r="X211" s="381">
        <f t="shared" si="40"/>
        <v>0</v>
      </c>
      <c r="Y211" s="372"/>
    </row>
    <row r="212" spans="1:25" s="50" customFormat="1" ht="22.5" customHeight="1" x14ac:dyDescent="0.15">
      <c r="A212" s="361" t="s">
        <v>998</v>
      </c>
      <c r="B212" s="151" t="s">
        <v>115</v>
      </c>
      <c r="C212" s="152"/>
      <c r="D212" s="375">
        <f>'내역서(기계)-SH'!D212+'내역서(기계)-재개발'!D212</f>
        <v>1</v>
      </c>
      <c r="E212" s="359" t="s">
        <v>1385</v>
      </c>
      <c r="F212" s="360">
        <v>1993</v>
      </c>
      <c r="G212" s="360">
        <f t="shared" si="34"/>
        <v>1993</v>
      </c>
      <c r="H212" s="360">
        <v>16071</v>
      </c>
      <c r="I212" s="360">
        <f t="shared" si="35"/>
        <v>16071</v>
      </c>
      <c r="J212" s="360">
        <v>0</v>
      </c>
      <c r="K212" s="360">
        <f t="shared" si="36"/>
        <v>0</v>
      </c>
      <c r="L212" s="360">
        <f t="shared" si="33"/>
        <v>18064</v>
      </c>
      <c r="M212" s="376">
        <f t="shared" si="33"/>
        <v>18064</v>
      </c>
      <c r="N212" s="380">
        <f>'내역서(기계)-SH'!N212+'내역서(기계)-재개발'!N212</f>
        <v>1</v>
      </c>
      <c r="O212" s="360">
        <v>1993</v>
      </c>
      <c r="P212" s="360">
        <f t="shared" si="41"/>
        <v>1993</v>
      </c>
      <c r="Q212" s="360">
        <v>16071</v>
      </c>
      <c r="R212" s="360">
        <f t="shared" si="42"/>
        <v>16071</v>
      </c>
      <c r="S212" s="360">
        <v>0</v>
      </c>
      <c r="T212" s="360">
        <f t="shared" si="43"/>
        <v>0</v>
      </c>
      <c r="U212" s="360">
        <f t="shared" si="37"/>
        <v>18064</v>
      </c>
      <c r="V212" s="369">
        <f t="shared" si="38"/>
        <v>18064</v>
      </c>
      <c r="W212" s="375">
        <f t="shared" si="39"/>
        <v>0</v>
      </c>
      <c r="X212" s="381">
        <f t="shared" si="40"/>
        <v>0</v>
      </c>
      <c r="Y212" s="372"/>
    </row>
    <row r="213" spans="1:25" s="50" customFormat="1" ht="22.5" customHeight="1" x14ac:dyDescent="0.15">
      <c r="A213" s="361" t="s">
        <v>973</v>
      </c>
      <c r="B213" s="151" t="s">
        <v>114</v>
      </c>
      <c r="C213" s="152"/>
      <c r="D213" s="375">
        <f>'내역서(기계)-SH'!D213+'내역서(기계)-재개발'!D213</f>
        <v>1</v>
      </c>
      <c r="E213" s="359" t="s">
        <v>1385</v>
      </c>
      <c r="F213" s="360">
        <v>2578</v>
      </c>
      <c r="G213" s="360">
        <f t="shared" si="34"/>
        <v>2578</v>
      </c>
      <c r="H213" s="360">
        <v>18772</v>
      </c>
      <c r="I213" s="360">
        <f t="shared" si="35"/>
        <v>18772</v>
      </c>
      <c r="J213" s="360">
        <v>0</v>
      </c>
      <c r="K213" s="360">
        <f t="shared" si="36"/>
        <v>0</v>
      </c>
      <c r="L213" s="360">
        <f t="shared" si="33"/>
        <v>21350</v>
      </c>
      <c r="M213" s="376">
        <f t="shared" si="33"/>
        <v>21350</v>
      </c>
      <c r="N213" s="380">
        <f>'내역서(기계)-SH'!N213+'내역서(기계)-재개발'!N213</f>
        <v>1</v>
      </c>
      <c r="O213" s="360">
        <v>2578</v>
      </c>
      <c r="P213" s="360">
        <f t="shared" si="41"/>
        <v>2578</v>
      </c>
      <c r="Q213" s="360">
        <v>18772</v>
      </c>
      <c r="R213" s="360">
        <f t="shared" si="42"/>
        <v>18772</v>
      </c>
      <c r="S213" s="360">
        <v>0</v>
      </c>
      <c r="T213" s="360">
        <f t="shared" si="43"/>
        <v>0</v>
      </c>
      <c r="U213" s="360">
        <f t="shared" si="37"/>
        <v>21350</v>
      </c>
      <c r="V213" s="369">
        <f t="shared" si="38"/>
        <v>21350</v>
      </c>
      <c r="W213" s="375">
        <f t="shared" si="39"/>
        <v>0</v>
      </c>
      <c r="X213" s="381">
        <f t="shared" si="40"/>
        <v>0</v>
      </c>
      <c r="Y213" s="372"/>
    </row>
    <row r="214" spans="1:25" s="50" customFormat="1" ht="22.5" customHeight="1" x14ac:dyDescent="0.15">
      <c r="A214" s="361" t="s">
        <v>1007</v>
      </c>
      <c r="B214" s="151" t="s">
        <v>109</v>
      </c>
      <c r="C214" s="152"/>
      <c r="D214" s="375">
        <f>'내역서(기계)-SH'!D214+'내역서(기계)-재개발'!D214</f>
        <v>1</v>
      </c>
      <c r="E214" s="359" t="s">
        <v>1385</v>
      </c>
      <c r="F214" s="360">
        <v>3922</v>
      </c>
      <c r="G214" s="360">
        <f t="shared" si="34"/>
        <v>3922</v>
      </c>
      <c r="H214" s="360">
        <v>24597</v>
      </c>
      <c r="I214" s="360">
        <f t="shared" si="35"/>
        <v>24597</v>
      </c>
      <c r="J214" s="360">
        <v>0</v>
      </c>
      <c r="K214" s="360">
        <f t="shared" si="36"/>
        <v>0</v>
      </c>
      <c r="L214" s="360">
        <f t="shared" ref="L214:M277" si="44">F214+H214+J214</f>
        <v>28519</v>
      </c>
      <c r="M214" s="376">
        <f t="shared" si="44"/>
        <v>28519</v>
      </c>
      <c r="N214" s="380">
        <f>'내역서(기계)-SH'!N214+'내역서(기계)-재개발'!N214</f>
        <v>1</v>
      </c>
      <c r="O214" s="360">
        <v>3922</v>
      </c>
      <c r="P214" s="360">
        <f t="shared" si="41"/>
        <v>3922</v>
      </c>
      <c r="Q214" s="360">
        <v>24597</v>
      </c>
      <c r="R214" s="360">
        <f t="shared" si="42"/>
        <v>24597</v>
      </c>
      <c r="S214" s="360">
        <v>0</v>
      </c>
      <c r="T214" s="360">
        <f t="shared" si="43"/>
        <v>0</v>
      </c>
      <c r="U214" s="360">
        <f t="shared" si="37"/>
        <v>28519</v>
      </c>
      <c r="V214" s="369">
        <f t="shared" si="38"/>
        <v>28519</v>
      </c>
      <c r="W214" s="375">
        <f t="shared" si="39"/>
        <v>0</v>
      </c>
      <c r="X214" s="381">
        <f t="shared" si="40"/>
        <v>0</v>
      </c>
      <c r="Y214" s="372"/>
    </row>
    <row r="215" spans="1:25" s="50" customFormat="1" ht="22.5" customHeight="1" x14ac:dyDescent="0.15">
      <c r="A215" s="361" t="s">
        <v>1009</v>
      </c>
      <c r="B215" s="151" t="s">
        <v>116</v>
      </c>
      <c r="C215" s="152"/>
      <c r="D215" s="375">
        <f>'내역서(기계)-SH'!D215+'내역서(기계)-재개발'!D215</f>
        <v>1</v>
      </c>
      <c r="E215" s="359" t="s">
        <v>1385</v>
      </c>
      <c r="F215" s="360">
        <v>5569</v>
      </c>
      <c r="G215" s="360">
        <f t="shared" si="34"/>
        <v>5569</v>
      </c>
      <c r="H215" s="360">
        <v>28972</v>
      </c>
      <c r="I215" s="360">
        <f t="shared" si="35"/>
        <v>28972</v>
      </c>
      <c r="J215" s="360">
        <v>0</v>
      </c>
      <c r="K215" s="360">
        <f t="shared" si="36"/>
        <v>0</v>
      </c>
      <c r="L215" s="360">
        <f t="shared" si="44"/>
        <v>34541</v>
      </c>
      <c r="M215" s="376">
        <f t="shared" si="44"/>
        <v>34541</v>
      </c>
      <c r="N215" s="380">
        <f>'내역서(기계)-SH'!N215+'내역서(기계)-재개발'!N215</f>
        <v>1</v>
      </c>
      <c r="O215" s="360">
        <v>5569</v>
      </c>
      <c r="P215" s="360">
        <f t="shared" si="41"/>
        <v>5569</v>
      </c>
      <c r="Q215" s="360">
        <v>28972</v>
      </c>
      <c r="R215" s="360">
        <f t="shared" si="42"/>
        <v>28972</v>
      </c>
      <c r="S215" s="360">
        <v>0</v>
      </c>
      <c r="T215" s="360">
        <f t="shared" si="43"/>
        <v>0</v>
      </c>
      <c r="U215" s="360">
        <f t="shared" si="37"/>
        <v>34541</v>
      </c>
      <c r="V215" s="369">
        <f t="shared" si="38"/>
        <v>34541</v>
      </c>
      <c r="W215" s="375">
        <f t="shared" si="39"/>
        <v>0</v>
      </c>
      <c r="X215" s="381">
        <f t="shared" si="40"/>
        <v>0</v>
      </c>
      <c r="Y215" s="372"/>
    </row>
    <row r="216" spans="1:25" s="50" customFormat="1" ht="22.5" customHeight="1" x14ac:dyDescent="0.15">
      <c r="A216" s="361" t="s">
        <v>1010</v>
      </c>
      <c r="B216" s="151" t="s">
        <v>117</v>
      </c>
      <c r="C216" s="152"/>
      <c r="D216" s="375">
        <f>'내역서(기계)-SH'!D216+'내역서(기계)-재개발'!D216</f>
        <v>2</v>
      </c>
      <c r="E216" s="359" t="s">
        <v>1385</v>
      </c>
      <c r="F216" s="360">
        <v>7480</v>
      </c>
      <c r="G216" s="360">
        <f t="shared" si="34"/>
        <v>14960</v>
      </c>
      <c r="H216" s="360">
        <v>36322</v>
      </c>
      <c r="I216" s="360">
        <f t="shared" si="35"/>
        <v>72644</v>
      </c>
      <c r="J216" s="360">
        <v>0</v>
      </c>
      <c r="K216" s="360">
        <f t="shared" si="36"/>
        <v>0</v>
      </c>
      <c r="L216" s="360">
        <f t="shared" si="44"/>
        <v>43802</v>
      </c>
      <c r="M216" s="376">
        <f t="shared" si="44"/>
        <v>87604</v>
      </c>
      <c r="N216" s="380">
        <f>'내역서(기계)-SH'!N216+'내역서(기계)-재개발'!N216</f>
        <v>2</v>
      </c>
      <c r="O216" s="360">
        <v>7480</v>
      </c>
      <c r="P216" s="360">
        <f t="shared" si="41"/>
        <v>14960</v>
      </c>
      <c r="Q216" s="360">
        <v>36322</v>
      </c>
      <c r="R216" s="360">
        <f t="shared" si="42"/>
        <v>72644</v>
      </c>
      <c r="S216" s="360">
        <v>0</v>
      </c>
      <c r="T216" s="360">
        <f t="shared" si="43"/>
        <v>0</v>
      </c>
      <c r="U216" s="360">
        <f t="shared" si="37"/>
        <v>43802</v>
      </c>
      <c r="V216" s="369">
        <f t="shared" si="38"/>
        <v>87604</v>
      </c>
      <c r="W216" s="375">
        <f t="shared" si="39"/>
        <v>0</v>
      </c>
      <c r="X216" s="381">
        <f t="shared" si="40"/>
        <v>0</v>
      </c>
      <c r="Y216" s="372"/>
    </row>
    <row r="217" spans="1:25" s="50" customFormat="1" ht="22.5" customHeight="1" x14ac:dyDescent="0.15">
      <c r="A217" s="361" t="s">
        <v>1011</v>
      </c>
      <c r="B217" s="151" t="s">
        <v>118</v>
      </c>
      <c r="C217" s="152"/>
      <c r="D217" s="375">
        <f>'내역서(기계)-SH'!D217+'내역서(기계)-재개발'!D217</f>
        <v>2</v>
      </c>
      <c r="E217" s="359" t="s">
        <v>1385</v>
      </c>
      <c r="F217" s="360">
        <v>12006</v>
      </c>
      <c r="G217" s="360">
        <f t="shared" si="34"/>
        <v>24012</v>
      </c>
      <c r="H217" s="360">
        <v>49222</v>
      </c>
      <c r="I217" s="360">
        <f t="shared" si="35"/>
        <v>98444</v>
      </c>
      <c r="J217" s="360">
        <v>0</v>
      </c>
      <c r="K217" s="360">
        <f t="shared" si="36"/>
        <v>0</v>
      </c>
      <c r="L217" s="360">
        <f t="shared" si="44"/>
        <v>61228</v>
      </c>
      <c r="M217" s="376">
        <f t="shared" si="44"/>
        <v>122456</v>
      </c>
      <c r="N217" s="380">
        <f>'내역서(기계)-SH'!N217+'내역서(기계)-재개발'!N217</f>
        <v>2</v>
      </c>
      <c r="O217" s="360">
        <v>12006</v>
      </c>
      <c r="P217" s="360">
        <f t="shared" si="41"/>
        <v>24012</v>
      </c>
      <c r="Q217" s="360">
        <v>49222</v>
      </c>
      <c r="R217" s="360">
        <f t="shared" si="42"/>
        <v>98444</v>
      </c>
      <c r="S217" s="360">
        <v>0</v>
      </c>
      <c r="T217" s="360">
        <f t="shared" si="43"/>
        <v>0</v>
      </c>
      <c r="U217" s="360">
        <f t="shared" si="37"/>
        <v>61228</v>
      </c>
      <c r="V217" s="369">
        <f t="shared" si="38"/>
        <v>122456</v>
      </c>
      <c r="W217" s="375">
        <f t="shared" si="39"/>
        <v>0</v>
      </c>
      <c r="X217" s="381">
        <f t="shared" si="40"/>
        <v>0</v>
      </c>
      <c r="Y217" s="372"/>
    </row>
    <row r="218" spans="1:25" s="50" customFormat="1" ht="22.5" customHeight="1" x14ac:dyDescent="0.15">
      <c r="A218" s="361" t="s">
        <v>223</v>
      </c>
      <c r="B218" s="151" t="s">
        <v>119</v>
      </c>
      <c r="C218" s="152"/>
      <c r="D218" s="375">
        <f>'내역서(기계)-SH'!D218+'내역서(기계)-재개발'!D218</f>
        <v>1</v>
      </c>
      <c r="E218" s="359" t="s">
        <v>1385</v>
      </c>
      <c r="F218" s="360">
        <v>16775</v>
      </c>
      <c r="G218" s="360">
        <f t="shared" si="34"/>
        <v>16775</v>
      </c>
      <c r="H218" s="360">
        <v>61272</v>
      </c>
      <c r="I218" s="360">
        <f t="shared" si="35"/>
        <v>61272</v>
      </c>
      <c r="J218" s="360">
        <v>0</v>
      </c>
      <c r="K218" s="360">
        <f t="shared" si="36"/>
        <v>0</v>
      </c>
      <c r="L218" s="360">
        <f t="shared" si="44"/>
        <v>78047</v>
      </c>
      <c r="M218" s="376">
        <f t="shared" si="44"/>
        <v>78047</v>
      </c>
      <c r="N218" s="380">
        <f>'내역서(기계)-SH'!N218+'내역서(기계)-재개발'!N218</f>
        <v>1</v>
      </c>
      <c r="O218" s="360">
        <v>16775</v>
      </c>
      <c r="P218" s="360">
        <f t="shared" si="41"/>
        <v>16775</v>
      </c>
      <c r="Q218" s="360">
        <v>61272</v>
      </c>
      <c r="R218" s="360">
        <f t="shared" si="42"/>
        <v>61272</v>
      </c>
      <c r="S218" s="360">
        <v>0</v>
      </c>
      <c r="T218" s="360">
        <f t="shared" si="43"/>
        <v>0</v>
      </c>
      <c r="U218" s="360">
        <f t="shared" si="37"/>
        <v>78047</v>
      </c>
      <c r="V218" s="369">
        <f t="shared" si="38"/>
        <v>78047</v>
      </c>
      <c r="W218" s="375">
        <f t="shared" si="39"/>
        <v>0</v>
      </c>
      <c r="X218" s="381">
        <f t="shared" si="40"/>
        <v>0</v>
      </c>
      <c r="Y218" s="372"/>
    </row>
    <row r="219" spans="1:25" s="50" customFormat="1" ht="22.5" customHeight="1" x14ac:dyDescent="0.15">
      <c r="A219" s="361" t="s">
        <v>224</v>
      </c>
      <c r="B219" s="151" t="s">
        <v>120</v>
      </c>
      <c r="C219" s="152"/>
      <c r="D219" s="375">
        <f>'내역서(기계)-SH'!D219+'내역서(기계)-재개발'!D219</f>
        <v>1</v>
      </c>
      <c r="E219" s="359" t="s">
        <v>1385</v>
      </c>
      <c r="F219" s="360">
        <v>22886</v>
      </c>
      <c r="G219" s="360">
        <f t="shared" si="34"/>
        <v>22886</v>
      </c>
      <c r="H219" s="360">
        <v>73573</v>
      </c>
      <c r="I219" s="360">
        <f t="shared" si="35"/>
        <v>73573</v>
      </c>
      <c r="J219" s="360">
        <v>0</v>
      </c>
      <c r="K219" s="360">
        <f t="shared" si="36"/>
        <v>0</v>
      </c>
      <c r="L219" s="360">
        <f t="shared" si="44"/>
        <v>96459</v>
      </c>
      <c r="M219" s="376">
        <f t="shared" si="44"/>
        <v>96459</v>
      </c>
      <c r="N219" s="380">
        <f>'내역서(기계)-SH'!N219+'내역서(기계)-재개발'!N219</f>
        <v>1</v>
      </c>
      <c r="O219" s="360">
        <v>22886</v>
      </c>
      <c r="P219" s="360">
        <f t="shared" si="41"/>
        <v>22886</v>
      </c>
      <c r="Q219" s="360">
        <v>73573</v>
      </c>
      <c r="R219" s="360">
        <f t="shared" si="42"/>
        <v>73573</v>
      </c>
      <c r="S219" s="360">
        <v>0</v>
      </c>
      <c r="T219" s="360">
        <f t="shared" si="43"/>
        <v>0</v>
      </c>
      <c r="U219" s="360">
        <f t="shared" si="37"/>
        <v>96459</v>
      </c>
      <c r="V219" s="369">
        <f t="shared" si="38"/>
        <v>96459</v>
      </c>
      <c r="W219" s="375">
        <f t="shared" si="39"/>
        <v>0</v>
      </c>
      <c r="X219" s="381">
        <f t="shared" si="40"/>
        <v>0</v>
      </c>
      <c r="Y219" s="372"/>
    </row>
    <row r="220" spans="1:25" s="50" customFormat="1" ht="22.5" customHeight="1" x14ac:dyDescent="0.15">
      <c r="A220" s="361" t="s">
        <v>225</v>
      </c>
      <c r="B220" s="151" t="s">
        <v>121</v>
      </c>
      <c r="C220" s="152"/>
      <c r="D220" s="375">
        <f>'내역서(기계)-SH'!D220+'내역서(기계)-재개발'!D220</f>
        <v>1</v>
      </c>
      <c r="E220" s="359" t="s">
        <v>1385</v>
      </c>
      <c r="F220" s="360">
        <v>52715</v>
      </c>
      <c r="G220" s="360">
        <f t="shared" si="34"/>
        <v>52715</v>
      </c>
      <c r="H220" s="360">
        <v>109451</v>
      </c>
      <c r="I220" s="360">
        <f t="shared" si="35"/>
        <v>109451</v>
      </c>
      <c r="J220" s="360">
        <v>0</v>
      </c>
      <c r="K220" s="360">
        <f t="shared" si="36"/>
        <v>0</v>
      </c>
      <c r="L220" s="360">
        <f t="shared" si="44"/>
        <v>162166</v>
      </c>
      <c r="M220" s="376">
        <f t="shared" si="44"/>
        <v>162166</v>
      </c>
      <c r="N220" s="380">
        <f>'내역서(기계)-SH'!N220+'내역서(기계)-재개발'!N220</f>
        <v>1</v>
      </c>
      <c r="O220" s="360">
        <v>52715</v>
      </c>
      <c r="P220" s="360">
        <f t="shared" si="41"/>
        <v>52715</v>
      </c>
      <c r="Q220" s="360">
        <v>109451</v>
      </c>
      <c r="R220" s="360">
        <f t="shared" si="42"/>
        <v>109451</v>
      </c>
      <c r="S220" s="360">
        <v>0</v>
      </c>
      <c r="T220" s="360">
        <f t="shared" si="43"/>
        <v>0</v>
      </c>
      <c r="U220" s="360">
        <f t="shared" si="37"/>
        <v>162166</v>
      </c>
      <c r="V220" s="369">
        <f t="shared" si="38"/>
        <v>162166</v>
      </c>
      <c r="W220" s="375">
        <f t="shared" si="39"/>
        <v>0</v>
      </c>
      <c r="X220" s="381">
        <f t="shared" si="40"/>
        <v>0</v>
      </c>
      <c r="Y220" s="372"/>
    </row>
    <row r="221" spans="1:25" s="50" customFormat="1" ht="22.5" customHeight="1" x14ac:dyDescent="0.15">
      <c r="A221" s="361" t="s">
        <v>226</v>
      </c>
      <c r="B221" s="151" t="s">
        <v>123</v>
      </c>
      <c r="C221" s="152"/>
      <c r="D221" s="375">
        <f>'내역서(기계)-SH'!D221+'내역서(기계)-재개발'!D221</f>
        <v>1</v>
      </c>
      <c r="E221" s="359" t="s">
        <v>1385</v>
      </c>
      <c r="F221" s="360">
        <v>3156</v>
      </c>
      <c r="G221" s="360">
        <f t="shared" si="34"/>
        <v>3156</v>
      </c>
      <c r="H221" s="360">
        <v>5856</v>
      </c>
      <c r="I221" s="360">
        <f t="shared" si="35"/>
        <v>5856</v>
      </c>
      <c r="J221" s="360">
        <v>0</v>
      </c>
      <c r="K221" s="360">
        <f t="shared" si="36"/>
        <v>0</v>
      </c>
      <c r="L221" s="360">
        <f t="shared" si="44"/>
        <v>9012</v>
      </c>
      <c r="M221" s="376">
        <f t="shared" si="44"/>
        <v>9012</v>
      </c>
      <c r="N221" s="380">
        <f>'내역서(기계)-SH'!N221+'내역서(기계)-재개발'!N221</f>
        <v>1</v>
      </c>
      <c r="O221" s="360">
        <v>3156</v>
      </c>
      <c r="P221" s="360">
        <f t="shared" si="41"/>
        <v>3156</v>
      </c>
      <c r="Q221" s="360">
        <v>5856</v>
      </c>
      <c r="R221" s="360">
        <f t="shared" si="42"/>
        <v>5856</v>
      </c>
      <c r="S221" s="360">
        <v>0</v>
      </c>
      <c r="T221" s="360">
        <f t="shared" si="43"/>
        <v>0</v>
      </c>
      <c r="U221" s="360">
        <f t="shared" si="37"/>
        <v>9012</v>
      </c>
      <c r="V221" s="369">
        <f t="shared" si="38"/>
        <v>9012</v>
      </c>
      <c r="W221" s="375">
        <f t="shared" si="39"/>
        <v>0</v>
      </c>
      <c r="X221" s="381">
        <f t="shared" si="40"/>
        <v>0</v>
      </c>
      <c r="Y221" s="372"/>
    </row>
    <row r="222" spans="1:25" s="50" customFormat="1" ht="22.5" customHeight="1" x14ac:dyDescent="0.15">
      <c r="A222" s="361" t="s">
        <v>227</v>
      </c>
      <c r="B222" s="151" t="s">
        <v>122</v>
      </c>
      <c r="C222" s="152"/>
      <c r="D222" s="375">
        <f>'내역서(기계)-SH'!D222+'내역서(기계)-재개발'!D222</f>
        <v>2</v>
      </c>
      <c r="E222" s="359" t="s">
        <v>1385</v>
      </c>
      <c r="F222" s="360">
        <v>4985</v>
      </c>
      <c r="G222" s="360">
        <f t="shared" si="34"/>
        <v>9970</v>
      </c>
      <c r="H222" s="360">
        <v>7070</v>
      </c>
      <c r="I222" s="360">
        <f t="shared" si="35"/>
        <v>14140</v>
      </c>
      <c r="J222" s="360">
        <v>0</v>
      </c>
      <c r="K222" s="360">
        <f t="shared" si="36"/>
        <v>0</v>
      </c>
      <c r="L222" s="360">
        <f t="shared" si="44"/>
        <v>12055</v>
      </c>
      <c r="M222" s="376">
        <f t="shared" si="44"/>
        <v>24110</v>
      </c>
      <c r="N222" s="380">
        <f>'내역서(기계)-SH'!N222+'내역서(기계)-재개발'!N222</f>
        <v>2</v>
      </c>
      <c r="O222" s="360">
        <v>4985</v>
      </c>
      <c r="P222" s="360">
        <f t="shared" si="41"/>
        <v>9970</v>
      </c>
      <c r="Q222" s="360">
        <v>7070</v>
      </c>
      <c r="R222" s="360">
        <f t="shared" si="42"/>
        <v>14140</v>
      </c>
      <c r="S222" s="360">
        <v>0</v>
      </c>
      <c r="T222" s="360">
        <f t="shared" si="43"/>
        <v>0</v>
      </c>
      <c r="U222" s="360">
        <f t="shared" si="37"/>
        <v>12055</v>
      </c>
      <c r="V222" s="369">
        <f t="shared" si="38"/>
        <v>24110</v>
      </c>
      <c r="W222" s="375">
        <f t="shared" si="39"/>
        <v>0</v>
      </c>
      <c r="X222" s="381">
        <f t="shared" si="40"/>
        <v>0</v>
      </c>
      <c r="Y222" s="372"/>
    </row>
    <row r="223" spans="1:25" s="50" customFormat="1" ht="22.5" customHeight="1" x14ac:dyDescent="0.15">
      <c r="A223" s="361" t="s">
        <v>228</v>
      </c>
      <c r="B223" s="151" t="s">
        <v>124</v>
      </c>
      <c r="C223" s="152"/>
      <c r="D223" s="375">
        <f>'내역서(기계)-SH'!D223+'내역서(기계)-재개발'!D223</f>
        <v>2</v>
      </c>
      <c r="E223" s="359" t="s">
        <v>1385</v>
      </c>
      <c r="F223" s="360">
        <v>7183</v>
      </c>
      <c r="G223" s="360">
        <f t="shared" si="34"/>
        <v>14366</v>
      </c>
      <c r="H223" s="360">
        <v>8463</v>
      </c>
      <c r="I223" s="360">
        <f t="shared" si="35"/>
        <v>16926</v>
      </c>
      <c r="J223" s="360">
        <v>0</v>
      </c>
      <c r="K223" s="360">
        <f t="shared" si="36"/>
        <v>0</v>
      </c>
      <c r="L223" s="360">
        <f t="shared" si="44"/>
        <v>15646</v>
      </c>
      <c r="M223" s="376">
        <f t="shared" si="44"/>
        <v>31292</v>
      </c>
      <c r="N223" s="380">
        <f>'내역서(기계)-SH'!N223+'내역서(기계)-재개발'!N223</f>
        <v>2</v>
      </c>
      <c r="O223" s="360">
        <v>7183</v>
      </c>
      <c r="P223" s="360">
        <f t="shared" si="41"/>
        <v>14366</v>
      </c>
      <c r="Q223" s="360">
        <v>8463</v>
      </c>
      <c r="R223" s="360">
        <f t="shared" si="42"/>
        <v>16926</v>
      </c>
      <c r="S223" s="360">
        <v>0</v>
      </c>
      <c r="T223" s="360">
        <f t="shared" si="43"/>
        <v>0</v>
      </c>
      <c r="U223" s="360">
        <f t="shared" si="37"/>
        <v>15646</v>
      </c>
      <c r="V223" s="369">
        <f t="shared" si="38"/>
        <v>31292</v>
      </c>
      <c r="W223" s="375">
        <f t="shared" si="39"/>
        <v>0</v>
      </c>
      <c r="X223" s="381">
        <f t="shared" si="40"/>
        <v>0</v>
      </c>
      <c r="Y223" s="372"/>
    </row>
    <row r="224" spans="1:25" s="50" customFormat="1" ht="22.5" customHeight="1" x14ac:dyDescent="0.15">
      <c r="A224" s="361" t="s">
        <v>229</v>
      </c>
      <c r="B224" s="151" t="s">
        <v>125</v>
      </c>
      <c r="C224" s="152"/>
      <c r="D224" s="375">
        <f>'내역서(기계)-SH'!D224+'내역서(기계)-재개발'!D224</f>
        <v>1</v>
      </c>
      <c r="E224" s="359" t="s">
        <v>1385</v>
      </c>
      <c r="F224" s="360">
        <v>9750</v>
      </c>
      <c r="G224" s="360">
        <f t="shared" si="34"/>
        <v>9750</v>
      </c>
      <c r="H224" s="360">
        <v>10212</v>
      </c>
      <c r="I224" s="360">
        <f t="shared" si="35"/>
        <v>10212</v>
      </c>
      <c r="J224" s="360">
        <v>0</v>
      </c>
      <c r="K224" s="360">
        <f t="shared" si="36"/>
        <v>0</v>
      </c>
      <c r="L224" s="360">
        <f t="shared" si="44"/>
        <v>19962</v>
      </c>
      <c r="M224" s="376">
        <f t="shared" si="44"/>
        <v>19962</v>
      </c>
      <c r="N224" s="380">
        <f>'내역서(기계)-SH'!N224+'내역서(기계)-재개발'!N224</f>
        <v>1</v>
      </c>
      <c r="O224" s="360">
        <v>9750</v>
      </c>
      <c r="P224" s="360">
        <f t="shared" si="41"/>
        <v>9750</v>
      </c>
      <c r="Q224" s="360">
        <v>10212</v>
      </c>
      <c r="R224" s="360">
        <f t="shared" si="42"/>
        <v>10212</v>
      </c>
      <c r="S224" s="360">
        <v>0</v>
      </c>
      <c r="T224" s="360">
        <f t="shared" si="43"/>
        <v>0</v>
      </c>
      <c r="U224" s="360">
        <f t="shared" si="37"/>
        <v>19962</v>
      </c>
      <c r="V224" s="369">
        <f t="shared" si="38"/>
        <v>19962</v>
      </c>
      <c r="W224" s="375">
        <f t="shared" si="39"/>
        <v>0</v>
      </c>
      <c r="X224" s="381">
        <f t="shared" si="40"/>
        <v>0</v>
      </c>
      <c r="Y224" s="372"/>
    </row>
    <row r="225" spans="1:25" s="50" customFormat="1" ht="22.5" customHeight="1" x14ac:dyDescent="0.15">
      <c r="A225" s="361" t="s">
        <v>230</v>
      </c>
      <c r="B225" s="151" t="s">
        <v>128</v>
      </c>
      <c r="C225" s="152"/>
      <c r="D225" s="375">
        <f>'내역서(기계)-SH'!D225+'내역서(기계)-재개발'!D225</f>
        <v>1</v>
      </c>
      <c r="E225" s="359" t="s">
        <v>1385</v>
      </c>
      <c r="F225" s="360">
        <v>12565</v>
      </c>
      <c r="G225" s="360">
        <f t="shared" si="34"/>
        <v>12565</v>
      </c>
      <c r="H225" s="360">
        <v>11837</v>
      </c>
      <c r="I225" s="360">
        <f t="shared" si="35"/>
        <v>11837</v>
      </c>
      <c r="J225" s="360">
        <v>0</v>
      </c>
      <c r="K225" s="360">
        <f t="shared" si="36"/>
        <v>0</v>
      </c>
      <c r="L225" s="360">
        <f t="shared" si="44"/>
        <v>24402</v>
      </c>
      <c r="M225" s="376">
        <f t="shared" si="44"/>
        <v>24402</v>
      </c>
      <c r="N225" s="380">
        <f>'내역서(기계)-SH'!N225+'내역서(기계)-재개발'!N225</f>
        <v>1</v>
      </c>
      <c r="O225" s="360">
        <v>12565</v>
      </c>
      <c r="P225" s="360">
        <f t="shared" si="41"/>
        <v>12565</v>
      </c>
      <c r="Q225" s="360">
        <v>11837</v>
      </c>
      <c r="R225" s="360">
        <f t="shared" si="42"/>
        <v>11837</v>
      </c>
      <c r="S225" s="360">
        <v>0</v>
      </c>
      <c r="T225" s="360">
        <f t="shared" si="43"/>
        <v>0</v>
      </c>
      <c r="U225" s="360">
        <f t="shared" si="37"/>
        <v>24402</v>
      </c>
      <c r="V225" s="369">
        <f t="shared" si="38"/>
        <v>24402</v>
      </c>
      <c r="W225" s="375">
        <f t="shared" si="39"/>
        <v>0</v>
      </c>
      <c r="X225" s="381">
        <f t="shared" si="40"/>
        <v>0</v>
      </c>
      <c r="Y225" s="372"/>
    </row>
    <row r="226" spans="1:25" s="50" customFormat="1" ht="22.5" customHeight="1" x14ac:dyDescent="0.15">
      <c r="A226" s="361" t="s">
        <v>231</v>
      </c>
      <c r="B226" s="151" t="s">
        <v>127</v>
      </c>
      <c r="C226" s="152"/>
      <c r="D226" s="375">
        <f>'내역서(기계)-SH'!D226+'내역서(기계)-재개발'!D226</f>
        <v>1</v>
      </c>
      <c r="E226" s="359" t="s">
        <v>1385</v>
      </c>
      <c r="F226" s="360">
        <v>19282</v>
      </c>
      <c r="G226" s="360">
        <f t="shared" si="34"/>
        <v>19282</v>
      </c>
      <c r="H226" s="360">
        <v>15694</v>
      </c>
      <c r="I226" s="360">
        <f t="shared" si="35"/>
        <v>15694</v>
      </c>
      <c r="J226" s="360">
        <v>0</v>
      </c>
      <c r="K226" s="360">
        <f t="shared" si="36"/>
        <v>0</v>
      </c>
      <c r="L226" s="360">
        <f t="shared" si="44"/>
        <v>34976</v>
      </c>
      <c r="M226" s="376">
        <f t="shared" si="44"/>
        <v>34976</v>
      </c>
      <c r="N226" s="380">
        <f>'내역서(기계)-SH'!N226+'내역서(기계)-재개발'!N226</f>
        <v>1</v>
      </c>
      <c r="O226" s="360">
        <v>19282</v>
      </c>
      <c r="P226" s="360">
        <f t="shared" si="41"/>
        <v>19282</v>
      </c>
      <c r="Q226" s="360">
        <v>15694</v>
      </c>
      <c r="R226" s="360">
        <f t="shared" si="42"/>
        <v>15694</v>
      </c>
      <c r="S226" s="360">
        <v>0</v>
      </c>
      <c r="T226" s="360">
        <f t="shared" si="43"/>
        <v>0</v>
      </c>
      <c r="U226" s="360">
        <f t="shared" si="37"/>
        <v>34976</v>
      </c>
      <c r="V226" s="369">
        <f t="shared" si="38"/>
        <v>34976</v>
      </c>
      <c r="W226" s="375">
        <f t="shared" si="39"/>
        <v>0</v>
      </c>
      <c r="X226" s="381">
        <f t="shared" si="40"/>
        <v>0</v>
      </c>
      <c r="Y226" s="372"/>
    </row>
    <row r="227" spans="1:25" s="50" customFormat="1" ht="22.5" customHeight="1" x14ac:dyDescent="0.15">
      <c r="A227" s="361" t="s">
        <v>232</v>
      </c>
      <c r="B227" s="151" t="s">
        <v>131</v>
      </c>
      <c r="C227" s="152"/>
      <c r="D227" s="375">
        <f>'내역서(기계)-SH'!D227+'내역서(기계)-재개발'!D227</f>
        <v>1</v>
      </c>
      <c r="E227" s="359" t="s">
        <v>1385</v>
      </c>
      <c r="F227" s="360">
        <v>27262</v>
      </c>
      <c r="G227" s="360">
        <f t="shared" si="34"/>
        <v>27262</v>
      </c>
      <c r="H227" s="360">
        <v>18463</v>
      </c>
      <c r="I227" s="360">
        <f t="shared" si="35"/>
        <v>18463</v>
      </c>
      <c r="J227" s="360">
        <v>0</v>
      </c>
      <c r="K227" s="360">
        <f t="shared" si="36"/>
        <v>0</v>
      </c>
      <c r="L227" s="360">
        <f t="shared" si="44"/>
        <v>45725</v>
      </c>
      <c r="M227" s="376">
        <f t="shared" si="44"/>
        <v>45725</v>
      </c>
      <c r="N227" s="380">
        <f>'내역서(기계)-SH'!N227+'내역서(기계)-재개발'!N227</f>
        <v>1</v>
      </c>
      <c r="O227" s="360">
        <v>27262</v>
      </c>
      <c r="P227" s="360">
        <f t="shared" si="41"/>
        <v>27262</v>
      </c>
      <c r="Q227" s="360">
        <v>18463</v>
      </c>
      <c r="R227" s="360">
        <f t="shared" si="42"/>
        <v>18463</v>
      </c>
      <c r="S227" s="360">
        <v>0</v>
      </c>
      <c r="T227" s="360">
        <f t="shared" si="43"/>
        <v>0</v>
      </c>
      <c r="U227" s="360">
        <f t="shared" si="37"/>
        <v>45725</v>
      </c>
      <c r="V227" s="369">
        <f t="shared" si="38"/>
        <v>45725</v>
      </c>
      <c r="W227" s="375">
        <f t="shared" si="39"/>
        <v>0</v>
      </c>
      <c r="X227" s="381">
        <f t="shared" si="40"/>
        <v>0</v>
      </c>
      <c r="Y227" s="372"/>
    </row>
    <row r="228" spans="1:25" s="50" customFormat="1" ht="22.5" customHeight="1" x14ac:dyDescent="0.15">
      <c r="A228" s="361" t="s">
        <v>233</v>
      </c>
      <c r="B228" s="151" t="s">
        <v>130</v>
      </c>
      <c r="C228" s="152"/>
      <c r="D228" s="375">
        <f>'내역서(기계)-SH'!D228+'내역서(기계)-재개발'!D228</f>
        <v>2</v>
      </c>
      <c r="E228" s="359" t="s">
        <v>1385</v>
      </c>
      <c r="F228" s="360">
        <v>36658</v>
      </c>
      <c r="G228" s="360">
        <f t="shared" si="34"/>
        <v>73316</v>
      </c>
      <c r="H228" s="360">
        <v>23231</v>
      </c>
      <c r="I228" s="360">
        <f t="shared" si="35"/>
        <v>46462</v>
      </c>
      <c r="J228" s="360">
        <v>0</v>
      </c>
      <c r="K228" s="360">
        <f t="shared" si="36"/>
        <v>0</v>
      </c>
      <c r="L228" s="360">
        <f t="shared" si="44"/>
        <v>59889</v>
      </c>
      <c r="M228" s="376">
        <f t="shared" si="44"/>
        <v>119778</v>
      </c>
      <c r="N228" s="380">
        <f>'내역서(기계)-SH'!N228+'내역서(기계)-재개발'!N228</f>
        <v>2</v>
      </c>
      <c r="O228" s="360">
        <v>36658</v>
      </c>
      <c r="P228" s="360">
        <f t="shared" si="41"/>
        <v>73316</v>
      </c>
      <c r="Q228" s="360">
        <v>23231</v>
      </c>
      <c r="R228" s="360">
        <f t="shared" si="42"/>
        <v>46462</v>
      </c>
      <c r="S228" s="360">
        <v>0</v>
      </c>
      <c r="T228" s="360">
        <f t="shared" si="43"/>
        <v>0</v>
      </c>
      <c r="U228" s="360">
        <f t="shared" si="37"/>
        <v>59889</v>
      </c>
      <c r="V228" s="369">
        <f t="shared" si="38"/>
        <v>119778</v>
      </c>
      <c r="W228" s="375">
        <f t="shared" si="39"/>
        <v>0</v>
      </c>
      <c r="X228" s="381">
        <f t="shared" si="40"/>
        <v>0</v>
      </c>
      <c r="Y228" s="372"/>
    </row>
    <row r="229" spans="1:25" s="50" customFormat="1" ht="22.5" customHeight="1" x14ac:dyDescent="0.15">
      <c r="A229" s="361" t="s">
        <v>234</v>
      </c>
      <c r="B229" s="151" t="s">
        <v>129</v>
      </c>
      <c r="C229" s="152"/>
      <c r="D229" s="375">
        <f>'내역서(기계)-SH'!D229+'내역서(기계)-재개발'!D229</f>
        <v>0</v>
      </c>
      <c r="E229" s="359" t="s">
        <v>1385</v>
      </c>
      <c r="F229" s="360">
        <v>59041</v>
      </c>
      <c r="G229" s="360">
        <f t="shared" si="34"/>
        <v>0</v>
      </c>
      <c r="H229" s="360">
        <v>31481</v>
      </c>
      <c r="I229" s="360">
        <f t="shared" si="35"/>
        <v>0</v>
      </c>
      <c r="J229" s="360">
        <v>0</v>
      </c>
      <c r="K229" s="360">
        <f t="shared" si="36"/>
        <v>0</v>
      </c>
      <c r="L229" s="360">
        <f t="shared" si="44"/>
        <v>90522</v>
      </c>
      <c r="M229" s="376">
        <f t="shared" si="44"/>
        <v>0</v>
      </c>
      <c r="N229" s="380">
        <f>'내역서(기계)-SH'!N229+'내역서(기계)-재개발'!N229</f>
        <v>0</v>
      </c>
      <c r="O229" s="360">
        <v>59041</v>
      </c>
      <c r="P229" s="360">
        <f t="shared" si="41"/>
        <v>0</v>
      </c>
      <c r="Q229" s="360">
        <v>31481</v>
      </c>
      <c r="R229" s="360">
        <f t="shared" si="42"/>
        <v>0</v>
      </c>
      <c r="S229" s="360">
        <v>0</v>
      </c>
      <c r="T229" s="360">
        <f t="shared" si="43"/>
        <v>0</v>
      </c>
      <c r="U229" s="360">
        <f t="shared" si="37"/>
        <v>90522</v>
      </c>
      <c r="V229" s="369">
        <f t="shared" si="38"/>
        <v>0</v>
      </c>
      <c r="W229" s="375">
        <f t="shared" si="39"/>
        <v>0</v>
      </c>
      <c r="X229" s="381">
        <f t="shared" si="40"/>
        <v>0</v>
      </c>
      <c r="Y229" s="372"/>
    </row>
    <row r="230" spans="1:25" s="50" customFormat="1" ht="22.5" customHeight="1" x14ac:dyDescent="0.15">
      <c r="A230" s="361" t="s">
        <v>235</v>
      </c>
      <c r="B230" s="151" t="s">
        <v>132</v>
      </c>
      <c r="C230" s="152"/>
      <c r="D230" s="375">
        <f>'내역서(기계)-SH'!D230+'내역서(기계)-재개발'!D230</f>
        <v>0</v>
      </c>
      <c r="E230" s="359" t="s">
        <v>1385</v>
      </c>
      <c r="F230" s="360">
        <v>83531</v>
      </c>
      <c r="G230" s="360">
        <f t="shared" si="34"/>
        <v>0</v>
      </c>
      <c r="H230" s="360">
        <v>39302</v>
      </c>
      <c r="I230" s="360">
        <f t="shared" si="35"/>
        <v>0</v>
      </c>
      <c r="J230" s="360">
        <v>0</v>
      </c>
      <c r="K230" s="360">
        <f t="shared" si="36"/>
        <v>0</v>
      </c>
      <c r="L230" s="360">
        <f t="shared" si="44"/>
        <v>122833</v>
      </c>
      <c r="M230" s="376">
        <f t="shared" si="44"/>
        <v>0</v>
      </c>
      <c r="N230" s="380">
        <f>'내역서(기계)-SH'!N230+'내역서(기계)-재개발'!N230</f>
        <v>0</v>
      </c>
      <c r="O230" s="360">
        <v>83531</v>
      </c>
      <c r="P230" s="360">
        <f t="shared" si="41"/>
        <v>0</v>
      </c>
      <c r="Q230" s="360">
        <v>39302</v>
      </c>
      <c r="R230" s="360">
        <f t="shared" si="42"/>
        <v>0</v>
      </c>
      <c r="S230" s="360">
        <v>0</v>
      </c>
      <c r="T230" s="360">
        <f t="shared" si="43"/>
        <v>0</v>
      </c>
      <c r="U230" s="360">
        <f t="shared" si="37"/>
        <v>122833</v>
      </c>
      <c r="V230" s="369">
        <f t="shared" si="38"/>
        <v>0</v>
      </c>
      <c r="W230" s="375">
        <f t="shared" si="39"/>
        <v>0</v>
      </c>
      <c r="X230" s="381">
        <f t="shared" si="40"/>
        <v>0</v>
      </c>
      <c r="Y230" s="372"/>
    </row>
    <row r="231" spans="1:25" s="50" customFormat="1" ht="22.5" customHeight="1" x14ac:dyDescent="0.15">
      <c r="A231" s="361" t="s">
        <v>236</v>
      </c>
      <c r="B231" s="151" t="s">
        <v>133</v>
      </c>
      <c r="C231" s="152"/>
      <c r="D231" s="375">
        <f>'내역서(기계)-SH'!D231+'내역서(기계)-재개발'!D231</f>
        <v>0</v>
      </c>
      <c r="E231" s="359" t="s">
        <v>1385</v>
      </c>
      <c r="F231" s="360">
        <v>112342</v>
      </c>
      <c r="G231" s="360">
        <f t="shared" si="34"/>
        <v>0</v>
      </c>
      <c r="H231" s="360">
        <v>47249</v>
      </c>
      <c r="I231" s="360">
        <f t="shared" si="35"/>
        <v>0</v>
      </c>
      <c r="J231" s="360">
        <v>0</v>
      </c>
      <c r="K231" s="360">
        <f t="shared" si="36"/>
        <v>0</v>
      </c>
      <c r="L231" s="360">
        <f t="shared" si="44"/>
        <v>159591</v>
      </c>
      <c r="M231" s="376">
        <f t="shared" si="44"/>
        <v>0</v>
      </c>
      <c r="N231" s="380">
        <f>'내역서(기계)-SH'!N231+'내역서(기계)-재개발'!N231</f>
        <v>0</v>
      </c>
      <c r="O231" s="360">
        <v>112342</v>
      </c>
      <c r="P231" s="360">
        <f t="shared" si="41"/>
        <v>0</v>
      </c>
      <c r="Q231" s="360">
        <v>47249</v>
      </c>
      <c r="R231" s="360">
        <f t="shared" si="42"/>
        <v>0</v>
      </c>
      <c r="S231" s="360">
        <v>0</v>
      </c>
      <c r="T231" s="360">
        <f t="shared" si="43"/>
        <v>0</v>
      </c>
      <c r="U231" s="360">
        <f t="shared" si="37"/>
        <v>159591</v>
      </c>
      <c r="V231" s="369">
        <f t="shared" si="38"/>
        <v>0</v>
      </c>
      <c r="W231" s="375">
        <f t="shared" si="39"/>
        <v>0</v>
      </c>
      <c r="X231" s="381">
        <f t="shared" si="40"/>
        <v>0</v>
      </c>
      <c r="Y231" s="372"/>
    </row>
    <row r="232" spans="1:25" s="50" customFormat="1" ht="22.5" customHeight="1" x14ac:dyDescent="0.15">
      <c r="A232" s="361" t="s">
        <v>237</v>
      </c>
      <c r="B232" s="151" t="s">
        <v>126</v>
      </c>
      <c r="C232" s="152"/>
      <c r="D232" s="375">
        <f>'내역서(기계)-SH'!D232+'내역서(기계)-재개발'!D232</f>
        <v>0</v>
      </c>
      <c r="E232" s="359" t="s">
        <v>1385</v>
      </c>
      <c r="F232" s="360">
        <v>221739</v>
      </c>
      <c r="G232" s="360">
        <f t="shared" si="34"/>
        <v>0</v>
      </c>
      <c r="H232" s="360">
        <v>70287</v>
      </c>
      <c r="I232" s="360">
        <f t="shared" si="35"/>
        <v>0</v>
      </c>
      <c r="J232" s="360">
        <v>0</v>
      </c>
      <c r="K232" s="360">
        <f t="shared" si="36"/>
        <v>0</v>
      </c>
      <c r="L232" s="360">
        <f t="shared" si="44"/>
        <v>292026</v>
      </c>
      <c r="M232" s="376">
        <f t="shared" si="44"/>
        <v>0</v>
      </c>
      <c r="N232" s="380">
        <f>'내역서(기계)-SH'!N232+'내역서(기계)-재개발'!N232</f>
        <v>0</v>
      </c>
      <c r="O232" s="360">
        <v>221739</v>
      </c>
      <c r="P232" s="360">
        <f t="shared" si="41"/>
        <v>0</v>
      </c>
      <c r="Q232" s="360">
        <v>70287</v>
      </c>
      <c r="R232" s="360">
        <f t="shared" si="42"/>
        <v>0</v>
      </c>
      <c r="S232" s="360">
        <v>0</v>
      </c>
      <c r="T232" s="360">
        <f t="shared" si="43"/>
        <v>0</v>
      </c>
      <c r="U232" s="360">
        <f t="shared" si="37"/>
        <v>292026</v>
      </c>
      <c r="V232" s="369">
        <f t="shared" si="38"/>
        <v>0</v>
      </c>
      <c r="W232" s="375">
        <f t="shared" si="39"/>
        <v>0</v>
      </c>
      <c r="X232" s="381">
        <f t="shared" si="40"/>
        <v>0</v>
      </c>
      <c r="Y232" s="372"/>
    </row>
    <row r="233" spans="1:25" s="50" customFormat="1" ht="22.5" customHeight="1" x14ac:dyDescent="0.15">
      <c r="A233" s="361" t="s">
        <v>238</v>
      </c>
      <c r="B233" s="151" t="s">
        <v>136</v>
      </c>
      <c r="C233" s="152"/>
      <c r="D233" s="375">
        <f>'내역서(기계)-SH'!D233+'내역서(기계)-재개발'!D233</f>
        <v>2</v>
      </c>
      <c r="E233" s="359" t="s">
        <v>1385</v>
      </c>
      <c r="F233" s="360">
        <v>649</v>
      </c>
      <c r="G233" s="360">
        <f t="shared" si="34"/>
        <v>1298</v>
      </c>
      <c r="H233" s="360">
        <v>8197</v>
      </c>
      <c r="I233" s="360">
        <f t="shared" si="35"/>
        <v>16394</v>
      </c>
      <c r="J233" s="360">
        <v>0</v>
      </c>
      <c r="K233" s="360">
        <f t="shared" si="36"/>
        <v>0</v>
      </c>
      <c r="L233" s="360">
        <f t="shared" si="44"/>
        <v>8846</v>
      </c>
      <c r="M233" s="376">
        <f t="shared" si="44"/>
        <v>17692</v>
      </c>
      <c r="N233" s="380">
        <f>'내역서(기계)-SH'!N233+'내역서(기계)-재개발'!N233</f>
        <v>2</v>
      </c>
      <c r="O233" s="360">
        <v>649</v>
      </c>
      <c r="P233" s="360">
        <f t="shared" si="41"/>
        <v>1298</v>
      </c>
      <c r="Q233" s="360">
        <v>8197</v>
      </c>
      <c r="R233" s="360">
        <f t="shared" si="42"/>
        <v>16394</v>
      </c>
      <c r="S233" s="360">
        <v>0</v>
      </c>
      <c r="T233" s="360">
        <f t="shared" si="43"/>
        <v>0</v>
      </c>
      <c r="U233" s="360">
        <f t="shared" si="37"/>
        <v>8846</v>
      </c>
      <c r="V233" s="369">
        <f t="shared" si="38"/>
        <v>17692</v>
      </c>
      <c r="W233" s="375">
        <f t="shared" si="39"/>
        <v>0</v>
      </c>
      <c r="X233" s="381">
        <f t="shared" si="40"/>
        <v>0</v>
      </c>
      <c r="Y233" s="372"/>
    </row>
    <row r="234" spans="1:25" s="50" customFormat="1" ht="22.5" customHeight="1" x14ac:dyDescent="0.15">
      <c r="A234" s="361" t="s">
        <v>239</v>
      </c>
      <c r="B234" s="151" t="s">
        <v>135</v>
      </c>
      <c r="C234" s="152"/>
      <c r="D234" s="375">
        <f>'내역서(기계)-SH'!D234+'내역서(기계)-재개발'!D234</f>
        <v>2</v>
      </c>
      <c r="E234" s="359" t="s">
        <v>1385</v>
      </c>
      <c r="F234" s="360">
        <v>1013</v>
      </c>
      <c r="G234" s="360">
        <f t="shared" si="34"/>
        <v>2026</v>
      </c>
      <c r="H234" s="360">
        <v>9897</v>
      </c>
      <c r="I234" s="360">
        <f t="shared" si="35"/>
        <v>19794</v>
      </c>
      <c r="J234" s="360">
        <v>0</v>
      </c>
      <c r="K234" s="360">
        <f t="shared" si="36"/>
        <v>0</v>
      </c>
      <c r="L234" s="360">
        <f t="shared" si="44"/>
        <v>10910</v>
      </c>
      <c r="M234" s="376">
        <f t="shared" si="44"/>
        <v>21820</v>
      </c>
      <c r="N234" s="380">
        <f>'내역서(기계)-SH'!N234+'내역서(기계)-재개발'!N234</f>
        <v>2</v>
      </c>
      <c r="O234" s="360">
        <v>1013</v>
      </c>
      <c r="P234" s="360">
        <f t="shared" si="41"/>
        <v>2026</v>
      </c>
      <c r="Q234" s="360">
        <v>9897</v>
      </c>
      <c r="R234" s="360">
        <f t="shared" si="42"/>
        <v>19794</v>
      </c>
      <c r="S234" s="360">
        <v>0</v>
      </c>
      <c r="T234" s="360">
        <f t="shared" si="43"/>
        <v>0</v>
      </c>
      <c r="U234" s="360">
        <f t="shared" si="37"/>
        <v>10910</v>
      </c>
      <c r="V234" s="369">
        <f t="shared" si="38"/>
        <v>21820</v>
      </c>
      <c r="W234" s="375">
        <f t="shared" si="39"/>
        <v>0</v>
      </c>
      <c r="X234" s="381">
        <f t="shared" si="40"/>
        <v>0</v>
      </c>
      <c r="Y234" s="372"/>
    </row>
    <row r="235" spans="1:25" s="50" customFormat="1" ht="22.5" customHeight="1" x14ac:dyDescent="0.15">
      <c r="A235" s="361" t="s">
        <v>240</v>
      </c>
      <c r="B235" s="151" t="s">
        <v>138</v>
      </c>
      <c r="C235" s="152"/>
      <c r="D235" s="375">
        <f>'내역서(기계)-SH'!D235+'내역서(기계)-재개발'!D235</f>
        <v>2</v>
      </c>
      <c r="E235" s="359" t="s">
        <v>1385</v>
      </c>
      <c r="F235" s="360">
        <v>1451</v>
      </c>
      <c r="G235" s="360">
        <f t="shared" si="34"/>
        <v>2902</v>
      </c>
      <c r="H235" s="360">
        <v>11848</v>
      </c>
      <c r="I235" s="360">
        <f t="shared" si="35"/>
        <v>23696</v>
      </c>
      <c r="J235" s="360">
        <v>0</v>
      </c>
      <c r="K235" s="360">
        <f t="shared" si="36"/>
        <v>0</v>
      </c>
      <c r="L235" s="360">
        <f t="shared" si="44"/>
        <v>13299</v>
      </c>
      <c r="M235" s="376">
        <f t="shared" si="44"/>
        <v>26598</v>
      </c>
      <c r="N235" s="380">
        <f>'내역서(기계)-SH'!N235+'내역서(기계)-재개발'!N235</f>
        <v>2</v>
      </c>
      <c r="O235" s="360">
        <v>1451</v>
      </c>
      <c r="P235" s="360">
        <f t="shared" si="41"/>
        <v>2902</v>
      </c>
      <c r="Q235" s="360">
        <v>11848</v>
      </c>
      <c r="R235" s="360">
        <f t="shared" si="42"/>
        <v>23696</v>
      </c>
      <c r="S235" s="360">
        <v>0</v>
      </c>
      <c r="T235" s="360">
        <f t="shared" si="43"/>
        <v>0</v>
      </c>
      <c r="U235" s="360">
        <f t="shared" si="37"/>
        <v>13299</v>
      </c>
      <c r="V235" s="369">
        <f t="shared" si="38"/>
        <v>26598</v>
      </c>
      <c r="W235" s="375">
        <f t="shared" si="39"/>
        <v>0</v>
      </c>
      <c r="X235" s="381">
        <f t="shared" si="40"/>
        <v>0</v>
      </c>
      <c r="Y235" s="372"/>
    </row>
    <row r="236" spans="1:25" s="50" customFormat="1" ht="22.5" customHeight="1" x14ac:dyDescent="0.15">
      <c r="A236" s="361" t="s">
        <v>241</v>
      </c>
      <c r="B236" s="151" t="s">
        <v>137</v>
      </c>
      <c r="C236" s="152"/>
      <c r="D236" s="375">
        <f>'내역서(기계)-SH'!D236+'내역서(기계)-재개발'!D236</f>
        <v>2</v>
      </c>
      <c r="E236" s="359" t="s">
        <v>1385</v>
      </c>
      <c r="F236" s="360">
        <v>1993</v>
      </c>
      <c r="G236" s="360">
        <f t="shared" si="34"/>
        <v>3986</v>
      </c>
      <c r="H236" s="360">
        <v>14298</v>
      </c>
      <c r="I236" s="360">
        <f t="shared" si="35"/>
        <v>28596</v>
      </c>
      <c r="J236" s="360">
        <v>0</v>
      </c>
      <c r="K236" s="360">
        <f t="shared" si="36"/>
        <v>0</v>
      </c>
      <c r="L236" s="360">
        <f t="shared" si="44"/>
        <v>16291</v>
      </c>
      <c r="M236" s="376">
        <f t="shared" si="44"/>
        <v>32582</v>
      </c>
      <c r="N236" s="380">
        <f>'내역서(기계)-SH'!N236+'내역서(기계)-재개발'!N236</f>
        <v>2</v>
      </c>
      <c r="O236" s="360">
        <v>1993</v>
      </c>
      <c r="P236" s="360">
        <f t="shared" si="41"/>
        <v>3986</v>
      </c>
      <c r="Q236" s="360">
        <v>14298</v>
      </c>
      <c r="R236" s="360">
        <f t="shared" si="42"/>
        <v>28596</v>
      </c>
      <c r="S236" s="360">
        <v>0</v>
      </c>
      <c r="T236" s="360">
        <f t="shared" si="43"/>
        <v>0</v>
      </c>
      <c r="U236" s="360">
        <f t="shared" si="37"/>
        <v>16291</v>
      </c>
      <c r="V236" s="369">
        <f t="shared" si="38"/>
        <v>32582</v>
      </c>
      <c r="W236" s="375">
        <f t="shared" si="39"/>
        <v>0</v>
      </c>
      <c r="X236" s="381">
        <f t="shared" si="40"/>
        <v>0</v>
      </c>
      <c r="Y236" s="372"/>
    </row>
    <row r="237" spans="1:25" s="50" customFormat="1" ht="22.5" customHeight="1" x14ac:dyDescent="0.15">
      <c r="A237" s="361" t="s">
        <v>242</v>
      </c>
      <c r="B237" s="151" t="s">
        <v>139</v>
      </c>
      <c r="C237" s="152"/>
      <c r="D237" s="375">
        <f>'내역서(기계)-SH'!D237+'내역서(기계)-재개발'!D237</f>
        <v>1</v>
      </c>
      <c r="E237" s="359" t="s">
        <v>1385</v>
      </c>
      <c r="F237" s="360">
        <v>2578</v>
      </c>
      <c r="G237" s="360">
        <f t="shared" si="34"/>
        <v>2578</v>
      </c>
      <c r="H237" s="360">
        <v>16572</v>
      </c>
      <c r="I237" s="360">
        <f t="shared" si="35"/>
        <v>16572</v>
      </c>
      <c r="J237" s="360">
        <v>0</v>
      </c>
      <c r="K237" s="360">
        <f t="shared" si="36"/>
        <v>0</v>
      </c>
      <c r="L237" s="360">
        <f t="shared" si="44"/>
        <v>19150</v>
      </c>
      <c r="M237" s="376">
        <f t="shared" si="44"/>
        <v>19150</v>
      </c>
      <c r="N237" s="380">
        <f>'내역서(기계)-SH'!N237+'내역서(기계)-재개발'!N237</f>
        <v>1</v>
      </c>
      <c r="O237" s="360">
        <v>2578</v>
      </c>
      <c r="P237" s="360">
        <f t="shared" si="41"/>
        <v>2578</v>
      </c>
      <c r="Q237" s="360">
        <v>16572</v>
      </c>
      <c r="R237" s="360">
        <f t="shared" si="42"/>
        <v>16572</v>
      </c>
      <c r="S237" s="360">
        <v>0</v>
      </c>
      <c r="T237" s="360">
        <f t="shared" si="43"/>
        <v>0</v>
      </c>
      <c r="U237" s="360">
        <f t="shared" si="37"/>
        <v>19150</v>
      </c>
      <c r="V237" s="369">
        <f t="shared" si="38"/>
        <v>19150</v>
      </c>
      <c r="W237" s="375">
        <f t="shared" si="39"/>
        <v>0</v>
      </c>
      <c r="X237" s="381">
        <f t="shared" si="40"/>
        <v>0</v>
      </c>
      <c r="Y237" s="372"/>
    </row>
    <row r="238" spans="1:25" s="50" customFormat="1" ht="22.5" customHeight="1" x14ac:dyDescent="0.15">
      <c r="A238" s="361" t="s">
        <v>243</v>
      </c>
      <c r="B238" s="151" t="s">
        <v>134</v>
      </c>
      <c r="C238" s="152"/>
      <c r="D238" s="375">
        <f>'내역서(기계)-SH'!D238+'내역서(기계)-재개발'!D238</f>
        <v>1</v>
      </c>
      <c r="E238" s="359" t="s">
        <v>1385</v>
      </c>
      <c r="F238" s="360">
        <v>3922</v>
      </c>
      <c r="G238" s="360">
        <f t="shared" si="34"/>
        <v>3922</v>
      </c>
      <c r="H238" s="360">
        <v>21971</v>
      </c>
      <c r="I238" s="360">
        <f t="shared" si="35"/>
        <v>21971</v>
      </c>
      <c r="J238" s="360">
        <v>0</v>
      </c>
      <c r="K238" s="360">
        <f t="shared" si="36"/>
        <v>0</v>
      </c>
      <c r="L238" s="360">
        <f t="shared" si="44"/>
        <v>25893</v>
      </c>
      <c r="M238" s="376">
        <f t="shared" si="44"/>
        <v>25893</v>
      </c>
      <c r="N238" s="380">
        <f>'내역서(기계)-SH'!N238+'내역서(기계)-재개발'!N238</f>
        <v>1</v>
      </c>
      <c r="O238" s="360">
        <v>3922</v>
      </c>
      <c r="P238" s="360">
        <f t="shared" si="41"/>
        <v>3922</v>
      </c>
      <c r="Q238" s="360">
        <v>21971</v>
      </c>
      <c r="R238" s="360">
        <f t="shared" si="42"/>
        <v>21971</v>
      </c>
      <c r="S238" s="360">
        <v>0</v>
      </c>
      <c r="T238" s="360">
        <f t="shared" si="43"/>
        <v>0</v>
      </c>
      <c r="U238" s="360">
        <f t="shared" si="37"/>
        <v>25893</v>
      </c>
      <c r="V238" s="369">
        <f t="shared" si="38"/>
        <v>25893</v>
      </c>
      <c r="W238" s="375">
        <f t="shared" si="39"/>
        <v>0</v>
      </c>
      <c r="X238" s="381">
        <f t="shared" si="40"/>
        <v>0</v>
      </c>
      <c r="Y238" s="372"/>
    </row>
    <row r="239" spans="1:25" s="50" customFormat="1" ht="22.5" customHeight="1" x14ac:dyDescent="0.15">
      <c r="A239" s="361" t="s">
        <v>1012</v>
      </c>
      <c r="B239" s="151" t="s">
        <v>21</v>
      </c>
      <c r="C239" s="152"/>
      <c r="D239" s="375">
        <f>'내역서(기계)-SH'!D239+'내역서(기계)-재개발'!D239</f>
        <v>1</v>
      </c>
      <c r="E239" s="359" t="s">
        <v>1385</v>
      </c>
      <c r="F239" s="360">
        <v>5569</v>
      </c>
      <c r="G239" s="360">
        <f t="shared" si="34"/>
        <v>5569</v>
      </c>
      <c r="H239" s="360">
        <v>25849</v>
      </c>
      <c r="I239" s="360">
        <f t="shared" si="35"/>
        <v>25849</v>
      </c>
      <c r="J239" s="360">
        <v>0</v>
      </c>
      <c r="K239" s="360">
        <f t="shared" si="36"/>
        <v>0</v>
      </c>
      <c r="L239" s="360">
        <f t="shared" si="44"/>
        <v>31418</v>
      </c>
      <c r="M239" s="376">
        <f t="shared" si="44"/>
        <v>31418</v>
      </c>
      <c r="N239" s="380">
        <f>'내역서(기계)-SH'!N239+'내역서(기계)-재개발'!N239</f>
        <v>1</v>
      </c>
      <c r="O239" s="360">
        <v>5569</v>
      </c>
      <c r="P239" s="360">
        <f t="shared" si="41"/>
        <v>5569</v>
      </c>
      <c r="Q239" s="360">
        <v>25849</v>
      </c>
      <c r="R239" s="360">
        <f t="shared" si="42"/>
        <v>25849</v>
      </c>
      <c r="S239" s="360">
        <v>0</v>
      </c>
      <c r="T239" s="360">
        <f t="shared" si="43"/>
        <v>0</v>
      </c>
      <c r="U239" s="360">
        <f t="shared" si="37"/>
        <v>31418</v>
      </c>
      <c r="V239" s="369">
        <f t="shared" si="38"/>
        <v>31418</v>
      </c>
      <c r="W239" s="375">
        <f t="shared" si="39"/>
        <v>0</v>
      </c>
      <c r="X239" s="381">
        <f t="shared" si="40"/>
        <v>0</v>
      </c>
      <c r="Y239" s="372"/>
    </row>
    <row r="240" spans="1:25" s="50" customFormat="1" ht="22.5" customHeight="1" x14ac:dyDescent="0.15">
      <c r="A240" s="361" t="s">
        <v>1014</v>
      </c>
      <c r="B240" s="151" t="s">
        <v>22</v>
      </c>
      <c r="C240" s="152"/>
      <c r="D240" s="375">
        <f>'내역서(기계)-SH'!D240+'내역서(기계)-재개발'!D240</f>
        <v>1</v>
      </c>
      <c r="E240" s="359" t="s">
        <v>1385</v>
      </c>
      <c r="F240" s="360">
        <v>7480</v>
      </c>
      <c r="G240" s="360">
        <f t="shared" si="34"/>
        <v>7480</v>
      </c>
      <c r="H240" s="360">
        <v>32523</v>
      </c>
      <c r="I240" s="360">
        <f t="shared" si="35"/>
        <v>32523</v>
      </c>
      <c r="J240" s="360">
        <v>0</v>
      </c>
      <c r="K240" s="360">
        <f t="shared" si="36"/>
        <v>0</v>
      </c>
      <c r="L240" s="360">
        <f t="shared" si="44"/>
        <v>40003</v>
      </c>
      <c r="M240" s="376">
        <f t="shared" si="44"/>
        <v>40003</v>
      </c>
      <c r="N240" s="380">
        <f>'내역서(기계)-SH'!N240+'내역서(기계)-재개발'!N240</f>
        <v>1</v>
      </c>
      <c r="O240" s="360">
        <v>7480</v>
      </c>
      <c r="P240" s="360">
        <f t="shared" si="41"/>
        <v>7480</v>
      </c>
      <c r="Q240" s="360">
        <v>32523</v>
      </c>
      <c r="R240" s="360">
        <f t="shared" si="42"/>
        <v>32523</v>
      </c>
      <c r="S240" s="360">
        <v>0</v>
      </c>
      <c r="T240" s="360">
        <f t="shared" si="43"/>
        <v>0</v>
      </c>
      <c r="U240" s="360">
        <f t="shared" si="37"/>
        <v>40003</v>
      </c>
      <c r="V240" s="369">
        <f t="shared" si="38"/>
        <v>40003</v>
      </c>
      <c r="W240" s="375">
        <f t="shared" si="39"/>
        <v>0</v>
      </c>
      <c r="X240" s="381">
        <f t="shared" si="40"/>
        <v>0</v>
      </c>
      <c r="Y240" s="372"/>
    </row>
    <row r="241" spans="1:25" s="50" customFormat="1" ht="22.5" customHeight="1" x14ac:dyDescent="0.15">
      <c r="A241" s="361" t="s">
        <v>1018</v>
      </c>
      <c r="B241" s="151" t="s">
        <v>11</v>
      </c>
      <c r="C241" s="152"/>
      <c r="D241" s="375">
        <f>'내역서(기계)-SH'!D241+'내역서(기계)-재개발'!D241</f>
        <v>1</v>
      </c>
      <c r="E241" s="359" t="s">
        <v>1385</v>
      </c>
      <c r="F241" s="360">
        <v>12006</v>
      </c>
      <c r="G241" s="360">
        <f t="shared" si="34"/>
        <v>12006</v>
      </c>
      <c r="H241" s="360">
        <v>44073</v>
      </c>
      <c r="I241" s="360">
        <f t="shared" si="35"/>
        <v>44073</v>
      </c>
      <c r="J241" s="360">
        <v>0</v>
      </c>
      <c r="K241" s="360">
        <f t="shared" si="36"/>
        <v>0</v>
      </c>
      <c r="L241" s="360">
        <f t="shared" si="44"/>
        <v>56079</v>
      </c>
      <c r="M241" s="376">
        <f t="shared" si="44"/>
        <v>56079</v>
      </c>
      <c r="N241" s="380">
        <f>'내역서(기계)-SH'!N241+'내역서(기계)-재개발'!N241</f>
        <v>1</v>
      </c>
      <c r="O241" s="360">
        <v>12006</v>
      </c>
      <c r="P241" s="360">
        <f t="shared" si="41"/>
        <v>12006</v>
      </c>
      <c r="Q241" s="360">
        <v>44073</v>
      </c>
      <c r="R241" s="360">
        <f t="shared" si="42"/>
        <v>44073</v>
      </c>
      <c r="S241" s="360">
        <v>0</v>
      </c>
      <c r="T241" s="360">
        <f t="shared" si="43"/>
        <v>0</v>
      </c>
      <c r="U241" s="360">
        <f t="shared" si="37"/>
        <v>56079</v>
      </c>
      <c r="V241" s="369">
        <f t="shared" si="38"/>
        <v>56079</v>
      </c>
      <c r="W241" s="375">
        <f t="shared" si="39"/>
        <v>0</v>
      </c>
      <c r="X241" s="381">
        <f t="shared" si="40"/>
        <v>0</v>
      </c>
      <c r="Y241" s="372"/>
    </row>
    <row r="242" spans="1:25" s="50" customFormat="1" ht="22.5" customHeight="1" x14ac:dyDescent="0.15">
      <c r="A242" s="361" t="s">
        <v>1019</v>
      </c>
      <c r="B242" s="151" t="s">
        <v>9</v>
      </c>
      <c r="C242" s="152"/>
      <c r="D242" s="375">
        <f>'내역서(기계)-SH'!D242+'내역서(기계)-재개발'!D242</f>
        <v>1</v>
      </c>
      <c r="E242" s="359" t="s">
        <v>1385</v>
      </c>
      <c r="F242" s="360">
        <v>16775</v>
      </c>
      <c r="G242" s="360">
        <f t="shared" si="34"/>
        <v>16775</v>
      </c>
      <c r="H242" s="360">
        <v>55023</v>
      </c>
      <c r="I242" s="360">
        <f t="shared" si="35"/>
        <v>55023</v>
      </c>
      <c r="J242" s="360">
        <v>0</v>
      </c>
      <c r="K242" s="360">
        <f t="shared" si="36"/>
        <v>0</v>
      </c>
      <c r="L242" s="360">
        <f t="shared" si="44"/>
        <v>71798</v>
      </c>
      <c r="M242" s="376">
        <f t="shared" si="44"/>
        <v>71798</v>
      </c>
      <c r="N242" s="380">
        <f>'내역서(기계)-SH'!N242+'내역서(기계)-재개발'!N242</f>
        <v>1</v>
      </c>
      <c r="O242" s="360">
        <v>16775</v>
      </c>
      <c r="P242" s="360">
        <f t="shared" si="41"/>
        <v>16775</v>
      </c>
      <c r="Q242" s="360">
        <v>55023</v>
      </c>
      <c r="R242" s="360">
        <f t="shared" si="42"/>
        <v>55023</v>
      </c>
      <c r="S242" s="360">
        <v>0</v>
      </c>
      <c r="T242" s="360">
        <f t="shared" si="43"/>
        <v>0</v>
      </c>
      <c r="U242" s="360">
        <f t="shared" si="37"/>
        <v>71798</v>
      </c>
      <c r="V242" s="369">
        <f t="shared" si="38"/>
        <v>71798</v>
      </c>
      <c r="W242" s="375">
        <f t="shared" si="39"/>
        <v>0</v>
      </c>
      <c r="X242" s="381">
        <f t="shared" si="40"/>
        <v>0</v>
      </c>
      <c r="Y242" s="372"/>
    </row>
    <row r="243" spans="1:25" s="50" customFormat="1" ht="22.5" customHeight="1" x14ac:dyDescent="0.15">
      <c r="A243" s="361" t="s">
        <v>1020</v>
      </c>
      <c r="B243" s="151" t="s">
        <v>10</v>
      </c>
      <c r="C243" s="152"/>
      <c r="D243" s="375">
        <f>'내역서(기계)-SH'!D243+'내역서(기계)-재개발'!D243</f>
        <v>1</v>
      </c>
      <c r="E243" s="359" t="s">
        <v>1385</v>
      </c>
      <c r="F243" s="360">
        <v>22886</v>
      </c>
      <c r="G243" s="360">
        <f t="shared" si="34"/>
        <v>22886</v>
      </c>
      <c r="H243" s="360">
        <v>66148</v>
      </c>
      <c r="I243" s="360">
        <f t="shared" si="35"/>
        <v>66148</v>
      </c>
      <c r="J243" s="360">
        <v>0</v>
      </c>
      <c r="K243" s="360">
        <f t="shared" si="36"/>
        <v>0</v>
      </c>
      <c r="L243" s="360">
        <f t="shared" si="44"/>
        <v>89034</v>
      </c>
      <c r="M243" s="376">
        <f t="shared" si="44"/>
        <v>89034</v>
      </c>
      <c r="N243" s="380">
        <f>'내역서(기계)-SH'!N243+'내역서(기계)-재개발'!N243</f>
        <v>1</v>
      </c>
      <c r="O243" s="360">
        <v>22886</v>
      </c>
      <c r="P243" s="360">
        <f t="shared" si="41"/>
        <v>22886</v>
      </c>
      <c r="Q243" s="360">
        <v>66148</v>
      </c>
      <c r="R243" s="360">
        <f t="shared" si="42"/>
        <v>66148</v>
      </c>
      <c r="S243" s="360">
        <v>0</v>
      </c>
      <c r="T243" s="360">
        <f t="shared" si="43"/>
        <v>0</v>
      </c>
      <c r="U243" s="360">
        <f t="shared" si="37"/>
        <v>89034</v>
      </c>
      <c r="V243" s="369">
        <f t="shared" si="38"/>
        <v>89034</v>
      </c>
      <c r="W243" s="375">
        <f t="shared" si="39"/>
        <v>0</v>
      </c>
      <c r="X243" s="381">
        <f t="shared" si="40"/>
        <v>0</v>
      </c>
      <c r="Y243" s="372"/>
    </row>
    <row r="244" spans="1:25" s="50" customFormat="1" ht="22.5" customHeight="1" x14ac:dyDescent="0.15">
      <c r="A244" s="361" t="s">
        <v>1021</v>
      </c>
      <c r="B244" s="151" t="s">
        <v>20</v>
      </c>
      <c r="C244" s="152"/>
      <c r="D244" s="375">
        <f>'내역서(기계)-SH'!D244+'내역서(기계)-재개발'!D244</f>
        <v>1</v>
      </c>
      <c r="E244" s="359" t="s">
        <v>1385</v>
      </c>
      <c r="F244" s="360">
        <v>52715</v>
      </c>
      <c r="G244" s="360">
        <f t="shared" si="34"/>
        <v>52715</v>
      </c>
      <c r="H244" s="360">
        <v>98402</v>
      </c>
      <c r="I244" s="360">
        <f t="shared" si="35"/>
        <v>98402</v>
      </c>
      <c r="J244" s="360">
        <v>0</v>
      </c>
      <c r="K244" s="360">
        <f t="shared" si="36"/>
        <v>0</v>
      </c>
      <c r="L244" s="360">
        <f t="shared" si="44"/>
        <v>151117</v>
      </c>
      <c r="M244" s="376">
        <f t="shared" si="44"/>
        <v>151117</v>
      </c>
      <c r="N244" s="380">
        <f>'내역서(기계)-SH'!N244+'내역서(기계)-재개발'!N244</f>
        <v>1</v>
      </c>
      <c r="O244" s="360">
        <v>52715</v>
      </c>
      <c r="P244" s="360">
        <f t="shared" si="41"/>
        <v>52715</v>
      </c>
      <c r="Q244" s="360">
        <v>98402</v>
      </c>
      <c r="R244" s="360">
        <f t="shared" si="42"/>
        <v>98402</v>
      </c>
      <c r="S244" s="360">
        <v>0</v>
      </c>
      <c r="T244" s="360">
        <f t="shared" si="43"/>
        <v>0</v>
      </c>
      <c r="U244" s="360">
        <f t="shared" si="37"/>
        <v>151117</v>
      </c>
      <c r="V244" s="369">
        <f t="shared" si="38"/>
        <v>151117</v>
      </c>
      <c r="W244" s="375">
        <f t="shared" si="39"/>
        <v>0</v>
      </c>
      <c r="X244" s="381">
        <f t="shared" si="40"/>
        <v>0</v>
      </c>
      <c r="Y244" s="372"/>
    </row>
    <row r="245" spans="1:25" s="50" customFormat="1" ht="22.5" customHeight="1" x14ac:dyDescent="0.15">
      <c r="A245" s="361" t="s">
        <v>1022</v>
      </c>
      <c r="B245" s="151" t="s">
        <v>19</v>
      </c>
      <c r="C245" s="152"/>
      <c r="D245" s="375">
        <f>'내역서(기계)-SH'!D245+'내역서(기계)-재개발'!D245</f>
        <v>2</v>
      </c>
      <c r="E245" s="359" t="s">
        <v>1385</v>
      </c>
      <c r="F245" s="360">
        <v>447</v>
      </c>
      <c r="G245" s="360">
        <f t="shared" si="34"/>
        <v>894</v>
      </c>
      <c r="H245" s="360">
        <v>11072</v>
      </c>
      <c r="I245" s="360">
        <f t="shared" si="35"/>
        <v>22144</v>
      </c>
      <c r="J245" s="360">
        <v>0</v>
      </c>
      <c r="K245" s="360">
        <f t="shared" si="36"/>
        <v>0</v>
      </c>
      <c r="L245" s="360">
        <f t="shared" si="44"/>
        <v>11519</v>
      </c>
      <c r="M245" s="376">
        <f t="shared" si="44"/>
        <v>23038</v>
      </c>
      <c r="N245" s="380">
        <f>'내역서(기계)-SH'!N245+'내역서(기계)-재개발'!N245</f>
        <v>2</v>
      </c>
      <c r="O245" s="360">
        <v>447</v>
      </c>
      <c r="P245" s="360">
        <f t="shared" si="41"/>
        <v>894</v>
      </c>
      <c r="Q245" s="360">
        <v>11072</v>
      </c>
      <c r="R245" s="360">
        <f t="shared" si="42"/>
        <v>22144</v>
      </c>
      <c r="S245" s="360">
        <v>0</v>
      </c>
      <c r="T245" s="360">
        <f t="shared" si="43"/>
        <v>0</v>
      </c>
      <c r="U245" s="360">
        <f t="shared" si="37"/>
        <v>11519</v>
      </c>
      <c r="V245" s="369">
        <f t="shared" si="38"/>
        <v>23038</v>
      </c>
      <c r="W245" s="375">
        <f t="shared" si="39"/>
        <v>0</v>
      </c>
      <c r="X245" s="381">
        <f t="shared" si="40"/>
        <v>0</v>
      </c>
      <c r="Y245" s="372"/>
    </row>
    <row r="246" spans="1:25" s="50" customFormat="1" ht="22.5" customHeight="1" x14ac:dyDescent="0.15">
      <c r="A246" s="361" t="s">
        <v>1023</v>
      </c>
      <c r="B246" s="151" t="s">
        <v>7</v>
      </c>
      <c r="C246" s="152"/>
      <c r="D246" s="375">
        <f>'내역서(기계)-SH'!D246+'내역서(기계)-재개발'!D246</f>
        <v>2</v>
      </c>
      <c r="E246" s="359" t="s">
        <v>1385</v>
      </c>
      <c r="F246" s="363">
        <v>-437</v>
      </c>
      <c r="G246" s="363">
        <f t="shared" si="34"/>
        <v>-874</v>
      </c>
      <c r="H246" s="360">
        <v>13197</v>
      </c>
      <c r="I246" s="360">
        <f t="shared" si="35"/>
        <v>26394</v>
      </c>
      <c r="J246" s="360">
        <v>0</v>
      </c>
      <c r="K246" s="360">
        <f t="shared" si="36"/>
        <v>0</v>
      </c>
      <c r="L246" s="360">
        <f t="shared" si="44"/>
        <v>12760</v>
      </c>
      <c r="M246" s="376">
        <f t="shared" si="44"/>
        <v>25520</v>
      </c>
      <c r="N246" s="380">
        <f>'내역서(기계)-SH'!N246+'내역서(기계)-재개발'!N246</f>
        <v>2</v>
      </c>
      <c r="O246" s="363">
        <v>-437</v>
      </c>
      <c r="P246" s="360">
        <f t="shared" si="41"/>
        <v>-874</v>
      </c>
      <c r="Q246" s="360">
        <v>13197</v>
      </c>
      <c r="R246" s="360">
        <f t="shared" si="42"/>
        <v>26394</v>
      </c>
      <c r="S246" s="360">
        <v>0</v>
      </c>
      <c r="T246" s="360">
        <f t="shared" si="43"/>
        <v>0</v>
      </c>
      <c r="U246" s="360">
        <f t="shared" si="37"/>
        <v>12760</v>
      </c>
      <c r="V246" s="369">
        <f t="shared" si="38"/>
        <v>25520</v>
      </c>
      <c r="W246" s="375">
        <f t="shared" si="39"/>
        <v>0</v>
      </c>
      <c r="X246" s="381">
        <f t="shared" si="40"/>
        <v>0</v>
      </c>
      <c r="Y246" s="372"/>
    </row>
    <row r="247" spans="1:25" s="50" customFormat="1" ht="22.5" customHeight="1" x14ac:dyDescent="0.15">
      <c r="A247" s="361" t="s">
        <v>1017</v>
      </c>
      <c r="B247" s="151" t="s">
        <v>8</v>
      </c>
      <c r="C247" s="152"/>
      <c r="D247" s="375">
        <f>'내역서(기계)-SH'!D247+'내역서(기계)-재개발'!D247</f>
        <v>2</v>
      </c>
      <c r="E247" s="359" t="s">
        <v>1385</v>
      </c>
      <c r="F247" s="360">
        <v>3156</v>
      </c>
      <c r="G247" s="360">
        <f t="shared" si="34"/>
        <v>6312</v>
      </c>
      <c r="H247" s="360">
        <v>8391</v>
      </c>
      <c r="I247" s="360">
        <f t="shared" si="35"/>
        <v>16782</v>
      </c>
      <c r="J247" s="360">
        <v>0</v>
      </c>
      <c r="K247" s="360">
        <f t="shared" si="36"/>
        <v>0</v>
      </c>
      <c r="L247" s="360">
        <f t="shared" si="44"/>
        <v>11547</v>
      </c>
      <c r="M247" s="376">
        <f t="shared" si="44"/>
        <v>23094</v>
      </c>
      <c r="N247" s="380">
        <f>'내역서(기계)-SH'!N247+'내역서(기계)-재개발'!N247</f>
        <v>2</v>
      </c>
      <c r="O247" s="360">
        <v>3156</v>
      </c>
      <c r="P247" s="360">
        <f t="shared" si="41"/>
        <v>6312</v>
      </c>
      <c r="Q247" s="360">
        <v>8391</v>
      </c>
      <c r="R247" s="360">
        <f t="shared" si="42"/>
        <v>16782</v>
      </c>
      <c r="S247" s="360">
        <v>0</v>
      </c>
      <c r="T247" s="360">
        <f t="shared" si="43"/>
        <v>0</v>
      </c>
      <c r="U247" s="360">
        <f t="shared" si="37"/>
        <v>11547</v>
      </c>
      <c r="V247" s="369">
        <f t="shared" si="38"/>
        <v>23094</v>
      </c>
      <c r="W247" s="375">
        <f t="shared" si="39"/>
        <v>0</v>
      </c>
      <c r="X247" s="381">
        <f t="shared" si="40"/>
        <v>0</v>
      </c>
      <c r="Y247" s="372"/>
    </row>
    <row r="248" spans="1:25" s="50" customFormat="1" ht="22.5" customHeight="1" x14ac:dyDescent="0.15">
      <c r="A248" s="361" t="s">
        <v>1025</v>
      </c>
      <c r="B248" s="151" t="s">
        <v>15</v>
      </c>
      <c r="C248" s="152"/>
      <c r="D248" s="375">
        <f>'내역서(기계)-SH'!D248+'내역서(기계)-재개발'!D248</f>
        <v>2</v>
      </c>
      <c r="E248" s="359" t="s">
        <v>1385</v>
      </c>
      <c r="F248" s="360">
        <v>4985</v>
      </c>
      <c r="G248" s="360">
        <f t="shared" si="34"/>
        <v>9970</v>
      </c>
      <c r="H248" s="360">
        <v>10212</v>
      </c>
      <c r="I248" s="360">
        <f t="shared" si="35"/>
        <v>20424</v>
      </c>
      <c r="J248" s="360">
        <v>0</v>
      </c>
      <c r="K248" s="360">
        <f t="shared" si="36"/>
        <v>0</v>
      </c>
      <c r="L248" s="360">
        <f t="shared" si="44"/>
        <v>15197</v>
      </c>
      <c r="M248" s="376">
        <f t="shared" si="44"/>
        <v>30394</v>
      </c>
      <c r="N248" s="380">
        <f>'내역서(기계)-SH'!N248+'내역서(기계)-재개발'!N248</f>
        <v>2</v>
      </c>
      <c r="O248" s="360">
        <v>4985</v>
      </c>
      <c r="P248" s="360">
        <f t="shared" si="41"/>
        <v>9970</v>
      </c>
      <c r="Q248" s="360">
        <v>10212</v>
      </c>
      <c r="R248" s="360">
        <f t="shared" si="42"/>
        <v>20424</v>
      </c>
      <c r="S248" s="360">
        <v>0</v>
      </c>
      <c r="T248" s="360">
        <f t="shared" si="43"/>
        <v>0</v>
      </c>
      <c r="U248" s="360">
        <f t="shared" si="37"/>
        <v>15197</v>
      </c>
      <c r="V248" s="369">
        <f t="shared" si="38"/>
        <v>30394</v>
      </c>
      <c r="W248" s="375">
        <f t="shared" si="39"/>
        <v>0</v>
      </c>
      <c r="X248" s="381">
        <f t="shared" si="40"/>
        <v>0</v>
      </c>
      <c r="Y248" s="372"/>
    </row>
    <row r="249" spans="1:25" s="50" customFormat="1" ht="22.5" customHeight="1" x14ac:dyDescent="0.15">
      <c r="A249" s="361" t="s">
        <v>1024</v>
      </c>
      <c r="B249" s="151" t="s">
        <v>14</v>
      </c>
      <c r="C249" s="152"/>
      <c r="D249" s="375">
        <f>'내역서(기계)-SH'!D249+'내역서(기계)-재개발'!D249</f>
        <v>2</v>
      </c>
      <c r="E249" s="359" t="s">
        <v>1385</v>
      </c>
      <c r="F249" s="360">
        <v>7183</v>
      </c>
      <c r="G249" s="360">
        <f t="shared" si="34"/>
        <v>14366</v>
      </c>
      <c r="H249" s="360">
        <v>12213</v>
      </c>
      <c r="I249" s="360">
        <f t="shared" si="35"/>
        <v>24426</v>
      </c>
      <c r="J249" s="360">
        <v>0</v>
      </c>
      <c r="K249" s="360">
        <f t="shared" si="36"/>
        <v>0</v>
      </c>
      <c r="L249" s="360">
        <f t="shared" si="44"/>
        <v>19396</v>
      </c>
      <c r="M249" s="376">
        <f t="shared" si="44"/>
        <v>38792</v>
      </c>
      <c r="N249" s="380">
        <f>'내역서(기계)-SH'!N249+'내역서(기계)-재개발'!N249</f>
        <v>2</v>
      </c>
      <c r="O249" s="360">
        <v>7183</v>
      </c>
      <c r="P249" s="360">
        <f t="shared" si="41"/>
        <v>14366</v>
      </c>
      <c r="Q249" s="360">
        <v>12213</v>
      </c>
      <c r="R249" s="360">
        <f t="shared" si="42"/>
        <v>24426</v>
      </c>
      <c r="S249" s="360">
        <v>0</v>
      </c>
      <c r="T249" s="360">
        <f t="shared" si="43"/>
        <v>0</v>
      </c>
      <c r="U249" s="360">
        <f t="shared" si="37"/>
        <v>19396</v>
      </c>
      <c r="V249" s="369">
        <f t="shared" si="38"/>
        <v>38792</v>
      </c>
      <c r="W249" s="375">
        <f t="shared" si="39"/>
        <v>0</v>
      </c>
      <c r="X249" s="381">
        <f t="shared" si="40"/>
        <v>0</v>
      </c>
      <c r="Y249" s="372"/>
    </row>
    <row r="250" spans="1:25" s="50" customFormat="1" ht="22.5" customHeight="1" x14ac:dyDescent="0.15">
      <c r="A250" s="361" t="s">
        <v>1026</v>
      </c>
      <c r="B250" s="151" t="s">
        <v>13</v>
      </c>
      <c r="C250" s="152"/>
      <c r="D250" s="375">
        <f>'내역서(기계)-SH'!D250+'내역서(기계)-재개발'!D250</f>
        <v>2</v>
      </c>
      <c r="E250" s="359" t="s">
        <v>1385</v>
      </c>
      <c r="F250" s="360">
        <v>9750</v>
      </c>
      <c r="G250" s="360">
        <f t="shared" si="34"/>
        <v>19500</v>
      </c>
      <c r="H250" s="360">
        <v>14801</v>
      </c>
      <c r="I250" s="360">
        <f t="shared" si="35"/>
        <v>29602</v>
      </c>
      <c r="J250" s="360">
        <v>0</v>
      </c>
      <c r="K250" s="360">
        <f t="shared" si="36"/>
        <v>0</v>
      </c>
      <c r="L250" s="360">
        <f t="shared" si="44"/>
        <v>24551</v>
      </c>
      <c r="M250" s="376">
        <f t="shared" si="44"/>
        <v>49102</v>
      </c>
      <c r="N250" s="380">
        <f>'내역서(기계)-SH'!N250+'내역서(기계)-재개발'!N250</f>
        <v>2</v>
      </c>
      <c r="O250" s="360">
        <v>9750</v>
      </c>
      <c r="P250" s="360">
        <f t="shared" si="41"/>
        <v>19500</v>
      </c>
      <c r="Q250" s="360">
        <v>14801</v>
      </c>
      <c r="R250" s="360">
        <f t="shared" si="42"/>
        <v>29602</v>
      </c>
      <c r="S250" s="360">
        <v>0</v>
      </c>
      <c r="T250" s="360">
        <f t="shared" si="43"/>
        <v>0</v>
      </c>
      <c r="U250" s="360">
        <f t="shared" si="37"/>
        <v>24551</v>
      </c>
      <c r="V250" s="369">
        <f t="shared" si="38"/>
        <v>49102</v>
      </c>
      <c r="W250" s="375">
        <f t="shared" si="39"/>
        <v>0</v>
      </c>
      <c r="X250" s="381">
        <f t="shared" si="40"/>
        <v>0</v>
      </c>
      <c r="Y250" s="372"/>
    </row>
    <row r="251" spans="1:25" s="50" customFormat="1" ht="22.5" customHeight="1" x14ac:dyDescent="0.15">
      <c r="A251" s="361" t="s">
        <v>1027</v>
      </c>
      <c r="B251" s="151" t="s">
        <v>12</v>
      </c>
      <c r="C251" s="152"/>
      <c r="D251" s="375">
        <f>'내역서(기계)-SH'!D251+'내역서(기계)-재개발'!D251</f>
        <v>2</v>
      </c>
      <c r="E251" s="359" t="s">
        <v>1385</v>
      </c>
      <c r="F251" s="360">
        <v>12565</v>
      </c>
      <c r="G251" s="360">
        <f t="shared" si="34"/>
        <v>25130</v>
      </c>
      <c r="H251" s="360">
        <v>17213</v>
      </c>
      <c r="I251" s="360">
        <f t="shared" si="35"/>
        <v>34426</v>
      </c>
      <c r="J251" s="360">
        <v>0</v>
      </c>
      <c r="K251" s="360">
        <f t="shared" si="36"/>
        <v>0</v>
      </c>
      <c r="L251" s="360">
        <f t="shared" si="44"/>
        <v>29778</v>
      </c>
      <c r="M251" s="376">
        <f t="shared" si="44"/>
        <v>59556</v>
      </c>
      <c r="N251" s="380">
        <f>'내역서(기계)-SH'!N251+'내역서(기계)-재개발'!N251</f>
        <v>2</v>
      </c>
      <c r="O251" s="360">
        <v>12565</v>
      </c>
      <c r="P251" s="360">
        <f t="shared" si="41"/>
        <v>25130</v>
      </c>
      <c r="Q251" s="360">
        <v>17213</v>
      </c>
      <c r="R251" s="360">
        <f t="shared" si="42"/>
        <v>34426</v>
      </c>
      <c r="S251" s="360">
        <v>0</v>
      </c>
      <c r="T251" s="360">
        <f t="shared" si="43"/>
        <v>0</v>
      </c>
      <c r="U251" s="360">
        <f t="shared" si="37"/>
        <v>29778</v>
      </c>
      <c r="V251" s="369">
        <f t="shared" si="38"/>
        <v>59556</v>
      </c>
      <c r="W251" s="375">
        <f t="shared" si="39"/>
        <v>0</v>
      </c>
      <c r="X251" s="381">
        <f t="shared" si="40"/>
        <v>0</v>
      </c>
      <c r="Y251" s="372"/>
    </row>
    <row r="252" spans="1:25" s="50" customFormat="1" ht="22.5" customHeight="1" x14ac:dyDescent="0.15">
      <c r="A252" s="361" t="s">
        <v>1030</v>
      </c>
      <c r="B252" s="151" t="s">
        <v>16</v>
      </c>
      <c r="C252" s="152"/>
      <c r="D252" s="375">
        <f>'내역서(기계)-SH'!D252+'내역서(기계)-재개발'!D252</f>
        <v>2</v>
      </c>
      <c r="E252" s="359" t="s">
        <v>1385</v>
      </c>
      <c r="F252" s="360">
        <v>19282</v>
      </c>
      <c r="G252" s="360">
        <f t="shared" si="34"/>
        <v>38564</v>
      </c>
      <c r="H252" s="360">
        <v>22640</v>
      </c>
      <c r="I252" s="360">
        <f t="shared" si="35"/>
        <v>45280</v>
      </c>
      <c r="J252" s="360">
        <v>0</v>
      </c>
      <c r="K252" s="360">
        <f t="shared" si="36"/>
        <v>0</v>
      </c>
      <c r="L252" s="360">
        <f t="shared" si="44"/>
        <v>41922</v>
      </c>
      <c r="M252" s="376">
        <f t="shared" si="44"/>
        <v>83844</v>
      </c>
      <c r="N252" s="380">
        <f>'내역서(기계)-SH'!N252+'내역서(기계)-재개발'!N252</f>
        <v>2</v>
      </c>
      <c r="O252" s="360">
        <v>19282</v>
      </c>
      <c r="P252" s="360">
        <f t="shared" si="41"/>
        <v>38564</v>
      </c>
      <c r="Q252" s="360">
        <v>22640</v>
      </c>
      <c r="R252" s="360">
        <f t="shared" si="42"/>
        <v>45280</v>
      </c>
      <c r="S252" s="360">
        <v>0</v>
      </c>
      <c r="T252" s="360">
        <f t="shared" si="43"/>
        <v>0</v>
      </c>
      <c r="U252" s="360">
        <f t="shared" si="37"/>
        <v>41922</v>
      </c>
      <c r="V252" s="369">
        <f t="shared" si="38"/>
        <v>83844</v>
      </c>
      <c r="W252" s="375">
        <f t="shared" si="39"/>
        <v>0</v>
      </c>
      <c r="X252" s="381">
        <f t="shared" si="40"/>
        <v>0</v>
      </c>
      <c r="Y252" s="372"/>
    </row>
    <row r="253" spans="1:25" s="50" customFormat="1" ht="22.5" customHeight="1" x14ac:dyDescent="0.15">
      <c r="A253" s="361" t="s">
        <v>1028</v>
      </c>
      <c r="B253" s="151" t="s">
        <v>17</v>
      </c>
      <c r="C253" s="152"/>
      <c r="D253" s="375">
        <f>'내역서(기계)-SH'!D253+'내역서(기계)-재개발'!D253</f>
        <v>2</v>
      </c>
      <c r="E253" s="359" t="s">
        <v>1385</v>
      </c>
      <c r="F253" s="360">
        <v>27262</v>
      </c>
      <c r="G253" s="360">
        <f t="shared" si="34"/>
        <v>54524</v>
      </c>
      <c r="H253" s="360">
        <v>26730</v>
      </c>
      <c r="I253" s="360">
        <f t="shared" si="35"/>
        <v>53460</v>
      </c>
      <c r="J253" s="360">
        <v>0</v>
      </c>
      <c r="K253" s="360">
        <f t="shared" si="36"/>
        <v>0</v>
      </c>
      <c r="L253" s="360">
        <f t="shared" si="44"/>
        <v>53992</v>
      </c>
      <c r="M253" s="376">
        <f t="shared" si="44"/>
        <v>107984</v>
      </c>
      <c r="N253" s="380">
        <f>'내역서(기계)-SH'!N253+'내역서(기계)-재개발'!N253</f>
        <v>2</v>
      </c>
      <c r="O253" s="360">
        <v>27262</v>
      </c>
      <c r="P253" s="360">
        <f t="shared" si="41"/>
        <v>54524</v>
      </c>
      <c r="Q253" s="360">
        <v>26730</v>
      </c>
      <c r="R253" s="360">
        <f t="shared" si="42"/>
        <v>53460</v>
      </c>
      <c r="S253" s="360">
        <v>0</v>
      </c>
      <c r="T253" s="360">
        <f t="shared" si="43"/>
        <v>0</v>
      </c>
      <c r="U253" s="360">
        <f t="shared" si="37"/>
        <v>53992</v>
      </c>
      <c r="V253" s="369">
        <f t="shared" si="38"/>
        <v>107984</v>
      </c>
      <c r="W253" s="375">
        <f t="shared" si="39"/>
        <v>0</v>
      </c>
      <c r="X253" s="381">
        <f t="shared" si="40"/>
        <v>0</v>
      </c>
      <c r="Y253" s="372"/>
    </row>
    <row r="254" spans="1:25" s="50" customFormat="1" ht="22.5" customHeight="1" x14ac:dyDescent="0.15">
      <c r="A254" s="361" t="s">
        <v>1029</v>
      </c>
      <c r="B254" s="151" t="s">
        <v>18</v>
      </c>
      <c r="C254" s="152"/>
      <c r="D254" s="375">
        <f>'내역서(기계)-SH'!D254+'내역서(기계)-재개발'!D254</f>
        <v>2</v>
      </c>
      <c r="E254" s="359" t="s">
        <v>1385</v>
      </c>
      <c r="F254" s="360">
        <v>36658</v>
      </c>
      <c r="G254" s="360">
        <f t="shared" si="34"/>
        <v>73316</v>
      </c>
      <c r="H254" s="360">
        <v>33606</v>
      </c>
      <c r="I254" s="360">
        <f t="shared" si="35"/>
        <v>67212</v>
      </c>
      <c r="J254" s="360">
        <v>0</v>
      </c>
      <c r="K254" s="360">
        <f t="shared" si="36"/>
        <v>0</v>
      </c>
      <c r="L254" s="360">
        <f t="shared" si="44"/>
        <v>70264</v>
      </c>
      <c r="M254" s="376">
        <f t="shared" si="44"/>
        <v>140528</v>
      </c>
      <c r="N254" s="380">
        <f>'내역서(기계)-SH'!N254+'내역서(기계)-재개발'!N254</f>
        <v>2</v>
      </c>
      <c r="O254" s="360">
        <v>36658</v>
      </c>
      <c r="P254" s="360">
        <f t="shared" si="41"/>
        <v>73316</v>
      </c>
      <c r="Q254" s="360">
        <v>33606</v>
      </c>
      <c r="R254" s="360">
        <f t="shared" si="42"/>
        <v>67212</v>
      </c>
      <c r="S254" s="360">
        <v>0</v>
      </c>
      <c r="T254" s="360">
        <f t="shared" si="43"/>
        <v>0</v>
      </c>
      <c r="U254" s="360">
        <f t="shared" si="37"/>
        <v>70264</v>
      </c>
      <c r="V254" s="369">
        <f t="shared" si="38"/>
        <v>140528</v>
      </c>
      <c r="W254" s="375">
        <f t="shared" si="39"/>
        <v>0</v>
      </c>
      <c r="X254" s="381">
        <f t="shared" si="40"/>
        <v>0</v>
      </c>
      <c r="Y254" s="372"/>
    </row>
    <row r="255" spans="1:25" s="50" customFormat="1" ht="22.5" customHeight="1" x14ac:dyDescent="0.15">
      <c r="A255" s="361" t="s">
        <v>1031</v>
      </c>
      <c r="B255" s="151" t="s">
        <v>4</v>
      </c>
      <c r="C255" s="152"/>
      <c r="D255" s="375">
        <f>'내역서(기계)-SH'!D255+'내역서(기계)-재개발'!D255</f>
        <v>1</v>
      </c>
      <c r="E255" s="359" t="s">
        <v>1385</v>
      </c>
      <c r="F255" s="360">
        <v>59041</v>
      </c>
      <c r="G255" s="360">
        <f t="shared" si="34"/>
        <v>59041</v>
      </c>
      <c r="H255" s="360">
        <v>45534</v>
      </c>
      <c r="I255" s="360">
        <f t="shared" si="35"/>
        <v>45534</v>
      </c>
      <c r="J255" s="360">
        <v>0</v>
      </c>
      <c r="K255" s="360">
        <f t="shared" si="36"/>
        <v>0</v>
      </c>
      <c r="L255" s="360">
        <f t="shared" si="44"/>
        <v>104575</v>
      </c>
      <c r="M255" s="376">
        <f t="shared" si="44"/>
        <v>104575</v>
      </c>
      <c r="N255" s="380">
        <f>'내역서(기계)-SH'!N255+'내역서(기계)-재개발'!N255</f>
        <v>1</v>
      </c>
      <c r="O255" s="360">
        <v>59041</v>
      </c>
      <c r="P255" s="360">
        <f t="shared" si="41"/>
        <v>59041</v>
      </c>
      <c r="Q255" s="360">
        <v>45534</v>
      </c>
      <c r="R255" s="360">
        <f t="shared" si="42"/>
        <v>45534</v>
      </c>
      <c r="S255" s="360">
        <v>0</v>
      </c>
      <c r="T255" s="360">
        <f t="shared" si="43"/>
        <v>0</v>
      </c>
      <c r="U255" s="360">
        <f t="shared" si="37"/>
        <v>104575</v>
      </c>
      <c r="V255" s="369">
        <f t="shared" si="38"/>
        <v>104575</v>
      </c>
      <c r="W255" s="375">
        <f t="shared" si="39"/>
        <v>0</v>
      </c>
      <c r="X255" s="381">
        <f t="shared" si="40"/>
        <v>0</v>
      </c>
      <c r="Y255" s="372"/>
    </row>
    <row r="256" spans="1:25" s="50" customFormat="1" ht="22.5" customHeight="1" x14ac:dyDescent="0.15">
      <c r="A256" s="361" t="s">
        <v>1032</v>
      </c>
      <c r="B256" s="151" t="s">
        <v>5</v>
      </c>
      <c r="C256" s="152"/>
      <c r="D256" s="375">
        <f>'내역서(기계)-SH'!D256+'내역서(기계)-재개발'!D256</f>
        <v>1</v>
      </c>
      <c r="E256" s="359" t="s">
        <v>1385</v>
      </c>
      <c r="F256" s="360">
        <v>83531</v>
      </c>
      <c r="G256" s="360">
        <f t="shared" si="34"/>
        <v>83531</v>
      </c>
      <c r="H256" s="360">
        <v>56785</v>
      </c>
      <c r="I256" s="360">
        <f t="shared" si="35"/>
        <v>56785</v>
      </c>
      <c r="J256" s="360">
        <v>0</v>
      </c>
      <c r="K256" s="360">
        <f t="shared" si="36"/>
        <v>0</v>
      </c>
      <c r="L256" s="360">
        <f t="shared" si="44"/>
        <v>140316</v>
      </c>
      <c r="M256" s="376">
        <f t="shared" si="44"/>
        <v>140316</v>
      </c>
      <c r="N256" s="380">
        <f>'내역서(기계)-SH'!N256+'내역서(기계)-재개발'!N256</f>
        <v>1</v>
      </c>
      <c r="O256" s="360">
        <v>83531</v>
      </c>
      <c r="P256" s="360">
        <f t="shared" si="41"/>
        <v>83531</v>
      </c>
      <c r="Q256" s="360">
        <v>56785</v>
      </c>
      <c r="R256" s="360">
        <f t="shared" si="42"/>
        <v>56785</v>
      </c>
      <c r="S256" s="360">
        <v>0</v>
      </c>
      <c r="T256" s="360">
        <f t="shared" si="43"/>
        <v>0</v>
      </c>
      <c r="U256" s="360">
        <f t="shared" si="37"/>
        <v>140316</v>
      </c>
      <c r="V256" s="369">
        <f t="shared" si="38"/>
        <v>140316</v>
      </c>
      <c r="W256" s="375">
        <f t="shared" si="39"/>
        <v>0</v>
      </c>
      <c r="X256" s="381">
        <f t="shared" si="40"/>
        <v>0</v>
      </c>
      <c r="Y256" s="372"/>
    </row>
    <row r="257" spans="1:25" s="50" customFormat="1" ht="22.5" customHeight="1" x14ac:dyDescent="0.15">
      <c r="A257" s="361" t="s">
        <v>1035</v>
      </c>
      <c r="B257" s="151" t="s">
        <v>6</v>
      </c>
      <c r="C257" s="152"/>
      <c r="D257" s="375">
        <f>'내역서(기계)-SH'!D257+'내역서(기계)-재개발'!D257</f>
        <v>1</v>
      </c>
      <c r="E257" s="359" t="s">
        <v>1385</v>
      </c>
      <c r="F257" s="360">
        <v>112342</v>
      </c>
      <c r="G257" s="360">
        <f t="shared" si="34"/>
        <v>112342</v>
      </c>
      <c r="H257" s="360">
        <v>68160</v>
      </c>
      <c r="I257" s="360">
        <f t="shared" si="35"/>
        <v>68160</v>
      </c>
      <c r="J257" s="360">
        <v>0</v>
      </c>
      <c r="K257" s="360">
        <f t="shared" si="36"/>
        <v>0</v>
      </c>
      <c r="L257" s="360">
        <f t="shared" si="44"/>
        <v>180502</v>
      </c>
      <c r="M257" s="376">
        <f t="shared" si="44"/>
        <v>180502</v>
      </c>
      <c r="N257" s="380">
        <f>'내역서(기계)-SH'!N257+'내역서(기계)-재개발'!N257</f>
        <v>1</v>
      </c>
      <c r="O257" s="360">
        <v>112342</v>
      </c>
      <c r="P257" s="360">
        <f t="shared" si="41"/>
        <v>112342</v>
      </c>
      <c r="Q257" s="360">
        <v>68160</v>
      </c>
      <c r="R257" s="360">
        <f t="shared" si="42"/>
        <v>68160</v>
      </c>
      <c r="S257" s="360">
        <v>0</v>
      </c>
      <c r="T257" s="360">
        <f t="shared" si="43"/>
        <v>0</v>
      </c>
      <c r="U257" s="360">
        <f t="shared" si="37"/>
        <v>180502</v>
      </c>
      <c r="V257" s="369">
        <f t="shared" si="38"/>
        <v>180502</v>
      </c>
      <c r="W257" s="375">
        <f t="shared" si="39"/>
        <v>0</v>
      </c>
      <c r="X257" s="381">
        <f t="shared" si="40"/>
        <v>0</v>
      </c>
      <c r="Y257" s="372"/>
    </row>
    <row r="258" spans="1:25" s="50" customFormat="1" ht="22.5" customHeight="1" x14ac:dyDescent="0.15">
      <c r="A258" s="361" t="s">
        <v>1033</v>
      </c>
      <c r="B258" s="151" t="s">
        <v>0</v>
      </c>
      <c r="C258" s="152"/>
      <c r="D258" s="375">
        <f>'내역서(기계)-SH'!D258+'내역서(기계)-재개발'!D258</f>
        <v>1</v>
      </c>
      <c r="E258" s="359" t="s">
        <v>1385</v>
      </c>
      <c r="F258" s="360">
        <v>221739</v>
      </c>
      <c r="G258" s="360">
        <f t="shared" si="34"/>
        <v>221739</v>
      </c>
      <c r="H258" s="360">
        <v>101609</v>
      </c>
      <c r="I258" s="360">
        <f t="shared" si="35"/>
        <v>101609</v>
      </c>
      <c r="J258" s="360">
        <v>0</v>
      </c>
      <c r="K258" s="360">
        <f t="shared" si="36"/>
        <v>0</v>
      </c>
      <c r="L258" s="360">
        <f t="shared" si="44"/>
        <v>323348</v>
      </c>
      <c r="M258" s="376">
        <f t="shared" si="44"/>
        <v>323348</v>
      </c>
      <c r="N258" s="380">
        <f>'내역서(기계)-SH'!N258+'내역서(기계)-재개발'!N258</f>
        <v>1</v>
      </c>
      <c r="O258" s="360">
        <v>221739</v>
      </c>
      <c r="P258" s="360">
        <f t="shared" si="41"/>
        <v>221739</v>
      </c>
      <c r="Q258" s="360">
        <v>101609</v>
      </c>
      <c r="R258" s="360">
        <f t="shared" si="42"/>
        <v>101609</v>
      </c>
      <c r="S258" s="360">
        <v>0</v>
      </c>
      <c r="T258" s="360">
        <f t="shared" si="43"/>
        <v>0</v>
      </c>
      <c r="U258" s="360">
        <f t="shared" si="37"/>
        <v>323348</v>
      </c>
      <c r="V258" s="369">
        <f t="shared" si="38"/>
        <v>323348</v>
      </c>
      <c r="W258" s="375">
        <f t="shared" si="39"/>
        <v>0</v>
      </c>
      <c r="X258" s="381">
        <f t="shared" si="40"/>
        <v>0</v>
      </c>
      <c r="Y258" s="372"/>
    </row>
    <row r="259" spans="1:25" s="50" customFormat="1" ht="22.5" customHeight="1" x14ac:dyDescent="0.15">
      <c r="A259" s="361" t="s">
        <v>1036</v>
      </c>
      <c r="B259" s="151" t="s">
        <v>3</v>
      </c>
      <c r="C259" s="152"/>
      <c r="D259" s="375">
        <f>'내역서(기계)-SH'!D259+'내역서(기계)-재개발'!D259</f>
        <v>2</v>
      </c>
      <c r="E259" s="359" t="s">
        <v>1385</v>
      </c>
      <c r="F259" s="360">
        <v>649</v>
      </c>
      <c r="G259" s="360">
        <f t="shared" si="34"/>
        <v>1298</v>
      </c>
      <c r="H259" s="360">
        <v>11747</v>
      </c>
      <c r="I259" s="360">
        <f t="shared" si="35"/>
        <v>23494</v>
      </c>
      <c r="J259" s="360">
        <v>0</v>
      </c>
      <c r="K259" s="360">
        <f t="shared" si="36"/>
        <v>0</v>
      </c>
      <c r="L259" s="360">
        <f t="shared" si="44"/>
        <v>12396</v>
      </c>
      <c r="M259" s="376">
        <f t="shared" si="44"/>
        <v>24792</v>
      </c>
      <c r="N259" s="380">
        <f>'내역서(기계)-SH'!N259+'내역서(기계)-재개발'!N259</f>
        <v>2</v>
      </c>
      <c r="O259" s="360">
        <v>649</v>
      </c>
      <c r="P259" s="360">
        <f t="shared" si="41"/>
        <v>1298</v>
      </c>
      <c r="Q259" s="360">
        <v>11747</v>
      </c>
      <c r="R259" s="360">
        <f t="shared" si="42"/>
        <v>23494</v>
      </c>
      <c r="S259" s="360">
        <v>0</v>
      </c>
      <c r="T259" s="360">
        <f t="shared" si="43"/>
        <v>0</v>
      </c>
      <c r="U259" s="360">
        <f t="shared" si="37"/>
        <v>12396</v>
      </c>
      <c r="V259" s="369">
        <f t="shared" si="38"/>
        <v>24792</v>
      </c>
      <c r="W259" s="375">
        <f t="shared" si="39"/>
        <v>0</v>
      </c>
      <c r="X259" s="381">
        <f t="shared" si="40"/>
        <v>0</v>
      </c>
      <c r="Y259" s="372"/>
    </row>
    <row r="260" spans="1:25" s="50" customFormat="1" ht="22.5" customHeight="1" x14ac:dyDescent="0.15">
      <c r="A260" s="361" t="s">
        <v>1034</v>
      </c>
      <c r="B260" s="151" t="s">
        <v>1</v>
      </c>
      <c r="C260" s="152"/>
      <c r="D260" s="375">
        <f>'내역서(기계)-SH'!D260+'내역서(기계)-재개발'!D260</f>
        <v>2</v>
      </c>
      <c r="E260" s="359" t="s">
        <v>1385</v>
      </c>
      <c r="F260" s="360">
        <v>1013</v>
      </c>
      <c r="G260" s="360">
        <f t="shared" si="34"/>
        <v>2026</v>
      </c>
      <c r="H260" s="360">
        <v>14298</v>
      </c>
      <c r="I260" s="360">
        <f t="shared" si="35"/>
        <v>28596</v>
      </c>
      <c r="J260" s="360">
        <v>0</v>
      </c>
      <c r="K260" s="360">
        <f t="shared" si="36"/>
        <v>0</v>
      </c>
      <c r="L260" s="360">
        <f t="shared" si="44"/>
        <v>15311</v>
      </c>
      <c r="M260" s="376">
        <f t="shared" si="44"/>
        <v>30622</v>
      </c>
      <c r="N260" s="380">
        <f>'내역서(기계)-SH'!N260+'내역서(기계)-재개발'!N260</f>
        <v>2</v>
      </c>
      <c r="O260" s="360">
        <v>1013</v>
      </c>
      <c r="P260" s="360">
        <f t="shared" si="41"/>
        <v>2026</v>
      </c>
      <c r="Q260" s="360">
        <v>14298</v>
      </c>
      <c r="R260" s="360">
        <f t="shared" si="42"/>
        <v>28596</v>
      </c>
      <c r="S260" s="360">
        <v>0</v>
      </c>
      <c r="T260" s="360">
        <f t="shared" si="43"/>
        <v>0</v>
      </c>
      <c r="U260" s="360">
        <f t="shared" si="37"/>
        <v>15311</v>
      </c>
      <c r="V260" s="369">
        <f t="shared" si="38"/>
        <v>30622</v>
      </c>
      <c r="W260" s="375">
        <f t="shared" si="39"/>
        <v>0</v>
      </c>
      <c r="X260" s="381">
        <f t="shared" si="40"/>
        <v>0</v>
      </c>
      <c r="Y260" s="372"/>
    </row>
    <row r="261" spans="1:25" s="50" customFormat="1" ht="22.5" customHeight="1" x14ac:dyDescent="0.15">
      <c r="A261" s="361" t="s">
        <v>1037</v>
      </c>
      <c r="B261" s="151" t="s">
        <v>2</v>
      </c>
      <c r="C261" s="152"/>
      <c r="D261" s="375">
        <f>'내역서(기계)-SH'!D261+'내역서(기계)-재개발'!D261</f>
        <v>2</v>
      </c>
      <c r="E261" s="359" t="s">
        <v>1385</v>
      </c>
      <c r="F261" s="360">
        <v>1451</v>
      </c>
      <c r="G261" s="360">
        <f t="shared" si="34"/>
        <v>2902</v>
      </c>
      <c r="H261" s="360">
        <v>17098</v>
      </c>
      <c r="I261" s="360">
        <f t="shared" si="35"/>
        <v>34196</v>
      </c>
      <c r="J261" s="360">
        <v>0</v>
      </c>
      <c r="K261" s="360">
        <f t="shared" si="36"/>
        <v>0</v>
      </c>
      <c r="L261" s="360">
        <f t="shared" si="44"/>
        <v>18549</v>
      </c>
      <c r="M261" s="376">
        <f t="shared" si="44"/>
        <v>37098</v>
      </c>
      <c r="N261" s="380">
        <f>'내역서(기계)-SH'!N261+'내역서(기계)-재개발'!N261</f>
        <v>2</v>
      </c>
      <c r="O261" s="360">
        <v>1451</v>
      </c>
      <c r="P261" s="360">
        <f t="shared" si="41"/>
        <v>2902</v>
      </c>
      <c r="Q261" s="360">
        <v>17098</v>
      </c>
      <c r="R261" s="360">
        <f t="shared" si="42"/>
        <v>34196</v>
      </c>
      <c r="S261" s="360">
        <v>0</v>
      </c>
      <c r="T261" s="360">
        <f t="shared" si="43"/>
        <v>0</v>
      </c>
      <c r="U261" s="360">
        <f t="shared" si="37"/>
        <v>18549</v>
      </c>
      <c r="V261" s="369">
        <f t="shared" si="38"/>
        <v>37098</v>
      </c>
      <c r="W261" s="375">
        <f t="shared" si="39"/>
        <v>0</v>
      </c>
      <c r="X261" s="381">
        <f t="shared" si="40"/>
        <v>0</v>
      </c>
      <c r="Y261" s="372"/>
    </row>
    <row r="262" spans="1:25" s="50" customFormat="1" ht="22.5" customHeight="1" x14ac:dyDescent="0.15">
      <c r="A262" s="361" t="s">
        <v>1040</v>
      </c>
      <c r="B262" s="151" t="s">
        <v>866</v>
      </c>
      <c r="C262" s="152"/>
      <c r="D262" s="375">
        <f>'내역서(기계)-SH'!D262+'내역서(기계)-재개발'!D262</f>
        <v>1</v>
      </c>
      <c r="E262" s="359" t="s">
        <v>1385</v>
      </c>
      <c r="F262" s="360">
        <v>1993</v>
      </c>
      <c r="G262" s="360">
        <f t="shared" ref="G262:G325" si="45">INT($D262*F262)</f>
        <v>1993</v>
      </c>
      <c r="H262" s="360">
        <v>20722</v>
      </c>
      <c r="I262" s="360">
        <f t="shared" ref="I262:I325" si="46">INT($D262*H262)</f>
        <v>20722</v>
      </c>
      <c r="J262" s="360">
        <v>0</v>
      </c>
      <c r="K262" s="360">
        <f t="shared" ref="K262:K325" si="47">INT($D262*J262)</f>
        <v>0</v>
      </c>
      <c r="L262" s="360">
        <f t="shared" si="44"/>
        <v>22715</v>
      </c>
      <c r="M262" s="376">
        <f t="shared" si="44"/>
        <v>22715</v>
      </c>
      <c r="N262" s="380">
        <f>'내역서(기계)-SH'!N262+'내역서(기계)-재개발'!N262</f>
        <v>1</v>
      </c>
      <c r="O262" s="360">
        <v>1993</v>
      </c>
      <c r="P262" s="360">
        <f t="shared" si="41"/>
        <v>1993</v>
      </c>
      <c r="Q262" s="360">
        <v>20722</v>
      </c>
      <c r="R262" s="360">
        <f t="shared" si="42"/>
        <v>20722</v>
      </c>
      <c r="S262" s="360">
        <v>0</v>
      </c>
      <c r="T262" s="360">
        <f t="shared" si="43"/>
        <v>0</v>
      </c>
      <c r="U262" s="360">
        <f t="shared" ref="U262:U325" si="48">O262+Q262+S262</f>
        <v>22715</v>
      </c>
      <c r="V262" s="369">
        <f t="shared" ref="V262:V325" si="49">P262+R262+T262</f>
        <v>22715</v>
      </c>
      <c r="W262" s="375">
        <f t="shared" ref="W262:W325" si="50">N262-D262</f>
        <v>0</v>
      </c>
      <c r="X262" s="381">
        <f t="shared" ref="X262:X325" si="51">V262-M262</f>
        <v>0</v>
      </c>
      <c r="Y262" s="372"/>
    </row>
    <row r="263" spans="1:25" s="50" customFormat="1" ht="22.5" customHeight="1" x14ac:dyDescent="0.15">
      <c r="A263" s="361" t="s">
        <v>1038</v>
      </c>
      <c r="B263" s="151" t="s">
        <v>867</v>
      </c>
      <c r="C263" s="152"/>
      <c r="D263" s="375">
        <f>'내역서(기계)-SH'!D263+'내역서(기계)-재개발'!D263</f>
        <v>1</v>
      </c>
      <c r="E263" s="359" t="s">
        <v>1385</v>
      </c>
      <c r="F263" s="360">
        <v>2578</v>
      </c>
      <c r="G263" s="360">
        <f t="shared" si="45"/>
        <v>2578</v>
      </c>
      <c r="H263" s="360">
        <v>24098</v>
      </c>
      <c r="I263" s="360">
        <f t="shared" si="46"/>
        <v>24098</v>
      </c>
      <c r="J263" s="360">
        <v>0</v>
      </c>
      <c r="K263" s="360">
        <f t="shared" si="47"/>
        <v>0</v>
      </c>
      <c r="L263" s="360">
        <f t="shared" si="44"/>
        <v>26676</v>
      </c>
      <c r="M263" s="376">
        <f t="shared" si="44"/>
        <v>26676</v>
      </c>
      <c r="N263" s="380">
        <f>'내역서(기계)-SH'!N263+'내역서(기계)-재개발'!N263</f>
        <v>1</v>
      </c>
      <c r="O263" s="360">
        <v>2578</v>
      </c>
      <c r="P263" s="360">
        <f t="shared" ref="P263:P326" si="52">INT($N263*O263)</f>
        <v>2578</v>
      </c>
      <c r="Q263" s="360">
        <v>24098</v>
      </c>
      <c r="R263" s="360">
        <f t="shared" ref="R263:R326" si="53">INT($N263*Q263)</f>
        <v>24098</v>
      </c>
      <c r="S263" s="360">
        <v>0</v>
      </c>
      <c r="T263" s="360">
        <f t="shared" ref="T263:T326" si="54">INT($N263*S263)</f>
        <v>0</v>
      </c>
      <c r="U263" s="360">
        <f t="shared" si="48"/>
        <v>26676</v>
      </c>
      <c r="V263" s="369">
        <f t="shared" si="49"/>
        <v>26676</v>
      </c>
      <c r="W263" s="375">
        <f t="shared" si="50"/>
        <v>0</v>
      </c>
      <c r="X263" s="381">
        <f t="shared" si="51"/>
        <v>0</v>
      </c>
      <c r="Y263" s="372"/>
    </row>
    <row r="264" spans="1:25" s="50" customFormat="1" ht="22.5" customHeight="1" x14ac:dyDescent="0.15">
      <c r="A264" s="361" t="s">
        <v>1039</v>
      </c>
      <c r="B264" s="151" t="s">
        <v>868</v>
      </c>
      <c r="C264" s="152"/>
      <c r="D264" s="375">
        <f>'내역서(기계)-SH'!D264+'내역서(기계)-재개발'!D264</f>
        <v>1</v>
      </c>
      <c r="E264" s="359" t="s">
        <v>1385</v>
      </c>
      <c r="F264" s="360">
        <v>3922</v>
      </c>
      <c r="G264" s="360">
        <f t="shared" si="45"/>
        <v>3922</v>
      </c>
      <c r="H264" s="360">
        <v>31697</v>
      </c>
      <c r="I264" s="360">
        <f t="shared" si="46"/>
        <v>31697</v>
      </c>
      <c r="J264" s="360">
        <v>0</v>
      </c>
      <c r="K264" s="360">
        <f t="shared" si="47"/>
        <v>0</v>
      </c>
      <c r="L264" s="360">
        <f t="shared" si="44"/>
        <v>35619</v>
      </c>
      <c r="M264" s="376">
        <f t="shared" si="44"/>
        <v>35619</v>
      </c>
      <c r="N264" s="380">
        <f>'내역서(기계)-SH'!N264+'내역서(기계)-재개발'!N264</f>
        <v>1</v>
      </c>
      <c r="O264" s="360">
        <v>3922</v>
      </c>
      <c r="P264" s="360">
        <f t="shared" si="52"/>
        <v>3922</v>
      </c>
      <c r="Q264" s="360">
        <v>31697</v>
      </c>
      <c r="R264" s="360">
        <f t="shared" si="53"/>
        <v>31697</v>
      </c>
      <c r="S264" s="360">
        <v>0</v>
      </c>
      <c r="T264" s="360">
        <f t="shared" si="54"/>
        <v>0</v>
      </c>
      <c r="U264" s="360">
        <f t="shared" si="48"/>
        <v>35619</v>
      </c>
      <c r="V264" s="369">
        <f t="shared" si="49"/>
        <v>35619</v>
      </c>
      <c r="W264" s="375">
        <f t="shared" si="50"/>
        <v>0</v>
      </c>
      <c r="X264" s="381">
        <f t="shared" si="51"/>
        <v>0</v>
      </c>
      <c r="Y264" s="372"/>
    </row>
    <row r="265" spans="1:25" s="50" customFormat="1" ht="22.5" customHeight="1" x14ac:dyDescent="0.15">
      <c r="A265" s="361" t="s">
        <v>1041</v>
      </c>
      <c r="B265" s="151" t="s">
        <v>869</v>
      </c>
      <c r="C265" s="152"/>
      <c r="D265" s="375">
        <f>'내역서(기계)-SH'!D265+'내역서(기계)-재개발'!D265</f>
        <v>1</v>
      </c>
      <c r="E265" s="359" t="s">
        <v>1385</v>
      </c>
      <c r="F265" s="360">
        <v>5569</v>
      </c>
      <c r="G265" s="360">
        <f t="shared" si="45"/>
        <v>5569</v>
      </c>
      <c r="H265" s="360">
        <v>37422</v>
      </c>
      <c r="I265" s="360">
        <f t="shared" si="46"/>
        <v>37422</v>
      </c>
      <c r="J265" s="360">
        <v>0</v>
      </c>
      <c r="K265" s="360">
        <f t="shared" si="47"/>
        <v>0</v>
      </c>
      <c r="L265" s="360">
        <f t="shared" si="44"/>
        <v>42991</v>
      </c>
      <c r="M265" s="376">
        <f t="shared" si="44"/>
        <v>42991</v>
      </c>
      <c r="N265" s="380">
        <f>'내역서(기계)-SH'!N265+'내역서(기계)-재개발'!N265</f>
        <v>1</v>
      </c>
      <c r="O265" s="360">
        <v>5569</v>
      </c>
      <c r="P265" s="360">
        <f t="shared" si="52"/>
        <v>5569</v>
      </c>
      <c r="Q265" s="360">
        <v>37422</v>
      </c>
      <c r="R265" s="360">
        <f t="shared" si="53"/>
        <v>37422</v>
      </c>
      <c r="S265" s="360">
        <v>0</v>
      </c>
      <c r="T265" s="360">
        <f t="shared" si="54"/>
        <v>0</v>
      </c>
      <c r="U265" s="360">
        <f t="shared" si="48"/>
        <v>42991</v>
      </c>
      <c r="V265" s="369">
        <f t="shared" si="49"/>
        <v>42991</v>
      </c>
      <c r="W265" s="375">
        <f t="shared" si="50"/>
        <v>0</v>
      </c>
      <c r="X265" s="381">
        <f t="shared" si="51"/>
        <v>0</v>
      </c>
      <c r="Y265" s="372"/>
    </row>
    <row r="266" spans="1:25" s="50" customFormat="1" ht="22.5" customHeight="1" x14ac:dyDescent="0.15">
      <c r="A266" s="361" t="s">
        <v>1044</v>
      </c>
      <c r="B266" s="151" t="s">
        <v>870</v>
      </c>
      <c r="C266" s="152"/>
      <c r="D266" s="375">
        <f>'내역서(기계)-SH'!D266+'내역서(기계)-재개발'!D266</f>
        <v>1</v>
      </c>
      <c r="E266" s="359" t="s">
        <v>1385</v>
      </c>
      <c r="F266" s="360">
        <v>7480</v>
      </c>
      <c r="G266" s="360">
        <f t="shared" si="45"/>
        <v>7480</v>
      </c>
      <c r="H266" s="360">
        <v>47048</v>
      </c>
      <c r="I266" s="360">
        <f t="shared" si="46"/>
        <v>47048</v>
      </c>
      <c r="J266" s="360">
        <v>0</v>
      </c>
      <c r="K266" s="360">
        <f t="shared" si="47"/>
        <v>0</v>
      </c>
      <c r="L266" s="360">
        <f t="shared" si="44"/>
        <v>54528</v>
      </c>
      <c r="M266" s="376">
        <f t="shared" si="44"/>
        <v>54528</v>
      </c>
      <c r="N266" s="380">
        <f>'내역서(기계)-SH'!N266+'내역서(기계)-재개발'!N266</f>
        <v>1</v>
      </c>
      <c r="O266" s="360">
        <v>7480</v>
      </c>
      <c r="P266" s="360">
        <f t="shared" si="52"/>
        <v>7480</v>
      </c>
      <c r="Q266" s="360">
        <v>47048</v>
      </c>
      <c r="R266" s="360">
        <f t="shared" si="53"/>
        <v>47048</v>
      </c>
      <c r="S266" s="360">
        <v>0</v>
      </c>
      <c r="T266" s="360">
        <f t="shared" si="54"/>
        <v>0</v>
      </c>
      <c r="U266" s="360">
        <f t="shared" si="48"/>
        <v>54528</v>
      </c>
      <c r="V266" s="369">
        <f t="shared" si="49"/>
        <v>54528</v>
      </c>
      <c r="W266" s="375">
        <f t="shared" si="50"/>
        <v>0</v>
      </c>
      <c r="X266" s="381">
        <f t="shared" si="51"/>
        <v>0</v>
      </c>
      <c r="Y266" s="372"/>
    </row>
    <row r="267" spans="1:25" s="50" customFormat="1" ht="22.5" customHeight="1" x14ac:dyDescent="0.15">
      <c r="A267" s="361" t="s">
        <v>1042</v>
      </c>
      <c r="B267" s="151" t="s">
        <v>871</v>
      </c>
      <c r="C267" s="152"/>
      <c r="D267" s="375">
        <f>'내역서(기계)-SH'!D267+'내역서(기계)-재개발'!D267</f>
        <v>1</v>
      </c>
      <c r="E267" s="359" t="s">
        <v>1385</v>
      </c>
      <c r="F267" s="360">
        <v>12006</v>
      </c>
      <c r="G267" s="360">
        <f t="shared" si="45"/>
        <v>12006</v>
      </c>
      <c r="H267" s="360">
        <v>63747</v>
      </c>
      <c r="I267" s="360">
        <f t="shared" si="46"/>
        <v>63747</v>
      </c>
      <c r="J267" s="360">
        <v>0</v>
      </c>
      <c r="K267" s="360">
        <f t="shared" si="47"/>
        <v>0</v>
      </c>
      <c r="L267" s="360">
        <f t="shared" si="44"/>
        <v>75753</v>
      </c>
      <c r="M267" s="376">
        <f t="shared" si="44"/>
        <v>75753</v>
      </c>
      <c r="N267" s="380">
        <f>'내역서(기계)-SH'!N267+'내역서(기계)-재개발'!N267</f>
        <v>1</v>
      </c>
      <c r="O267" s="360">
        <v>12006</v>
      </c>
      <c r="P267" s="360">
        <f t="shared" si="52"/>
        <v>12006</v>
      </c>
      <c r="Q267" s="360">
        <v>63747</v>
      </c>
      <c r="R267" s="360">
        <f t="shared" si="53"/>
        <v>63747</v>
      </c>
      <c r="S267" s="360">
        <v>0</v>
      </c>
      <c r="T267" s="360">
        <f t="shared" si="54"/>
        <v>0</v>
      </c>
      <c r="U267" s="360">
        <f t="shared" si="48"/>
        <v>75753</v>
      </c>
      <c r="V267" s="369">
        <f t="shared" si="49"/>
        <v>75753</v>
      </c>
      <c r="W267" s="375">
        <f t="shared" si="50"/>
        <v>0</v>
      </c>
      <c r="X267" s="381">
        <f t="shared" si="51"/>
        <v>0</v>
      </c>
      <c r="Y267" s="372"/>
    </row>
    <row r="268" spans="1:25" s="50" customFormat="1" ht="22.5" customHeight="1" x14ac:dyDescent="0.15">
      <c r="A268" s="361" t="s">
        <v>1575</v>
      </c>
      <c r="B268" s="151" t="s">
        <v>872</v>
      </c>
      <c r="C268" s="152"/>
      <c r="D268" s="375">
        <f>'내역서(기계)-SH'!D268+'내역서(기계)-재개발'!D268</f>
        <v>1</v>
      </c>
      <c r="E268" s="359" t="s">
        <v>1385</v>
      </c>
      <c r="F268" s="360">
        <v>16775</v>
      </c>
      <c r="G268" s="360">
        <f t="shared" si="45"/>
        <v>16775</v>
      </c>
      <c r="H268" s="360">
        <v>79498</v>
      </c>
      <c r="I268" s="360">
        <f t="shared" si="46"/>
        <v>79498</v>
      </c>
      <c r="J268" s="360">
        <v>0</v>
      </c>
      <c r="K268" s="360">
        <f t="shared" si="47"/>
        <v>0</v>
      </c>
      <c r="L268" s="360">
        <f t="shared" si="44"/>
        <v>96273</v>
      </c>
      <c r="M268" s="376">
        <f t="shared" si="44"/>
        <v>96273</v>
      </c>
      <c r="N268" s="380">
        <f>'내역서(기계)-SH'!N268+'내역서(기계)-재개발'!N268</f>
        <v>1</v>
      </c>
      <c r="O268" s="360">
        <v>16775</v>
      </c>
      <c r="P268" s="360">
        <f t="shared" si="52"/>
        <v>16775</v>
      </c>
      <c r="Q268" s="360">
        <v>79498</v>
      </c>
      <c r="R268" s="360">
        <f t="shared" si="53"/>
        <v>79498</v>
      </c>
      <c r="S268" s="360">
        <v>0</v>
      </c>
      <c r="T268" s="360">
        <f t="shared" si="54"/>
        <v>0</v>
      </c>
      <c r="U268" s="360">
        <f t="shared" si="48"/>
        <v>96273</v>
      </c>
      <c r="V268" s="369">
        <f t="shared" si="49"/>
        <v>96273</v>
      </c>
      <c r="W268" s="375">
        <f t="shared" si="50"/>
        <v>0</v>
      </c>
      <c r="X268" s="381">
        <f t="shared" si="51"/>
        <v>0</v>
      </c>
      <c r="Y268" s="372"/>
    </row>
    <row r="269" spans="1:25" s="50" customFormat="1" ht="22.5" customHeight="1" x14ac:dyDescent="0.15">
      <c r="A269" s="361" t="s">
        <v>1576</v>
      </c>
      <c r="B269" s="151" t="s">
        <v>873</v>
      </c>
      <c r="C269" s="152"/>
      <c r="D269" s="375">
        <f>'내역서(기계)-SH'!D269+'내역서(기계)-재개발'!D269</f>
        <v>1</v>
      </c>
      <c r="E269" s="359" t="s">
        <v>1385</v>
      </c>
      <c r="F269" s="360">
        <v>22886</v>
      </c>
      <c r="G269" s="360">
        <f t="shared" si="45"/>
        <v>22886</v>
      </c>
      <c r="H269" s="360">
        <v>95425</v>
      </c>
      <c r="I269" s="360">
        <f t="shared" si="46"/>
        <v>95425</v>
      </c>
      <c r="J269" s="360">
        <v>0</v>
      </c>
      <c r="K269" s="360">
        <f t="shared" si="47"/>
        <v>0</v>
      </c>
      <c r="L269" s="360">
        <f t="shared" si="44"/>
        <v>118311</v>
      </c>
      <c r="M269" s="376">
        <f t="shared" si="44"/>
        <v>118311</v>
      </c>
      <c r="N269" s="380">
        <f>'내역서(기계)-SH'!N269+'내역서(기계)-재개발'!N269</f>
        <v>1</v>
      </c>
      <c r="O269" s="360">
        <v>22886</v>
      </c>
      <c r="P269" s="360">
        <f t="shared" si="52"/>
        <v>22886</v>
      </c>
      <c r="Q269" s="360">
        <v>95425</v>
      </c>
      <c r="R269" s="360">
        <f t="shared" si="53"/>
        <v>95425</v>
      </c>
      <c r="S269" s="360">
        <v>0</v>
      </c>
      <c r="T269" s="360">
        <f t="shared" si="54"/>
        <v>0</v>
      </c>
      <c r="U269" s="360">
        <f t="shared" si="48"/>
        <v>118311</v>
      </c>
      <c r="V269" s="369">
        <f t="shared" si="49"/>
        <v>118311</v>
      </c>
      <c r="W269" s="375">
        <f t="shared" si="50"/>
        <v>0</v>
      </c>
      <c r="X269" s="381">
        <f t="shared" si="51"/>
        <v>0</v>
      </c>
      <c r="Y269" s="372"/>
    </row>
    <row r="270" spans="1:25" s="50" customFormat="1" ht="22.5" customHeight="1" x14ac:dyDescent="0.15">
      <c r="A270" s="361" t="s">
        <v>1577</v>
      </c>
      <c r="B270" s="151" t="s">
        <v>874</v>
      </c>
      <c r="C270" s="152"/>
      <c r="D270" s="375">
        <f>'내역서(기계)-SH'!D270+'내역서(기계)-재개발'!D270</f>
        <v>1</v>
      </c>
      <c r="E270" s="359" t="s">
        <v>1385</v>
      </c>
      <c r="F270" s="360">
        <v>52715</v>
      </c>
      <c r="G270" s="360">
        <f t="shared" si="45"/>
        <v>52715</v>
      </c>
      <c r="H270" s="360">
        <v>142253</v>
      </c>
      <c r="I270" s="360">
        <f t="shared" si="46"/>
        <v>142253</v>
      </c>
      <c r="J270" s="360">
        <v>0</v>
      </c>
      <c r="K270" s="360">
        <f t="shared" si="47"/>
        <v>0</v>
      </c>
      <c r="L270" s="360">
        <f t="shared" si="44"/>
        <v>194968</v>
      </c>
      <c r="M270" s="376">
        <f t="shared" si="44"/>
        <v>194968</v>
      </c>
      <c r="N270" s="380">
        <f>'내역서(기계)-SH'!N270+'내역서(기계)-재개발'!N270</f>
        <v>1</v>
      </c>
      <c r="O270" s="360">
        <v>52715</v>
      </c>
      <c r="P270" s="360">
        <f t="shared" si="52"/>
        <v>52715</v>
      </c>
      <c r="Q270" s="360">
        <v>142253</v>
      </c>
      <c r="R270" s="360">
        <f t="shared" si="53"/>
        <v>142253</v>
      </c>
      <c r="S270" s="360">
        <v>0</v>
      </c>
      <c r="T270" s="360">
        <f t="shared" si="54"/>
        <v>0</v>
      </c>
      <c r="U270" s="360">
        <f t="shared" si="48"/>
        <v>194968</v>
      </c>
      <c r="V270" s="369">
        <f t="shared" si="49"/>
        <v>194968</v>
      </c>
      <c r="W270" s="375">
        <f t="shared" si="50"/>
        <v>0</v>
      </c>
      <c r="X270" s="381">
        <f t="shared" si="51"/>
        <v>0</v>
      </c>
      <c r="Y270" s="372"/>
    </row>
    <row r="271" spans="1:25" s="50" customFormat="1" ht="22.5" customHeight="1" x14ac:dyDescent="0.15">
      <c r="A271" s="361" t="s">
        <v>1578</v>
      </c>
      <c r="B271" s="151" t="s">
        <v>1568</v>
      </c>
      <c r="C271" s="152" t="s">
        <v>1376</v>
      </c>
      <c r="D271" s="375">
        <f>'내역서(기계)-SH'!D271+'내역서(기계)-재개발'!D271</f>
        <v>1</v>
      </c>
      <c r="E271" s="359" t="s">
        <v>1385</v>
      </c>
      <c r="F271" s="360">
        <v>2294</v>
      </c>
      <c r="G271" s="360">
        <f t="shared" si="45"/>
        <v>2294</v>
      </c>
      <c r="H271" s="360">
        <v>13221</v>
      </c>
      <c r="I271" s="360">
        <f t="shared" si="46"/>
        <v>13221</v>
      </c>
      <c r="J271" s="360">
        <v>0</v>
      </c>
      <c r="K271" s="360">
        <f t="shared" si="47"/>
        <v>0</v>
      </c>
      <c r="L271" s="360">
        <f t="shared" si="44"/>
        <v>15515</v>
      </c>
      <c r="M271" s="376">
        <f t="shared" si="44"/>
        <v>15515</v>
      </c>
      <c r="N271" s="380">
        <f>'내역서(기계)-SH'!N271+'내역서(기계)-재개발'!N271</f>
        <v>1</v>
      </c>
      <c r="O271" s="360">
        <v>2294</v>
      </c>
      <c r="P271" s="360">
        <f t="shared" si="52"/>
        <v>2294</v>
      </c>
      <c r="Q271" s="360">
        <v>13221</v>
      </c>
      <c r="R271" s="360">
        <f t="shared" si="53"/>
        <v>13221</v>
      </c>
      <c r="S271" s="360">
        <v>0</v>
      </c>
      <c r="T271" s="360">
        <f t="shared" si="54"/>
        <v>0</v>
      </c>
      <c r="U271" s="360">
        <f t="shared" si="48"/>
        <v>15515</v>
      </c>
      <c r="V271" s="369">
        <f t="shared" si="49"/>
        <v>15515</v>
      </c>
      <c r="W271" s="375">
        <f t="shared" si="50"/>
        <v>0</v>
      </c>
      <c r="X271" s="381">
        <f t="shared" si="51"/>
        <v>0</v>
      </c>
      <c r="Y271" s="372"/>
    </row>
    <row r="272" spans="1:25" s="50" customFormat="1" ht="22.5" customHeight="1" x14ac:dyDescent="0.15">
      <c r="A272" s="361" t="s">
        <v>1579</v>
      </c>
      <c r="B272" s="151" t="s">
        <v>1568</v>
      </c>
      <c r="C272" s="152" t="s">
        <v>1378</v>
      </c>
      <c r="D272" s="375">
        <f>'내역서(기계)-SH'!D272+'내역서(기계)-재개발'!D272</f>
        <v>2</v>
      </c>
      <c r="E272" s="359" t="s">
        <v>1385</v>
      </c>
      <c r="F272" s="360">
        <v>3409</v>
      </c>
      <c r="G272" s="360">
        <f t="shared" si="45"/>
        <v>6818</v>
      </c>
      <c r="H272" s="360">
        <v>13221</v>
      </c>
      <c r="I272" s="360">
        <f t="shared" si="46"/>
        <v>26442</v>
      </c>
      <c r="J272" s="360">
        <v>0</v>
      </c>
      <c r="K272" s="360">
        <f t="shared" si="47"/>
        <v>0</v>
      </c>
      <c r="L272" s="360">
        <f t="shared" si="44"/>
        <v>16630</v>
      </c>
      <c r="M272" s="376">
        <f t="shared" si="44"/>
        <v>33260</v>
      </c>
      <c r="N272" s="380">
        <f>'내역서(기계)-SH'!N272+'내역서(기계)-재개발'!N272</f>
        <v>2</v>
      </c>
      <c r="O272" s="360">
        <v>3409</v>
      </c>
      <c r="P272" s="360">
        <f t="shared" si="52"/>
        <v>6818</v>
      </c>
      <c r="Q272" s="360">
        <v>13221</v>
      </c>
      <c r="R272" s="360">
        <f t="shared" si="53"/>
        <v>26442</v>
      </c>
      <c r="S272" s="360">
        <v>0</v>
      </c>
      <c r="T272" s="360">
        <f t="shared" si="54"/>
        <v>0</v>
      </c>
      <c r="U272" s="360">
        <f t="shared" si="48"/>
        <v>16630</v>
      </c>
      <c r="V272" s="369">
        <f t="shared" si="49"/>
        <v>33260</v>
      </c>
      <c r="W272" s="375">
        <f t="shared" si="50"/>
        <v>0</v>
      </c>
      <c r="X272" s="381">
        <f t="shared" si="51"/>
        <v>0</v>
      </c>
      <c r="Y272" s="372"/>
    </row>
    <row r="273" spans="1:25" s="50" customFormat="1" ht="22.5" customHeight="1" x14ac:dyDescent="0.15">
      <c r="A273" s="361" t="s">
        <v>1580</v>
      </c>
      <c r="B273" s="151" t="s">
        <v>1654</v>
      </c>
      <c r="C273" s="152" t="s">
        <v>1376</v>
      </c>
      <c r="D273" s="375">
        <f>'내역서(기계)-SH'!D273+'내역서(기계)-재개발'!D273</f>
        <v>2</v>
      </c>
      <c r="E273" s="359" t="s">
        <v>1384</v>
      </c>
      <c r="F273" s="360">
        <v>1115</v>
      </c>
      <c r="G273" s="360">
        <f t="shared" si="45"/>
        <v>2230</v>
      </c>
      <c r="H273" s="360">
        <v>0</v>
      </c>
      <c r="I273" s="360">
        <f t="shared" si="46"/>
        <v>0</v>
      </c>
      <c r="J273" s="360">
        <v>0</v>
      </c>
      <c r="K273" s="360">
        <f t="shared" si="47"/>
        <v>0</v>
      </c>
      <c r="L273" s="360">
        <f t="shared" si="44"/>
        <v>1115</v>
      </c>
      <c r="M273" s="376">
        <f t="shared" si="44"/>
        <v>2230</v>
      </c>
      <c r="N273" s="380">
        <f>'내역서(기계)-SH'!N273+'내역서(기계)-재개발'!N273</f>
        <v>2</v>
      </c>
      <c r="O273" s="360">
        <v>1115</v>
      </c>
      <c r="P273" s="360">
        <f t="shared" si="52"/>
        <v>2230</v>
      </c>
      <c r="Q273" s="360">
        <v>0</v>
      </c>
      <c r="R273" s="360">
        <f t="shared" si="53"/>
        <v>0</v>
      </c>
      <c r="S273" s="360">
        <v>0</v>
      </c>
      <c r="T273" s="360">
        <f t="shared" si="54"/>
        <v>0</v>
      </c>
      <c r="U273" s="360">
        <f t="shared" si="48"/>
        <v>1115</v>
      </c>
      <c r="V273" s="369">
        <f t="shared" si="49"/>
        <v>2230</v>
      </c>
      <c r="W273" s="375">
        <f t="shared" si="50"/>
        <v>0</v>
      </c>
      <c r="X273" s="381">
        <f t="shared" si="51"/>
        <v>0</v>
      </c>
      <c r="Y273" s="372"/>
    </row>
    <row r="274" spans="1:25" s="50" customFormat="1" ht="22.5" customHeight="1" x14ac:dyDescent="0.15">
      <c r="A274" s="361" t="s">
        <v>1581</v>
      </c>
      <c r="B274" s="151" t="s">
        <v>1655</v>
      </c>
      <c r="C274" s="152" t="s">
        <v>1376</v>
      </c>
      <c r="D274" s="375">
        <f>'내역서(기계)-SH'!D274+'내역서(기계)-재개발'!D274</f>
        <v>2</v>
      </c>
      <c r="E274" s="359" t="s">
        <v>1384</v>
      </c>
      <c r="F274" s="360">
        <v>1610</v>
      </c>
      <c r="G274" s="360">
        <f t="shared" si="45"/>
        <v>3220</v>
      </c>
      <c r="H274" s="360">
        <v>0</v>
      </c>
      <c r="I274" s="360">
        <f t="shared" si="46"/>
        <v>0</v>
      </c>
      <c r="J274" s="360">
        <v>0</v>
      </c>
      <c r="K274" s="360">
        <f t="shared" si="47"/>
        <v>0</v>
      </c>
      <c r="L274" s="360">
        <f t="shared" si="44"/>
        <v>1610</v>
      </c>
      <c r="M274" s="376">
        <f t="shared" si="44"/>
        <v>3220</v>
      </c>
      <c r="N274" s="380">
        <f>'내역서(기계)-SH'!N274+'내역서(기계)-재개발'!N274</f>
        <v>2</v>
      </c>
      <c r="O274" s="360">
        <v>1610</v>
      </c>
      <c r="P274" s="360">
        <f t="shared" si="52"/>
        <v>3220</v>
      </c>
      <c r="Q274" s="360">
        <v>0</v>
      </c>
      <c r="R274" s="360">
        <f t="shared" si="53"/>
        <v>0</v>
      </c>
      <c r="S274" s="360">
        <v>0</v>
      </c>
      <c r="T274" s="360">
        <f t="shared" si="54"/>
        <v>0</v>
      </c>
      <c r="U274" s="360">
        <f t="shared" si="48"/>
        <v>1610</v>
      </c>
      <c r="V274" s="369">
        <f t="shared" si="49"/>
        <v>3220</v>
      </c>
      <c r="W274" s="375">
        <f t="shared" si="50"/>
        <v>0</v>
      </c>
      <c r="X274" s="381">
        <f t="shared" si="51"/>
        <v>0</v>
      </c>
      <c r="Y274" s="372"/>
    </row>
    <row r="275" spans="1:25" s="50" customFormat="1" ht="22.5" customHeight="1" x14ac:dyDescent="0.15">
      <c r="A275" s="361" t="s">
        <v>1582</v>
      </c>
      <c r="B275" s="151" t="s">
        <v>1653</v>
      </c>
      <c r="C275" s="152" t="s">
        <v>1376</v>
      </c>
      <c r="D275" s="375">
        <f>'내역서(기계)-SH'!D275+'내역서(기계)-재개발'!D275</f>
        <v>2</v>
      </c>
      <c r="E275" s="359" t="s">
        <v>1384</v>
      </c>
      <c r="F275" s="360">
        <v>1911</v>
      </c>
      <c r="G275" s="360">
        <f t="shared" si="45"/>
        <v>3822</v>
      </c>
      <c r="H275" s="360">
        <v>0</v>
      </c>
      <c r="I275" s="360">
        <f t="shared" si="46"/>
        <v>0</v>
      </c>
      <c r="J275" s="360">
        <v>0</v>
      </c>
      <c r="K275" s="360">
        <f t="shared" si="47"/>
        <v>0</v>
      </c>
      <c r="L275" s="360">
        <f t="shared" si="44"/>
        <v>1911</v>
      </c>
      <c r="M275" s="376">
        <f t="shared" si="44"/>
        <v>3822</v>
      </c>
      <c r="N275" s="380">
        <f>'내역서(기계)-SH'!N275+'내역서(기계)-재개발'!N275</f>
        <v>2</v>
      </c>
      <c r="O275" s="360">
        <v>1911</v>
      </c>
      <c r="P275" s="360">
        <f t="shared" si="52"/>
        <v>3822</v>
      </c>
      <c r="Q275" s="360">
        <v>0</v>
      </c>
      <c r="R275" s="360">
        <f t="shared" si="53"/>
        <v>0</v>
      </c>
      <c r="S275" s="360">
        <v>0</v>
      </c>
      <c r="T275" s="360">
        <f t="shared" si="54"/>
        <v>0</v>
      </c>
      <c r="U275" s="360">
        <f t="shared" si="48"/>
        <v>1911</v>
      </c>
      <c r="V275" s="369">
        <f t="shared" si="49"/>
        <v>3822</v>
      </c>
      <c r="W275" s="375">
        <f t="shared" si="50"/>
        <v>0</v>
      </c>
      <c r="X275" s="381">
        <f t="shared" si="51"/>
        <v>0</v>
      </c>
      <c r="Y275" s="372"/>
    </row>
    <row r="276" spans="1:25" s="50" customFormat="1" ht="22.5" customHeight="1" x14ac:dyDescent="0.15">
      <c r="A276" s="361" t="s">
        <v>1583</v>
      </c>
      <c r="B276" s="151" t="s">
        <v>1410</v>
      </c>
      <c r="C276" s="152" t="s">
        <v>1376</v>
      </c>
      <c r="D276" s="375">
        <f>'내역서(기계)-SH'!D276+'내역서(기계)-재개발'!D276</f>
        <v>2</v>
      </c>
      <c r="E276" s="359" t="s">
        <v>1384</v>
      </c>
      <c r="F276" s="360">
        <v>1672</v>
      </c>
      <c r="G276" s="360">
        <f t="shared" si="45"/>
        <v>3344</v>
      </c>
      <c r="H276" s="360">
        <v>0</v>
      </c>
      <c r="I276" s="360">
        <f t="shared" si="46"/>
        <v>0</v>
      </c>
      <c r="J276" s="360">
        <v>0</v>
      </c>
      <c r="K276" s="360">
        <f t="shared" si="47"/>
        <v>0</v>
      </c>
      <c r="L276" s="360">
        <f t="shared" si="44"/>
        <v>1672</v>
      </c>
      <c r="M276" s="376">
        <f t="shared" si="44"/>
        <v>3344</v>
      </c>
      <c r="N276" s="380">
        <f>'내역서(기계)-SH'!N276+'내역서(기계)-재개발'!N276</f>
        <v>2</v>
      </c>
      <c r="O276" s="360">
        <v>1672</v>
      </c>
      <c r="P276" s="360">
        <f t="shared" si="52"/>
        <v>3344</v>
      </c>
      <c r="Q276" s="360">
        <v>0</v>
      </c>
      <c r="R276" s="360">
        <f t="shared" si="53"/>
        <v>0</v>
      </c>
      <c r="S276" s="360">
        <v>0</v>
      </c>
      <c r="T276" s="360">
        <f t="shared" si="54"/>
        <v>0</v>
      </c>
      <c r="U276" s="360">
        <f t="shared" si="48"/>
        <v>1672</v>
      </c>
      <c r="V276" s="369">
        <f t="shared" si="49"/>
        <v>3344</v>
      </c>
      <c r="W276" s="375">
        <f t="shared" si="50"/>
        <v>0</v>
      </c>
      <c r="X276" s="381">
        <f t="shared" si="51"/>
        <v>0</v>
      </c>
      <c r="Y276" s="372"/>
    </row>
    <row r="277" spans="1:25" s="50" customFormat="1" ht="22.5" customHeight="1" x14ac:dyDescent="0.15">
      <c r="A277" s="361" t="s">
        <v>1584</v>
      </c>
      <c r="B277" s="151" t="s">
        <v>1411</v>
      </c>
      <c r="C277" s="152" t="s">
        <v>1376</v>
      </c>
      <c r="D277" s="375">
        <f>'내역서(기계)-SH'!D277+'내역서(기계)-재개발'!D277</f>
        <v>2</v>
      </c>
      <c r="E277" s="359" t="s">
        <v>1384</v>
      </c>
      <c r="F277" s="360">
        <v>2548</v>
      </c>
      <c r="G277" s="360">
        <f t="shared" si="45"/>
        <v>5096</v>
      </c>
      <c r="H277" s="360">
        <v>0</v>
      </c>
      <c r="I277" s="360">
        <f t="shared" si="46"/>
        <v>0</v>
      </c>
      <c r="J277" s="360">
        <v>0</v>
      </c>
      <c r="K277" s="360">
        <f t="shared" si="47"/>
        <v>0</v>
      </c>
      <c r="L277" s="360">
        <f t="shared" si="44"/>
        <v>2548</v>
      </c>
      <c r="M277" s="376">
        <f t="shared" si="44"/>
        <v>5096</v>
      </c>
      <c r="N277" s="380">
        <f>'내역서(기계)-SH'!N277+'내역서(기계)-재개발'!N277</f>
        <v>2</v>
      </c>
      <c r="O277" s="360">
        <v>2548</v>
      </c>
      <c r="P277" s="360">
        <f t="shared" si="52"/>
        <v>5096</v>
      </c>
      <c r="Q277" s="360">
        <v>0</v>
      </c>
      <c r="R277" s="360">
        <f t="shared" si="53"/>
        <v>0</v>
      </c>
      <c r="S277" s="360">
        <v>0</v>
      </c>
      <c r="T277" s="360">
        <f t="shared" si="54"/>
        <v>0</v>
      </c>
      <c r="U277" s="360">
        <f t="shared" si="48"/>
        <v>2548</v>
      </c>
      <c r="V277" s="369">
        <f t="shared" si="49"/>
        <v>5096</v>
      </c>
      <c r="W277" s="375">
        <f t="shared" si="50"/>
        <v>0</v>
      </c>
      <c r="X277" s="381">
        <f t="shared" si="51"/>
        <v>0</v>
      </c>
      <c r="Y277" s="372"/>
    </row>
    <row r="278" spans="1:25" s="50" customFormat="1" ht="22.5" customHeight="1" x14ac:dyDescent="0.15">
      <c r="A278" s="361" t="s">
        <v>1585</v>
      </c>
      <c r="B278" s="151" t="s">
        <v>1693</v>
      </c>
      <c r="C278" s="152" t="s">
        <v>1412</v>
      </c>
      <c r="D278" s="375">
        <f>'내역서(기계)-SH'!D278+'내역서(기계)-재개발'!D278</f>
        <v>2</v>
      </c>
      <c r="E278" s="359" t="s">
        <v>1385</v>
      </c>
      <c r="F278" s="360">
        <v>3392</v>
      </c>
      <c r="G278" s="360">
        <f t="shared" si="45"/>
        <v>6784</v>
      </c>
      <c r="H278" s="360">
        <v>6873</v>
      </c>
      <c r="I278" s="360">
        <f t="shared" si="46"/>
        <v>13746</v>
      </c>
      <c r="J278" s="360">
        <v>0</v>
      </c>
      <c r="K278" s="360">
        <f t="shared" si="47"/>
        <v>0</v>
      </c>
      <c r="L278" s="360">
        <f t="shared" ref="L278:M341" si="55">F278+H278+J278</f>
        <v>10265</v>
      </c>
      <c r="M278" s="376">
        <f t="shared" si="55"/>
        <v>20530</v>
      </c>
      <c r="N278" s="380">
        <f>'내역서(기계)-SH'!N278+'내역서(기계)-재개발'!N278</f>
        <v>2</v>
      </c>
      <c r="O278" s="360">
        <v>3392</v>
      </c>
      <c r="P278" s="360">
        <f t="shared" si="52"/>
        <v>6784</v>
      </c>
      <c r="Q278" s="360">
        <v>6873</v>
      </c>
      <c r="R278" s="360">
        <f t="shared" si="53"/>
        <v>13746</v>
      </c>
      <c r="S278" s="360">
        <v>0</v>
      </c>
      <c r="T278" s="360">
        <f t="shared" si="54"/>
        <v>0</v>
      </c>
      <c r="U278" s="360">
        <f t="shared" si="48"/>
        <v>10265</v>
      </c>
      <c r="V278" s="369">
        <f t="shared" si="49"/>
        <v>20530</v>
      </c>
      <c r="W278" s="375">
        <f t="shared" si="50"/>
        <v>0</v>
      </c>
      <c r="X278" s="381">
        <f t="shared" si="51"/>
        <v>0</v>
      </c>
      <c r="Y278" s="372"/>
    </row>
    <row r="279" spans="1:25" s="50" customFormat="1" ht="22.5" customHeight="1" x14ac:dyDescent="0.15">
      <c r="A279" s="361" t="s">
        <v>1586</v>
      </c>
      <c r="B279" s="151" t="s">
        <v>1693</v>
      </c>
      <c r="C279" s="152" t="s">
        <v>1413</v>
      </c>
      <c r="D279" s="375">
        <f>'내역서(기계)-SH'!D279+'내역서(기계)-재개발'!D279</f>
        <v>2</v>
      </c>
      <c r="E279" s="359" t="s">
        <v>1385</v>
      </c>
      <c r="F279" s="360">
        <v>4349</v>
      </c>
      <c r="G279" s="360">
        <f t="shared" si="45"/>
        <v>8698</v>
      </c>
      <c r="H279" s="360">
        <v>8017</v>
      </c>
      <c r="I279" s="360">
        <f t="shared" si="46"/>
        <v>16034</v>
      </c>
      <c r="J279" s="360">
        <v>0</v>
      </c>
      <c r="K279" s="360">
        <f t="shared" si="47"/>
        <v>0</v>
      </c>
      <c r="L279" s="360">
        <f t="shared" si="55"/>
        <v>12366</v>
      </c>
      <c r="M279" s="376">
        <f t="shared" si="55"/>
        <v>24732</v>
      </c>
      <c r="N279" s="380">
        <f>'내역서(기계)-SH'!N279+'내역서(기계)-재개발'!N279</f>
        <v>2</v>
      </c>
      <c r="O279" s="360">
        <v>4349</v>
      </c>
      <c r="P279" s="360">
        <f t="shared" si="52"/>
        <v>8698</v>
      </c>
      <c r="Q279" s="360">
        <v>8017</v>
      </c>
      <c r="R279" s="360">
        <f t="shared" si="53"/>
        <v>16034</v>
      </c>
      <c r="S279" s="360">
        <v>0</v>
      </c>
      <c r="T279" s="360">
        <f t="shared" si="54"/>
        <v>0</v>
      </c>
      <c r="U279" s="360">
        <f t="shared" si="48"/>
        <v>12366</v>
      </c>
      <c r="V279" s="369">
        <f t="shared" si="49"/>
        <v>24732</v>
      </c>
      <c r="W279" s="375">
        <f t="shared" si="50"/>
        <v>0</v>
      </c>
      <c r="X279" s="381">
        <f t="shared" si="51"/>
        <v>0</v>
      </c>
      <c r="Y279" s="372"/>
    </row>
    <row r="280" spans="1:25" s="50" customFormat="1" ht="22.5" customHeight="1" x14ac:dyDescent="0.15">
      <c r="A280" s="361" t="s">
        <v>1587</v>
      </c>
      <c r="B280" s="151" t="s">
        <v>1693</v>
      </c>
      <c r="C280" s="152" t="s">
        <v>877</v>
      </c>
      <c r="D280" s="375">
        <f>'내역서(기계)-SH'!D280+'내역서(기계)-재개발'!D280</f>
        <v>2</v>
      </c>
      <c r="E280" s="359" t="s">
        <v>1385</v>
      </c>
      <c r="F280" s="360">
        <v>7210</v>
      </c>
      <c r="G280" s="360">
        <f t="shared" si="45"/>
        <v>14420</v>
      </c>
      <c r="H280" s="360">
        <v>11320</v>
      </c>
      <c r="I280" s="360">
        <f t="shared" si="46"/>
        <v>22640</v>
      </c>
      <c r="J280" s="360">
        <v>0</v>
      </c>
      <c r="K280" s="360">
        <f t="shared" si="47"/>
        <v>0</v>
      </c>
      <c r="L280" s="360">
        <f t="shared" si="55"/>
        <v>18530</v>
      </c>
      <c r="M280" s="376">
        <f t="shared" si="55"/>
        <v>37060</v>
      </c>
      <c r="N280" s="380">
        <f>'내역서(기계)-SH'!N280+'내역서(기계)-재개발'!N280</f>
        <v>2</v>
      </c>
      <c r="O280" s="360">
        <v>7210</v>
      </c>
      <c r="P280" s="360">
        <f t="shared" si="52"/>
        <v>14420</v>
      </c>
      <c r="Q280" s="360">
        <v>11320</v>
      </c>
      <c r="R280" s="360">
        <f t="shared" si="53"/>
        <v>22640</v>
      </c>
      <c r="S280" s="360">
        <v>0</v>
      </c>
      <c r="T280" s="360">
        <f t="shared" si="54"/>
        <v>0</v>
      </c>
      <c r="U280" s="360">
        <f t="shared" si="48"/>
        <v>18530</v>
      </c>
      <c r="V280" s="369">
        <f t="shared" si="49"/>
        <v>37060</v>
      </c>
      <c r="W280" s="375">
        <f t="shared" si="50"/>
        <v>0</v>
      </c>
      <c r="X280" s="381">
        <f t="shared" si="51"/>
        <v>0</v>
      </c>
      <c r="Y280" s="372"/>
    </row>
    <row r="281" spans="1:25" s="50" customFormat="1" ht="22.5" customHeight="1" x14ac:dyDescent="0.15">
      <c r="A281" s="361" t="s">
        <v>1588</v>
      </c>
      <c r="B281" s="151" t="s">
        <v>1693</v>
      </c>
      <c r="C281" s="152" t="s">
        <v>878</v>
      </c>
      <c r="D281" s="375">
        <f>'내역서(기계)-SH'!D281+'내역서(기계)-재개발'!D281</f>
        <v>2</v>
      </c>
      <c r="E281" s="359" t="s">
        <v>1385</v>
      </c>
      <c r="F281" s="360">
        <v>9193</v>
      </c>
      <c r="G281" s="360">
        <f t="shared" si="45"/>
        <v>18386</v>
      </c>
      <c r="H281" s="360">
        <v>13660</v>
      </c>
      <c r="I281" s="360">
        <f t="shared" si="46"/>
        <v>27320</v>
      </c>
      <c r="J281" s="360">
        <v>0</v>
      </c>
      <c r="K281" s="360">
        <f t="shared" si="47"/>
        <v>0</v>
      </c>
      <c r="L281" s="360">
        <f t="shared" si="55"/>
        <v>22853</v>
      </c>
      <c r="M281" s="376">
        <f t="shared" si="55"/>
        <v>45706</v>
      </c>
      <c r="N281" s="380">
        <f>'내역서(기계)-SH'!N281+'내역서(기계)-재개발'!N281</f>
        <v>2</v>
      </c>
      <c r="O281" s="360">
        <v>9193</v>
      </c>
      <c r="P281" s="360">
        <f t="shared" si="52"/>
        <v>18386</v>
      </c>
      <c r="Q281" s="360">
        <v>13660</v>
      </c>
      <c r="R281" s="360">
        <f t="shared" si="53"/>
        <v>27320</v>
      </c>
      <c r="S281" s="360">
        <v>0</v>
      </c>
      <c r="T281" s="360">
        <f t="shared" si="54"/>
        <v>0</v>
      </c>
      <c r="U281" s="360">
        <f t="shared" si="48"/>
        <v>22853</v>
      </c>
      <c r="V281" s="369">
        <f t="shared" si="49"/>
        <v>45706</v>
      </c>
      <c r="W281" s="375">
        <f t="shared" si="50"/>
        <v>0</v>
      </c>
      <c r="X281" s="381">
        <f t="shared" si="51"/>
        <v>0</v>
      </c>
      <c r="Y281" s="372"/>
    </row>
    <row r="282" spans="1:25" s="50" customFormat="1" ht="22.5" customHeight="1" x14ac:dyDescent="0.15">
      <c r="A282" s="361" t="s">
        <v>1589</v>
      </c>
      <c r="B282" s="151" t="s">
        <v>1693</v>
      </c>
      <c r="C282" s="152" t="s">
        <v>879</v>
      </c>
      <c r="D282" s="375">
        <f>'내역서(기계)-SH'!D282+'내역서(기계)-재개발'!D282</f>
        <v>2</v>
      </c>
      <c r="E282" s="359" t="s">
        <v>1385</v>
      </c>
      <c r="F282" s="360">
        <v>10534</v>
      </c>
      <c r="G282" s="360">
        <f t="shared" si="45"/>
        <v>21068</v>
      </c>
      <c r="H282" s="360">
        <v>14982</v>
      </c>
      <c r="I282" s="360">
        <f t="shared" si="46"/>
        <v>29964</v>
      </c>
      <c r="J282" s="360">
        <v>0</v>
      </c>
      <c r="K282" s="360">
        <f t="shared" si="47"/>
        <v>0</v>
      </c>
      <c r="L282" s="360">
        <f t="shared" si="55"/>
        <v>25516</v>
      </c>
      <c r="M282" s="376">
        <f t="shared" si="55"/>
        <v>51032</v>
      </c>
      <c r="N282" s="380">
        <f>'내역서(기계)-SH'!N282+'내역서(기계)-재개발'!N282</f>
        <v>2</v>
      </c>
      <c r="O282" s="360">
        <v>10534</v>
      </c>
      <c r="P282" s="360">
        <f t="shared" si="52"/>
        <v>21068</v>
      </c>
      <c r="Q282" s="360">
        <v>14982</v>
      </c>
      <c r="R282" s="360">
        <f t="shared" si="53"/>
        <v>29964</v>
      </c>
      <c r="S282" s="360">
        <v>0</v>
      </c>
      <c r="T282" s="360">
        <f t="shared" si="54"/>
        <v>0</v>
      </c>
      <c r="U282" s="360">
        <f t="shared" si="48"/>
        <v>25516</v>
      </c>
      <c r="V282" s="369">
        <f t="shared" si="49"/>
        <v>51032</v>
      </c>
      <c r="W282" s="375">
        <f t="shared" si="50"/>
        <v>0</v>
      </c>
      <c r="X282" s="381">
        <f t="shared" si="51"/>
        <v>0</v>
      </c>
      <c r="Y282" s="372"/>
    </row>
    <row r="283" spans="1:25" s="50" customFormat="1" ht="22.5" customHeight="1" x14ac:dyDescent="0.15">
      <c r="A283" s="361" t="s">
        <v>1590</v>
      </c>
      <c r="B283" s="151" t="s">
        <v>1693</v>
      </c>
      <c r="C283" s="152" t="s">
        <v>1414</v>
      </c>
      <c r="D283" s="375">
        <f>'내역서(기계)-SH'!D283+'내역서(기계)-재개발'!D283</f>
        <v>2</v>
      </c>
      <c r="E283" s="359" t="s">
        <v>1385</v>
      </c>
      <c r="F283" s="360">
        <v>12623</v>
      </c>
      <c r="G283" s="360">
        <f t="shared" si="45"/>
        <v>25246</v>
      </c>
      <c r="H283" s="360">
        <v>18107</v>
      </c>
      <c r="I283" s="360">
        <f t="shared" si="46"/>
        <v>36214</v>
      </c>
      <c r="J283" s="360">
        <v>0</v>
      </c>
      <c r="K283" s="360">
        <f t="shared" si="47"/>
        <v>0</v>
      </c>
      <c r="L283" s="360">
        <f t="shared" si="55"/>
        <v>30730</v>
      </c>
      <c r="M283" s="376">
        <f t="shared" si="55"/>
        <v>61460</v>
      </c>
      <c r="N283" s="380">
        <f>'내역서(기계)-SH'!N283+'내역서(기계)-재개발'!N283</f>
        <v>2</v>
      </c>
      <c r="O283" s="360">
        <v>12623</v>
      </c>
      <c r="P283" s="360">
        <f t="shared" si="52"/>
        <v>25246</v>
      </c>
      <c r="Q283" s="360">
        <v>18107</v>
      </c>
      <c r="R283" s="360">
        <f t="shared" si="53"/>
        <v>36214</v>
      </c>
      <c r="S283" s="360">
        <v>0</v>
      </c>
      <c r="T283" s="360">
        <f t="shared" si="54"/>
        <v>0</v>
      </c>
      <c r="U283" s="360">
        <f t="shared" si="48"/>
        <v>30730</v>
      </c>
      <c r="V283" s="369">
        <f t="shared" si="49"/>
        <v>61460</v>
      </c>
      <c r="W283" s="375">
        <f t="shared" si="50"/>
        <v>0</v>
      </c>
      <c r="X283" s="381">
        <f t="shared" si="51"/>
        <v>0</v>
      </c>
      <c r="Y283" s="372"/>
    </row>
    <row r="284" spans="1:25" s="50" customFormat="1" ht="22.5" customHeight="1" x14ac:dyDescent="0.15">
      <c r="A284" s="361" t="s">
        <v>1591</v>
      </c>
      <c r="B284" s="151" t="s">
        <v>1693</v>
      </c>
      <c r="C284" s="152" t="s">
        <v>880</v>
      </c>
      <c r="D284" s="375">
        <f>'내역서(기계)-SH'!D284+'내역서(기계)-재개발'!D284</f>
        <v>2</v>
      </c>
      <c r="E284" s="359" t="s">
        <v>1385</v>
      </c>
      <c r="F284" s="360">
        <v>16734</v>
      </c>
      <c r="G284" s="360">
        <f t="shared" si="45"/>
        <v>33468</v>
      </c>
      <c r="H284" s="360">
        <v>22321</v>
      </c>
      <c r="I284" s="360">
        <f t="shared" si="46"/>
        <v>44642</v>
      </c>
      <c r="J284" s="360">
        <v>0</v>
      </c>
      <c r="K284" s="360">
        <f t="shared" si="47"/>
        <v>0</v>
      </c>
      <c r="L284" s="360">
        <f t="shared" si="55"/>
        <v>39055</v>
      </c>
      <c r="M284" s="376">
        <f t="shared" si="55"/>
        <v>78110</v>
      </c>
      <c r="N284" s="380">
        <f>'내역서(기계)-SH'!N284+'내역서(기계)-재개발'!N284</f>
        <v>2</v>
      </c>
      <c r="O284" s="360">
        <v>16734</v>
      </c>
      <c r="P284" s="360">
        <f t="shared" si="52"/>
        <v>33468</v>
      </c>
      <c r="Q284" s="360">
        <v>22321</v>
      </c>
      <c r="R284" s="360">
        <f t="shared" si="53"/>
        <v>44642</v>
      </c>
      <c r="S284" s="360">
        <v>0</v>
      </c>
      <c r="T284" s="360">
        <f t="shared" si="54"/>
        <v>0</v>
      </c>
      <c r="U284" s="360">
        <f t="shared" si="48"/>
        <v>39055</v>
      </c>
      <c r="V284" s="369">
        <f t="shared" si="49"/>
        <v>78110</v>
      </c>
      <c r="W284" s="375">
        <f t="shared" si="50"/>
        <v>0</v>
      </c>
      <c r="X284" s="381">
        <f t="shared" si="51"/>
        <v>0</v>
      </c>
      <c r="Y284" s="372"/>
    </row>
    <row r="285" spans="1:25" s="50" customFormat="1" ht="22.5" customHeight="1" x14ac:dyDescent="0.15">
      <c r="A285" s="361" t="s">
        <v>1592</v>
      </c>
      <c r="B285" s="151" t="s">
        <v>1693</v>
      </c>
      <c r="C285" s="152" t="s">
        <v>881</v>
      </c>
      <c r="D285" s="375">
        <f>'내역서(기계)-SH'!D285+'내역서(기계)-재개발'!D285</f>
        <v>2</v>
      </c>
      <c r="E285" s="359" t="s">
        <v>1385</v>
      </c>
      <c r="F285" s="360">
        <v>20644</v>
      </c>
      <c r="G285" s="360">
        <f t="shared" si="45"/>
        <v>41288</v>
      </c>
      <c r="H285" s="360">
        <v>25268</v>
      </c>
      <c r="I285" s="360">
        <f t="shared" si="46"/>
        <v>50536</v>
      </c>
      <c r="J285" s="360">
        <v>0</v>
      </c>
      <c r="K285" s="360">
        <f t="shared" si="47"/>
        <v>0</v>
      </c>
      <c r="L285" s="360">
        <f t="shared" si="55"/>
        <v>45912</v>
      </c>
      <c r="M285" s="376">
        <f t="shared" si="55"/>
        <v>91824</v>
      </c>
      <c r="N285" s="380">
        <f>'내역서(기계)-SH'!N285+'내역서(기계)-재개발'!N285</f>
        <v>2</v>
      </c>
      <c r="O285" s="360">
        <v>20644</v>
      </c>
      <c r="P285" s="360">
        <f t="shared" si="52"/>
        <v>41288</v>
      </c>
      <c r="Q285" s="360">
        <v>25268</v>
      </c>
      <c r="R285" s="360">
        <f t="shared" si="53"/>
        <v>50536</v>
      </c>
      <c r="S285" s="360">
        <v>0</v>
      </c>
      <c r="T285" s="360">
        <f t="shared" si="54"/>
        <v>0</v>
      </c>
      <c r="U285" s="360">
        <f t="shared" si="48"/>
        <v>45912</v>
      </c>
      <c r="V285" s="369">
        <f t="shared" si="49"/>
        <v>91824</v>
      </c>
      <c r="W285" s="375">
        <f t="shared" si="50"/>
        <v>0</v>
      </c>
      <c r="X285" s="381">
        <f t="shared" si="51"/>
        <v>0</v>
      </c>
      <c r="Y285" s="372"/>
    </row>
    <row r="286" spans="1:25" s="50" customFormat="1" ht="22.5" customHeight="1" x14ac:dyDescent="0.15">
      <c r="A286" s="361" t="s">
        <v>1593</v>
      </c>
      <c r="B286" s="151" t="s">
        <v>1693</v>
      </c>
      <c r="C286" s="152" t="s">
        <v>1415</v>
      </c>
      <c r="D286" s="375">
        <f>'내역서(기계)-SH'!D286+'내역서(기계)-재개발'!D286</f>
        <v>2</v>
      </c>
      <c r="E286" s="359" t="s">
        <v>1385</v>
      </c>
      <c r="F286" s="360">
        <v>26703</v>
      </c>
      <c r="G286" s="360">
        <f t="shared" si="45"/>
        <v>53406</v>
      </c>
      <c r="H286" s="360">
        <v>36465</v>
      </c>
      <c r="I286" s="360">
        <f t="shared" si="46"/>
        <v>72930</v>
      </c>
      <c r="J286" s="360">
        <v>0</v>
      </c>
      <c r="K286" s="360">
        <f t="shared" si="47"/>
        <v>0</v>
      </c>
      <c r="L286" s="360">
        <f t="shared" si="55"/>
        <v>63168</v>
      </c>
      <c r="M286" s="376">
        <f t="shared" si="55"/>
        <v>126336</v>
      </c>
      <c r="N286" s="380">
        <f>'내역서(기계)-SH'!N286+'내역서(기계)-재개발'!N286</f>
        <v>2</v>
      </c>
      <c r="O286" s="360">
        <v>26703</v>
      </c>
      <c r="P286" s="360">
        <f t="shared" si="52"/>
        <v>53406</v>
      </c>
      <c r="Q286" s="360">
        <v>36465</v>
      </c>
      <c r="R286" s="360">
        <f t="shared" si="53"/>
        <v>72930</v>
      </c>
      <c r="S286" s="360">
        <v>0</v>
      </c>
      <c r="T286" s="360">
        <f t="shared" si="54"/>
        <v>0</v>
      </c>
      <c r="U286" s="360">
        <f t="shared" si="48"/>
        <v>63168</v>
      </c>
      <c r="V286" s="369">
        <f t="shared" si="49"/>
        <v>126336</v>
      </c>
      <c r="W286" s="375">
        <f t="shared" si="50"/>
        <v>0</v>
      </c>
      <c r="X286" s="381">
        <f t="shared" si="51"/>
        <v>0</v>
      </c>
      <c r="Y286" s="372"/>
    </row>
    <row r="287" spans="1:25" s="50" customFormat="1" ht="22.5" customHeight="1" x14ac:dyDescent="0.15">
      <c r="A287" s="361" t="s">
        <v>1594</v>
      </c>
      <c r="B287" s="151" t="s">
        <v>1693</v>
      </c>
      <c r="C287" s="152" t="s">
        <v>882</v>
      </c>
      <c r="D287" s="375">
        <f>'내역서(기계)-SH'!D287+'내역서(기계)-재개발'!D287</f>
        <v>2</v>
      </c>
      <c r="E287" s="359" t="s">
        <v>1385</v>
      </c>
      <c r="F287" s="360">
        <v>38217</v>
      </c>
      <c r="G287" s="360">
        <f t="shared" si="45"/>
        <v>76434</v>
      </c>
      <c r="H287" s="360">
        <v>48680</v>
      </c>
      <c r="I287" s="360">
        <f t="shared" si="46"/>
        <v>97360</v>
      </c>
      <c r="J287" s="360">
        <v>0</v>
      </c>
      <c r="K287" s="360">
        <f t="shared" si="47"/>
        <v>0</v>
      </c>
      <c r="L287" s="360">
        <f t="shared" si="55"/>
        <v>86897</v>
      </c>
      <c r="M287" s="376">
        <f t="shared" si="55"/>
        <v>173794</v>
      </c>
      <c r="N287" s="380">
        <f>'내역서(기계)-SH'!N287+'내역서(기계)-재개발'!N287</f>
        <v>2</v>
      </c>
      <c r="O287" s="360">
        <v>38217</v>
      </c>
      <c r="P287" s="360">
        <f t="shared" si="52"/>
        <v>76434</v>
      </c>
      <c r="Q287" s="360">
        <v>48680</v>
      </c>
      <c r="R287" s="360">
        <f t="shared" si="53"/>
        <v>97360</v>
      </c>
      <c r="S287" s="360">
        <v>0</v>
      </c>
      <c r="T287" s="360">
        <f t="shared" si="54"/>
        <v>0</v>
      </c>
      <c r="U287" s="360">
        <f t="shared" si="48"/>
        <v>86897</v>
      </c>
      <c r="V287" s="369">
        <f t="shared" si="49"/>
        <v>173794</v>
      </c>
      <c r="W287" s="375">
        <f t="shared" si="50"/>
        <v>0</v>
      </c>
      <c r="X287" s="381">
        <f t="shared" si="51"/>
        <v>0</v>
      </c>
      <c r="Y287" s="372"/>
    </row>
    <row r="288" spans="1:25" s="50" customFormat="1" ht="22.5" customHeight="1" x14ac:dyDescent="0.15">
      <c r="A288" s="361" t="s">
        <v>1595</v>
      </c>
      <c r="B288" s="151" t="s">
        <v>1693</v>
      </c>
      <c r="C288" s="152" t="s">
        <v>1416</v>
      </c>
      <c r="D288" s="375">
        <f>'내역서(기계)-SH'!D288+'내역서(기계)-재개발'!D288</f>
        <v>2</v>
      </c>
      <c r="E288" s="359" t="s">
        <v>1385</v>
      </c>
      <c r="F288" s="360">
        <v>45291</v>
      </c>
      <c r="G288" s="360">
        <f t="shared" si="45"/>
        <v>90582</v>
      </c>
      <c r="H288" s="360">
        <v>55484</v>
      </c>
      <c r="I288" s="360">
        <f t="shared" si="46"/>
        <v>110968</v>
      </c>
      <c r="J288" s="360">
        <v>0</v>
      </c>
      <c r="K288" s="360">
        <f t="shared" si="47"/>
        <v>0</v>
      </c>
      <c r="L288" s="360">
        <f t="shared" si="55"/>
        <v>100775</v>
      </c>
      <c r="M288" s="376">
        <f t="shared" si="55"/>
        <v>201550</v>
      </c>
      <c r="N288" s="380">
        <f>'내역서(기계)-SH'!N288+'내역서(기계)-재개발'!N288</f>
        <v>2</v>
      </c>
      <c r="O288" s="360">
        <v>45291</v>
      </c>
      <c r="P288" s="360">
        <f t="shared" si="52"/>
        <v>90582</v>
      </c>
      <c r="Q288" s="360">
        <v>55484</v>
      </c>
      <c r="R288" s="360">
        <f t="shared" si="53"/>
        <v>110968</v>
      </c>
      <c r="S288" s="360">
        <v>0</v>
      </c>
      <c r="T288" s="360">
        <f t="shared" si="54"/>
        <v>0</v>
      </c>
      <c r="U288" s="360">
        <f t="shared" si="48"/>
        <v>100775</v>
      </c>
      <c r="V288" s="369">
        <f t="shared" si="49"/>
        <v>201550</v>
      </c>
      <c r="W288" s="375">
        <f t="shared" si="50"/>
        <v>0</v>
      </c>
      <c r="X288" s="381">
        <f t="shared" si="51"/>
        <v>0</v>
      </c>
      <c r="Y288" s="372"/>
    </row>
    <row r="289" spans="1:25" s="50" customFormat="1" ht="22.5" customHeight="1" x14ac:dyDescent="0.15">
      <c r="A289" s="361" t="s">
        <v>1596</v>
      </c>
      <c r="B289" s="151" t="s">
        <v>1693</v>
      </c>
      <c r="C289" s="152" t="s">
        <v>883</v>
      </c>
      <c r="D289" s="375">
        <f>'내역서(기계)-SH'!D289+'내역서(기계)-재개발'!D289</f>
        <v>2</v>
      </c>
      <c r="E289" s="359" t="s">
        <v>1385</v>
      </c>
      <c r="F289" s="360">
        <v>68046</v>
      </c>
      <c r="G289" s="360">
        <f t="shared" si="45"/>
        <v>136092</v>
      </c>
      <c r="H289" s="360">
        <v>77772</v>
      </c>
      <c r="I289" s="360">
        <f t="shared" si="46"/>
        <v>155544</v>
      </c>
      <c r="J289" s="360">
        <v>0</v>
      </c>
      <c r="K289" s="360">
        <f t="shared" si="47"/>
        <v>0</v>
      </c>
      <c r="L289" s="360">
        <f t="shared" si="55"/>
        <v>145818</v>
      </c>
      <c r="M289" s="376">
        <f t="shared" si="55"/>
        <v>291636</v>
      </c>
      <c r="N289" s="380">
        <f>'내역서(기계)-SH'!N289+'내역서(기계)-재개발'!N289</f>
        <v>2</v>
      </c>
      <c r="O289" s="360">
        <v>68046</v>
      </c>
      <c r="P289" s="360">
        <f t="shared" si="52"/>
        <v>136092</v>
      </c>
      <c r="Q289" s="360">
        <v>77772</v>
      </c>
      <c r="R289" s="360">
        <f t="shared" si="53"/>
        <v>155544</v>
      </c>
      <c r="S289" s="360">
        <v>0</v>
      </c>
      <c r="T289" s="360">
        <f t="shared" si="54"/>
        <v>0</v>
      </c>
      <c r="U289" s="360">
        <f t="shared" si="48"/>
        <v>145818</v>
      </c>
      <c r="V289" s="369">
        <f t="shared" si="49"/>
        <v>291636</v>
      </c>
      <c r="W289" s="375">
        <f t="shared" si="50"/>
        <v>0</v>
      </c>
      <c r="X289" s="381">
        <f t="shared" si="51"/>
        <v>0</v>
      </c>
      <c r="Y289" s="372"/>
    </row>
    <row r="290" spans="1:25" s="50" customFormat="1" ht="22.5" customHeight="1" x14ac:dyDescent="0.15">
      <c r="A290" s="361" t="s">
        <v>1597</v>
      </c>
      <c r="B290" s="151" t="s">
        <v>1693</v>
      </c>
      <c r="C290" s="152" t="s">
        <v>884</v>
      </c>
      <c r="D290" s="375">
        <f>'내역서(기계)-SH'!D290+'내역서(기계)-재개발'!D290</f>
        <v>1</v>
      </c>
      <c r="E290" s="359" t="s">
        <v>1385</v>
      </c>
      <c r="F290" s="360">
        <v>84111</v>
      </c>
      <c r="G290" s="360">
        <f t="shared" si="45"/>
        <v>84111</v>
      </c>
      <c r="H290" s="360">
        <v>105166</v>
      </c>
      <c r="I290" s="360">
        <f t="shared" si="46"/>
        <v>105166</v>
      </c>
      <c r="J290" s="360">
        <v>0</v>
      </c>
      <c r="K290" s="360">
        <f t="shared" si="47"/>
        <v>0</v>
      </c>
      <c r="L290" s="360">
        <f t="shared" si="55"/>
        <v>189277</v>
      </c>
      <c r="M290" s="376">
        <f t="shared" si="55"/>
        <v>189277</v>
      </c>
      <c r="N290" s="380">
        <f>'내역서(기계)-SH'!N290+'내역서(기계)-재개발'!N290</f>
        <v>1</v>
      </c>
      <c r="O290" s="360">
        <v>84111</v>
      </c>
      <c r="P290" s="360">
        <f t="shared" si="52"/>
        <v>84111</v>
      </c>
      <c r="Q290" s="360">
        <v>105166</v>
      </c>
      <c r="R290" s="360">
        <f t="shared" si="53"/>
        <v>105166</v>
      </c>
      <c r="S290" s="360">
        <v>0</v>
      </c>
      <c r="T290" s="360">
        <f t="shared" si="54"/>
        <v>0</v>
      </c>
      <c r="U290" s="360">
        <f t="shared" si="48"/>
        <v>189277</v>
      </c>
      <c r="V290" s="369">
        <f t="shared" si="49"/>
        <v>189277</v>
      </c>
      <c r="W290" s="375">
        <f t="shared" si="50"/>
        <v>0</v>
      </c>
      <c r="X290" s="381">
        <f t="shared" si="51"/>
        <v>0</v>
      </c>
      <c r="Y290" s="372"/>
    </row>
    <row r="291" spans="1:25" s="50" customFormat="1" ht="22.5" customHeight="1" x14ac:dyDescent="0.15">
      <c r="A291" s="361" t="s">
        <v>1465</v>
      </c>
      <c r="B291" s="151" t="s">
        <v>1693</v>
      </c>
      <c r="C291" s="152" t="s">
        <v>885</v>
      </c>
      <c r="D291" s="375">
        <f>'내역서(기계)-SH'!D291+'내역서(기계)-재개발'!D291</f>
        <v>1</v>
      </c>
      <c r="E291" s="359" t="s">
        <v>1385</v>
      </c>
      <c r="F291" s="360">
        <v>120680</v>
      </c>
      <c r="G291" s="360">
        <f t="shared" si="45"/>
        <v>120680</v>
      </c>
      <c r="H291" s="360">
        <v>139243</v>
      </c>
      <c r="I291" s="360">
        <f t="shared" si="46"/>
        <v>139243</v>
      </c>
      <c r="J291" s="360">
        <v>0</v>
      </c>
      <c r="K291" s="360">
        <f t="shared" si="47"/>
        <v>0</v>
      </c>
      <c r="L291" s="360">
        <f t="shared" si="55"/>
        <v>259923</v>
      </c>
      <c r="M291" s="376">
        <f t="shared" si="55"/>
        <v>259923</v>
      </c>
      <c r="N291" s="380">
        <f>'내역서(기계)-SH'!N291+'내역서(기계)-재개발'!N291</f>
        <v>1</v>
      </c>
      <c r="O291" s="360">
        <v>120680</v>
      </c>
      <c r="P291" s="360">
        <f t="shared" si="52"/>
        <v>120680</v>
      </c>
      <c r="Q291" s="360">
        <v>139243</v>
      </c>
      <c r="R291" s="360">
        <f t="shared" si="53"/>
        <v>139243</v>
      </c>
      <c r="S291" s="360">
        <v>0</v>
      </c>
      <c r="T291" s="360">
        <f t="shared" si="54"/>
        <v>0</v>
      </c>
      <c r="U291" s="360">
        <f t="shared" si="48"/>
        <v>259923</v>
      </c>
      <c r="V291" s="369">
        <f t="shared" si="49"/>
        <v>259923</v>
      </c>
      <c r="W291" s="375">
        <f t="shared" si="50"/>
        <v>0</v>
      </c>
      <c r="X291" s="381">
        <f t="shared" si="51"/>
        <v>0</v>
      </c>
      <c r="Y291" s="372"/>
    </row>
    <row r="292" spans="1:25" s="50" customFormat="1" ht="22.5" customHeight="1" x14ac:dyDescent="0.15">
      <c r="A292" s="361" t="s">
        <v>1466</v>
      </c>
      <c r="B292" s="151" t="s">
        <v>1694</v>
      </c>
      <c r="C292" s="152" t="s">
        <v>1412</v>
      </c>
      <c r="D292" s="375">
        <f>'내역서(기계)-SH'!D292+'내역서(기계)-재개발'!D292</f>
        <v>2</v>
      </c>
      <c r="E292" s="359" t="s">
        <v>1385</v>
      </c>
      <c r="F292" s="360">
        <v>2123</v>
      </c>
      <c r="G292" s="360">
        <f t="shared" si="45"/>
        <v>4246</v>
      </c>
      <c r="H292" s="360">
        <v>9622</v>
      </c>
      <c r="I292" s="360">
        <f t="shared" si="46"/>
        <v>19244</v>
      </c>
      <c r="J292" s="360">
        <v>0</v>
      </c>
      <c r="K292" s="360">
        <f t="shared" si="47"/>
        <v>0</v>
      </c>
      <c r="L292" s="360">
        <f t="shared" si="55"/>
        <v>11745</v>
      </c>
      <c r="M292" s="376">
        <f t="shared" si="55"/>
        <v>23490</v>
      </c>
      <c r="N292" s="380">
        <f>'내역서(기계)-SH'!N292+'내역서(기계)-재개발'!N292</f>
        <v>2</v>
      </c>
      <c r="O292" s="360">
        <v>2123</v>
      </c>
      <c r="P292" s="360">
        <f t="shared" si="52"/>
        <v>4246</v>
      </c>
      <c r="Q292" s="360">
        <v>9622</v>
      </c>
      <c r="R292" s="360">
        <f t="shared" si="53"/>
        <v>19244</v>
      </c>
      <c r="S292" s="360">
        <v>0</v>
      </c>
      <c r="T292" s="360">
        <f t="shared" si="54"/>
        <v>0</v>
      </c>
      <c r="U292" s="360">
        <f t="shared" si="48"/>
        <v>11745</v>
      </c>
      <c r="V292" s="369">
        <f t="shared" si="49"/>
        <v>23490</v>
      </c>
      <c r="W292" s="375">
        <f t="shared" si="50"/>
        <v>0</v>
      </c>
      <c r="X292" s="381">
        <f t="shared" si="51"/>
        <v>0</v>
      </c>
      <c r="Y292" s="372"/>
    </row>
    <row r="293" spans="1:25" s="50" customFormat="1" ht="22.5" customHeight="1" x14ac:dyDescent="0.15">
      <c r="A293" s="361" t="s">
        <v>1467</v>
      </c>
      <c r="B293" s="151" t="s">
        <v>1694</v>
      </c>
      <c r="C293" s="152" t="s">
        <v>1413</v>
      </c>
      <c r="D293" s="375">
        <f>'내역서(기계)-SH'!D293+'내역서(기계)-재개발'!D293</f>
        <v>2</v>
      </c>
      <c r="E293" s="359" t="s">
        <v>1385</v>
      </c>
      <c r="F293" s="360">
        <v>2705</v>
      </c>
      <c r="G293" s="360">
        <f t="shared" si="45"/>
        <v>5410</v>
      </c>
      <c r="H293" s="360">
        <v>11223</v>
      </c>
      <c r="I293" s="360">
        <f t="shared" si="46"/>
        <v>22446</v>
      </c>
      <c r="J293" s="360">
        <v>0</v>
      </c>
      <c r="K293" s="360">
        <f t="shared" si="47"/>
        <v>0</v>
      </c>
      <c r="L293" s="360">
        <f t="shared" si="55"/>
        <v>13928</v>
      </c>
      <c r="M293" s="376">
        <f t="shared" si="55"/>
        <v>27856</v>
      </c>
      <c r="N293" s="380">
        <f>'내역서(기계)-SH'!N293+'내역서(기계)-재개발'!N293</f>
        <v>2</v>
      </c>
      <c r="O293" s="360">
        <v>2705</v>
      </c>
      <c r="P293" s="360">
        <f t="shared" si="52"/>
        <v>5410</v>
      </c>
      <c r="Q293" s="360">
        <v>11223</v>
      </c>
      <c r="R293" s="360">
        <f t="shared" si="53"/>
        <v>22446</v>
      </c>
      <c r="S293" s="360">
        <v>0</v>
      </c>
      <c r="T293" s="360">
        <f t="shared" si="54"/>
        <v>0</v>
      </c>
      <c r="U293" s="360">
        <f t="shared" si="48"/>
        <v>13928</v>
      </c>
      <c r="V293" s="369">
        <f t="shared" si="49"/>
        <v>27856</v>
      </c>
      <c r="W293" s="375">
        <f t="shared" si="50"/>
        <v>0</v>
      </c>
      <c r="X293" s="381">
        <f t="shared" si="51"/>
        <v>0</v>
      </c>
      <c r="Y293" s="372"/>
    </row>
    <row r="294" spans="1:25" s="50" customFormat="1" ht="22.5" customHeight="1" x14ac:dyDescent="0.15">
      <c r="A294" s="361" t="s">
        <v>1468</v>
      </c>
      <c r="B294" s="151" t="s">
        <v>1694</v>
      </c>
      <c r="C294" s="152" t="s">
        <v>877</v>
      </c>
      <c r="D294" s="375">
        <f>'내역서(기계)-SH'!D294+'내역서(기계)-재개발'!D294</f>
        <v>2</v>
      </c>
      <c r="E294" s="359" t="s">
        <v>1385</v>
      </c>
      <c r="F294" s="360">
        <v>4475</v>
      </c>
      <c r="G294" s="360">
        <f t="shared" si="45"/>
        <v>8950</v>
      </c>
      <c r="H294" s="360">
        <v>15848</v>
      </c>
      <c r="I294" s="360">
        <f t="shared" si="46"/>
        <v>31696</v>
      </c>
      <c r="J294" s="360">
        <v>0</v>
      </c>
      <c r="K294" s="360">
        <f t="shared" si="47"/>
        <v>0</v>
      </c>
      <c r="L294" s="360">
        <f t="shared" si="55"/>
        <v>20323</v>
      </c>
      <c r="M294" s="376">
        <f t="shared" si="55"/>
        <v>40646</v>
      </c>
      <c r="N294" s="380">
        <f>'내역서(기계)-SH'!N294+'내역서(기계)-재개발'!N294</f>
        <v>2</v>
      </c>
      <c r="O294" s="360">
        <v>4475</v>
      </c>
      <c r="P294" s="360">
        <f t="shared" si="52"/>
        <v>8950</v>
      </c>
      <c r="Q294" s="360">
        <v>15848</v>
      </c>
      <c r="R294" s="360">
        <f t="shared" si="53"/>
        <v>31696</v>
      </c>
      <c r="S294" s="360">
        <v>0</v>
      </c>
      <c r="T294" s="360">
        <f t="shared" si="54"/>
        <v>0</v>
      </c>
      <c r="U294" s="360">
        <f t="shared" si="48"/>
        <v>20323</v>
      </c>
      <c r="V294" s="369">
        <f t="shared" si="49"/>
        <v>40646</v>
      </c>
      <c r="W294" s="375">
        <f t="shared" si="50"/>
        <v>0</v>
      </c>
      <c r="X294" s="381">
        <f t="shared" si="51"/>
        <v>0</v>
      </c>
      <c r="Y294" s="372"/>
    </row>
    <row r="295" spans="1:25" s="50" customFormat="1" ht="22.5" customHeight="1" x14ac:dyDescent="0.15">
      <c r="A295" s="361" t="s">
        <v>1469</v>
      </c>
      <c r="B295" s="151" t="s">
        <v>1694</v>
      </c>
      <c r="C295" s="152" t="s">
        <v>878</v>
      </c>
      <c r="D295" s="375">
        <f>'내역서(기계)-SH'!D295+'내역서(기계)-재개발'!D295</f>
        <v>2</v>
      </c>
      <c r="E295" s="359" t="s">
        <v>1385</v>
      </c>
      <c r="F295" s="360">
        <v>5705</v>
      </c>
      <c r="G295" s="360">
        <f t="shared" si="45"/>
        <v>11410</v>
      </c>
      <c r="H295" s="360">
        <v>19124</v>
      </c>
      <c r="I295" s="360">
        <f t="shared" si="46"/>
        <v>38248</v>
      </c>
      <c r="J295" s="360">
        <v>0</v>
      </c>
      <c r="K295" s="360">
        <f t="shared" si="47"/>
        <v>0</v>
      </c>
      <c r="L295" s="360">
        <f t="shared" si="55"/>
        <v>24829</v>
      </c>
      <c r="M295" s="376">
        <f t="shared" si="55"/>
        <v>49658</v>
      </c>
      <c r="N295" s="380">
        <f>'내역서(기계)-SH'!N295+'내역서(기계)-재개발'!N295</f>
        <v>2</v>
      </c>
      <c r="O295" s="360">
        <v>5705</v>
      </c>
      <c r="P295" s="360">
        <f t="shared" si="52"/>
        <v>11410</v>
      </c>
      <c r="Q295" s="360">
        <v>19124</v>
      </c>
      <c r="R295" s="360">
        <f t="shared" si="53"/>
        <v>38248</v>
      </c>
      <c r="S295" s="360">
        <v>0</v>
      </c>
      <c r="T295" s="360">
        <f t="shared" si="54"/>
        <v>0</v>
      </c>
      <c r="U295" s="360">
        <f t="shared" si="48"/>
        <v>24829</v>
      </c>
      <c r="V295" s="369">
        <f t="shared" si="49"/>
        <v>49658</v>
      </c>
      <c r="W295" s="375">
        <f t="shared" si="50"/>
        <v>0</v>
      </c>
      <c r="X295" s="381">
        <f t="shared" si="51"/>
        <v>0</v>
      </c>
      <c r="Y295" s="372"/>
    </row>
    <row r="296" spans="1:25" s="50" customFormat="1" ht="22.5" customHeight="1" x14ac:dyDescent="0.15">
      <c r="A296" s="361" t="s">
        <v>1470</v>
      </c>
      <c r="B296" s="151" t="s">
        <v>1694</v>
      </c>
      <c r="C296" s="152" t="s">
        <v>879</v>
      </c>
      <c r="D296" s="375">
        <f>'내역서(기계)-SH'!D296+'내역서(기계)-재개발'!D296</f>
        <v>2</v>
      </c>
      <c r="E296" s="359" t="s">
        <v>1385</v>
      </c>
      <c r="F296" s="360">
        <v>6531</v>
      </c>
      <c r="G296" s="360">
        <f t="shared" si="45"/>
        <v>13062</v>
      </c>
      <c r="H296" s="360">
        <v>20974</v>
      </c>
      <c r="I296" s="360">
        <f t="shared" si="46"/>
        <v>41948</v>
      </c>
      <c r="J296" s="360">
        <v>0</v>
      </c>
      <c r="K296" s="360">
        <f t="shared" si="47"/>
        <v>0</v>
      </c>
      <c r="L296" s="360">
        <f t="shared" si="55"/>
        <v>27505</v>
      </c>
      <c r="M296" s="376">
        <f t="shared" si="55"/>
        <v>55010</v>
      </c>
      <c r="N296" s="380">
        <f>'내역서(기계)-SH'!N296+'내역서(기계)-재개발'!N296</f>
        <v>2</v>
      </c>
      <c r="O296" s="360">
        <v>6531</v>
      </c>
      <c r="P296" s="360">
        <f t="shared" si="52"/>
        <v>13062</v>
      </c>
      <c r="Q296" s="360">
        <v>20974</v>
      </c>
      <c r="R296" s="360">
        <f t="shared" si="53"/>
        <v>41948</v>
      </c>
      <c r="S296" s="360">
        <v>0</v>
      </c>
      <c r="T296" s="360">
        <f t="shared" si="54"/>
        <v>0</v>
      </c>
      <c r="U296" s="360">
        <f t="shared" si="48"/>
        <v>27505</v>
      </c>
      <c r="V296" s="369">
        <f t="shared" si="49"/>
        <v>55010</v>
      </c>
      <c r="W296" s="375">
        <f t="shared" si="50"/>
        <v>0</v>
      </c>
      <c r="X296" s="381">
        <f t="shared" si="51"/>
        <v>0</v>
      </c>
      <c r="Y296" s="372"/>
    </row>
    <row r="297" spans="1:25" s="50" customFormat="1" ht="22.5" customHeight="1" x14ac:dyDescent="0.15">
      <c r="A297" s="361" t="s">
        <v>1471</v>
      </c>
      <c r="B297" s="151" t="s">
        <v>1694</v>
      </c>
      <c r="C297" s="152" t="s">
        <v>1414</v>
      </c>
      <c r="D297" s="375">
        <f>'내역서(기계)-SH'!D297+'내역서(기계)-재개발'!D297</f>
        <v>2</v>
      </c>
      <c r="E297" s="359" t="s">
        <v>1385</v>
      </c>
      <c r="F297" s="360">
        <v>7557</v>
      </c>
      <c r="G297" s="360">
        <f t="shared" si="45"/>
        <v>15114</v>
      </c>
      <c r="H297" s="360">
        <v>25350</v>
      </c>
      <c r="I297" s="360">
        <f t="shared" si="46"/>
        <v>50700</v>
      </c>
      <c r="J297" s="360">
        <v>0</v>
      </c>
      <c r="K297" s="360">
        <f t="shared" si="47"/>
        <v>0</v>
      </c>
      <c r="L297" s="360">
        <f t="shared" si="55"/>
        <v>32907</v>
      </c>
      <c r="M297" s="376">
        <f t="shared" si="55"/>
        <v>65814</v>
      </c>
      <c r="N297" s="380">
        <f>'내역서(기계)-SH'!N297+'내역서(기계)-재개발'!N297</f>
        <v>2</v>
      </c>
      <c r="O297" s="360">
        <v>7557</v>
      </c>
      <c r="P297" s="360">
        <f t="shared" si="52"/>
        <v>15114</v>
      </c>
      <c r="Q297" s="360">
        <v>25350</v>
      </c>
      <c r="R297" s="360">
        <f t="shared" si="53"/>
        <v>50700</v>
      </c>
      <c r="S297" s="360">
        <v>0</v>
      </c>
      <c r="T297" s="360">
        <f t="shared" si="54"/>
        <v>0</v>
      </c>
      <c r="U297" s="360">
        <f t="shared" si="48"/>
        <v>32907</v>
      </c>
      <c r="V297" s="369">
        <f t="shared" si="49"/>
        <v>65814</v>
      </c>
      <c r="W297" s="375">
        <f t="shared" si="50"/>
        <v>0</v>
      </c>
      <c r="X297" s="381">
        <f t="shared" si="51"/>
        <v>0</v>
      </c>
      <c r="Y297" s="372"/>
    </row>
    <row r="298" spans="1:25" s="50" customFormat="1" ht="22.5" customHeight="1" x14ac:dyDescent="0.15">
      <c r="A298" s="361" t="s">
        <v>1472</v>
      </c>
      <c r="B298" s="151" t="s">
        <v>1694</v>
      </c>
      <c r="C298" s="152" t="s">
        <v>880</v>
      </c>
      <c r="D298" s="375">
        <f>'내역서(기계)-SH'!D298+'내역서(기계)-재개발'!D298</f>
        <v>2</v>
      </c>
      <c r="E298" s="359" t="s">
        <v>1385</v>
      </c>
      <c r="F298" s="360">
        <v>9859</v>
      </c>
      <c r="G298" s="360">
        <f t="shared" si="45"/>
        <v>19718</v>
      </c>
      <c r="H298" s="360">
        <v>31249</v>
      </c>
      <c r="I298" s="360">
        <f t="shared" si="46"/>
        <v>62498</v>
      </c>
      <c r="J298" s="360">
        <v>0</v>
      </c>
      <c r="K298" s="360">
        <f t="shared" si="47"/>
        <v>0</v>
      </c>
      <c r="L298" s="360">
        <f t="shared" si="55"/>
        <v>41108</v>
      </c>
      <c r="M298" s="376">
        <f t="shared" si="55"/>
        <v>82216</v>
      </c>
      <c r="N298" s="380">
        <f>'내역서(기계)-SH'!N298+'내역서(기계)-재개발'!N298</f>
        <v>2</v>
      </c>
      <c r="O298" s="360">
        <v>9859</v>
      </c>
      <c r="P298" s="360">
        <f t="shared" si="52"/>
        <v>19718</v>
      </c>
      <c r="Q298" s="360">
        <v>31249</v>
      </c>
      <c r="R298" s="360">
        <f t="shared" si="53"/>
        <v>62498</v>
      </c>
      <c r="S298" s="360">
        <v>0</v>
      </c>
      <c r="T298" s="360">
        <f t="shared" si="54"/>
        <v>0</v>
      </c>
      <c r="U298" s="360">
        <f t="shared" si="48"/>
        <v>41108</v>
      </c>
      <c r="V298" s="369">
        <f t="shared" si="49"/>
        <v>82216</v>
      </c>
      <c r="W298" s="375">
        <f t="shared" si="50"/>
        <v>0</v>
      </c>
      <c r="X298" s="381">
        <f t="shared" si="51"/>
        <v>0</v>
      </c>
      <c r="Y298" s="372"/>
    </row>
    <row r="299" spans="1:25" s="50" customFormat="1" ht="22.5" customHeight="1" x14ac:dyDescent="0.15">
      <c r="A299" s="361" t="s">
        <v>1473</v>
      </c>
      <c r="B299" s="151" t="s">
        <v>1694</v>
      </c>
      <c r="C299" s="152" t="s">
        <v>881</v>
      </c>
      <c r="D299" s="375">
        <f>'내역서(기계)-SH'!D299+'내역서(기계)-재개발'!D299</f>
        <v>2</v>
      </c>
      <c r="E299" s="359" t="s">
        <v>1385</v>
      </c>
      <c r="F299" s="360">
        <v>12577</v>
      </c>
      <c r="G299" s="360">
        <f t="shared" si="45"/>
        <v>25154</v>
      </c>
      <c r="H299" s="360">
        <v>35375</v>
      </c>
      <c r="I299" s="360">
        <f t="shared" si="46"/>
        <v>70750</v>
      </c>
      <c r="J299" s="360">
        <v>0</v>
      </c>
      <c r="K299" s="360">
        <f t="shared" si="47"/>
        <v>0</v>
      </c>
      <c r="L299" s="360">
        <f t="shared" si="55"/>
        <v>47952</v>
      </c>
      <c r="M299" s="376">
        <f t="shared" si="55"/>
        <v>95904</v>
      </c>
      <c r="N299" s="380">
        <f>'내역서(기계)-SH'!N299+'내역서(기계)-재개발'!N299</f>
        <v>2</v>
      </c>
      <c r="O299" s="360">
        <v>12577</v>
      </c>
      <c r="P299" s="360">
        <f t="shared" si="52"/>
        <v>25154</v>
      </c>
      <c r="Q299" s="360">
        <v>35375</v>
      </c>
      <c r="R299" s="360">
        <f t="shared" si="53"/>
        <v>70750</v>
      </c>
      <c r="S299" s="360">
        <v>0</v>
      </c>
      <c r="T299" s="360">
        <f t="shared" si="54"/>
        <v>0</v>
      </c>
      <c r="U299" s="360">
        <f t="shared" si="48"/>
        <v>47952</v>
      </c>
      <c r="V299" s="369">
        <f t="shared" si="49"/>
        <v>95904</v>
      </c>
      <c r="W299" s="375">
        <f t="shared" si="50"/>
        <v>0</v>
      </c>
      <c r="X299" s="381">
        <f t="shared" si="51"/>
        <v>0</v>
      </c>
      <c r="Y299" s="372"/>
    </row>
    <row r="300" spans="1:25" s="50" customFormat="1" ht="22.5" customHeight="1" x14ac:dyDescent="0.15">
      <c r="A300" s="361" t="s">
        <v>1474</v>
      </c>
      <c r="B300" s="151" t="s">
        <v>1694</v>
      </c>
      <c r="C300" s="152" t="s">
        <v>1415</v>
      </c>
      <c r="D300" s="375">
        <f>'내역서(기계)-SH'!D300+'내역서(기계)-재개발'!D300</f>
        <v>2</v>
      </c>
      <c r="E300" s="359" t="s">
        <v>1385</v>
      </c>
      <c r="F300" s="360">
        <v>16265</v>
      </c>
      <c r="G300" s="360">
        <f t="shared" si="45"/>
        <v>32530</v>
      </c>
      <c r="H300" s="360">
        <v>51051</v>
      </c>
      <c r="I300" s="360">
        <f t="shared" si="46"/>
        <v>102102</v>
      </c>
      <c r="J300" s="360">
        <v>0</v>
      </c>
      <c r="K300" s="360">
        <f t="shared" si="47"/>
        <v>0</v>
      </c>
      <c r="L300" s="360">
        <f t="shared" si="55"/>
        <v>67316</v>
      </c>
      <c r="M300" s="376">
        <f t="shared" si="55"/>
        <v>134632</v>
      </c>
      <c r="N300" s="380">
        <f>'내역서(기계)-SH'!N300+'내역서(기계)-재개발'!N300</f>
        <v>2</v>
      </c>
      <c r="O300" s="360">
        <v>16265</v>
      </c>
      <c r="P300" s="360">
        <f t="shared" si="52"/>
        <v>32530</v>
      </c>
      <c r="Q300" s="360">
        <v>51051</v>
      </c>
      <c r="R300" s="360">
        <f t="shared" si="53"/>
        <v>102102</v>
      </c>
      <c r="S300" s="360">
        <v>0</v>
      </c>
      <c r="T300" s="360">
        <f t="shared" si="54"/>
        <v>0</v>
      </c>
      <c r="U300" s="360">
        <f t="shared" si="48"/>
        <v>67316</v>
      </c>
      <c r="V300" s="369">
        <f t="shared" si="49"/>
        <v>134632</v>
      </c>
      <c r="W300" s="375">
        <f t="shared" si="50"/>
        <v>0</v>
      </c>
      <c r="X300" s="381">
        <f t="shared" si="51"/>
        <v>0</v>
      </c>
      <c r="Y300" s="372"/>
    </row>
    <row r="301" spans="1:25" s="50" customFormat="1" ht="22.5" customHeight="1" x14ac:dyDescent="0.15">
      <c r="A301" s="361" t="s">
        <v>1475</v>
      </c>
      <c r="B301" s="151" t="s">
        <v>1694</v>
      </c>
      <c r="C301" s="152" t="s">
        <v>882</v>
      </c>
      <c r="D301" s="375">
        <f>'내역서(기계)-SH'!D301+'내역서(기계)-재개발'!D301</f>
        <v>1</v>
      </c>
      <c r="E301" s="359" t="s">
        <v>1385</v>
      </c>
      <c r="F301" s="360">
        <v>23665</v>
      </c>
      <c r="G301" s="360">
        <f t="shared" si="45"/>
        <v>23665</v>
      </c>
      <c r="H301" s="360">
        <v>68152</v>
      </c>
      <c r="I301" s="360">
        <f t="shared" si="46"/>
        <v>68152</v>
      </c>
      <c r="J301" s="360">
        <v>0</v>
      </c>
      <c r="K301" s="360">
        <f t="shared" si="47"/>
        <v>0</v>
      </c>
      <c r="L301" s="360">
        <f t="shared" si="55"/>
        <v>91817</v>
      </c>
      <c r="M301" s="376">
        <f t="shared" si="55"/>
        <v>91817</v>
      </c>
      <c r="N301" s="380">
        <f>'내역서(기계)-SH'!N301+'내역서(기계)-재개발'!N301</f>
        <v>1</v>
      </c>
      <c r="O301" s="360">
        <v>23665</v>
      </c>
      <c r="P301" s="360">
        <f t="shared" si="52"/>
        <v>23665</v>
      </c>
      <c r="Q301" s="360">
        <v>68152</v>
      </c>
      <c r="R301" s="360">
        <f t="shared" si="53"/>
        <v>68152</v>
      </c>
      <c r="S301" s="360">
        <v>0</v>
      </c>
      <c r="T301" s="360">
        <f t="shared" si="54"/>
        <v>0</v>
      </c>
      <c r="U301" s="360">
        <f t="shared" si="48"/>
        <v>91817</v>
      </c>
      <c r="V301" s="369">
        <f t="shared" si="49"/>
        <v>91817</v>
      </c>
      <c r="W301" s="375">
        <f t="shared" si="50"/>
        <v>0</v>
      </c>
      <c r="X301" s="381">
        <f t="shared" si="51"/>
        <v>0</v>
      </c>
      <c r="Y301" s="372"/>
    </row>
    <row r="302" spans="1:25" s="50" customFormat="1" ht="22.5" customHeight="1" x14ac:dyDescent="0.15">
      <c r="A302" s="361" t="s">
        <v>1476</v>
      </c>
      <c r="B302" s="151" t="s">
        <v>1694</v>
      </c>
      <c r="C302" s="152" t="s">
        <v>1416</v>
      </c>
      <c r="D302" s="375">
        <f>'내역서(기계)-SH'!D302+'내역서(기계)-재개발'!D302</f>
        <v>1</v>
      </c>
      <c r="E302" s="359" t="s">
        <v>1385</v>
      </c>
      <c r="F302" s="360">
        <v>28104</v>
      </c>
      <c r="G302" s="360">
        <f t="shared" si="45"/>
        <v>28104</v>
      </c>
      <c r="H302" s="360">
        <v>77677</v>
      </c>
      <c r="I302" s="360">
        <f t="shared" si="46"/>
        <v>77677</v>
      </c>
      <c r="J302" s="360">
        <v>0</v>
      </c>
      <c r="K302" s="360">
        <f t="shared" si="47"/>
        <v>0</v>
      </c>
      <c r="L302" s="360">
        <f t="shared" si="55"/>
        <v>105781</v>
      </c>
      <c r="M302" s="376">
        <f t="shared" si="55"/>
        <v>105781</v>
      </c>
      <c r="N302" s="380">
        <f>'내역서(기계)-SH'!N302+'내역서(기계)-재개발'!N302</f>
        <v>1</v>
      </c>
      <c r="O302" s="360">
        <v>28104</v>
      </c>
      <c r="P302" s="360">
        <f t="shared" si="52"/>
        <v>28104</v>
      </c>
      <c r="Q302" s="360">
        <v>77677</v>
      </c>
      <c r="R302" s="360">
        <f t="shared" si="53"/>
        <v>77677</v>
      </c>
      <c r="S302" s="360">
        <v>0</v>
      </c>
      <c r="T302" s="360">
        <f t="shared" si="54"/>
        <v>0</v>
      </c>
      <c r="U302" s="360">
        <f t="shared" si="48"/>
        <v>105781</v>
      </c>
      <c r="V302" s="369">
        <f t="shared" si="49"/>
        <v>105781</v>
      </c>
      <c r="W302" s="375">
        <f t="shared" si="50"/>
        <v>0</v>
      </c>
      <c r="X302" s="381">
        <f t="shared" si="51"/>
        <v>0</v>
      </c>
      <c r="Y302" s="372"/>
    </row>
    <row r="303" spans="1:25" s="50" customFormat="1" ht="22.5" customHeight="1" x14ac:dyDescent="0.15">
      <c r="A303" s="361" t="s">
        <v>1477</v>
      </c>
      <c r="B303" s="151" t="s">
        <v>1694</v>
      </c>
      <c r="C303" s="152" t="s">
        <v>883</v>
      </c>
      <c r="D303" s="375">
        <f>'내역서(기계)-SH'!D303+'내역서(기계)-재개발'!D303</f>
        <v>1</v>
      </c>
      <c r="E303" s="359" t="s">
        <v>1385</v>
      </c>
      <c r="F303" s="360">
        <v>41451</v>
      </c>
      <c r="G303" s="360">
        <f t="shared" si="45"/>
        <v>41451</v>
      </c>
      <c r="H303" s="360">
        <v>108880</v>
      </c>
      <c r="I303" s="360">
        <f t="shared" si="46"/>
        <v>108880</v>
      </c>
      <c r="J303" s="360">
        <v>0</v>
      </c>
      <c r="K303" s="360">
        <f t="shared" si="47"/>
        <v>0</v>
      </c>
      <c r="L303" s="360">
        <f t="shared" si="55"/>
        <v>150331</v>
      </c>
      <c r="M303" s="376">
        <f t="shared" si="55"/>
        <v>150331</v>
      </c>
      <c r="N303" s="380">
        <f>'내역서(기계)-SH'!N303+'내역서(기계)-재개발'!N303</f>
        <v>1</v>
      </c>
      <c r="O303" s="360">
        <v>41451</v>
      </c>
      <c r="P303" s="360">
        <f t="shared" si="52"/>
        <v>41451</v>
      </c>
      <c r="Q303" s="360">
        <v>108880</v>
      </c>
      <c r="R303" s="360">
        <f t="shared" si="53"/>
        <v>108880</v>
      </c>
      <c r="S303" s="360">
        <v>0</v>
      </c>
      <c r="T303" s="360">
        <f t="shared" si="54"/>
        <v>0</v>
      </c>
      <c r="U303" s="360">
        <f t="shared" si="48"/>
        <v>150331</v>
      </c>
      <c r="V303" s="369">
        <f t="shared" si="49"/>
        <v>150331</v>
      </c>
      <c r="W303" s="375">
        <f t="shared" si="50"/>
        <v>0</v>
      </c>
      <c r="X303" s="381">
        <f t="shared" si="51"/>
        <v>0</v>
      </c>
      <c r="Y303" s="372"/>
    </row>
    <row r="304" spans="1:25" s="50" customFormat="1" ht="22.5" customHeight="1" x14ac:dyDescent="0.15">
      <c r="A304" s="361" t="s">
        <v>1478</v>
      </c>
      <c r="B304" s="151" t="s">
        <v>1694</v>
      </c>
      <c r="C304" s="152" t="s">
        <v>884</v>
      </c>
      <c r="D304" s="375">
        <f>'내역서(기계)-SH'!D304+'내역서(기계)-재개발'!D304</f>
        <v>0</v>
      </c>
      <c r="E304" s="359" t="s">
        <v>1385</v>
      </c>
      <c r="F304" s="360">
        <v>51243</v>
      </c>
      <c r="G304" s="360">
        <f t="shared" si="45"/>
        <v>0</v>
      </c>
      <c r="H304" s="360">
        <v>147232</v>
      </c>
      <c r="I304" s="360">
        <f t="shared" si="46"/>
        <v>0</v>
      </c>
      <c r="J304" s="360">
        <v>0</v>
      </c>
      <c r="K304" s="360">
        <f t="shared" si="47"/>
        <v>0</v>
      </c>
      <c r="L304" s="360">
        <f t="shared" si="55"/>
        <v>198475</v>
      </c>
      <c r="M304" s="376">
        <f t="shared" si="55"/>
        <v>0</v>
      </c>
      <c r="N304" s="380">
        <f>'내역서(기계)-SH'!N304+'내역서(기계)-재개발'!N304</f>
        <v>0</v>
      </c>
      <c r="O304" s="360">
        <v>51243</v>
      </c>
      <c r="P304" s="360">
        <f t="shared" si="52"/>
        <v>0</v>
      </c>
      <c r="Q304" s="360">
        <v>147232</v>
      </c>
      <c r="R304" s="360">
        <f t="shared" si="53"/>
        <v>0</v>
      </c>
      <c r="S304" s="360">
        <v>0</v>
      </c>
      <c r="T304" s="360">
        <f t="shared" si="54"/>
        <v>0</v>
      </c>
      <c r="U304" s="360">
        <f t="shared" si="48"/>
        <v>198475</v>
      </c>
      <c r="V304" s="369">
        <f t="shared" si="49"/>
        <v>0</v>
      </c>
      <c r="W304" s="375">
        <f t="shared" si="50"/>
        <v>0</v>
      </c>
      <c r="X304" s="381">
        <f t="shared" si="51"/>
        <v>0</v>
      </c>
      <c r="Y304" s="372"/>
    </row>
    <row r="305" spans="1:25" s="50" customFormat="1" ht="22.5" customHeight="1" x14ac:dyDescent="0.15">
      <c r="A305" s="361" t="s">
        <v>1479</v>
      </c>
      <c r="B305" s="151" t="s">
        <v>1694</v>
      </c>
      <c r="C305" s="152" t="s">
        <v>885</v>
      </c>
      <c r="D305" s="375">
        <f>'내역서(기계)-SH'!D305+'내역서(기계)-재개발'!D305</f>
        <v>0</v>
      </c>
      <c r="E305" s="359" t="s">
        <v>1385</v>
      </c>
      <c r="F305" s="360">
        <v>76522</v>
      </c>
      <c r="G305" s="360">
        <f t="shared" si="45"/>
        <v>0</v>
      </c>
      <c r="H305" s="360">
        <v>194939</v>
      </c>
      <c r="I305" s="360">
        <f t="shared" si="46"/>
        <v>0</v>
      </c>
      <c r="J305" s="360">
        <v>0</v>
      </c>
      <c r="K305" s="360">
        <f t="shared" si="47"/>
        <v>0</v>
      </c>
      <c r="L305" s="360">
        <f t="shared" si="55"/>
        <v>271461</v>
      </c>
      <c r="M305" s="376">
        <f t="shared" si="55"/>
        <v>0</v>
      </c>
      <c r="N305" s="380">
        <f>'내역서(기계)-SH'!N305+'내역서(기계)-재개발'!N305</f>
        <v>0</v>
      </c>
      <c r="O305" s="360">
        <v>76522</v>
      </c>
      <c r="P305" s="360">
        <f t="shared" si="52"/>
        <v>0</v>
      </c>
      <c r="Q305" s="360">
        <v>194939</v>
      </c>
      <c r="R305" s="360">
        <f t="shared" si="53"/>
        <v>0</v>
      </c>
      <c r="S305" s="360">
        <v>0</v>
      </c>
      <c r="T305" s="360">
        <f t="shared" si="54"/>
        <v>0</v>
      </c>
      <c r="U305" s="360">
        <f t="shared" si="48"/>
        <v>271461</v>
      </c>
      <c r="V305" s="369">
        <f t="shared" si="49"/>
        <v>0</v>
      </c>
      <c r="W305" s="375">
        <f t="shared" si="50"/>
        <v>0</v>
      </c>
      <c r="X305" s="381">
        <f t="shared" si="51"/>
        <v>0</v>
      </c>
      <c r="Y305" s="372"/>
    </row>
    <row r="306" spans="1:25" s="50" customFormat="1" ht="22.5" customHeight="1" x14ac:dyDescent="0.15">
      <c r="A306" s="361" t="s">
        <v>1480</v>
      </c>
      <c r="B306" s="151" t="s">
        <v>1695</v>
      </c>
      <c r="C306" s="152" t="s">
        <v>1412</v>
      </c>
      <c r="D306" s="375">
        <f>'내역서(기계)-SH'!D306+'내역서(기계)-재개발'!D306</f>
        <v>2</v>
      </c>
      <c r="E306" s="359" t="s">
        <v>1385</v>
      </c>
      <c r="F306" s="360">
        <v>3235</v>
      </c>
      <c r="G306" s="360">
        <f t="shared" si="45"/>
        <v>6470</v>
      </c>
      <c r="H306" s="360">
        <v>6088</v>
      </c>
      <c r="I306" s="360">
        <f t="shared" si="46"/>
        <v>12176</v>
      </c>
      <c r="J306" s="360">
        <v>0</v>
      </c>
      <c r="K306" s="360">
        <f t="shared" si="47"/>
        <v>0</v>
      </c>
      <c r="L306" s="360">
        <f t="shared" si="55"/>
        <v>9323</v>
      </c>
      <c r="M306" s="376">
        <f t="shared" si="55"/>
        <v>18646</v>
      </c>
      <c r="N306" s="380">
        <f>'내역서(기계)-SH'!N306+'내역서(기계)-재개발'!N306</f>
        <v>2</v>
      </c>
      <c r="O306" s="360">
        <v>3235</v>
      </c>
      <c r="P306" s="360">
        <f t="shared" si="52"/>
        <v>6470</v>
      </c>
      <c r="Q306" s="360">
        <v>6088</v>
      </c>
      <c r="R306" s="360">
        <f t="shared" si="53"/>
        <v>12176</v>
      </c>
      <c r="S306" s="360">
        <v>0</v>
      </c>
      <c r="T306" s="360">
        <f t="shared" si="54"/>
        <v>0</v>
      </c>
      <c r="U306" s="360">
        <f t="shared" si="48"/>
        <v>9323</v>
      </c>
      <c r="V306" s="369">
        <f t="shared" si="49"/>
        <v>18646</v>
      </c>
      <c r="W306" s="375">
        <f t="shared" si="50"/>
        <v>0</v>
      </c>
      <c r="X306" s="381">
        <f t="shared" si="51"/>
        <v>0</v>
      </c>
      <c r="Y306" s="372"/>
    </row>
    <row r="307" spans="1:25" s="50" customFormat="1" ht="22.5" customHeight="1" x14ac:dyDescent="0.15">
      <c r="A307" s="361" t="s">
        <v>1481</v>
      </c>
      <c r="B307" s="151" t="s">
        <v>1695</v>
      </c>
      <c r="C307" s="152" t="s">
        <v>1413</v>
      </c>
      <c r="D307" s="375">
        <f>'내역서(기계)-SH'!D307+'내역서(기계)-재개발'!D307</f>
        <v>2</v>
      </c>
      <c r="E307" s="359" t="s">
        <v>1385</v>
      </c>
      <c r="F307" s="360">
        <v>4148</v>
      </c>
      <c r="G307" s="360">
        <f t="shared" si="45"/>
        <v>8296</v>
      </c>
      <c r="H307" s="360">
        <v>7052</v>
      </c>
      <c r="I307" s="360">
        <f t="shared" si="46"/>
        <v>14104</v>
      </c>
      <c r="J307" s="360">
        <v>0</v>
      </c>
      <c r="K307" s="360">
        <f t="shared" si="47"/>
        <v>0</v>
      </c>
      <c r="L307" s="360">
        <f t="shared" si="55"/>
        <v>11200</v>
      </c>
      <c r="M307" s="376">
        <f t="shared" si="55"/>
        <v>22400</v>
      </c>
      <c r="N307" s="380">
        <f>'내역서(기계)-SH'!N307+'내역서(기계)-재개발'!N307</f>
        <v>2</v>
      </c>
      <c r="O307" s="360">
        <v>4148</v>
      </c>
      <c r="P307" s="360">
        <f t="shared" si="52"/>
        <v>8296</v>
      </c>
      <c r="Q307" s="360">
        <v>7052</v>
      </c>
      <c r="R307" s="360">
        <f t="shared" si="53"/>
        <v>14104</v>
      </c>
      <c r="S307" s="360">
        <v>0</v>
      </c>
      <c r="T307" s="360">
        <f t="shared" si="54"/>
        <v>0</v>
      </c>
      <c r="U307" s="360">
        <f t="shared" si="48"/>
        <v>11200</v>
      </c>
      <c r="V307" s="369">
        <f t="shared" si="49"/>
        <v>22400</v>
      </c>
      <c r="W307" s="375">
        <f t="shared" si="50"/>
        <v>0</v>
      </c>
      <c r="X307" s="381">
        <f t="shared" si="51"/>
        <v>0</v>
      </c>
      <c r="Y307" s="372"/>
    </row>
    <row r="308" spans="1:25" s="50" customFormat="1" ht="22.5" customHeight="1" x14ac:dyDescent="0.15">
      <c r="A308" s="361" t="s">
        <v>1482</v>
      </c>
      <c r="B308" s="151" t="s">
        <v>1695</v>
      </c>
      <c r="C308" s="152" t="s">
        <v>877</v>
      </c>
      <c r="D308" s="375">
        <f>'내역서(기계)-SH'!D308+'내역서(기계)-재개발'!D308</f>
        <v>2</v>
      </c>
      <c r="E308" s="359" t="s">
        <v>1385</v>
      </c>
      <c r="F308" s="360">
        <v>6876</v>
      </c>
      <c r="G308" s="360">
        <f t="shared" si="45"/>
        <v>13752</v>
      </c>
      <c r="H308" s="360">
        <v>10052</v>
      </c>
      <c r="I308" s="360">
        <f t="shared" si="46"/>
        <v>20104</v>
      </c>
      <c r="J308" s="360">
        <v>0</v>
      </c>
      <c r="K308" s="360">
        <f t="shared" si="47"/>
        <v>0</v>
      </c>
      <c r="L308" s="360">
        <f t="shared" si="55"/>
        <v>16928</v>
      </c>
      <c r="M308" s="376">
        <f t="shared" si="55"/>
        <v>33856</v>
      </c>
      <c r="N308" s="380">
        <f>'내역서(기계)-SH'!N308+'내역서(기계)-재개발'!N308</f>
        <v>2</v>
      </c>
      <c r="O308" s="360">
        <v>6876</v>
      </c>
      <c r="P308" s="360">
        <f t="shared" si="52"/>
        <v>13752</v>
      </c>
      <c r="Q308" s="360">
        <v>10052</v>
      </c>
      <c r="R308" s="360">
        <f t="shared" si="53"/>
        <v>20104</v>
      </c>
      <c r="S308" s="360">
        <v>0</v>
      </c>
      <c r="T308" s="360">
        <f t="shared" si="54"/>
        <v>0</v>
      </c>
      <c r="U308" s="360">
        <f t="shared" si="48"/>
        <v>16928</v>
      </c>
      <c r="V308" s="369">
        <f t="shared" si="49"/>
        <v>33856</v>
      </c>
      <c r="W308" s="375">
        <f t="shared" si="50"/>
        <v>0</v>
      </c>
      <c r="X308" s="381">
        <f t="shared" si="51"/>
        <v>0</v>
      </c>
      <c r="Y308" s="372"/>
    </row>
    <row r="309" spans="1:25" s="50" customFormat="1" ht="22.5" customHeight="1" x14ac:dyDescent="0.15">
      <c r="A309" s="361" t="s">
        <v>1483</v>
      </c>
      <c r="B309" s="151" t="s">
        <v>1695</v>
      </c>
      <c r="C309" s="152" t="s">
        <v>878</v>
      </c>
      <c r="D309" s="375">
        <f>'내역서(기계)-SH'!D309+'내역서(기계)-재개발'!D309</f>
        <v>2</v>
      </c>
      <c r="E309" s="359" t="s">
        <v>1385</v>
      </c>
      <c r="F309" s="360">
        <v>8767</v>
      </c>
      <c r="G309" s="360">
        <f t="shared" si="45"/>
        <v>17534</v>
      </c>
      <c r="H309" s="360">
        <v>12214</v>
      </c>
      <c r="I309" s="360">
        <f t="shared" si="46"/>
        <v>24428</v>
      </c>
      <c r="J309" s="360">
        <v>0</v>
      </c>
      <c r="K309" s="360">
        <f t="shared" si="47"/>
        <v>0</v>
      </c>
      <c r="L309" s="360">
        <f t="shared" si="55"/>
        <v>20981</v>
      </c>
      <c r="M309" s="376">
        <f t="shared" si="55"/>
        <v>41962</v>
      </c>
      <c r="N309" s="380">
        <f>'내역서(기계)-SH'!N309+'내역서(기계)-재개발'!N309</f>
        <v>2</v>
      </c>
      <c r="O309" s="360">
        <v>8767</v>
      </c>
      <c r="P309" s="360">
        <f t="shared" si="52"/>
        <v>17534</v>
      </c>
      <c r="Q309" s="360">
        <v>12214</v>
      </c>
      <c r="R309" s="360">
        <f t="shared" si="53"/>
        <v>24428</v>
      </c>
      <c r="S309" s="360">
        <v>0</v>
      </c>
      <c r="T309" s="360">
        <f t="shared" si="54"/>
        <v>0</v>
      </c>
      <c r="U309" s="360">
        <f t="shared" si="48"/>
        <v>20981</v>
      </c>
      <c r="V309" s="369">
        <f t="shared" si="49"/>
        <v>41962</v>
      </c>
      <c r="W309" s="375">
        <f t="shared" si="50"/>
        <v>0</v>
      </c>
      <c r="X309" s="381">
        <f t="shared" si="51"/>
        <v>0</v>
      </c>
      <c r="Y309" s="372"/>
    </row>
    <row r="310" spans="1:25" s="50" customFormat="1" ht="22.5" customHeight="1" x14ac:dyDescent="0.15">
      <c r="A310" s="361" t="s">
        <v>1484</v>
      </c>
      <c r="B310" s="151" t="s">
        <v>1695</v>
      </c>
      <c r="C310" s="152" t="s">
        <v>879</v>
      </c>
      <c r="D310" s="375">
        <f>'내역서(기계)-SH'!D310+'내역서(기계)-재개발'!D310</f>
        <v>2</v>
      </c>
      <c r="E310" s="359" t="s">
        <v>1385</v>
      </c>
      <c r="F310" s="360">
        <v>10046</v>
      </c>
      <c r="G310" s="360">
        <f t="shared" si="45"/>
        <v>20092</v>
      </c>
      <c r="H310" s="360">
        <v>13357</v>
      </c>
      <c r="I310" s="360">
        <f t="shared" si="46"/>
        <v>26714</v>
      </c>
      <c r="J310" s="360">
        <v>0</v>
      </c>
      <c r="K310" s="360">
        <f t="shared" si="47"/>
        <v>0</v>
      </c>
      <c r="L310" s="360">
        <f t="shared" si="55"/>
        <v>23403</v>
      </c>
      <c r="M310" s="376">
        <f t="shared" si="55"/>
        <v>46806</v>
      </c>
      <c r="N310" s="380">
        <f>'내역서(기계)-SH'!N310+'내역서(기계)-재개발'!N310</f>
        <v>2</v>
      </c>
      <c r="O310" s="360">
        <v>10046</v>
      </c>
      <c r="P310" s="360">
        <f t="shared" si="52"/>
        <v>20092</v>
      </c>
      <c r="Q310" s="360">
        <v>13357</v>
      </c>
      <c r="R310" s="360">
        <f t="shared" si="53"/>
        <v>26714</v>
      </c>
      <c r="S310" s="360">
        <v>0</v>
      </c>
      <c r="T310" s="360">
        <f t="shared" si="54"/>
        <v>0</v>
      </c>
      <c r="U310" s="360">
        <f t="shared" si="48"/>
        <v>23403</v>
      </c>
      <c r="V310" s="369">
        <f t="shared" si="49"/>
        <v>46806</v>
      </c>
      <c r="W310" s="375">
        <f t="shared" si="50"/>
        <v>0</v>
      </c>
      <c r="X310" s="381">
        <f t="shared" si="51"/>
        <v>0</v>
      </c>
      <c r="Y310" s="372"/>
    </row>
    <row r="311" spans="1:25" s="50" customFormat="1" ht="22.5" customHeight="1" x14ac:dyDescent="0.15">
      <c r="A311" s="361" t="s">
        <v>1485</v>
      </c>
      <c r="B311" s="151" t="s">
        <v>1695</v>
      </c>
      <c r="C311" s="152" t="s">
        <v>1414</v>
      </c>
      <c r="D311" s="375">
        <f>'내역서(기계)-SH'!D311+'내역서(기계)-재개발'!D311</f>
        <v>2</v>
      </c>
      <c r="E311" s="359" t="s">
        <v>1385</v>
      </c>
      <c r="F311" s="360">
        <v>12038</v>
      </c>
      <c r="G311" s="360">
        <f t="shared" si="45"/>
        <v>24076</v>
      </c>
      <c r="H311" s="360">
        <v>16178</v>
      </c>
      <c r="I311" s="360">
        <f t="shared" si="46"/>
        <v>32356</v>
      </c>
      <c r="J311" s="360">
        <v>0</v>
      </c>
      <c r="K311" s="360">
        <f t="shared" si="47"/>
        <v>0</v>
      </c>
      <c r="L311" s="360">
        <f t="shared" si="55"/>
        <v>28216</v>
      </c>
      <c r="M311" s="376">
        <f t="shared" si="55"/>
        <v>56432</v>
      </c>
      <c r="N311" s="380">
        <f>'내역서(기계)-SH'!N311+'내역서(기계)-재개발'!N311</f>
        <v>2</v>
      </c>
      <c r="O311" s="360">
        <v>12038</v>
      </c>
      <c r="P311" s="360">
        <f t="shared" si="52"/>
        <v>24076</v>
      </c>
      <c r="Q311" s="360">
        <v>16178</v>
      </c>
      <c r="R311" s="360">
        <f t="shared" si="53"/>
        <v>32356</v>
      </c>
      <c r="S311" s="360">
        <v>0</v>
      </c>
      <c r="T311" s="360">
        <f t="shared" si="54"/>
        <v>0</v>
      </c>
      <c r="U311" s="360">
        <f t="shared" si="48"/>
        <v>28216</v>
      </c>
      <c r="V311" s="369">
        <f t="shared" si="49"/>
        <v>56432</v>
      </c>
      <c r="W311" s="375">
        <f t="shared" si="50"/>
        <v>0</v>
      </c>
      <c r="X311" s="381">
        <f t="shared" si="51"/>
        <v>0</v>
      </c>
      <c r="Y311" s="372"/>
    </row>
    <row r="312" spans="1:25" s="50" customFormat="1" ht="22.5" customHeight="1" x14ac:dyDescent="0.15">
      <c r="A312" s="361" t="s">
        <v>1486</v>
      </c>
      <c r="B312" s="151" t="s">
        <v>1695</v>
      </c>
      <c r="C312" s="152" t="s">
        <v>880</v>
      </c>
      <c r="D312" s="375">
        <f>'내역서(기계)-SH'!D312+'내역서(기계)-재개발'!D312</f>
        <v>2</v>
      </c>
      <c r="E312" s="359" t="s">
        <v>1385</v>
      </c>
      <c r="F312" s="360">
        <v>15959</v>
      </c>
      <c r="G312" s="360">
        <f t="shared" si="45"/>
        <v>31918</v>
      </c>
      <c r="H312" s="360">
        <v>20036</v>
      </c>
      <c r="I312" s="360">
        <f t="shared" si="46"/>
        <v>40072</v>
      </c>
      <c r="J312" s="360">
        <v>0</v>
      </c>
      <c r="K312" s="360">
        <f t="shared" si="47"/>
        <v>0</v>
      </c>
      <c r="L312" s="360">
        <f t="shared" si="55"/>
        <v>35995</v>
      </c>
      <c r="M312" s="376">
        <f t="shared" si="55"/>
        <v>71990</v>
      </c>
      <c r="N312" s="380">
        <f>'내역서(기계)-SH'!N312+'내역서(기계)-재개발'!N312</f>
        <v>2</v>
      </c>
      <c r="O312" s="360">
        <v>15959</v>
      </c>
      <c r="P312" s="360">
        <f t="shared" si="52"/>
        <v>31918</v>
      </c>
      <c r="Q312" s="360">
        <v>20036</v>
      </c>
      <c r="R312" s="360">
        <f t="shared" si="53"/>
        <v>40072</v>
      </c>
      <c r="S312" s="360">
        <v>0</v>
      </c>
      <c r="T312" s="360">
        <f t="shared" si="54"/>
        <v>0</v>
      </c>
      <c r="U312" s="360">
        <f t="shared" si="48"/>
        <v>35995</v>
      </c>
      <c r="V312" s="369">
        <f t="shared" si="49"/>
        <v>71990</v>
      </c>
      <c r="W312" s="375">
        <f t="shared" si="50"/>
        <v>0</v>
      </c>
      <c r="X312" s="381">
        <f t="shared" si="51"/>
        <v>0</v>
      </c>
      <c r="Y312" s="372"/>
    </row>
    <row r="313" spans="1:25" s="50" customFormat="1" ht="22.5" customHeight="1" x14ac:dyDescent="0.15">
      <c r="A313" s="361" t="s">
        <v>1487</v>
      </c>
      <c r="B313" s="151" t="s">
        <v>1695</v>
      </c>
      <c r="C313" s="152" t="s">
        <v>881</v>
      </c>
      <c r="D313" s="375">
        <f>'내역서(기계)-SH'!D313+'내역서(기계)-재개발'!D313</f>
        <v>2</v>
      </c>
      <c r="E313" s="359" t="s">
        <v>1385</v>
      </c>
      <c r="F313" s="360">
        <v>19688</v>
      </c>
      <c r="G313" s="360">
        <f t="shared" si="45"/>
        <v>39376</v>
      </c>
      <c r="H313" s="360">
        <v>22679</v>
      </c>
      <c r="I313" s="360">
        <f t="shared" si="46"/>
        <v>45358</v>
      </c>
      <c r="J313" s="360">
        <v>0</v>
      </c>
      <c r="K313" s="360">
        <f t="shared" si="47"/>
        <v>0</v>
      </c>
      <c r="L313" s="360">
        <f t="shared" si="55"/>
        <v>42367</v>
      </c>
      <c r="M313" s="376">
        <f t="shared" si="55"/>
        <v>84734</v>
      </c>
      <c r="N313" s="380">
        <f>'내역서(기계)-SH'!N313+'내역서(기계)-재개발'!N313</f>
        <v>2</v>
      </c>
      <c r="O313" s="360">
        <v>19688</v>
      </c>
      <c r="P313" s="360">
        <f t="shared" si="52"/>
        <v>39376</v>
      </c>
      <c r="Q313" s="360">
        <v>22679</v>
      </c>
      <c r="R313" s="360">
        <f t="shared" si="53"/>
        <v>45358</v>
      </c>
      <c r="S313" s="360">
        <v>0</v>
      </c>
      <c r="T313" s="360">
        <f t="shared" si="54"/>
        <v>0</v>
      </c>
      <c r="U313" s="360">
        <f t="shared" si="48"/>
        <v>42367</v>
      </c>
      <c r="V313" s="369">
        <f t="shared" si="49"/>
        <v>84734</v>
      </c>
      <c r="W313" s="375">
        <f t="shared" si="50"/>
        <v>0</v>
      </c>
      <c r="X313" s="381">
        <f t="shared" si="51"/>
        <v>0</v>
      </c>
      <c r="Y313" s="372"/>
    </row>
    <row r="314" spans="1:25" s="50" customFormat="1" ht="22.5" customHeight="1" x14ac:dyDescent="0.15">
      <c r="A314" s="361" t="s">
        <v>1488</v>
      </c>
      <c r="B314" s="151" t="s">
        <v>1693</v>
      </c>
      <c r="C314" s="152" t="s">
        <v>1415</v>
      </c>
      <c r="D314" s="375">
        <f>'내역서(기계)-SH'!D314+'내역서(기계)-재개발'!D314</f>
        <v>1</v>
      </c>
      <c r="E314" s="359" t="s">
        <v>1385</v>
      </c>
      <c r="F314" s="360">
        <v>25466</v>
      </c>
      <c r="G314" s="360">
        <f t="shared" si="45"/>
        <v>25466</v>
      </c>
      <c r="H314" s="360">
        <v>32732</v>
      </c>
      <c r="I314" s="360">
        <f t="shared" si="46"/>
        <v>32732</v>
      </c>
      <c r="J314" s="360">
        <v>0</v>
      </c>
      <c r="K314" s="360">
        <f t="shared" si="47"/>
        <v>0</v>
      </c>
      <c r="L314" s="360">
        <f t="shared" si="55"/>
        <v>58198</v>
      </c>
      <c r="M314" s="376">
        <f t="shared" si="55"/>
        <v>58198</v>
      </c>
      <c r="N314" s="380">
        <f>'내역서(기계)-SH'!N314+'내역서(기계)-재개발'!N314</f>
        <v>1</v>
      </c>
      <c r="O314" s="360">
        <v>25466</v>
      </c>
      <c r="P314" s="360">
        <f t="shared" si="52"/>
        <v>25466</v>
      </c>
      <c r="Q314" s="360">
        <v>32732</v>
      </c>
      <c r="R314" s="360">
        <f t="shared" si="53"/>
        <v>32732</v>
      </c>
      <c r="S314" s="360">
        <v>0</v>
      </c>
      <c r="T314" s="360">
        <f t="shared" si="54"/>
        <v>0</v>
      </c>
      <c r="U314" s="360">
        <f t="shared" si="48"/>
        <v>58198</v>
      </c>
      <c r="V314" s="369">
        <f t="shared" si="49"/>
        <v>58198</v>
      </c>
      <c r="W314" s="375">
        <f t="shared" si="50"/>
        <v>0</v>
      </c>
      <c r="X314" s="381">
        <f t="shared" si="51"/>
        <v>0</v>
      </c>
      <c r="Y314" s="372"/>
    </row>
    <row r="315" spans="1:25" s="50" customFormat="1" ht="22.5" customHeight="1" x14ac:dyDescent="0.15">
      <c r="A315" s="361" t="s">
        <v>1489</v>
      </c>
      <c r="B315" s="151" t="s">
        <v>1695</v>
      </c>
      <c r="C315" s="152" t="s">
        <v>882</v>
      </c>
      <c r="D315" s="375">
        <f>'내역서(기계)-SH'!D315+'내역서(기계)-재개발'!D315</f>
        <v>1</v>
      </c>
      <c r="E315" s="359" t="s">
        <v>1385</v>
      </c>
      <c r="F315" s="360">
        <v>36448</v>
      </c>
      <c r="G315" s="360">
        <f t="shared" si="45"/>
        <v>36448</v>
      </c>
      <c r="H315" s="360">
        <v>43626</v>
      </c>
      <c r="I315" s="360">
        <f t="shared" si="46"/>
        <v>43626</v>
      </c>
      <c r="J315" s="360">
        <v>0</v>
      </c>
      <c r="K315" s="360">
        <f t="shared" si="47"/>
        <v>0</v>
      </c>
      <c r="L315" s="360">
        <f t="shared" si="55"/>
        <v>80074</v>
      </c>
      <c r="M315" s="376">
        <f t="shared" si="55"/>
        <v>80074</v>
      </c>
      <c r="N315" s="380">
        <f>'내역서(기계)-SH'!N315+'내역서(기계)-재개발'!N315</f>
        <v>1</v>
      </c>
      <c r="O315" s="360">
        <v>36448</v>
      </c>
      <c r="P315" s="360">
        <f t="shared" si="52"/>
        <v>36448</v>
      </c>
      <c r="Q315" s="360">
        <v>43626</v>
      </c>
      <c r="R315" s="360">
        <f t="shared" si="53"/>
        <v>43626</v>
      </c>
      <c r="S315" s="360">
        <v>0</v>
      </c>
      <c r="T315" s="360">
        <f t="shared" si="54"/>
        <v>0</v>
      </c>
      <c r="U315" s="360">
        <f t="shared" si="48"/>
        <v>80074</v>
      </c>
      <c r="V315" s="369">
        <f t="shared" si="49"/>
        <v>80074</v>
      </c>
      <c r="W315" s="375">
        <f t="shared" si="50"/>
        <v>0</v>
      </c>
      <c r="X315" s="381">
        <f t="shared" si="51"/>
        <v>0</v>
      </c>
      <c r="Y315" s="372"/>
    </row>
    <row r="316" spans="1:25" s="50" customFormat="1" ht="22.5" customHeight="1" x14ac:dyDescent="0.15">
      <c r="A316" s="361" t="s">
        <v>1490</v>
      </c>
      <c r="B316" s="151" t="s">
        <v>1695</v>
      </c>
      <c r="C316" s="152" t="s">
        <v>1416</v>
      </c>
      <c r="D316" s="375">
        <f>'내역서(기계)-SH'!D316+'내역서(기계)-재개발'!D316</f>
        <v>1</v>
      </c>
      <c r="E316" s="359" t="s">
        <v>1385</v>
      </c>
      <c r="F316" s="360">
        <v>43195</v>
      </c>
      <c r="G316" s="360">
        <f t="shared" si="45"/>
        <v>43195</v>
      </c>
      <c r="H316" s="360">
        <v>49823</v>
      </c>
      <c r="I316" s="360">
        <f t="shared" si="46"/>
        <v>49823</v>
      </c>
      <c r="J316" s="360">
        <v>0</v>
      </c>
      <c r="K316" s="360">
        <f t="shared" si="47"/>
        <v>0</v>
      </c>
      <c r="L316" s="360">
        <f t="shared" si="55"/>
        <v>93018</v>
      </c>
      <c r="M316" s="376">
        <f t="shared" si="55"/>
        <v>93018</v>
      </c>
      <c r="N316" s="380">
        <f>'내역서(기계)-SH'!N316+'내역서(기계)-재개발'!N316</f>
        <v>1</v>
      </c>
      <c r="O316" s="360">
        <v>43195</v>
      </c>
      <c r="P316" s="360">
        <f t="shared" si="52"/>
        <v>43195</v>
      </c>
      <c r="Q316" s="360">
        <v>49823</v>
      </c>
      <c r="R316" s="360">
        <f t="shared" si="53"/>
        <v>49823</v>
      </c>
      <c r="S316" s="360">
        <v>0</v>
      </c>
      <c r="T316" s="360">
        <f t="shared" si="54"/>
        <v>0</v>
      </c>
      <c r="U316" s="360">
        <f t="shared" si="48"/>
        <v>93018</v>
      </c>
      <c r="V316" s="369">
        <f t="shared" si="49"/>
        <v>93018</v>
      </c>
      <c r="W316" s="375">
        <f t="shared" si="50"/>
        <v>0</v>
      </c>
      <c r="X316" s="381">
        <f t="shared" si="51"/>
        <v>0</v>
      </c>
      <c r="Y316" s="372"/>
    </row>
    <row r="317" spans="1:25" s="50" customFormat="1" ht="22.5" customHeight="1" x14ac:dyDescent="0.15">
      <c r="A317" s="361" t="s">
        <v>1491</v>
      </c>
      <c r="B317" s="151" t="s">
        <v>1695</v>
      </c>
      <c r="C317" s="152" t="s">
        <v>883</v>
      </c>
      <c r="D317" s="375">
        <f>'내역서(기계)-SH'!D317+'내역서(기계)-재개발'!D317</f>
        <v>1</v>
      </c>
      <c r="E317" s="359" t="s">
        <v>1385</v>
      </c>
      <c r="F317" s="360">
        <v>64896</v>
      </c>
      <c r="G317" s="360">
        <f t="shared" si="45"/>
        <v>64896</v>
      </c>
      <c r="H317" s="360">
        <v>69771</v>
      </c>
      <c r="I317" s="360">
        <f t="shared" si="46"/>
        <v>69771</v>
      </c>
      <c r="J317" s="360">
        <v>0</v>
      </c>
      <c r="K317" s="360">
        <f t="shared" si="47"/>
        <v>0</v>
      </c>
      <c r="L317" s="360">
        <f t="shared" si="55"/>
        <v>134667</v>
      </c>
      <c r="M317" s="376">
        <f t="shared" si="55"/>
        <v>134667</v>
      </c>
      <c r="N317" s="380">
        <f>'내역서(기계)-SH'!N317+'내역서(기계)-재개발'!N317</f>
        <v>1</v>
      </c>
      <c r="O317" s="360">
        <v>64896</v>
      </c>
      <c r="P317" s="360">
        <f t="shared" si="52"/>
        <v>64896</v>
      </c>
      <c r="Q317" s="360">
        <v>69771</v>
      </c>
      <c r="R317" s="360">
        <f t="shared" si="53"/>
        <v>69771</v>
      </c>
      <c r="S317" s="360">
        <v>0</v>
      </c>
      <c r="T317" s="360">
        <f t="shared" si="54"/>
        <v>0</v>
      </c>
      <c r="U317" s="360">
        <f t="shared" si="48"/>
        <v>134667</v>
      </c>
      <c r="V317" s="369">
        <f t="shared" si="49"/>
        <v>134667</v>
      </c>
      <c r="W317" s="375">
        <f t="shared" si="50"/>
        <v>0</v>
      </c>
      <c r="X317" s="381">
        <f t="shared" si="51"/>
        <v>0</v>
      </c>
      <c r="Y317" s="372"/>
    </row>
    <row r="318" spans="1:25" s="50" customFormat="1" ht="22.5" customHeight="1" x14ac:dyDescent="0.15">
      <c r="A318" s="361" t="s">
        <v>1492</v>
      </c>
      <c r="B318" s="151" t="s">
        <v>1695</v>
      </c>
      <c r="C318" s="152" t="s">
        <v>884</v>
      </c>
      <c r="D318" s="375">
        <f>'내역서(기계)-SH'!D318+'내역서(기계)-재개발'!D318</f>
        <v>1</v>
      </c>
      <c r="E318" s="359" t="s">
        <v>1385</v>
      </c>
      <c r="F318" s="360">
        <v>80217</v>
      </c>
      <c r="G318" s="360">
        <f t="shared" si="45"/>
        <v>80217</v>
      </c>
      <c r="H318" s="360">
        <v>94577</v>
      </c>
      <c r="I318" s="360">
        <f t="shared" si="46"/>
        <v>94577</v>
      </c>
      <c r="J318" s="360">
        <v>0</v>
      </c>
      <c r="K318" s="360">
        <f t="shared" si="47"/>
        <v>0</v>
      </c>
      <c r="L318" s="360">
        <f t="shared" si="55"/>
        <v>174794</v>
      </c>
      <c r="M318" s="376">
        <f t="shared" si="55"/>
        <v>174794</v>
      </c>
      <c r="N318" s="380">
        <f>'내역서(기계)-SH'!N318+'내역서(기계)-재개발'!N318</f>
        <v>1</v>
      </c>
      <c r="O318" s="360">
        <v>80217</v>
      </c>
      <c r="P318" s="360">
        <f t="shared" si="52"/>
        <v>80217</v>
      </c>
      <c r="Q318" s="360">
        <v>94577</v>
      </c>
      <c r="R318" s="360">
        <f t="shared" si="53"/>
        <v>94577</v>
      </c>
      <c r="S318" s="360">
        <v>0</v>
      </c>
      <c r="T318" s="360">
        <f t="shared" si="54"/>
        <v>0</v>
      </c>
      <c r="U318" s="360">
        <f t="shared" si="48"/>
        <v>174794</v>
      </c>
      <c r="V318" s="369">
        <f t="shared" si="49"/>
        <v>174794</v>
      </c>
      <c r="W318" s="375">
        <f t="shared" si="50"/>
        <v>0</v>
      </c>
      <c r="X318" s="381">
        <f t="shared" si="51"/>
        <v>0</v>
      </c>
      <c r="Y318" s="372"/>
    </row>
    <row r="319" spans="1:25" s="50" customFormat="1" ht="22.5" customHeight="1" x14ac:dyDescent="0.15">
      <c r="A319" s="361" t="s">
        <v>1493</v>
      </c>
      <c r="B319" s="151" t="s">
        <v>1695</v>
      </c>
      <c r="C319" s="152" t="s">
        <v>885</v>
      </c>
      <c r="D319" s="375">
        <f>'내역서(기계)-SH'!D319+'내역서(기계)-재개발'!D319</f>
        <v>1</v>
      </c>
      <c r="E319" s="359" t="s">
        <v>1385</v>
      </c>
      <c r="F319" s="360">
        <v>115099</v>
      </c>
      <c r="G319" s="360">
        <f t="shared" si="45"/>
        <v>115099</v>
      </c>
      <c r="H319" s="360">
        <v>125169</v>
      </c>
      <c r="I319" s="360">
        <f t="shared" si="46"/>
        <v>125169</v>
      </c>
      <c r="J319" s="360">
        <v>0</v>
      </c>
      <c r="K319" s="360">
        <f t="shared" si="47"/>
        <v>0</v>
      </c>
      <c r="L319" s="360">
        <f t="shared" si="55"/>
        <v>240268</v>
      </c>
      <c r="M319" s="376">
        <f t="shared" si="55"/>
        <v>240268</v>
      </c>
      <c r="N319" s="380">
        <f>'내역서(기계)-SH'!N319+'내역서(기계)-재개발'!N319</f>
        <v>1</v>
      </c>
      <c r="O319" s="360">
        <v>115099</v>
      </c>
      <c r="P319" s="360">
        <f t="shared" si="52"/>
        <v>115099</v>
      </c>
      <c r="Q319" s="360">
        <v>125169</v>
      </c>
      <c r="R319" s="360">
        <f t="shared" si="53"/>
        <v>125169</v>
      </c>
      <c r="S319" s="360">
        <v>0</v>
      </c>
      <c r="T319" s="360">
        <f t="shared" si="54"/>
        <v>0</v>
      </c>
      <c r="U319" s="360">
        <f t="shared" si="48"/>
        <v>240268</v>
      </c>
      <c r="V319" s="369">
        <f t="shared" si="49"/>
        <v>240268</v>
      </c>
      <c r="W319" s="375">
        <f t="shared" si="50"/>
        <v>0</v>
      </c>
      <c r="X319" s="381">
        <f t="shared" si="51"/>
        <v>0</v>
      </c>
      <c r="Y319" s="372"/>
    </row>
    <row r="320" spans="1:25" s="50" customFormat="1" ht="22.5" customHeight="1" x14ac:dyDescent="0.15">
      <c r="A320" s="361" t="s">
        <v>1494</v>
      </c>
      <c r="B320" s="151" t="s">
        <v>1696</v>
      </c>
      <c r="C320" s="152" t="s">
        <v>1412</v>
      </c>
      <c r="D320" s="375">
        <f>'내역서(기계)-SH'!D320+'내역서(기계)-재개발'!D320</f>
        <v>1</v>
      </c>
      <c r="E320" s="359" t="s">
        <v>1385</v>
      </c>
      <c r="F320" s="360">
        <v>2004</v>
      </c>
      <c r="G320" s="360">
        <f t="shared" si="45"/>
        <v>2004</v>
      </c>
      <c r="H320" s="360">
        <v>8524</v>
      </c>
      <c r="I320" s="360">
        <f t="shared" si="46"/>
        <v>8524</v>
      </c>
      <c r="J320" s="360">
        <v>0</v>
      </c>
      <c r="K320" s="360">
        <f t="shared" si="47"/>
        <v>0</v>
      </c>
      <c r="L320" s="360">
        <f t="shared" si="55"/>
        <v>10528</v>
      </c>
      <c r="M320" s="376">
        <f t="shared" si="55"/>
        <v>10528</v>
      </c>
      <c r="N320" s="380">
        <f>'내역서(기계)-SH'!N320+'내역서(기계)-재개발'!N320</f>
        <v>1</v>
      </c>
      <c r="O320" s="360">
        <v>2004</v>
      </c>
      <c r="P320" s="360">
        <f t="shared" si="52"/>
        <v>2004</v>
      </c>
      <c r="Q320" s="360">
        <v>8524</v>
      </c>
      <c r="R320" s="360">
        <f t="shared" si="53"/>
        <v>8524</v>
      </c>
      <c r="S320" s="360">
        <v>0</v>
      </c>
      <c r="T320" s="360">
        <f t="shared" si="54"/>
        <v>0</v>
      </c>
      <c r="U320" s="360">
        <f t="shared" si="48"/>
        <v>10528</v>
      </c>
      <c r="V320" s="369">
        <f t="shared" si="49"/>
        <v>10528</v>
      </c>
      <c r="W320" s="375">
        <f t="shared" si="50"/>
        <v>0</v>
      </c>
      <c r="X320" s="381">
        <f t="shared" si="51"/>
        <v>0</v>
      </c>
      <c r="Y320" s="372"/>
    </row>
    <row r="321" spans="1:25" s="50" customFormat="1" ht="22.5" customHeight="1" x14ac:dyDescent="0.15">
      <c r="A321" s="361" t="s">
        <v>1495</v>
      </c>
      <c r="B321" s="151" t="s">
        <v>1696</v>
      </c>
      <c r="C321" s="152" t="s">
        <v>1413</v>
      </c>
      <c r="D321" s="375">
        <f>'내역서(기계)-SH'!D321+'내역서(기계)-재개발'!D321</f>
        <v>1</v>
      </c>
      <c r="E321" s="359" t="s">
        <v>1385</v>
      </c>
      <c r="F321" s="360">
        <v>2583</v>
      </c>
      <c r="G321" s="360">
        <f t="shared" si="45"/>
        <v>2583</v>
      </c>
      <c r="H321" s="360">
        <v>9873</v>
      </c>
      <c r="I321" s="360">
        <f t="shared" si="46"/>
        <v>9873</v>
      </c>
      <c r="J321" s="360">
        <v>0</v>
      </c>
      <c r="K321" s="360">
        <f t="shared" si="47"/>
        <v>0</v>
      </c>
      <c r="L321" s="360">
        <f t="shared" si="55"/>
        <v>12456</v>
      </c>
      <c r="M321" s="376">
        <f t="shared" si="55"/>
        <v>12456</v>
      </c>
      <c r="N321" s="380">
        <f>'내역서(기계)-SH'!N321+'내역서(기계)-재개발'!N321</f>
        <v>1</v>
      </c>
      <c r="O321" s="360">
        <v>2583</v>
      </c>
      <c r="P321" s="360">
        <f t="shared" si="52"/>
        <v>2583</v>
      </c>
      <c r="Q321" s="360">
        <v>9873</v>
      </c>
      <c r="R321" s="360">
        <f t="shared" si="53"/>
        <v>9873</v>
      </c>
      <c r="S321" s="360">
        <v>0</v>
      </c>
      <c r="T321" s="360">
        <f t="shared" si="54"/>
        <v>0</v>
      </c>
      <c r="U321" s="360">
        <f t="shared" si="48"/>
        <v>12456</v>
      </c>
      <c r="V321" s="369">
        <f t="shared" si="49"/>
        <v>12456</v>
      </c>
      <c r="W321" s="375">
        <f t="shared" si="50"/>
        <v>0</v>
      </c>
      <c r="X321" s="381">
        <f t="shared" si="51"/>
        <v>0</v>
      </c>
      <c r="Y321" s="372"/>
    </row>
    <row r="322" spans="1:25" s="50" customFormat="1" ht="22.5" customHeight="1" x14ac:dyDescent="0.15">
      <c r="A322" s="361" t="s">
        <v>1496</v>
      </c>
      <c r="B322" s="151" t="s">
        <v>1696</v>
      </c>
      <c r="C322" s="152" t="s">
        <v>877</v>
      </c>
      <c r="D322" s="375">
        <f>'내역서(기계)-SH'!D322+'내역서(기계)-재개발'!D322</f>
        <v>1</v>
      </c>
      <c r="E322" s="359" t="s">
        <v>1385</v>
      </c>
      <c r="F322" s="360">
        <v>4271</v>
      </c>
      <c r="G322" s="360">
        <f t="shared" si="45"/>
        <v>4271</v>
      </c>
      <c r="H322" s="360">
        <v>14073</v>
      </c>
      <c r="I322" s="360">
        <f t="shared" si="46"/>
        <v>14073</v>
      </c>
      <c r="J322" s="360">
        <v>0</v>
      </c>
      <c r="K322" s="360">
        <f t="shared" si="47"/>
        <v>0</v>
      </c>
      <c r="L322" s="360">
        <f t="shared" si="55"/>
        <v>18344</v>
      </c>
      <c r="M322" s="376">
        <f t="shared" si="55"/>
        <v>18344</v>
      </c>
      <c r="N322" s="380">
        <f>'내역서(기계)-SH'!N322+'내역서(기계)-재개발'!N322</f>
        <v>1</v>
      </c>
      <c r="O322" s="360">
        <v>4271</v>
      </c>
      <c r="P322" s="360">
        <f t="shared" si="52"/>
        <v>4271</v>
      </c>
      <c r="Q322" s="360">
        <v>14073</v>
      </c>
      <c r="R322" s="360">
        <f t="shared" si="53"/>
        <v>14073</v>
      </c>
      <c r="S322" s="360">
        <v>0</v>
      </c>
      <c r="T322" s="360">
        <f t="shared" si="54"/>
        <v>0</v>
      </c>
      <c r="U322" s="360">
        <f t="shared" si="48"/>
        <v>18344</v>
      </c>
      <c r="V322" s="369">
        <f t="shared" si="49"/>
        <v>18344</v>
      </c>
      <c r="W322" s="375">
        <f t="shared" si="50"/>
        <v>0</v>
      </c>
      <c r="X322" s="381">
        <f t="shared" si="51"/>
        <v>0</v>
      </c>
      <c r="Y322" s="372"/>
    </row>
    <row r="323" spans="1:25" s="50" customFormat="1" ht="22.5" customHeight="1" x14ac:dyDescent="0.15">
      <c r="A323" s="361" t="s">
        <v>1497</v>
      </c>
      <c r="B323" s="151" t="s">
        <v>1696</v>
      </c>
      <c r="C323" s="152" t="s">
        <v>878</v>
      </c>
      <c r="D323" s="375">
        <f>'내역서(기계)-SH'!D323+'내역서(기계)-재개발'!D323</f>
        <v>1</v>
      </c>
      <c r="E323" s="359" t="s">
        <v>1385</v>
      </c>
      <c r="F323" s="360">
        <v>5446</v>
      </c>
      <c r="G323" s="360">
        <f t="shared" si="45"/>
        <v>5446</v>
      </c>
      <c r="H323" s="360">
        <v>17099</v>
      </c>
      <c r="I323" s="360">
        <f t="shared" si="46"/>
        <v>17099</v>
      </c>
      <c r="J323" s="360">
        <v>0</v>
      </c>
      <c r="K323" s="360">
        <f t="shared" si="47"/>
        <v>0</v>
      </c>
      <c r="L323" s="360">
        <f t="shared" si="55"/>
        <v>22545</v>
      </c>
      <c r="M323" s="376">
        <f t="shared" si="55"/>
        <v>22545</v>
      </c>
      <c r="N323" s="380">
        <f>'내역서(기계)-SH'!N323+'내역서(기계)-재개발'!N323</f>
        <v>1</v>
      </c>
      <c r="O323" s="360">
        <v>5446</v>
      </c>
      <c r="P323" s="360">
        <f t="shared" si="52"/>
        <v>5446</v>
      </c>
      <c r="Q323" s="360">
        <v>17099</v>
      </c>
      <c r="R323" s="360">
        <f t="shared" si="53"/>
        <v>17099</v>
      </c>
      <c r="S323" s="360">
        <v>0</v>
      </c>
      <c r="T323" s="360">
        <f t="shared" si="54"/>
        <v>0</v>
      </c>
      <c r="U323" s="360">
        <f t="shared" si="48"/>
        <v>22545</v>
      </c>
      <c r="V323" s="369">
        <f t="shared" si="49"/>
        <v>22545</v>
      </c>
      <c r="W323" s="375">
        <f t="shared" si="50"/>
        <v>0</v>
      </c>
      <c r="X323" s="381">
        <f t="shared" si="51"/>
        <v>0</v>
      </c>
      <c r="Y323" s="372"/>
    </row>
    <row r="324" spans="1:25" s="50" customFormat="1" ht="22.5" customHeight="1" x14ac:dyDescent="0.15">
      <c r="A324" s="361" t="s">
        <v>1498</v>
      </c>
      <c r="B324" s="151" t="s">
        <v>1696</v>
      </c>
      <c r="C324" s="152" t="s">
        <v>879</v>
      </c>
      <c r="D324" s="375">
        <f>'내역서(기계)-SH'!D324+'내역서(기계)-재개발'!D324</f>
        <v>1</v>
      </c>
      <c r="E324" s="359" t="s">
        <v>1385</v>
      </c>
      <c r="F324" s="360">
        <v>6234</v>
      </c>
      <c r="G324" s="360">
        <f t="shared" si="45"/>
        <v>6234</v>
      </c>
      <c r="H324" s="360">
        <v>18700</v>
      </c>
      <c r="I324" s="360">
        <f t="shared" si="46"/>
        <v>18700</v>
      </c>
      <c r="J324" s="360">
        <v>0</v>
      </c>
      <c r="K324" s="360">
        <f t="shared" si="47"/>
        <v>0</v>
      </c>
      <c r="L324" s="360">
        <f t="shared" si="55"/>
        <v>24934</v>
      </c>
      <c r="M324" s="376">
        <f t="shared" si="55"/>
        <v>24934</v>
      </c>
      <c r="N324" s="380">
        <f>'내역서(기계)-SH'!N324+'내역서(기계)-재개발'!N324</f>
        <v>1</v>
      </c>
      <c r="O324" s="360">
        <v>6234</v>
      </c>
      <c r="P324" s="360">
        <f t="shared" si="52"/>
        <v>6234</v>
      </c>
      <c r="Q324" s="360">
        <v>18700</v>
      </c>
      <c r="R324" s="360">
        <f t="shared" si="53"/>
        <v>18700</v>
      </c>
      <c r="S324" s="360">
        <v>0</v>
      </c>
      <c r="T324" s="360">
        <f t="shared" si="54"/>
        <v>0</v>
      </c>
      <c r="U324" s="360">
        <f t="shared" si="48"/>
        <v>24934</v>
      </c>
      <c r="V324" s="369">
        <f t="shared" si="49"/>
        <v>24934</v>
      </c>
      <c r="W324" s="375">
        <f t="shared" si="50"/>
        <v>0</v>
      </c>
      <c r="X324" s="381">
        <f t="shared" si="51"/>
        <v>0</v>
      </c>
      <c r="Y324" s="372"/>
    </row>
    <row r="325" spans="1:25" s="50" customFormat="1" ht="22.5" customHeight="1" x14ac:dyDescent="0.15">
      <c r="A325" s="361" t="s">
        <v>1499</v>
      </c>
      <c r="B325" s="151" t="s">
        <v>1696</v>
      </c>
      <c r="C325" s="152" t="s">
        <v>1414</v>
      </c>
      <c r="D325" s="375">
        <f>'내역서(기계)-SH'!D325+'내역서(기계)-재개발'!D325</f>
        <v>1</v>
      </c>
      <c r="E325" s="359" t="s">
        <v>1385</v>
      </c>
      <c r="F325" s="360">
        <v>7235</v>
      </c>
      <c r="G325" s="360">
        <f t="shared" si="45"/>
        <v>7235</v>
      </c>
      <c r="H325" s="360">
        <v>22649</v>
      </c>
      <c r="I325" s="360">
        <f t="shared" si="46"/>
        <v>22649</v>
      </c>
      <c r="J325" s="360">
        <v>0</v>
      </c>
      <c r="K325" s="360">
        <f t="shared" si="47"/>
        <v>0</v>
      </c>
      <c r="L325" s="360">
        <f t="shared" si="55"/>
        <v>29884</v>
      </c>
      <c r="M325" s="376">
        <f t="shared" si="55"/>
        <v>29884</v>
      </c>
      <c r="N325" s="380">
        <f>'내역서(기계)-SH'!N325+'내역서(기계)-재개발'!N325</f>
        <v>1</v>
      </c>
      <c r="O325" s="360">
        <v>7235</v>
      </c>
      <c r="P325" s="360">
        <f t="shared" si="52"/>
        <v>7235</v>
      </c>
      <c r="Q325" s="360">
        <v>22649</v>
      </c>
      <c r="R325" s="360">
        <f t="shared" si="53"/>
        <v>22649</v>
      </c>
      <c r="S325" s="360">
        <v>0</v>
      </c>
      <c r="T325" s="360">
        <f t="shared" si="54"/>
        <v>0</v>
      </c>
      <c r="U325" s="360">
        <f t="shared" si="48"/>
        <v>29884</v>
      </c>
      <c r="V325" s="369">
        <f t="shared" si="49"/>
        <v>29884</v>
      </c>
      <c r="W325" s="375">
        <f t="shared" si="50"/>
        <v>0</v>
      </c>
      <c r="X325" s="381">
        <f t="shared" si="51"/>
        <v>0</v>
      </c>
      <c r="Y325" s="372"/>
    </row>
    <row r="326" spans="1:25" s="50" customFormat="1" ht="22.5" customHeight="1" x14ac:dyDescent="0.15">
      <c r="A326" s="361" t="s">
        <v>1500</v>
      </c>
      <c r="B326" s="151" t="s">
        <v>1696</v>
      </c>
      <c r="C326" s="152" t="s">
        <v>880</v>
      </c>
      <c r="D326" s="375">
        <f>'내역서(기계)-SH'!D326+'내역서(기계)-재개발'!D326</f>
        <v>1</v>
      </c>
      <c r="E326" s="359" t="s">
        <v>1385</v>
      </c>
      <c r="F326" s="360">
        <v>9411</v>
      </c>
      <c r="G326" s="360">
        <f t="shared" ref="G326:G389" si="56">INT($D326*F326)</f>
        <v>9411</v>
      </c>
      <c r="H326" s="360">
        <v>28050</v>
      </c>
      <c r="I326" s="360">
        <f t="shared" ref="I326:I389" si="57">INT($D326*H326)</f>
        <v>28050</v>
      </c>
      <c r="J326" s="360">
        <v>0</v>
      </c>
      <c r="K326" s="360">
        <f t="shared" ref="K326:K389" si="58">INT($D326*J326)</f>
        <v>0</v>
      </c>
      <c r="L326" s="360">
        <f t="shared" si="55"/>
        <v>37461</v>
      </c>
      <c r="M326" s="376">
        <f t="shared" si="55"/>
        <v>37461</v>
      </c>
      <c r="N326" s="380">
        <f>'내역서(기계)-SH'!N326+'내역서(기계)-재개발'!N326</f>
        <v>1</v>
      </c>
      <c r="O326" s="360">
        <v>9411</v>
      </c>
      <c r="P326" s="360">
        <f t="shared" si="52"/>
        <v>9411</v>
      </c>
      <c r="Q326" s="360">
        <v>28050</v>
      </c>
      <c r="R326" s="360">
        <f t="shared" si="53"/>
        <v>28050</v>
      </c>
      <c r="S326" s="360">
        <v>0</v>
      </c>
      <c r="T326" s="360">
        <f t="shared" si="54"/>
        <v>0</v>
      </c>
      <c r="U326" s="360">
        <f t="shared" ref="U326:U389" si="59">O326+Q326+S326</f>
        <v>37461</v>
      </c>
      <c r="V326" s="369">
        <f t="shared" ref="V326:V389" si="60">P326+R326+T326</f>
        <v>37461</v>
      </c>
      <c r="W326" s="375">
        <f t="shared" ref="W326:W389" si="61">N326-D326</f>
        <v>0</v>
      </c>
      <c r="X326" s="381">
        <f t="shared" ref="X326:X389" si="62">V326-M326</f>
        <v>0</v>
      </c>
      <c r="Y326" s="372"/>
    </row>
    <row r="327" spans="1:25" s="50" customFormat="1" ht="22.5" customHeight="1" x14ac:dyDescent="0.15">
      <c r="A327" s="361" t="s">
        <v>1501</v>
      </c>
      <c r="B327" s="151" t="s">
        <v>1696</v>
      </c>
      <c r="C327" s="152" t="s">
        <v>881</v>
      </c>
      <c r="D327" s="375">
        <f>'내역서(기계)-SH'!D327+'내역서(기계)-재개발'!D327</f>
        <v>1</v>
      </c>
      <c r="E327" s="359" t="s">
        <v>1385</v>
      </c>
      <c r="F327" s="360">
        <v>12006</v>
      </c>
      <c r="G327" s="360">
        <f t="shared" si="56"/>
        <v>12006</v>
      </c>
      <c r="H327" s="360">
        <v>31750</v>
      </c>
      <c r="I327" s="360">
        <f t="shared" si="57"/>
        <v>31750</v>
      </c>
      <c r="J327" s="360">
        <v>0</v>
      </c>
      <c r="K327" s="360">
        <f t="shared" si="58"/>
        <v>0</v>
      </c>
      <c r="L327" s="360">
        <f t="shared" si="55"/>
        <v>43756</v>
      </c>
      <c r="M327" s="376">
        <f t="shared" si="55"/>
        <v>43756</v>
      </c>
      <c r="N327" s="380">
        <f>'내역서(기계)-SH'!N327+'내역서(기계)-재개발'!N327</f>
        <v>1</v>
      </c>
      <c r="O327" s="360">
        <v>12006</v>
      </c>
      <c r="P327" s="360">
        <f t="shared" ref="P327:P390" si="63">INT($N327*O327)</f>
        <v>12006</v>
      </c>
      <c r="Q327" s="360">
        <v>31750</v>
      </c>
      <c r="R327" s="360">
        <f t="shared" ref="R327:R390" si="64">INT($N327*Q327)</f>
        <v>31750</v>
      </c>
      <c r="S327" s="360">
        <v>0</v>
      </c>
      <c r="T327" s="360">
        <f t="shared" ref="T327:T390" si="65">INT($N327*S327)</f>
        <v>0</v>
      </c>
      <c r="U327" s="360">
        <f t="shared" si="59"/>
        <v>43756</v>
      </c>
      <c r="V327" s="369">
        <f t="shared" si="60"/>
        <v>43756</v>
      </c>
      <c r="W327" s="375">
        <f t="shared" si="61"/>
        <v>0</v>
      </c>
      <c r="X327" s="381">
        <f t="shared" si="62"/>
        <v>0</v>
      </c>
      <c r="Y327" s="372"/>
    </row>
    <row r="328" spans="1:25" s="50" customFormat="1" ht="22.5" customHeight="1" x14ac:dyDescent="0.15">
      <c r="A328" s="361" t="s">
        <v>1502</v>
      </c>
      <c r="B328" s="151" t="s">
        <v>1696</v>
      </c>
      <c r="C328" s="152" t="s">
        <v>1415</v>
      </c>
      <c r="D328" s="375">
        <f>'내역서(기계)-SH'!D328+'내역서(기계)-재개발'!D328</f>
        <v>1</v>
      </c>
      <c r="E328" s="359" t="s">
        <v>1385</v>
      </c>
      <c r="F328" s="360">
        <v>15526</v>
      </c>
      <c r="G328" s="360">
        <f t="shared" si="56"/>
        <v>15526</v>
      </c>
      <c r="H328" s="360">
        <v>45825</v>
      </c>
      <c r="I328" s="360">
        <f t="shared" si="57"/>
        <v>45825</v>
      </c>
      <c r="J328" s="360">
        <v>0</v>
      </c>
      <c r="K328" s="360">
        <f t="shared" si="58"/>
        <v>0</v>
      </c>
      <c r="L328" s="360">
        <f t="shared" si="55"/>
        <v>61351</v>
      </c>
      <c r="M328" s="376">
        <f t="shared" si="55"/>
        <v>61351</v>
      </c>
      <c r="N328" s="380">
        <f>'내역서(기계)-SH'!N328+'내역서(기계)-재개발'!N328</f>
        <v>1</v>
      </c>
      <c r="O328" s="360">
        <v>15526</v>
      </c>
      <c r="P328" s="360">
        <f t="shared" si="63"/>
        <v>15526</v>
      </c>
      <c r="Q328" s="360">
        <v>45825</v>
      </c>
      <c r="R328" s="360">
        <f t="shared" si="64"/>
        <v>45825</v>
      </c>
      <c r="S328" s="360">
        <v>0</v>
      </c>
      <c r="T328" s="360">
        <f t="shared" si="65"/>
        <v>0</v>
      </c>
      <c r="U328" s="360">
        <f t="shared" si="59"/>
        <v>61351</v>
      </c>
      <c r="V328" s="369">
        <f t="shared" si="60"/>
        <v>61351</v>
      </c>
      <c r="W328" s="375">
        <f t="shared" si="61"/>
        <v>0</v>
      </c>
      <c r="X328" s="381">
        <f t="shared" si="62"/>
        <v>0</v>
      </c>
      <c r="Y328" s="372"/>
    </row>
    <row r="329" spans="1:25" s="50" customFormat="1" ht="22.5" customHeight="1" x14ac:dyDescent="0.15">
      <c r="A329" s="361" t="s">
        <v>1503</v>
      </c>
      <c r="B329" s="151" t="s">
        <v>1696</v>
      </c>
      <c r="C329" s="152" t="s">
        <v>882</v>
      </c>
      <c r="D329" s="375">
        <f>'내역서(기계)-SH'!D329+'내역서(기계)-재개발'!D329</f>
        <v>1</v>
      </c>
      <c r="E329" s="359" t="s">
        <v>1385</v>
      </c>
      <c r="F329" s="360">
        <v>22589</v>
      </c>
      <c r="G329" s="360">
        <f t="shared" si="56"/>
        <v>22589</v>
      </c>
      <c r="H329" s="360">
        <v>61077</v>
      </c>
      <c r="I329" s="360">
        <f t="shared" si="57"/>
        <v>61077</v>
      </c>
      <c r="J329" s="360">
        <v>0</v>
      </c>
      <c r="K329" s="360">
        <f t="shared" si="58"/>
        <v>0</v>
      </c>
      <c r="L329" s="360">
        <f t="shared" si="55"/>
        <v>83666</v>
      </c>
      <c r="M329" s="376">
        <f t="shared" si="55"/>
        <v>83666</v>
      </c>
      <c r="N329" s="380">
        <f>'내역서(기계)-SH'!N329+'내역서(기계)-재개발'!N329</f>
        <v>1</v>
      </c>
      <c r="O329" s="360">
        <v>22589</v>
      </c>
      <c r="P329" s="360">
        <f t="shared" si="63"/>
        <v>22589</v>
      </c>
      <c r="Q329" s="360">
        <v>61077</v>
      </c>
      <c r="R329" s="360">
        <f t="shared" si="64"/>
        <v>61077</v>
      </c>
      <c r="S329" s="360">
        <v>0</v>
      </c>
      <c r="T329" s="360">
        <f t="shared" si="65"/>
        <v>0</v>
      </c>
      <c r="U329" s="360">
        <f t="shared" si="59"/>
        <v>83666</v>
      </c>
      <c r="V329" s="369">
        <f t="shared" si="60"/>
        <v>83666</v>
      </c>
      <c r="W329" s="375">
        <f t="shared" si="61"/>
        <v>0</v>
      </c>
      <c r="X329" s="381">
        <f t="shared" si="62"/>
        <v>0</v>
      </c>
      <c r="Y329" s="372"/>
    </row>
    <row r="330" spans="1:25" s="50" customFormat="1" ht="22.5" customHeight="1" x14ac:dyDescent="0.15">
      <c r="A330" s="361" t="s">
        <v>1504</v>
      </c>
      <c r="B330" s="151" t="s">
        <v>1696</v>
      </c>
      <c r="C330" s="152" t="s">
        <v>1416</v>
      </c>
      <c r="D330" s="375">
        <f>'내역서(기계)-SH'!D330+'내역서(기계)-재개발'!D330</f>
        <v>1</v>
      </c>
      <c r="E330" s="359" t="s">
        <v>1385</v>
      </c>
      <c r="F330" s="360">
        <v>26833</v>
      </c>
      <c r="G330" s="360">
        <f t="shared" si="56"/>
        <v>26833</v>
      </c>
      <c r="H330" s="360">
        <v>69753</v>
      </c>
      <c r="I330" s="360">
        <f t="shared" si="57"/>
        <v>69753</v>
      </c>
      <c r="J330" s="360">
        <v>0</v>
      </c>
      <c r="K330" s="360">
        <f t="shared" si="58"/>
        <v>0</v>
      </c>
      <c r="L330" s="360">
        <f t="shared" si="55"/>
        <v>96586</v>
      </c>
      <c r="M330" s="376">
        <f t="shared" si="55"/>
        <v>96586</v>
      </c>
      <c r="N330" s="380">
        <f>'내역서(기계)-SH'!N330+'내역서(기계)-재개발'!N330</f>
        <v>1</v>
      </c>
      <c r="O330" s="360">
        <v>26833</v>
      </c>
      <c r="P330" s="360">
        <f t="shared" si="63"/>
        <v>26833</v>
      </c>
      <c r="Q330" s="360">
        <v>69753</v>
      </c>
      <c r="R330" s="360">
        <f t="shared" si="64"/>
        <v>69753</v>
      </c>
      <c r="S330" s="360">
        <v>0</v>
      </c>
      <c r="T330" s="360">
        <f t="shared" si="65"/>
        <v>0</v>
      </c>
      <c r="U330" s="360">
        <f t="shared" si="59"/>
        <v>96586</v>
      </c>
      <c r="V330" s="369">
        <f t="shared" si="60"/>
        <v>96586</v>
      </c>
      <c r="W330" s="375">
        <f t="shared" si="61"/>
        <v>0</v>
      </c>
      <c r="X330" s="381">
        <f t="shared" si="62"/>
        <v>0</v>
      </c>
      <c r="Y330" s="372"/>
    </row>
    <row r="331" spans="1:25" s="50" customFormat="1" ht="22.5" customHeight="1" x14ac:dyDescent="0.15">
      <c r="A331" s="361" t="s">
        <v>140</v>
      </c>
      <c r="B331" s="151" t="s">
        <v>1696</v>
      </c>
      <c r="C331" s="152" t="s">
        <v>883</v>
      </c>
      <c r="D331" s="375">
        <f>'내역서(기계)-SH'!D331+'내역서(기계)-재개발'!D331</f>
        <v>1</v>
      </c>
      <c r="E331" s="359" t="s">
        <v>1385</v>
      </c>
      <c r="F331" s="360">
        <v>39567</v>
      </c>
      <c r="G331" s="360">
        <f t="shared" si="56"/>
        <v>39567</v>
      </c>
      <c r="H331" s="360">
        <v>97680</v>
      </c>
      <c r="I331" s="360">
        <f t="shared" si="57"/>
        <v>97680</v>
      </c>
      <c r="J331" s="360">
        <v>0</v>
      </c>
      <c r="K331" s="360">
        <f t="shared" si="58"/>
        <v>0</v>
      </c>
      <c r="L331" s="360">
        <f t="shared" si="55"/>
        <v>137247</v>
      </c>
      <c r="M331" s="376">
        <f t="shared" si="55"/>
        <v>137247</v>
      </c>
      <c r="N331" s="380">
        <f>'내역서(기계)-SH'!N331+'내역서(기계)-재개발'!N331</f>
        <v>1</v>
      </c>
      <c r="O331" s="360">
        <v>39567</v>
      </c>
      <c r="P331" s="360">
        <f t="shared" si="63"/>
        <v>39567</v>
      </c>
      <c r="Q331" s="360">
        <v>97680</v>
      </c>
      <c r="R331" s="360">
        <f t="shared" si="64"/>
        <v>97680</v>
      </c>
      <c r="S331" s="360">
        <v>0</v>
      </c>
      <c r="T331" s="360">
        <f t="shared" si="65"/>
        <v>0</v>
      </c>
      <c r="U331" s="360">
        <f t="shared" si="59"/>
        <v>137247</v>
      </c>
      <c r="V331" s="369">
        <f t="shared" si="60"/>
        <v>137247</v>
      </c>
      <c r="W331" s="375">
        <f t="shared" si="61"/>
        <v>0</v>
      </c>
      <c r="X331" s="381">
        <f t="shared" si="62"/>
        <v>0</v>
      </c>
      <c r="Y331" s="372"/>
    </row>
    <row r="332" spans="1:25" s="50" customFormat="1" ht="22.5" customHeight="1" x14ac:dyDescent="0.15">
      <c r="A332" s="361" t="s">
        <v>141</v>
      </c>
      <c r="B332" s="151" t="s">
        <v>1696</v>
      </c>
      <c r="C332" s="152" t="s">
        <v>884</v>
      </c>
      <c r="D332" s="375">
        <f>'내역서(기계)-SH'!D332+'내역서(기계)-재개발'!D332</f>
        <v>1</v>
      </c>
      <c r="E332" s="359" t="s">
        <v>1385</v>
      </c>
      <c r="F332" s="360">
        <v>48914</v>
      </c>
      <c r="G332" s="360">
        <f t="shared" si="56"/>
        <v>48914</v>
      </c>
      <c r="H332" s="360">
        <v>132407</v>
      </c>
      <c r="I332" s="360">
        <f t="shared" si="57"/>
        <v>132407</v>
      </c>
      <c r="J332" s="360">
        <v>0</v>
      </c>
      <c r="K332" s="360">
        <f t="shared" si="58"/>
        <v>0</v>
      </c>
      <c r="L332" s="360">
        <f t="shared" si="55"/>
        <v>181321</v>
      </c>
      <c r="M332" s="376">
        <f t="shared" si="55"/>
        <v>181321</v>
      </c>
      <c r="N332" s="380">
        <f>'내역서(기계)-SH'!N332+'내역서(기계)-재개발'!N332</f>
        <v>1</v>
      </c>
      <c r="O332" s="360">
        <v>48914</v>
      </c>
      <c r="P332" s="360">
        <f t="shared" si="63"/>
        <v>48914</v>
      </c>
      <c r="Q332" s="360">
        <v>132407</v>
      </c>
      <c r="R332" s="360">
        <f t="shared" si="64"/>
        <v>132407</v>
      </c>
      <c r="S332" s="360">
        <v>0</v>
      </c>
      <c r="T332" s="360">
        <f t="shared" si="65"/>
        <v>0</v>
      </c>
      <c r="U332" s="360">
        <f t="shared" si="59"/>
        <v>181321</v>
      </c>
      <c r="V332" s="369">
        <f t="shared" si="60"/>
        <v>181321</v>
      </c>
      <c r="W332" s="375">
        <f t="shared" si="61"/>
        <v>0</v>
      </c>
      <c r="X332" s="381">
        <f t="shared" si="62"/>
        <v>0</v>
      </c>
      <c r="Y332" s="372"/>
    </row>
    <row r="333" spans="1:25" s="50" customFormat="1" ht="22.5" customHeight="1" x14ac:dyDescent="0.15">
      <c r="A333" s="361" t="s">
        <v>142</v>
      </c>
      <c r="B333" s="151" t="s">
        <v>1696</v>
      </c>
      <c r="C333" s="152" t="s">
        <v>885</v>
      </c>
      <c r="D333" s="375">
        <f>'내역서(기계)-SH'!D333+'내역서(기계)-재개발'!D333</f>
        <v>1</v>
      </c>
      <c r="E333" s="359" t="s">
        <v>1385</v>
      </c>
      <c r="F333" s="360">
        <v>73044</v>
      </c>
      <c r="G333" s="360">
        <f t="shared" si="56"/>
        <v>73044</v>
      </c>
      <c r="H333" s="360">
        <v>175237</v>
      </c>
      <c r="I333" s="360">
        <f t="shared" si="57"/>
        <v>175237</v>
      </c>
      <c r="J333" s="360">
        <v>0</v>
      </c>
      <c r="K333" s="360">
        <f t="shared" si="58"/>
        <v>0</v>
      </c>
      <c r="L333" s="360">
        <f t="shared" si="55"/>
        <v>248281</v>
      </c>
      <c r="M333" s="376">
        <f t="shared" si="55"/>
        <v>248281</v>
      </c>
      <c r="N333" s="380">
        <f>'내역서(기계)-SH'!N333+'내역서(기계)-재개발'!N333</f>
        <v>1</v>
      </c>
      <c r="O333" s="360">
        <v>73044</v>
      </c>
      <c r="P333" s="360">
        <f t="shared" si="63"/>
        <v>73044</v>
      </c>
      <c r="Q333" s="360">
        <v>175237</v>
      </c>
      <c r="R333" s="360">
        <f t="shared" si="64"/>
        <v>175237</v>
      </c>
      <c r="S333" s="360">
        <v>0</v>
      </c>
      <c r="T333" s="360">
        <f t="shared" si="65"/>
        <v>0</v>
      </c>
      <c r="U333" s="360">
        <f t="shared" si="59"/>
        <v>248281</v>
      </c>
      <c r="V333" s="369">
        <f t="shared" si="60"/>
        <v>248281</v>
      </c>
      <c r="W333" s="375">
        <f t="shared" si="61"/>
        <v>0</v>
      </c>
      <c r="X333" s="381">
        <f t="shared" si="62"/>
        <v>0</v>
      </c>
      <c r="Y333" s="372"/>
    </row>
    <row r="334" spans="1:25" s="50" customFormat="1" ht="22.5" customHeight="1" x14ac:dyDescent="0.15">
      <c r="A334" s="361" t="s">
        <v>143</v>
      </c>
      <c r="B334" s="151" t="s">
        <v>1697</v>
      </c>
      <c r="C334" s="152" t="s">
        <v>1412</v>
      </c>
      <c r="D334" s="375">
        <f>'내역서(기계)-SH'!D334+'내역서(기계)-재개발'!D334</f>
        <v>1</v>
      </c>
      <c r="E334" s="359" t="s">
        <v>1385</v>
      </c>
      <c r="F334" s="360">
        <v>3329</v>
      </c>
      <c r="G334" s="360">
        <f t="shared" si="56"/>
        <v>3329</v>
      </c>
      <c r="H334" s="360">
        <v>8802</v>
      </c>
      <c r="I334" s="360">
        <f t="shared" si="57"/>
        <v>8802</v>
      </c>
      <c r="J334" s="360">
        <v>0</v>
      </c>
      <c r="K334" s="360">
        <f t="shared" si="58"/>
        <v>0</v>
      </c>
      <c r="L334" s="360">
        <f t="shared" si="55"/>
        <v>12131</v>
      </c>
      <c r="M334" s="376">
        <f t="shared" si="55"/>
        <v>12131</v>
      </c>
      <c r="N334" s="380">
        <f>'내역서(기계)-SH'!N334+'내역서(기계)-재개발'!N334</f>
        <v>1</v>
      </c>
      <c r="O334" s="360">
        <v>3329</v>
      </c>
      <c r="P334" s="360">
        <f t="shared" si="63"/>
        <v>3329</v>
      </c>
      <c r="Q334" s="360">
        <v>8802</v>
      </c>
      <c r="R334" s="360">
        <f t="shared" si="64"/>
        <v>8802</v>
      </c>
      <c r="S334" s="360">
        <v>0</v>
      </c>
      <c r="T334" s="360">
        <f t="shared" si="65"/>
        <v>0</v>
      </c>
      <c r="U334" s="360">
        <f t="shared" si="59"/>
        <v>12131</v>
      </c>
      <c r="V334" s="369">
        <f t="shared" si="60"/>
        <v>12131</v>
      </c>
      <c r="W334" s="375">
        <f t="shared" si="61"/>
        <v>0</v>
      </c>
      <c r="X334" s="381">
        <f t="shared" si="62"/>
        <v>0</v>
      </c>
      <c r="Y334" s="372"/>
    </row>
    <row r="335" spans="1:25" s="50" customFormat="1" ht="22.5" customHeight="1" x14ac:dyDescent="0.15">
      <c r="A335" s="361" t="s">
        <v>144</v>
      </c>
      <c r="B335" s="151" t="s">
        <v>1697</v>
      </c>
      <c r="C335" s="152" t="s">
        <v>1413</v>
      </c>
      <c r="D335" s="375">
        <f>'내역서(기계)-SH'!D335+'내역서(기계)-재개발'!D335</f>
        <v>1</v>
      </c>
      <c r="E335" s="359" t="s">
        <v>1385</v>
      </c>
      <c r="F335" s="360">
        <v>4271</v>
      </c>
      <c r="G335" s="360">
        <f t="shared" si="56"/>
        <v>4271</v>
      </c>
      <c r="H335" s="360">
        <v>10249</v>
      </c>
      <c r="I335" s="360">
        <f t="shared" si="57"/>
        <v>10249</v>
      </c>
      <c r="J335" s="360">
        <v>0</v>
      </c>
      <c r="K335" s="360">
        <f t="shared" si="58"/>
        <v>0</v>
      </c>
      <c r="L335" s="360">
        <f t="shared" si="55"/>
        <v>14520</v>
      </c>
      <c r="M335" s="376">
        <f t="shared" si="55"/>
        <v>14520</v>
      </c>
      <c r="N335" s="380">
        <f>'내역서(기계)-SH'!N335+'내역서(기계)-재개발'!N335</f>
        <v>1</v>
      </c>
      <c r="O335" s="360">
        <v>4271</v>
      </c>
      <c r="P335" s="360">
        <f t="shared" si="63"/>
        <v>4271</v>
      </c>
      <c r="Q335" s="360">
        <v>10249</v>
      </c>
      <c r="R335" s="360">
        <f t="shared" si="64"/>
        <v>10249</v>
      </c>
      <c r="S335" s="360">
        <v>0</v>
      </c>
      <c r="T335" s="360">
        <f t="shared" si="65"/>
        <v>0</v>
      </c>
      <c r="U335" s="360">
        <f t="shared" si="59"/>
        <v>14520</v>
      </c>
      <c r="V335" s="369">
        <f t="shared" si="60"/>
        <v>14520</v>
      </c>
      <c r="W335" s="375">
        <f t="shared" si="61"/>
        <v>0</v>
      </c>
      <c r="X335" s="381">
        <f t="shared" si="62"/>
        <v>0</v>
      </c>
      <c r="Y335" s="372"/>
    </row>
    <row r="336" spans="1:25" s="50" customFormat="1" ht="22.5" customHeight="1" x14ac:dyDescent="0.15">
      <c r="A336" s="361" t="s">
        <v>145</v>
      </c>
      <c r="B336" s="151" t="s">
        <v>1697</v>
      </c>
      <c r="C336" s="152" t="s">
        <v>877</v>
      </c>
      <c r="D336" s="375">
        <f>'내역서(기계)-SH'!D336+'내역서(기계)-재개발'!D336</f>
        <v>1</v>
      </c>
      <c r="E336" s="359" t="s">
        <v>1385</v>
      </c>
      <c r="F336" s="360">
        <v>7080</v>
      </c>
      <c r="G336" s="360">
        <f t="shared" si="56"/>
        <v>7080</v>
      </c>
      <c r="H336" s="360">
        <v>14570</v>
      </c>
      <c r="I336" s="360">
        <f t="shared" si="57"/>
        <v>14570</v>
      </c>
      <c r="J336" s="360">
        <v>0</v>
      </c>
      <c r="K336" s="360">
        <f t="shared" si="58"/>
        <v>0</v>
      </c>
      <c r="L336" s="360">
        <f t="shared" si="55"/>
        <v>21650</v>
      </c>
      <c r="M336" s="376">
        <f t="shared" si="55"/>
        <v>21650</v>
      </c>
      <c r="N336" s="380">
        <f>'내역서(기계)-SH'!N336+'내역서(기계)-재개발'!N336</f>
        <v>1</v>
      </c>
      <c r="O336" s="360">
        <v>7080</v>
      </c>
      <c r="P336" s="360">
        <f t="shared" si="63"/>
        <v>7080</v>
      </c>
      <c r="Q336" s="360">
        <v>14570</v>
      </c>
      <c r="R336" s="360">
        <f t="shared" si="64"/>
        <v>14570</v>
      </c>
      <c r="S336" s="360">
        <v>0</v>
      </c>
      <c r="T336" s="360">
        <f t="shared" si="65"/>
        <v>0</v>
      </c>
      <c r="U336" s="360">
        <f t="shared" si="59"/>
        <v>21650</v>
      </c>
      <c r="V336" s="369">
        <f t="shared" si="60"/>
        <v>21650</v>
      </c>
      <c r="W336" s="375">
        <f t="shared" si="61"/>
        <v>0</v>
      </c>
      <c r="X336" s="381">
        <f t="shared" si="62"/>
        <v>0</v>
      </c>
      <c r="Y336" s="372"/>
    </row>
    <row r="337" spans="1:25" s="50" customFormat="1" ht="22.5" customHeight="1" x14ac:dyDescent="0.15">
      <c r="A337" s="361" t="s">
        <v>146</v>
      </c>
      <c r="B337" s="151" t="s">
        <v>1697</v>
      </c>
      <c r="C337" s="152" t="s">
        <v>878</v>
      </c>
      <c r="D337" s="375">
        <f>'내역서(기계)-SH'!D337+'내역서(기계)-재개발'!D337</f>
        <v>1</v>
      </c>
      <c r="E337" s="359" t="s">
        <v>1385</v>
      </c>
      <c r="F337" s="360">
        <v>9027</v>
      </c>
      <c r="G337" s="360">
        <f t="shared" si="56"/>
        <v>9027</v>
      </c>
      <c r="H337" s="360">
        <v>17571</v>
      </c>
      <c r="I337" s="360">
        <f t="shared" si="57"/>
        <v>17571</v>
      </c>
      <c r="J337" s="360">
        <v>0</v>
      </c>
      <c r="K337" s="360">
        <f t="shared" si="58"/>
        <v>0</v>
      </c>
      <c r="L337" s="360">
        <f t="shared" si="55"/>
        <v>26598</v>
      </c>
      <c r="M337" s="376">
        <f t="shared" si="55"/>
        <v>26598</v>
      </c>
      <c r="N337" s="380">
        <f>'내역서(기계)-SH'!N337+'내역서(기계)-재개발'!N337</f>
        <v>1</v>
      </c>
      <c r="O337" s="360">
        <v>9027</v>
      </c>
      <c r="P337" s="360">
        <f t="shared" si="63"/>
        <v>9027</v>
      </c>
      <c r="Q337" s="360">
        <v>17571</v>
      </c>
      <c r="R337" s="360">
        <f t="shared" si="64"/>
        <v>17571</v>
      </c>
      <c r="S337" s="360">
        <v>0</v>
      </c>
      <c r="T337" s="360">
        <f t="shared" si="65"/>
        <v>0</v>
      </c>
      <c r="U337" s="360">
        <f t="shared" si="59"/>
        <v>26598</v>
      </c>
      <c r="V337" s="369">
        <f t="shared" si="60"/>
        <v>26598</v>
      </c>
      <c r="W337" s="375">
        <f t="shared" si="61"/>
        <v>0</v>
      </c>
      <c r="X337" s="381">
        <f t="shared" si="62"/>
        <v>0</v>
      </c>
      <c r="Y337" s="372"/>
    </row>
    <row r="338" spans="1:25" s="50" customFormat="1" ht="22.5" customHeight="1" x14ac:dyDescent="0.15">
      <c r="A338" s="361" t="s">
        <v>147</v>
      </c>
      <c r="B338" s="151" t="s">
        <v>1697</v>
      </c>
      <c r="C338" s="152" t="s">
        <v>879</v>
      </c>
      <c r="D338" s="375">
        <f>'내역서(기계)-SH'!D338+'내역서(기계)-재개발'!D338</f>
        <v>1</v>
      </c>
      <c r="E338" s="359" t="s">
        <v>1385</v>
      </c>
      <c r="F338" s="360">
        <v>10342</v>
      </c>
      <c r="G338" s="360">
        <f t="shared" si="56"/>
        <v>10342</v>
      </c>
      <c r="H338" s="360">
        <v>19375</v>
      </c>
      <c r="I338" s="360">
        <f t="shared" si="57"/>
        <v>19375</v>
      </c>
      <c r="J338" s="360">
        <v>0</v>
      </c>
      <c r="K338" s="360">
        <f t="shared" si="58"/>
        <v>0</v>
      </c>
      <c r="L338" s="360">
        <f t="shared" si="55"/>
        <v>29717</v>
      </c>
      <c r="M338" s="376">
        <f t="shared" si="55"/>
        <v>29717</v>
      </c>
      <c r="N338" s="380">
        <f>'내역서(기계)-SH'!N338+'내역서(기계)-재개발'!N338</f>
        <v>1</v>
      </c>
      <c r="O338" s="360">
        <v>10342</v>
      </c>
      <c r="P338" s="360">
        <f t="shared" si="63"/>
        <v>10342</v>
      </c>
      <c r="Q338" s="360">
        <v>19375</v>
      </c>
      <c r="R338" s="360">
        <f t="shared" si="64"/>
        <v>19375</v>
      </c>
      <c r="S338" s="360">
        <v>0</v>
      </c>
      <c r="T338" s="360">
        <f t="shared" si="65"/>
        <v>0</v>
      </c>
      <c r="U338" s="360">
        <f t="shared" si="59"/>
        <v>29717</v>
      </c>
      <c r="V338" s="369">
        <f t="shared" si="60"/>
        <v>29717</v>
      </c>
      <c r="W338" s="375">
        <f t="shared" si="61"/>
        <v>0</v>
      </c>
      <c r="X338" s="381">
        <f t="shared" si="62"/>
        <v>0</v>
      </c>
      <c r="Y338" s="372"/>
    </row>
    <row r="339" spans="1:25" s="50" customFormat="1" ht="22.5" customHeight="1" x14ac:dyDescent="0.15">
      <c r="A339" s="361" t="s">
        <v>148</v>
      </c>
      <c r="B339" s="151" t="s">
        <v>1697</v>
      </c>
      <c r="C339" s="152" t="s">
        <v>1414</v>
      </c>
      <c r="D339" s="375">
        <f>'내역서(기계)-SH'!D339+'내역서(기계)-재개발'!D339</f>
        <v>1</v>
      </c>
      <c r="E339" s="359" t="s">
        <v>1385</v>
      </c>
      <c r="F339" s="360">
        <v>12383</v>
      </c>
      <c r="G339" s="360">
        <f t="shared" si="56"/>
        <v>12383</v>
      </c>
      <c r="H339" s="360">
        <v>23339</v>
      </c>
      <c r="I339" s="360">
        <f t="shared" si="57"/>
        <v>23339</v>
      </c>
      <c r="J339" s="360">
        <v>0</v>
      </c>
      <c r="K339" s="360">
        <f t="shared" si="58"/>
        <v>0</v>
      </c>
      <c r="L339" s="360">
        <f t="shared" si="55"/>
        <v>35722</v>
      </c>
      <c r="M339" s="376">
        <f t="shared" si="55"/>
        <v>35722</v>
      </c>
      <c r="N339" s="380">
        <f>'내역서(기계)-SH'!N339+'내역서(기계)-재개발'!N339</f>
        <v>1</v>
      </c>
      <c r="O339" s="360">
        <v>12383</v>
      </c>
      <c r="P339" s="360">
        <f t="shared" si="63"/>
        <v>12383</v>
      </c>
      <c r="Q339" s="360">
        <v>23339</v>
      </c>
      <c r="R339" s="360">
        <f t="shared" si="64"/>
        <v>23339</v>
      </c>
      <c r="S339" s="360">
        <v>0</v>
      </c>
      <c r="T339" s="360">
        <f t="shared" si="65"/>
        <v>0</v>
      </c>
      <c r="U339" s="360">
        <f t="shared" si="59"/>
        <v>35722</v>
      </c>
      <c r="V339" s="369">
        <f t="shared" si="60"/>
        <v>35722</v>
      </c>
      <c r="W339" s="375">
        <f t="shared" si="61"/>
        <v>0</v>
      </c>
      <c r="X339" s="381">
        <f t="shared" si="62"/>
        <v>0</v>
      </c>
      <c r="Y339" s="372"/>
    </row>
    <row r="340" spans="1:25" s="50" customFormat="1" ht="22.5" customHeight="1" x14ac:dyDescent="0.15">
      <c r="A340" s="361" t="s">
        <v>149</v>
      </c>
      <c r="B340" s="151" t="s">
        <v>1697</v>
      </c>
      <c r="C340" s="152" t="s">
        <v>880</v>
      </c>
      <c r="D340" s="375">
        <f>'내역서(기계)-SH'!D340+'내역서(기계)-재개발'!D340</f>
        <v>1</v>
      </c>
      <c r="E340" s="359" t="s">
        <v>1385</v>
      </c>
      <c r="F340" s="360">
        <v>16407</v>
      </c>
      <c r="G340" s="360">
        <f t="shared" si="56"/>
        <v>16407</v>
      </c>
      <c r="H340" s="360">
        <v>29000</v>
      </c>
      <c r="I340" s="360">
        <f t="shared" si="57"/>
        <v>29000</v>
      </c>
      <c r="J340" s="360">
        <v>0</v>
      </c>
      <c r="K340" s="360">
        <f t="shared" si="58"/>
        <v>0</v>
      </c>
      <c r="L340" s="360">
        <f t="shared" si="55"/>
        <v>45407</v>
      </c>
      <c r="M340" s="376">
        <f t="shared" si="55"/>
        <v>45407</v>
      </c>
      <c r="N340" s="380">
        <f>'내역서(기계)-SH'!N340+'내역서(기계)-재개발'!N340</f>
        <v>1</v>
      </c>
      <c r="O340" s="360">
        <v>16407</v>
      </c>
      <c r="P340" s="360">
        <f t="shared" si="63"/>
        <v>16407</v>
      </c>
      <c r="Q340" s="360">
        <v>29000</v>
      </c>
      <c r="R340" s="360">
        <f t="shared" si="64"/>
        <v>29000</v>
      </c>
      <c r="S340" s="360">
        <v>0</v>
      </c>
      <c r="T340" s="360">
        <f t="shared" si="65"/>
        <v>0</v>
      </c>
      <c r="U340" s="360">
        <f t="shared" si="59"/>
        <v>45407</v>
      </c>
      <c r="V340" s="369">
        <f t="shared" si="60"/>
        <v>45407</v>
      </c>
      <c r="W340" s="375">
        <f t="shared" si="61"/>
        <v>0</v>
      </c>
      <c r="X340" s="381">
        <f t="shared" si="62"/>
        <v>0</v>
      </c>
      <c r="Y340" s="372"/>
    </row>
    <row r="341" spans="1:25" s="50" customFormat="1" ht="22.5" customHeight="1" x14ac:dyDescent="0.15">
      <c r="A341" s="361" t="s">
        <v>150</v>
      </c>
      <c r="B341" s="151" t="s">
        <v>1697</v>
      </c>
      <c r="C341" s="152" t="s">
        <v>881</v>
      </c>
      <c r="D341" s="375">
        <f>'내역서(기계)-SH'!D341+'내역서(기계)-재개발'!D341</f>
        <v>1</v>
      </c>
      <c r="E341" s="359" t="s">
        <v>1385</v>
      </c>
      <c r="F341" s="360">
        <v>20259</v>
      </c>
      <c r="G341" s="360">
        <f t="shared" si="56"/>
        <v>20259</v>
      </c>
      <c r="H341" s="360">
        <v>32786</v>
      </c>
      <c r="I341" s="360">
        <f t="shared" si="57"/>
        <v>32786</v>
      </c>
      <c r="J341" s="360">
        <v>0</v>
      </c>
      <c r="K341" s="360">
        <f t="shared" si="58"/>
        <v>0</v>
      </c>
      <c r="L341" s="360">
        <f t="shared" si="55"/>
        <v>53045</v>
      </c>
      <c r="M341" s="376">
        <f t="shared" si="55"/>
        <v>53045</v>
      </c>
      <c r="N341" s="380">
        <f>'내역서(기계)-SH'!N341+'내역서(기계)-재개발'!N341</f>
        <v>1</v>
      </c>
      <c r="O341" s="360">
        <v>20259</v>
      </c>
      <c r="P341" s="360">
        <f t="shared" si="63"/>
        <v>20259</v>
      </c>
      <c r="Q341" s="360">
        <v>32786</v>
      </c>
      <c r="R341" s="360">
        <f t="shared" si="64"/>
        <v>32786</v>
      </c>
      <c r="S341" s="360">
        <v>0</v>
      </c>
      <c r="T341" s="360">
        <f t="shared" si="65"/>
        <v>0</v>
      </c>
      <c r="U341" s="360">
        <f t="shared" si="59"/>
        <v>53045</v>
      </c>
      <c r="V341" s="369">
        <f t="shared" si="60"/>
        <v>53045</v>
      </c>
      <c r="W341" s="375">
        <f t="shared" si="61"/>
        <v>0</v>
      </c>
      <c r="X341" s="381">
        <f t="shared" si="62"/>
        <v>0</v>
      </c>
      <c r="Y341" s="372"/>
    </row>
    <row r="342" spans="1:25" s="50" customFormat="1" ht="22.5" customHeight="1" x14ac:dyDescent="0.15">
      <c r="A342" s="361" t="s">
        <v>151</v>
      </c>
      <c r="B342" s="151" t="s">
        <v>1697</v>
      </c>
      <c r="C342" s="152" t="s">
        <v>1415</v>
      </c>
      <c r="D342" s="375">
        <f>'내역서(기계)-SH'!D342+'내역서(기계)-재개발'!D342</f>
        <v>1</v>
      </c>
      <c r="E342" s="359" t="s">
        <v>1385</v>
      </c>
      <c r="F342" s="360">
        <v>26205</v>
      </c>
      <c r="G342" s="360">
        <f t="shared" si="56"/>
        <v>26205</v>
      </c>
      <c r="H342" s="360">
        <v>47234</v>
      </c>
      <c r="I342" s="360">
        <f t="shared" si="57"/>
        <v>47234</v>
      </c>
      <c r="J342" s="360">
        <v>0</v>
      </c>
      <c r="K342" s="360">
        <f t="shared" si="58"/>
        <v>0</v>
      </c>
      <c r="L342" s="360">
        <f t="shared" ref="L342:M405" si="66">F342+H342+J342</f>
        <v>73439</v>
      </c>
      <c r="M342" s="376">
        <f t="shared" si="66"/>
        <v>73439</v>
      </c>
      <c r="N342" s="380">
        <f>'내역서(기계)-SH'!N342+'내역서(기계)-재개발'!N342</f>
        <v>1</v>
      </c>
      <c r="O342" s="360">
        <v>26205</v>
      </c>
      <c r="P342" s="360">
        <f t="shared" si="63"/>
        <v>26205</v>
      </c>
      <c r="Q342" s="360">
        <v>47234</v>
      </c>
      <c r="R342" s="360">
        <f t="shared" si="64"/>
        <v>47234</v>
      </c>
      <c r="S342" s="360">
        <v>0</v>
      </c>
      <c r="T342" s="360">
        <f t="shared" si="65"/>
        <v>0</v>
      </c>
      <c r="U342" s="360">
        <f t="shared" si="59"/>
        <v>73439</v>
      </c>
      <c r="V342" s="369">
        <f t="shared" si="60"/>
        <v>73439</v>
      </c>
      <c r="W342" s="375">
        <f t="shared" si="61"/>
        <v>0</v>
      </c>
      <c r="X342" s="381">
        <f t="shared" si="62"/>
        <v>0</v>
      </c>
      <c r="Y342" s="372"/>
    </row>
    <row r="343" spans="1:25" s="50" customFormat="1" ht="22.5" customHeight="1" x14ac:dyDescent="0.15">
      <c r="A343" s="361" t="s">
        <v>152</v>
      </c>
      <c r="B343" s="151" t="s">
        <v>1697</v>
      </c>
      <c r="C343" s="152" t="s">
        <v>882</v>
      </c>
      <c r="D343" s="375">
        <f>'내역서(기계)-SH'!D343+'내역서(기계)-재개발'!D343</f>
        <v>0</v>
      </c>
      <c r="E343" s="359" t="s">
        <v>1385</v>
      </c>
      <c r="F343" s="360">
        <v>37524</v>
      </c>
      <c r="G343" s="360">
        <f t="shared" si="56"/>
        <v>0</v>
      </c>
      <c r="H343" s="360">
        <v>63181</v>
      </c>
      <c r="I343" s="360">
        <f t="shared" si="57"/>
        <v>0</v>
      </c>
      <c r="J343" s="360">
        <v>0</v>
      </c>
      <c r="K343" s="360">
        <f t="shared" si="58"/>
        <v>0</v>
      </c>
      <c r="L343" s="360">
        <f t="shared" si="66"/>
        <v>100705</v>
      </c>
      <c r="M343" s="376">
        <f t="shared" si="66"/>
        <v>0</v>
      </c>
      <c r="N343" s="380">
        <f>'내역서(기계)-SH'!N343+'내역서(기계)-재개발'!N343</f>
        <v>0</v>
      </c>
      <c r="O343" s="360">
        <v>37524</v>
      </c>
      <c r="P343" s="360">
        <f t="shared" si="63"/>
        <v>0</v>
      </c>
      <c r="Q343" s="360">
        <v>63181</v>
      </c>
      <c r="R343" s="360">
        <f t="shared" si="64"/>
        <v>0</v>
      </c>
      <c r="S343" s="360">
        <v>0</v>
      </c>
      <c r="T343" s="360">
        <f t="shared" si="65"/>
        <v>0</v>
      </c>
      <c r="U343" s="360">
        <f t="shared" si="59"/>
        <v>100705</v>
      </c>
      <c r="V343" s="369">
        <f t="shared" si="60"/>
        <v>0</v>
      </c>
      <c r="W343" s="375">
        <f t="shared" si="61"/>
        <v>0</v>
      </c>
      <c r="X343" s="381">
        <f t="shared" si="62"/>
        <v>0</v>
      </c>
      <c r="Y343" s="372"/>
    </row>
    <row r="344" spans="1:25" s="50" customFormat="1" ht="22.5" customHeight="1" x14ac:dyDescent="0.15">
      <c r="A344" s="361" t="s">
        <v>153</v>
      </c>
      <c r="B344" s="151" t="s">
        <v>1697</v>
      </c>
      <c r="C344" s="152" t="s">
        <v>1416</v>
      </c>
      <c r="D344" s="375">
        <f>'내역서(기계)-SH'!D344+'내역서(기계)-재개발'!D344</f>
        <v>0</v>
      </c>
      <c r="E344" s="359" t="s">
        <v>1385</v>
      </c>
      <c r="F344" s="360">
        <v>44473</v>
      </c>
      <c r="G344" s="360">
        <f t="shared" si="56"/>
        <v>0</v>
      </c>
      <c r="H344" s="360">
        <v>72092</v>
      </c>
      <c r="I344" s="360">
        <f t="shared" si="57"/>
        <v>0</v>
      </c>
      <c r="J344" s="360">
        <v>0</v>
      </c>
      <c r="K344" s="360">
        <f t="shared" si="58"/>
        <v>0</v>
      </c>
      <c r="L344" s="360">
        <f t="shared" si="66"/>
        <v>116565</v>
      </c>
      <c r="M344" s="376">
        <f t="shared" si="66"/>
        <v>0</v>
      </c>
      <c r="N344" s="380">
        <f>'내역서(기계)-SH'!N344+'내역서(기계)-재개발'!N344</f>
        <v>0</v>
      </c>
      <c r="O344" s="360">
        <v>44473</v>
      </c>
      <c r="P344" s="360">
        <f t="shared" si="63"/>
        <v>0</v>
      </c>
      <c r="Q344" s="360">
        <v>72092</v>
      </c>
      <c r="R344" s="360">
        <f t="shared" si="64"/>
        <v>0</v>
      </c>
      <c r="S344" s="360">
        <v>0</v>
      </c>
      <c r="T344" s="360">
        <f t="shared" si="65"/>
        <v>0</v>
      </c>
      <c r="U344" s="360">
        <f t="shared" si="59"/>
        <v>116565</v>
      </c>
      <c r="V344" s="369">
        <f t="shared" si="60"/>
        <v>0</v>
      </c>
      <c r="W344" s="375">
        <f t="shared" si="61"/>
        <v>0</v>
      </c>
      <c r="X344" s="381">
        <f t="shared" si="62"/>
        <v>0</v>
      </c>
      <c r="Y344" s="372"/>
    </row>
    <row r="345" spans="1:25" s="50" customFormat="1" ht="22.5" customHeight="1" x14ac:dyDescent="0.15">
      <c r="A345" s="361" t="s">
        <v>154</v>
      </c>
      <c r="B345" s="151" t="s">
        <v>1697</v>
      </c>
      <c r="C345" s="152" t="s">
        <v>883</v>
      </c>
      <c r="D345" s="375">
        <f>'내역서(기계)-SH'!D345+'내역서(기계)-재개발'!D345</f>
        <v>0</v>
      </c>
      <c r="E345" s="359" t="s">
        <v>1385</v>
      </c>
      <c r="F345" s="360">
        <v>66780</v>
      </c>
      <c r="G345" s="360">
        <f t="shared" si="56"/>
        <v>0</v>
      </c>
      <c r="H345" s="360">
        <v>100988</v>
      </c>
      <c r="I345" s="360">
        <f t="shared" si="57"/>
        <v>0</v>
      </c>
      <c r="J345" s="360">
        <v>0</v>
      </c>
      <c r="K345" s="360">
        <f t="shared" si="58"/>
        <v>0</v>
      </c>
      <c r="L345" s="360">
        <f t="shared" si="66"/>
        <v>167768</v>
      </c>
      <c r="M345" s="376">
        <f t="shared" si="66"/>
        <v>0</v>
      </c>
      <c r="N345" s="380">
        <f>'내역서(기계)-SH'!N345+'내역서(기계)-재개발'!N345</f>
        <v>0</v>
      </c>
      <c r="O345" s="360">
        <v>66780</v>
      </c>
      <c r="P345" s="360">
        <f t="shared" si="63"/>
        <v>0</v>
      </c>
      <c r="Q345" s="360">
        <v>100988</v>
      </c>
      <c r="R345" s="360">
        <f t="shared" si="64"/>
        <v>0</v>
      </c>
      <c r="S345" s="360">
        <v>0</v>
      </c>
      <c r="T345" s="360">
        <f t="shared" si="65"/>
        <v>0</v>
      </c>
      <c r="U345" s="360">
        <f t="shared" si="59"/>
        <v>167768</v>
      </c>
      <c r="V345" s="369">
        <f t="shared" si="60"/>
        <v>0</v>
      </c>
      <c r="W345" s="375">
        <f t="shared" si="61"/>
        <v>0</v>
      </c>
      <c r="X345" s="381">
        <f t="shared" si="62"/>
        <v>0</v>
      </c>
      <c r="Y345" s="372"/>
    </row>
    <row r="346" spans="1:25" s="50" customFormat="1" ht="22.5" customHeight="1" x14ac:dyDescent="0.15">
      <c r="A346" s="361" t="s">
        <v>155</v>
      </c>
      <c r="B346" s="151" t="s">
        <v>1697</v>
      </c>
      <c r="C346" s="152" t="s">
        <v>884</v>
      </c>
      <c r="D346" s="375">
        <f>'내역서(기계)-SH'!D346+'내역서(기계)-재개발'!D346</f>
        <v>0</v>
      </c>
      <c r="E346" s="359" t="s">
        <v>1385</v>
      </c>
      <c r="F346" s="360">
        <v>82545</v>
      </c>
      <c r="G346" s="360">
        <f t="shared" si="56"/>
        <v>0</v>
      </c>
      <c r="H346" s="360">
        <v>136632</v>
      </c>
      <c r="I346" s="360">
        <f t="shared" si="57"/>
        <v>0</v>
      </c>
      <c r="J346" s="360">
        <v>0</v>
      </c>
      <c r="K346" s="360">
        <f t="shared" si="58"/>
        <v>0</v>
      </c>
      <c r="L346" s="360">
        <f t="shared" si="66"/>
        <v>219177</v>
      </c>
      <c r="M346" s="376">
        <f t="shared" si="66"/>
        <v>0</v>
      </c>
      <c r="N346" s="380">
        <f>'내역서(기계)-SH'!N346+'내역서(기계)-재개발'!N346</f>
        <v>0</v>
      </c>
      <c r="O346" s="360">
        <v>82545</v>
      </c>
      <c r="P346" s="360">
        <f t="shared" si="63"/>
        <v>0</v>
      </c>
      <c r="Q346" s="360">
        <v>136632</v>
      </c>
      <c r="R346" s="360">
        <f t="shared" si="64"/>
        <v>0</v>
      </c>
      <c r="S346" s="360">
        <v>0</v>
      </c>
      <c r="T346" s="360">
        <f t="shared" si="65"/>
        <v>0</v>
      </c>
      <c r="U346" s="360">
        <f t="shared" si="59"/>
        <v>219177</v>
      </c>
      <c r="V346" s="369">
        <f t="shared" si="60"/>
        <v>0</v>
      </c>
      <c r="W346" s="375">
        <f t="shared" si="61"/>
        <v>0</v>
      </c>
      <c r="X346" s="381">
        <f t="shared" si="62"/>
        <v>0</v>
      </c>
      <c r="Y346" s="372"/>
    </row>
    <row r="347" spans="1:25" s="50" customFormat="1" ht="22.5" customHeight="1" x14ac:dyDescent="0.15">
      <c r="A347" s="361" t="s">
        <v>156</v>
      </c>
      <c r="B347" s="151" t="s">
        <v>1697</v>
      </c>
      <c r="C347" s="152" t="s">
        <v>885</v>
      </c>
      <c r="D347" s="375">
        <f>'내역서(기계)-SH'!D347+'내역서(기계)-재개발'!D347</f>
        <v>0</v>
      </c>
      <c r="E347" s="359" t="s">
        <v>1385</v>
      </c>
      <c r="F347" s="360">
        <v>118577</v>
      </c>
      <c r="G347" s="360">
        <f t="shared" si="56"/>
        <v>0</v>
      </c>
      <c r="H347" s="360">
        <v>180907</v>
      </c>
      <c r="I347" s="360">
        <f t="shared" si="57"/>
        <v>0</v>
      </c>
      <c r="J347" s="360">
        <v>0</v>
      </c>
      <c r="K347" s="360">
        <f t="shared" si="58"/>
        <v>0</v>
      </c>
      <c r="L347" s="360">
        <f t="shared" si="66"/>
        <v>299484</v>
      </c>
      <c r="M347" s="376">
        <f t="shared" si="66"/>
        <v>0</v>
      </c>
      <c r="N347" s="380">
        <f>'내역서(기계)-SH'!N347+'내역서(기계)-재개발'!N347</f>
        <v>0</v>
      </c>
      <c r="O347" s="360">
        <v>118577</v>
      </c>
      <c r="P347" s="360">
        <f t="shared" si="63"/>
        <v>0</v>
      </c>
      <c r="Q347" s="360">
        <v>180907</v>
      </c>
      <c r="R347" s="360">
        <f t="shared" si="64"/>
        <v>0</v>
      </c>
      <c r="S347" s="360">
        <v>0</v>
      </c>
      <c r="T347" s="360">
        <f t="shared" si="65"/>
        <v>0</v>
      </c>
      <c r="U347" s="360">
        <f t="shared" si="59"/>
        <v>299484</v>
      </c>
      <c r="V347" s="369">
        <f t="shared" si="60"/>
        <v>0</v>
      </c>
      <c r="W347" s="375">
        <f t="shared" si="61"/>
        <v>0</v>
      </c>
      <c r="X347" s="381">
        <f t="shared" si="62"/>
        <v>0</v>
      </c>
      <c r="Y347" s="372"/>
    </row>
    <row r="348" spans="1:25" s="50" customFormat="1" ht="22.5" customHeight="1" x14ac:dyDescent="0.15">
      <c r="A348" s="361" t="s">
        <v>157</v>
      </c>
      <c r="B348" s="151" t="s">
        <v>1698</v>
      </c>
      <c r="C348" s="152" t="s">
        <v>1412</v>
      </c>
      <c r="D348" s="375">
        <f>'내역서(기계)-SH'!D348+'내역서(기계)-재개발'!D348</f>
        <v>1</v>
      </c>
      <c r="E348" s="359" t="s">
        <v>1385</v>
      </c>
      <c r="F348" s="360">
        <v>2123</v>
      </c>
      <c r="G348" s="360">
        <f t="shared" si="56"/>
        <v>2123</v>
      </c>
      <c r="H348" s="360">
        <v>12322</v>
      </c>
      <c r="I348" s="360">
        <f t="shared" si="57"/>
        <v>12322</v>
      </c>
      <c r="J348" s="360">
        <v>0</v>
      </c>
      <c r="K348" s="360">
        <f t="shared" si="58"/>
        <v>0</v>
      </c>
      <c r="L348" s="360">
        <f t="shared" si="66"/>
        <v>14445</v>
      </c>
      <c r="M348" s="376">
        <f t="shared" si="66"/>
        <v>14445</v>
      </c>
      <c r="N348" s="380">
        <f>'내역서(기계)-SH'!N348+'내역서(기계)-재개발'!N348</f>
        <v>1</v>
      </c>
      <c r="O348" s="360">
        <v>2123</v>
      </c>
      <c r="P348" s="360">
        <f t="shared" si="63"/>
        <v>2123</v>
      </c>
      <c r="Q348" s="360">
        <v>12322</v>
      </c>
      <c r="R348" s="360">
        <f t="shared" si="64"/>
        <v>12322</v>
      </c>
      <c r="S348" s="360">
        <v>0</v>
      </c>
      <c r="T348" s="360">
        <f t="shared" si="65"/>
        <v>0</v>
      </c>
      <c r="U348" s="360">
        <f t="shared" si="59"/>
        <v>14445</v>
      </c>
      <c r="V348" s="369">
        <f t="shared" si="60"/>
        <v>14445</v>
      </c>
      <c r="W348" s="375">
        <f t="shared" si="61"/>
        <v>0</v>
      </c>
      <c r="X348" s="381">
        <f t="shared" si="62"/>
        <v>0</v>
      </c>
      <c r="Y348" s="372"/>
    </row>
    <row r="349" spans="1:25" s="50" customFormat="1" ht="22.5" customHeight="1" x14ac:dyDescent="0.15">
      <c r="A349" s="361" t="s">
        <v>158</v>
      </c>
      <c r="B349" s="151" t="s">
        <v>1698</v>
      </c>
      <c r="C349" s="152" t="s">
        <v>1413</v>
      </c>
      <c r="D349" s="375">
        <f>'내역서(기계)-SH'!D349+'내역서(기계)-재개발'!D349</f>
        <v>1</v>
      </c>
      <c r="E349" s="359" t="s">
        <v>1385</v>
      </c>
      <c r="F349" s="360">
        <v>2705</v>
      </c>
      <c r="G349" s="360">
        <f t="shared" si="56"/>
        <v>2705</v>
      </c>
      <c r="H349" s="360">
        <v>14348</v>
      </c>
      <c r="I349" s="360">
        <f t="shared" si="57"/>
        <v>14348</v>
      </c>
      <c r="J349" s="360">
        <v>0</v>
      </c>
      <c r="K349" s="360">
        <f t="shared" si="58"/>
        <v>0</v>
      </c>
      <c r="L349" s="360">
        <f t="shared" si="66"/>
        <v>17053</v>
      </c>
      <c r="M349" s="376">
        <f t="shared" si="66"/>
        <v>17053</v>
      </c>
      <c r="N349" s="380">
        <f>'내역서(기계)-SH'!N349+'내역서(기계)-재개발'!N349</f>
        <v>1</v>
      </c>
      <c r="O349" s="360">
        <v>2705</v>
      </c>
      <c r="P349" s="360">
        <f t="shared" si="63"/>
        <v>2705</v>
      </c>
      <c r="Q349" s="360">
        <v>14348</v>
      </c>
      <c r="R349" s="360">
        <f t="shared" si="64"/>
        <v>14348</v>
      </c>
      <c r="S349" s="360">
        <v>0</v>
      </c>
      <c r="T349" s="360">
        <f t="shared" si="65"/>
        <v>0</v>
      </c>
      <c r="U349" s="360">
        <f t="shared" si="59"/>
        <v>17053</v>
      </c>
      <c r="V349" s="369">
        <f t="shared" si="60"/>
        <v>17053</v>
      </c>
      <c r="W349" s="375">
        <f t="shared" si="61"/>
        <v>0</v>
      </c>
      <c r="X349" s="381">
        <f t="shared" si="62"/>
        <v>0</v>
      </c>
      <c r="Y349" s="372"/>
    </row>
    <row r="350" spans="1:25" s="50" customFormat="1" ht="22.5" customHeight="1" x14ac:dyDescent="0.15">
      <c r="A350" s="361" t="s">
        <v>159</v>
      </c>
      <c r="B350" s="151" t="s">
        <v>1698</v>
      </c>
      <c r="C350" s="152" t="s">
        <v>877</v>
      </c>
      <c r="D350" s="375">
        <f>'내역서(기계)-SH'!D350+'내역서(기계)-재개발'!D350</f>
        <v>1</v>
      </c>
      <c r="E350" s="359" t="s">
        <v>1385</v>
      </c>
      <c r="F350" s="360">
        <v>4475</v>
      </c>
      <c r="G350" s="360">
        <f t="shared" si="56"/>
        <v>4475</v>
      </c>
      <c r="H350" s="360">
        <v>20398</v>
      </c>
      <c r="I350" s="360">
        <f t="shared" si="57"/>
        <v>20398</v>
      </c>
      <c r="J350" s="360">
        <v>0</v>
      </c>
      <c r="K350" s="360">
        <f t="shared" si="58"/>
        <v>0</v>
      </c>
      <c r="L350" s="360">
        <f t="shared" si="66"/>
        <v>24873</v>
      </c>
      <c r="M350" s="376">
        <f t="shared" si="66"/>
        <v>24873</v>
      </c>
      <c r="N350" s="380">
        <f>'내역서(기계)-SH'!N350+'내역서(기계)-재개발'!N350</f>
        <v>1</v>
      </c>
      <c r="O350" s="360">
        <v>4475</v>
      </c>
      <c r="P350" s="360">
        <f t="shared" si="63"/>
        <v>4475</v>
      </c>
      <c r="Q350" s="360">
        <v>20398</v>
      </c>
      <c r="R350" s="360">
        <f t="shared" si="64"/>
        <v>20398</v>
      </c>
      <c r="S350" s="360">
        <v>0</v>
      </c>
      <c r="T350" s="360">
        <f t="shared" si="65"/>
        <v>0</v>
      </c>
      <c r="U350" s="360">
        <f t="shared" si="59"/>
        <v>24873</v>
      </c>
      <c r="V350" s="369">
        <f t="shared" si="60"/>
        <v>24873</v>
      </c>
      <c r="W350" s="375">
        <f t="shared" si="61"/>
        <v>0</v>
      </c>
      <c r="X350" s="381">
        <f t="shared" si="62"/>
        <v>0</v>
      </c>
      <c r="Y350" s="372"/>
    </row>
    <row r="351" spans="1:25" s="50" customFormat="1" ht="22.5" customHeight="1" x14ac:dyDescent="0.15">
      <c r="A351" s="361" t="s">
        <v>160</v>
      </c>
      <c r="B351" s="151" t="s">
        <v>1698</v>
      </c>
      <c r="C351" s="152" t="s">
        <v>878</v>
      </c>
      <c r="D351" s="375">
        <f>'내역서(기계)-SH'!D351+'내역서(기계)-재개발'!D351</f>
        <v>1</v>
      </c>
      <c r="E351" s="359" t="s">
        <v>1385</v>
      </c>
      <c r="F351" s="360">
        <v>5705</v>
      </c>
      <c r="G351" s="360">
        <f t="shared" si="56"/>
        <v>5705</v>
      </c>
      <c r="H351" s="360">
        <v>24600</v>
      </c>
      <c r="I351" s="360">
        <f t="shared" si="57"/>
        <v>24600</v>
      </c>
      <c r="J351" s="360">
        <v>0</v>
      </c>
      <c r="K351" s="360">
        <f t="shared" si="58"/>
        <v>0</v>
      </c>
      <c r="L351" s="360">
        <f t="shared" si="66"/>
        <v>30305</v>
      </c>
      <c r="M351" s="376">
        <f t="shared" si="66"/>
        <v>30305</v>
      </c>
      <c r="N351" s="380">
        <f>'내역서(기계)-SH'!N351+'내역서(기계)-재개발'!N351</f>
        <v>1</v>
      </c>
      <c r="O351" s="360">
        <v>5705</v>
      </c>
      <c r="P351" s="360">
        <f t="shared" si="63"/>
        <v>5705</v>
      </c>
      <c r="Q351" s="360">
        <v>24600</v>
      </c>
      <c r="R351" s="360">
        <f t="shared" si="64"/>
        <v>24600</v>
      </c>
      <c r="S351" s="360">
        <v>0</v>
      </c>
      <c r="T351" s="360">
        <f t="shared" si="65"/>
        <v>0</v>
      </c>
      <c r="U351" s="360">
        <f t="shared" si="59"/>
        <v>30305</v>
      </c>
      <c r="V351" s="369">
        <f t="shared" si="60"/>
        <v>30305</v>
      </c>
      <c r="W351" s="375">
        <f t="shared" si="61"/>
        <v>0</v>
      </c>
      <c r="X351" s="381">
        <f t="shared" si="62"/>
        <v>0</v>
      </c>
      <c r="Y351" s="372"/>
    </row>
    <row r="352" spans="1:25" s="50" customFormat="1" ht="22.5" customHeight="1" x14ac:dyDescent="0.15">
      <c r="A352" s="361" t="s">
        <v>161</v>
      </c>
      <c r="B352" s="151" t="s">
        <v>1698</v>
      </c>
      <c r="C352" s="152" t="s">
        <v>879</v>
      </c>
      <c r="D352" s="375">
        <f>'내역서(기계)-SH'!D352+'내역서(기계)-재개발'!D352</f>
        <v>1</v>
      </c>
      <c r="E352" s="359" t="s">
        <v>1385</v>
      </c>
      <c r="F352" s="360">
        <v>6531</v>
      </c>
      <c r="G352" s="360">
        <f t="shared" si="56"/>
        <v>6531</v>
      </c>
      <c r="H352" s="360">
        <v>27125</v>
      </c>
      <c r="I352" s="360">
        <f t="shared" si="57"/>
        <v>27125</v>
      </c>
      <c r="J352" s="360">
        <v>0</v>
      </c>
      <c r="K352" s="360">
        <f t="shared" si="58"/>
        <v>0</v>
      </c>
      <c r="L352" s="360">
        <f t="shared" si="66"/>
        <v>33656</v>
      </c>
      <c r="M352" s="376">
        <f t="shared" si="66"/>
        <v>33656</v>
      </c>
      <c r="N352" s="380">
        <f>'내역서(기계)-SH'!N352+'내역서(기계)-재개발'!N352</f>
        <v>1</v>
      </c>
      <c r="O352" s="360">
        <v>6531</v>
      </c>
      <c r="P352" s="360">
        <f t="shared" si="63"/>
        <v>6531</v>
      </c>
      <c r="Q352" s="360">
        <v>27125</v>
      </c>
      <c r="R352" s="360">
        <f t="shared" si="64"/>
        <v>27125</v>
      </c>
      <c r="S352" s="360">
        <v>0</v>
      </c>
      <c r="T352" s="360">
        <f t="shared" si="65"/>
        <v>0</v>
      </c>
      <c r="U352" s="360">
        <f t="shared" si="59"/>
        <v>33656</v>
      </c>
      <c r="V352" s="369">
        <f t="shared" si="60"/>
        <v>33656</v>
      </c>
      <c r="W352" s="375">
        <f t="shared" si="61"/>
        <v>0</v>
      </c>
      <c r="X352" s="381">
        <f t="shared" si="62"/>
        <v>0</v>
      </c>
      <c r="Y352" s="372"/>
    </row>
    <row r="353" spans="1:25" s="50" customFormat="1" ht="22.5" customHeight="1" x14ac:dyDescent="0.15">
      <c r="A353" s="361" t="s">
        <v>162</v>
      </c>
      <c r="B353" s="151" t="s">
        <v>1698</v>
      </c>
      <c r="C353" s="152" t="s">
        <v>1414</v>
      </c>
      <c r="D353" s="375">
        <f>'내역서(기계)-SH'!D353+'내역서(기계)-재개발'!D353</f>
        <v>1</v>
      </c>
      <c r="E353" s="359" t="s">
        <v>1385</v>
      </c>
      <c r="F353" s="360">
        <v>7557</v>
      </c>
      <c r="G353" s="360">
        <f t="shared" si="56"/>
        <v>7557</v>
      </c>
      <c r="H353" s="360">
        <v>32674</v>
      </c>
      <c r="I353" s="360">
        <f t="shared" si="57"/>
        <v>32674</v>
      </c>
      <c r="J353" s="360">
        <v>0</v>
      </c>
      <c r="K353" s="360">
        <f t="shared" si="58"/>
        <v>0</v>
      </c>
      <c r="L353" s="360">
        <f t="shared" si="66"/>
        <v>40231</v>
      </c>
      <c r="M353" s="376">
        <f t="shared" si="66"/>
        <v>40231</v>
      </c>
      <c r="N353" s="380">
        <f>'내역서(기계)-SH'!N353+'내역서(기계)-재개발'!N353</f>
        <v>1</v>
      </c>
      <c r="O353" s="360">
        <v>7557</v>
      </c>
      <c r="P353" s="360">
        <f t="shared" si="63"/>
        <v>7557</v>
      </c>
      <c r="Q353" s="360">
        <v>32674</v>
      </c>
      <c r="R353" s="360">
        <f t="shared" si="64"/>
        <v>32674</v>
      </c>
      <c r="S353" s="360">
        <v>0</v>
      </c>
      <c r="T353" s="360">
        <f t="shared" si="65"/>
        <v>0</v>
      </c>
      <c r="U353" s="360">
        <f t="shared" si="59"/>
        <v>40231</v>
      </c>
      <c r="V353" s="369">
        <f t="shared" si="60"/>
        <v>40231</v>
      </c>
      <c r="W353" s="375">
        <f t="shared" si="61"/>
        <v>0</v>
      </c>
      <c r="X353" s="381">
        <f t="shared" si="62"/>
        <v>0</v>
      </c>
      <c r="Y353" s="372"/>
    </row>
    <row r="354" spans="1:25" s="50" customFormat="1" ht="22.5" customHeight="1" x14ac:dyDescent="0.15">
      <c r="A354" s="361" t="s">
        <v>163</v>
      </c>
      <c r="B354" s="151" t="s">
        <v>1698</v>
      </c>
      <c r="C354" s="152" t="s">
        <v>880</v>
      </c>
      <c r="D354" s="375">
        <f>'내역서(기계)-SH'!D354+'내역서(기계)-재개발'!D354</f>
        <v>2</v>
      </c>
      <c r="E354" s="359" t="s">
        <v>1385</v>
      </c>
      <c r="F354" s="360">
        <v>9859</v>
      </c>
      <c r="G354" s="360">
        <f t="shared" si="56"/>
        <v>19718</v>
      </c>
      <c r="H354" s="360">
        <v>40600</v>
      </c>
      <c r="I354" s="360">
        <f t="shared" si="57"/>
        <v>81200</v>
      </c>
      <c r="J354" s="360">
        <v>0</v>
      </c>
      <c r="K354" s="360">
        <f t="shared" si="58"/>
        <v>0</v>
      </c>
      <c r="L354" s="360">
        <f t="shared" si="66"/>
        <v>50459</v>
      </c>
      <c r="M354" s="376">
        <f t="shared" si="66"/>
        <v>100918</v>
      </c>
      <c r="N354" s="380">
        <f>'내역서(기계)-SH'!N354+'내역서(기계)-재개발'!N354</f>
        <v>2</v>
      </c>
      <c r="O354" s="360">
        <v>9859</v>
      </c>
      <c r="P354" s="360">
        <f t="shared" si="63"/>
        <v>19718</v>
      </c>
      <c r="Q354" s="360">
        <v>40600</v>
      </c>
      <c r="R354" s="360">
        <f t="shared" si="64"/>
        <v>81200</v>
      </c>
      <c r="S354" s="360">
        <v>0</v>
      </c>
      <c r="T354" s="360">
        <f t="shared" si="65"/>
        <v>0</v>
      </c>
      <c r="U354" s="360">
        <f t="shared" si="59"/>
        <v>50459</v>
      </c>
      <c r="V354" s="369">
        <f t="shared" si="60"/>
        <v>100918</v>
      </c>
      <c r="W354" s="375">
        <f t="shared" si="61"/>
        <v>0</v>
      </c>
      <c r="X354" s="381">
        <f t="shared" si="62"/>
        <v>0</v>
      </c>
      <c r="Y354" s="372"/>
    </row>
    <row r="355" spans="1:25" s="50" customFormat="1" ht="22.5" customHeight="1" x14ac:dyDescent="0.15">
      <c r="A355" s="361" t="s">
        <v>164</v>
      </c>
      <c r="B355" s="151" t="s">
        <v>1698</v>
      </c>
      <c r="C355" s="152" t="s">
        <v>881</v>
      </c>
      <c r="D355" s="375">
        <f>'내역서(기계)-SH'!D355+'내역서(기계)-재개발'!D355</f>
        <v>2</v>
      </c>
      <c r="E355" s="359" t="s">
        <v>1385</v>
      </c>
      <c r="F355" s="360">
        <v>12577</v>
      </c>
      <c r="G355" s="360">
        <f t="shared" si="56"/>
        <v>25154</v>
      </c>
      <c r="H355" s="360">
        <v>45900</v>
      </c>
      <c r="I355" s="360">
        <f t="shared" si="57"/>
        <v>91800</v>
      </c>
      <c r="J355" s="360">
        <v>0</v>
      </c>
      <c r="K355" s="360">
        <f t="shared" si="58"/>
        <v>0</v>
      </c>
      <c r="L355" s="360">
        <f t="shared" si="66"/>
        <v>58477</v>
      </c>
      <c r="M355" s="376">
        <f t="shared" si="66"/>
        <v>116954</v>
      </c>
      <c r="N355" s="380">
        <f>'내역서(기계)-SH'!N355+'내역서(기계)-재개발'!N355</f>
        <v>2</v>
      </c>
      <c r="O355" s="360">
        <v>12577</v>
      </c>
      <c r="P355" s="360">
        <f t="shared" si="63"/>
        <v>25154</v>
      </c>
      <c r="Q355" s="360">
        <v>45900</v>
      </c>
      <c r="R355" s="360">
        <f t="shared" si="64"/>
        <v>91800</v>
      </c>
      <c r="S355" s="360">
        <v>0</v>
      </c>
      <c r="T355" s="360">
        <f t="shared" si="65"/>
        <v>0</v>
      </c>
      <c r="U355" s="360">
        <f t="shared" si="59"/>
        <v>58477</v>
      </c>
      <c r="V355" s="369">
        <f t="shared" si="60"/>
        <v>116954</v>
      </c>
      <c r="W355" s="375">
        <f t="shared" si="61"/>
        <v>0</v>
      </c>
      <c r="X355" s="381">
        <f t="shared" si="62"/>
        <v>0</v>
      </c>
      <c r="Y355" s="372"/>
    </row>
    <row r="356" spans="1:25" s="50" customFormat="1" ht="22.5" customHeight="1" x14ac:dyDescent="0.15">
      <c r="A356" s="361" t="s">
        <v>165</v>
      </c>
      <c r="B356" s="151" t="s">
        <v>1698</v>
      </c>
      <c r="C356" s="152" t="s">
        <v>1415</v>
      </c>
      <c r="D356" s="375">
        <f>'내역서(기계)-SH'!D356+'내역서(기계)-재개발'!D356</f>
        <v>2</v>
      </c>
      <c r="E356" s="359" t="s">
        <v>1385</v>
      </c>
      <c r="F356" s="360">
        <v>16265</v>
      </c>
      <c r="G356" s="360">
        <f t="shared" si="56"/>
        <v>32530</v>
      </c>
      <c r="H356" s="360">
        <v>66127</v>
      </c>
      <c r="I356" s="360">
        <f t="shared" si="57"/>
        <v>132254</v>
      </c>
      <c r="J356" s="360">
        <v>0</v>
      </c>
      <c r="K356" s="360">
        <f t="shared" si="58"/>
        <v>0</v>
      </c>
      <c r="L356" s="360">
        <f t="shared" si="66"/>
        <v>82392</v>
      </c>
      <c r="M356" s="376">
        <f t="shared" si="66"/>
        <v>164784</v>
      </c>
      <c r="N356" s="380">
        <f>'내역서(기계)-SH'!N356+'내역서(기계)-재개발'!N356</f>
        <v>2</v>
      </c>
      <c r="O356" s="360">
        <v>16265</v>
      </c>
      <c r="P356" s="360">
        <f t="shared" si="63"/>
        <v>32530</v>
      </c>
      <c r="Q356" s="360">
        <v>66127</v>
      </c>
      <c r="R356" s="360">
        <f t="shared" si="64"/>
        <v>132254</v>
      </c>
      <c r="S356" s="360">
        <v>0</v>
      </c>
      <c r="T356" s="360">
        <f t="shared" si="65"/>
        <v>0</v>
      </c>
      <c r="U356" s="360">
        <f t="shared" si="59"/>
        <v>82392</v>
      </c>
      <c r="V356" s="369">
        <f t="shared" si="60"/>
        <v>164784</v>
      </c>
      <c r="W356" s="375">
        <f t="shared" si="61"/>
        <v>0</v>
      </c>
      <c r="X356" s="381">
        <f t="shared" si="62"/>
        <v>0</v>
      </c>
      <c r="Y356" s="372"/>
    </row>
    <row r="357" spans="1:25" s="50" customFormat="1" ht="22.5" customHeight="1" x14ac:dyDescent="0.15">
      <c r="A357" s="361" t="s">
        <v>166</v>
      </c>
      <c r="B357" s="151" t="s">
        <v>1698</v>
      </c>
      <c r="C357" s="152" t="s">
        <v>882</v>
      </c>
      <c r="D357" s="375">
        <f>'내역서(기계)-SH'!D357+'내역서(기계)-재개발'!D357</f>
        <v>2</v>
      </c>
      <c r="E357" s="359" t="s">
        <v>1385</v>
      </c>
      <c r="F357" s="360">
        <v>23665</v>
      </c>
      <c r="G357" s="360">
        <f t="shared" si="56"/>
        <v>47330</v>
      </c>
      <c r="H357" s="360">
        <v>88453</v>
      </c>
      <c r="I357" s="360">
        <f t="shared" si="57"/>
        <v>176906</v>
      </c>
      <c r="J357" s="360">
        <v>0</v>
      </c>
      <c r="K357" s="360">
        <f t="shared" si="58"/>
        <v>0</v>
      </c>
      <c r="L357" s="360">
        <f t="shared" si="66"/>
        <v>112118</v>
      </c>
      <c r="M357" s="376">
        <f t="shared" si="66"/>
        <v>224236</v>
      </c>
      <c r="N357" s="380">
        <f>'내역서(기계)-SH'!N357+'내역서(기계)-재개발'!N357</f>
        <v>2</v>
      </c>
      <c r="O357" s="360">
        <v>23665</v>
      </c>
      <c r="P357" s="360">
        <f t="shared" si="63"/>
        <v>47330</v>
      </c>
      <c r="Q357" s="360">
        <v>88453</v>
      </c>
      <c r="R357" s="360">
        <f t="shared" si="64"/>
        <v>176906</v>
      </c>
      <c r="S357" s="360">
        <v>0</v>
      </c>
      <c r="T357" s="360">
        <f t="shared" si="65"/>
        <v>0</v>
      </c>
      <c r="U357" s="360">
        <f t="shared" si="59"/>
        <v>112118</v>
      </c>
      <c r="V357" s="369">
        <f t="shared" si="60"/>
        <v>224236</v>
      </c>
      <c r="W357" s="375">
        <f t="shared" si="61"/>
        <v>0</v>
      </c>
      <c r="X357" s="381">
        <f t="shared" si="62"/>
        <v>0</v>
      </c>
      <c r="Y357" s="372"/>
    </row>
    <row r="358" spans="1:25" s="50" customFormat="1" ht="22.5" customHeight="1" x14ac:dyDescent="0.15">
      <c r="A358" s="361" t="s">
        <v>167</v>
      </c>
      <c r="B358" s="151" t="s">
        <v>1698</v>
      </c>
      <c r="C358" s="152" t="s">
        <v>1416</v>
      </c>
      <c r="D358" s="375">
        <f>'내역서(기계)-SH'!D358+'내역서(기계)-재개발'!D358</f>
        <v>2</v>
      </c>
      <c r="E358" s="359" t="s">
        <v>1385</v>
      </c>
      <c r="F358" s="360">
        <v>28104</v>
      </c>
      <c r="G358" s="360">
        <f t="shared" si="56"/>
        <v>56208</v>
      </c>
      <c r="H358" s="360">
        <v>100928</v>
      </c>
      <c r="I358" s="360">
        <f t="shared" si="57"/>
        <v>201856</v>
      </c>
      <c r="J358" s="360">
        <v>0</v>
      </c>
      <c r="K358" s="360">
        <f t="shared" si="58"/>
        <v>0</v>
      </c>
      <c r="L358" s="360">
        <f t="shared" si="66"/>
        <v>129032</v>
      </c>
      <c r="M358" s="376">
        <f t="shared" si="66"/>
        <v>258064</v>
      </c>
      <c r="N358" s="380">
        <f>'내역서(기계)-SH'!N358+'내역서(기계)-재개발'!N358</f>
        <v>2</v>
      </c>
      <c r="O358" s="360">
        <v>28104</v>
      </c>
      <c r="P358" s="360">
        <f t="shared" si="63"/>
        <v>56208</v>
      </c>
      <c r="Q358" s="360">
        <v>100928</v>
      </c>
      <c r="R358" s="360">
        <f t="shared" si="64"/>
        <v>201856</v>
      </c>
      <c r="S358" s="360">
        <v>0</v>
      </c>
      <c r="T358" s="360">
        <f t="shared" si="65"/>
        <v>0</v>
      </c>
      <c r="U358" s="360">
        <f t="shared" si="59"/>
        <v>129032</v>
      </c>
      <c r="V358" s="369">
        <f t="shared" si="60"/>
        <v>258064</v>
      </c>
      <c r="W358" s="375">
        <f t="shared" si="61"/>
        <v>0</v>
      </c>
      <c r="X358" s="381">
        <f t="shared" si="62"/>
        <v>0</v>
      </c>
      <c r="Y358" s="372"/>
    </row>
    <row r="359" spans="1:25" s="50" customFormat="1" ht="22.5" customHeight="1" x14ac:dyDescent="0.15">
      <c r="A359" s="361" t="s">
        <v>168</v>
      </c>
      <c r="B359" s="151" t="s">
        <v>1698</v>
      </c>
      <c r="C359" s="152" t="s">
        <v>883</v>
      </c>
      <c r="D359" s="375">
        <f>'내역서(기계)-SH'!D359+'내역서(기계)-재개발'!D359</f>
        <v>1</v>
      </c>
      <c r="E359" s="359" t="s">
        <v>1385</v>
      </c>
      <c r="F359" s="360">
        <v>41451</v>
      </c>
      <c r="G359" s="360">
        <f t="shared" si="56"/>
        <v>41451</v>
      </c>
      <c r="H359" s="360">
        <v>141383</v>
      </c>
      <c r="I359" s="360">
        <f t="shared" si="57"/>
        <v>141383</v>
      </c>
      <c r="J359" s="360">
        <v>0</v>
      </c>
      <c r="K359" s="360">
        <f t="shared" si="58"/>
        <v>0</v>
      </c>
      <c r="L359" s="360">
        <f t="shared" si="66"/>
        <v>182834</v>
      </c>
      <c r="M359" s="376">
        <f t="shared" si="66"/>
        <v>182834</v>
      </c>
      <c r="N359" s="380">
        <f>'내역서(기계)-SH'!N359+'내역서(기계)-재개발'!N359</f>
        <v>1</v>
      </c>
      <c r="O359" s="360">
        <v>41451</v>
      </c>
      <c r="P359" s="360">
        <f t="shared" si="63"/>
        <v>41451</v>
      </c>
      <c r="Q359" s="360">
        <v>141383</v>
      </c>
      <c r="R359" s="360">
        <f t="shared" si="64"/>
        <v>141383</v>
      </c>
      <c r="S359" s="360">
        <v>0</v>
      </c>
      <c r="T359" s="360">
        <f t="shared" si="65"/>
        <v>0</v>
      </c>
      <c r="U359" s="360">
        <f t="shared" si="59"/>
        <v>182834</v>
      </c>
      <c r="V359" s="369">
        <f t="shared" si="60"/>
        <v>182834</v>
      </c>
      <c r="W359" s="375">
        <f t="shared" si="61"/>
        <v>0</v>
      </c>
      <c r="X359" s="381">
        <f t="shared" si="62"/>
        <v>0</v>
      </c>
      <c r="Y359" s="372"/>
    </row>
    <row r="360" spans="1:25" s="50" customFormat="1" ht="22.5" customHeight="1" x14ac:dyDescent="0.15">
      <c r="A360" s="361" t="s">
        <v>169</v>
      </c>
      <c r="B360" s="151" t="s">
        <v>1699</v>
      </c>
      <c r="C360" s="152" t="s">
        <v>884</v>
      </c>
      <c r="D360" s="375">
        <f>'내역서(기계)-SH'!D360+'내역서(기계)-재개발'!D360</f>
        <v>1</v>
      </c>
      <c r="E360" s="359" t="s">
        <v>1385</v>
      </c>
      <c r="F360" s="360">
        <v>51243</v>
      </c>
      <c r="G360" s="360">
        <f t="shared" si="56"/>
        <v>51243</v>
      </c>
      <c r="H360" s="360">
        <v>191284</v>
      </c>
      <c r="I360" s="360">
        <f t="shared" si="57"/>
        <v>191284</v>
      </c>
      <c r="J360" s="360">
        <v>0</v>
      </c>
      <c r="K360" s="360">
        <f t="shared" si="58"/>
        <v>0</v>
      </c>
      <c r="L360" s="360">
        <f t="shared" si="66"/>
        <v>242527</v>
      </c>
      <c r="M360" s="376">
        <f t="shared" si="66"/>
        <v>242527</v>
      </c>
      <c r="N360" s="380">
        <f>'내역서(기계)-SH'!N360+'내역서(기계)-재개발'!N360</f>
        <v>1</v>
      </c>
      <c r="O360" s="360">
        <v>51243</v>
      </c>
      <c r="P360" s="360">
        <f t="shared" si="63"/>
        <v>51243</v>
      </c>
      <c r="Q360" s="360">
        <v>191284</v>
      </c>
      <c r="R360" s="360">
        <f t="shared" si="64"/>
        <v>191284</v>
      </c>
      <c r="S360" s="360">
        <v>0</v>
      </c>
      <c r="T360" s="360">
        <f t="shared" si="65"/>
        <v>0</v>
      </c>
      <c r="U360" s="360">
        <f t="shared" si="59"/>
        <v>242527</v>
      </c>
      <c r="V360" s="369">
        <f t="shared" si="60"/>
        <v>242527</v>
      </c>
      <c r="W360" s="375">
        <f t="shared" si="61"/>
        <v>0</v>
      </c>
      <c r="X360" s="381">
        <f t="shared" si="62"/>
        <v>0</v>
      </c>
      <c r="Y360" s="372"/>
    </row>
    <row r="361" spans="1:25" s="50" customFormat="1" ht="22.5" customHeight="1" x14ac:dyDescent="0.15">
      <c r="A361" s="361" t="s">
        <v>170</v>
      </c>
      <c r="B361" s="151" t="s">
        <v>1698</v>
      </c>
      <c r="C361" s="152" t="s">
        <v>885</v>
      </c>
      <c r="D361" s="375">
        <f>'내역서(기계)-SH'!D361+'내역서(기계)-재개발'!D361</f>
        <v>1</v>
      </c>
      <c r="E361" s="359" t="s">
        <v>1385</v>
      </c>
      <c r="F361" s="360">
        <v>76522</v>
      </c>
      <c r="G361" s="360">
        <f t="shared" si="56"/>
        <v>76522</v>
      </c>
      <c r="H361" s="360">
        <v>253270</v>
      </c>
      <c r="I361" s="360">
        <f t="shared" si="57"/>
        <v>253270</v>
      </c>
      <c r="J361" s="360">
        <v>0</v>
      </c>
      <c r="K361" s="360">
        <f t="shared" si="58"/>
        <v>0</v>
      </c>
      <c r="L361" s="360">
        <f t="shared" si="66"/>
        <v>329792</v>
      </c>
      <c r="M361" s="376">
        <f t="shared" si="66"/>
        <v>329792</v>
      </c>
      <c r="N361" s="380">
        <f>'내역서(기계)-SH'!N361+'내역서(기계)-재개발'!N361</f>
        <v>1</v>
      </c>
      <c r="O361" s="360">
        <v>76522</v>
      </c>
      <c r="P361" s="360">
        <f t="shared" si="63"/>
        <v>76522</v>
      </c>
      <c r="Q361" s="360">
        <v>253270</v>
      </c>
      <c r="R361" s="360">
        <f t="shared" si="64"/>
        <v>253270</v>
      </c>
      <c r="S361" s="360">
        <v>0</v>
      </c>
      <c r="T361" s="360">
        <f t="shared" si="65"/>
        <v>0</v>
      </c>
      <c r="U361" s="360">
        <f t="shared" si="59"/>
        <v>329792</v>
      </c>
      <c r="V361" s="369">
        <f t="shared" si="60"/>
        <v>329792</v>
      </c>
      <c r="W361" s="375">
        <f t="shared" si="61"/>
        <v>0</v>
      </c>
      <c r="X361" s="381">
        <f t="shared" si="62"/>
        <v>0</v>
      </c>
      <c r="Y361" s="372"/>
    </row>
    <row r="362" spans="1:25" s="50" customFormat="1" ht="22.5" customHeight="1" x14ac:dyDescent="0.15">
      <c r="A362" s="361" t="s">
        <v>171</v>
      </c>
      <c r="B362" s="151" t="s">
        <v>1569</v>
      </c>
      <c r="C362" s="152" t="s">
        <v>1376</v>
      </c>
      <c r="D362" s="375">
        <f>'내역서(기계)-SH'!D362+'내역서(기계)-재개발'!D362</f>
        <v>2</v>
      </c>
      <c r="E362" s="359" t="s">
        <v>1741</v>
      </c>
      <c r="F362" s="360">
        <v>338</v>
      </c>
      <c r="G362" s="360">
        <f t="shared" si="56"/>
        <v>676</v>
      </c>
      <c r="H362" s="360">
        <v>9998</v>
      </c>
      <c r="I362" s="360">
        <f t="shared" si="57"/>
        <v>19996</v>
      </c>
      <c r="J362" s="360">
        <v>0</v>
      </c>
      <c r="K362" s="360">
        <f t="shared" si="58"/>
        <v>0</v>
      </c>
      <c r="L362" s="360">
        <f t="shared" si="66"/>
        <v>10336</v>
      </c>
      <c r="M362" s="376">
        <f t="shared" si="66"/>
        <v>20672</v>
      </c>
      <c r="N362" s="380">
        <f>'내역서(기계)-SH'!N362+'내역서(기계)-재개발'!N362</f>
        <v>2</v>
      </c>
      <c r="O362" s="360">
        <v>338</v>
      </c>
      <c r="P362" s="360">
        <f t="shared" si="63"/>
        <v>676</v>
      </c>
      <c r="Q362" s="360">
        <v>9998</v>
      </c>
      <c r="R362" s="360">
        <f t="shared" si="64"/>
        <v>19996</v>
      </c>
      <c r="S362" s="360">
        <v>0</v>
      </c>
      <c r="T362" s="360">
        <f t="shared" si="65"/>
        <v>0</v>
      </c>
      <c r="U362" s="360">
        <f t="shared" si="59"/>
        <v>10336</v>
      </c>
      <c r="V362" s="369">
        <f t="shared" si="60"/>
        <v>20672</v>
      </c>
      <c r="W362" s="375">
        <f t="shared" si="61"/>
        <v>0</v>
      </c>
      <c r="X362" s="381">
        <f t="shared" si="62"/>
        <v>0</v>
      </c>
      <c r="Y362" s="372"/>
    </row>
    <row r="363" spans="1:25" s="50" customFormat="1" ht="22.5" customHeight="1" x14ac:dyDescent="0.15">
      <c r="A363" s="361" t="s">
        <v>172</v>
      </c>
      <c r="B363" s="151" t="s">
        <v>1569</v>
      </c>
      <c r="C363" s="152" t="s">
        <v>1378</v>
      </c>
      <c r="D363" s="375">
        <f>'내역서(기계)-SH'!D363+'내역서(기계)-재개발'!D363</f>
        <v>2</v>
      </c>
      <c r="E363" s="359" t="s">
        <v>1741</v>
      </c>
      <c r="F363" s="360">
        <v>523</v>
      </c>
      <c r="G363" s="360">
        <f t="shared" si="56"/>
        <v>1046</v>
      </c>
      <c r="H363" s="360">
        <v>11398</v>
      </c>
      <c r="I363" s="360">
        <f t="shared" si="57"/>
        <v>22796</v>
      </c>
      <c r="J363" s="360">
        <v>0</v>
      </c>
      <c r="K363" s="360">
        <f t="shared" si="58"/>
        <v>0</v>
      </c>
      <c r="L363" s="360">
        <f t="shared" si="66"/>
        <v>11921</v>
      </c>
      <c r="M363" s="376">
        <f t="shared" si="66"/>
        <v>23842</v>
      </c>
      <c r="N363" s="380">
        <f>'내역서(기계)-SH'!N363+'내역서(기계)-재개발'!N363</f>
        <v>2</v>
      </c>
      <c r="O363" s="360">
        <v>523</v>
      </c>
      <c r="P363" s="360">
        <f t="shared" si="63"/>
        <v>1046</v>
      </c>
      <c r="Q363" s="360">
        <v>11398</v>
      </c>
      <c r="R363" s="360">
        <f t="shared" si="64"/>
        <v>22796</v>
      </c>
      <c r="S363" s="360">
        <v>0</v>
      </c>
      <c r="T363" s="360">
        <f t="shared" si="65"/>
        <v>0</v>
      </c>
      <c r="U363" s="360">
        <f t="shared" si="59"/>
        <v>11921</v>
      </c>
      <c r="V363" s="369">
        <f t="shared" si="60"/>
        <v>23842</v>
      </c>
      <c r="W363" s="375">
        <f t="shared" si="61"/>
        <v>0</v>
      </c>
      <c r="X363" s="381">
        <f t="shared" si="62"/>
        <v>0</v>
      </c>
      <c r="Y363" s="372"/>
    </row>
    <row r="364" spans="1:25" s="50" customFormat="1" ht="22.5" customHeight="1" x14ac:dyDescent="0.15">
      <c r="A364" s="361" t="s">
        <v>173</v>
      </c>
      <c r="B364" s="151" t="s">
        <v>1569</v>
      </c>
      <c r="C364" s="152" t="s">
        <v>1368</v>
      </c>
      <c r="D364" s="375">
        <f>'내역서(기계)-SH'!D364+'내역서(기계)-재개발'!D364</f>
        <v>1</v>
      </c>
      <c r="E364" s="359" t="s">
        <v>1741</v>
      </c>
      <c r="F364" s="360">
        <v>729</v>
      </c>
      <c r="G364" s="360">
        <f t="shared" si="56"/>
        <v>729</v>
      </c>
      <c r="H364" s="360">
        <v>13198</v>
      </c>
      <c r="I364" s="360">
        <f t="shared" si="57"/>
        <v>13198</v>
      </c>
      <c r="J364" s="360">
        <v>0</v>
      </c>
      <c r="K364" s="360">
        <f t="shared" si="58"/>
        <v>0</v>
      </c>
      <c r="L364" s="360">
        <f t="shared" si="66"/>
        <v>13927</v>
      </c>
      <c r="M364" s="376">
        <f t="shared" si="66"/>
        <v>13927</v>
      </c>
      <c r="N364" s="380">
        <f>'내역서(기계)-SH'!N364+'내역서(기계)-재개발'!N364</f>
        <v>1</v>
      </c>
      <c r="O364" s="360">
        <v>729</v>
      </c>
      <c r="P364" s="360">
        <f t="shared" si="63"/>
        <v>729</v>
      </c>
      <c r="Q364" s="360">
        <v>13198</v>
      </c>
      <c r="R364" s="360">
        <f t="shared" si="64"/>
        <v>13198</v>
      </c>
      <c r="S364" s="360">
        <v>0</v>
      </c>
      <c r="T364" s="360">
        <f t="shared" si="65"/>
        <v>0</v>
      </c>
      <c r="U364" s="360">
        <f t="shared" si="59"/>
        <v>13927</v>
      </c>
      <c r="V364" s="369">
        <f t="shared" si="60"/>
        <v>13927</v>
      </c>
      <c r="W364" s="375">
        <f t="shared" si="61"/>
        <v>0</v>
      </c>
      <c r="X364" s="381">
        <f t="shared" si="62"/>
        <v>0</v>
      </c>
      <c r="Y364" s="372"/>
    </row>
    <row r="365" spans="1:25" s="50" customFormat="1" ht="22.5" customHeight="1" x14ac:dyDescent="0.15">
      <c r="A365" s="361" t="s">
        <v>174</v>
      </c>
      <c r="B365" s="151" t="s">
        <v>1569</v>
      </c>
      <c r="C365" s="152" t="s">
        <v>1369</v>
      </c>
      <c r="D365" s="375">
        <f>'내역서(기계)-SH'!D365+'내역서(기계)-재개발'!D365</f>
        <v>1</v>
      </c>
      <c r="E365" s="359" t="s">
        <v>1741</v>
      </c>
      <c r="F365" s="360">
        <v>963</v>
      </c>
      <c r="G365" s="360">
        <f t="shared" si="56"/>
        <v>963</v>
      </c>
      <c r="H365" s="360">
        <v>15398</v>
      </c>
      <c r="I365" s="360">
        <f t="shared" si="57"/>
        <v>15398</v>
      </c>
      <c r="J365" s="360">
        <v>0</v>
      </c>
      <c r="K365" s="360">
        <f t="shared" si="58"/>
        <v>0</v>
      </c>
      <c r="L365" s="360">
        <f t="shared" si="66"/>
        <v>16361</v>
      </c>
      <c r="M365" s="376">
        <f t="shared" si="66"/>
        <v>16361</v>
      </c>
      <c r="N365" s="380">
        <f>'내역서(기계)-SH'!N365+'내역서(기계)-재개발'!N365</f>
        <v>1</v>
      </c>
      <c r="O365" s="360">
        <v>963</v>
      </c>
      <c r="P365" s="360">
        <f t="shared" si="63"/>
        <v>963</v>
      </c>
      <c r="Q365" s="360">
        <v>15398</v>
      </c>
      <c r="R365" s="360">
        <f t="shared" si="64"/>
        <v>15398</v>
      </c>
      <c r="S365" s="360">
        <v>0</v>
      </c>
      <c r="T365" s="360">
        <f t="shared" si="65"/>
        <v>0</v>
      </c>
      <c r="U365" s="360">
        <f t="shared" si="59"/>
        <v>16361</v>
      </c>
      <c r="V365" s="369">
        <f t="shared" si="60"/>
        <v>16361</v>
      </c>
      <c r="W365" s="375">
        <f t="shared" si="61"/>
        <v>0</v>
      </c>
      <c r="X365" s="381">
        <f t="shared" si="62"/>
        <v>0</v>
      </c>
      <c r="Y365" s="372"/>
    </row>
    <row r="366" spans="1:25" s="50" customFormat="1" ht="22.5" customHeight="1" x14ac:dyDescent="0.15">
      <c r="A366" s="361" t="s">
        <v>175</v>
      </c>
      <c r="B366" s="151" t="s">
        <v>1569</v>
      </c>
      <c r="C366" s="152" t="s">
        <v>1370</v>
      </c>
      <c r="D366" s="375">
        <f>'내역서(기계)-SH'!D366+'내역서(기계)-재개발'!D366</f>
        <v>1</v>
      </c>
      <c r="E366" s="359" t="s">
        <v>1741</v>
      </c>
      <c r="F366" s="360">
        <v>1162</v>
      </c>
      <c r="G366" s="360">
        <f t="shared" si="56"/>
        <v>1162</v>
      </c>
      <c r="H366" s="360">
        <v>16798</v>
      </c>
      <c r="I366" s="360">
        <f t="shared" si="57"/>
        <v>16798</v>
      </c>
      <c r="J366" s="360">
        <v>0</v>
      </c>
      <c r="K366" s="360">
        <f t="shared" si="58"/>
        <v>0</v>
      </c>
      <c r="L366" s="360">
        <f t="shared" si="66"/>
        <v>17960</v>
      </c>
      <c r="M366" s="376">
        <f t="shared" si="66"/>
        <v>17960</v>
      </c>
      <c r="N366" s="380">
        <f>'내역서(기계)-SH'!N366+'내역서(기계)-재개발'!N366</f>
        <v>1</v>
      </c>
      <c r="O366" s="360">
        <v>1162</v>
      </c>
      <c r="P366" s="360">
        <f t="shared" si="63"/>
        <v>1162</v>
      </c>
      <c r="Q366" s="360">
        <v>16798</v>
      </c>
      <c r="R366" s="360">
        <f t="shared" si="64"/>
        <v>16798</v>
      </c>
      <c r="S366" s="360">
        <v>0</v>
      </c>
      <c r="T366" s="360">
        <f t="shared" si="65"/>
        <v>0</v>
      </c>
      <c r="U366" s="360">
        <f t="shared" si="59"/>
        <v>17960</v>
      </c>
      <c r="V366" s="369">
        <f t="shared" si="60"/>
        <v>17960</v>
      </c>
      <c r="W366" s="375">
        <f t="shared" si="61"/>
        <v>0</v>
      </c>
      <c r="X366" s="381">
        <f t="shared" si="62"/>
        <v>0</v>
      </c>
      <c r="Y366" s="372"/>
    </row>
    <row r="367" spans="1:25" s="50" customFormat="1" ht="22.5" customHeight="1" x14ac:dyDescent="0.15">
      <c r="A367" s="361" t="s">
        <v>176</v>
      </c>
      <c r="B367" s="151" t="s">
        <v>1569</v>
      </c>
      <c r="C367" s="152" t="s">
        <v>1366</v>
      </c>
      <c r="D367" s="375">
        <f>'내역서(기계)-SH'!D367+'내역서(기계)-재개발'!D367</f>
        <v>1</v>
      </c>
      <c r="E367" s="359" t="s">
        <v>1741</v>
      </c>
      <c r="F367" s="360">
        <v>1609</v>
      </c>
      <c r="G367" s="360">
        <f t="shared" si="56"/>
        <v>1609</v>
      </c>
      <c r="H367" s="360">
        <v>19797</v>
      </c>
      <c r="I367" s="360">
        <f t="shared" si="57"/>
        <v>19797</v>
      </c>
      <c r="J367" s="360">
        <v>0</v>
      </c>
      <c r="K367" s="360">
        <f t="shared" si="58"/>
        <v>0</v>
      </c>
      <c r="L367" s="360">
        <f t="shared" si="66"/>
        <v>21406</v>
      </c>
      <c r="M367" s="376">
        <f t="shared" si="66"/>
        <v>21406</v>
      </c>
      <c r="N367" s="380">
        <f>'내역서(기계)-SH'!N367+'내역서(기계)-재개발'!N367</f>
        <v>1</v>
      </c>
      <c r="O367" s="360">
        <v>1609</v>
      </c>
      <c r="P367" s="360">
        <f t="shared" si="63"/>
        <v>1609</v>
      </c>
      <c r="Q367" s="360">
        <v>19797</v>
      </c>
      <c r="R367" s="360">
        <f t="shared" si="64"/>
        <v>19797</v>
      </c>
      <c r="S367" s="360">
        <v>0</v>
      </c>
      <c r="T367" s="360">
        <f t="shared" si="65"/>
        <v>0</v>
      </c>
      <c r="U367" s="360">
        <f t="shared" si="59"/>
        <v>21406</v>
      </c>
      <c r="V367" s="369">
        <f t="shared" si="60"/>
        <v>21406</v>
      </c>
      <c r="W367" s="375">
        <f t="shared" si="61"/>
        <v>0</v>
      </c>
      <c r="X367" s="381">
        <f t="shared" si="62"/>
        <v>0</v>
      </c>
      <c r="Y367" s="372"/>
    </row>
    <row r="368" spans="1:25" s="50" customFormat="1" ht="22.5" customHeight="1" x14ac:dyDescent="0.15">
      <c r="A368" s="361" t="s">
        <v>177</v>
      </c>
      <c r="B368" s="151" t="s">
        <v>1569</v>
      </c>
      <c r="C368" s="152" t="s">
        <v>1371</v>
      </c>
      <c r="D368" s="375">
        <f>'내역서(기계)-SH'!D368+'내역서(기계)-재개발'!D368</f>
        <v>1</v>
      </c>
      <c r="E368" s="359" t="s">
        <v>1741</v>
      </c>
      <c r="F368" s="360">
        <v>2853</v>
      </c>
      <c r="G368" s="360">
        <f t="shared" si="56"/>
        <v>2853</v>
      </c>
      <c r="H368" s="360">
        <v>23796</v>
      </c>
      <c r="I368" s="360">
        <f t="shared" si="57"/>
        <v>23796</v>
      </c>
      <c r="J368" s="360">
        <v>0</v>
      </c>
      <c r="K368" s="360">
        <f t="shared" si="58"/>
        <v>0</v>
      </c>
      <c r="L368" s="360">
        <f t="shared" si="66"/>
        <v>26649</v>
      </c>
      <c r="M368" s="376">
        <f t="shared" si="66"/>
        <v>26649</v>
      </c>
      <c r="N368" s="380">
        <f>'내역서(기계)-SH'!N368+'내역서(기계)-재개발'!N368</f>
        <v>1</v>
      </c>
      <c r="O368" s="360">
        <v>2853</v>
      </c>
      <c r="P368" s="360">
        <f t="shared" si="63"/>
        <v>2853</v>
      </c>
      <c r="Q368" s="360">
        <v>23796</v>
      </c>
      <c r="R368" s="360">
        <f t="shared" si="64"/>
        <v>23796</v>
      </c>
      <c r="S368" s="360">
        <v>0</v>
      </c>
      <c r="T368" s="360">
        <f t="shared" si="65"/>
        <v>0</v>
      </c>
      <c r="U368" s="360">
        <f t="shared" si="59"/>
        <v>26649</v>
      </c>
      <c r="V368" s="369">
        <f t="shared" si="60"/>
        <v>26649</v>
      </c>
      <c r="W368" s="375">
        <f t="shared" si="61"/>
        <v>0</v>
      </c>
      <c r="X368" s="381">
        <f t="shared" si="62"/>
        <v>0</v>
      </c>
      <c r="Y368" s="372"/>
    </row>
    <row r="369" spans="1:25" s="50" customFormat="1" ht="22.5" customHeight="1" x14ac:dyDescent="0.15">
      <c r="A369" s="361" t="s">
        <v>178</v>
      </c>
      <c r="B369" s="151" t="s">
        <v>1569</v>
      </c>
      <c r="C369" s="152" t="s">
        <v>1372</v>
      </c>
      <c r="D369" s="375">
        <f>'내역서(기계)-SH'!D369+'내역서(기계)-재개발'!D369</f>
        <v>1</v>
      </c>
      <c r="E369" s="359" t="s">
        <v>1741</v>
      </c>
      <c r="F369" s="360">
        <v>3595</v>
      </c>
      <c r="G369" s="360">
        <f t="shared" si="56"/>
        <v>3595</v>
      </c>
      <c r="H369" s="360">
        <v>26996</v>
      </c>
      <c r="I369" s="360">
        <f t="shared" si="57"/>
        <v>26996</v>
      </c>
      <c r="J369" s="360">
        <v>0</v>
      </c>
      <c r="K369" s="360">
        <f t="shared" si="58"/>
        <v>0</v>
      </c>
      <c r="L369" s="360">
        <f t="shared" si="66"/>
        <v>30591</v>
      </c>
      <c r="M369" s="376">
        <f t="shared" si="66"/>
        <v>30591</v>
      </c>
      <c r="N369" s="380">
        <f>'내역서(기계)-SH'!N369+'내역서(기계)-재개발'!N369</f>
        <v>1</v>
      </c>
      <c r="O369" s="360">
        <v>3595</v>
      </c>
      <c r="P369" s="360">
        <f t="shared" si="63"/>
        <v>3595</v>
      </c>
      <c r="Q369" s="360">
        <v>26996</v>
      </c>
      <c r="R369" s="360">
        <f t="shared" si="64"/>
        <v>26996</v>
      </c>
      <c r="S369" s="360">
        <v>0</v>
      </c>
      <c r="T369" s="360">
        <f t="shared" si="65"/>
        <v>0</v>
      </c>
      <c r="U369" s="360">
        <f t="shared" si="59"/>
        <v>30591</v>
      </c>
      <c r="V369" s="369">
        <f t="shared" si="60"/>
        <v>30591</v>
      </c>
      <c r="W369" s="375">
        <f t="shared" si="61"/>
        <v>0</v>
      </c>
      <c r="X369" s="381">
        <f t="shared" si="62"/>
        <v>0</v>
      </c>
      <c r="Y369" s="372"/>
    </row>
    <row r="370" spans="1:25" s="50" customFormat="1" ht="22.5" customHeight="1" x14ac:dyDescent="0.15">
      <c r="A370" s="361" t="s">
        <v>179</v>
      </c>
      <c r="B370" s="151" t="s">
        <v>1569</v>
      </c>
      <c r="C370" s="152" t="s">
        <v>89</v>
      </c>
      <c r="D370" s="375">
        <f>'내역서(기계)-SH'!D370+'내역서(기계)-재개발'!D370</f>
        <v>1</v>
      </c>
      <c r="E370" s="359" t="s">
        <v>1741</v>
      </c>
      <c r="F370" s="360">
        <v>5581</v>
      </c>
      <c r="G370" s="360">
        <f t="shared" si="56"/>
        <v>5581</v>
      </c>
      <c r="H370" s="360">
        <v>33396</v>
      </c>
      <c r="I370" s="360">
        <f t="shared" si="57"/>
        <v>33396</v>
      </c>
      <c r="J370" s="360">
        <v>0</v>
      </c>
      <c r="K370" s="360">
        <f t="shared" si="58"/>
        <v>0</v>
      </c>
      <c r="L370" s="360">
        <f t="shared" si="66"/>
        <v>38977</v>
      </c>
      <c r="M370" s="376">
        <f t="shared" si="66"/>
        <v>38977</v>
      </c>
      <c r="N370" s="380">
        <f>'내역서(기계)-SH'!N370+'내역서(기계)-재개발'!N370</f>
        <v>1</v>
      </c>
      <c r="O370" s="360">
        <v>5581</v>
      </c>
      <c r="P370" s="360">
        <f t="shared" si="63"/>
        <v>5581</v>
      </c>
      <c r="Q370" s="360">
        <v>33396</v>
      </c>
      <c r="R370" s="360">
        <f t="shared" si="64"/>
        <v>33396</v>
      </c>
      <c r="S370" s="360">
        <v>0</v>
      </c>
      <c r="T370" s="360">
        <f t="shared" si="65"/>
        <v>0</v>
      </c>
      <c r="U370" s="360">
        <f t="shared" si="59"/>
        <v>38977</v>
      </c>
      <c r="V370" s="369">
        <f t="shared" si="60"/>
        <v>38977</v>
      </c>
      <c r="W370" s="375">
        <f t="shared" si="61"/>
        <v>0</v>
      </c>
      <c r="X370" s="381">
        <f t="shared" si="62"/>
        <v>0</v>
      </c>
      <c r="Y370" s="372"/>
    </row>
    <row r="371" spans="1:25" s="50" customFormat="1" ht="22.5" customHeight="1" x14ac:dyDescent="0.15">
      <c r="A371" s="361" t="s">
        <v>180</v>
      </c>
      <c r="B371" s="151" t="s">
        <v>1569</v>
      </c>
      <c r="C371" s="152" t="s">
        <v>90</v>
      </c>
      <c r="D371" s="375">
        <f>'내역서(기계)-SH'!D371+'내역서(기계)-재개발'!D371</f>
        <v>1</v>
      </c>
      <c r="E371" s="359" t="s">
        <v>1741</v>
      </c>
      <c r="F371" s="360">
        <v>8380</v>
      </c>
      <c r="G371" s="360">
        <f t="shared" si="56"/>
        <v>8380</v>
      </c>
      <c r="H371" s="360">
        <v>39795</v>
      </c>
      <c r="I371" s="360">
        <f t="shared" si="57"/>
        <v>39795</v>
      </c>
      <c r="J371" s="360">
        <v>0</v>
      </c>
      <c r="K371" s="360">
        <f t="shared" si="58"/>
        <v>0</v>
      </c>
      <c r="L371" s="360">
        <f t="shared" si="66"/>
        <v>48175</v>
      </c>
      <c r="M371" s="376">
        <f t="shared" si="66"/>
        <v>48175</v>
      </c>
      <c r="N371" s="380">
        <f>'내역서(기계)-SH'!N371+'내역서(기계)-재개발'!N371</f>
        <v>1</v>
      </c>
      <c r="O371" s="360">
        <v>8380</v>
      </c>
      <c r="P371" s="360">
        <f t="shared" si="63"/>
        <v>8380</v>
      </c>
      <c r="Q371" s="360">
        <v>39795</v>
      </c>
      <c r="R371" s="360">
        <f t="shared" si="64"/>
        <v>39795</v>
      </c>
      <c r="S371" s="360">
        <v>0</v>
      </c>
      <c r="T371" s="360">
        <f t="shared" si="65"/>
        <v>0</v>
      </c>
      <c r="U371" s="360">
        <f t="shared" si="59"/>
        <v>48175</v>
      </c>
      <c r="V371" s="369">
        <f t="shared" si="60"/>
        <v>48175</v>
      </c>
      <c r="W371" s="375">
        <f t="shared" si="61"/>
        <v>0</v>
      </c>
      <c r="X371" s="381">
        <f t="shared" si="62"/>
        <v>0</v>
      </c>
      <c r="Y371" s="372"/>
    </row>
    <row r="372" spans="1:25" s="50" customFormat="1" ht="22.5" customHeight="1" x14ac:dyDescent="0.15">
      <c r="A372" s="361" t="s">
        <v>181</v>
      </c>
      <c r="B372" s="151" t="s">
        <v>1569</v>
      </c>
      <c r="C372" s="152" t="s">
        <v>91</v>
      </c>
      <c r="D372" s="375">
        <f>'내역서(기계)-SH'!D372+'내역서(기계)-재개발'!D372</f>
        <v>1</v>
      </c>
      <c r="E372" s="359" t="s">
        <v>1741</v>
      </c>
      <c r="F372" s="360">
        <v>10464</v>
      </c>
      <c r="G372" s="360">
        <f t="shared" si="56"/>
        <v>10464</v>
      </c>
      <c r="H372" s="360">
        <v>46195</v>
      </c>
      <c r="I372" s="360">
        <f t="shared" si="57"/>
        <v>46195</v>
      </c>
      <c r="J372" s="360">
        <v>0</v>
      </c>
      <c r="K372" s="360">
        <f t="shared" si="58"/>
        <v>0</v>
      </c>
      <c r="L372" s="360">
        <f t="shared" si="66"/>
        <v>56659</v>
      </c>
      <c r="M372" s="376">
        <f t="shared" si="66"/>
        <v>56659</v>
      </c>
      <c r="N372" s="380">
        <f>'내역서(기계)-SH'!N372+'내역서(기계)-재개발'!N372</f>
        <v>1</v>
      </c>
      <c r="O372" s="360">
        <v>10464</v>
      </c>
      <c r="P372" s="360">
        <f t="shared" si="63"/>
        <v>10464</v>
      </c>
      <c r="Q372" s="360">
        <v>46195</v>
      </c>
      <c r="R372" s="360">
        <f t="shared" si="64"/>
        <v>46195</v>
      </c>
      <c r="S372" s="360">
        <v>0</v>
      </c>
      <c r="T372" s="360">
        <f t="shared" si="65"/>
        <v>0</v>
      </c>
      <c r="U372" s="360">
        <f t="shared" si="59"/>
        <v>56659</v>
      </c>
      <c r="V372" s="369">
        <f t="shared" si="60"/>
        <v>56659</v>
      </c>
      <c r="W372" s="375">
        <f t="shared" si="61"/>
        <v>0</v>
      </c>
      <c r="X372" s="381">
        <f t="shared" si="62"/>
        <v>0</v>
      </c>
      <c r="Y372" s="372"/>
    </row>
    <row r="373" spans="1:25" s="50" customFormat="1" ht="22.5" customHeight="1" x14ac:dyDescent="0.15">
      <c r="A373" s="361" t="s">
        <v>182</v>
      </c>
      <c r="B373" s="151" t="s">
        <v>1569</v>
      </c>
      <c r="C373" s="152" t="s">
        <v>92</v>
      </c>
      <c r="D373" s="375">
        <f>'내역서(기계)-SH'!D373+'내역서(기계)-재개발'!D373</f>
        <v>1</v>
      </c>
      <c r="E373" s="359" t="s">
        <v>1741</v>
      </c>
      <c r="F373" s="360">
        <v>17330</v>
      </c>
      <c r="G373" s="360">
        <f t="shared" si="56"/>
        <v>17330</v>
      </c>
      <c r="H373" s="360">
        <v>58993</v>
      </c>
      <c r="I373" s="360">
        <f t="shared" si="57"/>
        <v>58993</v>
      </c>
      <c r="J373" s="360">
        <v>0</v>
      </c>
      <c r="K373" s="360">
        <f t="shared" si="58"/>
        <v>0</v>
      </c>
      <c r="L373" s="360">
        <f t="shared" si="66"/>
        <v>76323</v>
      </c>
      <c r="M373" s="376">
        <f t="shared" si="66"/>
        <v>76323</v>
      </c>
      <c r="N373" s="380">
        <f>'내역서(기계)-SH'!N373+'내역서(기계)-재개발'!N373</f>
        <v>1</v>
      </c>
      <c r="O373" s="360">
        <v>17330</v>
      </c>
      <c r="P373" s="360">
        <f t="shared" si="63"/>
        <v>17330</v>
      </c>
      <c r="Q373" s="360">
        <v>58993</v>
      </c>
      <c r="R373" s="360">
        <f t="shared" si="64"/>
        <v>58993</v>
      </c>
      <c r="S373" s="360">
        <v>0</v>
      </c>
      <c r="T373" s="360">
        <f t="shared" si="65"/>
        <v>0</v>
      </c>
      <c r="U373" s="360">
        <f t="shared" si="59"/>
        <v>76323</v>
      </c>
      <c r="V373" s="369">
        <f t="shared" si="60"/>
        <v>76323</v>
      </c>
      <c r="W373" s="375">
        <f t="shared" si="61"/>
        <v>0</v>
      </c>
      <c r="X373" s="381">
        <f t="shared" si="62"/>
        <v>0</v>
      </c>
      <c r="Y373" s="372"/>
    </row>
    <row r="374" spans="1:25" s="50" customFormat="1" ht="22.5" customHeight="1" x14ac:dyDescent="0.15">
      <c r="A374" s="361" t="s">
        <v>183</v>
      </c>
      <c r="B374" s="151" t="s">
        <v>1569</v>
      </c>
      <c r="C374" s="152" t="s">
        <v>530</v>
      </c>
      <c r="D374" s="375">
        <f>'내역서(기계)-SH'!D374+'내역서(기계)-재개발'!D374</f>
        <v>1</v>
      </c>
      <c r="E374" s="359" t="s">
        <v>1741</v>
      </c>
      <c r="F374" s="360">
        <v>25110</v>
      </c>
      <c r="G374" s="360">
        <f t="shared" si="56"/>
        <v>25110</v>
      </c>
      <c r="H374" s="360">
        <v>71792</v>
      </c>
      <c r="I374" s="360">
        <f t="shared" si="57"/>
        <v>71792</v>
      </c>
      <c r="J374" s="360">
        <v>0</v>
      </c>
      <c r="K374" s="360">
        <f t="shared" si="58"/>
        <v>0</v>
      </c>
      <c r="L374" s="360">
        <f t="shared" si="66"/>
        <v>96902</v>
      </c>
      <c r="M374" s="376">
        <f t="shared" si="66"/>
        <v>96902</v>
      </c>
      <c r="N374" s="380">
        <f>'내역서(기계)-SH'!N374+'내역서(기계)-재개발'!N374</f>
        <v>1</v>
      </c>
      <c r="O374" s="360">
        <v>25110</v>
      </c>
      <c r="P374" s="360">
        <f t="shared" si="63"/>
        <v>25110</v>
      </c>
      <c r="Q374" s="360">
        <v>71792</v>
      </c>
      <c r="R374" s="360">
        <f t="shared" si="64"/>
        <v>71792</v>
      </c>
      <c r="S374" s="360">
        <v>0</v>
      </c>
      <c r="T374" s="360">
        <f t="shared" si="65"/>
        <v>0</v>
      </c>
      <c r="U374" s="360">
        <f t="shared" si="59"/>
        <v>96902</v>
      </c>
      <c r="V374" s="369">
        <f t="shared" si="60"/>
        <v>96902</v>
      </c>
      <c r="W374" s="375">
        <f t="shared" si="61"/>
        <v>0</v>
      </c>
      <c r="X374" s="381">
        <f t="shared" si="62"/>
        <v>0</v>
      </c>
      <c r="Y374" s="372"/>
    </row>
    <row r="375" spans="1:25" s="50" customFormat="1" ht="22.5" customHeight="1" x14ac:dyDescent="0.15">
      <c r="A375" s="361" t="s">
        <v>184</v>
      </c>
      <c r="B375" s="151" t="s">
        <v>1569</v>
      </c>
      <c r="C375" s="152" t="s">
        <v>531</v>
      </c>
      <c r="D375" s="375">
        <f>'내역서(기계)-SH'!D375+'내역서(기계)-재개발'!D375</f>
        <v>1</v>
      </c>
      <c r="E375" s="359" t="s">
        <v>1741</v>
      </c>
      <c r="F375" s="360">
        <v>33915</v>
      </c>
      <c r="G375" s="360">
        <f t="shared" si="56"/>
        <v>33915</v>
      </c>
      <c r="H375" s="360">
        <v>84590</v>
      </c>
      <c r="I375" s="360">
        <f t="shared" si="57"/>
        <v>84590</v>
      </c>
      <c r="J375" s="360">
        <v>0</v>
      </c>
      <c r="K375" s="360">
        <f t="shared" si="58"/>
        <v>0</v>
      </c>
      <c r="L375" s="360">
        <f t="shared" si="66"/>
        <v>118505</v>
      </c>
      <c r="M375" s="376">
        <f t="shared" si="66"/>
        <v>118505</v>
      </c>
      <c r="N375" s="380">
        <f>'내역서(기계)-SH'!N375+'내역서(기계)-재개발'!N375</f>
        <v>1</v>
      </c>
      <c r="O375" s="360">
        <v>33915</v>
      </c>
      <c r="P375" s="360">
        <f t="shared" si="63"/>
        <v>33915</v>
      </c>
      <c r="Q375" s="360">
        <v>84590</v>
      </c>
      <c r="R375" s="360">
        <f t="shared" si="64"/>
        <v>84590</v>
      </c>
      <c r="S375" s="360">
        <v>0</v>
      </c>
      <c r="T375" s="360">
        <f t="shared" si="65"/>
        <v>0</v>
      </c>
      <c r="U375" s="360">
        <f t="shared" si="59"/>
        <v>118505</v>
      </c>
      <c r="V375" s="369">
        <f t="shared" si="60"/>
        <v>118505</v>
      </c>
      <c r="W375" s="375">
        <f t="shared" si="61"/>
        <v>0</v>
      </c>
      <c r="X375" s="381">
        <f t="shared" si="62"/>
        <v>0</v>
      </c>
      <c r="Y375" s="372"/>
    </row>
    <row r="376" spans="1:25" s="50" customFormat="1" ht="22.5" customHeight="1" x14ac:dyDescent="0.15">
      <c r="A376" s="361" t="s">
        <v>185</v>
      </c>
      <c r="B376" s="151" t="s">
        <v>828</v>
      </c>
      <c r="C376" s="152" t="s">
        <v>1570</v>
      </c>
      <c r="D376" s="375">
        <f>'내역서(기계)-SH'!D376+'내역서(기계)-재개발'!D376</f>
        <v>5</v>
      </c>
      <c r="E376" s="359" t="s">
        <v>1742</v>
      </c>
      <c r="F376" s="360">
        <v>4420</v>
      </c>
      <c r="G376" s="360">
        <f t="shared" si="56"/>
        <v>22100</v>
      </c>
      <c r="H376" s="360">
        <v>114302</v>
      </c>
      <c r="I376" s="360">
        <f t="shared" si="57"/>
        <v>571510</v>
      </c>
      <c r="J376" s="360">
        <v>0</v>
      </c>
      <c r="K376" s="360">
        <f t="shared" si="58"/>
        <v>0</v>
      </c>
      <c r="L376" s="360">
        <f t="shared" si="66"/>
        <v>118722</v>
      </c>
      <c r="M376" s="376">
        <f t="shared" si="66"/>
        <v>593610</v>
      </c>
      <c r="N376" s="380">
        <f>'내역서(기계)-SH'!N376+'내역서(기계)-재개발'!N376</f>
        <v>5</v>
      </c>
      <c r="O376" s="360">
        <v>4420</v>
      </c>
      <c r="P376" s="360">
        <f t="shared" si="63"/>
        <v>22100</v>
      </c>
      <c r="Q376" s="360">
        <v>114302</v>
      </c>
      <c r="R376" s="360">
        <f t="shared" si="64"/>
        <v>571510</v>
      </c>
      <c r="S376" s="360">
        <v>0</v>
      </c>
      <c r="T376" s="360">
        <f t="shared" si="65"/>
        <v>0</v>
      </c>
      <c r="U376" s="360">
        <f t="shared" si="59"/>
        <v>118722</v>
      </c>
      <c r="V376" s="369">
        <f t="shared" si="60"/>
        <v>593610</v>
      </c>
      <c r="W376" s="375">
        <f t="shared" si="61"/>
        <v>0</v>
      </c>
      <c r="X376" s="381">
        <f t="shared" si="62"/>
        <v>0</v>
      </c>
      <c r="Y376" s="372"/>
    </row>
    <row r="377" spans="1:25" s="50" customFormat="1" ht="22.5" customHeight="1" x14ac:dyDescent="0.15">
      <c r="A377" s="361" t="s">
        <v>186</v>
      </c>
      <c r="B377" s="151" t="s">
        <v>829</v>
      </c>
      <c r="C377" s="152" t="s">
        <v>1570</v>
      </c>
      <c r="D377" s="375">
        <f>'내역서(기계)-SH'!D377+'내역서(기계)-재개발'!D377</f>
        <v>3</v>
      </c>
      <c r="E377" s="359" t="s">
        <v>1742</v>
      </c>
      <c r="F377" s="360">
        <v>6198</v>
      </c>
      <c r="G377" s="360">
        <f t="shared" si="56"/>
        <v>18594</v>
      </c>
      <c r="H377" s="360">
        <v>160805</v>
      </c>
      <c r="I377" s="360">
        <f t="shared" si="57"/>
        <v>482415</v>
      </c>
      <c r="J377" s="360">
        <v>0</v>
      </c>
      <c r="K377" s="360">
        <f t="shared" si="58"/>
        <v>0</v>
      </c>
      <c r="L377" s="360">
        <f t="shared" si="66"/>
        <v>167003</v>
      </c>
      <c r="M377" s="376">
        <f t="shared" si="66"/>
        <v>501009</v>
      </c>
      <c r="N377" s="380">
        <f>'내역서(기계)-SH'!N377+'내역서(기계)-재개발'!N377</f>
        <v>3</v>
      </c>
      <c r="O377" s="360">
        <v>6198</v>
      </c>
      <c r="P377" s="360">
        <f t="shared" si="63"/>
        <v>18594</v>
      </c>
      <c r="Q377" s="360">
        <v>160805</v>
      </c>
      <c r="R377" s="360">
        <f t="shared" si="64"/>
        <v>482415</v>
      </c>
      <c r="S377" s="360">
        <v>0</v>
      </c>
      <c r="T377" s="360">
        <f t="shared" si="65"/>
        <v>0</v>
      </c>
      <c r="U377" s="360">
        <f t="shared" si="59"/>
        <v>167003</v>
      </c>
      <c r="V377" s="369">
        <f t="shared" si="60"/>
        <v>501009</v>
      </c>
      <c r="W377" s="375">
        <f t="shared" si="61"/>
        <v>0</v>
      </c>
      <c r="X377" s="381">
        <f t="shared" si="62"/>
        <v>0</v>
      </c>
      <c r="Y377" s="372"/>
    </row>
    <row r="378" spans="1:25" s="50" customFormat="1" ht="22.5" customHeight="1" x14ac:dyDescent="0.15">
      <c r="A378" s="361" t="s">
        <v>187</v>
      </c>
      <c r="B378" s="151" t="s">
        <v>1700</v>
      </c>
      <c r="C378" s="152" t="s">
        <v>1570</v>
      </c>
      <c r="D378" s="375">
        <f>'내역서(기계)-SH'!D378+'내역서(기계)-재개발'!D378</f>
        <v>1</v>
      </c>
      <c r="E378" s="359" t="s">
        <v>1742</v>
      </c>
      <c r="F378" s="360">
        <v>7949</v>
      </c>
      <c r="G378" s="360">
        <f t="shared" si="56"/>
        <v>7949</v>
      </c>
      <c r="H378" s="360">
        <v>183008</v>
      </c>
      <c r="I378" s="360">
        <f t="shared" si="57"/>
        <v>183008</v>
      </c>
      <c r="J378" s="360">
        <v>0</v>
      </c>
      <c r="K378" s="360">
        <f t="shared" si="58"/>
        <v>0</v>
      </c>
      <c r="L378" s="360">
        <f t="shared" si="66"/>
        <v>190957</v>
      </c>
      <c r="M378" s="376">
        <f t="shared" si="66"/>
        <v>190957</v>
      </c>
      <c r="N378" s="380">
        <f>'내역서(기계)-SH'!N378+'내역서(기계)-재개발'!N378</f>
        <v>1</v>
      </c>
      <c r="O378" s="360">
        <v>7949</v>
      </c>
      <c r="P378" s="360">
        <f t="shared" si="63"/>
        <v>7949</v>
      </c>
      <c r="Q378" s="360">
        <v>183008</v>
      </c>
      <c r="R378" s="360">
        <f t="shared" si="64"/>
        <v>183008</v>
      </c>
      <c r="S378" s="360">
        <v>0</v>
      </c>
      <c r="T378" s="360">
        <f t="shared" si="65"/>
        <v>0</v>
      </c>
      <c r="U378" s="360">
        <f t="shared" si="59"/>
        <v>190957</v>
      </c>
      <c r="V378" s="369">
        <f t="shared" si="60"/>
        <v>190957</v>
      </c>
      <c r="W378" s="375">
        <f t="shared" si="61"/>
        <v>0</v>
      </c>
      <c r="X378" s="381">
        <f t="shared" si="62"/>
        <v>0</v>
      </c>
      <c r="Y378" s="372"/>
    </row>
    <row r="379" spans="1:25" s="50" customFormat="1" ht="22.5" customHeight="1" x14ac:dyDescent="0.15">
      <c r="A379" s="361" t="s">
        <v>188</v>
      </c>
      <c r="B379" s="151" t="s">
        <v>1701</v>
      </c>
      <c r="C379" s="152" t="s">
        <v>1570</v>
      </c>
      <c r="D379" s="375">
        <f>'내역서(기계)-SH'!D379+'내역서(기계)-재개발'!D379</f>
        <v>1</v>
      </c>
      <c r="E379" s="359" t="s">
        <v>1742</v>
      </c>
      <c r="F379" s="360">
        <v>9518</v>
      </c>
      <c r="G379" s="360">
        <f t="shared" si="56"/>
        <v>9518</v>
      </c>
      <c r="H379" s="360">
        <v>204306</v>
      </c>
      <c r="I379" s="360">
        <f t="shared" si="57"/>
        <v>204306</v>
      </c>
      <c r="J379" s="360">
        <v>0</v>
      </c>
      <c r="K379" s="360">
        <f t="shared" si="58"/>
        <v>0</v>
      </c>
      <c r="L379" s="360">
        <f t="shared" si="66"/>
        <v>213824</v>
      </c>
      <c r="M379" s="376">
        <f t="shared" si="66"/>
        <v>213824</v>
      </c>
      <c r="N379" s="380">
        <f>'내역서(기계)-SH'!N379+'내역서(기계)-재개발'!N379</f>
        <v>1</v>
      </c>
      <c r="O379" s="360">
        <v>9518</v>
      </c>
      <c r="P379" s="360">
        <f t="shared" si="63"/>
        <v>9518</v>
      </c>
      <c r="Q379" s="360">
        <v>204306</v>
      </c>
      <c r="R379" s="360">
        <f t="shared" si="64"/>
        <v>204306</v>
      </c>
      <c r="S379" s="360">
        <v>0</v>
      </c>
      <c r="T379" s="360">
        <f t="shared" si="65"/>
        <v>0</v>
      </c>
      <c r="U379" s="360">
        <f t="shared" si="59"/>
        <v>213824</v>
      </c>
      <c r="V379" s="369">
        <f t="shared" si="60"/>
        <v>213824</v>
      </c>
      <c r="W379" s="375">
        <f t="shared" si="61"/>
        <v>0</v>
      </c>
      <c r="X379" s="381">
        <f t="shared" si="62"/>
        <v>0</v>
      </c>
      <c r="Y379" s="372"/>
    </row>
    <row r="380" spans="1:25" s="50" customFormat="1" ht="22.5" customHeight="1" x14ac:dyDescent="0.15">
      <c r="A380" s="361" t="s">
        <v>189</v>
      </c>
      <c r="B380" s="151" t="s">
        <v>1702</v>
      </c>
      <c r="C380" s="152" t="s">
        <v>1570</v>
      </c>
      <c r="D380" s="375">
        <f>'내역서(기계)-SH'!D380+'내역서(기계)-재개발'!D380</f>
        <v>1</v>
      </c>
      <c r="E380" s="359" t="s">
        <v>1742</v>
      </c>
      <c r="F380" s="360">
        <v>11103</v>
      </c>
      <c r="G380" s="360">
        <f t="shared" si="56"/>
        <v>11103</v>
      </c>
      <c r="H380" s="360">
        <v>226508</v>
      </c>
      <c r="I380" s="360">
        <f t="shared" si="57"/>
        <v>226508</v>
      </c>
      <c r="J380" s="360">
        <v>0</v>
      </c>
      <c r="K380" s="360">
        <f t="shared" si="58"/>
        <v>0</v>
      </c>
      <c r="L380" s="360">
        <f t="shared" si="66"/>
        <v>237611</v>
      </c>
      <c r="M380" s="376">
        <f t="shared" si="66"/>
        <v>237611</v>
      </c>
      <c r="N380" s="380">
        <f>'내역서(기계)-SH'!N380+'내역서(기계)-재개발'!N380</f>
        <v>1</v>
      </c>
      <c r="O380" s="360">
        <v>11103</v>
      </c>
      <c r="P380" s="360">
        <f t="shared" si="63"/>
        <v>11103</v>
      </c>
      <c r="Q380" s="360">
        <v>226508</v>
      </c>
      <c r="R380" s="360">
        <f t="shared" si="64"/>
        <v>226508</v>
      </c>
      <c r="S380" s="360">
        <v>0</v>
      </c>
      <c r="T380" s="360">
        <f t="shared" si="65"/>
        <v>0</v>
      </c>
      <c r="U380" s="360">
        <f t="shared" si="59"/>
        <v>237611</v>
      </c>
      <c r="V380" s="369">
        <f t="shared" si="60"/>
        <v>237611</v>
      </c>
      <c r="W380" s="375">
        <f t="shared" si="61"/>
        <v>0</v>
      </c>
      <c r="X380" s="381">
        <f t="shared" si="62"/>
        <v>0</v>
      </c>
      <c r="Y380" s="372"/>
    </row>
    <row r="381" spans="1:25" s="50" customFormat="1" ht="22.5" customHeight="1" x14ac:dyDescent="0.15">
      <c r="A381" s="361" t="s">
        <v>190</v>
      </c>
      <c r="B381" s="151" t="s">
        <v>1703</v>
      </c>
      <c r="C381" s="152" t="s">
        <v>1570</v>
      </c>
      <c r="D381" s="375">
        <f>'내역서(기계)-SH'!D381+'내역서(기계)-재개발'!D381</f>
        <v>1</v>
      </c>
      <c r="E381" s="359" t="s">
        <v>1742</v>
      </c>
      <c r="F381" s="360">
        <v>16129</v>
      </c>
      <c r="G381" s="360">
        <f t="shared" si="56"/>
        <v>16129</v>
      </c>
      <c r="H381" s="360">
        <v>273011</v>
      </c>
      <c r="I381" s="360">
        <f t="shared" si="57"/>
        <v>273011</v>
      </c>
      <c r="J381" s="360">
        <v>0</v>
      </c>
      <c r="K381" s="360">
        <f t="shared" si="58"/>
        <v>0</v>
      </c>
      <c r="L381" s="360">
        <f t="shared" si="66"/>
        <v>289140</v>
      </c>
      <c r="M381" s="376">
        <f t="shared" si="66"/>
        <v>289140</v>
      </c>
      <c r="N381" s="380">
        <f>'내역서(기계)-SH'!N381+'내역서(기계)-재개발'!N381</f>
        <v>1</v>
      </c>
      <c r="O381" s="360">
        <v>16129</v>
      </c>
      <c r="P381" s="360">
        <f t="shared" si="63"/>
        <v>16129</v>
      </c>
      <c r="Q381" s="360">
        <v>273011</v>
      </c>
      <c r="R381" s="360">
        <f t="shared" si="64"/>
        <v>273011</v>
      </c>
      <c r="S381" s="360">
        <v>0</v>
      </c>
      <c r="T381" s="360">
        <f t="shared" si="65"/>
        <v>0</v>
      </c>
      <c r="U381" s="360">
        <f t="shared" si="59"/>
        <v>289140</v>
      </c>
      <c r="V381" s="369">
        <f t="shared" si="60"/>
        <v>289140</v>
      </c>
      <c r="W381" s="375">
        <f t="shared" si="61"/>
        <v>0</v>
      </c>
      <c r="X381" s="381">
        <f t="shared" si="62"/>
        <v>0</v>
      </c>
      <c r="Y381" s="372"/>
    </row>
    <row r="382" spans="1:25" s="50" customFormat="1" ht="22.5" customHeight="1" x14ac:dyDescent="0.15">
      <c r="A382" s="361" t="s">
        <v>191</v>
      </c>
      <c r="B382" s="151" t="s">
        <v>830</v>
      </c>
      <c r="C382" s="152" t="s">
        <v>1571</v>
      </c>
      <c r="D382" s="375">
        <f>'내역서(기계)-SH'!D382+'내역서(기계)-재개발'!D382</f>
        <v>2</v>
      </c>
      <c r="E382" s="359" t="s">
        <v>1742</v>
      </c>
      <c r="F382" s="364">
        <v>-620</v>
      </c>
      <c r="G382" s="364">
        <f t="shared" si="56"/>
        <v>-1240</v>
      </c>
      <c r="H382" s="360">
        <v>47299</v>
      </c>
      <c r="I382" s="360">
        <f t="shared" si="57"/>
        <v>94598</v>
      </c>
      <c r="J382" s="360">
        <v>0</v>
      </c>
      <c r="K382" s="360">
        <f t="shared" si="58"/>
        <v>0</v>
      </c>
      <c r="L382" s="360">
        <f t="shared" si="66"/>
        <v>46679</v>
      </c>
      <c r="M382" s="376">
        <f t="shared" si="66"/>
        <v>93358</v>
      </c>
      <c r="N382" s="380">
        <f>'내역서(기계)-SH'!N382+'내역서(기계)-재개발'!N382</f>
        <v>2</v>
      </c>
      <c r="O382" s="364">
        <v>-620</v>
      </c>
      <c r="P382" s="360">
        <f t="shared" si="63"/>
        <v>-1240</v>
      </c>
      <c r="Q382" s="360">
        <v>47299</v>
      </c>
      <c r="R382" s="360">
        <f t="shared" si="64"/>
        <v>94598</v>
      </c>
      <c r="S382" s="360">
        <v>0</v>
      </c>
      <c r="T382" s="360">
        <f t="shared" si="65"/>
        <v>0</v>
      </c>
      <c r="U382" s="360">
        <f t="shared" si="59"/>
        <v>46679</v>
      </c>
      <c r="V382" s="369">
        <f t="shared" si="60"/>
        <v>93358</v>
      </c>
      <c r="W382" s="375">
        <f t="shared" si="61"/>
        <v>0</v>
      </c>
      <c r="X382" s="381">
        <f t="shared" si="62"/>
        <v>0</v>
      </c>
      <c r="Y382" s="372"/>
    </row>
    <row r="383" spans="1:25" s="50" customFormat="1" ht="22.5" customHeight="1" x14ac:dyDescent="0.15">
      <c r="A383" s="361" t="s">
        <v>192</v>
      </c>
      <c r="B383" s="151" t="s">
        <v>831</v>
      </c>
      <c r="C383" s="152" t="s">
        <v>1571</v>
      </c>
      <c r="D383" s="375">
        <f>'내역서(기계)-SH'!D383+'내역서(기계)-재개발'!D383</f>
        <v>2</v>
      </c>
      <c r="E383" s="359" t="s">
        <v>1742</v>
      </c>
      <c r="F383" s="364">
        <v>-847</v>
      </c>
      <c r="G383" s="364">
        <f t="shared" si="56"/>
        <v>-1694</v>
      </c>
      <c r="H383" s="360">
        <v>65450</v>
      </c>
      <c r="I383" s="360">
        <f t="shared" si="57"/>
        <v>130900</v>
      </c>
      <c r="J383" s="360">
        <v>0</v>
      </c>
      <c r="K383" s="360">
        <f t="shared" si="58"/>
        <v>0</v>
      </c>
      <c r="L383" s="360">
        <f t="shared" si="66"/>
        <v>64603</v>
      </c>
      <c r="M383" s="376">
        <f t="shared" si="66"/>
        <v>129206</v>
      </c>
      <c r="N383" s="380">
        <f>'내역서(기계)-SH'!N383+'내역서(기계)-재개발'!N383</f>
        <v>2</v>
      </c>
      <c r="O383" s="364">
        <v>-847</v>
      </c>
      <c r="P383" s="360">
        <f t="shared" si="63"/>
        <v>-1694</v>
      </c>
      <c r="Q383" s="360">
        <v>65450</v>
      </c>
      <c r="R383" s="360">
        <f t="shared" si="64"/>
        <v>130900</v>
      </c>
      <c r="S383" s="360">
        <v>0</v>
      </c>
      <c r="T383" s="360">
        <f t="shared" si="65"/>
        <v>0</v>
      </c>
      <c r="U383" s="360">
        <f t="shared" si="59"/>
        <v>64603</v>
      </c>
      <c r="V383" s="369">
        <f t="shared" si="60"/>
        <v>129206</v>
      </c>
      <c r="W383" s="375">
        <f t="shared" si="61"/>
        <v>0</v>
      </c>
      <c r="X383" s="381">
        <f t="shared" si="62"/>
        <v>0</v>
      </c>
      <c r="Y383" s="372"/>
    </row>
    <row r="384" spans="1:25" s="50" customFormat="1" ht="22.5" customHeight="1" x14ac:dyDescent="0.15">
      <c r="A384" s="361" t="s">
        <v>193</v>
      </c>
      <c r="B384" s="151" t="s">
        <v>1700</v>
      </c>
      <c r="C384" s="152" t="s">
        <v>1571</v>
      </c>
      <c r="D384" s="375">
        <f>'내역서(기계)-SH'!D384+'내역서(기계)-재개발'!D384</f>
        <v>2</v>
      </c>
      <c r="E384" s="359" t="s">
        <v>1742</v>
      </c>
      <c r="F384" s="364">
        <v>-1157</v>
      </c>
      <c r="G384" s="364">
        <f t="shared" si="56"/>
        <v>-2314</v>
      </c>
      <c r="H384" s="360">
        <v>83349</v>
      </c>
      <c r="I384" s="360">
        <f t="shared" si="57"/>
        <v>166698</v>
      </c>
      <c r="J384" s="360">
        <v>0</v>
      </c>
      <c r="K384" s="360">
        <f t="shared" si="58"/>
        <v>0</v>
      </c>
      <c r="L384" s="360">
        <f t="shared" si="66"/>
        <v>82192</v>
      </c>
      <c r="M384" s="376">
        <f t="shared" si="66"/>
        <v>164384</v>
      </c>
      <c r="N384" s="380">
        <f>'내역서(기계)-SH'!N384+'내역서(기계)-재개발'!N384</f>
        <v>2</v>
      </c>
      <c r="O384" s="364">
        <v>-1157</v>
      </c>
      <c r="P384" s="360">
        <f t="shared" si="63"/>
        <v>-2314</v>
      </c>
      <c r="Q384" s="360">
        <v>83349</v>
      </c>
      <c r="R384" s="360">
        <f t="shared" si="64"/>
        <v>166698</v>
      </c>
      <c r="S384" s="360">
        <v>0</v>
      </c>
      <c r="T384" s="360">
        <f t="shared" si="65"/>
        <v>0</v>
      </c>
      <c r="U384" s="360">
        <f t="shared" si="59"/>
        <v>82192</v>
      </c>
      <c r="V384" s="369">
        <f t="shared" si="60"/>
        <v>164384</v>
      </c>
      <c r="W384" s="375">
        <f t="shared" si="61"/>
        <v>0</v>
      </c>
      <c r="X384" s="381">
        <f t="shared" si="62"/>
        <v>0</v>
      </c>
      <c r="Y384" s="372"/>
    </row>
    <row r="385" spans="1:25" s="50" customFormat="1" ht="22.5" customHeight="1" x14ac:dyDescent="0.15">
      <c r="A385" s="361" t="s">
        <v>194</v>
      </c>
      <c r="B385" s="151" t="s">
        <v>1701</v>
      </c>
      <c r="C385" s="152" t="s">
        <v>1571</v>
      </c>
      <c r="D385" s="375">
        <f>'내역서(기계)-SH'!D385+'내역서(기계)-재개발'!D385</f>
        <v>1</v>
      </c>
      <c r="E385" s="359" t="s">
        <v>1742</v>
      </c>
      <c r="F385" s="364">
        <v>-1463</v>
      </c>
      <c r="G385" s="364">
        <f t="shared" si="56"/>
        <v>-1463</v>
      </c>
      <c r="H385" s="360">
        <v>101249</v>
      </c>
      <c r="I385" s="360">
        <f t="shared" si="57"/>
        <v>101249</v>
      </c>
      <c r="J385" s="360">
        <v>0</v>
      </c>
      <c r="K385" s="360">
        <f t="shared" si="58"/>
        <v>0</v>
      </c>
      <c r="L385" s="360">
        <f t="shared" si="66"/>
        <v>99786</v>
      </c>
      <c r="M385" s="376">
        <f t="shared" si="66"/>
        <v>99786</v>
      </c>
      <c r="N385" s="380">
        <f>'내역서(기계)-SH'!N385+'내역서(기계)-재개발'!N385</f>
        <v>1</v>
      </c>
      <c r="O385" s="364">
        <v>-1463</v>
      </c>
      <c r="P385" s="360">
        <f t="shared" si="63"/>
        <v>-1463</v>
      </c>
      <c r="Q385" s="360">
        <v>101249</v>
      </c>
      <c r="R385" s="360">
        <f t="shared" si="64"/>
        <v>101249</v>
      </c>
      <c r="S385" s="360">
        <v>0</v>
      </c>
      <c r="T385" s="360">
        <f t="shared" si="65"/>
        <v>0</v>
      </c>
      <c r="U385" s="360">
        <f t="shared" si="59"/>
        <v>99786</v>
      </c>
      <c r="V385" s="369">
        <f t="shared" si="60"/>
        <v>99786</v>
      </c>
      <c r="W385" s="375">
        <f t="shared" si="61"/>
        <v>0</v>
      </c>
      <c r="X385" s="381">
        <f t="shared" si="62"/>
        <v>0</v>
      </c>
      <c r="Y385" s="372"/>
    </row>
    <row r="386" spans="1:25" s="50" customFormat="1" ht="22.5" customHeight="1" x14ac:dyDescent="0.15">
      <c r="A386" s="361" t="s">
        <v>195</v>
      </c>
      <c r="B386" s="151" t="s">
        <v>1702</v>
      </c>
      <c r="C386" s="152" t="s">
        <v>1571</v>
      </c>
      <c r="D386" s="375">
        <f>'내역서(기계)-SH'!D386+'내역서(기계)-재개발'!D386</f>
        <v>1</v>
      </c>
      <c r="E386" s="359" t="s">
        <v>1742</v>
      </c>
      <c r="F386" s="364">
        <v>-1742</v>
      </c>
      <c r="G386" s="364">
        <f t="shared" si="56"/>
        <v>-1742</v>
      </c>
      <c r="H386" s="360">
        <v>119399</v>
      </c>
      <c r="I386" s="360">
        <f t="shared" si="57"/>
        <v>119399</v>
      </c>
      <c r="J386" s="360">
        <v>0</v>
      </c>
      <c r="K386" s="360">
        <f t="shared" si="58"/>
        <v>0</v>
      </c>
      <c r="L386" s="360">
        <f t="shared" si="66"/>
        <v>117657</v>
      </c>
      <c r="M386" s="376">
        <f t="shared" si="66"/>
        <v>117657</v>
      </c>
      <c r="N386" s="380">
        <f>'내역서(기계)-SH'!N386+'내역서(기계)-재개발'!N386</f>
        <v>1</v>
      </c>
      <c r="O386" s="364">
        <v>-1742</v>
      </c>
      <c r="P386" s="360">
        <f t="shared" si="63"/>
        <v>-1742</v>
      </c>
      <c r="Q386" s="360">
        <v>119399</v>
      </c>
      <c r="R386" s="360">
        <f t="shared" si="64"/>
        <v>119399</v>
      </c>
      <c r="S386" s="360">
        <v>0</v>
      </c>
      <c r="T386" s="360">
        <f t="shared" si="65"/>
        <v>0</v>
      </c>
      <c r="U386" s="360">
        <f t="shared" si="59"/>
        <v>117657</v>
      </c>
      <c r="V386" s="369">
        <f t="shared" si="60"/>
        <v>117657</v>
      </c>
      <c r="W386" s="375">
        <f t="shared" si="61"/>
        <v>0</v>
      </c>
      <c r="X386" s="381">
        <f t="shared" si="62"/>
        <v>0</v>
      </c>
      <c r="Y386" s="372"/>
    </row>
    <row r="387" spans="1:25" s="50" customFormat="1" ht="22.5" customHeight="1" x14ac:dyDescent="0.15">
      <c r="A387" s="361" t="s">
        <v>196</v>
      </c>
      <c r="B387" s="151" t="s">
        <v>1703</v>
      </c>
      <c r="C387" s="152" t="s">
        <v>1571</v>
      </c>
      <c r="D387" s="375">
        <f>'내역서(기계)-SH'!D387+'내역서(기계)-재개발'!D387</f>
        <v>1</v>
      </c>
      <c r="E387" s="359" t="s">
        <v>1742</v>
      </c>
      <c r="F387" s="364">
        <v>-2863</v>
      </c>
      <c r="G387" s="364">
        <f t="shared" si="56"/>
        <v>-2863</v>
      </c>
      <c r="H387" s="360">
        <v>146999</v>
      </c>
      <c r="I387" s="360">
        <f t="shared" si="57"/>
        <v>146999</v>
      </c>
      <c r="J387" s="360">
        <v>0</v>
      </c>
      <c r="K387" s="360">
        <f t="shared" si="58"/>
        <v>0</v>
      </c>
      <c r="L387" s="360">
        <f t="shared" si="66"/>
        <v>144136</v>
      </c>
      <c r="M387" s="376">
        <f t="shared" si="66"/>
        <v>144136</v>
      </c>
      <c r="N387" s="380">
        <f>'내역서(기계)-SH'!N387+'내역서(기계)-재개발'!N387</f>
        <v>1</v>
      </c>
      <c r="O387" s="364">
        <v>-2863</v>
      </c>
      <c r="P387" s="360">
        <f t="shared" si="63"/>
        <v>-2863</v>
      </c>
      <c r="Q387" s="360">
        <v>146999</v>
      </c>
      <c r="R387" s="360">
        <f t="shared" si="64"/>
        <v>146999</v>
      </c>
      <c r="S387" s="360">
        <v>0</v>
      </c>
      <c r="T387" s="360">
        <f t="shared" si="65"/>
        <v>0</v>
      </c>
      <c r="U387" s="360">
        <f t="shared" si="59"/>
        <v>144136</v>
      </c>
      <c r="V387" s="369">
        <f t="shared" si="60"/>
        <v>144136</v>
      </c>
      <c r="W387" s="375">
        <f t="shared" si="61"/>
        <v>0</v>
      </c>
      <c r="X387" s="381">
        <f t="shared" si="62"/>
        <v>0</v>
      </c>
      <c r="Y387" s="372"/>
    </row>
    <row r="388" spans="1:25" s="50" customFormat="1" ht="22.5" customHeight="1" x14ac:dyDescent="0.15">
      <c r="A388" s="361" t="s">
        <v>197</v>
      </c>
      <c r="B388" s="151" t="s">
        <v>1417</v>
      </c>
      <c r="C388" s="152" t="s">
        <v>520</v>
      </c>
      <c r="D388" s="375">
        <f>'내역서(기계)-SH'!D388+'내역서(기계)-재개발'!D388</f>
        <v>1</v>
      </c>
      <c r="E388" s="359" t="s">
        <v>1743</v>
      </c>
      <c r="F388" s="360">
        <v>12080</v>
      </c>
      <c r="G388" s="360">
        <f t="shared" si="56"/>
        <v>12080</v>
      </c>
      <c r="H388" s="360">
        <v>0</v>
      </c>
      <c r="I388" s="360">
        <f t="shared" si="57"/>
        <v>0</v>
      </c>
      <c r="J388" s="360">
        <v>0</v>
      </c>
      <c r="K388" s="360">
        <f t="shared" si="58"/>
        <v>0</v>
      </c>
      <c r="L388" s="360">
        <f t="shared" si="66"/>
        <v>12080</v>
      </c>
      <c r="M388" s="376">
        <f t="shared" si="66"/>
        <v>12080</v>
      </c>
      <c r="N388" s="380">
        <f>'내역서(기계)-SH'!N388+'내역서(기계)-재개발'!N388</f>
        <v>1</v>
      </c>
      <c r="O388" s="360">
        <v>12080</v>
      </c>
      <c r="P388" s="360">
        <f t="shared" si="63"/>
        <v>12080</v>
      </c>
      <c r="Q388" s="360">
        <v>0</v>
      </c>
      <c r="R388" s="360">
        <f t="shared" si="64"/>
        <v>0</v>
      </c>
      <c r="S388" s="360">
        <v>0</v>
      </c>
      <c r="T388" s="360">
        <f t="shared" si="65"/>
        <v>0</v>
      </c>
      <c r="U388" s="360">
        <f t="shared" si="59"/>
        <v>12080</v>
      </c>
      <c r="V388" s="369">
        <f t="shared" si="60"/>
        <v>12080</v>
      </c>
      <c r="W388" s="375">
        <f t="shared" si="61"/>
        <v>0</v>
      </c>
      <c r="X388" s="381">
        <f t="shared" si="62"/>
        <v>0</v>
      </c>
      <c r="Y388" s="372"/>
    </row>
    <row r="389" spans="1:25" s="50" customFormat="1" ht="22.5" customHeight="1" x14ac:dyDescent="0.15">
      <c r="A389" s="361" t="s">
        <v>198</v>
      </c>
      <c r="B389" s="151" t="s">
        <v>1417</v>
      </c>
      <c r="C389" s="152" t="s">
        <v>521</v>
      </c>
      <c r="D389" s="375">
        <f>'내역서(기계)-SH'!D389+'내역서(기계)-재개발'!D389</f>
        <v>1</v>
      </c>
      <c r="E389" s="359" t="s">
        <v>1743</v>
      </c>
      <c r="F389" s="360">
        <v>14965</v>
      </c>
      <c r="G389" s="360">
        <f t="shared" si="56"/>
        <v>14965</v>
      </c>
      <c r="H389" s="360">
        <v>0</v>
      </c>
      <c r="I389" s="360">
        <f t="shared" si="57"/>
        <v>0</v>
      </c>
      <c r="J389" s="360">
        <v>0</v>
      </c>
      <c r="K389" s="360">
        <f t="shared" si="58"/>
        <v>0</v>
      </c>
      <c r="L389" s="360">
        <f t="shared" si="66"/>
        <v>14965</v>
      </c>
      <c r="M389" s="376">
        <f t="shared" si="66"/>
        <v>14965</v>
      </c>
      <c r="N389" s="380">
        <f>'내역서(기계)-SH'!N389+'내역서(기계)-재개발'!N389</f>
        <v>1</v>
      </c>
      <c r="O389" s="360">
        <v>14965</v>
      </c>
      <c r="P389" s="360">
        <f t="shared" si="63"/>
        <v>14965</v>
      </c>
      <c r="Q389" s="360">
        <v>0</v>
      </c>
      <c r="R389" s="360">
        <f t="shared" si="64"/>
        <v>0</v>
      </c>
      <c r="S389" s="360">
        <v>0</v>
      </c>
      <c r="T389" s="360">
        <f t="shared" si="65"/>
        <v>0</v>
      </c>
      <c r="U389" s="360">
        <f t="shared" si="59"/>
        <v>14965</v>
      </c>
      <c r="V389" s="369">
        <f t="shared" si="60"/>
        <v>14965</v>
      </c>
      <c r="W389" s="375">
        <f t="shared" si="61"/>
        <v>0</v>
      </c>
      <c r="X389" s="381">
        <f t="shared" si="62"/>
        <v>0</v>
      </c>
      <c r="Y389" s="372"/>
    </row>
    <row r="390" spans="1:25" s="50" customFormat="1" ht="22.5" customHeight="1" x14ac:dyDescent="0.15">
      <c r="A390" s="361" t="s">
        <v>199</v>
      </c>
      <c r="B390" s="151" t="s">
        <v>1417</v>
      </c>
      <c r="C390" s="152" t="s">
        <v>1418</v>
      </c>
      <c r="D390" s="375">
        <f>'내역서(기계)-SH'!D390+'내역서(기계)-재개발'!D390</f>
        <v>1</v>
      </c>
      <c r="E390" s="359" t="s">
        <v>1743</v>
      </c>
      <c r="F390" s="360">
        <v>19000</v>
      </c>
      <c r="G390" s="360">
        <f t="shared" ref="G390:G453" si="67">INT($D390*F390)</f>
        <v>19000</v>
      </c>
      <c r="H390" s="360">
        <v>0</v>
      </c>
      <c r="I390" s="360">
        <f t="shared" ref="I390:I453" si="68">INT($D390*H390)</f>
        <v>0</v>
      </c>
      <c r="J390" s="360">
        <v>0</v>
      </c>
      <c r="K390" s="360">
        <f t="shared" ref="K390:K453" si="69">INT($D390*J390)</f>
        <v>0</v>
      </c>
      <c r="L390" s="360">
        <f t="shared" si="66"/>
        <v>19000</v>
      </c>
      <c r="M390" s="376">
        <f t="shared" si="66"/>
        <v>19000</v>
      </c>
      <c r="N390" s="380">
        <f>'내역서(기계)-SH'!N390+'내역서(기계)-재개발'!N390</f>
        <v>1</v>
      </c>
      <c r="O390" s="360">
        <v>19000</v>
      </c>
      <c r="P390" s="360">
        <f t="shared" si="63"/>
        <v>19000</v>
      </c>
      <c r="Q390" s="360">
        <v>0</v>
      </c>
      <c r="R390" s="360">
        <f t="shared" si="64"/>
        <v>0</v>
      </c>
      <c r="S390" s="360">
        <v>0</v>
      </c>
      <c r="T390" s="360">
        <f t="shared" si="65"/>
        <v>0</v>
      </c>
      <c r="U390" s="360">
        <f t="shared" ref="U390:U453" si="70">O390+Q390+S390</f>
        <v>19000</v>
      </c>
      <c r="V390" s="369">
        <f t="shared" ref="V390:V453" si="71">P390+R390+T390</f>
        <v>19000</v>
      </c>
      <c r="W390" s="375">
        <f t="shared" ref="W390:W453" si="72">N390-D390</f>
        <v>0</v>
      </c>
      <c r="X390" s="381">
        <f t="shared" ref="X390:X453" si="73">V390-M390</f>
        <v>0</v>
      </c>
      <c r="Y390" s="372"/>
    </row>
    <row r="391" spans="1:25" s="50" customFormat="1" ht="22.5" customHeight="1" x14ac:dyDescent="0.15">
      <c r="A391" s="361" t="s">
        <v>200</v>
      </c>
      <c r="B391" s="151" t="s">
        <v>1417</v>
      </c>
      <c r="C391" s="152" t="s">
        <v>1087</v>
      </c>
      <c r="D391" s="375">
        <f>'내역서(기계)-SH'!D391+'내역서(기계)-재개발'!D391</f>
        <v>1</v>
      </c>
      <c r="E391" s="359" t="s">
        <v>1743</v>
      </c>
      <c r="F391" s="360">
        <v>30771</v>
      </c>
      <c r="G391" s="360">
        <f t="shared" si="67"/>
        <v>30771</v>
      </c>
      <c r="H391" s="360">
        <v>0</v>
      </c>
      <c r="I391" s="360">
        <f t="shared" si="68"/>
        <v>0</v>
      </c>
      <c r="J391" s="360">
        <v>0</v>
      </c>
      <c r="K391" s="360">
        <f t="shared" si="69"/>
        <v>0</v>
      </c>
      <c r="L391" s="360">
        <f t="shared" si="66"/>
        <v>30771</v>
      </c>
      <c r="M391" s="376">
        <f t="shared" si="66"/>
        <v>30771</v>
      </c>
      <c r="N391" s="380">
        <f>'내역서(기계)-SH'!N391+'내역서(기계)-재개발'!N391</f>
        <v>1</v>
      </c>
      <c r="O391" s="360">
        <v>30771</v>
      </c>
      <c r="P391" s="360">
        <f t="shared" ref="P391:P454" si="74">INT($N391*O391)</f>
        <v>30771</v>
      </c>
      <c r="Q391" s="360">
        <v>0</v>
      </c>
      <c r="R391" s="360">
        <f t="shared" ref="R391:R454" si="75">INT($N391*Q391)</f>
        <v>0</v>
      </c>
      <c r="S391" s="360">
        <v>0</v>
      </c>
      <c r="T391" s="360">
        <f t="shared" ref="T391:T454" si="76">INT($N391*S391)</f>
        <v>0</v>
      </c>
      <c r="U391" s="360">
        <f t="shared" si="70"/>
        <v>30771</v>
      </c>
      <c r="V391" s="369">
        <f t="shared" si="71"/>
        <v>30771</v>
      </c>
      <c r="W391" s="375">
        <f t="shared" si="72"/>
        <v>0</v>
      </c>
      <c r="X391" s="381">
        <f t="shared" si="73"/>
        <v>0</v>
      </c>
      <c r="Y391" s="372"/>
    </row>
    <row r="392" spans="1:25" s="50" customFormat="1" ht="22.5" customHeight="1" x14ac:dyDescent="0.15">
      <c r="A392" s="361" t="s">
        <v>201</v>
      </c>
      <c r="B392" s="151" t="s">
        <v>1417</v>
      </c>
      <c r="C392" s="152" t="s">
        <v>87</v>
      </c>
      <c r="D392" s="375">
        <f>'내역서(기계)-SH'!D392+'내역서(기계)-재개발'!D392</f>
        <v>1</v>
      </c>
      <c r="E392" s="359" t="s">
        <v>1743</v>
      </c>
      <c r="F392" s="360">
        <v>16983</v>
      </c>
      <c r="G392" s="360">
        <f t="shared" si="67"/>
        <v>16983</v>
      </c>
      <c r="H392" s="360">
        <v>0</v>
      </c>
      <c r="I392" s="360">
        <f t="shared" si="68"/>
        <v>0</v>
      </c>
      <c r="J392" s="360">
        <v>0</v>
      </c>
      <c r="K392" s="360">
        <f t="shared" si="69"/>
        <v>0</v>
      </c>
      <c r="L392" s="360">
        <f t="shared" si="66"/>
        <v>16983</v>
      </c>
      <c r="M392" s="376">
        <f t="shared" si="66"/>
        <v>16983</v>
      </c>
      <c r="N392" s="380">
        <f>'내역서(기계)-SH'!N392+'내역서(기계)-재개발'!N392</f>
        <v>1</v>
      </c>
      <c r="O392" s="360">
        <v>16983</v>
      </c>
      <c r="P392" s="360">
        <f t="shared" si="74"/>
        <v>16983</v>
      </c>
      <c r="Q392" s="360">
        <v>0</v>
      </c>
      <c r="R392" s="360">
        <f t="shared" si="75"/>
        <v>0</v>
      </c>
      <c r="S392" s="360">
        <v>0</v>
      </c>
      <c r="T392" s="360">
        <f t="shared" si="76"/>
        <v>0</v>
      </c>
      <c r="U392" s="360">
        <f t="shared" si="70"/>
        <v>16983</v>
      </c>
      <c r="V392" s="369">
        <f t="shared" si="71"/>
        <v>16983</v>
      </c>
      <c r="W392" s="375">
        <f t="shared" si="72"/>
        <v>0</v>
      </c>
      <c r="X392" s="381">
        <f t="shared" si="73"/>
        <v>0</v>
      </c>
      <c r="Y392" s="372"/>
    </row>
    <row r="393" spans="1:25" s="50" customFormat="1" ht="22.5" customHeight="1" x14ac:dyDescent="0.15">
      <c r="A393" s="361" t="s">
        <v>202</v>
      </c>
      <c r="B393" s="151" t="s">
        <v>1417</v>
      </c>
      <c r="C393" s="152" t="s">
        <v>88</v>
      </c>
      <c r="D393" s="375">
        <f>'내역서(기계)-SH'!D393+'내역서(기계)-재개발'!D393</f>
        <v>1</v>
      </c>
      <c r="E393" s="359" t="s">
        <v>1743</v>
      </c>
      <c r="F393" s="360">
        <v>21275</v>
      </c>
      <c r="G393" s="360">
        <f t="shared" si="67"/>
        <v>21275</v>
      </c>
      <c r="H393" s="360">
        <v>0</v>
      </c>
      <c r="I393" s="360">
        <f t="shared" si="68"/>
        <v>0</v>
      </c>
      <c r="J393" s="360">
        <v>0</v>
      </c>
      <c r="K393" s="360">
        <f t="shared" si="69"/>
        <v>0</v>
      </c>
      <c r="L393" s="360">
        <f t="shared" si="66"/>
        <v>21275</v>
      </c>
      <c r="M393" s="376">
        <f t="shared" si="66"/>
        <v>21275</v>
      </c>
      <c r="N393" s="380">
        <f>'내역서(기계)-SH'!N393+'내역서(기계)-재개발'!N393</f>
        <v>1</v>
      </c>
      <c r="O393" s="360">
        <v>21275</v>
      </c>
      <c r="P393" s="360">
        <f t="shared" si="74"/>
        <v>21275</v>
      </c>
      <c r="Q393" s="360">
        <v>0</v>
      </c>
      <c r="R393" s="360">
        <f t="shared" si="75"/>
        <v>0</v>
      </c>
      <c r="S393" s="360">
        <v>0</v>
      </c>
      <c r="T393" s="360">
        <f t="shared" si="76"/>
        <v>0</v>
      </c>
      <c r="U393" s="360">
        <f t="shared" si="70"/>
        <v>21275</v>
      </c>
      <c r="V393" s="369">
        <f t="shared" si="71"/>
        <v>21275</v>
      </c>
      <c r="W393" s="375">
        <f t="shared" si="72"/>
        <v>0</v>
      </c>
      <c r="X393" s="381">
        <f t="shared" si="73"/>
        <v>0</v>
      </c>
      <c r="Y393" s="372"/>
    </row>
    <row r="394" spans="1:25" s="50" customFormat="1" ht="22.5" customHeight="1" x14ac:dyDescent="0.15">
      <c r="A394" s="361" t="s">
        <v>203</v>
      </c>
      <c r="B394" s="151" t="s">
        <v>1417</v>
      </c>
      <c r="C394" s="152" t="s">
        <v>926</v>
      </c>
      <c r="D394" s="375">
        <f>'내역서(기계)-SH'!D394+'내역서(기계)-재개발'!D394</f>
        <v>1</v>
      </c>
      <c r="E394" s="359" t="s">
        <v>1743</v>
      </c>
      <c r="F394" s="360">
        <v>26063</v>
      </c>
      <c r="G394" s="360">
        <f t="shared" si="67"/>
        <v>26063</v>
      </c>
      <c r="H394" s="360">
        <v>0</v>
      </c>
      <c r="I394" s="360">
        <f t="shared" si="68"/>
        <v>0</v>
      </c>
      <c r="J394" s="360">
        <v>0</v>
      </c>
      <c r="K394" s="360">
        <f t="shared" si="69"/>
        <v>0</v>
      </c>
      <c r="L394" s="360">
        <f t="shared" si="66"/>
        <v>26063</v>
      </c>
      <c r="M394" s="376">
        <f t="shared" si="66"/>
        <v>26063</v>
      </c>
      <c r="N394" s="380">
        <f>'내역서(기계)-SH'!N394+'내역서(기계)-재개발'!N394</f>
        <v>1</v>
      </c>
      <c r="O394" s="360">
        <v>26063</v>
      </c>
      <c r="P394" s="360">
        <f t="shared" si="74"/>
        <v>26063</v>
      </c>
      <c r="Q394" s="360">
        <v>0</v>
      </c>
      <c r="R394" s="360">
        <f t="shared" si="75"/>
        <v>0</v>
      </c>
      <c r="S394" s="360">
        <v>0</v>
      </c>
      <c r="T394" s="360">
        <f t="shared" si="76"/>
        <v>0</v>
      </c>
      <c r="U394" s="360">
        <f t="shared" si="70"/>
        <v>26063</v>
      </c>
      <c r="V394" s="369">
        <f t="shared" si="71"/>
        <v>26063</v>
      </c>
      <c r="W394" s="375">
        <f t="shared" si="72"/>
        <v>0</v>
      </c>
      <c r="X394" s="381">
        <f t="shared" si="73"/>
        <v>0</v>
      </c>
      <c r="Y394" s="372"/>
    </row>
    <row r="395" spans="1:25" s="50" customFormat="1" ht="22.5" customHeight="1" x14ac:dyDescent="0.15">
      <c r="A395" s="361" t="s">
        <v>204</v>
      </c>
      <c r="B395" s="151" t="s">
        <v>1417</v>
      </c>
      <c r="C395" s="152" t="s">
        <v>927</v>
      </c>
      <c r="D395" s="375">
        <f>'내역서(기계)-SH'!D395+'내역서(기계)-재개발'!D395</f>
        <v>1</v>
      </c>
      <c r="E395" s="359" t="s">
        <v>1743</v>
      </c>
      <c r="F395" s="360">
        <v>40276</v>
      </c>
      <c r="G395" s="360">
        <f t="shared" si="67"/>
        <v>40276</v>
      </c>
      <c r="H395" s="360">
        <v>0</v>
      </c>
      <c r="I395" s="360">
        <f t="shared" si="68"/>
        <v>0</v>
      </c>
      <c r="J395" s="360">
        <v>0</v>
      </c>
      <c r="K395" s="360">
        <f t="shared" si="69"/>
        <v>0</v>
      </c>
      <c r="L395" s="360">
        <f t="shared" si="66"/>
        <v>40276</v>
      </c>
      <c r="M395" s="376">
        <f t="shared" si="66"/>
        <v>40276</v>
      </c>
      <c r="N395" s="380">
        <f>'내역서(기계)-SH'!N395+'내역서(기계)-재개발'!N395</f>
        <v>1</v>
      </c>
      <c r="O395" s="360">
        <v>40276</v>
      </c>
      <c r="P395" s="360">
        <f t="shared" si="74"/>
        <v>40276</v>
      </c>
      <c r="Q395" s="360">
        <v>0</v>
      </c>
      <c r="R395" s="360">
        <f t="shared" si="75"/>
        <v>0</v>
      </c>
      <c r="S395" s="360">
        <v>0</v>
      </c>
      <c r="T395" s="360">
        <f t="shared" si="76"/>
        <v>0</v>
      </c>
      <c r="U395" s="360">
        <f t="shared" si="70"/>
        <v>40276</v>
      </c>
      <c r="V395" s="369">
        <f t="shared" si="71"/>
        <v>40276</v>
      </c>
      <c r="W395" s="375">
        <f t="shared" si="72"/>
        <v>0</v>
      </c>
      <c r="X395" s="381">
        <f t="shared" si="73"/>
        <v>0</v>
      </c>
      <c r="Y395" s="372"/>
    </row>
    <row r="396" spans="1:25" s="50" customFormat="1" ht="22.5" customHeight="1" x14ac:dyDescent="0.15">
      <c r="A396" s="361" t="s">
        <v>205</v>
      </c>
      <c r="B396" s="151" t="s">
        <v>1417</v>
      </c>
      <c r="C396" s="152" t="s">
        <v>928</v>
      </c>
      <c r="D396" s="375">
        <f>'내역서(기계)-SH'!D396+'내역서(기계)-재개발'!D396</f>
        <v>1</v>
      </c>
      <c r="E396" s="359" t="s">
        <v>1743</v>
      </c>
      <c r="F396" s="360">
        <v>21523</v>
      </c>
      <c r="G396" s="360">
        <f t="shared" si="67"/>
        <v>21523</v>
      </c>
      <c r="H396" s="360">
        <v>0</v>
      </c>
      <c r="I396" s="360">
        <f t="shared" si="68"/>
        <v>0</v>
      </c>
      <c r="J396" s="360">
        <v>0</v>
      </c>
      <c r="K396" s="360">
        <f t="shared" si="69"/>
        <v>0</v>
      </c>
      <c r="L396" s="360">
        <f t="shared" si="66"/>
        <v>21523</v>
      </c>
      <c r="M396" s="376">
        <f t="shared" si="66"/>
        <v>21523</v>
      </c>
      <c r="N396" s="380">
        <f>'내역서(기계)-SH'!N396+'내역서(기계)-재개발'!N396</f>
        <v>1</v>
      </c>
      <c r="O396" s="360">
        <v>21523</v>
      </c>
      <c r="P396" s="360">
        <f t="shared" si="74"/>
        <v>21523</v>
      </c>
      <c r="Q396" s="360">
        <v>0</v>
      </c>
      <c r="R396" s="360">
        <f t="shared" si="75"/>
        <v>0</v>
      </c>
      <c r="S396" s="360">
        <v>0</v>
      </c>
      <c r="T396" s="360">
        <f t="shared" si="76"/>
        <v>0</v>
      </c>
      <c r="U396" s="360">
        <f t="shared" si="70"/>
        <v>21523</v>
      </c>
      <c r="V396" s="369">
        <f t="shared" si="71"/>
        <v>21523</v>
      </c>
      <c r="W396" s="375">
        <f t="shared" si="72"/>
        <v>0</v>
      </c>
      <c r="X396" s="381">
        <f t="shared" si="73"/>
        <v>0</v>
      </c>
      <c r="Y396" s="372"/>
    </row>
    <row r="397" spans="1:25" s="50" customFormat="1" ht="22.5" customHeight="1" x14ac:dyDescent="0.15">
      <c r="A397" s="361" t="s">
        <v>206</v>
      </c>
      <c r="B397" s="151" t="s">
        <v>1417</v>
      </c>
      <c r="C397" s="152" t="s">
        <v>929</v>
      </c>
      <c r="D397" s="375">
        <f>'내역서(기계)-SH'!D397+'내역서(기계)-재개발'!D397</f>
        <v>1</v>
      </c>
      <c r="E397" s="359" t="s">
        <v>1743</v>
      </c>
      <c r="F397" s="360">
        <v>26735</v>
      </c>
      <c r="G397" s="360">
        <f t="shared" si="67"/>
        <v>26735</v>
      </c>
      <c r="H397" s="360">
        <v>0</v>
      </c>
      <c r="I397" s="360">
        <f t="shared" si="68"/>
        <v>0</v>
      </c>
      <c r="J397" s="360">
        <v>0</v>
      </c>
      <c r="K397" s="360">
        <f t="shared" si="69"/>
        <v>0</v>
      </c>
      <c r="L397" s="360">
        <f t="shared" si="66"/>
        <v>26735</v>
      </c>
      <c r="M397" s="376">
        <f t="shared" si="66"/>
        <v>26735</v>
      </c>
      <c r="N397" s="380">
        <f>'내역서(기계)-SH'!N397+'내역서(기계)-재개발'!N397</f>
        <v>1</v>
      </c>
      <c r="O397" s="360">
        <v>26735</v>
      </c>
      <c r="P397" s="360">
        <f t="shared" si="74"/>
        <v>26735</v>
      </c>
      <c r="Q397" s="360">
        <v>0</v>
      </c>
      <c r="R397" s="360">
        <f t="shared" si="75"/>
        <v>0</v>
      </c>
      <c r="S397" s="360">
        <v>0</v>
      </c>
      <c r="T397" s="360">
        <f t="shared" si="76"/>
        <v>0</v>
      </c>
      <c r="U397" s="360">
        <f t="shared" si="70"/>
        <v>26735</v>
      </c>
      <c r="V397" s="369">
        <f t="shared" si="71"/>
        <v>26735</v>
      </c>
      <c r="W397" s="375">
        <f t="shared" si="72"/>
        <v>0</v>
      </c>
      <c r="X397" s="381">
        <f t="shared" si="73"/>
        <v>0</v>
      </c>
      <c r="Y397" s="372"/>
    </row>
    <row r="398" spans="1:25" s="50" customFormat="1" ht="22.5" customHeight="1" x14ac:dyDescent="0.15">
      <c r="A398" s="361" t="s">
        <v>207</v>
      </c>
      <c r="B398" s="151" t="s">
        <v>1417</v>
      </c>
      <c r="C398" s="152" t="s">
        <v>930</v>
      </c>
      <c r="D398" s="375">
        <f>'내역서(기계)-SH'!D398+'내역서(기계)-재개발'!D398</f>
        <v>1</v>
      </c>
      <c r="E398" s="359" t="s">
        <v>1743</v>
      </c>
      <c r="F398" s="360">
        <v>33125</v>
      </c>
      <c r="G398" s="360">
        <f t="shared" si="67"/>
        <v>33125</v>
      </c>
      <c r="H398" s="360">
        <v>0</v>
      </c>
      <c r="I398" s="360">
        <f t="shared" si="68"/>
        <v>0</v>
      </c>
      <c r="J398" s="360">
        <v>0</v>
      </c>
      <c r="K398" s="360">
        <f t="shared" si="69"/>
        <v>0</v>
      </c>
      <c r="L398" s="360">
        <f t="shared" si="66"/>
        <v>33125</v>
      </c>
      <c r="M398" s="376">
        <f t="shared" si="66"/>
        <v>33125</v>
      </c>
      <c r="N398" s="380">
        <f>'내역서(기계)-SH'!N398+'내역서(기계)-재개발'!N398</f>
        <v>1</v>
      </c>
      <c r="O398" s="360">
        <v>33125</v>
      </c>
      <c r="P398" s="360">
        <f t="shared" si="74"/>
        <v>33125</v>
      </c>
      <c r="Q398" s="360">
        <v>0</v>
      </c>
      <c r="R398" s="360">
        <f t="shared" si="75"/>
        <v>0</v>
      </c>
      <c r="S398" s="360">
        <v>0</v>
      </c>
      <c r="T398" s="360">
        <f t="shared" si="76"/>
        <v>0</v>
      </c>
      <c r="U398" s="360">
        <f t="shared" si="70"/>
        <v>33125</v>
      </c>
      <c r="V398" s="369">
        <f t="shared" si="71"/>
        <v>33125</v>
      </c>
      <c r="W398" s="375">
        <f t="shared" si="72"/>
        <v>0</v>
      </c>
      <c r="X398" s="381">
        <f t="shared" si="73"/>
        <v>0</v>
      </c>
      <c r="Y398" s="372"/>
    </row>
    <row r="399" spans="1:25" s="50" customFormat="1" ht="22.5" customHeight="1" x14ac:dyDescent="0.15">
      <c r="A399" s="361" t="s">
        <v>208</v>
      </c>
      <c r="B399" s="151" t="s">
        <v>1417</v>
      </c>
      <c r="C399" s="152" t="s">
        <v>931</v>
      </c>
      <c r="D399" s="375">
        <f>'내역서(기계)-SH'!D399+'내역서(기계)-재개발'!D399</f>
        <v>1</v>
      </c>
      <c r="E399" s="359" t="s">
        <v>1743</v>
      </c>
      <c r="F399" s="360">
        <v>49692</v>
      </c>
      <c r="G399" s="360">
        <f t="shared" si="67"/>
        <v>49692</v>
      </c>
      <c r="H399" s="360">
        <v>0</v>
      </c>
      <c r="I399" s="360">
        <f t="shared" si="68"/>
        <v>0</v>
      </c>
      <c r="J399" s="360">
        <v>0</v>
      </c>
      <c r="K399" s="360">
        <f t="shared" si="69"/>
        <v>0</v>
      </c>
      <c r="L399" s="360">
        <f t="shared" si="66"/>
        <v>49692</v>
      </c>
      <c r="M399" s="376">
        <f t="shared" si="66"/>
        <v>49692</v>
      </c>
      <c r="N399" s="380">
        <f>'내역서(기계)-SH'!N399+'내역서(기계)-재개발'!N399</f>
        <v>1</v>
      </c>
      <c r="O399" s="360">
        <v>49692</v>
      </c>
      <c r="P399" s="360">
        <f t="shared" si="74"/>
        <v>49692</v>
      </c>
      <c r="Q399" s="360">
        <v>0</v>
      </c>
      <c r="R399" s="360">
        <f t="shared" si="75"/>
        <v>0</v>
      </c>
      <c r="S399" s="360">
        <v>0</v>
      </c>
      <c r="T399" s="360">
        <f t="shared" si="76"/>
        <v>0</v>
      </c>
      <c r="U399" s="360">
        <f t="shared" si="70"/>
        <v>49692</v>
      </c>
      <c r="V399" s="369">
        <f t="shared" si="71"/>
        <v>49692</v>
      </c>
      <c r="W399" s="375">
        <f t="shared" si="72"/>
        <v>0</v>
      </c>
      <c r="X399" s="381">
        <f t="shared" si="73"/>
        <v>0</v>
      </c>
      <c r="Y399" s="372"/>
    </row>
    <row r="400" spans="1:25" s="50" customFormat="1" ht="22.5" customHeight="1" x14ac:dyDescent="0.15">
      <c r="A400" s="361" t="s">
        <v>209</v>
      </c>
      <c r="B400" s="151" t="s">
        <v>1417</v>
      </c>
      <c r="C400" s="152" t="s">
        <v>932</v>
      </c>
      <c r="D400" s="375">
        <f>'내역서(기계)-SH'!D400+'내역서(기계)-재개발'!D400</f>
        <v>1</v>
      </c>
      <c r="E400" s="359" t="s">
        <v>1743</v>
      </c>
      <c r="F400" s="360">
        <v>26488</v>
      </c>
      <c r="G400" s="360">
        <f t="shared" si="67"/>
        <v>26488</v>
      </c>
      <c r="H400" s="360">
        <v>0</v>
      </c>
      <c r="I400" s="360">
        <f t="shared" si="68"/>
        <v>0</v>
      </c>
      <c r="J400" s="360">
        <v>0</v>
      </c>
      <c r="K400" s="360">
        <f t="shared" si="69"/>
        <v>0</v>
      </c>
      <c r="L400" s="360">
        <f t="shared" si="66"/>
        <v>26488</v>
      </c>
      <c r="M400" s="376">
        <f t="shared" si="66"/>
        <v>26488</v>
      </c>
      <c r="N400" s="380">
        <f>'내역서(기계)-SH'!N400+'내역서(기계)-재개발'!N400</f>
        <v>1</v>
      </c>
      <c r="O400" s="360">
        <v>26488</v>
      </c>
      <c r="P400" s="360">
        <f t="shared" si="74"/>
        <v>26488</v>
      </c>
      <c r="Q400" s="360">
        <v>0</v>
      </c>
      <c r="R400" s="360">
        <f t="shared" si="75"/>
        <v>0</v>
      </c>
      <c r="S400" s="360">
        <v>0</v>
      </c>
      <c r="T400" s="360">
        <f t="shared" si="76"/>
        <v>0</v>
      </c>
      <c r="U400" s="360">
        <f t="shared" si="70"/>
        <v>26488</v>
      </c>
      <c r="V400" s="369">
        <f t="shared" si="71"/>
        <v>26488</v>
      </c>
      <c r="W400" s="375">
        <f t="shared" si="72"/>
        <v>0</v>
      </c>
      <c r="X400" s="381">
        <f t="shared" si="73"/>
        <v>0</v>
      </c>
      <c r="Y400" s="372"/>
    </row>
    <row r="401" spans="1:25" s="50" customFormat="1" ht="22.5" customHeight="1" x14ac:dyDescent="0.15">
      <c r="A401" s="361" t="s">
        <v>83</v>
      </c>
      <c r="B401" s="151" t="s">
        <v>1417</v>
      </c>
      <c r="C401" s="152" t="s">
        <v>933</v>
      </c>
      <c r="D401" s="375">
        <f>'내역서(기계)-SH'!D401+'내역서(기계)-재개발'!D401</f>
        <v>1</v>
      </c>
      <c r="E401" s="359" t="s">
        <v>1743</v>
      </c>
      <c r="F401" s="360">
        <v>33125</v>
      </c>
      <c r="G401" s="360">
        <f t="shared" si="67"/>
        <v>33125</v>
      </c>
      <c r="H401" s="360">
        <v>0</v>
      </c>
      <c r="I401" s="360">
        <f t="shared" si="68"/>
        <v>0</v>
      </c>
      <c r="J401" s="360">
        <v>0</v>
      </c>
      <c r="K401" s="360">
        <f t="shared" si="69"/>
        <v>0</v>
      </c>
      <c r="L401" s="360">
        <f t="shared" si="66"/>
        <v>33125</v>
      </c>
      <c r="M401" s="376">
        <f t="shared" si="66"/>
        <v>33125</v>
      </c>
      <c r="N401" s="380">
        <f>'내역서(기계)-SH'!N401+'내역서(기계)-재개발'!N401</f>
        <v>1</v>
      </c>
      <c r="O401" s="360">
        <v>33125</v>
      </c>
      <c r="P401" s="360">
        <f t="shared" si="74"/>
        <v>33125</v>
      </c>
      <c r="Q401" s="360">
        <v>0</v>
      </c>
      <c r="R401" s="360">
        <f t="shared" si="75"/>
        <v>0</v>
      </c>
      <c r="S401" s="360">
        <v>0</v>
      </c>
      <c r="T401" s="360">
        <f t="shared" si="76"/>
        <v>0</v>
      </c>
      <c r="U401" s="360">
        <f t="shared" si="70"/>
        <v>33125</v>
      </c>
      <c r="V401" s="369">
        <f t="shared" si="71"/>
        <v>33125</v>
      </c>
      <c r="W401" s="375">
        <f t="shared" si="72"/>
        <v>0</v>
      </c>
      <c r="X401" s="381">
        <f t="shared" si="73"/>
        <v>0</v>
      </c>
      <c r="Y401" s="372"/>
    </row>
    <row r="402" spans="1:25" s="50" customFormat="1" ht="22.5" customHeight="1" x14ac:dyDescent="0.15">
      <c r="A402" s="361" t="s">
        <v>84</v>
      </c>
      <c r="B402" s="151" t="s">
        <v>1417</v>
      </c>
      <c r="C402" s="152" t="s">
        <v>934</v>
      </c>
      <c r="D402" s="375">
        <f>'내역서(기계)-SH'!D402+'내역서(기계)-재개발'!D402</f>
        <v>1</v>
      </c>
      <c r="E402" s="359" t="s">
        <v>1743</v>
      </c>
      <c r="F402" s="360">
        <v>39603</v>
      </c>
      <c r="G402" s="360">
        <f t="shared" si="67"/>
        <v>39603</v>
      </c>
      <c r="H402" s="360">
        <v>0</v>
      </c>
      <c r="I402" s="360">
        <f t="shared" si="68"/>
        <v>0</v>
      </c>
      <c r="J402" s="360">
        <v>0</v>
      </c>
      <c r="K402" s="360">
        <f t="shared" si="69"/>
        <v>0</v>
      </c>
      <c r="L402" s="360">
        <f t="shared" si="66"/>
        <v>39603</v>
      </c>
      <c r="M402" s="376">
        <f t="shared" si="66"/>
        <v>39603</v>
      </c>
      <c r="N402" s="380">
        <f>'내역서(기계)-SH'!N402+'내역서(기계)-재개발'!N402</f>
        <v>1</v>
      </c>
      <c r="O402" s="360">
        <v>39603</v>
      </c>
      <c r="P402" s="360">
        <f t="shared" si="74"/>
        <v>39603</v>
      </c>
      <c r="Q402" s="360">
        <v>0</v>
      </c>
      <c r="R402" s="360">
        <f t="shared" si="75"/>
        <v>0</v>
      </c>
      <c r="S402" s="360">
        <v>0</v>
      </c>
      <c r="T402" s="360">
        <f t="shared" si="76"/>
        <v>0</v>
      </c>
      <c r="U402" s="360">
        <f t="shared" si="70"/>
        <v>39603</v>
      </c>
      <c r="V402" s="369">
        <f t="shared" si="71"/>
        <v>39603</v>
      </c>
      <c r="W402" s="375">
        <f t="shared" si="72"/>
        <v>0</v>
      </c>
      <c r="X402" s="381">
        <f t="shared" si="73"/>
        <v>0</v>
      </c>
      <c r="Y402" s="372"/>
    </row>
    <row r="403" spans="1:25" s="50" customFormat="1" ht="22.5" customHeight="1" x14ac:dyDescent="0.15">
      <c r="A403" s="361" t="s">
        <v>85</v>
      </c>
      <c r="B403" s="151" t="s">
        <v>1417</v>
      </c>
      <c r="C403" s="152" t="s">
        <v>935</v>
      </c>
      <c r="D403" s="375">
        <f>'내역서(기계)-SH'!D403+'내역서(기계)-재개발'!D403</f>
        <v>2</v>
      </c>
      <c r="E403" s="359" t="s">
        <v>1743</v>
      </c>
      <c r="F403" s="360">
        <v>59277</v>
      </c>
      <c r="G403" s="360">
        <f t="shared" si="67"/>
        <v>118554</v>
      </c>
      <c r="H403" s="360">
        <v>0</v>
      </c>
      <c r="I403" s="360">
        <f t="shared" si="68"/>
        <v>0</v>
      </c>
      <c r="J403" s="360">
        <v>0</v>
      </c>
      <c r="K403" s="360">
        <f t="shared" si="69"/>
        <v>0</v>
      </c>
      <c r="L403" s="360">
        <f t="shared" si="66"/>
        <v>59277</v>
      </c>
      <c r="M403" s="376">
        <f t="shared" si="66"/>
        <v>118554</v>
      </c>
      <c r="N403" s="380">
        <f>'내역서(기계)-SH'!N403+'내역서(기계)-재개발'!N403</f>
        <v>2</v>
      </c>
      <c r="O403" s="360">
        <v>59277</v>
      </c>
      <c r="P403" s="360">
        <f t="shared" si="74"/>
        <v>118554</v>
      </c>
      <c r="Q403" s="360">
        <v>0</v>
      </c>
      <c r="R403" s="360">
        <f t="shared" si="75"/>
        <v>0</v>
      </c>
      <c r="S403" s="360">
        <v>0</v>
      </c>
      <c r="T403" s="360">
        <f t="shared" si="76"/>
        <v>0</v>
      </c>
      <c r="U403" s="360">
        <f t="shared" si="70"/>
        <v>59277</v>
      </c>
      <c r="V403" s="369">
        <f t="shared" si="71"/>
        <v>118554</v>
      </c>
      <c r="W403" s="375">
        <f t="shared" si="72"/>
        <v>0</v>
      </c>
      <c r="X403" s="381">
        <f t="shared" si="73"/>
        <v>0</v>
      </c>
      <c r="Y403" s="372"/>
    </row>
    <row r="404" spans="1:25" s="50" customFormat="1" ht="22.5" customHeight="1" x14ac:dyDescent="0.15">
      <c r="A404" s="361" t="s">
        <v>86</v>
      </c>
      <c r="B404" s="151" t="s">
        <v>1417</v>
      </c>
      <c r="C404" s="152" t="s">
        <v>936</v>
      </c>
      <c r="D404" s="375">
        <f>'내역서(기계)-SH'!D404+'내역서(기계)-재개발'!D404</f>
        <v>2</v>
      </c>
      <c r="E404" s="359" t="s">
        <v>1743</v>
      </c>
      <c r="F404" s="360">
        <v>31028</v>
      </c>
      <c r="G404" s="360">
        <f t="shared" si="67"/>
        <v>62056</v>
      </c>
      <c r="H404" s="360">
        <v>0</v>
      </c>
      <c r="I404" s="360">
        <f t="shared" si="68"/>
        <v>0</v>
      </c>
      <c r="J404" s="360">
        <v>0</v>
      </c>
      <c r="K404" s="360">
        <f t="shared" si="69"/>
        <v>0</v>
      </c>
      <c r="L404" s="360">
        <f t="shared" si="66"/>
        <v>31028</v>
      </c>
      <c r="M404" s="376">
        <f t="shared" si="66"/>
        <v>62056</v>
      </c>
      <c r="N404" s="380">
        <f>'내역서(기계)-SH'!N404+'내역서(기계)-재개발'!N404</f>
        <v>2</v>
      </c>
      <c r="O404" s="360">
        <v>31028</v>
      </c>
      <c r="P404" s="360">
        <f t="shared" si="74"/>
        <v>62056</v>
      </c>
      <c r="Q404" s="360">
        <v>0</v>
      </c>
      <c r="R404" s="360">
        <f t="shared" si="75"/>
        <v>0</v>
      </c>
      <c r="S404" s="360">
        <v>0</v>
      </c>
      <c r="T404" s="360">
        <f t="shared" si="76"/>
        <v>0</v>
      </c>
      <c r="U404" s="360">
        <f t="shared" si="70"/>
        <v>31028</v>
      </c>
      <c r="V404" s="369">
        <f t="shared" si="71"/>
        <v>62056</v>
      </c>
      <c r="W404" s="375">
        <f t="shared" si="72"/>
        <v>0</v>
      </c>
      <c r="X404" s="381">
        <f t="shared" si="73"/>
        <v>0</v>
      </c>
      <c r="Y404" s="372"/>
    </row>
    <row r="405" spans="1:25" s="50" customFormat="1" ht="22.5" customHeight="1" x14ac:dyDescent="0.15">
      <c r="A405" s="361" t="s">
        <v>1431</v>
      </c>
      <c r="B405" s="151" t="s">
        <v>1417</v>
      </c>
      <c r="C405" s="152" t="s">
        <v>937</v>
      </c>
      <c r="D405" s="375">
        <f>'내역서(기계)-SH'!D405+'내역서(기계)-재개발'!D405</f>
        <v>2</v>
      </c>
      <c r="E405" s="359" t="s">
        <v>1743</v>
      </c>
      <c r="F405" s="360">
        <v>38931</v>
      </c>
      <c r="G405" s="360">
        <f t="shared" si="67"/>
        <v>77862</v>
      </c>
      <c r="H405" s="360">
        <v>0</v>
      </c>
      <c r="I405" s="360">
        <f t="shared" si="68"/>
        <v>0</v>
      </c>
      <c r="J405" s="360">
        <v>0</v>
      </c>
      <c r="K405" s="360">
        <f t="shared" si="69"/>
        <v>0</v>
      </c>
      <c r="L405" s="360">
        <f t="shared" si="66"/>
        <v>38931</v>
      </c>
      <c r="M405" s="376">
        <f t="shared" si="66"/>
        <v>77862</v>
      </c>
      <c r="N405" s="380">
        <f>'내역서(기계)-SH'!N405+'내역서(기계)-재개발'!N405</f>
        <v>2</v>
      </c>
      <c r="O405" s="360">
        <v>38931</v>
      </c>
      <c r="P405" s="360">
        <f t="shared" si="74"/>
        <v>77862</v>
      </c>
      <c r="Q405" s="360">
        <v>0</v>
      </c>
      <c r="R405" s="360">
        <f t="shared" si="75"/>
        <v>0</v>
      </c>
      <c r="S405" s="360">
        <v>0</v>
      </c>
      <c r="T405" s="360">
        <f t="shared" si="76"/>
        <v>0</v>
      </c>
      <c r="U405" s="360">
        <f t="shared" si="70"/>
        <v>38931</v>
      </c>
      <c r="V405" s="369">
        <f t="shared" si="71"/>
        <v>77862</v>
      </c>
      <c r="W405" s="375">
        <f t="shared" si="72"/>
        <v>0</v>
      </c>
      <c r="X405" s="381">
        <f t="shared" si="73"/>
        <v>0</v>
      </c>
      <c r="Y405" s="372"/>
    </row>
    <row r="406" spans="1:25" s="50" customFormat="1" ht="22.5" customHeight="1" x14ac:dyDescent="0.15">
      <c r="A406" s="361" t="s">
        <v>1432</v>
      </c>
      <c r="B406" s="151" t="s">
        <v>1417</v>
      </c>
      <c r="C406" s="152" t="s">
        <v>938</v>
      </c>
      <c r="D406" s="375">
        <f>'내역서(기계)-SH'!D406+'내역서(기계)-재개발'!D406</f>
        <v>1</v>
      </c>
      <c r="E406" s="359" t="s">
        <v>1743</v>
      </c>
      <c r="F406" s="360">
        <v>46834</v>
      </c>
      <c r="G406" s="360">
        <f t="shared" si="67"/>
        <v>46834</v>
      </c>
      <c r="H406" s="360">
        <v>0</v>
      </c>
      <c r="I406" s="360">
        <f t="shared" si="68"/>
        <v>0</v>
      </c>
      <c r="J406" s="360">
        <v>0</v>
      </c>
      <c r="K406" s="360">
        <f t="shared" si="69"/>
        <v>0</v>
      </c>
      <c r="L406" s="360">
        <f t="shared" ref="L406:M469" si="77">F406+H406+J406</f>
        <v>46834</v>
      </c>
      <c r="M406" s="376">
        <f t="shared" si="77"/>
        <v>46834</v>
      </c>
      <c r="N406" s="380">
        <f>'내역서(기계)-SH'!N406+'내역서(기계)-재개발'!N406</f>
        <v>1</v>
      </c>
      <c r="O406" s="360">
        <v>46834</v>
      </c>
      <c r="P406" s="360">
        <f t="shared" si="74"/>
        <v>46834</v>
      </c>
      <c r="Q406" s="360">
        <v>0</v>
      </c>
      <c r="R406" s="360">
        <f t="shared" si="75"/>
        <v>0</v>
      </c>
      <c r="S406" s="360">
        <v>0</v>
      </c>
      <c r="T406" s="360">
        <f t="shared" si="76"/>
        <v>0</v>
      </c>
      <c r="U406" s="360">
        <f t="shared" si="70"/>
        <v>46834</v>
      </c>
      <c r="V406" s="369">
        <f t="shared" si="71"/>
        <v>46834</v>
      </c>
      <c r="W406" s="375">
        <f t="shared" si="72"/>
        <v>0</v>
      </c>
      <c r="X406" s="381">
        <f t="shared" si="73"/>
        <v>0</v>
      </c>
      <c r="Y406" s="372"/>
    </row>
    <row r="407" spans="1:25" s="50" customFormat="1" ht="22.5" customHeight="1" x14ac:dyDescent="0.15">
      <c r="A407" s="361" t="s">
        <v>1433</v>
      </c>
      <c r="B407" s="151" t="s">
        <v>1417</v>
      </c>
      <c r="C407" s="152" t="s">
        <v>939</v>
      </c>
      <c r="D407" s="375">
        <f>'내역서(기계)-SH'!D407+'내역서(기계)-재개발'!D407</f>
        <v>1</v>
      </c>
      <c r="E407" s="359" t="s">
        <v>1743</v>
      </c>
      <c r="F407" s="360">
        <v>70454</v>
      </c>
      <c r="G407" s="360">
        <f t="shared" si="67"/>
        <v>70454</v>
      </c>
      <c r="H407" s="360">
        <v>0</v>
      </c>
      <c r="I407" s="360">
        <f t="shared" si="68"/>
        <v>0</v>
      </c>
      <c r="J407" s="360">
        <v>0</v>
      </c>
      <c r="K407" s="360">
        <f t="shared" si="69"/>
        <v>0</v>
      </c>
      <c r="L407" s="360">
        <f t="shared" si="77"/>
        <v>70454</v>
      </c>
      <c r="M407" s="376">
        <f t="shared" si="77"/>
        <v>70454</v>
      </c>
      <c r="N407" s="380">
        <f>'내역서(기계)-SH'!N407+'내역서(기계)-재개발'!N407</f>
        <v>1</v>
      </c>
      <c r="O407" s="360">
        <v>70454</v>
      </c>
      <c r="P407" s="360">
        <f t="shared" si="74"/>
        <v>70454</v>
      </c>
      <c r="Q407" s="360">
        <v>0</v>
      </c>
      <c r="R407" s="360">
        <f t="shared" si="75"/>
        <v>0</v>
      </c>
      <c r="S407" s="360">
        <v>0</v>
      </c>
      <c r="T407" s="360">
        <f t="shared" si="76"/>
        <v>0</v>
      </c>
      <c r="U407" s="360">
        <f t="shared" si="70"/>
        <v>70454</v>
      </c>
      <c r="V407" s="369">
        <f t="shared" si="71"/>
        <v>70454</v>
      </c>
      <c r="W407" s="375">
        <f t="shared" si="72"/>
        <v>0</v>
      </c>
      <c r="X407" s="381">
        <f t="shared" si="73"/>
        <v>0</v>
      </c>
      <c r="Y407" s="372"/>
    </row>
    <row r="408" spans="1:25" s="50" customFormat="1" ht="22.5" customHeight="1" x14ac:dyDescent="0.15">
      <c r="A408" s="361" t="s">
        <v>1434</v>
      </c>
      <c r="B408" s="151" t="s">
        <v>1417</v>
      </c>
      <c r="C408" s="152" t="s">
        <v>896</v>
      </c>
      <c r="D408" s="375">
        <f>'내역서(기계)-SH'!D408+'내역서(기계)-재개발'!D408</f>
        <v>1</v>
      </c>
      <c r="E408" s="359" t="s">
        <v>1743</v>
      </c>
      <c r="F408" s="360">
        <v>49860</v>
      </c>
      <c r="G408" s="360">
        <f t="shared" si="67"/>
        <v>49860</v>
      </c>
      <c r="H408" s="360">
        <v>0</v>
      </c>
      <c r="I408" s="360">
        <f t="shared" si="68"/>
        <v>0</v>
      </c>
      <c r="J408" s="360">
        <v>0</v>
      </c>
      <c r="K408" s="360">
        <f t="shared" si="69"/>
        <v>0</v>
      </c>
      <c r="L408" s="360">
        <f t="shared" si="77"/>
        <v>49860</v>
      </c>
      <c r="M408" s="376">
        <f t="shared" si="77"/>
        <v>49860</v>
      </c>
      <c r="N408" s="380">
        <f>'내역서(기계)-SH'!N408+'내역서(기계)-재개발'!N408</f>
        <v>1</v>
      </c>
      <c r="O408" s="360">
        <v>49860</v>
      </c>
      <c r="P408" s="360">
        <f t="shared" si="74"/>
        <v>49860</v>
      </c>
      <c r="Q408" s="360">
        <v>0</v>
      </c>
      <c r="R408" s="360">
        <f t="shared" si="75"/>
        <v>0</v>
      </c>
      <c r="S408" s="360">
        <v>0</v>
      </c>
      <c r="T408" s="360">
        <f t="shared" si="76"/>
        <v>0</v>
      </c>
      <c r="U408" s="360">
        <f t="shared" si="70"/>
        <v>49860</v>
      </c>
      <c r="V408" s="369">
        <f t="shared" si="71"/>
        <v>49860</v>
      </c>
      <c r="W408" s="375">
        <f t="shared" si="72"/>
        <v>0</v>
      </c>
      <c r="X408" s="381">
        <f t="shared" si="73"/>
        <v>0</v>
      </c>
      <c r="Y408" s="372"/>
    </row>
    <row r="409" spans="1:25" s="50" customFormat="1" ht="22.5" customHeight="1" x14ac:dyDescent="0.15">
      <c r="A409" s="361" t="s">
        <v>1435</v>
      </c>
      <c r="B409" s="151" t="s">
        <v>1417</v>
      </c>
      <c r="C409" s="152" t="s">
        <v>897</v>
      </c>
      <c r="D409" s="375">
        <f>'내역서(기계)-SH'!D409+'내역서(기계)-재개발'!D409</f>
        <v>1</v>
      </c>
      <c r="E409" s="359" t="s">
        <v>1743</v>
      </c>
      <c r="F409" s="360">
        <v>62304</v>
      </c>
      <c r="G409" s="360">
        <f t="shared" si="67"/>
        <v>62304</v>
      </c>
      <c r="H409" s="360">
        <v>0</v>
      </c>
      <c r="I409" s="360">
        <f t="shared" si="68"/>
        <v>0</v>
      </c>
      <c r="J409" s="360">
        <v>0</v>
      </c>
      <c r="K409" s="360">
        <f t="shared" si="69"/>
        <v>0</v>
      </c>
      <c r="L409" s="360">
        <f t="shared" si="77"/>
        <v>62304</v>
      </c>
      <c r="M409" s="376">
        <f t="shared" si="77"/>
        <v>62304</v>
      </c>
      <c r="N409" s="380">
        <f>'내역서(기계)-SH'!N409+'내역서(기계)-재개발'!N409</f>
        <v>1</v>
      </c>
      <c r="O409" s="360">
        <v>62304</v>
      </c>
      <c r="P409" s="360">
        <f t="shared" si="74"/>
        <v>62304</v>
      </c>
      <c r="Q409" s="360">
        <v>0</v>
      </c>
      <c r="R409" s="360">
        <f t="shared" si="75"/>
        <v>0</v>
      </c>
      <c r="S409" s="360">
        <v>0</v>
      </c>
      <c r="T409" s="360">
        <f t="shared" si="76"/>
        <v>0</v>
      </c>
      <c r="U409" s="360">
        <f t="shared" si="70"/>
        <v>62304</v>
      </c>
      <c r="V409" s="369">
        <f t="shared" si="71"/>
        <v>62304</v>
      </c>
      <c r="W409" s="375">
        <f t="shared" si="72"/>
        <v>0</v>
      </c>
      <c r="X409" s="381">
        <f t="shared" si="73"/>
        <v>0</v>
      </c>
      <c r="Y409" s="372"/>
    </row>
    <row r="410" spans="1:25" s="50" customFormat="1" ht="22.5" customHeight="1" x14ac:dyDescent="0.15">
      <c r="A410" s="361" t="s">
        <v>1436</v>
      </c>
      <c r="B410" s="151" t="s">
        <v>1417</v>
      </c>
      <c r="C410" s="152" t="s">
        <v>898</v>
      </c>
      <c r="D410" s="375">
        <f>'내역서(기계)-SH'!D410+'내역서(기계)-재개발'!D410</f>
        <v>1</v>
      </c>
      <c r="E410" s="359" t="s">
        <v>1743</v>
      </c>
      <c r="F410" s="360">
        <v>74658</v>
      </c>
      <c r="G410" s="360">
        <f t="shared" si="67"/>
        <v>74658</v>
      </c>
      <c r="H410" s="360">
        <v>0</v>
      </c>
      <c r="I410" s="360">
        <f t="shared" si="68"/>
        <v>0</v>
      </c>
      <c r="J410" s="360">
        <v>0</v>
      </c>
      <c r="K410" s="360">
        <f t="shared" si="69"/>
        <v>0</v>
      </c>
      <c r="L410" s="360">
        <f t="shared" si="77"/>
        <v>74658</v>
      </c>
      <c r="M410" s="376">
        <f t="shared" si="77"/>
        <v>74658</v>
      </c>
      <c r="N410" s="380">
        <f>'내역서(기계)-SH'!N410+'내역서(기계)-재개발'!N410</f>
        <v>1</v>
      </c>
      <c r="O410" s="360">
        <v>74658</v>
      </c>
      <c r="P410" s="360">
        <f t="shared" si="74"/>
        <v>74658</v>
      </c>
      <c r="Q410" s="360">
        <v>0</v>
      </c>
      <c r="R410" s="360">
        <f t="shared" si="75"/>
        <v>0</v>
      </c>
      <c r="S410" s="360">
        <v>0</v>
      </c>
      <c r="T410" s="360">
        <f t="shared" si="76"/>
        <v>0</v>
      </c>
      <c r="U410" s="360">
        <f t="shared" si="70"/>
        <v>74658</v>
      </c>
      <c r="V410" s="369">
        <f t="shared" si="71"/>
        <v>74658</v>
      </c>
      <c r="W410" s="375">
        <f t="shared" si="72"/>
        <v>0</v>
      </c>
      <c r="X410" s="381">
        <f t="shared" si="73"/>
        <v>0</v>
      </c>
      <c r="Y410" s="372"/>
    </row>
    <row r="411" spans="1:25" s="50" customFormat="1" ht="22.5" customHeight="1" x14ac:dyDescent="0.15">
      <c r="A411" s="361" t="s">
        <v>1437</v>
      </c>
      <c r="B411" s="151" t="s">
        <v>1417</v>
      </c>
      <c r="C411" s="152" t="s">
        <v>899</v>
      </c>
      <c r="D411" s="375">
        <f>'내역서(기계)-SH'!D411+'내역서(기계)-재개발'!D411</f>
        <v>1</v>
      </c>
      <c r="E411" s="359" t="s">
        <v>1743</v>
      </c>
      <c r="F411" s="360">
        <v>111651</v>
      </c>
      <c r="G411" s="360">
        <f t="shared" si="67"/>
        <v>111651</v>
      </c>
      <c r="H411" s="360">
        <v>0</v>
      </c>
      <c r="I411" s="360">
        <f t="shared" si="68"/>
        <v>0</v>
      </c>
      <c r="J411" s="360">
        <v>0</v>
      </c>
      <c r="K411" s="360">
        <f t="shared" si="69"/>
        <v>0</v>
      </c>
      <c r="L411" s="360">
        <f t="shared" si="77"/>
        <v>111651</v>
      </c>
      <c r="M411" s="376">
        <f t="shared" si="77"/>
        <v>111651</v>
      </c>
      <c r="N411" s="380">
        <f>'내역서(기계)-SH'!N411+'내역서(기계)-재개발'!N411</f>
        <v>1</v>
      </c>
      <c r="O411" s="360">
        <v>111651</v>
      </c>
      <c r="P411" s="360">
        <f t="shared" si="74"/>
        <v>111651</v>
      </c>
      <c r="Q411" s="360">
        <v>0</v>
      </c>
      <c r="R411" s="360">
        <f t="shared" si="75"/>
        <v>0</v>
      </c>
      <c r="S411" s="360">
        <v>0</v>
      </c>
      <c r="T411" s="360">
        <f t="shared" si="76"/>
        <v>0</v>
      </c>
      <c r="U411" s="360">
        <f t="shared" si="70"/>
        <v>111651</v>
      </c>
      <c r="V411" s="369">
        <f t="shared" si="71"/>
        <v>111651</v>
      </c>
      <c r="W411" s="375">
        <f t="shared" si="72"/>
        <v>0</v>
      </c>
      <c r="X411" s="381">
        <f t="shared" si="73"/>
        <v>0</v>
      </c>
      <c r="Y411" s="372"/>
    </row>
    <row r="412" spans="1:25" s="50" customFormat="1" ht="22.5" customHeight="1" x14ac:dyDescent="0.15">
      <c r="A412" s="361" t="s">
        <v>1438</v>
      </c>
      <c r="B412" s="151" t="s">
        <v>895</v>
      </c>
      <c r="C412" s="152" t="s">
        <v>900</v>
      </c>
      <c r="D412" s="375">
        <f>'내역서(기계)-SH'!D412+'내역서(기계)-재개발'!D412</f>
        <v>1</v>
      </c>
      <c r="E412" s="359" t="s">
        <v>1743</v>
      </c>
      <c r="F412" s="360">
        <v>11266</v>
      </c>
      <c r="G412" s="360">
        <f t="shared" si="67"/>
        <v>11266</v>
      </c>
      <c r="H412" s="360">
        <v>0</v>
      </c>
      <c r="I412" s="360">
        <f t="shared" si="68"/>
        <v>0</v>
      </c>
      <c r="J412" s="360">
        <v>0</v>
      </c>
      <c r="K412" s="360">
        <f t="shared" si="69"/>
        <v>0</v>
      </c>
      <c r="L412" s="360">
        <f t="shared" si="77"/>
        <v>11266</v>
      </c>
      <c r="M412" s="376">
        <f t="shared" si="77"/>
        <v>11266</v>
      </c>
      <c r="N412" s="380">
        <f>'내역서(기계)-SH'!N412+'내역서(기계)-재개발'!N412</f>
        <v>1</v>
      </c>
      <c r="O412" s="360">
        <v>11266</v>
      </c>
      <c r="P412" s="360">
        <f t="shared" si="74"/>
        <v>11266</v>
      </c>
      <c r="Q412" s="360">
        <v>0</v>
      </c>
      <c r="R412" s="360">
        <f t="shared" si="75"/>
        <v>0</v>
      </c>
      <c r="S412" s="360">
        <v>0</v>
      </c>
      <c r="T412" s="360">
        <f t="shared" si="76"/>
        <v>0</v>
      </c>
      <c r="U412" s="360">
        <f t="shared" si="70"/>
        <v>11266</v>
      </c>
      <c r="V412" s="369">
        <f t="shared" si="71"/>
        <v>11266</v>
      </c>
      <c r="W412" s="375">
        <f t="shared" si="72"/>
        <v>0</v>
      </c>
      <c r="X412" s="381">
        <f t="shared" si="73"/>
        <v>0</v>
      </c>
      <c r="Y412" s="372"/>
    </row>
    <row r="413" spans="1:25" s="50" customFormat="1" ht="22.5" customHeight="1" x14ac:dyDescent="0.15">
      <c r="A413" s="361" t="s">
        <v>545</v>
      </c>
      <c r="B413" s="151" t="s">
        <v>895</v>
      </c>
      <c r="C413" s="152" t="s">
        <v>901</v>
      </c>
      <c r="D413" s="375">
        <f>'내역서(기계)-SH'!D413+'내역서(기계)-재개발'!D413</f>
        <v>1</v>
      </c>
      <c r="E413" s="359" t="s">
        <v>1743</v>
      </c>
      <c r="F413" s="360">
        <v>22532</v>
      </c>
      <c r="G413" s="360">
        <f t="shared" si="67"/>
        <v>22532</v>
      </c>
      <c r="H413" s="360">
        <v>0</v>
      </c>
      <c r="I413" s="360">
        <f t="shared" si="68"/>
        <v>0</v>
      </c>
      <c r="J413" s="360">
        <v>0</v>
      </c>
      <c r="K413" s="360">
        <f t="shared" si="69"/>
        <v>0</v>
      </c>
      <c r="L413" s="360">
        <f t="shared" si="77"/>
        <v>22532</v>
      </c>
      <c r="M413" s="376">
        <f t="shared" si="77"/>
        <v>22532</v>
      </c>
      <c r="N413" s="380">
        <f>'내역서(기계)-SH'!N413+'내역서(기계)-재개발'!N413</f>
        <v>1</v>
      </c>
      <c r="O413" s="360">
        <v>22532</v>
      </c>
      <c r="P413" s="360">
        <f t="shared" si="74"/>
        <v>22532</v>
      </c>
      <c r="Q413" s="360">
        <v>0</v>
      </c>
      <c r="R413" s="360">
        <f t="shared" si="75"/>
        <v>0</v>
      </c>
      <c r="S413" s="360">
        <v>0</v>
      </c>
      <c r="T413" s="360">
        <f t="shared" si="76"/>
        <v>0</v>
      </c>
      <c r="U413" s="360">
        <f t="shared" si="70"/>
        <v>22532</v>
      </c>
      <c r="V413" s="369">
        <f t="shared" si="71"/>
        <v>22532</v>
      </c>
      <c r="W413" s="375">
        <f t="shared" si="72"/>
        <v>0</v>
      </c>
      <c r="X413" s="381">
        <f t="shared" si="73"/>
        <v>0</v>
      </c>
      <c r="Y413" s="372"/>
    </row>
    <row r="414" spans="1:25" s="50" customFormat="1" ht="22.5" customHeight="1" x14ac:dyDescent="0.15">
      <c r="A414" s="361" t="s">
        <v>543</v>
      </c>
      <c r="B414" s="151" t="s">
        <v>895</v>
      </c>
      <c r="C414" s="152" t="s">
        <v>902</v>
      </c>
      <c r="D414" s="375">
        <f>'내역서(기계)-SH'!D414+'내역서(기계)-재개발'!D414</f>
        <v>2</v>
      </c>
      <c r="E414" s="359" t="s">
        <v>1743</v>
      </c>
      <c r="F414" s="360">
        <v>16602</v>
      </c>
      <c r="G414" s="360">
        <f t="shared" si="67"/>
        <v>33204</v>
      </c>
      <c r="H414" s="360">
        <v>0</v>
      </c>
      <c r="I414" s="360">
        <f t="shared" si="68"/>
        <v>0</v>
      </c>
      <c r="J414" s="360">
        <v>0</v>
      </c>
      <c r="K414" s="360">
        <f t="shared" si="69"/>
        <v>0</v>
      </c>
      <c r="L414" s="360">
        <f t="shared" si="77"/>
        <v>16602</v>
      </c>
      <c r="M414" s="376">
        <f t="shared" si="77"/>
        <v>33204</v>
      </c>
      <c r="N414" s="380">
        <f>'내역서(기계)-SH'!N414+'내역서(기계)-재개발'!N414</f>
        <v>2</v>
      </c>
      <c r="O414" s="360">
        <v>16602</v>
      </c>
      <c r="P414" s="360">
        <f t="shared" si="74"/>
        <v>33204</v>
      </c>
      <c r="Q414" s="360">
        <v>0</v>
      </c>
      <c r="R414" s="360">
        <f t="shared" si="75"/>
        <v>0</v>
      </c>
      <c r="S414" s="360">
        <v>0</v>
      </c>
      <c r="T414" s="360">
        <f t="shared" si="76"/>
        <v>0</v>
      </c>
      <c r="U414" s="360">
        <f t="shared" si="70"/>
        <v>16602</v>
      </c>
      <c r="V414" s="369">
        <f t="shared" si="71"/>
        <v>33204</v>
      </c>
      <c r="W414" s="375">
        <f t="shared" si="72"/>
        <v>0</v>
      </c>
      <c r="X414" s="381">
        <f t="shared" si="73"/>
        <v>0</v>
      </c>
      <c r="Y414" s="372"/>
    </row>
    <row r="415" spans="1:25" s="50" customFormat="1" ht="22.5" customHeight="1" x14ac:dyDescent="0.15">
      <c r="A415" s="361" t="s">
        <v>544</v>
      </c>
      <c r="B415" s="151" t="s">
        <v>895</v>
      </c>
      <c r="C415" s="152" t="s">
        <v>903</v>
      </c>
      <c r="D415" s="375">
        <f>'내역서(기계)-SH'!D415+'내역서(기계)-재개발'!D415</f>
        <v>2</v>
      </c>
      <c r="E415" s="359" t="s">
        <v>1743</v>
      </c>
      <c r="F415" s="360">
        <v>33205</v>
      </c>
      <c r="G415" s="360">
        <f t="shared" si="67"/>
        <v>66410</v>
      </c>
      <c r="H415" s="360">
        <v>0</v>
      </c>
      <c r="I415" s="360">
        <f t="shared" si="68"/>
        <v>0</v>
      </c>
      <c r="J415" s="360">
        <v>0</v>
      </c>
      <c r="K415" s="360">
        <f t="shared" si="69"/>
        <v>0</v>
      </c>
      <c r="L415" s="360">
        <f t="shared" si="77"/>
        <v>33205</v>
      </c>
      <c r="M415" s="376">
        <f t="shared" si="77"/>
        <v>66410</v>
      </c>
      <c r="N415" s="380">
        <f>'내역서(기계)-SH'!N415+'내역서(기계)-재개발'!N415</f>
        <v>2</v>
      </c>
      <c r="O415" s="360">
        <v>33205</v>
      </c>
      <c r="P415" s="360">
        <f t="shared" si="74"/>
        <v>66410</v>
      </c>
      <c r="Q415" s="360">
        <v>0</v>
      </c>
      <c r="R415" s="360">
        <f t="shared" si="75"/>
        <v>0</v>
      </c>
      <c r="S415" s="360">
        <v>0</v>
      </c>
      <c r="T415" s="360">
        <f t="shared" si="76"/>
        <v>0</v>
      </c>
      <c r="U415" s="360">
        <f t="shared" si="70"/>
        <v>33205</v>
      </c>
      <c r="V415" s="369">
        <f t="shared" si="71"/>
        <v>66410</v>
      </c>
      <c r="W415" s="375">
        <f t="shared" si="72"/>
        <v>0</v>
      </c>
      <c r="X415" s="381">
        <f t="shared" si="73"/>
        <v>0</v>
      </c>
      <c r="Y415" s="372"/>
    </row>
    <row r="416" spans="1:25" s="50" customFormat="1" ht="22.5" customHeight="1" x14ac:dyDescent="0.15">
      <c r="A416" s="361" t="s">
        <v>546</v>
      </c>
      <c r="B416" s="151" t="s">
        <v>895</v>
      </c>
      <c r="C416" s="152" t="s">
        <v>904</v>
      </c>
      <c r="D416" s="375">
        <f>'내역서(기계)-SH'!D416+'내역서(기계)-재개발'!D416</f>
        <v>2</v>
      </c>
      <c r="E416" s="359" t="s">
        <v>1743</v>
      </c>
      <c r="F416" s="360">
        <v>20456</v>
      </c>
      <c r="G416" s="360">
        <f t="shared" si="67"/>
        <v>40912</v>
      </c>
      <c r="H416" s="360">
        <v>0</v>
      </c>
      <c r="I416" s="360">
        <f t="shared" si="68"/>
        <v>0</v>
      </c>
      <c r="J416" s="360">
        <v>0</v>
      </c>
      <c r="K416" s="360">
        <f t="shared" si="69"/>
        <v>0</v>
      </c>
      <c r="L416" s="360">
        <f t="shared" si="77"/>
        <v>20456</v>
      </c>
      <c r="M416" s="376">
        <f t="shared" si="77"/>
        <v>40912</v>
      </c>
      <c r="N416" s="380">
        <f>'내역서(기계)-SH'!N416+'내역서(기계)-재개발'!N416</f>
        <v>2</v>
      </c>
      <c r="O416" s="360">
        <v>20456</v>
      </c>
      <c r="P416" s="360">
        <f t="shared" si="74"/>
        <v>40912</v>
      </c>
      <c r="Q416" s="360">
        <v>0</v>
      </c>
      <c r="R416" s="360">
        <f t="shared" si="75"/>
        <v>0</v>
      </c>
      <c r="S416" s="360">
        <v>0</v>
      </c>
      <c r="T416" s="360">
        <f t="shared" si="76"/>
        <v>0</v>
      </c>
      <c r="U416" s="360">
        <f t="shared" si="70"/>
        <v>20456</v>
      </c>
      <c r="V416" s="369">
        <f t="shared" si="71"/>
        <v>40912</v>
      </c>
      <c r="W416" s="375">
        <f t="shared" si="72"/>
        <v>0</v>
      </c>
      <c r="X416" s="381">
        <f t="shared" si="73"/>
        <v>0</v>
      </c>
      <c r="Y416" s="372"/>
    </row>
    <row r="417" spans="1:25" s="50" customFormat="1" ht="22.5" customHeight="1" x14ac:dyDescent="0.15">
      <c r="A417" s="361" t="s">
        <v>551</v>
      </c>
      <c r="B417" s="151" t="s">
        <v>895</v>
      </c>
      <c r="C417" s="152" t="s">
        <v>905</v>
      </c>
      <c r="D417" s="375">
        <f>'내역서(기계)-SH'!D417+'내역서(기계)-재개발'!D417</f>
        <v>2</v>
      </c>
      <c r="E417" s="359" t="s">
        <v>1743</v>
      </c>
      <c r="F417" s="360">
        <v>40913</v>
      </c>
      <c r="G417" s="360">
        <f t="shared" si="67"/>
        <v>81826</v>
      </c>
      <c r="H417" s="360">
        <v>0</v>
      </c>
      <c r="I417" s="360">
        <f t="shared" si="68"/>
        <v>0</v>
      </c>
      <c r="J417" s="360">
        <v>0</v>
      </c>
      <c r="K417" s="360">
        <f t="shared" si="69"/>
        <v>0</v>
      </c>
      <c r="L417" s="360">
        <f t="shared" si="77"/>
        <v>40913</v>
      </c>
      <c r="M417" s="376">
        <f t="shared" si="77"/>
        <v>81826</v>
      </c>
      <c r="N417" s="380">
        <f>'내역서(기계)-SH'!N417+'내역서(기계)-재개발'!N417</f>
        <v>2</v>
      </c>
      <c r="O417" s="360">
        <v>40913</v>
      </c>
      <c r="P417" s="360">
        <f t="shared" si="74"/>
        <v>81826</v>
      </c>
      <c r="Q417" s="360">
        <v>0</v>
      </c>
      <c r="R417" s="360">
        <f t="shared" si="75"/>
        <v>0</v>
      </c>
      <c r="S417" s="360">
        <v>0</v>
      </c>
      <c r="T417" s="360">
        <f t="shared" si="76"/>
        <v>0</v>
      </c>
      <c r="U417" s="360">
        <f t="shared" si="70"/>
        <v>40913</v>
      </c>
      <c r="V417" s="369">
        <f t="shared" si="71"/>
        <v>81826</v>
      </c>
      <c r="W417" s="375">
        <f t="shared" si="72"/>
        <v>0</v>
      </c>
      <c r="X417" s="381">
        <f t="shared" si="73"/>
        <v>0</v>
      </c>
      <c r="Y417" s="372"/>
    </row>
    <row r="418" spans="1:25" s="50" customFormat="1" ht="22.5" customHeight="1" x14ac:dyDescent="0.15">
      <c r="A418" s="361" t="s">
        <v>552</v>
      </c>
      <c r="B418" s="151" t="s">
        <v>895</v>
      </c>
      <c r="C418" s="152" t="s">
        <v>906</v>
      </c>
      <c r="D418" s="375">
        <f>'내역서(기계)-SH'!D418+'내역서(기계)-재개발'!D418</f>
        <v>2</v>
      </c>
      <c r="E418" s="359" t="s">
        <v>1743</v>
      </c>
      <c r="F418" s="360">
        <v>26089</v>
      </c>
      <c r="G418" s="360">
        <f t="shared" si="67"/>
        <v>52178</v>
      </c>
      <c r="H418" s="360">
        <v>0</v>
      </c>
      <c r="I418" s="360">
        <f t="shared" si="68"/>
        <v>0</v>
      </c>
      <c r="J418" s="360">
        <v>0</v>
      </c>
      <c r="K418" s="360">
        <f t="shared" si="69"/>
        <v>0</v>
      </c>
      <c r="L418" s="360">
        <f t="shared" si="77"/>
        <v>26089</v>
      </c>
      <c r="M418" s="376">
        <f t="shared" si="77"/>
        <v>52178</v>
      </c>
      <c r="N418" s="380">
        <f>'내역서(기계)-SH'!N418+'내역서(기계)-재개발'!N418</f>
        <v>2</v>
      </c>
      <c r="O418" s="360">
        <v>26089</v>
      </c>
      <c r="P418" s="360">
        <f t="shared" si="74"/>
        <v>52178</v>
      </c>
      <c r="Q418" s="360">
        <v>0</v>
      </c>
      <c r="R418" s="360">
        <f t="shared" si="75"/>
        <v>0</v>
      </c>
      <c r="S418" s="360">
        <v>0</v>
      </c>
      <c r="T418" s="360">
        <f t="shared" si="76"/>
        <v>0</v>
      </c>
      <c r="U418" s="360">
        <f t="shared" si="70"/>
        <v>26089</v>
      </c>
      <c r="V418" s="369">
        <f t="shared" si="71"/>
        <v>52178</v>
      </c>
      <c r="W418" s="375">
        <f t="shared" si="72"/>
        <v>0</v>
      </c>
      <c r="X418" s="381">
        <f t="shared" si="73"/>
        <v>0</v>
      </c>
      <c r="Y418" s="372"/>
    </row>
    <row r="419" spans="1:25" s="50" customFormat="1" ht="22.5" customHeight="1" x14ac:dyDescent="0.15">
      <c r="A419" s="361" t="s">
        <v>553</v>
      </c>
      <c r="B419" s="151" t="s">
        <v>895</v>
      </c>
      <c r="C419" s="152" t="s">
        <v>907</v>
      </c>
      <c r="D419" s="375">
        <f>'내역서(기계)-SH'!D419+'내역서(기계)-재개발'!D419</f>
        <v>2</v>
      </c>
      <c r="E419" s="359" t="s">
        <v>1743</v>
      </c>
      <c r="F419" s="360">
        <v>52179</v>
      </c>
      <c r="G419" s="360">
        <f t="shared" si="67"/>
        <v>104358</v>
      </c>
      <c r="H419" s="360">
        <v>0</v>
      </c>
      <c r="I419" s="360">
        <f t="shared" si="68"/>
        <v>0</v>
      </c>
      <c r="J419" s="360">
        <v>0</v>
      </c>
      <c r="K419" s="360">
        <f t="shared" si="69"/>
        <v>0</v>
      </c>
      <c r="L419" s="360">
        <f t="shared" si="77"/>
        <v>52179</v>
      </c>
      <c r="M419" s="376">
        <f t="shared" si="77"/>
        <v>104358</v>
      </c>
      <c r="N419" s="380">
        <f>'내역서(기계)-SH'!N419+'내역서(기계)-재개발'!N419</f>
        <v>2</v>
      </c>
      <c r="O419" s="360">
        <v>52179</v>
      </c>
      <c r="P419" s="360">
        <f t="shared" si="74"/>
        <v>104358</v>
      </c>
      <c r="Q419" s="360">
        <v>0</v>
      </c>
      <c r="R419" s="360">
        <f t="shared" si="75"/>
        <v>0</v>
      </c>
      <c r="S419" s="360">
        <v>0</v>
      </c>
      <c r="T419" s="360">
        <f t="shared" si="76"/>
        <v>0</v>
      </c>
      <c r="U419" s="360">
        <f t="shared" si="70"/>
        <v>52179</v>
      </c>
      <c r="V419" s="369">
        <f t="shared" si="71"/>
        <v>104358</v>
      </c>
      <c r="W419" s="375">
        <f t="shared" si="72"/>
        <v>0</v>
      </c>
      <c r="X419" s="381">
        <f t="shared" si="73"/>
        <v>0</v>
      </c>
      <c r="Y419" s="372"/>
    </row>
    <row r="420" spans="1:25" s="50" customFormat="1" ht="22.5" customHeight="1" x14ac:dyDescent="0.15">
      <c r="A420" s="361" t="s">
        <v>554</v>
      </c>
      <c r="B420" s="151" t="s">
        <v>895</v>
      </c>
      <c r="C420" s="152" t="s">
        <v>908</v>
      </c>
      <c r="D420" s="375">
        <f>'내역서(기계)-SH'!D420+'내역서(기계)-재개발'!D420</f>
        <v>1</v>
      </c>
      <c r="E420" s="359" t="s">
        <v>1743</v>
      </c>
      <c r="F420" s="360">
        <v>30833</v>
      </c>
      <c r="G420" s="360">
        <f t="shared" si="67"/>
        <v>30833</v>
      </c>
      <c r="H420" s="360">
        <v>0</v>
      </c>
      <c r="I420" s="360">
        <f t="shared" si="68"/>
        <v>0</v>
      </c>
      <c r="J420" s="360">
        <v>0</v>
      </c>
      <c r="K420" s="360">
        <f t="shared" si="69"/>
        <v>0</v>
      </c>
      <c r="L420" s="360">
        <f t="shared" si="77"/>
        <v>30833</v>
      </c>
      <c r="M420" s="376">
        <f t="shared" si="77"/>
        <v>30833</v>
      </c>
      <c r="N420" s="380">
        <f>'내역서(기계)-SH'!N420+'내역서(기계)-재개발'!N420</f>
        <v>1</v>
      </c>
      <c r="O420" s="360">
        <v>30833</v>
      </c>
      <c r="P420" s="360">
        <f t="shared" si="74"/>
        <v>30833</v>
      </c>
      <c r="Q420" s="360">
        <v>0</v>
      </c>
      <c r="R420" s="360">
        <f t="shared" si="75"/>
        <v>0</v>
      </c>
      <c r="S420" s="360">
        <v>0</v>
      </c>
      <c r="T420" s="360">
        <f t="shared" si="76"/>
        <v>0</v>
      </c>
      <c r="U420" s="360">
        <f t="shared" si="70"/>
        <v>30833</v>
      </c>
      <c r="V420" s="369">
        <f t="shared" si="71"/>
        <v>30833</v>
      </c>
      <c r="W420" s="375">
        <f t="shared" si="72"/>
        <v>0</v>
      </c>
      <c r="X420" s="381">
        <f t="shared" si="73"/>
        <v>0</v>
      </c>
      <c r="Y420" s="372"/>
    </row>
    <row r="421" spans="1:25" s="50" customFormat="1" ht="22.5" customHeight="1" x14ac:dyDescent="0.15">
      <c r="A421" s="361" t="s">
        <v>555</v>
      </c>
      <c r="B421" s="151" t="s">
        <v>895</v>
      </c>
      <c r="C421" s="152" t="s">
        <v>909</v>
      </c>
      <c r="D421" s="375">
        <f>'내역서(기계)-SH'!D421+'내역서(기계)-재개발'!D421</f>
        <v>1</v>
      </c>
      <c r="E421" s="359" t="s">
        <v>1743</v>
      </c>
      <c r="F421" s="360">
        <v>61666</v>
      </c>
      <c r="G421" s="360">
        <f t="shared" si="67"/>
        <v>61666</v>
      </c>
      <c r="H421" s="360">
        <v>0</v>
      </c>
      <c r="I421" s="360">
        <f t="shared" si="68"/>
        <v>0</v>
      </c>
      <c r="J421" s="360">
        <v>0</v>
      </c>
      <c r="K421" s="360">
        <f t="shared" si="69"/>
        <v>0</v>
      </c>
      <c r="L421" s="360">
        <f t="shared" si="77"/>
        <v>61666</v>
      </c>
      <c r="M421" s="376">
        <f t="shared" si="77"/>
        <v>61666</v>
      </c>
      <c r="N421" s="380">
        <f>'내역서(기계)-SH'!N421+'내역서(기계)-재개발'!N421</f>
        <v>1</v>
      </c>
      <c r="O421" s="360">
        <v>61666</v>
      </c>
      <c r="P421" s="360">
        <f t="shared" si="74"/>
        <v>61666</v>
      </c>
      <c r="Q421" s="360">
        <v>0</v>
      </c>
      <c r="R421" s="360">
        <f t="shared" si="75"/>
        <v>0</v>
      </c>
      <c r="S421" s="360">
        <v>0</v>
      </c>
      <c r="T421" s="360">
        <f t="shared" si="76"/>
        <v>0</v>
      </c>
      <c r="U421" s="360">
        <f t="shared" si="70"/>
        <v>61666</v>
      </c>
      <c r="V421" s="369">
        <f t="shared" si="71"/>
        <v>61666</v>
      </c>
      <c r="W421" s="375">
        <f t="shared" si="72"/>
        <v>0</v>
      </c>
      <c r="X421" s="381">
        <f t="shared" si="73"/>
        <v>0</v>
      </c>
      <c r="Y421" s="372"/>
    </row>
    <row r="422" spans="1:25" s="50" customFormat="1" ht="22.5" customHeight="1" x14ac:dyDescent="0.15">
      <c r="A422" s="361" t="s">
        <v>556</v>
      </c>
      <c r="B422" s="151" t="s">
        <v>895</v>
      </c>
      <c r="C422" s="152" t="s">
        <v>910</v>
      </c>
      <c r="D422" s="375">
        <f>'내역서(기계)-SH'!D422+'내역서(기계)-재개발'!D422</f>
        <v>1</v>
      </c>
      <c r="E422" s="359" t="s">
        <v>1743</v>
      </c>
      <c r="F422" s="360">
        <v>50993</v>
      </c>
      <c r="G422" s="360">
        <f t="shared" si="67"/>
        <v>50993</v>
      </c>
      <c r="H422" s="360">
        <v>0</v>
      </c>
      <c r="I422" s="360">
        <f t="shared" si="68"/>
        <v>0</v>
      </c>
      <c r="J422" s="360">
        <v>0</v>
      </c>
      <c r="K422" s="360">
        <f t="shared" si="69"/>
        <v>0</v>
      </c>
      <c r="L422" s="360">
        <f t="shared" si="77"/>
        <v>50993</v>
      </c>
      <c r="M422" s="376">
        <f t="shared" si="77"/>
        <v>50993</v>
      </c>
      <c r="N422" s="380">
        <f>'내역서(기계)-SH'!N422+'내역서(기계)-재개발'!N422</f>
        <v>1</v>
      </c>
      <c r="O422" s="360">
        <v>50993</v>
      </c>
      <c r="P422" s="360">
        <f t="shared" si="74"/>
        <v>50993</v>
      </c>
      <c r="Q422" s="360">
        <v>0</v>
      </c>
      <c r="R422" s="360">
        <f t="shared" si="75"/>
        <v>0</v>
      </c>
      <c r="S422" s="360">
        <v>0</v>
      </c>
      <c r="T422" s="360">
        <f t="shared" si="76"/>
        <v>0</v>
      </c>
      <c r="U422" s="360">
        <f t="shared" si="70"/>
        <v>50993</v>
      </c>
      <c r="V422" s="369">
        <f t="shared" si="71"/>
        <v>50993</v>
      </c>
      <c r="W422" s="375">
        <f t="shared" si="72"/>
        <v>0</v>
      </c>
      <c r="X422" s="381">
        <f t="shared" si="73"/>
        <v>0</v>
      </c>
      <c r="Y422" s="372"/>
    </row>
    <row r="423" spans="1:25" s="50" customFormat="1" ht="22.5" customHeight="1" x14ac:dyDescent="0.15">
      <c r="A423" s="361" t="s">
        <v>557</v>
      </c>
      <c r="B423" s="151" t="s">
        <v>895</v>
      </c>
      <c r="C423" s="152" t="s">
        <v>911</v>
      </c>
      <c r="D423" s="375">
        <f>'내역서(기계)-SH'!D423+'내역서(기계)-재개발'!D423</f>
        <v>1</v>
      </c>
      <c r="E423" s="359" t="s">
        <v>1743</v>
      </c>
      <c r="F423" s="360">
        <v>101987</v>
      </c>
      <c r="G423" s="360">
        <f t="shared" si="67"/>
        <v>101987</v>
      </c>
      <c r="H423" s="360">
        <v>0</v>
      </c>
      <c r="I423" s="360">
        <f t="shared" si="68"/>
        <v>0</v>
      </c>
      <c r="J423" s="360">
        <v>0</v>
      </c>
      <c r="K423" s="360">
        <f t="shared" si="69"/>
        <v>0</v>
      </c>
      <c r="L423" s="360">
        <f t="shared" si="77"/>
        <v>101987</v>
      </c>
      <c r="M423" s="376">
        <f t="shared" si="77"/>
        <v>101987</v>
      </c>
      <c r="N423" s="380">
        <f>'내역서(기계)-SH'!N423+'내역서(기계)-재개발'!N423</f>
        <v>1</v>
      </c>
      <c r="O423" s="360">
        <v>101987</v>
      </c>
      <c r="P423" s="360">
        <f t="shared" si="74"/>
        <v>101987</v>
      </c>
      <c r="Q423" s="360">
        <v>0</v>
      </c>
      <c r="R423" s="360">
        <f t="shared" si="75"/>
        <v>0</v>
      </c>
      <c r="S423" s="360">
        <v>0</v>
      </c>
      <c r="T423" s="360">
        <f t="shared" si="76"/>
        <v>0</v>
      </c>
      <c r="U423" s="360">
        <f t="shared" si="70"/>
        <v>101987</v>
      </c>
      <c r="V423" s="369">
        <f t="shared" si="71"/>
        <v>101987</v>
      </c>
      <c r="W423" s="375">
        <f t="shared" si="72"/>
        <v>0</v>
      </c>
      <c r="X423" s="381">
        <f t="shared" si="73"/>
        <v>0</v>
      </c>
      <c r="Y423" s="372"/>
    </row>
    <row r="424" spans="1:25" s="50" customFormat="1" ht="22.5" customHeight="1" x14ac:dyDescent="0.15">
      <c r="A424" s="361" t="s">
        <v>558</v>
      </c>
      <c r="B424" s="151" t="s">
        <v>919</v>
      </c>
      <c r="C424" s="152" t="s">
        <v>1366</v>
      </c>
      <c r="D424" s="375">
        <f>'내역서(기계)-SH'!D424+'내역서(기계)-재개발'!D424</f>
        <v>1</v>
      </c>
      <c r="E424" s="359" t="s">
        <v>1384</v>
      </c>
      <c r="F424" s="360">
        <v>7991</v>
      </c>
      <c r="G424" s="360">
        <f t="shared" si="67"/>
        <v>7991</v>
      </c>
      <c r="H424" s="360">
        <v>0</v>
      </c>
      <c r="I424" s="360">
        <f t="shared" si="68"/>
        <v>0</v>
      </c>
      <c r="J424" s="360">
        <v>0</v>
      </c>
      <c r="K424" s="360">
        <f t="shared" si="69"/>
        <v>0</v>
      </c>
      <c r="L424" s="360">
        <f t="shared" si="77"/>
        <v>7991</v>
      </c>
      <c r="M424" s="376">
        <f t="shared" si="77"/>
        <v>7991</v>
      </c>
      <c r="N424" s="380">
        <f>'내역서(기계)-SH'!N424+'내역서(기계)-재개발'!N424</f>
        <v>1</v>
      </c>
      <c r="O424" s="360">
        <v>7991</v>
      </c>
      <c r="P424" s="360">
        <f t="shared" si="74"/>
        <v>7991</v>
      </c>
      <c r="Q424" s="360">
        <v>0</v>
      </c>
      <c r="R424" s="360">
        <f t="shared" si="75"/>
        <v>0</v>
      </c>
      <c r="S424" s="360">
        <v>0</v>
      </c>
      <c r="T424" s="360">
        <f t="shared" si="76"/>
        <v>0</v>
      </c>
      <c r="U424" s="360">
        <f t="shared" si="70"/>
        <v>7991</v>
      </c>
      <c r="V424" s="369">
        <f t="shared" si="71"/>
        <v>7991</v>
      </c>
      <c r="W424" s="375">
        <f t="shared" si="72"/>
        <v>0</v>
      </c>
      <c r="X424" s="381">
        <f t="shared" si="73"/>
        <v>0</v>
      </c>
      <c r="Y424" s="372"/>
    </row>
    <row r="425" spans="1:25" s="50" customFormat="1" ht="22.5" customHeight="1" x14ac:dyDescent="0.15">
      <c r="A425" s="361" t="s">
        <v>559</v>
      </c>
      <c r="B425" s="151" t="s">
        <v>919</v>
      </c>
      <c r="C425" s="152" t="s">
        <v>1367</v>
      </c>
      <c r="D425" s="375">
        <f>'내역서(기계)-SH'!D425+'내역서(기계)-재개발'!D425</f>
        <v>1</v>
      </c>
      <c r="E425" s="359" t="s">
        <v>1384</v>
      </c>
      <c r="F425" s="360">
        <v>12867</v>
      </c>
      <c r="G425" s="360">
        <f t="shared" si="67"/>
        <v>12867</v>
      </c>
      <c r="H425" s="360">
        <v>0</v>
      </c>
      <c r="I425" s="360">
        <f t="shared" si="68"/>
        <v>0</v>
      </c>
      <c r="J425" s="360">
        <v>0</v>
      </c>
      <c r="K425" s="360">
        <f t="shared" si="69"/>
        <v>0</v>
      </c>
      <c r="L425" s="360">
        <f t="shared" si="77"/>
        <v>12867</v>
      </c>
      <c r="M425" s="376">
        <f t="shared" si="77"/>
        <v>12867</v>
      </c>
      <c r="N425" s="380">
        <f>'내역서(기계)-SH'!N425+'내역서(기계)-재개발'!N425</f>
        <v>1</v>
      </c>
      <c r="O425" s="360">
        <v>12867</v>
      </c>
      <c r="P425" s="360">
        <f t="shared" si="74"/>
        <v>12867</v>
      </c>
      <c r="Q425" s="360">
        <v>0</v>
      </c>
      <c r="R425" s="360">
        <f t="shared" si="75"/>
        <v>0</v>
      </c>
      <c r="S425" s="360">
        <v>0</v>
      </c>
      <c r="T425" s="360">
        <f t="shared" si="76"/>
        <v>0</v>
      </c>
      <c r="U425" s="360">
        <f t="shared" si="70"/>
        <v>12867</v>
      </c>
      <c r="V425" s="369">
        <f t="shared" si="71"/>
        <v>12867</v>
      </c>
      <c r="W425" s="375">
        <f t="shared" si="72"/>
        <v>0</v>
      </c>
      <c r="X425" s="381">
        <f t="shared" si="73"/>
        <v>0</v>
      </c>
      <c r="Y425" s="372"/>
    </row>
    <row r="426" spans="1:25" s="50" customFormat="1" ht="22.5" customHeight="1" x14ac:dyDescent="0.15">
      <c r="A426" s="361" t="s">
        <v>560</v>
      </c>
      <c r="B426" s="151" t="s">
        <v>919</v>
      </c>
      <c r="C426" s="152" t="s">
        <v>89</v>
      </c>
      <c r="D426" s="375">
        <f>'내역서(기계)-SH'!D426+'내역서(기계)-재개발'!D426</f>
        <v>1</v>
      </c>
      <c r="E426" s="359" t="s">
        <v>1384</v>
      </c>
      <c r="F426" s="360">
        <v>18416</v>
      </c>
      <c r="G426" s="360">
        <f t="shared" si="67"/>
        <v>18416</v>
      </c>
      <c r="H426" s="360">
        <v>0</v>
      </c>
      <c r="I426" s="360">
        <f t="shared" si="68"/>
        <v>0</v>
      </c>
      <c r="J426" s="360">
        <v>0</v>
      </c>
      <c r="K426" s="360">
        <f t="shared" si="69"/>
        <v>0</v>
      </c>
      <c r="L426" s="360">
        <f t="shared" si="77"/>
        <v>18416</v>
      </c>
      <c r="M426" s="376">
        <f t="shared" si="77"/>
        <v>18416</v>
      </c>
      <c r="N426" s="380">
        <f>'내역서(기계)-SH'!N426+'내역서(기계)-재개발'!N426</f>
        <v>1</v>
      </c>
      <c r="O426" s="360">
        <v>18416</v>
      </c>
      <c r="P426" s="360">
        <f t="shared" si="74"/>
        <v>18416</v>
      </c>
      <c r="Q426" s="360">
        <v>0</v>
      </c>
      <c r="R426" s="360">
        <f t="shared" si="75"/>
        <v>0</v>
      </c>
      <c r="S426" s="360">
        <v>0</v>
      </c>
      <c r="T426" s="360">
        <f t="shared" si="76"/>
        <v>0</v>
      </c>
      <c r="U426" s="360">
        <f t="shared" si="70"/>
        <v>18416</v>
      </c>
      <c r="V426" s="369">
        <f t="shared" si="71"/>
        <v>18416</v>
      </c>
      <c r="W426" s="375">
        <f t="shared" si="72"/>
        <v>0</v>
      </c>
      <c r="X426" s="381">
        <f t="shared" si="73"/>
        <v>0</v>
      </c>
      <c r="Y426" s="372"/>
    </row>
    <row r="427" spans="1:25" s="50" customFormat="1" ht="22.5" customHeight="1" x14ac:dyDescent="0.15">
      <c r="A427" s="361" t="s">
        <v>561</v>
      </c>
      <c r="B427" s="151" t="s">
        <v>919</v>
      </c>
      <c r="C427" s="152" t="s">
        <v>90</v>
      </c>
      <c r="D427" s="375">
        <f>'내역서(기계)-SH'!D427+'내역서(기계)-재개발'!D427</f>
        <v>1</v>
      </c>
      <c r="E427" s="359" t="s">
        <v>1384</v>
      </c>
      <c r="F427" s="360">
        <v>23125</v>
      </c>
      <c r="G427" s="360">
        <f t="shared" si="67"/>
        <v>23125</v>
      </c>
      <c r="H427" s="360">
        <v>0</v>
      </c>
      <c r="I427" s="360">
        <f t="shared" si="68"/>
        <v>0</v>
      </c>
      <c r="J427" s="360">
        <v>0</v>
      </c>
      <c r="K427" s="360">
        <f t="shared" si="69"/>
        <v>0</v>
      </c>
      <c r="L427" s="360">
        <f t="shared" si="77"/>
        <v>23125</v>
      </c>
      <c r="M427" s="376">
        <f t="shared" si="77"/>
        <v>23125</v>
      </c>
      <c r="N427" s="380">
        <f>'내역서(기계)-SH'!N427+'내역서(기계)-재개발'!N427</f>
        <v>1</v>
      </c>
      <c r="O427" s="360">
        <v>23125</v>
      </c>
      <c r="P427" s="360">
        <f t="shared" si="74"/>
        <v>23125</v>
      </c>
      <c r="Q427" s="360">
        <v>0</v>
      </c>
      <c r="R427" s="360">
        <f t="shared" si="75"/>
        <v>0</v>
      </c>
      <c r="S427" s="360">
        <v>0</v>
      </c>
      <c r="T427" s="360">
        <f t="shared" si="76"/>
        <v>0</v>
      </c>
      <c r="U427" s="360">
        <f t="shared" si="70"/>
        <v>23125</v>
      </c>
      <c r="V427" s="369">
        <f t="shared" si="71"/>
        <v>23125</v>
      </c>
      <c r="W427" s="375">
        <f t="shared" si="72"/>
        <v>0</v>
      </c>
      <c r="X427" s="381">
        <f t="shared" si="73"/>
        <v>0</v>
      </c>
      <c r="Y427" s="372"/>
    </row>
    <row r="428" spans="1:25" s="50" customFormat="1" ht="22.5" customHeight="1" x14ac:dyDescent="0.15">
      <c r="A428" s="361" t="s">
        <v>562</v>
      </c>
      <c r="B428" s="151" t="s">
        <v>919</v>
      </c>
      <c r="C428" s="152" t="s">
        <v>91</v>
      </c>
      <c r="D428" s="375">
        <f>'내역서(기계)-SH'!D428+'내역서(기계)-재개발'!D428</f>
        <v>1</v>
      </c>
      <c r="E428" s="359" t="s">
        <v>1384</v>
      </c>
      <c r="F428" s="360">
        <v>27240</v>
      </c>
      <c r="G428" s="360">
        <f t="shared" si="67"/>
        <v>27240</v>
      </c>
      <c r="H428" s="360">
        <v>0</v>
      </c>
      <c r="I428" s="360">
        <f t="shared" si="68"/>
        <v>0</v>
      </c>
      <c r="J428" s="360">
        <v>0</v>
      </c>
      <c r="K428" s="360">
        <f t="shared" si="69"/>
        <v>0</v>
      </c>
      <c r="L428" s="360">
        <f t="shared" si="77"/>
        <v>27240</v>
      </c>
      <c r="M428" s="376">
        <f t="shared" si="77"/>
        <v>27240</v>
      </c>
      <c r="N428" s="380">
        <f>'내역서(기계)-SH'!N428+'내역서(기계)-재개발'!N428</f>
        <v>1</v>
      </c>
      <c r="O428" s="360">
        <v>27240</v>
      </c>
      <c r="P428" s="360">
        <f t="shared" si="74"/>
        <v>27240</v>
      </c>
      <c r="Q428" s="360">
        <v>0</v>
      </c>
      <c r="R428" s="360">
        <f t="shared" si="75"/>
        <v>0</v>
      </c>
      <c r="S428" s="360">
        <v>0</v>
      </c>
      <c r="T428" s="360">
        <f t="shared" si="76"/>
        <v>0</v>
      </c>
      <c r="U428" s="360">
        <f t="shared" si="70"/>
        <v>27240</v>
      </c>
      <c r="V428" s="369">
        <f t="shared" si="71"/>
        <v>27240</v>
      </c>
      <c r="W428" s="375">
        <f t="shared" si="72"/>
        <v>0</v>
      </c>
      <c r="X428" s="381">
        <f t="shared" si="73"/>
        <v>0</v>
      </c>
      <c r="Y428" s="372"/>
    </row>
    <row r="429" spans="1:25" s="50" customFormat="1" ht="22.5" customHeight="1" x14ac:dyDescent="0.15">
      <c r="A429" s="361" t="s">
        <v>563</v>
      </c>
      <c r="B429" s="151" t="s">
        <v>919</v>
      </c>
      <c r="C429" s="152" t="s">
        <v>92</v>
      </c>
      <c r="D429" s="375">
        <f>'내역서(기계)-SH'!D429+'내역서(기계)-재개발'!D429</f>
        <v>1</v>
      </c>
      <c r="E429" s="359" t="s">
        <v>1384</v>
      </c>
      <c r="F429" s="360">
        <v>52630</v>
      </c>
      <c r="G429" s="360">
        <f t="shared" si="67"/>
        <v>52630</v>
      </c>
      <c r="H429" s="360">
        <v>0</v>
      </c>
      <c r="I429" s="360">
        <f t="shared" si="68"/>
        <v>0</v>
      </c>
      <c r="J429" s="360">
        <v>0</v>
      </c>
      <c r="K429" s="360">
        <f t="shared" si="69"/>
        <v>0</v>
      </c>
      <c r="L429" s="360">
        <f t="shared" si="77"/>
        <v>52630</v>
      </c>
      <c r="M429" s="376">
        <f t="shared" si="77"/>
        <v>52630</v>
      </c>
      <c r="N429" s="380">
        <f>'내역서(기계)-SH'!N429+'내역서(기계)-재개발'!N429</f>
        <v>1</v>
      </c>
      <c r="O429" s="360">
        <v>52630</v>
      </c>
      <c r="P429" s="360">
        <f t="shared" si="74"/>
        <v>52630</v>
      </c>
      <c r="Q429" s="360">
        <v>0</v>
      </c>
      <c r="R429" s="360">
        <f t="shared" si="75"/>
        <v>0</v>
      </c>
      <c r="S429" s="360">
        <v>0</v>
      </c>
      <c r="T429" s="360">
        <f t="shared" si="76"/>
        <v>0</v>
      </c>
      <c r="U429" s="360">
        <f t="shared" si="70"/>
        <v>52630</v>
      </c>
      <c r="V429" s="369">
        <f t="shared" si="71"/>
        <v>52630</v>
      </c>
      <c r="W429" s="375">
        <f t="shared" si="72"/>
        <v>0</v>
      </c>
      <c r="X429" s="381">
        <f t="shared" si="73"/>
        <v>0</v>
      </c>
      <c r="Y429" s="372"/>
    </row>
    <row r="430" spans="1:25" s="50" customFormat="1" ht="22.5" customHeight="1" x14ac:dyDescent="0.15">
      <c r="A430" s="361" t="s">
        <v>564</v>
      </c>
      <c r="B430" s="151" t="s">
        <v>875</v>
      </c>
      <c r="C430" s="152" t="s">
        <v>1366</v>
      </c>
      <c r="D430" s="375">
        <f>'내역서(기계)-SH'!D430+'내역서(기계)-재개발'!D430</f>
        <v>2</v>
      </c>
      <c r="E430" s="359" t="s">
        <v>1384</v>
      </c>
      <c r="F430" s="360">
        <v>2608</v>
      </c>
      <c r="G430" s="360">
        <f t="shared" si="67"/>
        <v>5216</v>
      </c>
      <c r="H430" s="360">
        <v>0</v>
      </c>
      <c r="I430" s="360">
        <f t="shared" si="68"/>
        <v>0</v>
      </c>
      <c r="J430" s="360">
        <v>0</v>
      </c>
      <c r="K430" s="360">
        <f t="shared" si="69"/>
        <v>0</v>
      </c>
      <c r="L430" s="360">
        <f t="shared" si="77"/>
        <v>2608</v>
      </c>
      <c r="M430" s="376">
        <f t="shared" si="77"/>
        <v>5216</v>
      </c>
      <c r="N430" s="380">
        <f>'내역서(기계)-SH'!N430+'내역서(기계)-재개발'!N430</f>
        <v>2</v>
      </c>
      <c r="O430" s="360">
        <v>2608</v>
      </c>
      <c r="P430" s="360">
        <f t="shared" si="74"/>
        <v>5216</v>
      </c>
      <c r="Q430" s="360">
        <v>0</v>
      </c>
      <c r="R430" s="360">
        <f t="shared" si="75"/>
        <v>0</v>
      </c>
      <c r="S430" s="360">
        <v>0</v>
      </c>
      <c r="T430" s="360">
        <f t="shared" si="76"/>
        <v>0</v>
      </c>
      <c r="U430" s="360">
        <f t="shared" si="70"/>
        <v>2608</v>
      </c>
      <c r="V430" s="369">
        <f t="shared" si="71"/>
        <v>5216</v>
      </c>
      <c r="W430" s="375">
        <f t="shared" si="72"/>
        <v>0</v>
      </c>
      <c r="X430" s="381">
        <f t="shared" si="73"/>
        <v>0</v>
      </c>
      <c r="Y430" s="372"/>
    </row>
    <row r="431" spans="1:25" s="50" customFormat="1" ht="22.5" customHeight="1" x14ac:dyDescent="0.15">
      <c r="A431" s="361" t="s">
        <v>565</v>
      </c>
      <c r="B431" s="151" t="s">
        <v>875</v>
      </c>
      <c r="C431" s="152" t="s">
        <v>1367</v>
      </c>
      <c r="D431" s="375">
        <f>'내역서(기계)-SH'!D431+'내역서(기계)-재개발'!D431</f>
        <v>2</v>
      </c>
      <c r="E431" s="359" t="s">
        <v>1384</v>
      </c>
      <c r="F431" s="360">
        <v>4141</v>
      </c>
      <c r="G431" s="360">
        <f t="shared" si="67"/>
        <v>8282</v>
      </c>
      <c r="H431" s="360">
        <v>0</v>
      </c>
      <c r="I431" s="360">
        <f t="shared" si="68"/>
        <v>0</v>
      </c>
      <c r="J431" s="360">
        <v>0</v>
      </c>
      <c r="K431" s="360">
        <f t="shared" si="69"/>
        <v>0</v>
      </c>
      <c r="L431" s="360">
        <f t="shared" si="77"/>
        <v>4141</v>
      </c>
      <c r="M431" s="376">
        <f t="shared" si="77"/>
        <v>8282</v>
      </c>
      <c r="N431" s="380">
        <f>'내역서(기계)-SH'!N431+'내역서(기계)-재개발'!N431</f>
        <v>2</v>
      </c>
      <c r="O431" s="360">
        <v>4141</v>
      </c>
      <c r="P431" s="360">
        <f t="shared" si="74"/>
        <v>8282</v>
      </c>
      <c r="Q431" s="360">
        <v>0</v>
      </c>
      <c r="R431" s="360">
        <f t="shared" si="75"/>
        <v>0</v>
      </c>
      <c r="S431" s="360">
        <v>0</v>
      </c>
      <c r="T431" s="360">
        <f t="shared" si="76"/>
        <v>0</v>
      </c>
      <c r="U431" s="360">
        <f t="shared" si="70"/>
        <v>4141</v>
      </c>
      <c r="V431" s="369">
        <f t="shared" si="71"/>
        <v>8282</v>
      </c>
      <c r="W431" s="375">
        <f t="shared" si="72"/>
        <v>0</v>
      </c>
      <c r="X431" s="381">
        <f t="shared" si="73"/>
        <v>0</v>
      </c>
      <c r="Y431" s="372"/>
    </row>
    <row r="432" spans="1:25" s="50" customFormat="1" ht="22.5" customHeight="1" x14ac:dyDescent="0.15">
      <c r="A432" s="361" t="s">
        <v>566</v>
      </c>
      <c r="B432" s="151" t="s">
        <v>875</v>
      </c>
      <c r="C432" s="152" t="s">
        <v>89</v>
      </c>
      <c r="D432" s="375">
        <f>'내역서(기계)-SH'!D432+'내역서(기계)-재개발'!D432</f>
        <v>1</v>
      </c>
      <c r="E432" s="359" t="s">
        <v>1384</v>
      </c>
      <c r="F432" s="360">
        <v>6759</v>
      </c>
      <c r="G432" s="360">
        <f t="shared" si="67"/>
        <v>6759</v>
      </c>
      <c r="H432" s="360">
        <v>0</v>
      </c>
      <c r="I432" s="360">
        <f t="shared" si="68"/>
        <v>0</v>
      </c>
      <c r="J432" s="360">
        <v>0</v>
      </c>
      <c r="K432" s="360">
        <f t="shared" si="69"/>
        <v>0</v>
      </c>
      <c r="L432" s="360">
        <f t="shared" si="77"/>
        <v>6759</v>
      </c>
      <c r="M432" s="376">
        <f t="shared" si="77"/>
        <v>6759</v>
      </c>
      <c r="N432" s="380">
        <f>'내역서(기계)-SH'!N432+'내역서(기계)-재개발'!N432</f>
        <v>1</v>
      </c>
      <c r="O432" s="360">
        <v>6759</v>
      </c>
      <c r="P432" s="360">
        <f t="shared" si="74"/>
        <v>6759</v>
      </c>
      <c r="Q432" s="360">
        <v>0</v>
      </c>
      <c r="R432" s="360">
        <f t="shared" si="75"/>
        <v>0</v>
      </c>
      <c r="S432" s="360">
        <v>0</v>
      </c>
      <c r="T432" s="360">
        <f t="shared" si="76"/>
        <v>0</v>
      </c>
      <c r="U432" s="360">
        <f t="shared" si="70"/>
        <v>6759</v>
      </c>
      <c r="V432" s="369">
        <f t="shared" si="71"/>
        <v>6759</v>
      </c>
      <c r="W432" s="375">
        <f t="shared" si="72"/>
        <v>0</v>
      </c>
      <c r="X432" s="381">
        <f t="shared" si="73"/>
        <v>0</v>
      </c>
      <c r="Y432" s="372"/>
    </row>
    <row r="433" spans="1:25" s="50" customFormat="1" ht="22.5" customHeight="1" x14ac:dyDescent="0.15">
      <c r="A433" s="361" t="s">
        <v>567</v>
      </c>
      <c r="B433" s="151" t="s">
        <v>875</v>
      </c>
      <c r="C433" s="152" t="s">
        <v>90</v>
      </c>
      <c r="D433" s="375">
        <f>'내역서(기계)-SH'!D433+'내역서(기계)-재개발'!D433</f>
        <v>1</v>
      </c>
      <c r="E433" s="359" t="s">
        <v>1384</v>
      </c>
      <c r="F433" s="360">
        <v>9106</v>
      </c>
      <c r="G433" s="360">
        <f t="shared" si="67"/>
        <v>9106</v>
      </c>
      <c r="H433" s="360">
        <v>0</v>
      </c>
      <c r="I433" s="360">
        <f t="shared" si="68"/>
        <v>0</v>
      </c>
      <c r="J433" s="360">
        <v>0</v>
      </c>
      <c r="K433" s="360">
        <f t="shared" si="69"/>
        <v>0</v>
      </c>
      <c r="L433" s="360">
        <f t="shared" si="77"/>
        <v>9106</v>
      </c>
      <c r="M433" s="376">
        <f t="shared" si="77"/>
        <v>9106</v>
      </c>
      <c r="N433" s="380">
        <f>'내역서(기계)-SH'!N433+'내역서(기계)-재개발'!N433</f>
        <v>1</v>
      </c>
      <c r="O433" s="360">
        <v>9106</v>
      </c>
      <c r="P433" s="360">
        <f t="shared" si="74"/>
        <v>9106</v>
      </c>
      <c r="Q433" s="360">
        <v>0</v>
      </c>
      <c r="R433" s="360">
        <f t="shared" si="75"/>
        <v>0</v>
      </c>
      <c r="S433" s="360">
        <v>0</v>
      </c>
      <c r="T433" s="360">
        <f t="shared" si="76"/>
        <v>0</v>
      </c>
      <c r="U433" s="360">
        <f t="shared" si="70"/>
        <v>9106</v>
      </c>
      <c r="V433" s="369">
        <f t="shared" si="71"/>
        <v>9106</v>
      </c>
      <c r="W433" s="375">
        <f t="shared" si="72"/>
        <v>0</v>
      </c>
      <c r="X433" s="381">
        <f t="shared" si="73"/>
        <v>0</v>
      </c>
      <c r="Y433" s="372"/>
    </row>
    <row r="434" spans="1:25" s="50" customFormat="1" ht="22.5" customHeight="1" x14ac:dyDescent="0.15">
      <c r="A434" s="361" t="s">
        <v>568</v>
      </c>
      <c r="B434" s="151" t="s">
        <v>875</v>
      </c>
      <c r="C434" s="152" t="s">
        <v>91</v>
      </c>
      <c r="D434" s="375">
        <f>'내역서(기계)-SH'!D434+'내역서(기계)-재개발'!D434</f>
        <v>1</v>
      </c>
      <c r="E434" s="359" t="s">
        <v>1384</v>
      </c>
      <c r="F434" s="360">
        <v>12717</v>
      </c>
      <c r="G434" s="360">
        <f t="shared" si="67"/>
        <v>12717</v>
      </c>
      <c r="H434" s="360">
        <v>0</v>
      </c>
      <c r="I434" s="360">
        <f t="shared" si="68"/>
        <v>0</v>
      </c>
      <c r="J434" s="360">
        <v>0</v>
      </c>
      <c r="K434" s="360">
        <f t="shared" si="69"/>
        <v>0</v>
      </c>
      <c r="L434" s="360">
        <f t="shared" si="77"/>
        <v>12717</v>
      </c>
      <c r="M434" s="376">
        <f t="shared" si="77"/>
        <v>12717</v>
      </c>
      <c r="N434" s="380">
        <f>'내역서(기계)-SH'!N434+'내역서(기계)-재개발'!N434</f>
        <v>1</v>
      </c>
      <c r="O434" s="360">
        <v>12717</v>
      </c>
      <c r="P434" s="360">
        <f t="shared" si="74"/>
        <v>12717</v>
      </c>
      <c r="Q434" s="360">
        <v>0</v>
      </c>
      <c r="R434" s="360">
        <f t="shared" si="75"/>
        <v>0</v>
      </c>
      <c r="S434" s="360">
        <v>0</v>
      </c>
      <c r="T434" s="360">
        <f t="shared" si="76"/>
        <v>0</v>
      </c>
      <c r="U434" s="360">
        <f t="shared" si="70"/>
        <v>12717</v>
      </c>
      <c r="V434" s="369">
        <f t="shared" si="71"/>
        <v>12717</v>
      </c>
      <c r="W434" s="375">
        <f t="shared" si="72"/>
        <v>0</v>
      </c>
      <c r="X434" s="381">
        <f t="shared" si="73"/>
        <v>0</v>
      </c>
      <c r="Y434" s="372"/>
    </row>
    <row r="435" spans="1:25" s="50" customFormat="1" ht="22.5" customHeight="1" x14ac:dyDescent="0.15">
      <c r="A435" s="361" t="s">
        <v>569</v>
      </c>
      <c r="B435" s="151" t="s">
        <v>875</v>
      </c>
      <c r="C435" s="152" t="s">
        <v>92</v>
      </c>
      <c r="D435" s="375">
        <f>'내역서(기계)-SH'!D435+'내역서(기계)-재개발'!D435</f>
        <v>1</v>
      </c>
      <c r="E435" s="359" t="s">
        <v>1384</v>
      </c>
      <c r="F435" s="360">
        <v>23470</v>
      </c>
      <c r="G435" s="360">
        <f t="shared" si="67"/>
        <v>23470</v>
      </c>
      <c r="H435" s="360">
        <v>0</v>
      </c>
      <c r="I435" s="360">
        <f t="shared" si="68"/>
        <v>0</v>
      </c>
      <c r="J435" s="360">
        <v>0</v>
      </c>
      <c r="K435" s="360">
        <f t="shared" si="69"/>
        <v>0</v>
      </c>
      <c r="L435" s="360">
        <f t="shared" si="77"/>
        <v>23470</v>
      </c>
      <c r="M435" s="376">
        <f t="shared" si="77"/>
        <v>23470</v>
      </c>
      <c r="N435" s="380">
        <f>'내역서(기계)-SH'!N435+'내역서(기계)-재개발'!N435</f>
        <v>1</v>
      </c>
      <c r="O435" s="360">
        <v>23470</v>
      </c>
      <c r="P435" s="360">
        <f t="shared" si="74"/>
        <v>23470</v>
      </c>
      <c r="Q435" s="360">
        <v>0</v>
      </c>
      <c r="R435" s="360">
        <f t="shared" si="75"/>
        <v>0</v>
      </c>
      <c r="S435" s="360">
        <v>0</v>
      </c>
      <c r="T435" s="360">
        <f t="shared" si="76"/>
        <v>0</v>
      </c>
      <c r="U435" s="360">
        <f t="shared" si="70"/>
        <v>23470</v>
      </c>
      <c r="V435" s="369">
        <f t="shared" si="71"/>
        <v>23470</v>
      </c>
      <c r="W435" s="375">
        <f t="shared" si="72"/>
        <v>0</v>
      </c>
      <c r="X435" s="381">
        <f t="shared" si="73"/>
        <v>0</v>
      </c>
      <c r="Y435" s="372"/>
    </row>
    <row r="436" spans="1:25" s="50" customFormat="1" ht="22.5" customHeight="1" x14ac:dyDescent="0.15">
      <c r="A436" s="361" t="s">
        <v>570</v>
      </c>
      <c r="B436" s="151" t="s">
        <v>920</v>
      </c>
      <c r="C436" s="152" t="s">
        <v>1366</v>
      </c>
      <c r="D436" s="375">
        <f>'내역서(기계)-SH'!D436+'내역서(기계)-재개발'!D436</f>
        <v>1</v>
      </c>
      <c r="E436" s="359" t="s">
        <v>1384</v>
      </c>
      <c r="F436" s="360">
        <v>5548</v>
      </c>
      <c r="G436" s="360">
        <f t="shared" si="67"/>
        <v>5548</v>
      </c>
      <c r="H436" s="360">
        <v>0</v>
      </c>
      <c r="I436" s="360">
        <f t="shared" si="68"/>
        <v>0</v>
      </c>
      <c r="J436" s="360">
        <v>0</v>
      </c>
      <c r="K436" s="360">
        <f t="shared" si="69"/>
        <v>0</v>
      </c>
      <c r="L436" s="360">
        <f t="shared" si="77"/>
        <v>5548</v>
      </c>
      <c r="M436" s="376">
        <f t="shared" si="77"/>
        <v>5548</v>
      </c>
      <c r="N436" s="380">
        <f>'내역서(기계)-SH'!N436+'내역서(기계)-재개발'!N436</f>
        <v>1</v>
      </c>
      <c r="O436" s="360">
        <v>5548</v>
      </c>
      <c r="P436" s="360">
        <f t="shared" si="74"/>
        <v>5548</v>
      </c>
      <c r="Q436" s="360">
        <v>0</v>
      </c>
      <c r="R436" s="360">
        <f t="shared" si="75"/>
        <v>0</v>
      </c>
      <c r="S436" s="360">
        <v>0</v>
      </c>
      <c r="T436" s="360">
        <f t="shared" si="76"/>
        <v>0</v>
      </c>
      <c r="U436" s="360">
        <f t="shared" si="70"/>
        <v>5548</v>
      </c>
      <c r="V436" s="369">
        <f t="shared" si="71"/>
        <v>5548</v>
      </c>
      <c r="W436" s="375">
        <f t="shared" si="72"/>
        <v>0</v>
      </c>
      <c r="X436" s="381">
        <f t="shared" si="73"/>
        <v>0</v>
      </c>
      <c r="Y436" s="372"/>
    </row>
    <row r="437" spans="1:25" s="50" customFormat="1" ht="22.5" customHeight="1" x14ac:dyDescent="0.15">
      <c r="A437" s="361" t="s">
        <v>571</v>
      </c>
      <c r="B437" s="151" t="s">
        <v>920</v>
      </c>
      <c r="C437" s="152" t="s">
        <v>1367</v>
      </c>
      <c r="D437" s="375">
        <f>'내역서(기계)-SH'!D437+'내역서(기계)-재개발'!D437</f>
        <v>1</v>
      </c>
      <c r="E437" s="359" t="s">
        <v>1384</v>
      </c>
      <c r="F437" s="360">
        <v>6221</v>
      </c>
      <c r="G437" s="360">
        <f t="shared" si="67"/>
        <v>6221</v>
      </c>
      <c r="H437" s="360">
        <v>0</v>
      </c>
      <c r="I437" s="360">
        <f t="shared" si="68"/>
        <v>0</v>
      </c>
      <c r="J437" s="360">
        <v>0</v>
      </c>
      <c r="K437" s="360">
        <f t="shared" si="69"/>
        <v>0</v>
      </c>
      <c r="L437" s="360">
        <f t="shared" si="77"/>
        <v>6221</v>
      </c>
      <c r="M437" s="376">
        <f t="shared" si="77"/>
        <v>6221</v>
      </c>
      <c r="N437" s="380">
        <f>'내역서(기계)-SH'!N437+'내역서(기계)-재개발'!N437</f>
        <v>1</v>
      </c>
      <c r="O437" s="360">
        <v>6221</v>
      </c>
      <c r="P437" s="360">
        <f t="shared" si="74"/>
        <v>6221</v>
      </c>
      <c r="Q437" s="360">
        <v>0</v>
      </c>
      <c r="R437" s="360">
        <f t="shared" si="75"/>
        <v>0</v>
      </c>
      <c r="S437" s="360">
        <v>0</v>
      </c>
      <c r="T437" s="360">
        <f t="shared" si="76"/>
        <v>0</v>
      </c>
      <c r="U437" s="360">
        <f t="shared" si="70"/>
        <v>6221</v>
      </c>
      <c r="V437" s="369">
        <f t="shared" si="71"/>
        <v>6221</v>
      </c>
      <c r="W437" s="375">
        <f t="shared" si="72"/>
        <v>0</v>
      </c>
      <c r="X437" s="381">
        <f t="shared" si="73"/>
        <v>0</v>
      </c>
      <c r="Y437" s="372"/>
    </row>
    <row r="438" spans="1:25" s="50" customFormat="1" ht="22.5" customHeight="1" x14ac:dyDescent="0.15">
      <c r="A438" s="361" t="s">
        <v>572</v>
      </c>
      <c r="B438" s="151" t="s">
        <v>920</v>
      </c>
      <c r="C438" s="152" t="s">
        <v>89</v>
      </c>
      <c r="D438" s="375">
        <f>'내역서(기계)-SH'!D438+'내역서(기계)-재개발'!D438</f>
        <v>1</v>
      </c>
      <c r="E438" s="359" t="s">
        <v>1384</v>
      </c>
      <c r="F438" s="360">
        <v>7230</v>
      </c>
      <c r="G438" s="360">
        <f t="shared" si="67"/>
        <v>7230</v>
      </c>
      <c r="H438" s="360">
        <v>0</v>
      </c>
      <c r="I438" s="360">
        <f t="shared" si="68"/>
        <v>0</v>
      </c>
      <c r="J438" s="360">
        <v>0</v>
      </c>
      <c r="K438" s="360">
        <f t="shared" si="69"/>
        <v>0</v>
      </c>
      <c r="L438" s="360">
        <f t="shared" si="77"/>
        <v>7230</v>
      </c>
      <c r="M438" s="376">
        <f t="shared" si="77"/>
        <v>7230</v>
      </c>
      <c r="N438" s="380">
        <f>'내역서(기계)-SH'!N438+'내역서(기계)-재개발'!N438</f>
        <v>1</v>
      </c>
      <c r="O438" s="360">
        <v>7230</v>
      </c>
      <c r="P438" s="360">
        <f t="shared" si="74"/>
        <v>7230</v>
      </c>
      <c r="Q438" s="360">
        <v>0</v>
      </c>
      <c r="R438" s="360">
        <f t="shared" si="75"/>
        <v>0</v>
      </c>
      <c r="S438" s="360">
        <v>0</v>
      </c>
      <c r="T438" s="360">
        <f t="shared" si="76"/>
        <v>0</v>
      </c>
      <c r="U438" s="360">
        <f t="shared" si="70"/>
        <v>7230</v>
      </c>
      <c r="V438" s="369">
        <f t="shared" si="71"/>
        <v>7230</v>
      </c>
      <c r="W438" s="375">
        <f t="shared" si="72"/>
        <v>0</v>
      </c>
      <c r="X438" s="381">
        <f t="shared" si="73"/>
        <v>0</v>
      </c>
      <c r="Y438" s="372"/>
    </row>
    <row r="439" spans="1:25" s="50" customFormat="1" ht="22.5" customHeight="1" x14ac:dyDescent="0.15">
      <c r="A439" s="361" t="s">
        <v>573</v>
      </c>
      <c r="B439" s="151" t="s">
        <v>920</v>
      </c>
      <c r="C439" s="152" t="s">
        <v>90</v>
      </c>
      <c r="D439" s="375">
        <f>'내역서(기계)-SH'!D439+'내역서(기계)-재개발'!D439</f>
        <v>1</v>
      </c>
      <c r="E439" s="359" t="s">
        <v>1384</v>
      </c>
      <c r="F439" s="360">
        <v>14549</v>
      </c>
      <c r="G439" s="360">
        <f t="shared" si="67"/>
        <v>14549</v>
      </c>
      <c r="H439" s="360">
        <v>0</v>
      </c>
      <c r="I439" s="360">
        <f t="shared" si="68"/>
        <v>0</v>
      </c>
      <c r="J439" s="360">
        <v>0</v>
      </c>
      <c r="K439" s="360">
        <f t="shared" si="69"/>
        <v>0</v>
      </c>
      <c r="L439" s="360">
        <f t="shared" si="77"/>
        <v>14549</v>
      </c>
      <c r="M439" s="376">
        <f t="shared" si="77"/>
        <v>14549</v>
      </c>
      <c r="N439" s="380">
        <f>'내역서(기계)-SH'!N439+'내역서(기계)-재개발'!N439</f>
        <v>1</v>
      </c>
      <c r="O439" s="360">
        <v>14549</v>
      </c>
      <c r="P439" s="360">
        <f t="shared" si="74"/>
        <v>14549</v>
      </c>
      <c r="Q439" s="360">
        <v>0</v>
      </c>
      <c r="R439" s="360">
        <f t="shared" si="75"/>
        <v>0</v>
      </c>
      <c r="S439" s="360">
        <v>0</v>
      </c>
      <c r="T439" s="360">
        <f t="shared" si="76"/>
        <v>0</v>
      </c>
      <c r="U439" s="360">
        <f t="shared" si="70"/>
        <v>14549</v>
      </c>
      <c r="V439" s="369">
        <f t="shared" si="71"/>
        <v>14549</v>
      </c>
      <c r="W439" s="375">
        <f t="shared" si="72"/>
        <v>0</v>
      </c>
      <c r="X439" s="381">
        <f t="shared" si="73"/>
        <v>0</v>
      </c>
      <c r="Y439" s="372"/>
    </row>
    <row r="440" spans="1:25" s="50" customFormat="1" ht="22.5" customHeight="1" x14ac:dyDescent="0.15">
      <c r="A440" s="361" t="s">
        <v>574</v>
      </c>
      <c r="B440" s="151" t="s">
        <v>920</v>
      </c>
      <c r="C440" s="152" t="s">
        <v>91</v>
      </c>
      <c r="D440" s="375">
        <f>'내역서(기계)-SH'!D440+'내역서(기계)-재개발'!D440</f>
        <v>2</v>
      </c>
      <c r="E440" s="359" t="s">
        <v>1384</v>
      </c>
      <c r="F440" s="360">
        <v>18416</v>
      </c>
      <c r="G440" s="360">
        <f t="shared" si="67"/>
        <v>36832</v>
      </c>
      <c r="H440" s="360">
        <v>0</v>
      </c>
      <c r="I440" s="360">
        <f t="shared" si="68"/>
        <v>0</v>
      </c>
      <c r="J440" s="360">
        <v>0</v>
      </c>
      <c r="K440" s="360">
        <f t="shared" si="69"/>
        <v>0</v>
      </c>
      <c r="L440" s="360">
        <f t="shared" si="77"/>
        <v>18416</v>
      </c>
      <c r="M440" s="376">
        <f t="shared" si="77"/>
        <v>36832</v>
      </c>
      <c r="N440" s="380">
        <f>'내역서(기계)-SH'!N440+'내역서(기계)-재개발'!N440</f>
        <v>2</v>
      </c>
      <c r="O440" s="360">
        <v>18416</v>
      </c>
      <c r="P440" s="360">
        <f t="shared" si="74"/>
        <v>36832</v>
      </c>
      <c r="Q440" s="360">
        <v>0</v>
      </c>
      <c r="R440" s="360">
        <f t="shared" si="75"/>
        <v>0</v>
      </c>
      <c r="S440" s="360">
        <v>0</v>
      </c>
      <c r="T440" s="360">
        <f t="shared" si="76"/>
        <v>0</v>
      </c>
      <c r="U440" s="360">
        <f t="shared" si="70"/>
        <v>18416</v>
      </c>
      <c r="V440" s="369">
        <f t="shared" si="71"/>
        <v>36832</v>
      </c>
      <c r="W440" s="375">
        <f t="shared" si="72"/>
        <v>0</v>
      </c>
      <c r="X440" s="381">
        <f t="shared" si="73"/>
        <v>0</v>
      </c>
      <c r="Y440" s="372"/>
    </row>
    <row r="441" spans="1:25" s="50" customFormat="1" ht="22.5" customHeight="1" x14ac:dyDescent="0.15">
      <c r="A441" s="361" t="s">
        <v>575</v>
      </c>
      <c r="B441" s="151" t="s">
        <v>920</v>
      </c>
      <c r="C441" s="152" t="s">
        <v>92</v>
      </c>
      <c r="D441" s="375">
        <f>'내역서(기계)-SH'!D441+'내역서(기계)-재개발'!D441</f>
        <v>2</v>
      </c>
      <c r="E441" s="359" t="s">
        <v>1384</v>
      </c>
      <c r="F441" s="360">
        <v>61879</v>
      </c>
      <c r="G441" s="360">
        <f t="shared" si="67"/>
        <v>123758</v>
      </c>
      <c r="H441" s="360">
        <v>0</v>
      </c>
      <c r="I441" s="360">
        <f t="shared" si="68"/>
        <v>0</v>
      </c>
      <c r="J441" s="360">
        <v>0</v>
      </c>
      <c r="K441" s="360">
        <f t="shared" si="69"/>
        <v>0</v>
      </c>
      <c r="L441" s="360">
        <f t="shared" si="77"/>
        <v>61879</v>
      </c>
      <c r="M441" s="376">
        <f t="shared" si="77"/>
        <v>123758</v>
      </c>
      <c r="N441" s="380">
        <f>'내역서(기계)-SH'!N441+'내역서(기계)-재개발'!N441</f>
        <v>2</v>
      </c>
      <c r="O441" s="360">
        <v>61879</v>
      </c>
      <c r="P441" s="360">
        <f t="shared" si="74"/>
        <v>123758</v>
      </c>
      <c r="Q441" s="360">
        <v>0</v>
      </c>
      <c r="R441" s="360">
        <f t="shared" si="75"/>
        <v>0</v>
      </c>
      <c r="S441" s="360">
        <v>0</v>
      </c>
      <c r="T441" s="360">
        <f t="shared" si="76"/>
        <v>0</v>
      </c>
      <c r="U441" s="360">
        <f t="shared" si="70"/>
        <v>61879</v>
      </c>
      <c r="V441" s="369">
        <f t="shared" si="71"/>
        <v>123758</v>
      </c>
      <c r="W441" s="375">
        <f t="shared" si="72"/>
        <v>0</v>
      </c>
      <c r="X441" s="381">
        <f t="shared" si="73"/>
        <v>0</v>
      </c>
      <c r="Y441" s="372"/>
    </row>
    <row r="442" spans="1:25" s="50" customFormat="1" ht="22.5" customHeight="1" x14ac:dyDescent="0.15">
      <c r="A442" s="361" t="s">
        <v>576</v>
      </c>
      <c r="B442" s="151" t="s">
        <v>701</v>
      </c>
      <c r="C442" s="152" t="s">
        <v>1366</v>
      </c>
      <c r="D442" s="375">
        <f>'내역서(기계)-SH'!D442+'내역서(기계)-재개발'!D442</f>
        <v>2</v>
      </c>
      <c r="E442" s="359" t="s">
        <v>1384</v>
      </c>
      <c r="F442" s="360">
        <v>1185</v>
      </c>
      <c r="G442" s="360">
        <f t="shared" si="67"/>
        <v>2370</v>
      </c>
      <c r="H442" s="360">
        <v>0</v>
      </c>
      <c r="I442" s="360">
        <f t="shared" si="68"/>
        <v>0</v>
      </c>
      <c r="J442" s="360">
        <v>0</v>
      </c>
      <c r="K442" s="360">
        <f t="shared" si="69"/>
        <v>0</v>
      </c>
      <c r="L442" s="360">
        <f t="shared" si="77"/>
        <v>1185</v>
      </c>
      <c r="M442" s="376">
        <f t="shared" si="77"/>
        <v>2370</v>
      </c>
      <c r="N442" s="380">
        <f>'내역서(기계)-SH'!N442+'내역서(기계)-재개발'!N442</f>
        <v>2</v>
      </c>
      <c r="O442" s="360">
        <v>1185</v>
      </c>
      <c r="P442" s="360">
        <f t="shared" si="74"/>
        <v>2370</v>
      </c>
      <c r="Q442" s="360">
        <v>0</v>
      </c>
      <c r="R442" s="360">
        <f t="shared" si="75"/>
        <v>0</v>
      </c>
      <c r="S442" s="360">
        <v>0</v>
      </c>
      <c r="T442" s="360">
        <f t="shared" si="76"/>
        <v>0</v>
      </c>
      <c r="U442" s="360">
        <f t="shared" si="70"/>
        <v>1185</v>
      </c>
      <c r="V442" s="369">
        <f t="shared" si="71"/>
        <v>2370</v>
      </c>
      <c r="W442" s="375">
        <f t="shared" si="72"/>
        <v>0</v>
      </c>
      <c r="X442" s="381">
        <f t="shared" si="73"/>
        <v>0</v>
      </c>
      <c r="Y442" s="372"/>
    </row>
    <row r="443" spans="1:25" s="50" customFormat="1" ht="22.5" customHeight="1" x14ac:dyDescent="0.15">
      <c r="A443" s="361" t="s">
        <v>577</v>
      </c>
      <c r="B443" s="151" t="s">
        <v>701</v>
      </c>
      <c r="C443" s="152" t="s">
        <v>1367</v>
      </c>
      <c r="D443" s="375">
        <f>'내역서(기계)-SH'!D443+'내역서(기계)-재개발'!D443</f>
        <v>2</v>
      </c>
      <c r="E443" s="359" t="s">
        <v>1384</v>
      </c>
      <c r="F443" s="360">
        <v>1778</v>
      </c>
      <c r="G443" s="360">
        <f t="shared" si="67"/>
        <v>3556</v>
      </c>
      <c r="H443" s="360">
        <v>0</v>
      </c>
      <c r="I443" s="360">
        <f t="shared" si="68"/>
        <v>0</v>
      </c>
      <c r="J443" s="360">
        <v>0</v>
      </c>
      <c r="K443" s="360">
        <f t="shared" si="69"/>
        <v>0</v>
      </c>
      <c r="L443" s="360">
        <f t="shared" si="77"/>
        <v>1778</v>
      </c>
      <c r="M443" s="376">
        <f t="shared" si="77"/>
        <v>3556</v>
      </c>
      <c r="N443" s="380">
        <f>'내역서(기계)-SH'!N443+'내역서(기계)-재개발'!N443</f>
        <v>2</v>
      </c>
      <c r="O443" s="360">
        <v>1778</v>
      </c>
      <c r="P443" s="360">
        <f t="shared" si="74"/>
        <v>3556</v>
      </c>
      <c r="Q443" s="360">
        <v>0</v>
      </c>
      <c r="R443" s="360">
        <f t="shared" si="75"/>
        <v>0</v>
      </c>
      <c r="S443" s="360">
        <v>0</v>
      </c>
      <c r="T443" s="360">
        <f t="shared" si="76"/>
        <v>0</v>
      </c>
      <c r="U443" s="360">
        <f t="shared" si="70"/>
        <v>1778</v>
      </c>
      <c r="V443" s="369">
        <f t="shared" si="71"/>
        <v>3556</v>
      </c>
      <c r="W443" s="375">
        <f t="shared" si="72"/>
        <v>0</v>
      </c>
      <c r="X443" s="381">
        <f t="shared" si="73"/>
        <v>0</v>
      </c>
      <c r="Y443" s="372"/>
    </row>
    <row r="444" spans="1:25" s="50" customFormat="1" ht="22.5" customHeight="1" x14ac:dyDescent="0.15">
      <c r="A444" s="361" t="s">
        <v>578</v>
      </c>
      <c r="B444" s="151" t="s">
        <v>701</v>
      </c>
      <c r="C444" s="152" t="s">
        <v>89</v>
      </c>
      <c r="D444" s="375">
        <f>'내역서(기계)-SH'!D444+'내역서(기계)-재개발'!D444</f>
        <v>2</v>
      </c>
      <c r="E444" s="359" t="s">
        <v>1384</v>
      </c>
      <c r="F444" s="360">
        <v>2371</v>
      </c>
      <c r="G444" s="360">
        <f t="shared" si="67"/>
        <v>4742</v>
      </c>
      <c r="H444" s="360">
        <v>0</v>
      </c>
      <c r="I444" s="360">
        <f t="shared" si="68"/>
        <v>0</v>
      </c>
      <c r="J444" s="360">
        <v>0</v>
      </c>
      <c r="K444" s="360">
        <f t="shared" si="69"/>
        <v>0</v>
      </c>
      <c r="L444" s="360">
        <f t="shared" si="77"/>
        <v>2371</v>
      </c>
      <c r="M444" s="376">
        <f t="shared" si="77"/>
        <v>4742</v>
      </c>
      <c r="N444" s="380">
        <f>'내역서(기계)-SH'!N444+'내역서(기계)-재개발'!N444</f>
        <v>2</v>
      </c>
      <c r="O444" s="360">
        <v>2371</v>
      </c>
      <c r="P444" s="360">
        <f t="shared" si="74"/>
        <v>4742</v>
      </c>
      <c r="Q444" s="360">
        <v>0</v>
      </c>
      <c r="R444" s="360">
        <f t="shared" si="75"/>
        <v>0</v>
      </c>
      <c r="S444" s="360">
        <v>0</v>
      </c>
      <c r="T444" s="360">
        <f t="shared" si="76"/>
        <v>0</v>
      </c>
      <c r="U444" s="360">
        <f t="shared" si="70"/>
        <v>2371</v>
      </c>
      <c r="V444" s="369">
        <f t="shared" si="71"/>
        <v>4742</v>
      </c>
      <c r="W444" s="375">
        <f t="shared" si="72"/>
        <v>0</v>
      </c>
      <c r="X444" s="381">
        <f t="shared" si="73"/>
        <v>0</v>
      </c>
      <c r="Y444" s="372"/>
    </row>
    <row r="445" spans="1:25" s="50" customFormat="1" ht="22.5" customHeight="1" x14ac:dyDescent="0.15">
      <c r="A445" s="361" t="s">
        <v>579</v>
      </c>
      <c r="B445" s="151" t="s">
        <v>701</v>
      </c>
      <c r="C445" s="152" t="s">
        <v>90</v>
      </c>
      <c r="D445" s="375">
        <f>'내역서(기계)-SH'!D445+'내역서(기계)-재개발'!D445</f>
        <v>1</v>
      </c>
      <c r="E445" s="359" t="s">
        <v>1384</v>
      </c>
      <c r="F445" s="360">
        <v>2846</v>
      </c>
      <c r="G445" s="360">
        <f t="shared" si="67"/>
        <v>2846</v>
      </c>
      <c r="H445" s="360">
        <v>0</v>
      </c>
      <c r="I445" s="360">
        <f t="shared" si="68"/>
        <v>0</v>
      </c>
      <c r="J445" s="360">
        <v>0</v>
      </c>
      <c r="K445" s="360">
        <f t="shared" si="69"/>
        <v>0</v>
      </c>
      <c r="L445" s="360">
        <f t="shared" si="77"/>
        <v>2846</v>
      </c>
      <c r="M445" s="376">
        <f t="shared" si="77"/>
        <v>2846</v>
      </c>
      <c r="N445" s="380">
        <f>'내역서(기계)-SH'!N445+'내역서(기계)-재개발'!N445</f>
        <v>1</v>
      </c>
      <c r="O445" s="360">
        <v>2846</v>
      </c>
      <c r="P445" s="360">
        <f t="shared" si="74"/>
        <v>2846</v>
      </c>
      <c r="Q445" s="360">
        <v>0</v>
      </c>
      <c r="R445" s="360">
        <f t="shared" si="75"/>
        <v>0</v>
      </c>
      <c r="S445" s="360">
        <v>0</v>
      </c>
      <c r="T445" s="360">
        <f t="shared" si="76"/>
        <v>0</v>
      </c>
      <c r="U445" s="360">
        <f t="shared" si="70"/>
        <v>2846</v>
      </c>
      <c r="V445" s="369">
        <f t="shared" si="71"/>
        <v>2846</v>
      </c>
      <c r="W445" s="375">
        <f t="shared" si="72"/>
        <v>0</v>
      </c>
      <c r="X445" s="381">
        <f t="shared" si="73"/>
        <v>0</v>
      </c>
      <c r="Y445" s="372"/>
    </row>
    <row r="446" spans="1:25" s="50" customFormat="1" ht="22.5" customHeight="1" x14ac:dyDescent="0.15">
      <c r="A446" s="361" t="s">
        <v>580</v>
      </c>
      <c r="B446" s="151" t="s">
        <v>701</v>
      </c>
      <c r="C446" s="152" t="s">
        <v>91</v>
      </c>
      <c r="D446" s="375">
        <f>'내역서(기계)-SH'!D446+'내역서(기계)-재개발'!D446</f>
        <v>1</v>
      </c>
      <c r="E446" s="359" t="s">
        <v>1384</v>
      </c>
      <c r="F446" s="360">
        <v>3854</v>
      </c>
      <c r="G446" s="360">
        <f t="shared" si="67"/>
        <v>3854</v>
      </c>
      <c r="H446" s="360">
        <v>0</v>
      </c>
      <c r="I446" s="360">
        <f t="shared" si="68"/>
        <v>0</v>
      </c>
      <c r="J446" s="360">
        <v>0</v>
      </c>
      <c r="K446" s="360">
        <f t="shared" si="69"/>
        <v>0</v>
      </c>
      <c r="L446" s="360">
        <f t="shared" si="77"/>
        <v>3854</v>
      </c>
      <c r="M446" s="376">
        <f t="shared" si="77"/>
        <v>3854</v>
      </c>
      <c r="N446" s="380">
        <f>'내역서(기계)-SH'!N446+'내역서(기계)-재개발'!N446</f>
        <v>1</v>
      </c>
      <c r="O446" s="360">
        <v>3854</v>
      </c>
      <c r="P446" s="360">
        <f t="shared" si="74"/>
        <v>3854</v>
      </c>
      <c r="Q446" s="360">
        <v>0</v>
      </c>
      <c r="R446" s="360">
        <f t="shared" si="75"/>
        <v>0</v>
      </c>
      <c r="S446" s="360">
        <v>0</v>
      </c>
      <c r="T446" s="360">
        <f t="shared" si="76"/>
        <v>0</v>
      </c>
      <c r="U446" s="360">
        <f t="shared" si="70"/>
        <v>3854</v>
      </c>
      <c r="V446" s="369">
        <f t="shared" si="71"/>
        <v>3854</v>
      </c>
      <c r="W446" s="375">
        <f t="shared" si="72"/>
        <v>0</v>
      </c>
      <c r="X446" s="381">
        <f t="shared" si="73"/>
        <v>0</v>
      </c>
      <c r="Y446" s="372"/>
    </row>
    <row r="447" spans="1:25" s="50" customFormat="1" ht="22.5" customHeight="1" x14ac:dyDescent="0.15">
      <c r="A447" s="361" t="s">
        <v>581</v>
      </c>
      <c r="B447" s="151" t="s">
        <v>701</v>
      </c>
      <c r="C447" s="152" t="s">
        <v>92</v>
      </c>
      <c r="D447" s="375">
        <f>'내역서(기계)-SH'!D447+'내역서(기계)-재개발'!D447</f>
        <v>1</v>
      </c>
      <c r="E447" s="359" t="s">
        <v>1384</v>
      </c>
      <c r="F447" s="360">
        <v>6759</v>
      </c>
      <c r="G447" s="360">
        <f t="shared" si="67"/>
        <v>6759</v>
      </c>
      <c r="H447" s="360">
        <v>0</v>
      </c>
      <c r="I447" s="360">
        <f t="shared" si="68"/>
        <v>0</v>
      </c>
      <c r="J447" s="360">
        <v>0</v>
      </c>
      <c r="K447" s="360">
        <f t="shared" si="69"/>
        <v>0</v>
      </c>
      <c r="L447" s="360">
        <f t="shared" si="77"/>
        <v>6759</v>
      </c>
      <c r="M447" s="376">
        <f t="shared" si="77"/>
        <v>6759</v>
      </c>
      <c r="N447" s="380">
        <f>'내역서(기계)-SH'!N447+'내역서(기계)-재개발'!N447</f>
        <v>1</v>
      </c>
      <c r="O447" s="360">
        <v>6759</v>
      </c>
      <c r="P447" s="360">
        <f t="shared" si="74"/>
        <v>6759</v>
      </c>
      <c r="Q447" s="360">
        <v>0</v>
      </c>
      <c r="R447" s="360">
        <f t="shared" si="75"/>
        <v>0</v>
      </c>
      <c r="S447" s="360">
        <v>0</v>
      </c>
      <c r="T447" s="360">
        <f t="shared" si="76"/>
        <v>0</v>
      </c>
      <c r="U447" s="360">
        <f t="shared" si="70"/>
        <v>6759</v>
      </c>
      <c r="V447" s="369">
        <f t="shared" si="71"/>
        <v>6759</v>
      </c>
      <c r="W447" s="375">
        <f t="shared" si="72"/>
        <v>0</v>
      </c>
      <c r="X447" s="381">
        <f t="shared" si="73"/>
        <v>0</v>
      </c>
      <c r="Y447" s="372"/>
    </row>
    <row r="448" spans="1:25" s="50" customFormat="1" ht="22.5" customHeight="1" x14ac:dyDescent="0.15">
      <c r="A448" s="361" t="s">
        <v>582</v>
      </c>
      <c r="B448" s="151" t="s">
        <v>921</v>
      </c>
      <c r="C448" s="152" t="s">
        <v>1366</v>
      </c>
      <c r="D448" s="375">
        <f>'내역서(기계)-SH'!D448+'내역서(기계)-재개발'!D448</f>
        <v>1</v>
      </c>
      <c r="E448" s="359" t="s">
        <v>1384</v>
      </c>
      <c r="F448" s="360">
        <v>4540</v>
      </c>
      <c r="G448" s="360">
        <f t="shared" si="67"/>
        <v>4540</v>
      </c>
      <c r="H448" s="360">
        <v>0</v>
      </c>
      <c r="I448" s="360">
        <f t="shared" si="68"/>
        <v>0</v>
      </c>
      <c r="J448" s="360">
        <v>0</v>
      </c>
      <c r="K448" s="360">
        <f t="shared" si="69"/>
        <v>0</v>
      </c>
      <c r="L448" s="360">
        <f t="shared" si="77"/>
        <v>4540</v>
      </c>
      <c r="M448" s="376">
        <f t="shared" si="77"/>
        <v>4540</v>
      </c>
      <c r="N448" s="380">
        <f>'내역서(기계)-SH'!N448+'내역서(기계)-재개발'!N448</f>
        <v>1</v>
      </c>
      <c r="O448" s="360">
        <v>4540</v>
      </c>
      <c r="P448" s="360">
        <f t="shared" si="74"/>
        <v>4540</v>
      </c>
      <c r="Q448" s="360">
        <v>0</v>
      </c>
      <c r="R448" s="360">
        <f t="shared" si="75"/>
        <v>0</v>
      </c>
      <c r="S448" s="360">
        <v>0</v>
      </c>
      <c r="T448" s="360">
        <f t="shared" si="76"/>
        <v>0</v>
      </c>
      <c r="U448" s="360">
        <f t="shared" si="70"/>
        <v>4540</v>
      </c>
      <c r="V448" s="369">
        <f t="shared" si="71"/>
        <v>4540</v>
      </c>
      <c r="W448" s="375">
        <f t="shared" si="72"/>
        <v>0</v>
      </c>
      <c r="X448" s="381">
        <f t="shared" si="73"/>
        <v>0</v>
      </c>
      <c r="Y448" s="372"/>
    </row>
    <row r="449" spans="1:25" s="50" customFormat="1" ht="22.5" customHeight="1" x14ac:dyDescent="0.15">
      <c r="A449" s="361" t="s">
        <v>583</v>
      </c>
      <c r="B449" s="151" t="s">
        <v>921</v>
      </c>
      <c r="C449" s="152" t="s">
        <v>1367</v>
      </c>
      <c r="D449" s="375">
        <f>'내역서(기계)-SH'!D449+'내역서(기계)-재개발'!D449</f>
        <v>1</v>
      </c>
      <c r="E449" s="359" t="s">
        <v>1384</v>
      </c>
      <c r="F449" s="360">
        <v>6814</v>
      </c>
      <c r="G449" s="360">
        <f t="shared" si="67"/>
        <v>6814</v>
      </c>
      <c r="H449" s="360">
        <v>0</v>
      </c>
      <c r="I449" s="360">
        <f t="shared" si="68"/>
        <v>0</v>
      </c>
      <c r="J449" s="360">
        <v>0</v>
      </c>
      <c r="K449" s="360">
        <f t="shared" si="69"/>
        <v>0</v>
      </c>
      <c r="L449" s="360">
        <f t="shared" si="77"/>
        <v>6814</v>
      </c>
      <c r="M449" s="376">
        <f t="shared" si="77"/>
        <v>6814</v>
      </c>
      <c r="N449" s="380">
        <f>'내역서(기계)-SH'!N449+'내역서(기계)-재개발'!N449</f>
        <v>1</v>
      </c>
      <c r="O449" s="360">
        <v>6814</v>
      </c>
      <c r="P449" s="360">
        <f t="shared" si="74"/>
        <v>6814</v>
      </c>
      <c r="Q449" s="360">
        <v>0</v>
      </c>
      <c r="R449" s="360">
        <f t="shared" si="75"/>
        <v>0</v>
      </c>
      <c r="S449" s="360">
        <v>0</v>
      </c>
      <c r="T449" s="360">
        <f t="shared" si="76"/>
        <v>0</v>
      </c>
      <c r="U449" s="360">
        <f t="shared" si="70"/>
        <v>6814</v>
      </c>
      <c r="V449" s="369">
        <f t="shared" si="71"/>
        <v>6814</v>
      </c>
      <c r="W449" s="375">
        <f t="shared" si="72"/>
        <v>0</v>
      </c>
      <c r="X449" s="381">
        <f t="shared" si="73"/>
        <v>0</v>
      </c>
      <c r="Y449" s="372"/>
    </row>
    <row r="450" spans="1:25" s="50" customFormat="1" ht="22.5" customHeight="1" x14ac:dyDescent="0.15">
      <c r="A450" s="361" t="s">
        <v>584</v>
      </c>
      <c r="B450" s="151" t="s">
        <v>921</v>
      </c>
      <c r="C450" s="152" t="s">
        <v>89</v>
      </c>
      <c r="D450" s="375">
        <f>'내역서(기계)-SH'!D450+'내역서(기계)-재개발'!D450</f>
        <v>1</v>
      </c>
      <c r="E450" s="359" t="s">
        <v>1384</v>
      </c>
      <c r="F450" s="360">
        <v>8743</v>
      </c>
      <c r="G450" s="360">
        <f t="shared" si="67"/>
        <v>8743</v>
      </c>
      <c r="H450" s="360">
        <v>0</v>
      </c>
      <c r="I450" s="360">
        <f t="shared" si="68"/>
        <v>0</v>
      </c>
      <c r="J450" s="360">
        <v>0</v>
      </c>
      <c r="K450" s="360">
        <f t="shared" si="69"/>
        <v>0</v>
      </c>
      <c r="L450" s="360">
        <f t="shared" si="77"/>
        <v>8743</v>
      </c>
      <c r="M450" s="376">
        <f t="shared" si="77"/>
        <v>8743</v>
      </c>
      <c r="N450" s="380">
        <f>'내역서(기계)-SH'!N450+'내역서(기계)-재개발'!N450</f>
        <v>1</v>
      </c>
      <c r="O450" s="360">
        <v>8743</v>
      </c>
      <c r="P450" s="360">
        <f t="shared" si="74"/>
        <v>8743</v>
      </c>
      <c r="Q450" s="360">
        <v>0</v>
      </c>
      <c r="R450" s="360">
        <f t="shared" si="75"/>
        <v>0</v>
      </c>
      <c r="S450" s="360">
        <v>0</v>
      </c>
      <c r="T450" s="360">
        <f t="shared" si="76"/>
        <v>0</v>
      </c>
      <c r="U450" s="360">
        <f t="shared" si="70"/>
        <v>8743</v>
      </c>
      <c r="V450" s="369">
        <f t="shared" si="71"/>
        <v>8743</v>
      </c>
      <c r="W450" s="375">
        <f t="shared" si="72"/>
        <v>0</v>
      </c>
      <c r="X450" s="381">
        <f t="shared" si="73"/>
        <v>0</v>
      </c>
      <c r="Y450" s="372"/>
    </row>
    <row r="451" spans="1:25" s="50" customFormat="1" ht="22.5" customHeight="1" x14ac:dyDescent="0.15">
      <c r="A451" s="361" t="s">
        <v>585</v>
      </c>
      <c r="B451" s="151" t="s">
        <v>1659</v>
      </c>
      <c r="C451" s="152" t="s">
        <v>1366</v>
      </c>
      <c r="D451" s="375">
        <f>'내역서(기계)-SH'!D451+'내역서(기계)-재개발'!D451</f>
        <v>1</v>
      </c>
      <c r="E451" s="359" t="s">
        <v>1384</v>
      </c>
      <c r="F451" s="360">
        <v>1486</v>
      </c>
      <c r="G451" s="360">
        <f t="shared" si="67"/>
        <v>1486</v>
      </c>
      <c r="H451" s="360">
        <v>0</v>
      </c>
      <c r="I451" s="360">
        <f t="shared" si="68"/>
        <v>0</v>
      </c>
      <c r="J451" s="360">
        <v>0</v>
      </c>
      <c r="K451" s="360">
        <f t="shared" si="69"/>
        <v>0</v>
      </c>
      <c r="L451" s="360">
        <f t="shared" si="77"/>
        <v>1486</v>
      </c>
      <c r="M451" s="376">
        <f t="shared" si="77"/>
        <v>1486</v>
      </c>
      <c r="N451" s="380">
        <f>'내역서(기계)-SH'!N451+'내역서(기계)-재개발'!N451</f>
        <v>1</v>
      </c>
      <c r="O451" s="360">
        <v>1486</v>
      </c>
      <c r="P451" s="360">
        <f t="shared" si="74"/>
        <v>1486</v>
      </c>
      <c r="Q451" s="360">
        <v>0</v>
      </c>
      <c r="R451" s="360">
        <f t="shared" si="75"/>
        <v>0</v>
      </c>
      <c r="S451" s="360">
        <v>0</v>
      </c>
      <c r="T451" s="360">
        <f t="shared" si="76"/>
        <v>0</v>
      </c>
      <c r="U451" s="360">
        <f t="shared" si="70"/>
        <v>1486</v>
      </c>
      <c r="V451" s="369">
        <f t="shared" si="71"/>
        <v>1486</v>
      </c>
      <c r="W451" s="375">
        <f t="shared" si="72"/>
        <v>0</v>
      </c>
      <c r="X451" s="381">
        <f t="shared" si="73"/>
        <v>0</v>
      </c>
      <c r="Y451" s="372"/>
    </row>
    <row r="452" spans="1:25" s="50" customFormat="1" ht="22.5" customHeight="1" x14ac:dyDescent="0.15">
      <c r="A452" s="361" t="s">
        <v>784</v>
      </c>
      <c r="B452" s="151" t="s">
        <v>1659</v>
      </c>
      <c r="C452" s="152" t="s">
        <v>1367</v>
      </c>
      <c r="D452" s="375">
        <f>'내역서(기계)-SH'!D452+'내역서(기계)-재개발'!D452</f>
        <v>1</v>
      </c>
      <c r="E452" s="359" t="s">
        <v>1384</v>
      </c>
      <c r="F452" s="360">
        <v>1641</v>
      </c>
      <c r="G452" s="360">
        <f t="shared" si="67"/>
        <v>1641</v>
      </c>
      <c r="H452" s="360">
        <v>0</v>
      </c>
      <c r="I452" s="360">
        <f t="shared" si="68"/>
        <v>0</v>
      </c>
      <c r="J452" s="360">
        <v>0</v>
      </c>
      <c r="K452" s="360">
        <f t="shared" si="69"/>
        <v>0</v>
      </c>
      <c r="L452" s="360">
        <f t="shared" si="77"/>
        <v>1641</v>
      </c>
      <c r="M452" s="376">
        <f t="shared" si="77"/>
        <v>1641</v>
      </c>
      <c r="N452" s="380">
        <f>'내역서(기계)-SH'!N452+'내역서(기계)-재개발'!N452</f>
        <v>1</v>
      </c>
      <c r="O452" s="360">
        <v>1641</v>
      </c>
      <c r="P452" s="360">
        <f t="shared" si="74"/>
        <v>1641</v>
      </c>
      <c r="Q452" s="360">
        <v>0</v>
      </c>
      <c r="R452" s="360">
        <f t="shared" si="75"/>
        <v>0</v>
      </c>
      <c r="S452" s="360">
        <v>0</v>
      </c>
      <c r="T452" s="360">
        <f t="shared" si="76"/>
        <v>0</v>
      </c>
      <c r="U452" s="360">
        <f t="shared" si="70"/>
        <v>1641</v>
      </c>
      <c r="V452" s="369">
        <f t="shared" si="71"/>
        <v>1641</v>
      </c>
      <c r="W452" s="375">
        <f t="shared" si="72"/>
        <v>0</v>
      </c>
      <c r="X452" s="381">
        <f t="shared" si="73"/>
        <v>0</v>
      </c>
      <c r="Y452" s="372"/>
    </row>
    <row r="453" spans="1:25" s="50" customFormat="1" ht="22.5" customHeight="1" x14ac:dyDescent="0.15">
      <c r="A453" s="361" t="s">
        <v>785</v>
      </c>
      <c r="B453" s="151" t="s">
        <v>1659</v>
      </c>
      <c r="C453" s="152" t="s">
        <v>89</v>
      </c>
      <c r="D453" s="375">
        <f>'내역서(기계)-SH'!D453+'내역서(기계)-재개발'!D453</f>
        <v>2</v>
      </c>
      <c r="E453" s="359" t="s">
        <v>1384</v>
      </c>
      <c r="F453" s="360">
        <v>1951</v>
      </c>
      <c r="G453" s="360">
        <f t="shared" si="67"/>
        <v>3902</v>
      </c>
      <c r="H453" s="360">
        <v>0</v>
      </c>
      <c r="I453" s="360">
        <f t="shared" si="68"/>
        <v>0</v>
      </c>
      <c r="J453" s="360">
        <v>0</v>
      </c>
      <c r="K453" s="360">
        <f t="shared" si="69"/>
        <v>0</v>
      </c>
      <c r="L453" s="360">
        <f t="shared" si="77"/>
        <v>1951</v>
      </c>
      <c r="M453" s="376">
        <f t="shared" si="77"/>
        <v>3902</v>
      </c>
      <c r="N453" s="380">
        <f>'내역서(기계)-SH'!N453+'내역서(기계)-재개발'!N453</f>
        <v>2</v>
      </c>
      <c r="O453" s="360">
        <v>1951</v>
      </c>
      <c r="P453" s="360">
        <f t="shared" si="74"/>
        <v>3902</v>
      </c>
      <c r="Q453" s="360">
        <v>0</v>
      </c>
      <c r="R453" s="360">
        <f t="shared" si="75"/>
        <v>0</v>
      </c>
      <c r="S453" s="360">
        <v>0</v>
      </c>
      <c r="T453" s="360">
        <f t="shared" si="76"/>
        <v>0</v>
      </c>
      <c r="U453" s="360">
        <f t="shared" si="70"/>
        <v>1951</v>
      </c>
      <c r="V453" s="369">
        <f t="shared" si="71"/>
        <v>3902</v>
      </c>
      <c r="W453" s="375">
        <f t="shared" si="72"/>
        <v>0</v>
      </c>
      <c r="X453" s="381">
        <f t="shared" si="73"/>
        <v>0</v>
      </c>
      <c r="Y453" s="372"/>
    </row>
    <row r="454" spans="1:25" s="50" customFormat="1" ht="22.5" customHeight="1" x14ac:dyDescent="0.15">
      <c r="A454" s="361" t="s">
        <v>786</v>
      </c>
      <c r="B454" s="151" t="s">
        <v>1659</v>
      </c>
      <c r="C454" s="152" t="s">
        <v>90</v>
      </c>
      <c r="D454" s="375">
        <f>'내역서(기계)-SH'!D454+'내역서(기계)-재개발'!D454</f>
        <v>1</v>
      </c>
      <c r="E454" s="359" t="s">
        <v>1384</v>
      </c>
      <c r="F454" s="360">
        <v>4336</v>
      </c>
      <c r="G454" s="360">
        <f t="shared" ref="G454:G517" si="78">INT($D454*F454)</f>
        <v>4336</v>
      </c>
      <c r="H454" s="360">
        <v>0</v>
      </c>
      <c r="I454" s="360">
        <f t="shared" ref="I454:I517" si="79">INT($D454*H454)</f>
        <v>0</v>
      </c>
      <c r="J454" s="360">
        <v>0</v>
      </c>
      <c r="K454" s="360">
        <f t="shared" ref="K454:K517" si="80">INT($D454*J454)</f>
        <v>0</v>
      </c>
      <c r="L454" s="360">
        <f t="shared" si="77"/>
        <v>4336</v>
      </c>
      <c r="M454" s="376">
        <f t="shared" si="77"/>
        <v>4336</v>
      </c>
      <c r="N454" s="380">
        <f>'내역서(기계)-SH'!N454+'내역서(기계)-재개발'!N454</f>
        <v>1</v>
      </c>
      <c r="O454" s="360">
        <v>4336</v>
      </c>
      <c r="P454" s="360">
        <f t="shared" si="74"/>
        <v>4336</v>
      </c>
      <c r="Q454" s="360">
        <v>0</v>
      </c>
      <c r="R454" s="360">
        <f t="shared" si="75"/>
        <v>0</v>
      </c>
      <c r="S454" s="360">
        <v>0</v>
      </c>
      <c r="T454" s="360">
        <f t="shared" si="76"/>
        <v>0</v>
      </c>
      <c r="U454" s="360">
        <f t="shared" ref="U454:U517" si="81">O454+Q454+S454</f>
        <v>4336</v>
      </c>
      <c r="V454" s="369">
        <f t="shared" ref="V454:V517" si="82">P454+R454+T454</f>
        <v>4336</v>
      </c>
      <c r="W454" s="375">
        <f t="shared" ref="W454:W517" si="83">N454-D454</f>
        <v>0</v>
      </c>
      <c r="X454" s="381">
        <f t="shared" ref="X454:X517" si="84">V454-M454</f>
        <v>0</v>
      </c>
      <c r="Y454" s="372"/>
    </row>
    <row r="455" spans="1:25" s="50" customFormat="1" ht="22.5" customHeight="1" x14ac:dyDescent="0.15">
      <c r="A455" s="361" t="s">
        <v>798</v>
      </c>
      <c r="B455" s="151" t="s">
        <v>1659</v>
      </c>
      <c r="C455" s="152" t="s">
        <v>91</v>
      </c>
      <c r="D455" s="375">
        <f>'내역서(기계)-SH'!D455+'내역서(기계)-재개발'!D455</f>
        <v>2</v>
      </c>
      <c r="E455" s="359" t="s">
        <v>1384</v>
      </c>
      <c r="F455" s="360">
        <v>4553</v>
      </c>
      <c r="G455" s="360">
        <f t="shared" si="78"/>
        <v>9106</v>
      </c>
      <c r="H455" s="360">
        <v>0</v>
      </c>
      <c r="I455" s="360">
        <f t="shared" si="79"/>
        <v>0</v>
      </c>
      <c r="J455" s="360">
        <v>0</v>
      </c>
      <c r="K455" s="360">
        <f t="shared" si="80"/>
        <v>0</v>
      </c>
      <c r="L455" s="360">
        <f t="shared" si="77"/>
        <v>4553</v>
      </c>
      <c r="M455" s="376">
        <f t="shared" si="77"/>
        <v>9106</v>
      </c>
      <c r="N455" s="380">
        <f>'내역서(기계)-SH'!N455+'내역서(기계)-재개발'!N455</f>
        <v>2</v>
      </c>
      <c r="O455" s="360">
        <v>4553</v>
      </c>
      <c r="P455" s="360">
        <f t="shared" ref="P455:P518" si="85">INT($N455*O455)</f>
        <v>9106</v>
      </c>
      <c r="Q455" s="360">
        <v>0</v>
      </c>
      <c r="R455" s="360">
        <f t="shared" ref="R455:R518" si="86">INT($N455*Q455)</f>
        <v>0</v>
      </c>
      <c r="S455" s="360">
        <v>0</v>
      </c>
      <c r="T455" s="360">
        <f t="shared" ref="T455:T518" si="87">INT($N455*S455)</f>
        <v>0</v>
      </c>
      <c r="U455" s="360">
        <f t="shared" si="81"/>
        <v>4553</v>
      </c>
      <c r="V455" s="369">
        <f t="shared" si="82"/>
        <v>9106</v>
      </c>
      <c r="W455" s="375">
        <f t="shared" si="83"/>
        <v>0</v>
      </c>
      <c r="X455" s="381">
        <f t="shared" si="84"/>
        <v>0</v>
      </c>
      <c r="Y455" s="372"/>
    </row>
    <row r="456" spans="1:25" s="50" customFormat="1" ht="22.5" customHeight="1" x14ac:dyDescent="0.15">
      <c r="A456" s="361" t="s">
        <v>799</v>
      </c>
      <c r="B456" s="151" t="s">
        <v>1659</v>
      </c>
      <c r="C456" s="152" t="s">
        <v>92</v>
      </c>
      <c r="D456" s="375">
        <f>'내역서(기계)-SH'!D456+'내역서(기계)-재개발'!D456</f>
        <v>2</v>
      </c>
      <c r="E456" s="359" t="s">
        <v>1384</v>
      </c>
      <c r="F456" s="360">
        <v>8177</v>
      </c>
      <c r="G456" s="360">
        <f t="shared" si="78"/>
        <v>16354</v>
      </c>
      <c r="H456" s="360">
        <v>0</v>
      </c>
      <c r="I456" s="360">
        <f t="shared" si="79"/>
        <v>0</v>
      </c>
      <c r="J456" s="360">
        <v>0</v>
      </c>
      <c r="K456" s="360">
        <f t="shared" si="80"/>
        <v>0</v>
      </c>
      <c r="L456" s="360">
        <f t="shared" si="77"/>
        <v>8177</v>
      </c>
      <c r="M456" s="376">
        <f t="shared" si="77"/>
        <v>16354</v>
      </c>
      <c r="N456" s="380">
        <f>'내역서(기계)-SH'!N456+'내역서(기계)-재개발'!N456</f>
        <v>2</v>
      </c>
      <c r="O456" s="360">
        <v>8177</v>
      </c>
      <c r="P456" s="360">
        <f t="shared" si="85"/>
        <v>16354</v>
      </c>
      <c r="Q456" s="360">
        <v>0</v>
      </c>
      <c r="R456" s="360">
        <f t="shared" si="86"/>
        <v>0</v>
      </c>
      <c r="S456" s="360">
        <v>0</v>
      </c>
      <c r="T456" s="360">
        <f t="shared" si="87"/>
        <v>0</v>
      </c>
      <c r="U456" s="360">
        <f t="shared" si="81"/>
        <v>8177</v>
      </c>
      <c r="V456" s="369">
        <f t="shared" si="82"/>
        <v>16354</v>
      </c>
      <c r="W456" s="375">
        <f t="shared" si="83"/>
        <v>0</v>
      </c>
      <c r="X456" s="381">
        <f t="shared" si="84"/>
        <v>0</v>
      </c>
      <c r="Y456" s="372"/>
    </row>
    <row r="457" spans="1:25" s="50" customFormat="1" ht="22.5" customHeight="1" x14ac:dyDescent="0.15">
      <c r="A457" s="361" t="s">
        <v>800</v>
      </c>
      <c r="B457" s="151" t="s">
        <v>922</v>
      </c>
      <c r="C457" s="152" t="s">
        <v>1366</v>
      </c>
      <c r="D457" s="375">
        <f>'내역서(기계)-SH'!D457+'내역서(기계)-재개발'!D457</f>
        <v>2</v>
      </c>
      <c r="E457" s="359" t="s">
        <v>1384</v>
      </c>
      <c r="F457" s="360">
        <v>10681</v>
      </c>
      <c r="G457" s="360">
        <f t="shared" si="78"/>
        <v>21362</v>
      </c>
      <c r="H457" s="360">
        <v>0</v>
      </c>
      <c r="I457" s="360">
        <f t="shared" si="79"/>
        <v>0</v>
      </c>
      <c r="J457" s="360">
        <v>0</v>
      </c>
      <c r="K457" s="360">
        <f t="shared" si="80"/>
        <v>0</v>
      </c>
      <c r="L457" s="360">
        <f t="shared" si="77"/>
        <v>10681</v>
      </c>
      <c r="M457" s="376">
        <f t="shared" si="77"/>
        <v>21362</v>
      </c>
      <c r="N457" s="380">
        <f>'내역서(기계)-SH'!N457+'내역서(기계)-재개발'!N457</f>
        <v>2</v>
      </c>
      <c r="O457" s="360">
        <v>10681</v>
      </c>
      <c r="P457" s="360">
        <f t="shared" si="85"/>
        <v>21362</v>
      </c>
      <c r="Q457" s="360">
        <v>0</v>
      </c>
      <c r="R457" s="360">
        <f t="shared" si="86"/>
        <v>0</v>
      </c>
      <c r="S457" s="360">
        <v>0</v>
      </c>
      <c r="T457" s="360">
        <f t="shared" si="87"/>
        <v>0</v>
      </c>
      <c r="U457" s="360">
        <f t="shared" si="81"/>
        <v>10681</v>
      </c>
      <c r="V457" s="369">
        <f t="shared" si="82"/>
        <v>21362</v>
      </c>
      <c r="W457" s="375">
        <f t="shared" si="83"/>
        <v>0</v>
      </c>
      <c r="X457" s="381">
        <f t="shared" si="84"/>
        <v>0</v>
      </c>
      <c r="Y457" s="372"/>
    </row>
    <row r="458" spans="1:25" s="50" customFormat="1" ht="22.5" customHeight="1" x14ac:dyDescent="0.15">
      <c r="A458" s="361" t="s">
        <v>801</v>
      </c>
      <c r="B458" s="151" t="s">
        <v>922</v>
      </c>
      <c r="C458" s="152" t="s">
        <v>1367</v>
      </c>
      <c r="D458" s="375">
        <f>'내역서(기계)-SH'!D458+'내역서(기계)-재개발'!D458</f>
        <v>2</v>
      </c>
      <c r="E458" s="359" t="s">
        <v>1384</v>
      </c>
      <c r="F458" s="360">
        <v>16142</v>
      </c>
      <c r="G458" s="360">
        <f t="shared" si="78"/>
        <v>32284</v>
      </c>
      <c r="H458" s="360">
        <v>0</v>
      </c>
      <c r="I458" s="360">
        <f t="shared" si="79"/>
        <v>0</v>
      </c>
      <c r="J458" s="360">
        <v>0</v>
      </c>
      <c r="K458" s="360">
        <f t="shared" si="80"/>
        <v>0</v>
      </c>
      <c r="L458" s="360">
        <f t="shared" si="77"/>
        <v>16142</v>
      </c>
      <c r="M458" s="376">
        <f t="shared" si="77"/>
        <v>32284</v>
      </c>
      <c r="N458" s="380">
        <f>'내역서(기계)-SH'!N458+'내역서(기계)-재개발'!N458</f>
        <v>2</v>
      </c>
      <c r="O458" s="360">
        <v>16142</v>
      </c>
      <c r="P458" s="360">
        <f t="shared" si="85"/>
        <v>32284</v>
      </c>
      <c r="Q458" s="360">
        <v>0</v>
      </c>
      <c r="R458" s="360">
        <f t="shared" si="86"/>
        <v>0</v>
      </c>
      <c r="S458" s="360">
        <v>0</v>
      </c>
      <c r="T458" s="360">
        <f t="shared" si="87"/>
        <v>0</v>
      </c>
      <c r="U458" s="360">
        <f t="shared" si="81"/>
        <v>16142</v>
      </c>
      <c r="V458" s="369">
        <f t="shared" si="82"/>
        <v>32284</v>
      </c>
      <c r="W458" s="375">
        <f t="shared" si="83"/>
        <v>0</v>
      </c>
      <c r="X458" s="381">
        <f t="shared" si="84"/>
        <v>0</v>
      </c>
      <c r="Y458" s="372"/>
    </row>
    <row r="459" spans="1:25" s="50" customFormat="1" ht="22.5" customHeight="1" x14ac:dyDescent="0.15">
      <c r="A459" s="361" t="s">
        <v>802</v>
      </c>
      <c r="B459" s="151" t="s">
        <v>922</v>
      </c>
      <c r="C459" s="152" t="s">
        <v>89</v>
      </c>
      <c r="D459" s="375">
        <f>'내역서(기계)-SH'!D459+'내역서(기계)-재개발'!D459</f>
        <v>2</v>
      </c>
      <c r="E459" s="359" t="s">
        <v>1384</v>
      </c>
      <c r="F459" s="360">
        <v>26824</v>
      </c>
      <c r="G459" s="360">
        <f t="shared" si="78"/>
        <v>53648</v>
      </c>
      <c r="H459" s="360">
        <v>0</v>
      </c>
      <c r="I459" s="360">
        <f t="shared" si="79"/>
        <v>0</v>
      </c>
      <c r="J459" s="360">
        <v>0</v>
      </c>
      <c r="K459" s="360">
        <f t="shared" si="80"/>
        <v>0</v>
      </c>
      <c r="L459" s="360">
        <f t="shared" si="77"/>
        <v>26824</v>
      </c>
      <c r="M459" s="376">
        <f t="shared" si="77"/>
        <v>53648</v>
      </c>
      <c r="N459" s="380">
        <f>'내역서(기계)-SH'!N459+'내역서(기계)-재개발'!N459</f>
        <v>2</v>
      </c>
      <c r="O459" s="360">
        <v>26824</v>
      </c>
      <c r="P459" s="360">
        <f t="shared" si="85"/>
        <v>53648</v>
      </c>
      <c r="Q459" s="360">
        <v>0</v>
      </c>
      <c r="R459" s="360">
        <f t="shared" si="86"/>
        <v>0</v>
      </c>
      <c r="S459" s="360">
        <v>0</v>
      </c>
      <c r="T459" s="360">
        <f t="shared" si="87"/>
        <v>0</v>
      </c>
      <c r="U459" s="360">
        <f t="shared" si="81"/>
        <v>26824</v>
      </c>
      <c r="V459" s="369">
        <f t="shared" si="82"/>
        <v>53648</v>
      </c>
      <c r="W459" s="375">
        <f t="shared" si="83"/>
        <v>0</v>
      </c>
      <c r="X459" s="381">
        <f t="shared" si="84"/>
        <v>0</v>
      </c>
      <c r="Y459" s="372"/>
    </row>
    <row r="460" spans="1:25" s="50" customFormat="1" ht="22.5" customHeight="1" x14ac:dyDescent="0.15">
      <c r="A460" s="361" t="s">
        <v>803</v>
      </c>
      <c r="B460" s="151" t="s">
        <v>922</v>
      </c>
      <c r="C460" s="152" t="s">
        <v>90</v>
      </c>
      <c r="D460" s="375">
        <f>'내역서(기계)-SH'!D460+'내역서(기계)-재개발'!D460</f>
        <v>2</v>
      </c>
      <c r="E460" s="359" t="s">
        <v>1384</v>
      </c>
      <c r="F460" s="360">
        <v>33550</v>
      </c>
      <c r="G460" s="360">
        <f t="shared" si="78"/>
        <v>67100</v>
      </c>
      <c r="H460" s="360">
        <v>0</v>
      </c>
      <c r="I460" s="360">
        <f t="shared" si="79"/>
        <v>0</v>
      </c>
      <c r="J460" s="360">
        <v>0</v>
      </c>
      <c r="K460" s="360">
        <f t="shared" si="80"/>
        <v>0</v>
      </c>
      <c r="L460" s="360">
        <f t="shared" si="77"/>
        <v>33550</v>
      </c>
      <c r="M460" s="376">
        <f t="shared" si="77"/>
        <v>67100</v>
      </c>
      <c r="N460" s="380">
        <f>'내역서(기계)-SH'!N460+'내역서(기계)-재개발'!N460</f>
        <v>2</v>
      </c>
      <c r="O460" s="360">
        <v>33550</v>
      </c>
      <c r="P460" s="360">
        <f t="shared" si="85"/>
        <v>67100</v>
      </c>
      <c r="Q460" s="360">
        <v>0</v>
      </c>
      <c r="R460" s="360">
        <f t="shared" si="86"/>
        <v>0</v>
      </c>
      <c r="S460" s="360">
        <v>0</v>
      </c>
      <c r="T460" s="360">
        <f t="shared" si="87"/>
        <v>0</v>
      </c>
      <c r="U460" s="360">
        <f t="shared" si="81"/>
        <v>33550</v>
      </c>
      <c r="V460" s="369">
        <f t="shared" si="82"/>
        <v>67100</v>
      </c>
      <c r="W460" s="375">
        <f t="shared" si="83"/>
        <v>0</v>
      </c>
      <c r="X460" s="381">
        <f t="shared" si="84"/>
        <v>0</v>
      </c>
      <c r="Y460" s="372"/>
    </row>
    <row r="461" spans="1:25" s="50" customFormat="1" ht="22.5" customHeight="1" x14ac:dyDescent="0.15">
      <c r="A461" s="361" t="s">
        <v>804</v>
      </c>
      <c r="B461" s="151" t="s">
        <v>922</v>
      </c>
      <c r="C461" s="152" t="s">
        <v>91</v>
      </c>
      <c r="D461" s="375">
        <f>'내역서(기계)-SH'!D461+'내역서(기계)-재개발'!D461</f>
        <v>2</v>
      </c>
      <c r="E461" s="359" t="s">
        <v>1384</v>
      </c>
      <c r="F461" s="360">
        <v>41789</v>
      </c>
      <c r="G461" s="360">
        <f t="shared" si="78"/>
        <v>83578</v>
      </c>
      <c r="H461" s="360">
        <v>0</v>
      </c>
      <c r="I461" s="360">
        <f t="shared" si="79"/>
        <v>0</v>
      </c>
      <c r="J461" s="360">
        <v>0</v>
      </c>
      <c r="K461" s="360">
        <f t="shared" si="80"/>
        <v>0</v>
      </c>
      <c r="L461" s="360">
        <f t="shared" si="77"/>
        <v>41789</v>
      </c>
      <c r="M461" s="376">
        <f t="shared" si="77"/>
        <v>83578</v>
      </c>
      <c r="N461" s="380">
        <f>'내역서(기계)-SH'!N461+'내역서(기계)-재개발'!N461</f>
        <v>2</v>
      </c>
      <c r="O461" s="360">
        <v>41789</v>
      </c>
      <c r="P461" s="360">
        <f t="shared" si="85"/>
        <v>83578</v>
      </c>
      <c r="Q461" s="360">
        <v>0</v>
      </c>
      <c r="R461" s="360">
        <f t="shared" si="86"/>
        <v>0</v>
      </c>
      <c r="S461" s="360">
        <v>0</v>
      </c>
      <c r="T461" s="360">
        <f t="shared" si="87"/>
        <v>0</v>
      </c>
      <c r="U461" s="360">
        <f t="shared" si="81"/>
        <v>41789</v>
      </c>
      <c r="V461" s="369">
        <f t="shared" si="82"/>
        <v>83578</v>
      </c>
      <c r="W461" s="375">
        <f t="shared" si="83"/>
        <v>0</v>
      </c>
      <c r="X461" s="381">
        <f t="shared" si="84"/>
        <v>0</v>
      </c>
      <c r="Y461" s="372"/>
    </row>
    <row r="462" spans="1:25" s="50" customFormat="1" ht="22.5" customHeight="1" x14ac:dyDescent="0.15">
      <c r="A462" s="361" t="s">
        <v>805</v>
      </c>
      <c r="B462" s="151" t="s">
        <v>922</v>
      </c>
      <c r="C462" s="152" t="s">
        <v>92</v>
      </c>
      <c r="D462" s="375">
        <f>'내역서(기계)-SH'!D462+'내역서(기계)-재개발'!D462</f>
        <v>2</v>
      </c>
      <c r="E462" s="359" t="s">
        <v>1384</v>
      </c>
      <c r="F462" s="360">
        <v>72472</v>
      </c>
      <c r="G462" s="360">
        <f t="shared" si="78"/>
        <v>144944</v>
      </c>
      <c r="H462" s="360">
        <v>0</v>
      </c>
      <c r="I462" s="360">
        <f t="shared" si="79"/>
        <v>0</v>
      </c>
      <c r="J462" s="360">
        <v>0</v>
      </c>
      <c r="K462" s="360">
        <f t="shared" si="80"/>
        <v>0</v>
      </c>
      <c r="L462" s="360">
        <f t="shared" si="77"/>
        <v>72472</v>
      </c>
      <c r="M462" s="376">
        <f t="shared" si="77"/>
        <v>144944</v>
      </c>
      <c r="N462" s="380">
        <f>'내역서(기계)-SH'!N462+'내역서(기계)-재개발'!N462</f>
        <v>2</v>
      </c>
      <c r="O462" s="360">
        <v>72472</v>
      </c>
      <c r="P462" s="360">
        <f t="shared" si="85"/>
        <v>144944</v>
      </c>
      <c r="Q462" s="360">
        <v>0</v>
      </c>
      <c r="R462" s="360">
        <f t="shared" si="86"/>
        <v>0</v>
      </c>
      <c r="S462" s="360">
        <v>0</v>
      </c>
      <c r="T462" s="360">
        <f t="shared" si="87"/>
        <v>0</v>
      </c>
      <c r="U462" s="360">
        <f t="shared" si="81"/>
        <v>72472</v>
      </c>
      <c r="V462" s="369">
        <f t="shared" si="82"/>
        <v>144944</v>
      </c>
      <c r="W462" s="375">
        <f t="shared" si="83"/>
        <v>0</v>
      </c>
      <c r="X462" s="381">
        <f t="shared" si="84"/>
        <v>0</v>
      </c>
      <c r="Y462" s="372"/>
    </row>
    <row r="463" spans="1:25" s="50" customFormat="1" ht="22.5" customHeight="1" x14ac:dyDescent="0.15">
      <c r="A463" s="361" t="s">
        <v>806</v>
      </c>
      <c r="B463" s="151" t="s">
        <v>94</v>
      </c>
      <c r="C463" s="152" t="s">
        <v>1366</v>
      </c>
      <c r="D463" s="375">
        <f>'내역서(기계)-SH'!D463+'내역서(기계)-재개발'!D463</f>
        <v>2</v>
      </c>
      <c r="E463" s="359" t="s">
        <v>1384</v>
      </c>
      <c r="F463" s="360">
        <v>2134</v>
      </c>
      <c r="G463" s="360">
        <f t="shared" si="78"/>
        <v>4268</v>
      </c>
      <c r="H463" s="360">
        <v>0</v>
      </c>
      <c r="I463" s="360">
        <f t="shared" si="79"/>
        <v>0</v>
      </c>
      <c r="J463" s="360">
        <v>0</v>
      </c>
      <c r="K463" s="360">
        <f t="shared" si="80"/>
        <v>0</v>
      </c>
      <c r="L463" s="360">
        <f t="shared" si="77"/>
        <v>2134</v>
      </c>
      <c r="M463" s="376">
        <f t="shared" si="77"/>
        <v>4268</v>
      </c>
      <c r="N463" s="380">
        <f>'내역서(기계)-SH'!N463+'내역서(기계)-재개발'!N463</f>
        <v>2</v>
      </c>
      <c r="O463" s="360">
        <v>2134</v>
      </c>
      <c r="P463" s="360">
        <f t="shared" si="85"/>
        <v>4268</v>
      </c>
      <c r="Q463" s="360">
        <v>0</v>
      </c>
      <c r="R463" s="360">
        <f t="shared" si="86"/>
        <v>0</v>
      </c>
      <c r="S463" s="360">
        <v>0</v>
      </c>
      <c r="T463" s="360">
        <f t="shared" si="87"/>
        <v>0</v>
      </c>
      <c r="U463" s="360">
        <f t="shared" si="81"/>
        <v>2134</v>
      </c>
      <c r="V463" s="369">
        <f t="shared" si="82"/>
        <v>4268</v>
      </c>
      <c r="W463" s="375">
        <f t="shared" si="83"/>
        <v>0</v>
      </c>
      <c r="X463" s="381">
        <f t="shared" si="84"/>
        <v>0</v>
      </c>
      <c r="Y463" s="372"/>
    </row>
    <row r="464" spans="1:25" s="50" customFormat="1" ht="22.5" customHeight="1" x14ac:dyDescent="0.15">
      <c r="A464" s="361" t="s">
        <v>807</v>
      </c>
      <c r="B464" s="151" t="s">
        <v>94</v>
      </c>
      <c r="C464" s="152" t="s">
        <v>1367</v>
      </c>
      <c r="D464" s="375">
        <f>'내역서(기계)-SH'!D464+'내역서(기계)-재개발'!D464</f>
        <v>2</v>
      </c>
      <c r="E464" s="359" t="s">
        <v>1384</v>
      </c>
      <c r="F464" s="360">
        <v>3794</v>
      </c>
      <c r="G464" s="360">
        <f t="shared" si="78"/>
        <v>7588</v>
      </c>
      <c r="H464" s="360">
        <v>0</v>
      </c>
      <c r="I464" s="360">
        <f t="shared" si="79"/>
        <v>0</v>
      </c>
      <c r="J464" s="360">
        <v>0</v>
      </c>
      <c r="K464" s="360">
        <f t="shared" si="80"/>
        <v>0</v>
      </c>
      <c r="L464" s="360">
        <f t="shared" si="77"/>
        <v>3794</v>
      </c>
      <c r="M464" s="376">
        <f t="shared" si="77"/>
        <v>7588</v>
      </c>
      <c r="N464" s="380">
        <f>'내역서(기계)-SH'!N464+'내역서(기계)-재개발'!N464</f>
        <v>2</v>
      </c>
      <c r="O464" s="360">
        <v>3794</v>
      </c>
      <c r="P464" s="360">
        <f t="shared" si="85"/>
        <v>7588</v>
      </c>
      <c r="Q464" s="360">
        <v>0</v>
      </c>
      <c r="R464" s="360">
        <f t="shared" si="86"/>
        <v>0</v>
      </c>
      <c r="S464" s="360">
        <v>0</v>
      </c>
      <c r="T464" s="360">
        <f t="shared" si="87"/>
        <v>0</v>
      </c>
      <c r="U464" s="360">
        <f t="shared" si="81"/>
        <v>3794</v>
      </c>
      <c r="V464" s="369">
        <f t="shared" si="82"/>
        <v>7588</v>
      </c>
      <c r="W464" s="375">
        <f t="shared" si="83"/>
        <v>0</v>
      </c>
      <c r="X464" s="381">
        <f t="shared" si="84"/>
        <v>0</v>
      </c>
      <c r="Y464" s="372"/>
    </row>
    <row r="465" spans="1:25" s="50" customFormat="1" ht="22.5" customHeight="1" x14ac:dyDescent="0.15">
      <c r="A465" s="361" t="s">
        <v>808</v>
      </c>
      <c r="B465" s="151" t="s">
        <v>94</v>
      </c>
      <c r="C465" s="152" t="s">
        <v>89</v>
      </c>
      <c r="D465" s="375">
        <f>'내역서(기계)-SH'!D465+'내역서(기계)-재개발'!D465</f>
        <v>2</v>
      </c>
      <c r="E465" s="359" t="s">
        <v>1384</v>
      </c>
      <c r="F465" s="360">
        <v>6759</v>
      </c>
      <c r="G465" s="360">
        <f t="shared" si="78"/>
        <v>13518</v>
      </c>
      <c r="H465" s="360">
        <v>0</v>
      </c>
      <c r="I465" s="360">
        <f t="shared" si="79"/>
        <v>0</v>
      </c>
      <c r="J465" s="360">
        <v>0</v>
      </c>
      <c r="K465" s="360">
        <f t="shared" si="80"/>
        <v>0</v>
      </c>
      <c r="L465" s="360">
        <f t="shared" si="77"/>
        <v>6759</v>
      </c>
      <c r="M465" s="376">
        <f t="shared" si="77"/>
        <v>13518</v>
      </c>
      <c r="N465" s="380">
        <f>'내역서(기계)-SH'!N465+'내역서(기계)-재개발'!N465</f>
        <v>2</v>
      </c>
      <c r="O465" s="360">
        <v>6759</v>
      </c>
      <c r="P465" s="360">
        <f t="shared" si="85"/>
        <v>13518</v>
      </c>
      <c r="Q465" s="360">
        <v>0</v>
      </c>
      <c r="R465" s="360">
        <f t="shared" si="86"/>
        <v>0</v>
      </c>
      <c r="S465" s="360">
        <v>0</v>
      </c>
      <c r="T465" s="360">
        <f t="shared" si="87"/>
        <v>0</v>
      </c>
      <c r="U465" s="360">
        <f t="shared" si="81"/>
        <v>6759</v>
      </c>
      <c r="V465" s="369">
        <f t="shared" si="82"/>
        <v>13518</v>
      </c>
      <c r="W465" s="375">
        <f t="shared" si="83"/>
        <v>0</v>
      </c>
      <c r="X465" s="381">
        <f t="shared" si="84"/>
        <v>0</v>
      </c>
      <c r="Y465" s="372"/>
    </row>
    <row r="466" spans="1:25" s="50" customFormat="1" ht="22.5" customHeight="1" x14ac:dyDescent="0.15">
      <c r="A466" s="361" t="s">
        <v>809</v>
      </c>
      <c r="B466" s="151" t="s">
        <v>94</v>
      </c>
      <c r="C466" s="152" t="s">
        <v>90</v>
      </c>
      <c r="D466" s="375">
        <f>'내역서(기계)-SH'!D466+'내역서(기계)-재개발'!D466</f>
        <v>2</v>
      </c>
      <c r="E466" s="359" t="s">
        <v>1384</v>
      </c>
      <c r="F466" s="360">
        <v>10732</v>
      </c>
      <c r="G466" s="360">
        <f t="shared" si="78"/>
        <v>21464</v>
      </c>
      <c r="H466" s="360">
        <v>0</v>
      </c>
      <c r="I466" s="360">
        <f t="shared" si="79"/>
        <v>0</v>
      </c>
      <c r="J466" s="360">
        <v>0</v>
      </c>
      <c r="K466" s="360">
        <f t="shared" si="80"/>
        <v>0</v>
      </c>
      <c r="L466" s="360">
        <f t="shared" si="77"/>
        <v>10732</v>
      </c>
      <c r="M466" s="376">
        <f t="shared" si="77"/>
        <v>21464</v>
      </c>
      <c r="N466" s="380">
        <f>'내역서(기계)-SH'!N466+'내역서(기계)-재개발'!N466</f>
        <v>2</v>
      </c>
      <c r="O466" s="360">
        <v>10732</v>
      </c>
      <c r="P466" s="360">
        <f t="shared" si="85"/>
        <v>21464</v>
      </c>
      <c r="Q466" s="360">
        <v>0</v>
      </c>
      <c r="R466" s="360">
        <f t="shared" si="86"/>
        <v>0</v>
      </c>
      <c r="S466" s="360">
        <v>0</v>
      </c>
      <c r="T466" s="360">
        <f t="shared" si="87"/>
        <v>0</v>
      </c>
      <c r="U466" s="360">
        <f t="shared" si="81"/>
        <v>10732</v>
      </c>
      <c r="V466" s="369">
        <f t="shared" si="82"/>
        <v>21464</v>
      </c>
      <c r="W466" s="375">
        <f t="shared" si="83"/>
        <v>0</v>
      </c>
      <c r="X466" s="381">
        <f t="shared" si="84"/>
        <v>0</v>
      </c>
      <c r="Y466" s="372"/>
    </row>
    <row r="467" spans="1:25" s="50" customFormat="1" ht="22.5" customHeight="1" x14ac:dyDescent="0.15">
      <c r="A467" s="361" t="s">
        <v>810</v>
      </c>
      <c r="B467" s="151" t="s">
        <v>94</v>
      </c>
      <c r="C467" s="152" t="s">
        <v>91</v>
      </c>
      <c r="D467" s="375">
        <f>'내역서(기계)-SH'!D467+'내역서(기계)-재개발'!D467</f>
        <v>1</v>
      </c>
      <c r="E467" s="359" t="s">
        <v>1384</v>
      </c>
      <c r="F467" s="360">
        <v>17492</v>
      </c>
      <c r="G467" s="360">
        <f t="shared" si="78"/>
        <v>17492</v>
      </c>
      <c r="H467" s="360">
        <v>0</v>
      </c>
      <c r="I467" s="360">
        <f t="shared" si="79"/>
        <v>0</v>
      </c>
      <c r="J467" s="360">
        <v>0</v>
      </c>
      <c r="K467" s="360">
        <f t="shared" si="80"/>
        <v>0</v>
      </c>
      <c r="L467" s="360">
        <f t="shared" si="77"/>
        <v>17492</v>
      </c>
      <c r="M467" s="376">
        <f t="shared" si="77"/>
        <v>17492</v>
      </c>
      <c r="N467" s="380">
        <f>'내역서(기계)-SH'!N467+'내역서(기계)-재개발'!N467</f>
        <v>1</v>
      </c>
      <c r="O467" s="360">
        <v>17492</v>
      </c>
      <c r="P467" s="360">
        <f t="shared" si="85"/>
        <v>17492</v>
      </c>
      <c r="Q467" s="360">
        <v>0</v>
      </c>
      <c r="R467" s="360">
        <f t="shared" si="86"/>
        <v>0</v>
      </c>
      <c r="S467" s="360">
        <v>0</v>
      </c>
      <c r="T467" s="360">
        <f t="shared" si="87"/>
        <v>0</v>
      </c>
      <c r="U467" s="360">
        <f t="shared" si="81"/>
        <v>17492</v>
      </c>
      <c r="V467" s="369">
        <f t="shared" si="82"/>
        <v>17492</v>
      </c>
      <c r="W467" s="375">
        <f t="shared" si="83"/>
        <v>0</v>
      </c>
      <c r="X467" s="381">
        <f t="shared" si="84"/>
        <v>0</v>
      </c>
      <c r="Y467" s="372"/>
    </row>
    <row r="468" spans="1:25" s="50" customFormat="1" ht="22.5" customHeight="1" x14ac:dyDescent="0.15">
      <c r="A468" s="361" t="s">
        <v>811</v>
      </c>
      <c r="B468" s="151" t="s">
        <v>94</v>
      </c>
      <c r="C468" s="152" t="s">
        <v>92</v>
      </c>
      <c r="D468" s="375">
        <f>'내역서(기계)-SH'!D468+'내역서(기계)-재개발'!D468</f>
        <v>1</v>
      </c>
      <c r="E468" s="359" t="s">
        <v>1384</v>
      </c>
      <c r="F468" s="360">
        <v>32877</v>
      </c>
      <c r="G468" s="360">
        <f t="shared" si="78"/>
        <v>32877</v>
      </c>
      <c r="H468" s="360">
        <v>0</v>
      </c>
      <c r="I468" s="360">
        <f t="shared" si="79"/>
        <v>0</v>
      </c>
      <c r="J468" s="360">
        <v>0</v>
      </c>
      <c r="K468" s="360">
        <f t="shared" si="80"/>
        <v>0</v>
      </c>
      <c r="L468" s="360">
        <f t="shared" si="77"/>
        <v>32877</v>
      </c>
      <c r="M468" s="376">
        <f t="shared" si="77"/>
        <v>32877</v>
      </c>
      <c r="N468" s="380">
        <f>'내역서(기계)-SH'!N468+'내역서(기계)-재개발'!N468</f>
        <v>1</v>
      </c>
      <c r="O468" s="360">
        <v>32877</v>
      </c>
      <c r="P468" s="360">
        <f t="shared" si="85"/>
        <v>32877</v>
      </c>
      <c r="Q468" s="360">
        <v>0</v>
      </c>
      <c r="R468" s="360">
        <f t="shared" si="86"/>
        <v>0</v>
      </c>
      <c r="S468" s="360">
        <v>0</v>
      </c>
      <c r="T468" s="360">
        <f t="shared" si="87"/>
        <v>0</v>
      </c>
      <c r="U468" s="360">
        <f t="shared" si="81"/>
        <v>32877</v>
      </c>
      <c r="V468" s="369">
        <f t="shared" si="82"/>
        <v>32877</v>
      </c>
      <c r="W468" s="375">
        <f t="shared" si="83"/>
        <v>0</v>
      </c>
      <c r="X468" s="381">
        <f t="shared" si="84"/>
        <v>0</v>
      </c>
      <c r="Y468" s="372"/>
    </row>
    <row r="469" spans="1:25" s="50" customFormat="1" ht="22.5" customHeight="1" x14ac:dyDescent="0.15">
      <c r="A469" s="361" t="s">
        <v>812</v>
      </c>
      <c r="B469" s="151" t="s">
        <v>1646</v>
      </c>
      <c r="C469" s="152" t="s">
        <v>1376</v>
      </c>
      <c r="D469" s="375">
        <f>'내역서(기계)-SH'!D469+'내역서(기계)-재개발'!D469</f>
        <v>1</v>
      </c>
      <c r="E469" s="359" t="s">
        <v>1384</v>
      </c>
      <c r="F469" s="360">
        <v>929</v>
      </c>
      <c r="G469" s="360">
        <f t="shared" si="78"/>
        <v>929</v>
      </c>
      <c r="H469" s="360">
        <v>0</v>
      </c>
      <c r="I469" s="360">
        <f t="shared" si="79"/>
        <v>0</v>
      </c>
      <c r="J469" s="360">
        <v>0</v>
      </c>
      <c r="K469" s="360">
        <f t="shared" si="80"/>
        <v>0</v>
      </c>
      <c r="L469" s="360">
        <f t="shared" si="77"/>
        <v>929</v>
      </c>
      <c r="M469" s="376">
        <f t="shared" si="77"/>
        <v>929</v>
      </c>
      <c r="N469" s="380">
        <f>'내역서(기계)-SH'!N469+'내역서(기계)-재개발'!N469</f>
        <v>1</v>
      </c>
      <c r="O469" s="360">
        <v>929</v>
      </c>
      <c r="P469" s="360">
        <f t="shared" si="85"/>
        <v>929</v>
      </c>
      <c r="Q469" s="360">
        <v>0</v>
      </c>
      <c r="R469" s="360">
        <f t="shared" si="86"/>
        <v>0</v>
      </c>
      <c r="S469" s="360">
        <v>0</v>
      </c>
      <c r="T469" s="360">
        <f t="shared" si="87"/>
        <v>0</v>
      </c>
      <c r="U469" s="360">
        <f t="shared" si="81"/>
        <v>929</v>
      </c>
      <c r="V469" s="369">
        <f t="shared" si="82"/>
        <v>929</v>
      </c>
      <c r="W469" s="375">
        <f t="shared" si="83"/>
        <v>0</v>
      </c>
      <c r="X469" s="381">
        <f t="shared" si="84"/>
        <v>0</v>
      </c>
      <c r="Y469" s="372"/>
    </row>
    <row r="470" spans="1:25" s="50" customFormat="1" ht="22.5" customHeight="1" x14ac:dyDescent="0.15">
      <c r="A470" s="361" t="s">
        <v>813</v>
      </c>
      <c r="B470" s="151" t="s">
        <v>1646</v>
      </c>
      <c r="C470" s="152" t="s">
        <v>1378</v>
      </c>
      <c r="D470" s="375">
        <f>'내역서(기계)-SH'!D470+'내역서(기계)-재개발'!D470</f>
        <v>1</v>
      </c>
      <c r="E470" s="359" t="s">
        <v>1384</v>
      </c>
      <c r="F470" s="360">
        <v>1159</v>
      </c>
      <c r="G470" s="360">
        <f t="shared" si="78"/>
        <v>1159</v>
      </c>
      <c r="H470" s="360">
        <v>0</v>
      </c>
      <c r="I470" s="360">
        <f t="shared" si="79"/>
        <v>0</v>
      </c>
      <c r="J470" s="360">
        <v>0</v>
      </c>
      <c r="K470" s="360">
        <f t="shared" si="80"/>
        <v>0</v>
      </c>
      <c r="L470" s="360">
        <f t="shared" ref="L470:M533" si="88">F470+H470+J470</f>
        <v>1159</v>
      </c>
      <c r="M470" s="376">
        <f t="shared" si="88"/>
        <v>1159</v>
      </c>
      <c r="N470" s="380">
        <f>'내역서(기계)-SH'!N470+'내역서(기계)-재개발'!N470</f>
        <v>1</v>
      </c>
      <c r="O470" s="360">
        <v>1159</v>
      </c>
      <c r="P470" s="360">
        <f t="shared" si="85"/>
        <v>1159</v>
      </c>
      <c r="Q470" s="360">
        <v>0</v>
      </c>
      <c r="R470" s="360">
        <f t="shared" si="86"/>
        <v>0</v>
      </c>
      <c r="S470" s="360">
        <v>0</v>
      </c>
      <c r="T470" s="360">
        <f t="shared" si="87"/>
        <v>0</v>
      </c>
      <c r="U470" s="360">
        <f t="shared" si="81"/>
        <v>1159</v>
      </c>
      <c r="V470" s="369">
        <f t="shared" si="82"/>
        <v>1159</v>
      </c>
      <c r="W470" s="375">
        <f t="shared" si="83"/>
        <v>0</v>
      </c>
      <c r="X470" s="381">
        <f t="shared" si="84"/>
        <v>0</v>
      </c>
      <c r="Y470" s="372"/>
    </row>
    <row r="471" spans="1:25" s="50" customFormat="1" ht="22.5" customHeight="1" x14ac:dyDescent="0.15">
      <c r="A471" s="361" t="s">
        <v>814</v>
      </c>
      <c r="B471" s="151" t="s">
        <v>1646</v>
      </c>
      <c r="C471" s="152" t="s">
        <v>1368</v>
      </c>
      <c r="D471" s="375">
        <f>'내역서(기계)-SH'!D471+'내역서(기계)-재개발'!D471</f>
        <v>1</v>
      </c>
      <c r="E471" s="359" t="s">
        <v>1384</v>
      </c>
      <c r="F471" s="360">
        <v>1610</v>
      </c>
      <c r="G471" s="360">
        <f t="shared" si="78"/>
        <v>1610</v>
      </c>
      <c r="H471" s="360">
        <v>0</v>
      </c>
      <c r="I471" s="360">
        <f t="shared" si="79"/>
        <v>0</v>
      </c>
      <c r="J471" s="360">
        <v>0</v>
      </c>
      <c r="K471" s="360">
        <f t="shared" si="80"/>
        <v>0</v>
      </c>
      <c r="L471" s="360">
        <f t="shared" si="88"/>
        <v>1610</v>
      </c>
      <c r="M471" s="376">
        <f t="shared" si="88"/>
        <v>1610</v>
      </c>
      <c r="N471" s="380">
        <f>'내역서(기계)-SH'!N471+'내역서(기계)-재개발'!N471</f>
        <v>1</v>
      </c>
      <c r="O471" s="360">
        <v>1610</v>
      </c>
      <c r="P471" s="360">
        <f t="shared" si="85"/>
        <v>1610</v>
      </c>
      <c r="Q471" s="360">
        <v>0</v>
      </c>
      <c r="R471" s="360">
        <f t="shared" si="86"/>
        <v>0</v>
      </c>
      <c r="S471" s="360">
        <v>0</v>
      </c>
      <c r="T471" s="360">
        <f t="shared" si="87"/>
        <v>0</v>
      </c>
      <c r="U471" s="360">
        <f t="shared" si="81"/>
        <v>1610</v>
      </c>
      <c r="V471" s="369">
        <f t="shared" si="82"/>
        <v>1610</v>
      </c>
      <c r="W471" s="375">
        <f t="shared" si="83"/>
        <v>0</v>
      </c>
      <c r="X471" s="381">
        <f t="shared" si="84"/>
        <v>0</v>
      </c>
      <c r="Y471" s="372"/>
    </row>
    <row r="472" spans="1:25" s="50" customFormat="1" ht="22.5" customHeight="1" x14ac:dyDescent="0.15">
      <c r="A472" s="361" t="s">
        <v>815</v>
      </c>
      <c r="B472" s="151" t="s">
        <v>1646</v>
      </c>
      <c r="C472" s="152" t="s">
        <v>1369</v>
      </c>
      <c r="D472" s="375">
        <f>'내역서(기계)-SH'!D472+'내역서(기계)-재개발'!D472</f>
        <v>2</v>
      </c>
      <c r="E472" s="359" t="s">
        <v>1384</v>
      </c>
      <c r="F472" s="360">
        <v>2212</v>
      </c>
      <c r="G472" s="360">
        <f t="shared" si="78"/>
        <v>4424</v>
      </c>
      <c r="H472" s="360">
        <v>0</v>
      </c>
      <c r="I472" s="360">
        <f t="shared" si="79"/>
        <v>0</v>
      </c>
      <c r="J472" s="360">
        <v>0</v>
      </c>
      <c r="K472" s="360">
        <f t="shared" si="80"/>
        <v>0</v>
      </c>
      <c r="L472" s="360">
        <f t="shared" si="88"/>
        <v>2212</v>
      </c>
      <c r="M472" s="376">
        <f t="shared" si="88"/>
        <v>4424</v>
      </c>
      <c r="N472" s="380">
        <f>'내역서(기계)-SH'!N472+'내역서(기계)-재개발'!N472</f>
        <v>2</v>
      </c>
      <c r="O472" s="360">
        <v>2212</v>
      </c>
      <c r="P472" s="360">
        <f t="shared" si="85"/>
        <v>4424</v>
      </c>
      <c r="Q472" s="360">
        <v>0</v>
      </c>
      <c r="R472" s="360">
        <f t="shared" si="86"/>
        <v>0</v>
      </c>
      <c r="S472" s="360">
        <v>0</v>
      </c>
      <c r="T472" s="360">
        <f t="shared" si="87"/>
        <v>0</v>
      </c>
      <c r="U472" s="360">
        <f t="shared" si="81"/>
        <v>2212</v>
      </c>
      <c r="V472" s="369">
        <f t="shared" si="82"/>
        <v>4424</v>
      </c>
      <c r="W472" s="375">
        <f t="shared" si="83"/>
        <v>0</v>
      </c>
      <c r="X472" s="381">
        <f t="shared" si="84"/>
        <v>0</v>
      </c>
      <c r="Y472" s="372"/>
    </row>
    <row r="473" spans="1:25" s="50" customFormat="1" ht="22.5" customHeight="1" x14ac:dyDescent="0.15">
      <c r="A473" s="361" t="s">
        <v>816</v>
      </c>
      <c r="B473" s="151" t="s">
        <v>1646</v>
      </c>
      <c r="C473" s="152" t="s">
        <v>1370</v>
      </c>
      <c r="D473" s="375">
        <f>'내역서(기계)-SH'!D473+'내역서(기계)-재개발'!D473</f>
        <v>2</v>
      </c>
      <c r="E473" s="359" t="s">
        <v>1384</v>
      </c>
      <c r="F473" s="360">
        <v>2849</v>
      </c>
      <c r="G473" s="360">
        <f t="shared" si="78"/>
        <v>5698</v>
      </c>
      <c r="H473" s="360">
        <v>0</v>
      </c>
      <c r="I473" s="360">
        <f t="shared" si="79"/>
        <v>0</v>
      </c>
      <c r="J473" s="360">
        <v>0</v>
      </c>
      <c r="K473" s="360">
        <f t="shared" si="80"/>
        <v>0</v>
      </c>
      <c r="L473" s="360">
        <f t="shared" si="88"/>
        <v>2849</v>
      </c>
      <c r="M473" s="376">
        <f t="shared" si="88"/>
        <v>5698</v>
      </c>
      <c r="N473" s="380">
        <f>'내역서(기계)-SH'!N473+'내역서(기계)-재개발'!N473</f>
        <v>2</v>
      </c>
      <c r="O473" s="360">
        <v>2849</v>
      </c>
      <c r="P473" s="360">
        <f t="shared" si="85"/>
        <v>5698</v>
      </c>
      <c r="Q473" s="360">
        <v>0</v>
      </c>
      <c r="R473" s="360">
        <f t="shared" si="86"/>
        <v>0</v>
      </c>
      <c r="S473" s="360">
        <v>0</v>
      </c>
      <c r="T473" s="360">
        <f t="shared" si="87"/>
        <v>0</v>
      </c>
      <c r="U473" s="360">
        <f t="shared" si="81"/>
        <v>2849</v>
      </c>
      <c r="V473" s="369">
        <f t="shared" si="82"/>
        <v>5698</v>
      </c>
      <c r="W473" s="375">
        <f t="shared" si="83"/>
        <v>0</v>
      </c>
      <c r="X473" s="381">
        <f t="shared" si="84"/>
        <v>0</v>
      </c>
      <c r="Y473" s="372"/>
    </row>
    <row r="474" spans="1:25" s="50" customFormat="1" ht="22.5" customHeight="1" x14ac:dyDescent="0.15">
      <c r="A474" s="361" t="s">
        <v>817</v>
      </c>
      <c r="B474" s="151" t="s">
        <v>1646</v>
      </c>
      <c r="C474" s="152" t="s">
        <v>1366</v>
      </c>
      <c r="D474" s="375">
        <f>'내역서(기계)-SH'!D474+'내역서(기계)-재개발'!D474</f>
        <v>2</v>
      </c>
      <c r="E474" s="359" t="s">
        <v>1384</v>
      </c>
      <c r="F474" s="360">
        <v>4168</v>
      </c>
      <c r="G474" s="360">
        <f t="shared" si="78"/>
        <v>8336</v>
      </c>
      <c r="H474" s="360">
        <v>0</v>
      </c>
      <c r="I474" s="360">
        <f t="shared" si="79"/>
        <v>0</v>
      </c>
      <c r="J474" s="360">
        <v>0</v>
      </c>
      <c r="K474" s="360">
        <f t="shared" si="80"/>
        <v>0</v>
      </c>
      <c r="L474" s="360">
        <f t="shared" si="88"/>
        <v>4168</v>
      </c>
      <c r="M474" s="376">
        <f t="shared" si="88"/>
        <v>8336</v>
      </c>
      <c r="N474" s="380">
        <f>'내역서(기계)-SH'!N474+'내역서(기계)-재개발'!N474</f>
        <v>2</v>
      </c>
      <c r="O474" s="360">
        <v>4168</v>
      </c>
      <c r="P474" s="360">
        <f t="shared" si="85"/>
        <v>8336</v>
      </c>
      <c r="Q474" s="360">
        <v>0</v>
      </c>
      <c r="R474" s="360">
        <f t="shared" si="86"/>
        <v>0</v>
      </c>
      <c r="S474" s="360">
        <v>0</v>
      </c>
      <c r="T474" s="360">
        <f t="shared" si="87"/>
        <v>0</v>
      </c>
      <c r="U474" s="360">
        <f t="shared" si="81"/>
        <v>4168</v>
      </c>
      <c r="V474" s="369">
        <f t="shared" si="82"/>
        <v>8336</v>
      </c>
      <c r="W474" s="375">
        <f t="shared" si="83"/>
        <v>0</v>
      </c>
      <c r="X474" s="381">
        <f t="shared" si="84"/>
        <v>0</v>
      </c>
      <c r="Y474" s="372"/>
    </row>
    <row r="475" spans="1:25" s="50" customFormat="1" ht="22.5" customHeight="1" x14ac:dyDescent="0.15">
      <c r="A475" s="361" t="s">
        <v>818</v>
      </c>
      <c r="B475" s="151" t="s">
        <v>1646</v>
      </c>
      <c r="C475" s="152" t="s">
        <v>1371</v>
      </c>
      <c r="D475" s="375">
        <f>'내역서(기계)-SH'!D475+'내역서(기계)-재개발'!D475</f>
        <v>2</v>
      </c>
      <c r="E475" s="359" t="s">
        <v>1384</v>
      </c>
      <c r="F475" s="360">
        <v>6372</v>
      </c>
      <c r="G475" s="360">
        <f t="shared" si="78"/>
        <v>12744</v>
      </c>
      <c r="H475" s="360">
        <v>0</v>
      </c>
      <c r="I475" s="360">
        <f t="shared" si="79"/>
        <v>0</v>
      </c>
      <c r="J475" s="360">
        <v>0</v>
      </c>
      <c r="K475" s="360">
        <f t="shared" si="80"/>
        <v>0</v>
      </c>
      <c r="L475" s="360">
        <f t="shared" si="88"/>
        <v>6372</v>
      </c>
      <c r="M475" s="376">
        <f t="shared" si="88"/>
        <v>12744</v>
      </c>
      <c r="N475" s="380">
        <f>'내역서(기계)-SH'!N475+'내역서(기계)-재개발'!N475</f>
        <v>2</v>
      </c>
      <c r="O475" s="360">
        <v>6372</v>
      </c>
      <c r="P475" s="360">
        <f t="shared" si="85"/>
        <v>12744</v>
      </c>
      <c r="Q475" s="360">
        <v>0</v>
      </c>
      <c r="R475" s="360">
        <f t="shared" si="86"/>
        <v>0</v>
      </c>
      <c r="S475" s="360">
        <v>0</v>
      </c>
      <c r="T475" s="360">
        <f t="shared" si="87"/>
        <v>0</v>
      </c>
      <c r="U475" s="360">
        <f t="shared" si="81"/>
        <v>6372</v>
      </c>
      <c r="V475" s="369">
        <f t="shared" si="82"/>
        <v>12744</v>
      </c>
      <c r="W475" s="375">
        <f t="shared" si="83"/>
        <v>0</v>
      </c>
      <c r="X475" s="381">
        <f t="shared" si="84"/>
        <v>0</v>
      </c>
      <c r="Y475" s="372"/>
    </row>
    <row r="476" spans="1:25" s="50" customFormat="1" ht="22.5" customHeight="1" x14ac:dyDescent="0.15">
      <c r="A476" s="361" t="s">
        <v>819</v>
      </c>
      <c r="B476" s="151" t="s">
        <v>1646</v>
      </c>
      <c r="C476" s="152" t="s">
        <v>1372</v>
      </c>
      <c r="D476" s="375">
        <f>'내역서(기계)-SH'!D476+'내역서(기계)-재개발'!D476</f>
        <v>2</v>
      </c>
      <c r="E476" s="359" t="s">
        <v>1384</v>
      </c>
      <c r="F476" s="360">
        <v>8336</v>
      </c>
      <c r="G476" s="360">
        <f t="shared" si="78"/>
        <v>16672</v>
      </c>
      <c r="H476" s="360">
        <v>0</v>
      </c>
      <c r="I476" s="360">
        <f t="shared" si="79"/>
        <v>0</v>
      </c>
      <c r="J476" s="360">
        <v>0</v>
      </c>
      <c r="K476" s="360">
        <f t="shared" si="80"/>
        <v>0</v>
      </c>
      <c r="L476" s="360">
        <f t="shared" si="88"/>
        <v>8336</v>
      </c>
      <c r="M476" s="376">
        <f t="shared" si="88"/>
        <v>16672</v>
      </c>
      <c r="N476" s="380">
        <f>'내역서(기계)-SH'!N476+'내역서(기계)-재개발'!N476</f>
        <v>2</v>
      </c>
      <c r="O476" s="360">
        <v>8336</v>
      </c>
      <c r="P476" s="360">
        <f t="shared" si="85"/>
        <v>16672</v>
      </c>
      <c r="Q476" s="360">
        <v>0</v>
      </c>
      <c r="R476" s="360">
        <f t="shared" si="86"/>
        <v>0</v>
      </c>
      <c r="S476" s="360">
        <v>0</v>
      </c>
      <c r="T476" s="360">
        <f t="shared" si="87"/>
        <v>0</v>
      </c>
      <c r="U476" s="360">
        <f t="shared" si="81"/>
        <v>8336</v>
      </c>
      <c r="V476" s="369">
        <f t="shared" si="82"/>
        <v>16672</v>
      </c>
      <c r="W476" s="375">
        <f t="shared" si="83"/>
        <v>0</v>
      </c>
      <c r="X476" s="381">
        <f t="shared" si="84"/>
        <v>0</v>
      </c>
      <c r="Y476" s="372"/>
    </row>
    <row r="477" spans="1:25" s="50" customFormat="1" ht="22.5" customHeight="1" x14ac:dyDescent="0.15">
      <c r="A477" s="361" t="s">
        <v>820</v>
      </c>
      <c r="B477" s="151" t="s">
        <v>1646</v>
      </c>
      <c r="C477" s="152" t="s">
        <v>89</v>
      </c>
      <c r="D477" s="375">
        <f>'내역서(기계)-SH'!D477+'내역서(기계)-재개발'!D477</f>
        <v>2</v>
      </c>
      <c r="E477" s="359" t="s">
        <v>1384</v>
      </c>
      <c r="F477" s="360">
        <v>13859</v>
      </c>
      <c r="G477" s="360">
        <f t="shared" si="78"/>
        <v>27718</v>
      </c>
      <c r="H477" s="360">
        <v>0</v>
      </c>
      <c r="I477" s="360">
        <f t="shared" si="79"/>
        <v>0</v>
      </c>
      <c r="J477" s="360">
        <v>0</v>
      </c>
      <c r="K477" s="360">
        <f t="shared" si="80"/>
        <v>0</v>
      </c>
      <c r="L477" s="360">
        <f t="shared" si="88"/>
        <v>13859</v>
      </c>
      <c r="M477" s="376">
        <f t="shared" si="88"/>
        <v>27718</v>
      </c>
      <c r="N477" s="380">
        <f>'내역서(기계)-SH'!N477+'내역서(기계)-재개발'!N477</f>
        <v>2</v>
      </c>
      <c r="O477" s="360">
        <v>13859</v>
      </c>
      <c r="P477" s="360">
        <f t="shared" si="85"/>
        <v>27718</v>
      </c>
      <c r="Q477" s="360">
        <v>0</v>
      </c>
      <c r="R477" s="360">
        <f t="shared" si="86"/>
        <v>0</v>
      </c>
      <c r="S477" s="360">
        <v>0</v>
      </c>
      <c r="T477" s="360">
        <f t="shared" si="87"/>
        <v>0</v>
      </c>
      <c r="U477" s="360">
        <f t="shared" si="81"/>
        <v>13859</v>
      </c>
      <c r="V477" s="369">
        <f t="shared" si="82"/>
        <v>27718</v>
      </c>
      <c r="W477" s="375">
        <f t="shared" si="83"/>
        <v>0</v>
      </c>
      <c r="X477" s="381">
        <f t="shared" si="84"/>
        <v>0</v>
      </c>
      <c r="Y477" s="372"/>
    </row>
    <row r="478" spans="1:25" s="50" customFormat="1" ht="22.5" customHeight="1" x14ac:dyDescent="0.15">
      <c r="A478" s="361" t="s">
        <v>821</v>
      </c>
      <c r="B478" s="151" t="s">
        <v>1646</v>
      </c>
      <c r="C478" s="152" t="s">
        <v>90</v>
      </c>
      <c r="D478" s="375">
        <f>'내역서(기계)-SH'!D478+'내역서(기계)-재개발'!D478</f>
        <v>2</v>
      </c>
      <c r="E478" s="359" t="s">
        <v>1384</v>
      </c>
      <c r="F478" s="360">
        <v>24178</v>
      </c>
      <c r="G478" s="360">
        <f t="shared" si="78"/>
        <v>48356</v>
      </c>
      <c r="H478" s="360">
        <v>0</v>
      </c>
      <c r="I478" s="360">
        <f t="shared" si="79"/>
        <v>0</v>
      </c>
      <c r="J478" s="360">
        <v>0</v>
      </c>
      <c r="K478" s="360">
        <f t="shared" si="80"/>
        <v>0</v>
      </c>
      <c r="L478" s="360">
        <f t="shared" si="88"/>
        <v>24178</v>
      </c>
      <c r="M478" s="376">
        <f t="shared" si="88"/>
        <v>48356</v>
      </c>
      <c r="N478" s="380">
        <f>'내역서(기계)-SH'!N478+'내역서(기계)-재개발'!N478</f>
        <v>2</v>
      </c>
      <c r="O478" s="360">
        <v>24178</v>
      </c>
      <c r="P478" s="360">
        <f t="shared" si="85"/>
        <v>48356</v>
      </c>
      <c r="Q478" s="360">
        <v>0</v>
      </c>
      <c r="R478" s="360">
        <f t="shared" si="86"/>
        <v>0</v>
      </c>
      <c r="S478" s="360">
        <v>0</v>
      </c>
      <c r="T478" s="360">
        <f t="shared" si="87"/>
        <v>0</v>
      </c>
      <c r="U478" s="360">
        <f t="shared" si="81"/>
        <v>24178</v>
      </c>
      <c r="V478" s="369">
        <f t="shared" si="82"/>
        <v>48356</v>
      </c>
      <c r="W478" s="375">
        <f t="shared" si="83"/>
        <v>0</v>
      </c>
      <c r="X478" s="381">
        <f t="shared" si="84"/>
        <v>0</v>
      </c>
      <c r="Y478" s="372"/>
    </row>
    <row r="479" spans="1:25" s="50" customFormat="1" ht="22.5" customHeight="1" x14ac:dyDescent="0.15">
      <c r="A479" s="361" t="s">
        <v>822</v>
      </c>
      <c r="B479" s="151" t="s">
        <v>1646</v>
      </c>
      <c r="C479" s="152" t="s">
        <v>91</v>
      </c>
      <c r="D479" s="375">
        <f>'내역서(기계)-SH'!D479+'내역서(기계)-재개발'!D479</f>
        <v>2</v>
      </c>
      <c r="E479" s="359" t="s">
        <v>1384</v>
      </c>
      <c r="F479" s="360">
        <v>35780</v>
      </c>
      <c r="G479" s="360">
        <f t="shared" si="78"/>
        <v>71560</v>
      </c>
      <c r="H479" s="360">
        <v>0</v>
      </c>
      <c r="I479" s="360">
        <f t="shared" si="79"/>
        <v>0</v>
      </c>
      <c r="J479" s="360">
        <v>0</v>
      </c>
      <c r="K479" s="360">
        <f t="shared" si="80"/>
        <v>0</v>
      </c>
      <c r="L479" s="360">
        <f t="shared" si="88"/>
        <v>35780</v>
      </c>
      <c r="M479" s="376">
        <f t="shared" si="88"/>
        <v>71560</v>
      </c>
      <c r="N479" s="380">
        <f>'내역서(기계)-SH'!N479+'내역서(기계)-재개발'!N479</f>
        <v>2</v>
      </c>
      <c r="O479" s="360">
        <v>35780</v>
      </c>
      <c r="P479" s="360">
        <f t="shared" si="85"/>
        <v>71560</v>
      </c>
      <c r="Q479" s="360">
        <v>0</v>
      </c>
      <c r="R479" s="360">
        <f t="shared" si="86"/>
        <v>0</v>
      </c>
      <c r="S479" s="360">
        <v>0</v>
      </c>
      <c r="T479" s="360">
        <f t="shared" si="87"/>
        <v>0</v>
      </c>
      <c r="U479" s="360">
        <f t="shared" si="81"/>
        <v>35780</v>
      </c>
      <c r="V479" s="369">
        <f t="shared" si="82"/>
        <v>71560</v>
      </c>
      <c r="W479" s="375">
        <f t="shared" si="83"/>
        <v>0</v>
      </c>
      <c r="X479" s="381">
        <f t="shared" si="84"/>
        <v>0</v>
      </c>
      <c r="Y479" s="372"/>
    </row>
    <row r="480" spans="1:25" s="50" customFormat="1" ht="22.5" customHeight="1" x14ac:dyDescent="0.15">
      <c r="A480" s="361" t="s">
        <v>823</v>
      </c>
      <c r="B480" s="151" t="s">
        <v>1645</v>
      </c>
      <c r="C480" s="152" t="s">
        <v>1378</v>
      </c>
      <c r="D480" s="375">
        <f>'내역서(기계)-SH'!D480+'내역서(기계)-재개발'!D480</f>
        <v>2</v>
      </c>
      <c r="E480" s="359" t="s">
        <v>1384</v>
      </c>
      <c r="F480" s="360">
        <v>1168</v>
      </c>
      <c r="G480" s="360">
        <f t="shared" si="78"/>
        <v>2336</v>
      </c>
      <c r="H480" s="360">
        <v>0</v>
      </c>
      <c r="I480" s="360">
        <f t="shared" si="79"/>
        <v>0</v>
      </c>
      <c r="J480" s="360">
        <v>0</v>
      </c>
      <c r="K480" s="360">
        <f t="shared" si="80"/>
        <v>0</v>
      </c>
      <c r="L480" s="360">
        <f t="shared" si="88"/>
        <v>1168</v>
      </c>
      <c r="M480" s="376">
        <f t="shared" si="88"/>
        <v>2336</v>
      </c>
      <c r="N480" s="380">
        <f>'내역서(기계)-SH'!N480+'내역서(기계)-재개발'!N480</f>
        <v>2</v>
      </c>
      <c r="O480" s="360">
        <v>1168</v>
      </c>
      <c r="P480" s="360">
        <f t="shared" si="85"/>
        <v>2336</v>
      </c>
      <c r="Q480" s="360">
        <v>0</v>
      </c>
      <c r="R480" s="360">
        <f t="shared" si="86"/>
        <v>0</v>
      </c>
      <c r="S480" s="360">
        <v>0</v>
      </c>
      <c r="T480" s="360">
        <f t="shared" si="87"/>
        <v>0</v>
      </c>
      <c r="U480" s="360">
        <f t="shared" si="81"/>
        <v>1168</v>
      </c>
      <c r="V480" s="369">
        <f t="shared" si="82"/>
        <v>2336</v>
      </c>
      <c r="W480" s="375">
        <f t="shared" si="83"/>
        <v>0</v>
      </c>
      <c r="X480" s="381">
        <f t="shared" si="84"/>
        <v>0</v>
      </c>
      <c r="Y480" s="372"/>
    </row>
    <row r="481" spans="1:25" s="50" customFormat="1" ht="22.5" customHeight="1" x14ac:dyDescent="0.15">
      <c r="A481" s="361" t="s">
        <v>824</v>
      </c>
      <c r="B481" s="151" t="s">
        <v>1645</v>
      </c>
      <c r="C481" s="152" t="s">
        <v>1368</v>
      </c>
      <c r="D481" s="375">
        <f>'내역서(기계)-SH'!D481+'내역서(기계)-재개발'!D481</f>
        <v>2</v>
      </c>
      <c r="E481" s="359" t="s">
        <v>1384</v>
      </c>
      <c r="F481" s="360">
        <v>1814</v>
      </c>
      <c r="G481" s="360">
        <f t="shared" si="78"/>
        <v>3628</v>
      </c>
      <c r="H481" s="360">
        <v>0</v>
      </c>
      <c r="I481" s="360">
        <f t="shared" si="79"/>
        <v>0</v>
      </c>
      <c r="J481" s="360">
        <v>0</v>
      </c>
      <c r="K481" s="360">
        <f t="shared" si="80"/>
        <v>0</v>
      </c>
      <c r="L481" s="360">
        <f t="shared" si="88"/>
        <v>1814</v>
      </c>
      <c r="M481" s="376">
        <f t="shared" si="88"/>
        <v>3628</v>
      </c>
      <c r="N481" s="380">
        <f>'내역서(기계)-SH'!N481+'내역서(기계)-재개발'!N481</f>
        <v>2</v>
      </c>
      <c r="O481" s="360">
        <v>1814</v>
      </c>
      <c r="P481" s="360">
        <f t="shared" si="85"/>
        <v>3628</v>
      </c>
      <c r="Q481" s="360">
        <v>0</v>
      </c>
      <c r="R481" s="360">
        <f t="shared" si="86"/>
        <v>0</v>
      </c>
      <c r="S481" s="360">
        <v>0</v>
      </c>
      <c r="T481" s="360">
        <f t="shared" si="87"/>
        <v>0</v>
      </c>
      <c r="U481" s="360">
        <f t="shared" si="81"/>
        <v>1814</v>
      </c>
      <c r="V481" s="369">
        <f t="shared" si="82"/>
        <v>3628</v>
      </c>
      <c r="W481" s="375">
        <f t="shared" si="83"/>
        <v>0</v>
      </c>
      <c r="X481" s="381">
        <f t="shared" si="84"/>
        <v>0</v>
      </c>
      <c r="Y481" s="372"/>
    </row>
    <row r="482" spans="1:25" s="50" customFormat="1" ht="22.5" customHeight="1" x14ac:dyDescent="0.15">
      <c r="A482" s="361" t="s">
        <v>743</v>
      </c>
      <c r="B482" s="151" t="s">
        <v>1645</v>
      </c>
      <c r="C482" s="152" t="s">
        <v>1369</v>
      </c>
      <c r="D482" s="375">
        <f>'내역서(기계)-SH'!D482+'내역서(기계)-재개발'!D482</f>
        <v>1</v>
      </c>
      <c r="E482" s="359" t="s">
        <v>1384</v>
      </c>
      <c r="F482" s="360">
        <v>2902</v>
      </c>
      <c r="G482" s="360">
        <f t="shared" si="78"/>
        <v>2902</v>
      </c>
      <c r="H482" s="360">
        <v>0</v>
      </c>
      <c r="I482" s="360">
        <f t="shared" si="79"/>
        <v>0</v>
      </c>
      <c r="J482" s="360">
        <v>0</v>
      </c>
      <c r="K482" s="360">
        <f t="shared" si="80"/>
        <v>0</v>
      </c>
      <c r="L482" s="360">
        <f t="shared" si="88"/>
        <v>2902</v>
      </c>
      <c r="M482" s="376">
        <f t="shared" si="88"/>
        <v>2902</v>
      </c>
      <c r="N482" s="380">
        <f>'내역서(기계)-SH'!N482+'내역서(기계)-재개발'!N482</f>
        <v>1</v>
      </c>
      <c r="O482" s="360">
        <v>2902</v>
      </c>
      <c r="P482" s="360">
        <f t="shared" si="85"/>
        <v>2902</v>
      </c>
      <c r="Q482" s="360">
        <v>0</v>
      </c>
      <c r="R482" s="360">
        <f t="shared" si="86"/>
        <v>0</v>
      </c>
      <c r="S482" s="360">
        <v>0</v>
      </c>
      <c r="T482" s="360">
        <f t="shared" si="87"/>
        <v>0</v>
      </c>
      <c r="U482" s="360">
        <f t="shared" si="81"/>
        <v>2902</v>
      </c>
      <c r="V482" s="369">
        <f t="shared" si="82"/>
        <v>2902</v>
      </c>
      <c r="W482" s="375">
        <f t="shared" si="83"/>
        <v>0</v>
      </c>
      <c r="X482" s="381">
        <f t="shared" si="84"/>
        <v>0</v>
      </c>
      <c r="Y482" s="372"/>
    </row>
    <row r="483" spans="1:25" s="50" customFormat="1" ht="22.5" customHeight="1" x14ac:dyDescent="0.15">
      <c r="A483" s="361" t="s">
        <v>744</v>
      </c>
      <c r="B483" s="151" t="s">
        <v>1645</v>
      </c>
      <c r="C483" s="152" t="s">
        <v>1370</v>
      </c>
      <c r="D483" s="375">
        <f>'내역서(기계)-SH'!D483+'내역서(기계)-재개발'!D483</f>
        <v>1</v>
      </c>
      <c r="E483" s="359" t="s">
        <v>1384</v>
      </c>
      <c r="F483" s="360">
        <v>3540</v>
      </c>
      <c r="G483" s="360">
        <f t="shared" si="78"/>
        <v>3540</v>
      </c>
      <c r="H483" s="360">
        <v>0</v>
      </c>
      <c r="I483" s="360">
        <f t="shared" si="79"/>
        <v>0</v>
      </c>
      <c r="J483" s="360">
        <v>0</v>
      </c>
      <c r="K483" s="360">
        <f t="shared" si="80"/>
        <v>0</v>
      </c>
      <c r="L483" s="360">
        <f t="shared" si="88"/>
        <v>3540</v>
      </c>
      <c r="M483" s="376">
        <f t="shared" si="88"/>
        <v>3540</v>
      </c>
      <c r="N483" s="380">
        <f>'내역서(기계)-SH'!N483+'내역서(기계)-재개발'!N483</f>
        <v>1</v>
      </c>
      <c r="O483" s="360">
        <v>3540</v>
      </c>
      <c r="P483" s="360">
        <f t="shared" si="85"/>
        <v>3540</v>
      </c>
      <c r="Q483" s="360">
        <v>0</v>
      </c>
      <c r="R483" s="360">
        <f t="shared" si="86"/>
        <v>0</v>
      </c>
      <c r="S483" s="360">
        <v>0</v>
      </c>
      <c r="T483" s="360">
        <f t="shared" si="87"/>
        <v>0</v>
      </c>
      <c r="U483" s="360">
        <f t="shared" si="81"/>
        <v>3540</v>
      </c>
      <c r="V483" s="369">
        <f t="shared" si="82"/>
        <v>3540</v>
      </c>
      <c r="W483" s="375">
        <f t="shared" si="83"/>
        <v>0</v>
      </c>
      <c r="X483" s="381">
        <f t="shared" si="84"/>
        <v>0</v>
      </c>
      <c r="Y483" s="372"/>
    </row>
    <row r="484" spans="1:25" s="50" customFormat="1" ht="22.5" customHeight="1" x14ac:dyDescent="0.15">
      <c r="A484" s="361" t="s">
        <v>745</v>
      </c>
      <c r="B484" s="151" t="s">
        <v>1645</v>
      </c>
      <c r="C484" s="152" t="s">
        <v>1366</v>
      </c>
      <c r="D484" s="375">
        <f>'내역서(기계)-SH'!D484+'내역서(기계)-재개발'!D484</f>
        <v>1</v>
      </c>
      <c r="E484" s="359" t="s">
        <v>1384</v>
      </c>
      <c r="F484" s="360">
        <v>5407</v>
      </c>
      <c r="G484" s="360">
        <f t="shared" si="78"/>
        <v>5407</v>
      </c>
      <c r="H484" s="360">
        <v>0</v>
      </c>
      <c r="I484" s="360">
        <f t="shared" si="79"/>
        <v>0</v>
      </c>
      <c r="J484" s="360">
        <v>0</v>
      </c>
      <c r="K484" s="360">
        <f t="shared" si="80"/>
        <v>0</v>
      </c>
      <c r="L484" s="360">
        <f t="shared" si="88"/>
        <v>5407</v>
      </c>
      <c r="M484" s="376">
        <f t="shared" si="88"/>
        <v>5407</v>
      </c>
      <c r="N484" s="380">
        <f>'내역서(기계)-SH'!N484+'내역서(기계)-재개발'!N484</f>
        <v>1</v>
      </c>
      <c r="O484" s="360">
        <v>5407</v>
      </c>
      <c r="P484" s="360">
        <f t="shared" si="85"/>
        <v>5407</v>
      </c>
      <c r="Q484" s="360">
        <v>0</v>
      </c>
      <c r="R484" s="360">
        <f t="shared" si="86"/>
        <v>0</v>
      </c>
      <c r="S484" s="360">
        <v>0</v>
      </c>
      <c r="T484" s="360">
        <f t="shared" si="87"/>
        <v>0</v>
      </c>
      <c r="U484" s="360">
        <f t="shared" si="81"/>
        <v>5407</v>
      </c>
      <c r="V484" s="369">
        <f t="shared" si="82"/>
        <v>5407</v>
      </c>
      <c r="W484" s="375">
        <f t="shared" si="83"/>
        <v>0</v>
      </c>
      <c r="X484" s="381">
        <f t="shared" si="84"/>
        <v>0</v>
      </c>
      <c r="Y484" s="372"/>
    </row>
    <row r="485" spans="1:25" s="50" customFormat="1" ht="22.5" customHeight="1" x14ac:dyDescent="0.15">
      <c r="A485" s="361" t="s">
        <v>746</v>
      </c>
      <c r="B485" s="151" t="s">
        <v>886</v>
      </c>
      <c r="C485" s="152" t="s">
        <v>1378</v>
      </c>
      <c r="D485" s="375">
        <f>'내역서(기계)-SH'!D485+'내역서(기계)-재개발'!D485</f>
        <v>1</v>
      </c>
      <c r="E485" s="359" t="s">
        <v>1384</v>
      </c>
      <c r="F485" s="360">
        <v>2026</v>
      </c>
      <c r="G485" s="360">
        <f t="shared" si="78"/>
        <v>2026</v>
      </c>
      <c r="H485" s="360">
        <v>0</v>
      </c>
      <c r="I485" s="360">
        <f t="shared" si="79"/>
        <v>0</v>
      </c>
      <c r="J485" s="360">
        <v>0</v>
      </c>
      <c r="K485" s="360">
        <f t="shared" si="80"/>
        <v>0</v>
      </c>
      <c r="L485" s="360">
        <f t="shared" si="88"/>
        <v>2026</v>
      </c>
      <c r="M485" s="376">
        <f t="shared" si="88"/>
        <v>2026</v>
      </c>
      <c r="N485" s="380">
        <f>'내역서(기계)-SH'!N485+'내역서(기계)-재개발'!N485</f>
        <v>1</v>
      </c>
      <c r="O485" s="360">
        <v>2026</v>
      </c>
      <c r="P485" s="360">
        <f t="shared" si="85"/>
        <v>2026</v>
      </c>
      <c r="Q485" s="360">
        <v>0</v>
      </c>
      <c r="R485" s="360">
        <f t="shared" si="86"/>
        <v>0</v>
      </c>
      <c r="S485" s="360">
        <v>0</v>
      </c>
      <c r="T485" s="360">
        <f t="shared" si="87"/>
        <v>0</v>
      </c>
      <c r="U485" s="360">
        <f t="shared" si="81"/>
        <v>2026</v>
      </c>
      <c r="V485" s="369">
        <f t="shared" si="82"/>
        <v>2026</v>
      </c>
      <c r="W485" s="375">
        <f t="shared" si="83"/>
        <v>0</v>
      </c>
      <c r="X485" s="381">
        <f t="shared" si="84"/>
        <v>0</v>
      </c>
      <c r="Y485" s="372"/>
    </row>
    <row r="486" spans="1:25" s="50" customFormat="1" ht="22.5" customHeight="1" x14ac:dyDescent="0.15">
      <c r="A486" s="361" t="s">
        <v>747</v>
      </c>
      <c r="B486" s="151" t="s">
        <v>886</v>
      </c>
      <c r="C486" s="152" t="s">
        <v>1368</v>
      </c>
      <c r="D486" s="375">
        <f>'내역서(기계)-SH'!D486+'내역서(기계)-재개발'!D486</f>
        <v>1</v>
      </c>
      <c r="E486" s="359" t="s">
        <v>1384</v>
      </c>
      <c r="F486" s="360">
        <v>3132</v>
      </c>
      <c r="G486" s="360">
        <f t="shared" si="78"/>
        <v>3132</v>
      </c>
      <c r="H486" s="360">
        <v>0</v>
      </c>
      <c r="I486" s="360">
        <f t="shared" si="79"/>
        <v>0</v>
      </c>
      <c r="J486" s="360">
        <v>0</v>
      </c>
      <c r="K486" s="360">
        <f t="shared" si="80"/>
        <v>0</v>
      </c>
      <c r="L486" s="360">
        <f t="shared" si="88"/>
        <v>3132</v>
      </c>
      <c r="M486" s="376">
        <f t="shared" si="88"/>
        <v>3132</v>
      </c>
      <c r="N486" s="380">
        <f>'내역서(기계)-SH'!N486+'내역서(기계)-재개발'!N486</f>
        <v>1</v>
      </c>
      <c r="O486" s="360">
        <v>3132</v>
      </c>
      <c r="P486" s="360">
        <f t="shared" si="85"/>
        <v>3132</v>
      </c>
      <c r="Q486" s="360">
        <v>0</v>
      </c>
      <c r="R486" s="360">
        <f t="shared" si="86"/>
        <v>0</v>
      </c>
      <c r="S486" s="360">
        <v>0</v>
      </c>
      <c r="T486" s="360">
        <f t="shared" si="87"/>
        <v>0</v>
      </c>
      <c r="U486" s="360">
        <f t="shared" si="81"/>
        <v>3132</v>
      </c>
      <c r="V486" s="369">
        <f t="shared" si="82"/>
        <v>3132</v>
      </c>
      <c r="W486" s="375">
        <f t="shared" si="83"/>
        <v>0</v>
      </c>
      <c r="X486" s="381">
        <f t="shared" si="84"/>
        <v>0</v>
      </c>
      <c r="Y486" s="372"/>
    </row>
    <row r="487" spans="1:25" s="50" customFormat="1" ht="22.5" customHeight="1" x14ac:dyDescent="0.15">
      <c r="A487" s="361" t="s">
        <v>748</v>
      </c>
      <c r="B487" s="151" t="s">
        <v>886</v>
      </c>
      <c r="C487" s="152" t="s">
        <v>1369</v>
      </c>
      <c r="D487" s="375">
        <f>'내역서(기계)-SH'!D487+'내역서(기계)-재개발'!D487</f>
        <v>2</v>
      </c>
      <c r="E487" s="359" t="s">
        <v>1384</v>
      </c>
      <c r="F487" s="360">
        <v>4478</v>
      </c>
      <c r="G487" s="360">
        <f t="shared" si="78"/>
        <v>8956</v>
      </c>
      <c r="H487" s="360">
        <v>0</v>
      </c>
      <c r="I487" s="360">
        <f t="shared" si="79"/>
        <v>0</v>
      </c>
      <c r="J487" s="360">
        <v>0</v>
      </c>
      <c r="K487" s="360">
        <f t="shared" si="80"/>
        <v>0</v>
      </c>
      <c r="L487" s="360">
        <f t="shared" si="88"/>
        <v>4478</v>
      </c>
      <c r="M487" s="376">
        <f t="shared" si="88"/>
        <v>8956</v>
      </c>
      <c r="N487" s="380">
        <f>'내역서(기계)-SH'!N487+'내역서(기계)-재개발'!N487</f>
        <v>2</v>
      </c>
      <c r="O487" s="360">
        <v>4478</v>
      </c>
      <c r="P487" s="360">
        <f t="shared" si="85"/>
        <v>8956</v>
      </c>
      <c r="Q487" s="360">
        <v>0</v>
      </c>
      <c r="R487" s="360">
        <f t="shared" si="86"/>
        <v>0</v>
      </c>
      <c r="S487" s="360">
        <v>0</v>
      </c>
      <c r="T487" s="360">
        <f t="shared" si="87"/>
        <v>0</v>
      </c>
      <c r="U487" s="360">
        <f t="shared" si="81"/>
        <v>4478</v>
      </c>
      <c r="V487" s="369">
        <f t="shared" si="82"/>
        <v>8956</v>
      </c>
      <c r="W487" s="375">
        <f t="shared" si="83"/>
        <v>0</v>
      </c>
      <c r="X487" s="381">
        <f t="shared" si="84"/>
        <v>0</v>
      </c>
      <c r="Y487" s="372"/>
    </row>
    <row r="488" spans="1:25" s="50" customFormat="1" ht="22.5" customHeight="1" x14ac:dyDescent="0.15">
      <c r="A488" s="361" t="s">
        <v>749</v>
      </c>
      <c r="B488" s="151" t="s">
        <v>886</v>
      </c>
      <c r="C488" s="152" t="s">
        <v>1370</v>
      </c>
      <c r="D488" s="375">
        <f>'내역서(기계)-SH'!D488+'내역서(기계)-재개발'!D488</f>
        <v>2</v>
      </c>
      <c r="E488" s="359" t="s">
        <v>1384</v>
      </c>
      <c r="F488" s="360">
        <v>5858</v>
      </c>
      <c r="G488" s="360">
        <f t="shared" si="78"/>
        <v>11716</v>
      </c>
      <c r="H488" s="360">
        <v>0</v>
      </c>
      <c r="I488" s="360">
        <f t="shared" si="79"/>
        <v>0</v>
      </c>
      <c r="J488" s="360">
        <v>0</v>
      </c>
      <c r="K488" s="360">
        <f t="shared" si="80"/>
        <v>0</v>
      </c>
      <c r="L488" s="360">
        <f t="shared" si="88"/>
        <v>5858</v>
      </c>
      <c r="M488" s="376">
        <f t="shared" si="88"/>
        <v>11716</v>
      </c>
      <c r="N488" s="380">
        <f>'내역서(기계)-SH'!N488+'내역서(기계)-재개발'!N488</f>
        <v>2</v>
      </c>
      <c r="O488" s="360">
        <v>5858</v>
      </c>
      <c r="P488" s="360">
        <f t="shared" si="85"/>
        <v>11716</v>
      </c>
      <c r="Q488" s="360">
        <v>0</v>
      </c>
      <c r="R488" s="360">
        <f t="shared" si="86"/>
        <v>0</v>
      </c>
      <c r="S488" s="360">
        <v>0</v>
      </c>
      <c r="T488" s="360">
        <f t="shared" si="87"/>
        <v>0</v>
      </c>
      <c r="U488" s="360">
        <f t="shared" si="81"/>
        <v>5858</v>
      </c>
      <c r="V488" s="369">
        <f t="shared" si="82"/>
        <v>11716</v>
      </c>
      <c r="W488" s="375">
        <f t="shared" si="83"/>
        <v>0</v>
      </c>
      <c r="X488" s="381">
        <f t="shared" si="84"/>
        <v>0</v>
      </c>
      <c r="Y488" s="372"/>
    </row>
    <row r="489" spans="1:25" s="50" customFormat="1" ht="22.5" customHeight="1" x14ac:dyDescent="0.15">
      <c r="A489" s="361" t="s">
        <v>750</v>
      </c>
      <c r="B489" s="151" t="s">
        <v>886</v>
      </c>
      <c r="C489" s="152" t="s">
        <v>1366</v>
      </c>
      <c r="D489" s="375">
        <f>'내역서(기계)-SH'!D489+'내역서(기계)-재개발'!D489</f>
        <v>1</v>
      </c>
      <c r="E489" s="359" t="s">
        <v>1384</v>
      </c>
      <c r="F489" s="360">
        <v>7513</v>
      </c>
      <c r="G489" s="360">
        <f t="shared" si="78"/>
        <v>7513</v>
      </c>
      <c r="H489" s="360">
        <v>0</v>
      </c>
      <c r="I489" s="360">
        <f t="shared" si="79"/>
        <v>0</v>
      </c>
      <c r="J489" s="360">
        <v>0</v>
      </c>
      <c r="K489" s="360">
        <f t="shared" si="80"/>
        <v>0</v>
      </c>
      <c r="L489" s="360">
        <f t="shared" si="88"/>
        <v>7513</v>
      </c>
      <c r="M489" s="376">
        <f t="shared" si="88"/>
        <v>7513</v>
      </c>
      <c r="N489" s="380">
        <f>'내역서(기계)-SH'!N489+'내역서(기계)-재개발'!N489</f>
        <v>1</v>
      </c>
      <c r="O489" s="360">
        <v>7513</v>
      </c>
      <c r="P489" s="360">
        <f t="shared" si="85"/>
        <v>7513</v>
      </c>
      <c r="Q489" s="360">
        <v>0</v>
      </c>
      <c r="R489" s="360">
        <f t="shared" si="86"/>
        <v>0</v>
      </c>
      <c r="S489" s="360">
        <v>0</v>
      </c>
      <c r="T489" s="360">
        <f t="shared" si="87"/>
        <v>0</v>
      </c>
      <c r="U489" s="360">
        <f t="shared" si="81"/>
        <v>7513</v>
      </c>
      <c r="V489" s="369">
        <f t="shared" si="82"/>
        <v>7513</v>
      </c>
      <c r="W489" s="375">
        <f t="shared" si="83"/>
        <v>0</v>
      </c>
      <c r="X489" s="381">
        <f t="shared" si="84"/>
        <v>0</v>
      </c>
      <c r="Y489" s="372"/>
    </row>
    <row r="490" spans="1:25" s="50" customFormat="1" ht="22.5" customHeight="1" x14ac:dyDescent="0.15">
      <c r="A490" s="361" t="s">
        <v>751</v>
      </c>
      <c r="B490" s="151" t="s">
        <v>886</v>
      </c>
      <c r="C490" s="152" t="s">
        <v>1371</v>
      </c>
      <c r="D490" s="375">
        <f>'내역서(기계)-SH'!D490+'내역서(기계)-재개발'!D490</f>
        <v>1</v>
      </c>
      <c r="E490" s="359" t="s">
        <v>1384</v>
      </c>
      <c r="F490" s="360">
        <v>11505</v>
      </c>
      <c r="G490" s="360">
        <f t="shared" si="78"/>
        <v>11505</v>
      </c>
      <c r="H490" s="360">
        <v>0</v>
      </c>
      <c r="I490" s="360">
        <f t="shared" si="79"/>
        <v>0</v>
      </c>
      <c r="J490" s="360">
        <v>0</v>
      </c>
      <c r="K490" s="360">
        <f t="shared" si="80"/>
        <v>0</v>
      </c>
      <c r="L490" s="360">
        <f t="shared" si="88"/>
        <v>11505</v>
      </c>
      <c r="M490" s="376">
        <f t="shared" si="88"/>
        <v>11505</v>
      </c>
      <c r="N490" s="380">
        <f>'내역서(기계)-SH'!N490+'내역서(기계)-재개발'!N490</f>
        <v>1</v>
      </c>
      <c r="O490" s="360">
        <v>11505</v>
      </c>
      <c r="P490" s="360">
        <f t="shared" si="85"/>
        <v>11505</v>
      </c>
      <c r="Q490" s="360">
        <v>0</v>
      </c>
      <c r="R490" s="360">
        <f t="shared" si="86"/>
        <v>0</v>
      </c>
      <c r="S490" s="360">
        <v>0</v>
      </c>
      <c r="T490" s="360">
        <f t="shared" si="87"/>
        <v>0</v>
      </c>
      <c r="U490" s="360">
        <f t="shared" si="81"/>
        <v>11505</v>
      </c>
      <c r="V490" s="369">
        <f t="shared" si="82"/>
        <v>11505</v>
      </c>
      <c r="W490" s="375">
        <f t="shared" si="83"/>
        <v>0</v>
      </c>
      <c r="X490" s="381">
        <f t="shared" si="84"/>
        <v>0</v>
      </c>
      <c r="Y490" s="372"/>
    </row>
    <row r="491" spans="1:25" s="50" customFormat="1" ht="22.5" customHeight="1" x14ac:dyDescent="0.15">
      <c r="A491" s="361" t="s">
        <v>752</v>
      </c>
      <c r="B491" s="151" t="s">
        <v>886</v>
      </c>
      <c r="C491" s="152" t="s">
        <v>1372</v>
      </c>
      <c r="D491" s="375">
        <f>'내역서(기계)-SH'!D491+'내역서(기계)-재개발'!D491</f>
        <v>1</v>
      </c>
      <c r="E491" s="359" t="s">
        <v>1384</v>
      </c>
      <c r="F491" s="360">
        <v>13894</v>
      </c>
      <c r="G491" s="360">
        <f t="shared" si="78"/>
        <v>13894</v>
      </c>
      <c r="H491" s="360">
        <v>0</v>
      </c>
      <c r="I491" s="360">
        <f t="shared" si="79"/>
        <v>0</v>
      </c>
      <c r="J491" s="360">
        <v>0</v>
      </c>
      <c r="K491" s="360">
        <f t="shared" si="80"/>
        <v>0</v>
      </c>
      <c r="L491" s="360">
        <f t="shared" si="88"/>
        <v>13894</v>
      </c>
      <c r="M491" s="376">
        <f t="shared" si="88"/>
        <v>13894</v>
      </c>
      <c r="N491" s="380">
        <f>'내역서(기계)-SH'!N491+'내역서(기계)-재개발'!N491</f>
        <v>1</v>
      </c>
      <c r="O491" s="360">
        <v>13894</v>
      </c>
      <c r="P491" s="360">
        <f t="shared" si="85"/>
        <v>13894</v>
      </c>
      <c r="Q491" s="360">
        <v>0</v>
      </c>
      <c r="R491" s="360">
        <f t="shared" si="86"/>
        <v>0</v>
      </c>
      <c r="S491" s="360">
        <v>0</v>
      </c>
      <c r="T491" s="360">
        <f t="shared" si="87"/>
        <v>0</v>
      </c>
      <c r="U491" s="360">
        <f t="shared" si="81"/>
        <v>13894</v>
      </c>
      <c r="V491" s="369">
        <f t="shared" si="82"/>
        <v>13894</v>
      </c>
      <c r="W491" s="375">
        <f t="shared" si="83"/>
        <v>0</v>
      </c>
      <c r="X491" s="381">
        <f t="shared" si="84"/>
        <v>0</v>
      </c>
      <c r="Y491" s="372"/>
    </row>
    <row r="492" spans="1:25" s="50" customFormat="1" ht="22.5" customHeight="1" x14ac:dyDescent="0.15">
      <c r="A492" s="361" t="s">
        <v>753</v>
      </c>
      <c r="B492" s="151" t="s">
        <v>886</v>
      </c>
      <c r="C492" s="152" t="s">
        <v>89</v>
      </c>
      <c r="D492" s="375">
        <f>'내역서(기계)-SH'!D492+'내역서(기계)-재개발'!D492</f>
        <v>1</v>
      </c>
      <c r="E492" s="359" t="s">
        <v>1384</v>
      </c>
      <c r="F492" s="360">
        <v>21063</v>
      </c>
      <c r="G492" s="360">
        <f t="shared" si="78"/>
        <v>21063</v>
      </c>
      <c r="H492" s="360">
        <v>0</v>
      </c>
      <c r="I492" s="360">
        <f t="shared" si="79"/>
        <v>0</v>
      </c>
      <c r="J492" s="360">
        <v>0</v>
      </c>
      <c r="K492" s="360">
        <f t="shared" si="80"/>
        <v>0</v>
      </c>
      <c r="L492" s="360">
        <f t="shared" si="88"/>
        <v>21063</v>
      </c>
      <c r="M492" s="376">
        <f t="shared" si="88"/>
        <v>21063</v>
      </c>
      <c r="N492" s="380">
        <f>'내역서(기계)-SH'!N492+'내역서(기계)-재개발'!N492</f>
        <v>1</v>
      </c>
      <c r="O492" s="360">
        <v>21063</v>
      </c>
      <c r="P492" s="360">
        <f t="shared" si="85"/>
        <v>21063</v>
      </c>
      <c r="Q492" s="360">
        <v>0</v>
      </c>
      <c r="R492" s="360">
        <f t="shared" si="86"/>
        <v>0</v>
      </c>
      <c r="S492" s="360">
        <v>0</v>
      </c>
      <c r="T492" s="360">
        <f t="shared" si="87"/>
        <v>0</v>
      </c>
      <c r="U492" s="360">
        <f t="shared" si="81"/>
        <v>21063</v>
      </c>
      <c r="V492" s="369">
        <f t="shared" si="82"/>
        <v>21063</v>
      </c>
      <c r="W492" s="375">
        <f t="shared" si="83"/>
        <v>0</v>
      </c>
      <c r="X492" s="381">
        <f t="shared" si="84"/>
        <v>0</v>
      </c>
      <c r="Y492" s="372"/>
    </row>
    <row r="493" spans="1:25" s="50" customFormat="1" ht="22.5" customHeight="1" x14ac:dyDescent="0.15">
      <c r="A493" s="361" t="s">
        <v>754</v>
      </c>
      <c r="B493" s="151" t="s">
        <v>886</v>
      </c>
      <c r="C493" s="152" t="s">
        <v>90</v>
      </c>
      <c r="D493" s="375">
        <f>'내역서(기계)-SH'!D493+'내역서(기계)-재개발'!D493</f>
        <v>1</v>
      </c>
      <c r="E493" s="359" t="s">
        <v>1384</v>
      </c>
      <c r="F493" s="360">
        <v>32196</v>
      </c>
      <c r="G493" s="360">
        <f t="shared" si="78"/>
        <v>32196</v>
      </c>
      <c r="H493" s="360">
        <v>0</v>
      </c>
      <c r="I493" s="360">
        <f t="shared" si="79"/>
        <v>0</v>
      </c>
      <c r="J493" s="360">
        <v>0</v>
      </c>
      <c r="K493" s="360">
        <f t="shared" si="80"/>
        <v>0</v>
      </c>
      <c r="L493" s="360">
        <f t="shared" si="88"/>
        <v>32196</v>
      </c>
      <c r="M493" s="376">
        <f t="shared" si="88"/>
        <v>32196</v>
      </c>
      <c r="N493" s="380">
        <f>'내역서(기계)-SH'!N493+'내역서(기계)-재개발'!N493</f>
        <v>1</v>
      </c>
      <c r="O493" s="360">
        <v>32196</v>
      </c>
      <c r="P493" s="360">
        <f t="shared" si="85"/>
        <v>32196</v>
      </c>
      <c r="Q493" s="360">
        <v>0</v>
      </c>
      <c r="R493" s="360">
        <f t="shared" si="86"/>
        <v>0</v>
      </c>
      <c r="S493" s="360">
        <v>0</v>
      </c>
      <c r="T493" s="360">
        <f t="shared" si="87"/>
        <v>0</v>
      </c>
      <c r="U493" s="360">
        <f t="shared" si="81"/>
        <v>32196</v>
      </c>
      <c r="V493" s="369">
        <f t="shared" si="82"/>
        <v>32196</v>
      </c>
      <c r="W493" s="375">
        <f t="shared" si="83"/>
        <v>0</v>
      </c>
      <c r="X493" s="381">
        <f t="shared" si="84"/>
        <v>0</v>
      </c>
      <c r="Y493" s="372"/>
    </row>
    <row r="494" spans="1:25" s="50" customFormat="1" ht="22.5" customHeight="1" x14ac:dyDescent="0.15">
      <c r="A494" s="361" t="s">
        <v>755</v>
      </c>
      <c r="B494" s="151" t="s">
        <v>886</v>
      </c>
      <c r="C494" s="152" t="s">
        <v>91</v>
      </c>
      <c r="D494" s="375">
        <f>'내역서(기계)-SH'!D494+'내역서(기계)-재개발'!D494</f>
        <v>2</v>
      </c>
      <c r="E494" s="359" t="s">
        <v>1384</v>
      </c>
      <c r="F494" s="360">
        <v>44267</v>
      </c>
      <c r="G494" s="360">
        <f t="shared" si="78"/>
        <v>88534</v>
      </c>
      <c r="H494" s="360">
        <v>0</v>
      </c>
      <c r="I494" s="360">
        <f t="shared" si="79"/>
        <v>0</v>
      </c>
      <c r="J494" s="360">
        <v>0</v>
      </c>
      <c r="K494" s="360">
        <f t="shared" si="80"/>
        <v>0</v>
      </c>
      <c r="L494" s="360">
        <f t="shared" si="88"/>
        <v>44267</v>
      </c>
      <c r="M494" s="376">
        <f t="shared" si="88"/>
        <v>88534</v>
      </c>
      <c r="N494" s="380">
        <f>'내역서(기계)-SH'!N494+'내역서(기계)-재개발'!N494</f>
        <v>2</v>
      </c>
      <c r="O494" s="360">
        <v>44267</v>
      </c>
      <c r="P494" s="360">
        <f t="shared" si="85"/>
        <v>88534</v>
      </c>
      <c r="Q494" s="360">
        <v>0</v>
      </c>
      <c r="R494" s="360">
        <f t="shared" si="86"/>
        <v>0</v>
      </c>
      <c r="S494" s="360">
        <v>0</v>
      </c>
      <c r="T494" s="360">
        <f t="shared" si="87"/>
        <v>0</v>
      </c>
      <c r="U494" s="360">
        <f t="shared" si="81"/>
        <v>44267</v>
      </c>
      <c r="V494" s="369">
        <f t="shared" si="82"/>
        <v>88534</v>
      </c>
      <c r="W494" s="375">
        <f t="shared" si="83"/>
        <v>0</v>
      </c>
      <c r="X494" s="381">
        <f t="shared" si="84"/>
        <v>0</v>
      </c>
      <c r="Y494" s="372"/>
    </row>
    <row r="495" spans="1:25" s="50" customFormat="1" ht="22.5" customHeight="1" x14ac:dyDescent="0.15">
      <c r="A495" s="361" t="s">
        <v>756</v>
      </c>
      <c r="B495" s="151" t="s">
        <v>887</v>
      </c>
      <c r="C495" s="152" t="s">
        <v>1378</v>
      </c>
      <c r="D495" s="375">
        <f>'내역서(기계)-SH'!D495+'내역서(기계)-재개발'!D495</f>
        <v>2</v>
      </c>
      <c r="E495" s="359" t="s">
        <v>1384</v>
      </c>
      <c r="F495" s="360">
        <v>1628</v>
      </c>
      <c r="G495" s="360">
        <f t="shared" si="78"/>
        <v>3256</v>
      </c>
      <c r="H495" s="360">
        <v>0</v>
      </c>
      <c r="I495" s="360">
        <f t="shared" si="79"/>
        <v>0</v>
      </c>
      <c r="J495" s="360">
        <v>0</v>
      </c>
      <c r="K495" s="360">
        <f t="shared" si="80"/>
        <v>0</v>
      </c>
      <c r="L495" s="360">
        <f t="shared" si="88"/>
        <v>1628</v>
      </c>
      <c r="M495" s="376">
        <f t="shared" si="88"/>
        <v>3256</v>
      </c>
      <c r="N495" s="380">
        <f>'내역서(기계)-SH'!N495+'내역서(기계)-재개발'!N495</f>
        <v>2</v>
      </c>
      <c r="O495" s="360">
        <v>1628</v>
      </c>
      <c r="P495" s="360">
        <f t="shared" si="85"/>
        <v>3256</v>
      </c>
      <c r="Q495" s="360">
        <v>0</v>
      </c>
      <c r="R495" s="360">
        <f t="shared" si="86"/>
        <v>0</v>
      </c>
      <c r="S495" s="360">
        <v>0</v>
      </c>
      <c r="T495" s="360">
        <f t="shared" si="87"/>
        <v>0</v>
      </c>
      <c r="U495" s="360">
        <f t="shared" si="81"/>
        <v>1628</v>
      </c>
      <c r="V495" s="369">
        <f t="shared" si="82"/>
        <v>3256</v>
      </c>
      <c r="W495" s="375">
        <f t="shared" si="83"/>
        <v>0</v>
      </c>
      <c r="X495" s="381">
        <f t="shared" si="84"/>
        <v>0</v>
      </c>
      <c r="Y495" s="372"/>
    </row>
    <row r="496" spans="1:25" s="50" customFormat="1" ht="22.5" customHeight="1" x14ac:dyDescent="0.15">
      <c r="A496" s="361" t="s">
        <v>757</v>
      </c>
      <c r="B496" s="151" t="s">
        <v>887</v>
      </c>
      <c r="C496" s="152" t="s">
        <v>1368</v>
      </c>
      <c r="D496" s="375">
        <f>'내역서(기계)-SH'!D496+'내역서(기계)-재개발'!D496</f>
        <v>2</v>
      </c>
      <c r="E496" s="359" t="s">
        <v>1384</v>
      </c>
      <c r="F496" s="360">
        <v>2371</v>
      </c>
      <c r="G496" s="360">
        <f t="shared" si="78"/>
        <v>4742</v>
      </c>
      <c r="H496" s="360">
        <v>0</v>
      </c>
      <c r="I496" s="360">
        <f t="shared" si="79"/>
        <v>0</v>
      </c>
      <c r="J496" s="360">
        <v>0</v>
      </c>
      <c r="K496" s="360">
        <f t="shared" si="80"/>
        <v>0</v>
      </c>
      <c r="L496" s="360">
        <f t="shared" si="88"/>
        <v>2371</v>
      </c>
      <c r="M496" s="376">
        <f t="shared" si="88"/>
        <v>4742</v>
      </c>
      <c r="N496" s="380">
        <f>'내역서(기계)-SH'!N496+'내역서(기계)-재개발'!N496</f>
        <v>2</v>
      </c>
      <c r="O496" s="360">
        <v>2371</v>
      </c>
      <c r="P496" s="360">
        <f t="shared" si="85"/>
        <v>4742</v>
      </c>
      <c r="Q496" s="360">
        <v>0</v>
      </c>
      <c r="R496" s="360">
        <f t="shared" si="86"/>
        <v>0</v>
      </c>
      <c r="S496" s="360">
        <v>0</v>
      </c>
      <c r="T496" s="360">
        <f t="shared" si="87"/>
        <v>0</v>
      </c>
      <c r="U496" s="360">
        <f t="shared" si="81"/>
        <v>2371</v>
      </c>
      <c r="V496" s="369">
        <f t="shared" si="82"/>
        <v>4742</v>
      </c>
      <c r="W496" s="375">
        <f t="shared" si="83"/>
        <v>0</v>
      </c>
      <c r="X496" s="381">
        <f t="shared" si="84"/>
        <v>0</v>
      </c>
      <c r="Y496" s="372"/>
    </row>
    <row r="497" spans="1:25" s="50" customFormat="1" ht="22.5" customHeight="1" x14ac:dyDescent="0.15">
      <c r="A497" s="361" t="s">
        <v>758</v>
      </c>
      <c r="B497" s="151" t="s">
        <v>887</v>
      </c>
      <c r="C497" s="152" t="s">
        <v>1369</v>
      </c>
      <c r="D497" s="375">
        <f>'내역서(기계)-SH'!D497+'내역서(기계)-재개발'!D497</f>
        <v>2</v>
      </c>
      <c r="E497" s="359" t="s">
        <v>1384</v>
      </c>
      <c r="F497" s="360">
        <v>4203</v>
      </c>
      <c r="G497" s="360">
        <f t="shared" si="78"/>
        <v>8406</v>
      </c>
      <c r="H497" s="360">
        <v>0</v>
      </c>
      <c r="I497" s="360">
        <f t="shared" si="79"/>
        <v>0</v>
      </c>
      <c r="J497" s="360">
        <v>0</v>
      </c>
      <c r="K497" s="360">
        <f t="shared" si="80"/>
        <v>0</v>
      </c>
      <c r="L497" s="360">
        <f t="shared" si="88"/>
        <v>4203</v>
      </c>
      <c r="M497" s="376">
        <f t="shared" si="88"/>
        <v>8406</v>
      </c>
      <c r="N497" s="380">
        <f>'내역서(기계)-SH'!N497+'내역서(기계)-재개발'!N497</f>
        <v>2</v>
      </c>
      <c r="O497" s="360">
        <v>4203</v>
      </c>
      <c r="P497" s="360">
        <f t="shared" si="85"/>
        <v>8406</v>
      </c>
      <c r="Q497" s="360">
        <v>0</v>
      </c>
      <c r="R497" s="360">
        <f t="shared" si="86"/>
        <v>0</v>
      </c>
      <c r="S497" s="360">
        <v>0</v>
      </c>
      <c r="T497" s="360">
        <f t="shared" si="87"/>
        <v>0</v>
      </c>
      <c r="U497" s="360">
        <f t="shared" si="81"/>
        <v>4203</v>
      </c>
      <c r="V497" s="369">
        <f t="shared" si="82"/>
        <v>8406</v>
      </c>
      <c r="W497" s="375">
        <f t="shared" si="83"/>
        <v>0</v>
      </c>
      <c r="X497" s="381">
        <f t="shared" si="84"/>
        <v>0</v>
      </c>
      <c r="Y497" s="372"/>
    </row>
    <row r="498" spans="1:25" s="50" customFormat="1" ht="22.5" customHeight="1" x14ac:dyDescent="0.15">
      <c r="A498" s="361" t="s">
        <v>759</v>
      </c>
      <c r="B498" s="151" t="s">
        <v>887</v>
      </c>
      <c r="C498" s="152" t="s">
        <v>1370</v>
      </c>
      <c r="D498" s="375">
        <f>'내역서(기계)-SH'!D498+'내역서(기계)-재개발'!D498</f>
        <v>2</v>
      </c>
      <c r="E498" s="359" t="s">
        <v>1384</v>
      </c>
      <c r="F498" s="360">
        <v>5327</v>
      </c>
      <c r="G498" s="360">
        <f t="shared" si="78"/>
        <v>10654</v>
      </c>
      <c r="H498" s="360">
        <v>0</v>
      </c>
      <c r="I498" s="360">
        <f t="shared" si="79"/>
        <v>0</v>
      </c>
      <c r="J498" s="360">
        <v>0</v>
      </c>
      <c r="K498" s="360">
        <f t="shared" si="80"/>
        <v>0</v>
      </c>
      <c r="L498" s="360">
        <f t="shared" si="88"/>
        <v>5327</v>
      </c>
      <c r="M498" s="376">
        <f t="shared" si="88"/>
        <v>10654</v>
      </c>
      <c r="N498" s="380">
        <f>'내역서(기계)-SH'!N498+'내역서(기계)-재개발'!N498</f>
        <v>2</v>
      </c>
      <c r="O498" s="360">
        <v>5327</v>
      </c>
      <c r="P498" s="360">
        <f t="shared" si="85"/>
        <v>10654</v>
      </c>
      <c r="Q498" s="360">
        <v>0</v>
      </c>
      <c r="R498" s="360">
        <f t="shared" si="86"/>
        <v>0</v>
      </c>
      <c r="S498" s="360">
        <v>0</v>
      </c>
      <c r="T498" s="360">
        <f t="shared" si="87"/>
        <v>0</v>
      </c>
      <c r="U498" s="360">
        <f t="shared" si="81"/>
        <v>5327</v>
      </c>
      <c r="V498" s="369">
        <f t="shared" si="82"/>
        <v>10654</v>
      </c>
      <c r="W498" s="375">
        <f t="shared" si="83"/>
        <v>0</v>
      </c>
      <c r="X498" s="381">
        <f t="shared" si="84"/>
        <v>0</v>
      </c>
      <c r="Y498" s="372"/>
    </row>
    <row r="499" spans="1:25" s="50" customFormat="1" ht="22.5" customHeight="1" x14ac:dyDescent="0.15">
      <c r="A499" s="361" t="s">
        <v>760</v>
      </c>
      <c r="B499" s="151" t="s">
        <v>887</v>
      </c>
      <c r="C499" s="152" t="s">
        <v>1366</v>
      </c>
      <c r="D499" s="375">
        <f>'내역서(기계)-SH'!D499+'내역서(기계)-재개발'!D499</f>
        <v>2</v>
      </c>
      <c r="E499" s="359" t="s">
        <v>1384</v>
      </c>
      <c r="F499" s="360">
        <v>7779</v>
      </c>
      <c r="G499" s="360">
        <f t="shared" si="78"/>
        <v>15558</v>
      </c>
      <c r="H499" s="360">
        <v>0</v>
      </c>
      <c r="I499" s="360">
        <f t="shared" si="79"/>
        <v>0</v>
      </c>
      <c r="J499" s="360">
        <v>0</v>
      </c>
      <c r="K499" s="360">
        <f t="shared" si="80"/>
        <v>0</v>
      </c>
      <c r="L499" s="360">
        <f t="shared" si="88"/>
        <v>7779</v>
      </c>
      <c r="M499" s="376">
        <f t="shared" si="88"/>
        <v>15558</v>
      </c>
      <c r="N499" s="380">
        <f>'내역서(기계)-SH'!N499+'내역서(기계)-재개발'!N499</f>
        <v>2</v>
      </c>
      <c r="O499" s="360">
        <v>7779</v>
      </c>
      <c r="P499" s="360">
        <f t="shared" si="85"/>
        <v>15558</v>
      </c>
      <c r="Q499" s="360">
        <v>0</v>
      </c>
      <c r="R499" s="360">
        <f t="shared" si="86"/>
        <v>0</v>
      </c>
      <c r="S499" s="360">
        <v>0</v>
      </c>
      <c r="T499" s="360">
        <f t="shared" si="87"/>
        <v>0</v>
      </c>
      <c r="U499" s="360">
        <f t="shared" si="81"/>
        <v>7779</v>
      </c>
      <c r="V499" s="369">
        <f t="shared" si="82"/>
        <v>15558</v>
      </c>
      <c r="W499" s="375">
        <f t="shared" si="83"/>
        <v>0</v>
      </c>
      <c r="X499" s="381">
        <f t="shared" si="84"/>
        <v>0</v>
      </c>
      <c r="Y499" s="372"/>
    </row>
    <row r="500" spans="1:25" s="50" customFormat="1" ht="22.5" customHeight="1" x14ac:dyDescent="0.15">
      <c r="A500" s="361" t="s">
        <v>761</v>
      </c>
      <c r="B500" s="151" t="s">
        <v>1644</v>
      </c>
      <c r="C500" s="152" t="s">
        <v>1368</v>
      </c>
      <c r="D500" s="375">
        <f>'내역서(기계)-SH'!D500+'내역서(기계)-재개발'!D500</f>
        <v>2</v>
      </c>
      <c r="E500" s="359" t="s">
        <v>1384</v>
      </c>
      <c r="F500" s="360">
        <v>1424</v>
      </c>
      <c r="G500" s="360">
        <f t="shared" si="78"/>
        <v>2848</v>
      </c>
      <c r="H500" s="360">
        <v>0</v>
      </c>
      <c r="I500" s="360">
        <f t="shared" si="79"/>
        <v>0</v>
      </c>
      <c r="J500" s="360">
        <v>0</v>
      </c>
      <c r="K500" s="360">
        <f t="shared" si="80"/>
        <v>0</v>
      </c>
      <c r="L500" s="360">
        <f t="shared" si="88"/>
        <v>1424</v>
      </c>
      <c r="M500" s="376">
        <f t="shared" si="88"/>
        <v>2848</v>
      </c>
      <c r="N500" s="380">
        <f>'내역서(기계)-SH'!N500+'내역서(기계)-재개발'!N500</f>
        <v>2</v>
      </c>
      <c r="O500" s="360">
        <v>1424</v>
      </c>
      <c r="P500" s="360">
        <f t="shared" si="85"/>
        <v>2848</v>
      </c>
      <c r="Q500" s="360">
        <v>0</v>
      </c>
      <c r="R500" s="360">
        <f t="shared" si="86"/>
        <v>0</v>
      </c>
      <c r="S500" s="360">
        <v>0</v>
      </c>
      <c r="T500" s="360">
        <f t="shared" si="87"/>
        <v>0</v>
      </c>
      <c r="U500" s="360">
        <f t="shared" si="81"/>
        <v>1424</v>
      </c>
      <c r="V500" s="369">
        <f t="shared" si="82"/>
        <v>2848</v>
      </c>
      <c r="W500" s="375">
        <f t="shared" si="83"/>
        <v>0</v>
      </c>
      <c r="X500" s="381">
        <f t="shared" si="84"/>
        <v>0</v>
      </c>
      <c r="Y500" s="372"/>
    </row>
    <row r="501" spans="1:25" s="50" customFormat="1" ht="22.5" customHeight="1" x14ac:dyDescent="0.15">
      <c r="A501" s="361" t="s">
        <v>762</v>
      </c>
      <c r="B501" s="151" t="s">
        <v>1644</v>
      </c>
      <c r="C501" s="152" t="s">
        <v>1369</v>
      </c>
      <c r="D501" s="375">
        <f>'내역서(기계)-SH'!D501+'내역서(기계)-재개발'!D501</f>
        <v>2</v>
      </c>
      <c r="E501" s="359" t="s">
        <v>1384</v>
      </c>
      <c r="F501" s="360">
        <v>1584</v>
      </c>
      <c r="G501" s="360">
        <f t="shared" si="78"/>
        <v>3168</v>
      </c>
      <c r="H501" s="360">
        <v>0</v>
      </c>
      <c r="I501" s="360">
        <f t="shared" si="79"/>
        <v>0</v>
      </c>
      <c r="J501" s="360">
        <v>0</v>
      </c>
      <c r="K501" s="360">
        <f t="shared" si="80"/>
        <v>0</v>
      </c>
      <c r="L501" s="360">
        <f t="shared" si="88"/>
        <v>1584</v>
      </c>
      <c r="M501" s="376">
        <f t="shared" si="88"/>
        <v>3168</v>
      </c>
      <c r="N501" s="380">
        <f>'내역서(기계)-SH'!N501+'내역서(기계)-재개발'!N501</f>
        <v>2</v>
      </c>
      <c r="O501" s="360">
        <v>1584</v>
      </c>
      <c r="P501" s="360">
        <f t="shared" si="85"/>
        <v>3168</v>
      </c>
      <c r="Q501" s="360">
        <v>0</v>
      </c>
      <c r="R501" s="360">
        <f t="shared" si="86"/>
        <v>0</v>
      </c>
      <c r="S501" s="360">
        <v>0</v>
      </c>
      <c r="T501" s="360">
        <f t="shared" si="87"/>
        <v>0</v>
      </c>
      <c r="U501" s="360">
        <f t="shared" si="81"/>
        <v>1584</v>
      </c>
      <c r="V501" s="369">
        <f t="shared" si="82"/>
        <v>3168</v>
      </c>
      <c r="W501" s="375">
        <f t="shared" si="83"/>
        <v>0</v>
      </c>
      <c r="X501" s="381">
        <f t="shared" si="84"/>
        <v>0</v>
      </c>
      <c r="Y501" s="372"/>
    </row>
    <row r="502" spans="1:25" s="50" customFormat="1" ht="22.5" customHeight="1" x14ac:dyDescent="0.15">
      <c r="A502" s="361" t="s">
        <v>763</v>
      </c>
      <c r="B502" s="151" t="s">
        <v>1644</v>
      </c>
      <c r="C502" s="152" t="s">
        <v>1370</v>
      </c>
      <c r="D502" s="375">
        <f>'내역서(기계)-SH'!D502+'내역서(기계)-재개발'!D502</f>
        <v>2</v>
      </c>
      <c r="E502" s="359" t="s">
        <v>1384</v>
      </c>
      <c r="F502" s="360">
        <v>2008</v>
      </c>
      <c r="G502" s="360">
        <f t="shared" si="78"/>
        <v>4016</v>
      </c>
      <c r="H502" s="360">
        <v>0</v>
      </c>
      <c r="I502" s="360">
        <f t="shared" si="79"/>
        <v>0</v>
      </c>
      <c r="J502" s="360">
        <v>0</v>
      </c>
      <c r="K502" s="360">
        <f t="shared" si="80"/>
        <v>0</v>
      </c>
      <c r="L502" s="360">
        <f t="shared" si="88"/>
        <v>2008</v>
      </c>
      <c r="M502" s="376">
        <f t="shared" si="88"/>
        <v>4016</v>
      </c>
      <c r="N502" s="380">
        <f>'내역서(기계)-SH'!N502+'내역서(기계)-재개발'!N502</f>
        <v>2</v>
      </c>
      <c r="O502" s="360">
        <v>2008</v>
      </c>
      <c r="P502" s="360">
        <f t="shared" si="85"/>
        <v>4016</v>
      </c>
      <c r="Q502" s="360">
        <v>0</v>
      </c>
      <c r="R502" s="360">
        <f t="shared" si="86"/>
        <v>0</v>
      </c>
      <c r="S502" s="360">
        <v>0</v>
      </c>
      <c r="T502" s="360">
        <f t="shared" si="87"/>
        <v>0</v>
      </c>
      <c r="U502" s="360">
        <f t="shared" si="81"/>
        <v>2008</v>
      </c>
      <c r="V502" s="369">
        <f t="shared" si="82"/>
        <v>4016</v>
      </c>
      <c r="W502" s="375">
        <f t="shared" si="83"/>
        <v>0</v>
      </c>
      <c r="X502" s="381">
        <f t="shared" si="84"/>
        <v>0</v>
      </c>
      <c r="Y502" s="372"/>
    </row>
    <row r="503" spans="1:25" s="50" customFormat="1" ht="22.5" customHeight="1" x14ac:dyDescent="0.15">
      <c r="A503" s="361" t="s">
        <v>764</v>
      </c>
      <c r="B503" s="151" t="s">
        <v>1644</v>
      </c>
      <c r="C503" s="152" t="s">
        <v>1366</v>
      </c>
      <c r="D503" s="375">
        <f>'내역서(기계)-SH'!D503+'내역서(기계)-재개발'!D503</f>
        <v>2</v>
      </c>
      <c r="E503" s="359" t="s">
        <v>1384</v>
      </c>
      <c r="F503" s="360">
        <v>2849</v>
      </c>
      <c r="G503" s="360">
        <f t="shared" si="78"/>
        <v>5698</v>
      </c>
      <c r="H503" s="360">
        <v>0</v>
      </c>
      <c r="I503" s="360">
        <f t="shared" si="79"/>
        <v>0</v>
      </c>
      <c r="J503" s="360">
        <v>0</v>
      </c>
      <c r="K503" s="360">
        <f t="shared" si="80"/>
        <v>0</v>
      </c>
      <c r="L503" s="360">
        <f t="shared" si="88"/>
        <v>2849</v>
      </c>
      <c r="M503" s="376">
        <f t="shared" si="88"/>
        <v>5698</v>
      </c>
      <c r="N503" s="380">
        <f>'내역서(기계)-SH'!N503+'내역서(기계)-재개발'!N503</f>
        <v>2</v>
      </c>
      <c r="O503" s="360">
        <v>2849</v>
      </c>
      <c r="P503" s="360">
        <f t="shared" si="85"/>
        <v>5698</v>
      </c>
      <c r="Q503" s="360">
        <v>0</v>
      </c>
      <c r="R503" s="360">
        <f t="shared" si="86"/>
        <v>0</v>
      </c>
      <c r="S503" s="360">
        <v>0</v>
      </c>
      <c r="T503" s="360">
        <f t="shared" si="87"/>
        <v>0</v>
      </c>
      <c r="U503" s="360">
        <f t="shared" si="81"/>
        <v>2849</v>
      </c>
      <c r="V503" s="369">
        <f t="shared" si="82"/>
        <v>5698</v>
      </c>
      <c r="W503" s="375">
        <f t="shared" si="83"/>
        <v>0</v>
      </c>
      <c r="X503" s="381">
        <f t="shared" si="84"/>
        <v>0</v>
      </c>
      <c r="Y503" s="372"/>
    </row>
    <row r="504" spans="1:25" s="50" customFormat="1" ht="22.5" customHeight="1" x14ac:dyDescent="0.15">
      <c r="A504" s="361" t="s">
        <v>765</v>
      </c>
      <c r="B504" s="151" t="s">
        <v>1644</v>
      </c>
      <c r="C504" s="152" t="s">
        <v>1371</v>
      </c>
      <c r="D504" s="375">
        <f>'내역서(기계)-SH'!D504+'내역서(기계)-재개발'!D504</f>
        <v>2</v>
      </c>
      <c r="E504" s="359" t="s">
        <v>1384</v>
      </c>
      <c r="F504" s="360">
        <v>3902</v>
      </c>
      <c r="G504" s="360">
        <f t="shared" si="78"/>
        <v>7804</v>
      </c>
      <c r="H504" s="360">
        <v>0</v>
      </c>
      <c r="I504" s="360">
        <f t="shared" si="79"/>
        <v>0</v>
      </c>
      <c r="J504" s="360">
        <v>0</v>
      </c>
      <c r="K504" s="360">
        <f t="shared" si="80"/>
        <v>0</v>
      </c>
      <c r="L504" s="360">
        <f t="shared" si="88"/>
        <v>3902</v>
      </c>
      <c r="M504" s="376">
        <f t="shared" si="88"/>
        <v>7804</v>
      </c>
      <c r="N504" s="380">
        <f>'내역서(기계)-SH'!N504+'내역서(기계)-재개발'!N504</f>
        <v>2</v>
      </c>
      <c r="O504" s="360">
        <v>3902</v>
      </c>
      <c r="P504" s="360">
        <f t="shared" si="85"/>
        <v>7804</v>
      </c>
      <c r="Q504" s="360">
        <v>0</v>
      </c>
      <c r="R504" s="360">
        <f t="shared" si="86"/>
        <v>0</v>
      </c>
      <c r="S504" s="360">
        <v>0</v>
      </c>
      <c r="T504" s="360">
        <f t="shared" si="87"/>
        <v>0</v>
      </c>
      <c r="U504" s="360">
        <f t="shared" si="81"/>
        <v>3902</v>
      </c>
      <c r="V504" s="369">
        <f t="shared" si="82"/>
        <v>7804</v>
      </c>
      <c r="W504" s="375">
        <f t="shared" si="83"/>
        <v>0</v>
      </c>
      <c r="X504" s="381">
        <f t="shared" si="84"/>
        <v>0</v>
      </c>
      <c r="Y504" s="372"/>
    </row>
    <row r="505" spans="1:25" s="50" customFormat="1" ht="22.5" customHeight="1" x14ac:dyDescent="0.15">
      <c r="A505" s="361" t="s">
        <v>766</v>
      </c>
      <c r="B505" s="151" t="s">
        <v>1644</v>
      </c>
      <c r="C505" s="152" t="s">
        <v>1372</v>
      </c>
      <c r="D505" s="375">
        <f>'내역서(기계)-SH'!D505+'내역서(기계)-재개발'!D505</f>
        <v>1</v>
      </c>
      <c r="E505" s="359" t="s">
        <v>1384</v>
      </c>
      <c r="F505" s="360">
        <v>4655</v>
      </c>
      <c r="G505" s="360">
        <f t="shared" si="78"/>
        <v>4655</v>
      </c>
      <c r="H505" s="360">
        <v>0</v>
      </c>
      <c r="I505" s="360">
        <f t="shared" si="79"/>
        <v>0</v>
      </c>
      <c r="J505" s="360">
        <v>0</v>
      </c>
      <c r="K505" s="360">
        <f t="shared" si="80"/>
        <v>0</v>
      </c>
      <c r="L505" s="360">
        <f t="shared" si="88"/>
        <v>4655</v>
      </c>
      <c r="M505" s="376">
        <f t="shared" si="88"/>
        <v>4655</v>
      </c>
      <c r="N505" s="380">
        <f>'내역서(기계)-SH'!N505+'내역서(기계)-재개발'!N505</f>
        <v>1</v>
      </c>
      <c r="O505" s="360">
        <v>4655</v>
      </c>
      <c r="P505" s="360">
        <f t="shared" si="85"/>
        <v>4655</v>
      </c>
      <c r="Q505" s="360">
        <v>0</v>
      </c>
      <c r="R505" s="360">
        <f t="shared" si="86"/>
        <v>0</v>
      </c>
      <c r="S505" s="360">
        <v>0</v>
      </c>
      <c r="T505" s="360">
        <f t="shared" si="87"/>
        <v>0</v>
      </c>
      <c r="U505" s="360">
        <f t="shared" si="81"/>
        <v>4655</v>
      </c>
      <c r="V505" s="369">
        <f t="shared" si="82"/>
        <v>4655</v>
      </c>
      <c r="W505" s="375">
        <f t="shared" si="83"/>
        <v>0</v>
      </c>
      <c r="X505" s="381">
        <f t="shared" si="84"/>
        <v>0</v>
      </c>
      <c r="Y505" s="372"/>
    </row>
    <row r="506" spans="1:25" s="50" customFormat="1" ht="22.5" customHeight="1" x14ac:dyDescent="0.15">
      <c r="A506" s="361" t="s">
        <v>767</v>
      </c>
      <c r="B506" s="151" t="s">
        <v>1644</v>
      </c>
      <c r="C506" s="152" t="s">
        <v>89</v>
      </c>
      <c r="D506" s="375">
        <f>'내역서(기계)-SH'!D506+'내역서(기계)-재개발'!D506</f>
        <v>1</v>
      </c>
      <c r="E506" s="359" t="s">
        <v>1384</v>
      </c>
      <c r="F506" s="360">
        <v>6557</v>
      </c>
      <c r="G506" s="360">
        <f t="shared" si="78"/>
        <v>6557</v>
      </c>
      <c r="H506" s="360">
        <v>0</v>
      </c>
      <c r="I506" s="360">
        <f t="shared" si="79"/>
        <v>0</v>
      </c>
      <c r="J506" s="360">
        <v>0</v>
      </c>
      <c r="K506" s="360">
        <f t="shared" si="80"/>
        <v>0</v>
      </c>
      <c r="L506" s="360">
        <f t="shared" si="88"/>
        <v>6557</v>
      </c>
      <c r="M506" s="376">
        <f t="shared" si="88"/>
        <v>6557</v>
      </c>
      <c r="N506" s="380">
        <f>'내역서(기계)-SH'!N506+'내역서(기계)-재개발'!N506</f>
        <v>1</v>
      </c>
      <c r="O506" s="360">
        <v>6557</v>
      </c>
      <c r="P506" s="360">
        <f t="shared" si="85"/>
        <v>6557</v>
      </c>
      <c r="Q506" s="360">
        <v>0</v>
      </c>
      <c r="R506" s="360">
        <f t="shared" si="86"/>
        <v>0</v>
      </c>
      <c r="S506" s="360">
        <v>0</v>
      </c>
      <c r="T506" s="360">
        <f t="shared" si="87"/>
        <v>0</v>
      </c>
      <c r="U506" s="360">
        <f t="shared" si="81"/>
        <v>6557</v>
      </c>
      <c r="V506" s="369">
        <f t="shared" si="82"/>
        <v>6557</v>
      </c>
      <c r="W506" s="375">
        <f t="shared" si="83"/>
        <v>0</v>
      </c>
      <c r="X506" s="381">
        <f t="shared" si="84"/>
        <v>0</v>
      </c>
      <c r="Y506" s="372"/>
    </row>
    <row r="507" spans="1:25" s="50" customFormat="1" ht="22.5" customHeight="1" x14ac:dyDescent="0.15">
      <c r="A507" s="361" t="s">
        <v>768</v>
      </c>
      <c r="B507" s="151" t="s">
        <v>1644</v>
      </c>
      <c r="C507" s="152" t="s">
        <v>90</v>
      </c>
      <c r="D507" s="375">
        <f>'내역서(기계)-SH'!D507+'내역서(기계)-재개발'!D507</f>
        <v>1</v>
      </c>
      <c r="E507" s="359" t="s">
        <v>1384</v>
      </c>
      <c r="F507" s="360">
        <v>11575</v>
      </c>
      <c r="G507" s="360">
        <f t="shared" si="78"/>
        <v>11575</v>
      </c>
      <c r="H507" s="360">
        <v>0</v>
      </c>
      <c r="I507" s="360">
        <f t="shared" si="79"/>
        <v>0</v>
      </c>
      <c r="J507" s="360">
        <v>0</v>
      </c>
      <c r="K507" s="360">
        <f t="shared" si="80"/>
        <v>0</v>
      </c>
      <c r="L507" s="360">
        <f t="shared" si="88"/>
        <v>11575</v>
      </c>
      <c r="M507" s="376">
        <f t="shared" si="88"/>
        <v>11575</v>
      </c>
      <c r="N507" s="380">
        <f>'내역서(기계)-SH'!N507+'내역서(기계)-재개발'!N507</f>
        <v>1</v>
      </c>
      <c r="O507" s="360">
        <v>11575</v>
      </c>
      <c r="P507" s="360">
        <f t="shared" si="85"/>
        <v>11575</v>
      </c>
      <c r="Q507" s="360">
        <v>0</v>
      </c>
      <c r="R507" s="360">
        <f t="shared" si="86"/>
        <v>0</v>
      </c>
      <c r="S507" s="360">
        <v>0</v>
      </c>
      <c r="T507" s="360">
        <f t="shared" si="87"/>
        <v>0</v>
      </c>
      <c r="U507" s="360">
        <f t="shared" si="81"/>
        <v>11575</v>
      </c>
      <c r="V507" s="369">
        <f t="shared" si="82"/>
        <v>11575</v>
      </c>
      <c r="W507" s="375">
        <f t="shared" si="83"/>
        <v>0</v>
      </c>
      <c r="X507" s="381">
        <f t="shared" si="84"/>
        <v>0</v>
      </c>
      <c r="Y507" s="372"/>
    </row>
    <row r="508" spans="1:25" s="50" customFormat="1" ht="22.5" customHeight="1" x14ac:dyDescent="0.15">
      <c r="A508" s="361" t="s">
        <v>769</v>
      </c>
      <c r="B508" s="151" t="s">
        <v>1644</v>
      </c>
      <c r="C508" s="152" t="s">
        <v>91</v>
      </c>
      <c r="D508" s="375">
        <f>'내역서(기계)-SH'!D508+'내역서(기계)-재개발'!D508</f>
        <v>1</v>
      </c>
      <c r="E508" s="359" t="s">
        <v>1384</v>
      </c>
      <c r="F508" s="360">
        <v>15770</v>
      </c>
      <c r="G508" s="360">
        <f t="shared" si="78"/>
        <v>15770</v>
      </c>
      <c r="H508" s="360">
        <v>0</v>
      </c>
      <c r="I508" s="360">
        <f t="shared" si="79"/>
        <v>0</v>
      </c>
      <c r="J508" s="360">
        <v>0</v>
      </c>
      <c r="K508" s="360">
        <f t="shared" si="80"/>
        <v>0</v>
      </c>
      <c r="L508" s="360">
        <f t="shared" si="88"/>
        <v>15770</v>
      </c>
      <c r="M508" s="376">
        <f t="shared" si="88"/>
        <v>15770</v>
      </c>
      <c r="N508" s="380">
        <f>'내역서(기계)-SH'!N508+'내역서(기계)-재개발'!N508</f>
        <v>1</v>
      </c>
      <c r="O508" s="360">
        <v>15770</v>
      </c>
      <c r="P508" s="360">
        <f t="shared" si="85"/>
        <v>15770</v>
      </c>
      <c r="Q508" s="360">
        <v>0</v>
      </c>
      <c r="R508" s="360">
        <f t="shared" si="86"/>
        <v>0</v>
      </c>
      <c r="S508" s="360">
        <v>0</v>
      </c>
      <c r="T508" s="360">
        <f t="shared" si="87"/>
        <v>0</v>
      </c>
      <c r="U508" s="360">
        <f t="shared" si="81"/>
        <v>15770</v>
      </c>
      <c r="V508" s="369">
        <f t="shared" si="82"/>
        <v>15770</v>
      </c>
      <c r="W508" s="375">
        <f t="shared" si="83"/>
        <v>0</v>
      </c>
      <c r="X508" s="381">
        <f t="shared" si="84"/>
        <v>0</v>
      </c>
      <c r="Y508" s="372"/>
    </row>
    <row r="509" spans="1:25" s="50" customFormat="1" ht="22.5" customHeight="1" x14ac:dyDescent="0.15">
      <c r="A509" s="361" t="s">
        <v>770</v>
      </c>
      <c r="B509" s="151" t="s">
        <v>1643</v>
      </c>
      <c r="C509" s="152" t="s">
        <v>1378</v>
      </c>
      <c r="D509" s="375">
        <f>'내역서(기계)-SH'!D509+'내역서(기계)-재개발'!D509</f>
        <v>1</v>
      </c>
      <c r="E509" s="359" t="s">
        <v>1384</v>
      </c>
      <c r="F509" s="360">
        <v>1663</v>
      </c>
      <c r="G509" s="360">
        <f t="shared" si="78"/>
        <v>1663</v>
      </c>
      <c r="H509" s="360">
        <v>0</v>
      </c>
      <c r="I509" s="360">
        <f t="shared" si="79"/>
        <v>0</v>
      </c>
      <c r="J509" s="360">
        <v>0</v>
      </c>
      <c r="K509" s="360">
        <f t="shared" si="80"/>
        <v>0</v>
      </c>
      <c r="L509" s="360">
        <f t="shared" si="88"/>
        <v>1663</v>
      </c>
      <c r="M509" s="376">
        <f t="shared" si="88"/>
        <v>1663</v>
      </c>
      <c r="N509" s="380">
        <f>'내역서(기계)-SH'!N509+'내역서(기계)-재개발'!N509</f>
        <v>1</v>
      </c>
      <c r="O509" s="360">
        <v>1663</v>
      </c>
      <c r="P509" s="360">
        <f t="shared" si="85"/>
        <v>1663</v>
      </c>
      <c r="Q509" s="360">
        <v>0</v>
      </c>
      <c r="R509" s="360">
        <f t="shared" si="86"/>
        <v>0</v>
      </c>
      <c r="S509" s="360">
        <v>0</v>
      </c>
      <c r="T509" s="360">
        <f t="shared" si="87"/>
        <v>0</v>
      </c>
      <c r="U509" s="360">
        <f t="shared" si="81"/>
        <v>1663</v>
      </c>
      <c r="V509" s="369">
        <f t="shared" si="82"/>
        <v>1663</v>
      </c>
      <c r="W509" s="375">
        <f t="shared" si="83"/>
        <v>0</v>
      </c>
      <c r="X509" s="381">
        <f t="shared" si="84"/>
        <v>0</v>
      </c>
      <c r="Y509" s="372"/>
    </row>
    <row r="510" spans="1:25" s="50" customFormat="1" ht="22.5" customHeight="1" x14ac:dyDescent="0.15">
      <c r="A510" s="361" t="s">
        <v>771</v>
      </c>
      <c r="B510" s="151" t="s">
        <v>1643</v>
      </c>
      <c r="C510" s="152" t="s">
        <v>1368</v>
      </c>
      <c r="D510" s="375">
        <f>'내역서(기계)-SH'!D510+'내역서(기계)-재개발'!D510</f>
        <v>1</v>
      </c>
      <c r="E510" s="359" t="s">
        <v>1384</v>
      </c>
      <c r="F510" s="360">
        <v>1725</v>
      </c>
      <c r="G510" s="360">
        <f t="shared" si="78"/>
        <v>1725</v>
      </c>
      <c r="H510" s="360">
        <v>0</v>
      </c>
      <c r="I510" s="360">
        <f t="shared" si="79"/>
        <v>0</v>
      </c>
      <c r="J510" s="360">
        <v>0</v>
      </c>
      <c r="K510" s="360">
        <f t="shared" si="80"/>
        <v>0</v>
      </c>
      <c r="L510" s="360">
        <f t="shared" si="88"/>
        <v>1725</v>
      </c>
      <c r="M510" s="376">
        <f t="shared" si="88"/>
        <v>1725</v>
      </c>
      <c r="N510" s="380">
        <f>'내역서(기계)-SH'!N510+'내역서(기계)-재개발'!N510</f>
        <v>1</v>
      </c>
      <c r="O510" s="360">
        <v>1725</v>
      </c>
      <c r="P510" s="360">
        <f t="shared" si="85"/>
        <v>1725</v>
      </c>
      <c r="Q510" s="360">
        <v>0</v>
      </c>
      <c r="R510" s="360">
        <f t="shared" si="86"/>
        <v>0</v>
      </c>
      <c r="S510" s="360">
        <v>0</v>
      </c>
      <c r="T510" s="360">
        <f t="shared" si="87"/>
        <v>0</v>
      </c>
      <c r="U510" s="360">
        <f t="shared" si="81"/>
        <v>1725</v>
      </c>
      <c r="V510" s="369">
        <f t="shared" si="82"/>
        <v>1725</v>
      </c>
      <c r="W510" s="375">
        <f t="shared" si="83"/>
        <v>0</v>
      </c>
      <c r="X510" s="381">
        <f t="shared" si="84"/>
        <v>0</v>
      </c>
      <c r="Y510" s="372"/>
    </row>
    <row r="511" spans="1:25" s="50" customFormat="1" ht="22.5" customHeight="1" x14ac:dyDescent="0.15">
      <c r="A511" s="361" t="s">
        <v>772</v>
      </c>
      <c r="B511" s="151" t="s">
        <v>1643</v>
      </c>
      <c r="C511" s="152" t="s">
        <v>1369</v>
      </c>
      <c r="D511" s="375">
        <f>'내역서(기계)-SH'!D511+'내역서(기계)-재개발'!D511</f>
        <v>1</v>
      </c>
      <c r="E511" s="359" t="s">
        <v>1384</v>
      </c>
      <c r="F511" s="360">
        <v>2442</v>
      </c>
      <c r="G511" s="360">
        <f t="shared" si="78"/>
        <v>2442</v>
      </c>
      <c r="H511" s="360">
        <v>0</v>
      </c>
      <c r="I511" s="360">
        <f t="shared" si="79"/>
        <v>0</v>
      </c>
      <c r="J511" s="360">
        <v>0</v>
      </c>
      <c r="K511" s="360">
        <f t="shared" si="80"/>
        <v>0</v>
      </c>
      <c r="L511" s="360">
        <f t="shared" si="88"/>
        <v>2442</v>
      </c>
      <c r="M511" s="376">
        <f t="shared" si="88"/>
        <v>2442</v>
      </c>
      <c r="N511" s="380">
        <f>'내역서(기계)-SH'!N511+'내역서(기계)-재개발'!N511</f>
        <v>1</v>
      </c>
      <c r="O511" s="360">
        <v>2442</v>
      </c>
      <c r="P511" s="360">
        <f t="shared" si="85"/>
        <v>2442</v>
      </c>
      <c r="Q511" s="360">
        <v>0</v>
      </c>
      <c r="R511" s="360">
        <f t="shared" si="86"/>
        <v>0</v>
      </c>
      <c r="S511" s="360">
        <v>0</v>
      </c>
      <c r="T511" s="360">
        <f t="shared" si="87"/>
        <v>0</v>
      </c>
      <c r="U511" s="360">
        <f t="shared" si="81"/>
        <v>2442</v>
      </c>
      <c r="V511" s="369">
        <f t="shared" si="82"/>
        <v>2442</v>
      </c>
      <c r="W511" s="375">
        <f t="shared" si="83"/>
        <v>0</v>
      </c>
      <c r="X511" s="381">
        <f t="shared" si="84"/>
        <v>0</v>
      </c>
      <c r="Y511" s="372"/>
    </row>
    <row r="512" spans="1:25" s="50" customFormat="1" ht="22.5" customHeight="1" x14ac:dyDescent="0.15">
      <c r="A512" s="361" t="s">
        <v>773</v>
      </c>
      <c r="B512" s="151" t="s">
        <v>1643</v>
      </c>
      <c r="C512" s="152" t="s">
        <v>1370</v>
      </c>
      <c r="D512" s="375">
        <f>'내역서(기계)-SH'!D512+'내역서(기계)-재개발'!D512</f>
        <v>1</v>
      </c>
      <c r="E512" s="359" t="s">
        <v>1384</v>
      </c>
      <c r="F512" s="360">
        <v>3017</v>
      </c>
      <c r="G512" s="360">
        <f t="shared" si="78"/>
        <v>3017</v>
      </c>
      <c r="H512" s="360">
        <v>0</v>
      </c>
      <c r="I512" s="360">
        <f t="shared" si="79"/>
        <v>0</v>
      </c>
      <c r="J512" s="360">
        <v>0</v>
      </c>
      <c r="K512" s="360">
        <f t="shared" si="80"/>
        <v>0</v>
      </c>
      <c r="L512" s="360">
        <f t="shared" si="88"/>
        <v>3017</v>
      </c>
      <c r="M512" s="376">
        <f t="shared" si="88"/>
        <v>3017</v>
      </c>
      <c r="N512" s="380">
        <f>'내역서(기계)-SH'!N512+'내역서(기계)-재개발'!N512</f>
        <v>1</v>
      </c>
      <c r="O512" s="360">
        <v>3017</v>
      </c>
      <c r="P512" s="360">
        <f t="shared" si="85"/>
        <v>3017</v>
      </c>
      <c r="Q512" s="360">
        <v>0</v>
      </c>
      <c r="R512" s="360">
        <f t="shared" si="86"/>
        <v>0</v>
      </c>
      <c r="S512" s="360">
        <v>0</v>
      </c>
      <c r="T512" s="360">
        <f t="shared" si="87"/>
        <v>0</v>
      </c>
      <c r="U512" s="360">
        <f t="shared" si="81"/>
        <v>3017</v>
      </c>
      <c r="V512" s="369">
        <f t="shared" si="82"/>
        <v>3017</v>
      </c>
      <c r="W512" s="375">
        <f t="shared" si="83"/>
        <v>0</v>
      </c>
      <c r="X512" s="381">
        <f t="shared" si="84"/>
        <v>0</v>
      </c>
      <c r="Y512" s="372"/>
    </row>
    <row r="513" spans="1:25" s="50" customFormat="1" ht="22.5" customHeight="1" x14ac:dyDescent="0.15">
      <c r="A513" s="361" t="s">
        <v>774</v>
      </c>
      <c r="B513" s="151" t="s">
        <v>1643</v>
      </c>
      <c r="C513" s="152" t="s">
        <v>1366</v>
      </c>
      <c r="D513" s="375">
        <f>'내역서(기계)-SH'!D513+'내역서(기계)-재개발'!D513</f>
        <v>1</v>
      </c>
      <c r="E513" s="359" t="s">
        <v>1384</v>
      </c>
      <c r="F513" s="360">
        <v>4017</v>
      </c>
      <c r="G513" s="360">
        <f t="shared" si="78"/>
        <v>4017</v>
      </c>
      <c r="H513" s="360">
        <v>0</v>
      </c>
      <c r="I513" s="360">
        <f t="shared" si="79"/>
        <v>0</v>
      </c>
      <c r="J513" s="360">
        <v>0</v>
      </c>
      <c r="K513" s="360">
        <f t="shared" si="80"/>
        <v>0</v>
      </c>
      <c r="L513" s="360">
        <f t="shared" si="88"/>
        <v>4017</v>
      </c>
      <c r="M513" s="376">
        <f t="shared" si="88"/>
        <v>4017</v>
      </c>
      <c r="N513" s="380">
        <f>'내역서(기계)-SH'!N513+'내역서(기계)-재개발'!N513</f>
        <v>1</v>
      </c>
      <c r="O513" s="360">
        <v>4017</v>
      </c>
      <c r="P513" s="360">
        <f t="shared" si="85"/>
        <v>4017</v>
      </c>
      <c r="Q513" s="360">
        <v>0</v>
      </c>
      <c r="R513" s="360">
        <f t="shared" si="86"/>
        <v>0</v>
      </c>
      <c r="S513" s="360">
        <v>0</v>
      </c>
      <c r="T513" s="360">
        <f t="shared" si="87"/>
        <v>0</v>
      </c>
      <c r="U513" s="360">
        <f t="shared" si="81"/>
        <v>4017</v>
      </c>
      <c r="V513" s="369">
        <f t="shared" si="82"/>
        <v>4017</v>
      </c>
      <c r="W513" s="375">
        <f t="shared" si="83"/>
        <v>0</v>
      </c>
      <c r="X513" s="381">
        <f t="shared" si="84"/>
        <v>0</v>
      </c>
      <c r="Y513" s="372"/>
    </row>
    <row r="514" spans="1:25" s="50" customFormat="1" ht="22.5" customHeight="1" x14ac:dyDescent="0.15">
      <c r="A514" s="361" t="s">
        <v>775</v>
      </c>
      <c r="B514" s="151" t="s">
        <v>1521</v>
      </c>
      <c r="C514" s="152" t="s">
        <v>923</v>
      </c>
      <c r="D514" s="375">
        <f>'내역서(기계)-SH'!D514+'내역서(기계)-재개발'!D514</f>
        <v>5</v>
      </c>
      <c r="E514" s="359" t="s">
        <v>1385</v>
      </c>
      <c r="F514" s="365">
        <v>592</v>
      </c>
      <c r="G514" s="360">
        <f t="shared" si="78"/>
        <v>2960</v>
      </c>
      <c r="H514" s="365">
        <v>22171</v>
      </c>
      <c r="I514" s="360">
        <f t="shared" si="79"/>
        <v>110855</v>
      </c>
      <c r="J514" s="365">
        <v>0</v>
      </c>
      <c r="K514" s="360">
        <f t="shared" si="80"/>
        <v>0</v>
      </c>
      <c r="L514" s="360">
        <f t="shared" si="88"/>
        <v>22763</v>
      </c>
      <c r="M514" s="376">
        <f t="shared" si="88"/>
        <v>113815</v>
      </c>
      <c r="N514" s="380">
        <f>'내역서(기계)-SH'!N514+'내역서(기계)-재개발'!N514</f>
        <v>5</v>
      </c>
      <c r="O514" s="365">
        <v>592</v>
      </c>
      <c r="P514" s="360">
        <f t="shared" si="85"/>
        <v>2960</v>
      </c>
      <c r="Q514" s="365">
        <v>22171</v>
      </c>
      <c r="R514" s="360">
        <f t="shared" si="86"/>
        <v>110855</v>
      </c>
      <c r="S514" s="365">
        <v>0</v>
      </c>
      <c r="T514" s="360">
        <f t="shared" si="87"/>
        <v>0</v>
      </c>
      <c r="U514" s="360">
        <f t="shared" si="81"/>
        <v>22763</v>
      </c>
      <c r="V514" s="369">
        <f t="shared" si="82"/>
        <v>113815</v>
      </c>
      <c r="W514" s="375">
        <f t="shared" si="83"/>
        <v>0</v>
      </c>
      <c r="X514" s="381">
        <f t="shared" si="84"/>
        <v>0</v>
      </c>
      <c r="Y514" s="372"/>
    </row>
    <row r="515" spans="1:25" s="50" customFormat="1" ht="22.5" customHeight="1" x14ac:dyDescent="0.15">
      <c r="A515" s="361" t="s">
        <v>776</v>
      </c>
      <c r="B515" s="151" t="s">
        <v>1522</v>
      </c>
      <c r="C515" s="152" t="s">
        <v>923</v>
      </c>
      <c r="D515" s="375">
        <f>'내역서(기계)-SH'!D515+'내역서(기계)-재개발'!D515</f>
        <v>6</v>
      </c>
      <c r="E515" s="359" t="s">
        <v>1385</v>
      </c>
      <c r="F515" s="365">
        <v>672</v>
      </c>
      <c r="G515" s="360">
        <f t="shared" si="78"/>
        <v>4032</v>
      </c>
      <c r="H515" s="365">
        <v>24272</v>
      </c>
      <c r="I515" s="360">
        <f t="shared" si="79"/>
        <v>145632</v>
      </c>
      <c r="J515" s="365">
        <v>0</v>
      </c>
      <c r="K515" s="360">
        <f t="shared" si="80"/>
        <v>0</v>
      </c>
      <c r="L515" s="360">
        <f t="shared" si="88"/>
        <v>24944</v>
      </c>
      <c r="M515" s="376">
        <f t="shared" si="88"/>
        <v>149664</v>
      </c>
      <c r="N515" s="380">
        <f>'내역서(기계)-SH'!N515+'내역서(기계)-재개발'!N515</f>
        <v>6</v>
      </c>
      <c r="O515" s="365">
        <v>672</v>
      </c>
      <c r="P515" s="360">
        <f t="shared" si="85"/>
        <v>4032</v>
      </c>
      <c r="Q515" s="365">
        <v>24272</v>
      </c>
      <c r="R515" s="360">
        <f t="shared" si="86"/>
        <v>145632</v>
      </c>
      <c r="S515" s="365">
        <v>0</v>
      </c>
      <c r="T515" s="360">
        <f t="shared" si="87"/>
        <v>0</v>
      </c>
      <c r="U515" s="360">
        <f t="shared" si="81"/>
        <v>24944</v>
      </c>
      <c r="V515" s="369">
        <f t="shared" si="82"/>
        <v>149664</v>
      </c>
      <c r="W515" s="375">
        <f t="shared" si="83"/>
        <v>0</v>
      </c>
      <c r="X515" s="381">
        <f t="shared" si="84"/>
        <v>0</v>
      </c>
      <c r="Y515" s="372"/>
    </row>
    <row r="516" spans="1:25" s="50" customFormat="1" ht="22.5" customHeight="1" x14ac:dyDescent="0.15">
      <c r="A516" s="361" t="s">
        <v>777</v>
      </c>
      <c r="B516" s="151" t="s">
        <v>1523</v>
      </c>
      <c r="C516" s="152" t="s">
        <v>923</v>
      </c>
      <c r="D516" s="375">
        <f>'내역서(기계)-SH'!D516+'내역서(기계)-재개발'!D516</f>
        <v>6</v>
      </c>
      <c r="E516" s="359" t="s">
        <v>1385</v>
      </c>
      <c r="F516" s="365">
        <v>840</v>
      </c>
      <c r="G516" s="360">
        <f t="shared" si="78"/>
        <v>5040</v>
      </c>
      <c r="H516" s="365">
        <v>29723</v>
      </c>
      <c r="I516" s="360">
        <f t="shared" si="79"/>
        <v>178338</v>
      </c>
      <c r="J516" s="365">
        <v>0</v>
      </c>
      <c r="K516" s="360">
        <f t="shared" si="80"/>
        <v>0</v>
      </c>
      <c r="L516" s="360">
        <f t="shared" si="88"/>
        <v>30563</v>
      </c>
      <c r="M516" s="376">
        <f t="shared" si="88"/>
        <v>183378</v>
      </c>
      <c r="N516" s="380">
        <f>'내역서(기계)-SH'!N516+'내역서(기계)-재개발'!N516</f>
        <v>6</v>
      </c>
      <c r="O516" s="365">
        <v>840</v>
      </c>
      <c r="P516" s="360">
        <f t="shared" si="85"/>
        <v>5040</v>
      </c>
      <c r="Q516" s="365">
        <v>29723</v>
      </c>
      <c r="R516" s="360">
        <f t="shared" si="86"/>
        <v>178338</v>
      </c>
      <c r="S516" s="365">
        <v>0</v>
      </c>
      <c r="T516" s="360">
        <f t="shared" si="87"/>
        <v>0</v>
      </c>
      <c r="U516" s="360">
        <f t="shared" si="81"/>
        <v>30563</v>
      </c>
      <c r="V516" s="369">
        <f t="shared" si="82"/>
        <v>183378</v>
      </c>
      <c r="W516" s="375">
        <f t="shared" si="83"/>
        <v>0</v>
      </c>
      <c r="X516" s="381">
        <f t="shared" si="84"/>
        <v>0</v>
      </c>
      <c r="Y516" s="372"/>
    </row>
    <row r="517" spans="1:25" s="50" customFormat="1" ht="22.5" customHeight="1" x14ac:dyDescent="0.15">
      <c r="A517" s="361" t="s">
        <v>778</v>
      </c>
      <c r="B517" s="151" t="s">
        <v>1524</v>
      </c>
      <c r="C517" s="152" t="s">
        <v>923</v>
      </c>
      <c r="D517" s="375">
        <f>'내역서(기계)-SH'!D517+'내역서(기계)-재개발'!D517</f>
        <v>6</v>
      </c>
      <c r="E517" s="359" t="s">
        <v>1385</v>
      </c>
      <c r="F517" s="365">
        <v>1256</v>
      </c>
      <c r="G517" s="360">
        <f t="shared" si="78"/>
        <v>7536</v>
      </c>
      <c r="H517" s="365">
        <v>36322</v>
      </c>
      <c r="I517" s="360">
        <f t="shared" si="79"/>
        <v>217932</v>
      </c>
      <c r="J517" s="365">
        <v>0</v>
      </c>
      <c r="K517" s="360">
        <f t="shared" si="80"/>
        <v>0</v>
      </c>
      <c r="L517" s="360">
        <f t="shared" si="88"/>
        <v>37578</v>
      </c>
      <c r="M517" s="376">
        <f t="shared" si="88"/>
        <v>225468</v>
      </c>
      <c r="N517" s="380">
        <f>'내역서(기계)-SH'!N517+'내역서(기계)-재개발'!N517</f>
        <v>6</v>
      </c>
      <c r="O517" s="365">
        <v>1256</v>
      </c>
      <c r="P517" s="360">
        <f t="shared" si="85"/>
        <v>7536</v>
      </c>
      <c r="Q517" s="365">
        <v>36322</v>
      </c>
      <c r="R517" s="360">
        <f t="shared" si="86"/>
        <v>217932</v>
      </c>
      <c r="S517" s="365">
        <v>0</v>
      </c>
      <c r="T517" s="360">
        <f t="shared" si="87"/>
        <v>0</v>
      </c>
      <c r="U517" s="360">
        <f t="shared" si="81"/>
        <v>37578</v>
      </c>
      <c r="V517" s="369">
        <f t="shared" si="82"/>
        <v>225468</v>
      </c>
      <c r="W517" s="375">
        <f t="shared" si="83"/>
        <v>0</v>
      </c>
      <c r="X517" s="381">
        <f t="shared" si="84"/>
        <v>0</v>
      </c>
      <c r="Y517" s="372"/>
    </row>
    <row r="518" spans="1:25" s="50" customFormat="1" ht="22.5" customHeight="1" x14ac:dyDescent="0.15">
      <c r="A518" s="361" t="s">
        <v>779</v>
      </c>
      <c r="B518" s="151" t="s">
        <v>1525</v>
      </c>
      <c r="C518" s="152" t="s">
        <v>923</v>
      </c>
      <c r="D518" s="375">
        <f>'내역서(기계)-SH'!D518+'내역서(기계)-재개발'!D518</f>
        <v>6</v>
      </c>
      <c r="E518" s="359" t="s">
        <v>1385</v>
      </c>
      <c r="F518" s="365">
        <v>1752</v>
      </c>
      <c r="G518" s="360">
        <f t="shared" ref="G518:G581" si="89">INT($D518*F518)</f>
        <v>10512</v>
      </c>
      <c r="H518" s="365">
        <v>40273</v>
      </c>
      <c r="I518" s="360">
        <f t="shared" ref="I518:I581" si="90">INT($D518*H518)</f>
        <v>241638</v>
      </c>
      <c r="J518" s="365">
        <v>0</v>
      </c>
      <c r="K518" s="360">
        <f t="shared" ref="K518:K581" si="91">INT($D518*J518)</f>
        <v>0</v>
      </c>
      <c r="L518" s="360">
        <f t="shared" si="88"/>
        <v>42025</v>
      </c>
      <c r="M518" s="376">
        <f t="shared" si="88"/>
        <v>252150</v>
      </c>
      <c r="N518" s="380">
        <f>'내역서(기계)-SH'!N518+'내역서(기계)-재개발'!N518</f>
        <v>6</v>
      </c>
      <c r="O518" s="365">
        <v>1752</v>
      </c>
      <c r="P518" s="360">
        <f t="shared" si="85"/>
        <v>10512</v>
      </c>
      <c r="Q518" s="365">
        <v>40273</v>
      </c>
      <c r="R518" s="360">
        <f t="shared" si="86"/>
        <v>241638</v>
      </c>
      <c r="S518" s="365">
        <v>0</v>
      </c>
      <c r="T518" s="360">
        <f t="shared" si="87"/>
        <v>0</v>
      </c>
      <c r="U518" s="360">
        <f t="shared" ref="U518:U581" si="92">O518+Q518+S518</f>
        <v>42025</v>
      </c>
      <c r="V518" s="369">
        <f t="shared" ref="V518:V581" si="93">P518+R518+T518</f>
        <v>252150</v>
      </c>
      <c r="W518" s="375">
        <f t="shared" ref="W518:W581" si="94">N518-D518</f>
        <v>0</v>
      </c>
      <c r="X518" s="381">
        <f t="shared" ref="X518:X581" si="95">V518-M518</f>
        <v>0</v>
      </c>
      <c r="Y518" s="372"/>
    </row>
    <row r="519" spans="1:25" s="50" customFormat="1" ht="22.5" customHeight="1" x14ac:dyDescent="0.15">
      <c r="A519" s="361" t="s">
        <v>780</v>
      </c>
      <c r="B519" s="151" t="s">
        <v>1526</v>
      </c>
      <c r="C519" s="152" t="s">
        <v>923</v>
      </c>
      <c r="D519" s="375">
        <f>'내역서(기계)-SH'!D519+'내역서(기계)-재개발'!D519</f>
        <v>11</v>
      </c>
      <c r="E519" s="359" t="s">
        <v>1385</v>
      </c>
      <c r="F519" s="365">
        <v>2637</v>
      </c>
      <c r="G519" s="360">
        <f t="shared" si="89"/>
        <v>29007</v>
      </c>
      <c r="H519" s="365">
        <v>49699</v>
      </c>
      <c r="I519" s="360">
        <f t="shared" si="90"/>
        <v>546689</v>
      </c>
      <c r="J519" s="365">
        <v>0</v>
      </c>
      <c r="K519" s="360">
        <f t="shared" si="91"/>
        <v>0</v>
      </c>
      <c r="L519" s="360">
        <f t="shared" si="88"/>
        <v>52336</v>
      </c>
      <c r="M519" s="376">
        <f t="shared" si="88"/>
        <v>575696</v>
      </c>
      <c r="N519" s="380">
        <f>'내역서(기계)-SH'!N519+'내역서(기계)-재개발'!N519</f>
        <v>11</v>
      </c>
      <c r="O519" s="365">
        <v>2637</v>
      </c>
      <c r="P519" s="360">
        <f t="shared" ref="P519:P582" si="96">INT($N519*O519)</f>
        <v>29007</v>
      </c>
      <c r="Q519" s="365">
        <v>49699</v>
      </c>
      <c r="R519" s="360">
        <f t="shared" ref="R519:R582" si="97">INT($N519*Q519)</f>
        <v>546689</v>
      </c>
      <c r="S519" s="365">
        <v>0</v>
      </c>
      <c r="T519" s="360">
        <f t="shared" ref="T519:T582" si="98">INT($N519*S519)</f>
        <v>0</v>
      </c>
      <c r="U519" s="360">
        <f t="shared" si="92"/>
        <v>52336</v>
      </c>
      <c r="V519" s="369">
        <f t="shared" si="93"/>
        <v>575696</v>
      </c>
      <c r="W519" s="375">
        <f t="shared" si="94"/>
        <v>0</v>
      </c>
      <c r="X519" s="381">
        <f t="shared" si="95"/>
        <v>0</v>
      </c>
      <c r="Y519" s="372"/>
    </row>
    <row r="520" spans="1:25" s="50" customFormat="1" ht="22.5" customHeight="1" x14ac:dyDescent="0.15">
      <c r="A520" s="361" t="s">
        <v>781</v>
      </c>
      <c r="B520" s="151" t="s">
        <v>1527</v>
      </c>
      <c r="C520" s="152" t="s">
        <v>923</v>
      </c>
      <c r="D520" s="375">
        <f>'내역서(기계)-SH'!D520+'내역서(기계)-재개발'!D520</f>
        <v>6</v>
      </c>
      <c r="E520" s="359" t="s">
        <v>1385</v>
      </c>
      <c r="F520" s="365">
        <v>4478</v>
      </c>
      <c r="G520" s="360">
        <f t="shared" si="89"/>
        <v>26868</v>
      </c>
      <c r="H520" s="365">
        <v>59374</v>
      </c>
      <c r="I520" s="360">
        <f t="shared" si="90"/>
        <v>356244</v>
      </c>
      <c r="J520" s="365">
        <v>0</v>
      </c>
      <c r="K520" s="360">
        <f t="shared" si="91"/>
        <v>0</v>
      </c>
      <c r="L520" s="360">
        <f t="shared" si="88"/>
        <v>63852</v>
      </c>
      <c r="M520" s="376">
        <f t="shared" si="88"/>
        <v>383112</v>
      </c>
      <c r="N520" s="380">
        <f>'내역서(기계)-SH'!N520+'내역서(기계)-재개발'!N520</f>
        <v>6</v>
      </c>
      <c r="O520" s="365">
        <v>4478</v>
      </c>
      <c r="P520" s="360">
        <f t="shared" si="96"/>
        <v>26868</v>
      </c>
      <c r="Q520" s="365">
        <v>59374</v>
      </c>
      <c r="R520" s="360">
        <f t="shared" si="97"/>
        <v>356244</v>
      </c>
      <c r="S520" s="365">
        <v>0</v>
      </c>
      <c r="T520" s="360">
        <f t="shared" si="98"/>
        <v>0</v>
      </c>
      <c r="U520" s="360">
        <f t="shared" si="92"/>
        <v>63852</v>
      </c>
      <c r="V520" s="369">
        <f t="shared" si="93"/>
        <v>383112</v>
      </c>
      <c r="W520" s="375">
        <f t="shared" si="94"/>
        <v>0</v>
      </c>
      <c r="X520" s="381">
        <f t="shared" si="95"/>
        <v>0</v>
      </c>
      <c r="Y520" s="372"/>
    </row>
    <row r="521" spans="1:25" s="50" customFormat="1" ht="22.5" customHeight="1" x14ac:dyDescent="0.15">
      <c r="A521" s="361" t="s">
        <v>782</v>
      </c>
      <c r="B521" s="151" t="s">
        <v>1528</v>
      </c>
      <c r="C521" s="152" t="s">
        <v>923</v>
      </c>
      <c r="D521" s="375">
        <f>'내역서(기계)-SH'!D521+'내역서(기계)-재개발'!D521</f>
        <v>6</v>
      </c>
      <c r="E521" s="359" t="s">
        <v>1385</v>
      </c>
      <c r="F521" s="365">
        <v>6495</v>
      </c>
      <c r="G521" s="360">
        <f t="shared" si="89"/>
        <v>38970</v>
      </c>
      <c r="H521" s="365">
        <v>68025</v>
      </c>
      <c r="I521" s="360">
        <f t="shared" si="90"/>
        <v>408150</v>
      </c>
      <c r="J521" s="365">
        <v>0</v>
      </c>
      <c r="K521" s="360">
        <f t="shared" si="91"/>
        <v>0</v>
      </c>
      <c r="L521" s="360">
        <f t="shared" si="88"/>
        <v>74520</v>
      </c>
      <c r="M521" s="376">
        <f t="shared" si="88"/>
        <v>447120</v>
      </c>
      <c r="N521" s="380">
        <f>'내역서(기계)-SH'!N521+'내역서(기계)-재개발'!N521</f>
        <v>6</v>
      </c>
      <c r="O521" s="365">
        <v>6495</v>
      </c>
      <c r="P521" s="360">
        <f t="shared" si="96"/>
        <v>38970</v>
      </c>
      <c r="Q521" s="365">
        <v>68025</v>
      </c>
      <c r="R521" s="360">
        <f t="shared" si="97"/>
        <v>408150</v>
      </c>
      <c r="S521" s="365">
        <v>0</v>
      </c>
      <c r="T521" s="360">
        <f t="shared" si="98"/>
        <v>0</v>
      </c>
      <c r="U521" s="360">
        <f t="shared" si="92"/>
        <v>74520</v>
      </c>
      <c r="V521" s="369">
        <f t="shared" si="93"/>
        <v>447120</v>
      </c>
      <c r="W521" s="375">
        <f t="shared" si="94"/>
        <v>0</v>
      </c>
      <c r="X521" s="381">
        <f t="shared" si="95"/>
        <v>0</v>
      </c>
      <c r="Y521" s="372"/>
    </row>
    <row r="522" spans="1:25" s="50" customFormat="1" ht="22.5" customHeight="1" x14ac:dyDescent="0.15">
      <c r="A522" s="361" t="s">
        <v>783</v>
      </c>
      <c r="B522" s="151" t="s">
        <v>1529</v>
      </c>
      <c r="C522" s="152" t="s">
        <v>923</v>
      </c>
      <c r="D522" s="375">
        <f>'내역서(기계)-SH'!D522+'내역서(기계)-재개발'!D522</f>
        <v>5</v>
      </c>
      <c r="E522" s="359" t="s">
        <v>1385</v>
      </c>
      <c r="F522" s="365">
        <v>10761</v>
      </c>
      <c r="G522" s="360">
        <f t="shared" si="89"/>
        <v>53805</v>
      </c>
      <c r="H522" s="365">
        <v>86102</v>
      </c>
      <c r="I522" s="360">
        <f t="shared" si="90"/>
        <v>430510</v>
      </c>
      <c r="J522" s="365">
        <v>0</v>
      </c>
      <c r="K522" s="360">
        <f t="shared" si="91"/>
        <v>0</v>
      </c>
      <c r="L522" s="360">
        <f t="shared" si="88"/>
        <v>96863</v>
      </c>
      <c r="M522" s="376">
        <f t="shared" si="88"/>
        <v>484315</v>
      </c>
      <c r="N522" s="380">
        <f>'내역서(기계)-SH'!N522+'내역서(기계)-재개발'!N522</f>
        <v>5</v>
      </c>
      <c r="O522" s="365">
        <v>10761</v>
      </c>
      <c r="P522" s="360">
        <f t="shared" si="96"/>
        <v>53805</v>
      </c>
      <c r="Q522" s="365">
        <v>86102</v>
      </c>
      <c r="R522" s="360">
        <f t="shared" si="97"/>
        <v>430510</v>
      </c>
      <c r="S522" s="365">
        <v>0</v>
      </c>
      <c r="T522" s="360">
        <f t="shared" si="98"/>
        <v>0</v>
      </c>
      <c r="U522" s="360">
        <f t="shared" si="92"/>
        <v>96863</v>
      </c>
      <c r="V522" s="369">
        <f t="shared" si="93"/>
        <v>484315</v>
      </c>
      <c r="W522" s="375">
        <f t="shared" si="94"/>
        <v>0</v>
      </c>
      <c r="X522" s="381">
        <f t="shared" si="95"/>
        <v>0</v>
      </c>
      <c r="Y522" s="372"/>
    </row>
    <row r="523" spans="1:25" s="50" customFormat="1" ht="22.5" customHeight="1" x14ac:dyDescent="0.15">
      <c r="A523" s="361" t="s">
        <v>702</v>
      </c>
      <c r="B523" s="151" t="s">
        <v>1530</v>
      </c>
      <c r="C523" s="152" t="s">
        <v>923</v>
      </c>
      <c r="D523" s="375">
        <f>'내역서(기계)-SH'!D523+'내역서(기계)-재개발'!D523</f>
        <v>5</v>
      </c>
      <c r="E523" s="359" t="s">
        <v>1385</v>
      </c>
      <c r="F523" s="365">
        <v>16000</v>
      </c>
      <c r="G523" s="360">
        <f t="shared" si="89"/>
        <v>80000</v>
      </c>
      <c r="H523" s="365">
        <v>86102</v>
      </c>
      <c r="I523" s="360">
        <f t="shared" si="90"/>
        <v>430510</v>
      </c>
      <c r="J523" s="365">
        <v>0</v>
      </c>
      <c r="K523" s="360">
        <f t="shared" si="91"/>
        <v>0</v>
      </c>
      <c r="L523" s="360">
        <f t="shared" si="88"/>
        <v>102102</v>
      </c>
      <c r="M523" s="376">
        <f t="shared" si="88"/>
        <v>510510</v>
      </c>
      <c r="N523" s="380">
        <f>'내역서(기계)-SH'!N523+'내역서(기계)-재개발'!N523</f>
        <v>5</v>
      </c>
      <c r="O523" s="365">
        <v>16000</v>
      </c>
      <c r="P523" s="360">
        <f t="shared" si="96"/>
        <v>80000</v>
      </c>
      <c r="Q523" s="365">
        <v>86102</v>
      </c>
      <c r="R523" s="360">
        <f t="shared" si="97"/>
        <v>430510</v>
      </c>
      <c r="S523" s="365">
        <v>0</v>
      </c>
      <c r="T523" s="360">
        <f t="shared" si="98"/>
        <v>0</v>
      </c>
      <c r="U523" s="360">
        <f t="shared" si="92"/>
        <v>102102</v>
      </c>
      <c r="V523" s="369">
        <f t="shared" si="93"/>
        <v>510510</v>
      </c>
      <c r="W523" s="375">
        <f t="shared" si="94"/>
        <v>0</v>
      </c>
      <c r="X523" s="381">
        <f t="shared" si="95"/>
        <v>0</v>
      </c>
      <c r="Y523" s="372"/>
    </row>
    <row r="524" spans="1:25" s="50" customFormat="1" ht="22.5" customHeight="1" x14ac:dyDescent="0.15">
      <c r="A524" s="361" t="s">
        <v>703</v>
      </c>
      <c r="B524" s="151" t="s">
        <v>1531</v>
      </c>
      <c r="C524" s="152" t="s">
        <v>923</v>
      </c>
      <c r="D524" s="375">
        <f>'내역서(기계)-SH'!D524+'내역서(기계)-재개발'!D524</f>
        <v>5</v>
      </c>
      <c r="E524" s="359" t="s">
        <v>1385</v>
      </c>
      <c r="F524" s="365">
        <v>22169</v>
      </c>
      <c r="G524" s="360">
        <f t="shared" si="89"/>
        <v>110845</v>
      </c>
      <c r="H524" s="365">
        <v>86102</v>
      </c>
      <c r="I524" s="360">
        <f t="shared" si="90"/>
        <v>430510</v>
      </c>
      <c r="J524" s="365">
        <v>0</v>
      </c>
      <c r="K524" s="360">
        <f t="shared" si="91"/>
        <v>0</v>
      </c>
      <c r="L524" s="360">
        <f t="shared" si="88"/>
        <v>108271</v>
      </c>
      <c r="M524" s="376">
        <f t="shared" si="88"/>
        <v>541355</v>
      </c>
      <c r="N524" s="380">
        <f>'내역서(기계)-SH'!N524+'내역서(기계)-재개발'!N524</f>
        <v>5</v>
      </c>
      <c r="O524" s="365">
        <v>22169</v>
      </c>
      <c r="P524" s="360">
        <f t="shared" si="96"/>
        <v>110845</v>
      </c>
      <c r="Q524" s="365">
        <v>86102</v>
      </c>
      <c r="R524" s="360">
        <f t="shared" si="97"/>
        <v>430510</v>
      </c>
      <c r="S524" s="365">
        <v>0</v>
      </c>
      <c r="T524" s="360">
        <f t="shared" si="98"/>
        <v>0</v>
      </c>
      <c r="U524" s="360">
        <f t="shared" si="92"/>
        <v>108271</v>
      </c>
      <c r="V524" s="369">
        <f t="shared" si="93"/>
        <v>541355</v>
      </c>
      <c r="W524" s="375">
        <f t="shared" si="94"/>
        <v>0</v>
      </c>
      <c r="X524" s="381">
        <f t="shared" si="95"/>
        <v>0</v>
      </c>
      <c r="Y524" s="372"/>
    </row>
    <row r="525" spans="1:25" s="50" customFormat="1" ht="22.5" customHeight="1" x14ac:dyDescent="0.15">
      <c r="A525" s="361" t="s">
        <v>704</v>
      </c>
      <c r="B525" s="151" t="s">
        <v>1521</v>
      </c>
      <c r="C525" s="152" t="s">
        <v>93</v>
      </c>
      <c r="D525" s="375">
        <f>'내역서(기계)-SH'!D525+'내역서(기계)-재개발'!D525</f>
        <v>5</v>
      </c>
      <c r="E525" s="359" t="s">
        <v>1385</v>
      </c>
      <c r="F525" s="365">
        <v>592</v>
      </c>
      <c r="G525" s="360">
        <f t="shared" si="89"/>
        <v>2960</v>
      </c>
      <c r="H525" s="365">
        <v>8949</v>
      </c>
      <c r="I525" s="360">
        <f t="shared" si="90"/>
        <v>44745</v>
      </c>
      <c r="J525" s="365">
        <v>0</v>
      </c>
      <c r="K525" s="360">
        <f t="shared" si="91"/>
        <v>0</v>
      </c>
      <c r="L525" s="360">
        <f t="shared" si="88"/>
        <v>9541</v>
      </c>
      <c r="M525" s="376">
        <f t="shared" si="88"/>
        <v>47705</v>
      </c>
      <c r="N525" s="380">
        <f>'내역서(기계)-SH'!N525+'내역서(기계)-재개발'!N525</f>
        <v>5</v>
      </c>
      <c r="O525" s="365">
        <v>592</v>
      </c>
      <c r="P525" s="360">
        <f t="shared" si="96"/>
        <v>2960</v>
      </c>
      <c r="Q525" s="365">
        <v>8949</v>
      </c>
      <c r="R525" s="360">
        <f t="shared" si="97"/>
        <v>44745</v>
      </c>
      <c r="S525" s="365">
        <v>0</v>
      </c>
      <c r="T525" s="360">
        <f t="shared" si="98"/>
        <v>0</v>
      </c>
      <c r="U525" s="360">
        <f t="shared" si="92"/>
        <v>9541</v>
      </c>
      <c r="V525" s="369">
        <f t="shared" si="93"/>
        <v>47705</v>
      </c>
      <c r="W525" s="375">
        <f t="shared" si="94"/>
        <v>0</v>
      </c>
      <c r="X525" s="381">
        <f t="shared" si="95"/>
        <v>0</v>
      </c>
      <c r="Y525" s="372"/>
    </row>
    <row r="526" spans="1:25" s="50" customFormat="1" ht="22.5" customHeight="1" x14ac:dyDescent="0.15">
      <c r="A526" s="361" t="s">
        <v>705</v>
      </c>
      <c r="B526" s="151" t="s">
        <v>1522</v>
      </c>
      <c r="C526" s="152" t="s">
        <v>93</v>
      </c>
      <c r="D526" s="375">
        <f>'내역서(기계)-SH'!D526+'내역서(기계)-재개발'!D526</f>
        <v>5</v>
      </c>
      <c r="E526" s="359" t="s">
        <v>1385</v>
      </c>
      <c r="F526" s="365">
        <v>672</v>
      </c>
      <c r="G526" s="360">
        <f t="shared" si="89"/>
        <v>3360</v>
      </c>
      <c r="H526" s="365">
        <v>10048</v>
      </c>
      <c r="I526" s="360">
        <f t="shared" si="90"/>
        <v>50240</v>
      </c>
      <c r="J526" s="365">
        <v>0</v>
      </c>
      <c r="K526" s="360">
        <f t="shared" si="91"/>
        <v>0</v>
      </c>
      <c r="L526" s="360">
        <f t="shared" si="88"/>
        <v>10720</v>
      </c>
      <c r="M526" s="376">
        <f t="shared" si="88"/>
        <v>53600</v>
      </c>
      <c r="N526" s="380">
        <f>'내역서(기계)-SH'!N526+'내역서(기계)-재개발'!N526</f>
        <v>5</v>
      </c>
      <c r="O526" s="365">
        <v>672</v>
      </c>
      <c r="P526" s="360">
        <f t="shared" si="96"/>
        <v>3360</v>
      </c>
      <c r="Q526" s="365">
        <v>10048</v>
      </c>
      <c r="R526" s="360">
        <f t="shared" si="97"/>
        <v>50240</v>
      </c>
      <c r="S526" s="365">
        <v>0</v>
      </c>
      <c r="T526" s="360">
        <f t="shared" si="98"/>
        <v>0</v>
      </c>
      <c r="U526" s="360">
        <f t="shared" si="92"/>
        <v>10720</v>
      </c>
      <c r="V526" s="369">
        <f t="shared" si="93"/>
        <v>53600</v>
      </c>
      <c r="W526" s="375">
        <f t="shared" si="94"/>
        <v>0</v>
      </c>
      <c r="X526" s="381">
        <f t="shared" si="95"/>
        <v>0</v>
      </c>
      <c r="Y526" s="372"/>
    </row>
    <row r="527" spans="1:25" s="50" customFormat="1" ht="22.5" customHeight="1" x14ac:dyDescent="0.15">
      <c r="A527" s="361" t="s">
        <v>706</v>
      </c>
      <c r="B527" s="151" t="s">
        <v>1523</v>
      </c>
      <c r="C527" s="152" t="s">
        <v>93</v>
      </c>
      <c r="D527" s="375">
        <f>'내역서(기계)-SH'!D527+'내역서(기계)-재개발'!D527</f>
        <v>5</v>
      </c>
      <c r="E527" s="359" t="s">
        <v>1385</v>
      </c>
      <c r="F527" s="365">
        <v>840</v>
      </c>
      <c r="G527" s="360">
        <f t="shared" si="89"/>
        <v>4200</v>
      </c>
      <c r="H527" s="365">
        <v>11647</v>
      </c>
      <c r="I527" s="360">
        <f t="shared" si="90"/>
        <v>58235</v>
      </c>
      <c r="J527" s="365">
        <v>0</v>
      </c>
      <c r="K527" s="360">
        <f t="shared" si="91"/>
        <v>0</v>
      </c>
      <c r="L527" s="360">
        <f t="shared" si="88"/>
        <v>12487</v>
      </c>
      <c r="M527" s="376">
        <f t="shared" si="88"/>
        <v>62435</v>
      </c>
      <c r="N527" s="380">
        <f>'내역서(기계)-SH'!N527+'내역서(기계)-재개발'!N527</f>
        <v>5</v>
      </c>
      <c r="O527" s="365">
        <v>840</v>
      </c>
      <c r="P527" s="360">
        <f t="shared" si="96"/>
        <v>4200</v>
      </c>
      <c r="Q527" s="365">
        <v>11647</v>
      </c>
      <c r="R527" s="360">
        <f t="shared" si="97"/>
        <v>58235</v>
      </c>
      <c r="S527" s="365">
        <v>0</v>
      </c>
      <c r="T527" s="360">
        <f t="shared" si="98"/>
        <v>0</v>
      </c>
      <c r="U527" s="360">
        <f t="shared" si="92"/>
        <v>12487</v>
      </c>
      <c r="V527" s="369">
        <f t="shared" si="93"/>
        <v>62435</v>
      </c>
      <c r="W527" s="375">
        <f t="shared" si="94"/>
        <v>0</v>
      </c>
      <c r="X527" s="381">
        <f t="shared" si="95"/>
        <v>0</v>
      </c>
      <c r="Y527" s="372"/>
    </row>
    <row r="528" spans="1:25" s="50" customFormat="1" ht="22.5" customHeight="1" x14ac:dyDescent="0.15">
      <c r="A528" s="361" t="s">
        <v>707</v>
      </c>
      <c r="B528" s="151" t="s">
        <v>1525</v>
      </c>
      <c r="C528" s="152" t="s">
        <v>93</v>
      </c>
      <c r="D528" s="375">
        <f>'내역서(기계)-SH'!D528+'내역서(기계)-재개발'!D528</f>
        <v>5</v>
      </c>
      <c r="E528" s="359" t="s">
        <v>1385</v>
      </c>
      <c r="F528" s="365">
        <v>1256</v>
      </c>
      <c r="G528" s="360">
        <f t="shared" si="89"/>
        <v>6280</v>
      </c>
      <c r="H528" s="365">
        <v>16798</v>
      </c>
      <c r="I528" s="360">
        <f t="shared" si="90"/>
        <v>83990</v>
      </c>
      <c r="J528" s="365">
        <v>0</v>
      </c>
      <c r="K528" s="360">
        <f t="shared" si="91"/>
        <v>0</v>
      </c>
      <c r="L528" s="360">
        <f t="shared" si="88"/>
        <v>18054</v>
      </c>
      <c r="M528" s="376">
        <f t="shared" si="88"/>
        <v>90270</v>
      </c>
      <c r="N528" s="380">
        <f>'내역서(기계)-SH'!N528+'내역서(기계)-재개발'!N528</f>
        <v>5</v>
      </c>
      <c r="O528" s="365">
        <v>1256</v>
      </c>
      <c r="P528" s="360">
        <f t="shared" si="96"/>
        <v>6280</v>
      </c>
      <c r="Q528" s="365">
        <v>16798</v>
      </c>
      <c r="R528" s="360">
        <f t="shared" si="97"/>
        <v>83990</v>
      </c>
      <c r="S528" s="365">
        <v>0</v>
      </c>
      <c r="T528" s="360">
        <f t="shared" si="98"/>
        <v>0</v>
      </c>
      <c r="U528" s="360">
        <f t="shared" si="92"/>
        <v>18054</v>
      </c>
      <c r="V528" s="369">
        <f t="shared" si="93"/>
        <v>90270</v>
      </c>
      <c r="W528" s="375">
        <f t="shared" si="94"/>
        <v>0</v>
      </c>
      <c r="X528" s="381">
        <f t="shared" si="95"/>
        <v>0</v>
      </c>
      <c r="Y528" s="372"/>
    </row>
    <row r="529" spans="1:25" s="50" customFormat="1" ht="22.5" customHeight="1" x14ac:dyDescent="0.15">
      <c r="A529" s="361" t="s">
        <v>708</v>
      </c>
      <c r="B529" s="151" t="s">
        <v>1524</v>
      </c>
      <c r="C529" s="152" t="s">
        <v>93</v>
      </c>
      <c r="D529" s="375">
        <f>'내역서(기계)-SH'!D529+'내역서(기계)-재개발'!D529</f>
        <v>5</v>
      </c>
      <c r="E529" s="359" t="s">
        <v>1385</v>
      </c>
      <c r="F529" s="365">
        <v>1752</v>
      </c>
      <c r="G529" s="360">
        <f t="shared" si="89"/>
        <v>8760</v>
      </c>
      <c r="H529" s="365">
        <v>13174</v>
      </c>
      <c r="I529" s="360">
        <f t="shared" si="90"/>
        <v>65870</v>
      </c>
      <c r="J529" s="365">
        <v>0</v>
      </c>
      <c r="K529" s="360">
        <f t="shared" si="91"/>
        <v>0</v>
      </c>
      <c r="L529" s="360">
        <f t="shared" si="88"/>
        <v>14926</v>
      </c>
      <c r="M529" s="376">
        <f t="shared" si="88"/>
        <v>74630</v>
      </c>
      <c r="N529" s="380">
        <f>'내역서(기계)-SH'!N529+'내역서(기계)-재개발'!N529</f>
        <v>5</v>
      </c>
      <c r="O529" s="365">
        <v>1752</v>
      </c>
      <c r="P529" s="360">
        <f t="shared" si="96"/>
        <v>8760</v>
      </c>
      <c r="Q529" s="365">
        <v>13174</v>
      </c>
      <c r="R529" s="360">
        <f t="shared" si="97"/>
        <v>65870</v>
      </c>
      <c r="S529" s="365">
        <v>0</v>
      </c>
      <c r="T529" s="360">
        <f t="shared" si="98"/>
        <v>0</v>
      </c>
      <c r="U529" s="360">
        <f t="shared" si="92"/>
        <v>14926</v>
      </c>
      <c r="V529" s="369">
        <f t="shared" si="93"/>
        <v>74630</v>
      </c>
      <c r="W529" s="375">
        <f t="shared" si="94"/>
        <v>0</v>
      </c>
      <c r="X529" s="381">
        <f t="shared" si="95"/>
        <v>0</v>
      </c>
      <c r="Y529" s="372"/>
    </row>
    <row r="530" spans="1:25" s="50" customFormat="1" ht="22.5" customHeight="1" x14ac:dyDescent="0.15">
      <c r="A530" s="361" t="s">
        <v>709</v>
      </c>
      <c r="B530" s="151" t="s">
        <v>1526</v>
      </c>
      <c r="C530" s="152" t="s">
        <v>93</v>
      </c>
      <c r="D530" s="375">
        <f>'내역서(기계)-SH'!D530+'내역서(기계)-재개발'!D530</f>
        <v>10</v>
      </c>
      <c r="E530" s="359" t="s">
        <v>1385</v>
      </c>
      <c r="F530" s="360">
        <v>2637</v>
      </c>
      <c r="G530" s="360">
        <f t="shared" si="89"/>
        <v>26370</v>
      </c>
      <c r="H530" s="360">
        <v>21948</v>
      </c>
      <c r="I530" s="360">
        <f t="shared" si="90"/>
        <v>219480</v>
      </c>
      <c r="J530" s="360">
        <v>0</v>
      </c>
      <c r="K530" s="360">
        <f t="shared" si="91"/>
        <v>0</v>
      </c>
      <c r="L530" s="360">
        <f t="shared" si="88"/>
        <v>24585</v>
      </c>
      <c r="M530" s="376">
        <f t="shared" si="88"/>
        <v>245850</v>
      </c>
      <c r="N530" s="380">
        <f>'내역서(기계)-SH'!N530+'내역서(기계)-재개발'!N530</f>
        <v>10</v>
      </c>
      <c r="O530" s="360">
        <v>2637</v>
      </c>
      <c r="P530" s="360">
        <f t="shared" si="96"/>
        <v>26370</v>
      </c>
      <c r="Q530" s="360">
        <v>21948</v>
      </c>
      <c r="R530" s="360">
        <f t="shared" si="97"/>
        <v>219480</v>
      </c>
      <c r="S530" s="360">
        <v>0</v>
      </c>
      <c r="T530" s="360">
        <f t="shared" si="98"/>
        <v>0</v>
      </c>
      <c r="U530" s="360">
        <f t="shared" si="92"/>
        <v>24585</v>
      </c>
      <c r="V530" s="369">
        <f t="shared" si="93"/>
        <v>245850</v>
      </c>
      <c r="W530" s="375">
        <f t="shared" si="94"/>
        <v>0</v>
      </c>
      <c r="X530" s="381">
        <f t="shared" si="95"/>
        <v>0</v>
      </c>
      <c r="Y530" s="372"/>
    </row>
    <row r="531" spans="1:25" s="50" customFormat="1" ht="22.5" customHeight="1" x14ac:dyDescent="0.15">
      <c r="A531" s="361" t="s">
        <v>710</v>
      </c>
      <c r="B531" s="151" t="s">
        <v>956</v>
      </c>
      <c r="C531" s="152" t="s">
        <v>1424</v>
      </c>
      <c r="D531" s="375">
        <f>'내역서(기계)-SH'!D531+'내역서(기계)-재개발'!D531</f>
        <v>10</v>
      </c>
      <c r="E531" s="359" t="s">
        <v>1741</v>
      </c>
      <c r="F531" s="360">
        <v>0</v>
      </c>
      <c r="G531" s="360">
        <f t="shared" si="89"/>
        <v>0</v>
      </c>
      <c r="H531" s="360">
        <v>8319</v>
      </c>
      <c r="I531" s="360">
        <f t="shared" si="90"/>
        <v>83190</v>
      </c>
      <c r="J531" s="360">
        <v>0</v>
      </c>
      <c r="K531" s="360">
        <f t="shared" si="91"/>
        <v>0</v>
      </c>
      <c r="L531" s="360">
        <f t="shared" si="88"/>
        <v>8319</v>
      </c>
      <c r="M531" s="376">
        <f t="shared" si="88"/>
        <v>83190</v>
      </c>
      <c r="N531" s="380">
        <f>'내역서(기계)-SH'!N531+'내역서(기계)-재개발'!N531</f>
        <v>10</v>
      </c>
      <c r="O531" s="360">
        <v>0</v>
      </c>
      <c r="P531" s="360">
        <f t="shared" si="96"/>
        <v>0</v>
      </c>
      <c r="Q531" s="360">
        <v>8319</v>
      </c>
      <c r="R531" s="360">
        <f t="shared" si="97"/>
        <v>83190</v>
      </c>
      <c r="S531" s="360">
        <v>0</v>
      </c>
      <c r="T531" s="360">
        <f t="shared" si="98"/>
        <v>0</v>
      </c>
      <c r="U531" s="360">
        <f t="shared" si="92"/>
        <v>8319</v>
      </c>
      <c r="V531" s="369">
        <f t="shared" si="93"/>
        <v>83190</v>
      </c>
      <c r="W531" s="375">
        <f t="shared" si="94"/>
        <v>0</v>
      </c>
      <c r="X531" s="381">
        <f t="shared" si="95"/>
        <v>0</v>
      </c>
      <c r="Y531" s="372"/>
    </row>
    <row r="532" spans="1:25" s="50" customFormat="1" ht="22.5" customHeight="1" x14ac:dyDescent="0.15">
      <c r="A532" s="361" t="s">
        <v>711</v>
      </c>
      <c r="B532" s="151" t="s">
        <v>956</v>
      </c>
      <c r="C532" s="152" t="s">
        <v>1425</v>
      </c>
      <c r="D532" s="375">
        <f>'내역서(기계)-SH'!D532+'내역서(기계)-재개발'!D532</f>
        <v>5</v>
      </c>
      <c r="E532" s="359" t="s">
        <v>1741</v>
      </c>
      <c r="F532" s="360">
        <v>0</v>
      </c>
      <c r="G532" s="360">
        <f t="shared" si="89"/>
        <v>0</v>
      </c>
      <c r="H532" s="360">
        <v>11998</v>
      </c>
      <c r="I532" s="360">
        <f t="shared" si="90"/>
        <v>59990</v>
      </c>
      <c r="J532" s="360">
        <v>0</v>
      </c>
      <c r="K532" s="360">
        <f t="shared" si="91"/>
        <v>0</v>
      </c>
      <c r="L532" s="360">
        <f t="shared" si="88"/>
        <v>11998</v>
      </c>
      <c r="M532" s="376">
        <f t="shared" si="88"/>
        <v>59990</v>
      </c>
      <c r="N532" s="380">
        <f>'내역서(기계)-SH'!N532+'내역서(기계)-재개발'!N532</f>
        <v>5</v>
      </c>
      <c r="O532" s="360">
        <v>0</v>
      </c>
      <c r="P532" s="360">
        <f t="shared" si="96"/>
        <v>0</v>
      </c>
      <c r="Q532" s="360">
        <v>11998</v>
      </c>
      <c r="R532" s="360">
        <f t="shared" si="97"/>
        <v>59990</v>
      </c>
      <c r="S532" s="360">
        <v>0</v>
      </c>
      <c r="T532" s="360">
        <f t="shared" si="98"/>
        <v>0</v>
      </c>
      <c r="U532" s="360">
        <f t="shared" si="92"/>
        <v>11998</v>
      </c>
      <c r="V532" s="369">
        <f t="shared" si="93"/>
        <v>59990</v>
      </c>
      <c r="W532" s="375">
        <f t="shared" si="94"/>
        <v>0</v>
      </c>
      <c r="X532" s="381">
        <f t="shared" si="95"/>
        <v>0</v>
      </c>
      <c r="Y532" s="372"/>
    </row>
    <row r="533" spans="1:25" s="50" customFormat="1" ht="22.5" customHeight="1" x14ac:dyDescent="0.15">
      <c r="A533" s="361" t="s">
        <v>712</v>
      </c>
      <c r="B533" s="151" t="s">
        <v>956</v>
      </c>
      <c r="C533" s="152" t="s">
        <v>924</v>
      </c>
      <c r="D533" s="375">
        <f>'내역서(기계)-SH'!D533+'내역서(기계)-재개발'!D533</f>
        <v>5</v>
      </c>
      <c r="E533" s="359" t="s">
        <v>1741</v>
      </c>
      <c r="F533" s="360">
        <v>0</v>
      </c>
      <c r="G533" s="360">
        <f t="shared" si="89"/>
        <v>0</v>
      </c>
      <c r="H533" s="360">
        <v>15677</v>
      </c>
      <c r="I533" s="360">
        <f t="shared" si="90"/>
        <v>78385</v>
      </c>
      <c r="J533" s="360">
        <v>0</v>
      </c>
      <c r="K533" s="360">
        <f t="shared" si="91"/>
        <v>0</v>
      </c>
      <c r="L533" s="360">
        <f t="shared" si="88"/>
        <v>15677</v>
      </c>
      <c r="M533" s="376">
        <f t="shared" si="88"/>
        <v>78385</v>
      </c>
      <c r="N533" s="380">
        <f>'내역서(기계)-SH'!N533+'내역서(기계)-재개발'!N533</f>
        <v>5</v>
      </c>
      <c r="O533" s="360">
        <v>0</v>
      </c>
      <c r="P533" s="360">
        <f t="shared" si="96"/>
        <v>0</v>
      </c>
      <c r="Q533" s="360">
        <v>15677</v>
      </c>
      <c r="R533" s="360">
        <f t="shared" si="97"/>
        <v>78385</v>
      </c>
      <c r="S533" s="360">
        <v>0</v>
      </c>
      <c r="T533" s="360">
        <f t="shared" si="98"/>
        <v>0</v>
      </c>
      <c r="U533" s="360">
        <f t="shared" si="92"/>
        <v>15677</v>
      </c>
      <c r="V533" s="369">
        <f t="shared" si="93"/>
        <v>78385</v>
      </c>
      <c r="W533" s="375">
        <f t="shared" si="94"/>
        <v>0</v>
      </c>
      <c r="X533" s="381">
        <f t="shared" si="95"/>
        <v>0</v>
      </c>
      <c r="Y533" s="372"/>
    </row>
    <row r="534" spans="1:25" s="50" customFormat="1" ht="22.5" customHeight="1" x14ac:dyDescent="0.15">
      <c r="A534" s="361" t="s">
        <v>713</v>
      </c>
      <c r="B534" s="151" t="s">
        <v>1426</v>
      </c>
      <c r="C534" s="152" t="s">
        <v>1423</v>
      </c>
      <c r="D534" s="375">
        <f>'내역서(기계)-SH'!D534+'내역서(기계)-재개발'!D534</f>
        <v>11</v>
      </c>
      <c r="E534" s="359" t="s">
        <v>1384</v>
      </c>
      <c r="F534" s="365">
        <v>1123</v>
      </c>
      <c r="G534" s="360">
        <f t="shared" si="89"/>
        <v>12353</v>
      </c>
      <c r="H534" s="365">
        <v>0</v>
      </c>
      <c r="I534" s="360">
        <f t="shared" si="90"/>
        <v>0</v>
      </c>
      <c r="J534" s="365">
        <v>0</v>
      </c>
      <c r="K534" s="360">
        <f t="shared" si="91"/>
        <v>0</v>
      </c>
      <c r="L534" s="360">
        <f t="shared" ref="L534:M597" si="99">F534+H534+J534</f>
        <v>1123</v>
      </c>
      <c r="M534" s="376">
        <f t="shared" si="99"/>
        <v>12353</v>
      </c>
      <c r="N534" s="380">
        <f>'내역서(기계)-SH'!N534+'내역서(기계)-재개발'!N534</f>
        <v>11</v>
      </c>
      <c r="O534" s="365">
        <v>1123</v>
      </c>
      <c r="P534" s="360">
        <f t="shared" si="96"/>
        <v>12353</v>
      </c>
      <c r="Q534" s="365">
        <v>0</v>
      </c>
      <c r="R534" s="360">
        <f t="shared" si="97"/>
        <v>0</v>
      </c>
      <c r="S534" s="365">
        <v>0</v>
      </c>
      <c r="T534" s="360">
        <f t="shared" si="98"/>
        <v>0</v>
      </c>
      <c r="U534" s="360">
        <f t="shared" si="92"/>
        <v>1123</v>
      </c>
      <c r="V534" s="369">
        <f t="shared" si="93"/>
        <v>12353</v>
      </c>
      <c r="W534" s="375">
        <f t="shared" si="94"/>
        <v>0</v>
      </c>
      <c r="X534" s="381">
        <f t="shared" si="95"/>
        <v>0</v>
      </c>
      <c r="Y534" s="372"/>
    </row>
    <row r="535" spans="1:25" s="50" customFormat="1" ht="22.5" customHeight="1" x14ac:dyDescent="0.15">
      <c r="A535" s="361" t="s">
        <v>714</v>
      </c>
      <c r="B535" s="151" t="s">
        <v>1426</v>
      </c>
      <c r="C535" s="152" t="s">
        <v>1424</v>
      </c>
      <c r="D535" s="375">
        <f>'내역서(기계)-SH'!D535+'내역서(기계)-재개발'!D535</f>
        <v>11</v>
      </c>
      <c r="E535" s="359" t="s">
        <v>1384</v>
      </c>
      <c r="F535" s="365">
        <v>1336</v>
      </c>
      <c r="G535" s="360">
        <f t="shared" si="89"/>
        <v>14696</v>
      </c>
      <c r="H535" s="365">
        <v>0</v>
      </c>
      <c r="I535" s="360">
        <f t="shared" si="90"/>
        <v>0</v>
      </c>
      <c r="J535" s="365">
        <v>0</v>
      </c>
      <c r="K535" s="360">
        <f t="shared" si="91"/>
        <v>0</v>
      </c>
      <c r="L535" s="360">
        <f t="shared" si="99"/>
        <v>1336</v>
      </c>
      <c r="M535" s="376">
        <f t="shared" si="99"/>
        <v>14696</v>
      </c>
      <c r="N535" s="380">
        <f>'내역서(기계)-SH'!N535+'내역서(기계)-재개발'!N535</f>
        <v>11</v>
      </c>
      <c r="O535" s="365">
        <v>1336</v>
      </c>
      <c r="P535" s="360">
        <f t="shared" si="96"/>
        <v>14696</v>
      </c>
      <c r="Q535" s="365">
        <v>0</v>
      </c>
      <c r="R535" s="360">
        <f t="shared" si="97"/>
        <v>0</v>
      </c>
      <c r="S535" s="365">
        <v>0</v>
      </c>
      <c r="T535" s="360">
        <f t="shared" si="98"/>
        <v>0</v>
      </c>
      <c r="U535" s="360">
        <f t="shared" si="92"/>
        <v>1336</v>
      </c>
      <c r="V535" s="369">
        <f t="shared" si="93"/>
        <v>14696</v>
      </c>
      <c r="W535" s="375">
        <f t="shared" si="94"/>
        <v>0</v>
      </c>
      <c r="X535" s="381">
        <f t="shared" si="95"/>
        <v>0</v>
      </c>
      <c r="Y535" s="372"/>
    </row>
    <row r="536" spans="1:25" s="50" customFormat="1" ht="22.5" customHeight="1" x14ac:dyDescent="0.15">
      <c r="A536" s="361" t="s">
        <v>715</v>
      </c>
      <c r="B536" s="151" t="s">
        <v>1426</v>
      </c>
      <c r="C536" s="152" t="s">
        <v>1425</v>
      </c>
      <c r="D536" s="375">
        <f>'내역서(기계)-SH'!D536+'내역서(기계)-재개발'!D536</f>
        <v>11</v>
      </c>
      <c r="E536" s="359" t="s">
        <v>1384</v>
      </c>
      <c r="F536" s="365">
        <v>2531</v>
      </c>
      <c r="G536" s="360">
        <f t="shared" si="89"/>
        <v>27841</v>
      </c>
      <c r="H536" s="365">
        <v>0</v>
      </c>
      <c r="I536" s="360">
        <f t="shared" si="90"/>
        <v>0</v>
      </c>
      <c r="J536" s="365">
        <v>0</v>
      </c>
      <c r="K536" s="360">
        <f t="shared" si="91"/>
        <v>0</v>
      </c>
      <c r="L536" s="360">
        <f t="shared" si="99"/>
        <v>2531</v>
      </c>
      <c r="M536" s="376">
        <f t="shared" si="99"/>
        <v>27841</v>
      </c>
      <c r="N536" s="380">
        <f>'내역서(기계)-SH'!N536+'내역서(기계)-재개발'!N536</f>
        <v>11</v>
      </c>
      <c r="O536" s="365">
        <v>2531</v>
      </c>
      <c r="P536" s="360">
        <f t="shared" si="96"/>
        <v>27841</v>
      </c>
      <c r="Q536" s="365">
        <v>0</v>
      </c>
      <c r="R536" s="360">
        <f t="shared" si="97"/>
        <v>0</v>
      </c>
      <c r="S536" s="365">
        <v>0</v>
      </c>
      <c r="T536" s="360">
        <f t="shared" si="98"/>
        <v>0</v>
      </c>
      <c r="U536" s="360">
        <f t="shared" si="92"/>
        <v>2531</v>
      </c>
      <c r="V536" s="369">
        <f t="shared" si="93"/>
        <v>27841</v>
      </c>
      <c r="W536" s="375">
        <f t="shared" si="94"/>
        <v>0</v>
      </c>
      <c r="X536" s="381">
        <f t="shared" si="95"/>
        <v>0</v>
      </c>
      <c r="Y536" s="372"/>
    </row>
    <row r="537" spans="1:25" s="50" customFormat="1" ht="22.5" customHeight="1" x14ac:dyDescent="0.15">
      <c r="A537" s="361" t="s">
        <v>716</v>
      </c>
      <c r="B537" s="151" t="s">
        <v>1426</v>
      </c>
      <c r="C537" s="152" t="s">
        <v>924</v>
      </c>
      <c r="D537" s="375">
        <f>'내역서(기계)-SH'!D537+'내역서(기계)-재개발'!D537</f>
        <v>4</v>
      </c>
      <c r="E537" s="359" t="s">
        <v>1384</v>
      </c>
      <c r="F537" s="360">
        <v>3442</v>
      </c>
      <c r="G537" s="360">
        <f t="shared" si="89"/>
        <v>13768</v>
      </c>
      <c r="H537" s="360">
        <v>0</v>
      </c>
      <c r="I537" s="360">
        <f t="shared" si="90"/>
        <v>0</v>
      </c>
      <c r="J537" s="360">
        <v>0</v>
      </c>
      <c r="K537" s="360">
        <f t="shared" si="91"/>
        <v>0</v>
      </c>
      <c r="L537" s="360">
        <f t="shared" si="99"/>
        <v>3442</v>
      </c>
      <c r="M537" s="376">
        <f t="shared" si="99"/>
        <v>13768</v>
      </c>
      <c r="N537" s="380">
        <f>'내역서(기계)-SH'!N537+'내역서(기계)-재개발'!N537</f>
        <v>4</v>
      </c>
      <c r="O537" s="360">
        <v>3442</v>
      </c>
      <c r="P537" s="360">
        <f t="shared" si="96"/>
        <v>13768</v>
      </c>
      <c r="Q537" s="360">
        <v>0</v>
      </c>
      <c r="R537" s="360">
        <f t="shared" si="97"/>
        <v>0</v>
      </c>
      <c r="S537" s="360">
        <v>0</v>
      </c>
      <c r="T537" s="360">
        <f t="shared" si="98"/>
        <v>0</v>
      </c>
      <c r="U537" s="360">
        <f t="shared" si="92"/>
        <v>3442</v>
      </c>
      <c r="V537" s="369">
        <f t="shared" si="93"/>
        <v>13768</v>
      </c>
      <c r="W537" s="375">
        <f t="shared" si="94"/>
        <v>0</v>
      </c>
      <c r="X537" s="381">
        <f t="shared" si="95"/>
        <v>0</v>
      </c>
      <c r="Y537" s="372"/>
    </row>
    <row r="538" spans="1:25" s="50" customFormat="1" ht="22.5" customHeight="1" x14ac:dyDescent="0.15">
      <c r="A538" s="361" t="s">
        <v>717</v>
      </c>
      <c r="B538" s="151" t="s">
        <v>1426</v>
      </c>
      <c r="C538" s="152" t="s">
        <v>925</v>
      </c>
      <c r="D538" s="375">
        <f>'내역서(기계)-SH'!D538+'내역서(기계)-재개발'!D538</f>
        <v>11</v>
      </c>
      <c r="E538" s="359" t="s">
        <v>1384</v>
      </c>
      <c r="F538" s="360">
        <v>221</v>
      </c>
      <c r="G538" s="360">
        <f t="shared" si="89"/>
        <v>2431</v>
      </c>
      <c r="H538" s="360">
        <v>0</v>
      </c>
      <c r="I538" s="360">
        <f t="shared" si="90"/>
        <v>0</v>
      </c>
      <c r="J538" s="360">
        <v>0</v>
      </c>
      <c r="K538" s="360">
        <f t="shared" si="91"/>
        <v>0</v>
      </c>
      <c r="L538" s="360">
        <f t="shared" si="99"/>
        <v>221</v>
      </c>
      <c r="M538" s="376">
        <f t="shared" si="99"/>
        <v>2431</v>
      </c>
      <c r="N538" s="380">
        <f>'내역서(기계)-SH'!N538+'내역서(기계)-재개발'!N538</f>
        <v>11</v>
      </c>
      <c r="O538" s="360">
        <v>221</v>
      </c>
      <c r="P538" s="360">
        <f t="shared" si="96"/>
        <v>2431</v>
      </c>
      <c r="Q538" s="360">
        <v>0</v>
      </c>
      <c r="R538" s="360">
        <f t="shared" si="97"/>
        <v>0</v>
      </c>
      <c r="S538" s="360">
        <v>0</v>
      </c>
      <c r="T538" s="360">
        <f t="shared" si="98"/>
        <v>0</v>
      </c>
      <c r="U538" s="360">
        <f t="shared" si="92"/>
        <v>221</v>
      </c>
      <c r="V538" s="369">
        <f t="shared" si="93"/>
        <v>2431</v>
      </c>
      <c r="W538" s="375">
        <f t="shared" si="94"/>
        <v>0</v>
      </c>
      <c r="X538" s="381">
        <f t="shared" si="95"/>
        <v>0</v>
      </c>
      <c r="Y538" s="372"/>
    </row>
    <row r="539" spans="1:25" s="50" customFormat="1" ht="22.5" customHeight="1" x14ac:dyDescent="0.15">
      <c r="A539" s="361" t="s">
        <v>718</v>
      </c>
      <c r="B539" s="151" t="s">
        <v>1426</v>
      </c>
      <c r="C539" s="152" t="s">
        <v>912</v>
      </c>
      <c r="D539" s="375">
        <f>'내역서(기계)-SH'!D539+'내역서(기계)-재개발'!D539</f>
        <v>2</v>
      </c>
      <c r="E539" s="359" t="s">
        <v>1384</v>
      </c>
      <c r="F539" s="360">
        <v>318</v>
      </c>
      <c r="G539" s="360">
        <f t="shared" si="89"/>
        <v>636</v>
      </c>
      <c r="H539" s="360">
        <v>0</v>
      </c>
      <c r="I539" s="360">
        <f t="shared" si="90"/>
        <v>0</v>
      </c>
      <c r="J539" s="360">
        <v>0</v>
      </c>
      <c r="K539" s="360">
        <f t="shared" si="91"/>
        <v>0</v>
      </c>
      <c r="L539" s="360">
        <f t="shared" si="99"/>
        <v>318</v>
      </c>
      <c r="M539" s="376">
        <f t="shared" si="99"/>
        <v>636</v>
      </c>
      <c r="N539" s="380">
        <f>'내역서(기계)-SH'!N539+'내역서(기계)-재개발'!N539</f>
        <v>2</v>
      </c>
      <c r="O539" s="360">
        <v>318</v>
      </c>
      <c r="P539" s="360">
        <f t="shared" si="96"/>
        <v>636</v>
      </c>
      <c r="Q539" s="360">
        <v>0</v>
      </c>
      <c r="R539" s="360">
        <f t="shared" si="97"/>
        <v>0</v>
      </c>
      <c r="S539" s="360">
        <v>0</v>
      </c>
      <c r="T539" s="360">
        <f t="shared" si="98"/>
        <v>0</v>
      </c>
      <c r="U539" s="360">
        <f t="shared" si="92"/>
        <v>318</v>
      </c>
      <c r="V539" s="369">
        <f t="shared" si="93"/>
        <v>636</v>
      </c>
      <c r="W539" s="375">
        <f t="shared" si="94"/>
        <v>0</v>
      </c>
      <c r="X539" s="381">
        <f t="shared" si="95"/>
        <v>0</v>
      </c>
      <c r="Y539" s="372"/>
    </row>
    <row r="540" spans="1:25" s="50" customFormat="1" ht="22.5" customHeight="1" x14ac:dyDescent="0.15">
      <c r="A540" s="361" t="s">
        <v>719</v>
      </c>
      <c r="B540" s="151" t="s">
        <v>1426</v>
      </c>
      <c r="C540" s="152" t="s">
        <v>913</v>
      </c>
      <c r="D540" s="375">
        <f>'내역서(기계)-SH'!D540+'내역서(기계)-재개발'!D540</f>
        <v>1</v>
      </c>
      <c r="E540" s="359" t="s">
        <v>1384</v>
      </c>
      <c r="F540" s="360">
        <v>380</v>
      </c>
      <c r="G540" s="360">
        <f t="shared" si="89"/>
        <v>380</v>
      </c>
      <c r="H540" s="360">
        <v>0</v>
      </c>
      <c r="I540" s="360">
        <f t="shared" si="90"/>
        <v>0</v>
      </c>
      <c r="J540" s="360">
        <v>0</v>
      </c>
      <c r="K540" s="360">
        <f t="shared" si="91"/>
        <v>0</v>
      </c>
      <c r="L540" s="360">
        <f t="shared" si="99"/>
        <v>380</v>
      </c>
      <c r="M540" s="376">
        <f t="shared" si="99"/>
        <v>380</v>
      </c>
      <c r="N540" s="380">
        <f>'내역서(기계)-SH'!N540+'내역서(기계)-재개발'!N540</f>
        <v>1</v>
      </c>
      <c r="O540" s="360">
        <v>380</v>
      </c>
      <c r="P540" s="360">
        <f t="shared" si="96"/>
        <v>380</v>
      </c>
      <c r="Q540" s="360">
        <v>0</v>
      </c>
      <c r="R540" s="360">
        <f t="shared" si="97"/>
        <v>0</v>
      </c>
      <c r="S540" s="360">
        <v>0</v>
      </c>
      <c r="T540" s="360">
        <f t="shared" si="98"/>
        <v>0</v>
      </c>
      <c r="U540" s="360">
        <f t="shared" si="92"/>
        <v>380</v>
      </c>
      <c r="V540" s="369">
        <f t="shared" si="93"/>
        <v>380</v>
      </c>
      <c r="W540" s="375">
        <f t="shared" si="94"/>
        <v>0</v>
      </c>
      <c r="X540" s="381">
        <f t="shared" si="95"/>
        <v>0</v>
      </c>
      <c r="Y540" s="372"/>
    </row>
    <row r="541" spans="1:25" s="50" customFormat="1" ht="22.5" customHeight="1" x14ac:dyDescent="0.15">
      <c r="A541" s="361" t="s">
        <v>720</v>
      </c>
      <c r="B541" s="151" t="s">
        <v>1426</v>
      </c>
      <c r="C541" s="152" t="s">
        <v>914</v>
      </c>
      <c r="D541" s="375">
        <f>'내역서(기계)-SH'!D541+'내역서(기계)-재개발'!D541</f>
        <v>4</v>
      </c>
      <c r="E541" s="359" t="s">
        <v>1384</v>
      </c>
      <c r="F541" s="360">
        <v>699</v>
      </c>
      <c r="G541" s="360">
        <f t="shared" si="89"/>
        <v>2796</v>
      </c>
      <c r="H541" s="360">
        <v>0</v>
      </c>
      <c r="I541" s="360">
        <f t="shared" si="90"/>
        <v>0</v>
      </c>
      <c r="J541" s="360">
        <v>0</v>
      </c>
      <c r="K541" s="360">
        <f t="shared" si="91"/>
        <v>0</v>
      </c>
      <c r="L541" s="360">
        <f t="shared" si="99"/>
        <v>699</v>
      </c>
      <c r="M541" s="376">
        <f t="shared" si="99"/>
        <v>2796</v>
      </c>
      <c r="N541" s="380">
        <f>'내역서(기계)-SH'!N541+'내역서(기계)-재개발'!N541</f>
        <v>4</v>
      </c>
      <c r="O541" s="360">
        <v>699</v>
      </c>
      <c r="P541" s="360">
        <f t="shared" si="96"/>
        <v>2796</v>
      </c>
      <c r="Q541" s="360">
        <v>0</v>
      </c>
      <c r="R541" s="360">
        <f t="shared" si="97"/>
        <v>0</v>
      </c>
      <c r="S541" s="360">
        <v>0</v>
      </c>
      <c r="T541" s="360">
        <f t="shared" si="98"/>
        <v>0</v>
      </c>
      <c r="U541" s="360">
        <f t="shared" si="92"/>
        <v>699</v>
      </c>
      <c r="V541" s="369">
        <f t="shared" si="93"/>
        <v>2796</v>
      </c>
      <c r="W541" s="375">
        <f t="shared" si="94"/>
        <v>0</v>
      </c>
      <c r="X541" s="381">
        <f t="shared" si="95"/>
        <v>0</v>
      </c>
      <c r="Y541" s="372"/>
    </row>
    <row r="542" spans="1:25" s="50" customFormat="1" ht="22.5" customHeight="1" x14ac:dyDescent="0.15">
      <c r="A542" s="361" t="s">
        <v>721</v>
      </c>
      <c r="B542" s="151" t="s">
        <v>1426</v>
      </c>
      <c r="C542" s="152" t="s">
        <v>915</v>
      </c>
      <c r="D542" s="375">
        <f>'내역서(기계)-SH'!D542+'내역서(기계)-재개발'!D542</f>
        <v>2</v>
      </c>
      <c r="E542" s="359" t="s">
        <v>1384</v>
      </c>
      <c r="F542" s="360">
        <v>1212</v>
      </c>
      <c r="G542" s="360">
        <f t="shared" si="89"/>
        <v>2424</v>
      </c>
      <c r="H542" s="360">
        <v>0</v>
      </c>
      <c r="I542" s="360">
        <f t="shared" si="90"/>
        <v>0</v>
      </c>
      <c r="J542" s="360">
        <v>0</v>
      </c>
      <c r="K542" s="360">
        <f t="shared" si="91"/>
        <v>0</v>
      </c>
      <c r="L542" s="360">
        <f t="shared" si="99"/>
        <v>1212</v>
      </c>
      <c r="M542" s="376">
        <f t="shared" si="99"/>
        <v>2424</v>
      </c>
      <c r="N542" s="380">
        <f>'내역서(기계)-SH'!N542+'내역서(기계)-재개발'!N542</f>
        <v>2</v>
      </c>
      <c r="O542" s="360">
        <v>1212</v>
      </c>
      <c r="P542" s="360">
        <f t="shared" si="96"/>
        <v>2424</v>
      </c>
      <c r="Q542" s="360">
        <v>0</v>
      </c>
      <c r="R542" s="360">
        <f t="shared" si="97"/>
        <v>0</v>
      </c>
      <c r="S542" s="360">
        <v>0</v>
      </c>
      <c r="T542" s="360">
        <f t="shared" si="98"/>
        <v>0</v>
      </c>
      <c r="U542" s="360">
        <f t="shared" si="92"/>
        <v>1212</v>
      </c>
      <c r="V542" s="369">
        <f t="shared" si="93"/>
        <v>2424</v>
      </c>
      <c r="W542" s="375">
        <f t="shared" si="94"/>
        <v>0</v>
      </c>
      <c r="X542" s="381">
        <f t="shared" si="95"/>
        <v>0</v>
      </c>
      <c r="Y542" s="372"/>
    </row>
    <row r="543" spans="1:25" s="50" customFormat="1" ht="22.5" customHeight="1" x14ac:dyDescent="0.15">
      <c r="A543" s="361" t="s">
        <v>722</v>
      </c>
      <c r="B543" s="151" t="s">
        <v>1426</v>
      </c>
      <c r="C543" s="152" t="s">
        <v>916</v>
      </c>
      <c r="D543" s="375">
        <f>'내역서(기계)-SH'!D543+'내역서(기계)-재개발'!D543</f>
        <v>1</v>
      </c>
      <c r="E543" s="359" t="s">
        <v>1384</v>
      </c>
      <c r="F543" s="360">
        <v>2008</v>
      </c>
      <c r="G543" s="360">
        <f t="shared" si="89"/>
        <v>2008</v>
      </c>
      <c r="H543" s="360">
        <v>0</v>
      </c>
      <c r="I543" s="360">
        <f t="shared" si="90"/>
        <v>0</v>
      </c>
      <c r="J543" s="360">
        <v>0</v>
      </c>
      <c r="K543" s="360">
        <f t="shared" si="91"/>
        <v>0</v>
      </c>
      <c r="L543" s="360">
        <f t="shared" si="99"/>
        <v>2008</v>
      </c>
      <c r="M543" s="376">
        <f t="shared" si="99"/>
        <v>2008</v>
      </c>
      <c r="N543" s="380">
        <f>'내역서(기계)-SH'!N543+'내역서(기계)-재개발'!N543</f>
        <v>1</v>
      </c>
      <c r="O543" s="360">
        <v>2008</v>
      </c>
      <c r="P543" s="360">
        <f t="shared" si="96"/>
        <v>2008</v>
      </c>
      <c r="Q543" s="360">
        <v>0</v>
      </c>
      <c r="R543" s="360">
        <f t="shared" si="97"/>
        <v>0</v>
      </c>
      <c r="S543" s="360">
        <v>0</v>
      </c>
      <c r="T543" s="360">
        <f t="shared" si="98"/>
        <v>0</v>
      </c>
      <c r="U543" s="360">
        <f t="shared" si="92"/>
        <v>2008</v>
      </c>
      <c r="V543" s="369">
        <f t="shared" si="93"/>
        <v>2008</v>
      </c>
      <c r="W543" s="375">
        <f t="shared" si="94"/>
        <v>0</v>
      </c>
      <c r="X543" s="381">
        <f t="shared" si="95"/>
        <v>0</v>
      </c>
      <c r="Y543" s="372"/>
    </row>
    <row r="544" spans="1:25" s="50" customFormat="1" ht="22.5" customHeight="1" x14ac:dyDescent="0.15">
      <c r="A544" s="361" t="s">
        <v>723</v>
      </c>
      <c r="B544" s="151" t="s">
        <v>1426</v>
      </c>
      <c r="C544" s="152" t="s">
        <v>917</v>
      </c>
      <c r="D544" s="375">
        <f>'내역서(기계)-SH'!D544+'내역서(기계)-재개발'!D544</f>
        <v>1</v>
      </c>
      <c r="E544" s="359" t="s">
        <v>1384</v>
      </c>
      <c r="F544" s="360">
        <v>4141</v>
      </c>
      <c r="G544" s="360">
        <f t="shared" si="89"/>
        <v>4141</v>
      </c>
      <c r="H544" s="360">
        <v>0</v>
      </c>
      <c r="I544" s="360">
        <f t="shared" si="90"/>
        <v>0</v>
      </c>
      <c r="J544" s="360">
        <v>0</v>
      </c>
      <c r="K544" s="360">
        <f t="shared" si="91"/>
        <v>0</v>
      </c>
      <c r="L544" s="360">
        <f t="shared" si="99"/>
        <v>4141</v>
      </c>
      <c r="M544" s="376">
        <f t="shared" si="99"/>
        <v>4141</v>
      </c>
      <c r="N544" s="380">
        <f>'내역서(기계)-SH'!N544+'내역서(기계)-재개발'!N544</f>
        <v>1</v>
      </c>
      <c r="O544" s="360">
        <v>4141</v>
      </c>
      <c r="P544" s="360">
        <f t="shared" si="96"/>
        <v>4141</v>
      </c>
      <c r="Q544" s="360">
        <v>0</v>
      </c>
      <c r="R544" s="360">
        <f t="shared" si="97"/>
        <v>0</v>
      </c>
      <c r="S544" s="360">
        <v>0</v>
      </c>
      <c r="T544" s="360">
        <f t="shared" si="98"/>
        <v>0</v>
      </c>
      <c r="U544" s="360">
        <f t="shared" si="92"/>
        <v>4141</v>
      </c>
      <c r="V544" s="369">
        <f t="shared" si="93"/>
        <v>4141</v>
      </c>
      <c r="W544" s="375">
        <f t="shared" si="94"/>
        <v>0</v>
      </c>
      <c r="X544" s="381">
        <f t="shared" si="95"/>
        <v>0</v>
      </c>
      <c r="Y544" s="372"/>
    </row>
    <row r="545" spans="1:25" s="50" customFormat="1" ht="22.5" customHeight="1" x14ac:dyDescent="0.15">
      <c r="A545" s="361" t="s">
        <v>724</v>
      </c>
      <c r="B545" s="151" t="s">
        <v>1426</v>
      </c>
      <c r="C545" s="152" t="s">
        <v>888</v>
      </c>
      <c r="D545" s="375">
        <f>'내역서(기계)-SH'!D545+'내역서(기계)-재개발'!D545</f>
        <v>1</v>
      </c>
      <c r="E545" s="359" t="s">
        <v>1384</v>
      </c>
      <c r="F545" s="360">
        <v>8628</v>
      </c>
      <c r="G545" s="360">
        <f t="shared" si="89"/>
        <v>8628</v>
      </c>
      <c r="H545" s="360">
        <v>0</v>
      </c>
      <c r="I545" s="360">
        <f t="shared" si="90"/>
        <v>0</v>
      </c>
      <c r="J545" s="360">
        <v>0</v>
      </c>
      <c r="K545" s="360">
        <f t="shared" si="91"/>
        <v>0</v>
      </c>
      <c r="L545" s="360">
        <f t="shared" si="99"/>
        <v>8628</v>
      </c>
      <c r="M545" s="376">
        <f t="shared" si="99"/>
        <v>8628</v>
      </c>
      <c r="N545" s="380">
        <f>'내역서(기계)-SH'!N545+'내역서(기계)-재개발'!N545</f>
        <v>1</v>
      </c>
      <c r="O545" s="360">
        <v>8628</v>
      </c>
      <c r="P545" s="360">
        <f t="shared" si="96"/>
        <v>8628</v>
      </c>
      <c r="Q545" s="360">
        <v>0</v>
      </c>
      <c r="R545" s="360">
        <f t="shared" si="97"/>
        <v>0</v>
      </c>
      <c r="S545" s="360">
        <v>0</v>
      </c>
      <c r="T545" s="360">
        <f t="shared" si="98"/>
        <v>0</v>
      </c>
      <c r="U545" s="360">
        <f t="shared" si="92"/>
        <v>8628</v>
      </c>
      <c r="V545" s="369">
        <f t="shared" si="93"/>
        <v>8628</v>
      </c>
      <c r="W545" s="375">
        <f t="shared" si="94"/>
        <v>0</v>
      </c>
      <c r="X545" s="381">
        <f t="shared" si="95"/>
        <v>0</v>
      </c>
      <c r="Y545" s="372"/>
    </row>
    <row r="546" spans="1:25" s="50" customFormat="1" ht="22.5" customHeight="1" x14ac:dyDescent="0.15">
      <c r="A546" s="361" t="s">
        <v>725</v>
      </c>
      <c r="B546" s="151" t="s">
        <v>1426</v>
      </c>
      <c r="C546" s="152" t="s">
        <v>889</v>
      </c>
      <c r="D546" s="375">
        <f>'내역서(기계)-SH'!D546+'내역서(기계)-재개발'!D546</f>
        <v>1</v>
      </c>
      <c r="E546" s="359" t="s">
        <v>1384</v>
      </c>
      <c r="F546" s="360">
        <v>13080</v>
      </c>
      <c r="G546" s="360">
        <f t="shared" si="89"/>
        <v>13080</v>
      </c>
      <c r="H546" s="360">
        <v>0</v>
      </c>
      <c r="I546" s="360">
        <f t="shared" si="90"/>
        <v>0</v>
      </c>
      <c r="J546" s="360">
        <v>0</v>
      </c>
      <c r="K546" s="360">
        <f t="shared" si="91"/>
        <v>0</v>
      </c>
      <c r="L546" s="360">
        <f t="shared" si="99"/>
        <v>13080</v>
      </c>
      <c r="M546" s="376">
        <f t="shared" si="99"/>
        <v>13080</v>
      </c>
      <c r="N546" s="380">
        <f>'내역서(기계)-SH'!N546+'내역서(기계)-재개발'!N546</f>
        <v>1</v>
      </c>
      <c r="O546" s="360">
        <v>13080</v>
      </c>
      <c r="P546" s="360">
        <f t="shared" si="96"/>
        <v>13080</v>
      </c>
      <c r="Q546" s="360">
        <v>0</v>
      </c>
      <c r="R546" s="360">
        <f t="shared" si="97"/>
        <v>0</v>
      </c>
      <c r="S546" s="360">
        <v>0</v>
      </c>
      <c r="T546" s="360">
        <f t="shared" si="98"/>
        <v>0</v>
      </c>
      <c r="U546" s="360">
        <f t="shared" si="92"/>
        <v>13080</v>
      </c>
      <c r="V546" s="369">
        <f t="shared" si="93"/>
        <v>13080</v>
      </c>
      <c r="W546" s="375">
        <f t="shared" si="94"/>
        <v>0</v>
      </c>
      <c r="X546" s="381">
        <f t="shared" si="95"/>
        <v>0</v>
      </c>
      <c r="Y546" s="372"/>
    </row>
    <row r="547" spans="1:25" s="50" customFormat="1" ht="22.5" customHeight="1" x14ac:dyDescent="0.15">
      <c r="A547" s="361" t="s">
        <v>726</v>
      </c>
      <c r="B547" s="151" t="s">
        <v>1427</v>
      </c>
      <c r="C547" s="152" t="s">
        <v>695</v>
      </c>
      <c r="D547" s="375">
        <f>'내역서(기계)-SH'!D547+'내역서(기계)-재개발'!D547</f>
        <v>1</v>
      </c>
      <c r="E547" s="359" t="s">
        <v>1384</v>
      </c>
      <c r="F547" s="360">
        <v>769</v>
      </c>
      <c r="G547" s="360">
        <f t="shared" si="89"/>
        <v>769</v>
      </c>
      <c r="H547" s="360">
        <v>0</v>
      </c>
      <c r="I547" s="360">
        <f t="shared" si="90"/>
        <v>0</v>
      </c>
      <c r="J547" s="360">
        <v>0</v>
      </c>
      <c r="K547" s="360">
        <f t="shared" si="91"/>
        <v>0</v>
      </c>
      <c r="L547" s="360">
        <f t="shared" si="99"/>
        <v>769</v>
      </c>
      <c r="M547" s="376">
        <f t="shared" si="99"/>
        <v>769</v>
      </c>
      <c r="N547" s="380">
        <f>'내역서(기계)-SH'!N547+'내역서(기계)-재개발'!N547</f>
        <v>1</v>
      </c>
      <c r="O547" s="360">
        <v>769</v>
      </c>
      <c r="P547" s="360">
        <f t="shared" si="96"/>
        <v>769</v>
      </c>
      <c r="Q547" s="360">
        <v>0</v>
      </c>
      <c r="R547" s="360">
        <f t="shared" si="97"/>
        <v>0</v>
      </c>
      <c r="S547" s="360">
        <v>0</v>
      </c>
      <c r="T547" s="360">
        <f t="shared" si="98"/>
        <v>0</v>
      </c>
      <c r="U547" s="360">
        <f t="shared" si="92"/>
        <v>769</v>
      </c>
      <c r="V547" s="369">
        <f t="shared" si="93"/>
        <v>769</v>
      </c>
      <c r="W547" s="375">
        <f t="shared" si="94"/>
        <v>0</v>
      </c>
      <c r="X547" s="381">
        <f t="shared" si="95"/>
        <v>0</v>
      </c>
      <c r="Y547" s="372"/>
    </row>
    <row r="548" spans="1:25" s="50" customFormat="1" ht="22.5" customHeight="1" x14ac:dyDescent="0.15">
      <c r="A548" s="361" t="s">
        <v>727</v>
      </c>
      <c r="B548" s="151" t="s">
        <v>1427</v>
      </c>
      <c r="C548" s="152" t="s">
        <v>1423</v>
      </c>
      <c r="D548" s="375">
        <f>'내역서(기계)-SH'!D548+'내역서(기계)-재개발'!D548</f>
        <v>1</v>
      </c>
      <c r="E548" s="359" t="s">
        <v>1384</v>
      </c>
      <c r="F548" s="360">
        <v>1008</v>
      </c>
      <c r="G548" s="360">
        <f t="shared" si="89"/>
        <v>1008</v>
      </c>
      <c r="H548" s="360">
        <v>0</v>
      </c>
      <c r="I548" s="360">
        <f t="shared" si="90"/>
        <v>0</v>
      </c>
      <c r="J548" s="360">
        <v>0</v>
      </c>
      <c r="K548" s="360">
        <f t="shared" si="91"/>
        <v>0</v>
      </c>
      <c r="L548" s="360">
        <f t="shared" si="99"/>
        <v>1008</v>
      </c>
      <c r="M548" s="376">
        <f t="shared" si="99"/>
        <v>1008</v>
      </c>
      <c r="N548" s="380">
        <f>'내역서(기계)-SH'!N548+'내역서(기계)-재개발'!N548</f>
        <v>1</v>
      </c>
      <c r="O548" s="360">
        <v>1008</v>
      </c>
      <c r="P548" s="360">
        <f t="shared" si="96"/>
        <v>1008</v>
      </c>
      <c r="Q548" s="360">
        <v>0</v>
      </c>
      <c r="R548" s="360">
        <f t="shared" si="97"/>
        <v>0</v>
      </c>
      <c r="S548" s="360">
        <v>0</v>
      </c>
      <c r="T548" s="360">
        <f t="shared" si="98"/>
        <v>0</v>
      </c>
      <c r="U548" s="360">
        <f t="shared" si="92"/>
        <v>1008</v>
      </c>
      <c r="V548" s="369">
        <f t="shared" si="93"/>
        <v>1008</v>
      </c>
      <c r="W548" s="375">
        <f t="shared" si="94"/>
        <v>0</v>
      </c>
      <c r="X548" s="381">
        <f t="shared" si="95"/>
        <v>0</v>
      </c>
      <c r="Y548" s="372"/>
    </row>
    <row r="549" spans="1:25" s="50" customFormat="1" ht="22.5" customHeight="1" x14ac:dyDescent="0.15">
      <c r="A549" s="361" t="s">
        <v>728</v>
      </c>
      <c r="B549" s="151" t="s">
        <v>1427</v>
      </c>
      <c r="C549" s="152" t="s">
        <v>1424</v>
      </c>
      <c r="D549" s="375">
        <f>'내역서(기계)-SH'!D549+'내역서(기계)-재개발'!D549</f>
        <v>1</v>
      </c>
      <c r="E549" s="359" t="s">
        <v>1384</v>
      </c>
      <c r="F549" s="360">
        <v>1327</v>
      </c>
      <c r="G549" s="360">
        <f t="shared" si="89"/>
        <v>1327</v>
      </c>
      <c r="H549" s="360">
        <v>0</v>
      </c>
      <c r="I549" s="360">
        <f t="shared" si="90"/>
        <v>0</v>
      </c>
      <c r="J549" s="360">
        <v>0</v>
      </c>
      <c r="K549" s="360">
        <f t="shared" si="91"/>
        <v>0</v>
      </c>
      <c r="L549" s="360">
        <f t="shared" si="99"/>
        <v>1327</v>
      </c>
      <c r="M549" s="376">
        <f t="shared" si="99"/>
        <v>1327</v>
      </c>
      <c r="N549" s="380">
        <f>'내역서(기계)-SH'!N549+'내역서(기계)-재개발'!N549</f>
        <v>1</v>
      </c>
      <c r="O549" s="360">
        <v>1327</v>
      </c>
      <c r="P549" s="360">
        <f t="shared" si="96"/>
        <v>1327</v>
      </c>
      <c r="Q549" s="360">
        <v>0</v>
      </c>
      <c r="R549" s="360">
        <f t="shared" si="97"/>
        <v>0</v>
      </c>
      <c r="S549" s="360">
        <v>0</v>
      </c>
      <c r="T549" s="360">
        <f t="shared" si="98"/>
        <v>0</v>
      </c>
      <c r="U549" s="360">
        <f t="shared" si="92"/>
        <v>1327</v>
      </c>
      <c r="V549" s="369">
        <f t="shared" si="93"/>
        <v>1327</v>
      </c>
      <c r="W549" s="375">
        <f t="shared" si="94"/>
        <v>0</v>
      </c>
      <c r="X549" s="381">
        <f t="shared" si="95"/>
        <v>0</v>
      </c>
      <c r="Y549" s="372"/>
    </row>
    <row r="550" spans="1:25" s="50" customFormat="1" ht="22.5" customHeight="1" x14ac:dyDescent="0.15">
      <c r="A550" s="361" t="s">
        <v>729</v>
      </c>
      <c r="B550" s="151" t="s">
        <v>1427</v>
      </c>
      <c r="C550" s="152" t="s">
        <v>1425</v>
      </c>
      <c r="D550" s="375">
        <f>'내역서(기계)-SH'!D550+'내역서(기계)-재개발'!D550</f>
        <v>1</v>
      </c>
      <c r="E550" s="359" t="s">
        <v>1384</v>
      </c>
      <c r="F550" s="360">
        <v>2628</v>
      </c>
      <c r="G550" s="360">
        <f t="shared" si="89"/>
        <v>2628</v>
      </c>
      <c r="H550" s="360">
        <v>0</v>
      </c>
      <c r="I550" s="360">
        <f t="shared" si="90"/>
        <v>0</v>
      </c>
      <c r="J550" s="360">
        <v>0</v>
      </c>
      <c r="K550" s="360">
        <f t="shared" si="91"/>
        <v>0</v>
      </c>
      <c r="L550" s="360">
        <f t="shared" si="99"/>
        <v>2628</v>
      </c>
      <c r="M550" s="376">
        <f t="shared" si="99"/>
        <v>2628</v>
      </c>
      <c r="N550" s="380">
        <f>'내역서(기계)-SH'!N550+'내역서(기계)-재개발'!N550</f>
        <v>1</v>
      </c>
      <c r="O550" s="360">
        <v>2628</v>
      </c>
      <c r="P550" s="360">
        <f t="shared" si="96"/>
        <v>2628</v>
      </c>
      <c r="Q550" s="360">
        <v>0</v>
      </c>
      <c r="R550" s="360">
        <f t="shared" si="97"/>
        <v>0</v>
      </c>
      <c r="S550" s="360">
        <v>0</v>
      </c>
      <c r="T550" s="360">
        <f t="shared" si="98"/>
        <v>0</v>
      </c>
      <c r="U550" s="360">
        <f t="shared" si="92"/>
        <v>2628</v>
      </c>
      <c r="V550" s="369">
        <f t="shared" si="93"/>
        <v>2628</v>
      </c>
      <c r="W550" s="375">
        <f t="shared" si="94"/>
        <v>0</v>
      </c>
      <c r="X550" s="381">
        <f t="shared" si="95"/>
        <v>0</v>
      </c>
      <c r="Y550" s="372"/>
    </row>
    <row r="551" spans="1:25" s="50" customFormat="1" ht="22.5" customHeight="1" x14ac:dyDescent="0.15">
      <c r="A551" s="361" t="s">
        <v>730</v>
      </c>
      <c r="B551" s="151" t="s">
        <v>1427</v>
      </c>
      <c r="C551" s="152" t="s">
        <v>924</v>
      </c>
      <c r="D551" s="375">
        <f>'내역서(기계)-SH'!D551+'내역서(기계)-재개발'!D551</f>
        <v>1</v>
      </c>
      <c r="E551" s="359" t="s">
        <v>1384</v>
      </c>
      <c r="F551" s="360">
        <v>4770</v>
      </c>
      <c r="G551" s="360">
        <f t="shared" si="89"/>
        <v>4770</v>
      </c>
      <c r="H551" s="360">
        <v>0</v>
      </c>
      <c r="I551" s="360">
        <f t="shared" si="90"/>
        <v>0</v>
      </c>
      <c r="J551" s="360">
        <v>0</v>
      </c>
      <c r="K551" s="360">
        <f t="shared" si="91"/>
        <v>0</v>
      </c>
      <c r="L551" s="360">
        <f t="shared" si="99"/>
        <v>4770</v>
      </c>
      <c r="M551" s="376">
        <f t="shared" si="99"/>
        <v>4770</v>
      </c>
      <c r="N551" s="380">
        <f>'내역서(기계)-SH'!N551+'내역서(기계)-재개발'!N551</f>
        <v>1</v>
      </c>
      <c r="O551" s="360">
        <v>4770</v>
      </c>
      <c r="P551" s="360">
        <f t="shared" si="96"/>
        <v>4770</v>
      </c>
      <c r="Q551" s="360">
        <v>0</v>
      </c>
      <c r="R551" s="360">
        <f t="shared" si="97"/>
        <v>0</v>
      </c>
      <c r="S551" s="360">
        <v>0</v>
      </c>
      <c r="T551" s="360">
        <f t="shared" si="98"/>
        <v>0</v>
      </c>
      <c r="U551" s="360">
        <f t="shared" si="92"/>
        <v>4770</v>
      </c>
      <c r="V551" s="369">
        <f t="shared" si="93"/>
        <v>4770</v>
      </c>
      <c r="W551" s="375">
        <f t="shared" si="94"/>
        <v>0</v>
      </c>
      <c r="X551" s="381">
        <f t="shared" si="95"/>
        <v>0</v>
      </c>
      <c r="Y551" s="372"/>
    </row>
    <row r="552" spans="1:25" s="50" customFormat="1" ht="22.5" customHeight="1" x14ac:dyDescent="0.15">
      <c r="A552" s="361" t="s">
        <v>731</v>
      </c>
      <c r="B552" s="151" t="s">
        <v>1427</v>
      </c>
      <c r="C552" s="152" t="s">
        <v>918</v>
      </c>
      <c r="D552" s="375">
        <f>'내역서(기계)-SH'!D552+'내역서(기계)-재개발'!D552</f>
        <v>1</v>
      </c>
      <c r="E552" s="359" t="s">
        <v>1384</v>
      </c>
      <c r="F552" s="360">
        <v>230</v>
      </c>
      <c r="G552" s="360">
        <f t="shared" si="89"/>
        <v>230</v>
      </c>
      <c r="H552" s="360">
        <v>0</v>
      </c>
      <c r="I552" s="360">
        <f t="shared" si="90"/>
        <v>0</v>
      </c>
      <c r="J552" s="360">
        <v>0</v>
      </c>
      <c r="K552" s="360">
        <f t="shared" si="91"/>
        <v>0</v>
      </c>
      <c r="L552" s="360">
        <f t="shared" si="99"/>
        <v>230</v>
      </c>
      <c r="M552" s="376">
        <f t="shared" si="99"/>
        <v>230</v>
      </c>
      <c r="N552" s="380">
        <f>'내역서(기계)-SH'!N552+'내역서(기계)-재개발'!N552</f>
        <v>1</v>
      </c>
      <c r="O552" s="360">
        <v>230</v>
      </c>
      <c r="P552" s="360">
        <f t="shared" si="96"/>
        <v>230</v>
      </c>
      <c r="Q552" s="360">
        <v>0</v>
      </c>
      <c r="R552" s="360">
        <f t="shared" si="97"/>
        <v>0</v>
      </c>
      <c r="S552" s="360">
        <v>0</v>
      </c>
      <c r="T552" s="360">
        <f t="shared" si="98"/>
        <v>0</v>
      </c>
      <c r="U552" s="360">
        <f t="shared" si="92"/>
        <v>230</v>
      </c>
      <c r="V552" s="369">
        <f t="shared" si="93"/>
        <v>230</v>
      </c>
      <c r="W552" s="375">
        <f t="shared" si="94"/>
        <v>0</v>
      </c>
      <c r="X552" s="381">
        <f t="shared" si="95"/>
        <v>0</v>
      </c>
      <c r="Y552" s="372"/>
    </row>
    <row r="553" spans="1:25" s="50" customFormat="1" ht="22.5" customHeight="1" x14ac:dyDescent="0.15">
      <c r="A553" s="361" t="s">
        <v>732</v>
      </c>
      <c r="B553" s="151" t="s">
        <v>1427</v>
      </c>
      <c r="C553" s="152" t="s">
        <v>925</v>
      </c>
      <c r="D553" s="375">
        <f>'내역서(기계)-SH'!D553+'내역서(기계)-재개발'!D553</f>
        <v>6</v>
      </c>
      <c r="E553" s="359" t="s">
        <v>1384</v>
      </c>
      <c r="F553" s="360">
        <v>265</v>
      </c>
      <c r="G553" s="360">
        <f t="shared" si="89"/>
        <v>1590</v>
      </c>
      <c r="H553" s="360">
        <v>0</v>
      </c>
      <c r="I553" s="360">
        <f t="shared" si="90"/>
        <v>0</v>
      </c>
      <c r="J553" s="360">
        <v>0</v>
      </c>
      <c r="K553" s="360">
        <f t="shared" si="91"/>
        <v>0</v>
      </c>
      <c r="L553" s="360">
        <f t="shared" si="99"/>
        <v>265</v>
      </c>
      <c r="M553" s="376">
        <f t="shared" si="99"/>
        <v>1590</v>
      </c>
      <c r="N553" s="380">
        <f>'내역서(기계)-SH'!N553+'내역서(기계)-재개발'!N553</f>
        <v>6</v>
      </c>
      <c r="O553" s="360">
        <v>265</v>
      </c>
      <c r="P553" s="360">
        <f t="shared" si="96"/>
        <v>1590</v>
      </c>
      <c r="Q553" s="360">
        <v>0</v>
      </c>
      <c r="R553" s="360">
        <f t="shared" si="97"/>
        <v>0</v>
      </c>
      <c r="S553" s="360">
        <v>0</v>
      </c>
      <c r="T553" s="360">
        <f t="shared" si="98"/>
        <v>0</v>
      </c>
      <c r="U553" s="360">
        <f t="shared" si="92"/>
        <v>265</v>
      </c>
      <c r="V553" s="369">
        <f t="shared" si="93"/>
        <v>1590</v>
      </c>
      <c r="W553" s="375">
        <f t="shared" si="94"/>
        <v>0</v>
      </c>
      <c r="X553" s="381">
        <f t="shared" si="95"/>
        <v>0</v>
      </c>
      <c r="Y553" s="372"/>
    </row>
    <row r="554" spans="1:25" s="50" customFormat="1" ht="22.5" customHeight="1" x14ac:dyDescent="0.15">
      <c r="A554" s="361" t="s">
        <v>733</v>
      </c>
      <c r="B554" s="151" t="s">
        <v>1427</v>
      </c>
      <c r="C554" s="152" t="s">
        <v>912</v>
      </c>
      <c r="D554" s="375">
        <f>'내역서(기계)-SH'!D554+'내역서(기계)-재개발'!D554</f>
        <v>6</v>
      </c>
      <c r="E554" s="359" t="s">
        <v>1384</v>
      </c>
      <c r="F554" s="360">
        <v>424</v>
      </c>
      <c r="G554" s="360">
        <f t="shared" si="89"/>
        <v>2544</v>
      </c>
      <c r="H554" s="360">
        <v>0</v>
      </c>
      <c r="I554" s="360">
        <f t="shared" si="90"/>
        <v>0</v>
      </c>
      <c r="J554" s="360">
        <v>0</v>
      </c>
      <c r="K554" s="360">
        <f t="shared" si="91"/>
        <v>0</v>
      </c>
      <c r="L554" s="360">
        <f t="shared" si="99"/>
        <v>424</v>
      </c>
      <c r="M554" s="376">
        <f t="shared" si="99"/>
        <v>2544</v>
      </c>
      <c r="N554" s="380">
        <f>'내역서(기계)-SH'!N554+'내역서(기계)-재개발'!N554</f>
        <v>6</v>
      </c>
      <c r="O554" s="360">
        <v>424</v>
      </c>
      <c r="P554" s="360">
        <f t="shared" si="96"/>
        <v>2544</v>
      </c>
      <c r="Q554" s="360">
        <v>0</v>
      </c>
      <c r="R554" s="360">
        <f t="shared" si="97"/>
        <v>0</v>
      </c>
      <c r="S554" s="360">
        <v>0</v>
      </c>
      <c r="T554" s="360">
        <f t="shared" si="98"/>
        <v>0</v>
      </c>
      <c r="U554" s="360">
        <f t="shared" si="92"/>
        <v>424</v>
      </c>
      <c r="V554" s="369">
        <f t="shared" si="93"/>
        <v>2544</v>
      </c>
      <c r="W554" s="375">
        <f t="shared" si="94"/>
        <v>0</v>
      </c>
      <c r="X554" s="381">
        <f t="shared" si="95"/>
        <v>0</v>
      </c>
      <c r="Y554" s="372"/>
    </row>
    <row r="555" spans="1:25" s="50" customFormat="1" ht="22.5" customHeight="1" x14ac:dyDescent="0.15">
      <c r="A555" s="361" t="s">
        <v>734</v>
      </c>
      <c r="B555" s="151" t="s">
        <v>1427</v>
      </c>
      <c r="C555" s="152" t="s">
        <v>913</v>
      </c>
      <c r="D555" s="375">
        <f>'내역서(기계)-SH'!D555+'내역서(기계)-재개발'!D555</f>
        <v>1</v>
      </c>
      <c r="E555" s="359" t="s">
        <v>1384</v>
      </c>
      <c r="F555" s="360">
        <v>663</v>
      </c>
      <c r="G555" s="360">
        <f t="shared" si="89"/>
        <v>663</v>
      </c>
      <c r="H555" s="360">
        <v>0</v>
      </c>
      <c r="I555" s="360">
        <f t="shared" si="90"/>
        <v>0</v>
      </c>
      <c r="J555" s="360">
        <v>0</v>
      </c>
      <c r="K555" s="360">
        <f t="shared" si="91"/>
        <v>0</v>
      </c>
      <c r="L555" s="360">
        <f t="shared" si="99"/>
        <v>663</v>
      </c>
      <c r="M555" s="376">
        <f t="shared" si="99"/>
        <v>663</v>
      </c>
      <c r="N555" s="380">
        <f>'내역서(기계)-SH'!N555+'내역서(기계)-재개발'!N555</f>
        <v>1</v>
      </c>
      <c r="O555" s="360">
        <v>663</v>
      </c>
      <c r="P555" s="360">
        <f t="shared" si="96"/>
        <v>663</v>
      </c>
      <c r="Q555" s="360">
        <v>0</v>
      </c>
      <c r="R555" s="360">
        <f t="shared" si="97"/>
        <v>0</v>
      </c>
      <c r="S555" s="360">
        <v>0</v>
      </c>
      <c r="T555" s="360">
        <f t="shared" si="98"/>
        <v>0</v>
      </c>
      <c r="U555" s="360">
        <f t="shared" si="92"/>
        <v>663</v>
      </c>
      <c r="V555" s="369">
        <f t="shared" si="93"/>
        <v>663</v>
      </c>
      <c r="W555" s="375">
        <f t="shared" si="94"/>
        <v>0</v>
      </c>
      <c r="X555" s="381">
        <f t="shared" si="95"/>
        <v>0</v>
      </c>
      <c r="Y555" s="372"/>
    </row>
    <row r="556" spans="1:25" s="50" customFormat="1" ht="22.5" customHeight="1" x14ac:dyDescent="0.15">
      <c r="A556" s="361" t="s">
        <v>735</v>
      </c>
      <c r="B556" s="151" t="s">
        <v>1427</v>
      </c>
      <c r="C556" s="152" t="s">
        <v>914</v>
      </c>
      <c r="D556" s="375">
        <f>'내역서(기계)-SH'!D556+'내역서(기계)-재개발'!D556</f>
        <v>3</v>
      </c>
      <c r="E556" s="359" t="s">
        <v>1384</v>
      </c>
      <c r="F556" s="360">
        <v>1318</v>
      </c>
      <c r="G556" s="360">
        <f t="shared" si="89"/>
        <v>3954</v>
      </c>
      <c r="H556" s="360">
        <v>0</v>
      </c>
      <c r="I556" s="360">
        <f t="shared" si="90"/>
        <v>0</v>
      </c>
      <c r="J556" s="360">
        <v>0</v>
      </c>
      <c r="K556" s="360">
        <f t="shared" si="91"/>
        <v>0</v>
      </c>
      <c r="L556" s="360">
        <f t="shared" si="99"/>
        <v>1318</v>
      </c>
      <c r="M556" s="376">
        <f t="shared" si="99"/>
        <v>3954</v>
      </c>
      <c r="N556" s="380">
        <f>'내역서(기계)-SH'!N556+'내역서(기계)-재개발'!N556</f>
        <v>3</v>
      </c>
      <c r="O556" s="360">
        <v>1318</v>
      </c>
      <c r="P556" s="360">
        <f t="shared" si="96"/>
        <v>3954</v>
      </c>
      <c r="Q556" s="360">
        <v>0</v>
      </c>
      <c r="R556" s="360">
        <f t="shared" si="97"/>
        <v>0</v>
      </c>
      <c r="S556" s="360">
        <v>0</v>
      </c>
      <c r="T556" s="360">
        <f t="shared" si="98"/>
        <v>0</v>
      </c>
      <c r="U556" s="360">
        <f t="shared" si="92"/>
        <v>1318</v>
      </c>
      <c r="V556" s="369">
        <f t="shared" si="93"/>
        <v>3954</v>
      </c>
      <c r="W556" s="375">
        <f t="shared" si="94"/>
        <v>0</v>
      </c>
      <c r="X556" s="381">
        <f t="shared" si="95"/>
        <v>0</v>
      </c>
      <c r="Y556" s="372"/>
    </row>
    <row r="557" spans="1:25" s="50" customFormat="1" ht="22.5" customHeight="1" x14ac:dyDescent="0.15">
      <c r="A557" s="361" t="s">
        <v>736</v>
      </c>
      <c r="B557" s="151" t="s">
        <v>1427</v>
      </c>
      <c r="C557" s="152" t="s">
        <v>915</v>
      </c>
      <c r="D557" s="375">
        <f>'내역서(기계)-SH'!D557+'내역서(기계)-재개발'!D557</f>
        <v>1</v>
      </c>
      <c r="E557" s="359" t="s">
        <v>1384</v>
      </c>
      <c r="F557" s="360">
        <v>2150</v>
      </c>
      <c r="G557" s="360">
        <f t="shared" si="89"/>
        <v>2150</v>
      </c>
      <c r="H557" s="360">
        <v>0</v>
      </c>
      <c r="I557" s="360">
        <f t="shared" si="90"/>
        <v>0</v>
      </c>
      <c r="J557" s="360">
        <v>0</v>
      </c>
      <c r="K557" s="360">
        <f t="shared" si="91"/>
        <v>0</v>
      </c>
      <c r="L557" s="360">
        <f t="shared" si="99"/>
        <v>2150</v>
      </c>
      <c r="M557" s="376">
        <f t="shared" si="99"/>
        <v>2150</v>
      </c>
      <c r="N557" s="380">
        <f>'내역서(기계)-SH'!N557+'내역서(기계)-재개발'!N557</f>
        <v>1</v>
      </c>
      <c r="O557" s="360">
        <v>2150</v>
      </c>
      <c r="P557" s="360">
        <f t="shared" si="96"/>
        <v>2150</v>
      </c>
      <c r="Q557" s="360">
        <v>0</v>
      </c>
      <c r="R557" s="360">
        <f t="shared" si="97"/>
        <v>0</v>
      </c>
      <c r="S557" s="360">
        <v>0</v>
      </c>
      <c r="T557" s="360">
        <f t="shared" si="98"/>
        <v>0</v>
      </c>
      <c r="U557" s="360">
        <f t="shared" si="92"/>
        <v>2150</v>
      </c>
      <c r="V557" s="369">
        <f t="shared" si="93"/>
        <v>2150</v>
      </c>
      <c r="W557" s="375">
        <f t="shared" si="94"/>
        <v>0</v>
      </c>
      <c r="X557" s="381">
        <f t="shared" si="95"/>
        <v>0</v>
      </c>
      <c r="Y557" s="372"/>
    </row>
    <row r="558" spans="1:25" s="50" customFormat="1" ht="22.5" customHeight="1" x14ac:dyDescent="0.15">
      <c r="A558" s="361" t="s">
        <v>737</v>
      </c>
      <c r="B558" s="151" t="s">
        <v>1427</v>
      </c>
      <c r="C558" s="152" t="s">
        <v>916</v>
      </c>
      <c r="D558" s="375">
        <f>'내역서(기계)-SH'!D558+'내역서(기계)-재개발'!D558</f>
        <v>3</v>
      </c>
      <c r="E558" s="359" t="s">
        <v>1384</v>
      </c>
      <c r="F558" s="360">
        <v>3814</v>
      </c>
      <c r="G558" s="360">
        <f t="shared" si="89"/>
        <v>11442</v>
      </c>
      <c r="H558" s="360">
        <v>0</v>
      </c>
      <c r="I558" s="360">
        <f t="shared" si="90"/>
        <v>0</v>
      </c>
      <c r="J558" s="360">
        <v>0</v>
      </c>
      <c r="K558" s="360">
        <f t="shared" si="91"/>
        <v>0</v>
      </c>
      <c r="L558" s="360">
        <f t="shared" si="99"/>
        <v>3814</v>
      </c>
      <c r="M558" s="376">
        <f t="shared" si="99"/>
        <v>11442</v>
      </c>
      <c r="N558" s="380">
        <f>'내역서(기계)-SH'!N558+'내역서(기계)-재개발'!N558</f>
        <v>3</v>
      </c>
      <c r="O558" s="360">
        <v>3814</v>
      </c>
      <c r="P558" s="360">
        <f t="shared" si="96"/>
        <v>11442</v>
      </c>
      <c r="Q558" s="360">
        <v>0</v>
      </c>
      <c r="R558" s="360">
        <f t="shared" si="97"/>
        <v>0</v>
      </c>
      <c r="S558" s="360">
        <v>0</v>
      </c>
      <c r="T558" s="360">
        <f t="shared" si="98"/>
        <v>0</v>
      </c>
      <c r="U558" s="360">
        <f t="shared" si="92"/>
        <v>3814</v>
      </c>
      <c r="V558" s="369">
        <f t="shared" si="93"/>
        <v>11442</v>
      </c>
      <c r="W558" s="375">
        <f t="shared" si="94"/>
        <v>0</v>
      </c>
      <c r="X558" s="381">
        <f t="shared" si="95"/>
        <v>0</v>
      </c>
      <c r="Y558" s="372"/>
    </row>
    <row r="559" spans="1:25" s="50" customFormat="1" ht="22.5" customHeight="1" x14ac:dyDescent="0.15">
      <c r="A559" s="361" t="s">
        <v>738</v>
      </c>
      <c r="B559" s="151" t="s">
        <v>1427</v>
      </c>
      <c r="C559" s="152" t="s">
        <v>917</v>
      </c>
      <c r="D559" s="375">
        <f>'내역서(기계)-SH'!D559+'내역서(기계)-재개발'!D559</f>
        <v>1</v>
      </c>
      <c r="E559" s="359" t="s">
        <v>1384</v>
      </c>
      <c r="F559" s="360">
        <v>6133</v>
      </c>
      <c r="G559" s="360">
        <f t="shared" si="89"/>
        <v>6133</v>
      </c>
      <c r="H559" s="360">
        <v>0</v>
      </c>
      <c r="I559" s="360">
        <f t="shared" si="90"/>
        <v>0</v>
      </c>
      <c r="J559" s="360">
        <v>0</v>
      </c>
      <c r="K559" s="360">
        <f t="shared" si="91"/>
        <v>0</v>
      </c>
      <c r="L559" s="360">
        <f t="shared" si="99"/>
        <v>6133</v>
      </c>
      <c r="M559" s="376">
        <f t="shared" si="99"/>
        <v>6133</v>
      </c>
      <c r="N559" s="380">
        <f>'내역서(기계)-SH'!N559+'내역서(기계)-재개발'!N559</f>
        <v>1</v>
      </c>
      <c r="O559" s="360">
        <v>6133</v>
      </c>
      <c r="P559" s="360">
        <f t="shared" si="96"/>
        <v>6133</v>
      </c>
      <c r="Q559" s="360">
        <v>0</v>
      </c>
      <c r="R559" s="360">
        <f t="shared" si="97"/>
        <v>0</v>
      </c>
      <c r="S559" s="360">
        <v>0</v>
      </c>
      <c r="T559" s="360">
        <f t="shared" si="98"/>
        <v>0</v>
      </c>
      <c r="U559" s="360">
        <f t="shared" si="92"/>
        <v>6133</v>
      </c>
      <c r="V559" s="369">
        <f t="shared" si="93"/>
        <v>6133</v>
      </c>
      <c r="W559" s="375">
        <f t="shared" si="94"/>
        <v>0</v>
      </c>
      <c r="X559" s="381">
        <f t="shared" si="95"/>
        <v>0</v>
      </c>
      <c r="Y559" s="372"/>
    </row>
    <row r="560" spans="1:25" s="50" customFormat="1" ht="22.5" customHeight="1" x14ac:dyDescent="0.15">
      <c r="A560" s="361" t="s">
        <v>739</v>
      </c>
      <c r="B560" s="151" t="s">
        <v>1428</v>
      </c>
      <c r="C560" s="152" t="s">
        <v>1366</v>
      </c>
      <c r="D560" s="375">
        <f>'내역서(기계)-SH'!D560+'내역서(기계)-재개발'!D560</f>
        <v>1</v>
      </c>
      <c r="E560" s="359" t="s">
        <v>1384</v>
      </c>
      <c r="F560" s="360">
        <v>592</v>
      </c>
      <c r="G560" s="360">
        <f t="shared" si="89"/>
        <v>592</v>
      </c>
      <c r="H560" s="360">
        <v>0</v>
      </c>
      <c r="I560" s="360">
        <f t="shared" si="90"/>
        <v>0</v>
      </c>
      <c r="J560" s="360">
        <v>0</v>
      </c>
      <c r="K560" s="360">
        <f t="shared" si="91"/>
        <v>0</v>
      </c>
      <c r="L560" s="360">
        <f t="shared" si="99"/>
        <v>592</v>
      </c>
      <c r="M560" s="376">
        <f t="shared" si="99"/>
        <v>592</v>
      </c>
      <c r="N560" s="380">
        <f>'내역서(기계)-SH'!N560+'내역서(기계)-재개발'!N560</f>
        <v>1</v>
      </c>
      <c r="O560" s="360">
        <v>592</v>
      </c>
      <c r="P560" s="360">
        <f t="shared" si="96"/>
        <v>592</v>
      </c>
      <c r="Q560" s="360">
        <v>0</v>
      </c>
      <c r="R560" s="360">
        <f t="shared" si="97"/>
        <v>0</v>
      </c>
      <c r="S560" s="360">
        <v>0</v>
      </c>
      <c r="T560" s="360">
        <f t="shared" si="98"/>
        <v>0</v>
      </c>
      <c r="U560" s="360">
        <f t="shared" si="92"/>
        <v>592</v>
      </c>
      <c r="V560" s="369">
        <f t="shared" si="93"/>
        <v>592</v>
      </c>
      <c r="W560" s="375">
        <f t="shared" si="94"/>
        <v>0</v>
      </c>
      <c r="X560" s="381">
        <f t="shared" si="95"/>
        <v>0</v>
      </c>
      <c r="Y560" s="372"/>
    </row>
    <row r="561" spans="1:25" s="50" customFormat="1" ht="22.5" customHeight="1" x14ac:dyDescent="0.15">
      <c r="A561" s="361" t="s">
        <v>740</v>
      </c>
      <c r="B561" s="151" t="s">
        <v>1428</v>
      </c>
      <c r="C561" s="152" t="s">
        <v>1371</v>
      </c>
      <c r="D561" s="375">
        <f>'내역서(기계)-SH'!D561+'내역서(기계)-재개발'!D561</f>
        <v>1</v>
      </c>
      <c r="E561" s="359" t="s">
        <v>1384</v>
      </c>
      <c r="F561" s="360">
        <v>0</v>
      </c>
      <c r="G561" s="360">
        <f t="shared" si="89"/>
        <v>0</v>
      </c>
      <c r="H561" s="360">
        <v>0</v>
      </c>
      <c r="I561" s="360">
        <f t="shared" si="90"/>
        <v>0</v>
      </c>
      <c r="J561" s="360">
        <v>0</v>
      </c>
      <c r="K561" s="360">
        <f t="shared" si="91"/>
        <v>0</v>
      </c>
      <c r="L561" s="360">
        <f t="shared" si="99"/>
        <v>0</v>
      </c>
      <c r="M561" s="376">
        <f t="shared" si="99"/>
        <v>0</v>
      </c>
      <c r="N561" s="380">
        <f>'내역서(기계)-SH'!N561+'내역서(기계)-재개발'!N561</f>
        <v>1</v>
      </c>
      <c r="O561" s="360">
        <v>0</v>
      </c>
      <c r="P561" s="360">
        <f t="shared" si="96"/>
        <v>0</v>
      </c>
      <c r="Q561" s="360">
        <v>0</v>
      </c>
      <c r="R561" s="360">
        <f t="shared" si="97"/>
        <v>0</v>
      </c>
      <c r="S561" s="360">
        <v>0</v>
      </c>
      <c r="T561" s="360">
        <f t="shared" si="98"/>
        <v>0</v>
      </c>
      <c r="U561" s="360">
        <f t="shared" si="92"/>
        <v>0</v>
      </c>
      <c r="V561" s="369">
        <f t="shared" si="93"/>
        <v>0</v>
      </c>
      <c r="W561" s="375">
        <f t="shared" si="94"/>
        <v>0</v>
      </c>
      <c r="X561" s="381">
        <f t="shared" si="95"/>
        <v>0</v>
      </c>
      <c r="Y561" s="372"/>
    </row>
    <row r="562" spans="1:25" s="50" customFormat="1" ht="22.5" customHeight="1" x14ac:dyDescent="0.15">
      <c r="A562" s="361" t="s">
        <v>741</v>
      </c>
      <c r="B562" s="151" t="s">
        <v>1428</v>
      </c>
      <c r="C562" s="152" t="s">
        <v>1367</v>
      </c>
      <c r="D562" s="375">
        <f>'내역서(기계)-SH'!D562+'내역서(기계)-재개발'!D562</f>
        <v>1</v>
      </c>
      <c r="E562" s="359" t="s">
        <v>1384</v>
      </c>
      <c r="F562" s="360">
        <v>1380</v>
      </c>
      <c r="G562" s="360">
        <f t="shared" si="89"/>
        <v>1380</v>
      </c>
      <c r="H562" s="360">
        <v>0</v>
      </c>
      <c r="I562" s="360">
        <f t="shared" si="90"/>
        <v>0</v>
      </c>
      <c r="J562" s="360">
        <v>0</v>
      </c>
      <c r="K562" s="360">
        <f t="shared" si="91"/>
        <v>0</v>
      </c>
      <c r="L562" s="360">
        <f t="shared" si="99"/>
        <v>1380</v>
      </c>
      <c r="M562" s="376">
        <f t="shared" si="99"/>
        <v>1380</v>
      </c>
      <c r="N562" s="380">
        <f>'내역서(기계)-SH'!N562+'내역서(기계)-재개발'!N562</f>
        <v>1</v>
      </c>
      <c r="O562" s="360">
        <v>1380</v>
      </c>
      <c r="P562" s="360">
        <f t="shared" si="96"/>
        <v>1380</v>
      </c>
      <c r="Q562" s="360">
        <v>0</v>
      </c>
      <c r="R562" s="360">
        <f t="shared" si="97"/>
        <v>0</v>
      </c>
      <c r="S562" s="360">
        <v>0</v>
      </c>
      <c r="T562" s="360">
        <f t="shared" si="98"/>
        <v>0</v>
      </c>
      <c r="U562" s="360">
        <f t="shared" si="92"/>
        <v>1380</v>
      </c>
      <c r="V562" s="369">
        <f t="shared" si="93"/>
        <v>1380</v>
      </c>
      <c r="W562" s="375">
        <f t="shared" si="94"/>
        <v>0</v>
      </c>
      <c r="X562" s="381">
        <f t="shared" si="95"/>
        <v>0</v>
      </c>
      <c r="Y562" s="372"/>
    </row>
    <row r="563" spans="1:25" s="50" customFormat="1" ht="22.5" customHeight="1" x14ac:dyDescent="0.15">
      <c r="A563" s="361" t="s">
        <v>742</v>
      </c>
      <c r="B563" s="151" t="s">
        <v>1428</v>
      </c>
      <c r="C563" s="152" t="s">
        <v>89</v>
      </c>
      <c r="D563" s="375">
        <f>'내역서(기계)-SH'!D563+'내역서(기계)-재개발'!D563</f>
        <v>3</v>
      </c>
      <c r="E563" s="359" t="s">
        <v>1384</v>
      </c>
      <c r="F563" s="360">
        <v>2725</v>
      </c>
      <c r="G563" s="360">
        <f t="shared" si="89"/>
        <v>8175</v>
      </c>
      <c r="H563" s="360">
        <v>0</v>
      </c>
      <c r="I563" s="360">
        <f t="shared" si="90"/>
        <v>0</v>
      </c>
      <c r="J563" s="360">
        <v>0</v>
      </c>
      <c r="K563" s="360">
        <f t="shared" si="91"/>
        <v>0</v>
      </c>
      <c r="L563" s="360">
        <f t="shared" si="99"/>
        <v>2725</v>
      </c>
      <c r="M563" s="376">
        <f t="shared" si="99"/>
        <v>8175</v>
      </c>
      <c r="N563" s="380">
        <f>'내역서(기계)-SH'!N563+'내역서(기계)-재개발'!N563</f>
        <v>3</v>
      </c>
      <c r="O563" s="360">
        <v>2725</v>
      </c>
      <c r="P563" s="360">
        <f t="shared" si="96"/>
        <v>8175</v>
      </c>
      <c r="Q563" s="360">
        <v>0</v>
      </c>
      <c r="R563" s="360">
        <f t="shared" si="97"/>
        <v>0</v>
      </c>
      <c r="S563" s="360">
        <v>0</v>
      </c>
      <c r="T563" s="360">
        <f t="shared" si="98"/>
        <v>0</v>
      </c>
      <c r="U563" s="360">
        <f t="shared" si="92"/>
        <v>2725</v>
      </c>
      <c r="V563" s="369">
        <f t="shared" si="93"/>
        <v>8175</v>
      </c>
      <c r="W563" s="375">
        <f t="shared" si="94"/>
        <v>0</v>
      </c>
      <c r="X563" s="381">
        <f t="shared" si="95"/>
        <v>0</v>
      </c>
      <c r="Y563" s="372"/>
    </row>
    <row r="564" spans="1:25" s="50" customFormat="1" ht="22.5" customHeight="1" x14ac:dyDescent="0.15">
      <c r="A564" s="361" t="s">
        <v>1282</v>
      </c>
      <c r="B564" s="151" t="s">
        <v>1428</v>
      </c>
      <c r="C564" s="152" t="s">
        <v>90</v>
      </c>
      <c r="D564" s="375">
        <f>'내역서(기계)-SH'!D564+'내역서(기계)-재개발'!D564</f>
        <v>1</v>
      </c>
      <c r="E564" s="359" t="s">
        <v>1384</v>
      </c>
      <c r="F564" s="360">
        <v>6301</v>
      </c>
      <c r="G564" s="360">
        <f t="shared" si="89"/>
        <v>6301</v>
      </c>
      <c r="H564" s="360">
        <v>0</v>
      </c>
      <c r="I564" s="360">
        <f t="shared" si="90"/>
        <v>0</v>
      </c>
      <c r="J564" s="360">
        <v>0</v>
      </c>
      <c r="K564" s="360">
        <f t="shared" si="91"/>
        <v>0</v>
      </c>
      <c r="L564" s="360">
        <f t="shared" si="99"/>
        <v>6301</v>
      </c>
      <c r="M564" s="376">
        <f t="shared" si="99"/>
        <v>6301</v>
      </c>
      <c r="N564" s="380">
        <f>'내역서(기계)-SH'!N564+'내역서(기계)-재개발'!N564</f>
        <v>1</v>
      </c>
      <c r="O564" s="360">
        <v>6301</v>
      </c>
      <c r="P564" s="360">
        <f t="shared" si="96"/>
        <v>6301</v>
      </c>
      <c r="Q564" s="360">
        <v>0</v>
      </c>
      <c r="R564" s="360">
        <f t="shared" si="97"/>
        <v>0</v>
      </c>
      <c r="S564" s="360">
        <v>0</v>
      </c>
      <c r="T564" s="360">
        <f t="shared" si="98"/>
        <v>0</v>
      </c>
      <c r="U564" s="360">
        <f t="shared" si="92"/>
        <v>6301</v>
      </c>
      <c r="V564" s="369">
        <f t="shared" si="93"/>
        <v>6301</v>
      </c>
      <c r="W564" s="375">
        <f t="shared" si="94"/>
        <v>0</v>
      </c>
      <c r="X564" s="381">
        <f t="shared" si="95"/>
        <v>0</v>
      </c>
      <c r="Y564" s="372"/>
    </row>
    <row r="565" spans="1:25" s="50" customFormat="1" ht="22.5" customHeight="1" x14ac:dyDescent="0.15">
      <c r="A565" s="361" t="s">
        <v>1283</v>
      </c>
      <c r="B565" s="151" t="s">
        <v>1428</v>
      </c>
      <c r="C565" s="152" t="s">
        <v>91</v>
      </c>
      <c r="D565" s="375">
        <f>'내역서(기계)-SH'!D565+'내역서(기계)-재개발'!D565</f>
        <v>1</v>
      </c>
      <c r="E565" s="359" t="s">
        <v>1384</v>
      </c>
      <c r="F565" s="360">
        <v>16239</v>
      </c>
      <c r="G565" s="360">
        <f t="shared" si="89"/>
        <v>16239</v>
      </c>
      <c r="H565" s="360">
        <v>0</v>
      </c>
      <c r="I565" s="360">
        <f t="shared" si="90"/>
        <v>0</v>
      </c>
      <c r="J565" s="360">
        <v>0</v>
      </c>
      <c r="K565" s="360">
        <f t="shared" si="91"/>
        <v>0</v>
      </c>
      <c r="L565" s="360">
        <f t="shared" si="99"/>
        <v>16239</v>
      </c>
      <c r="M565" s="376">
        <f t="shared" si="99"/>
        <v>16239</v>
      </c>
      <c r="N565" s="380">
        <f>'내역서(기계)-SH'!N565+'내역서(기계)-재개발'!N565</f>
        <v>1</v>
      </c>
      <c r="O565" s="360">
        <v>16239</v>
      </c>
      <c r="P565" s="360">
        <f t="shared" si="96"/>
        <v>16239</v>
      </c>
      <c r="Q565" s="360">
        <v>0</v>
      </c>
      <c r="R565" s="360">
        <f t="shared" si="97"/>
        <v>0</v>
      </c>
      <c r="S565" s="360">
        <v>0</v>
      </c>
      <c r="T565" s="360">
        <f t="shared" si="98"/>
        <v>0</v>
      </c>
      <c r="U565" s="360">
        <f t="shared" si="92"/>
        <v>16239</v>
      </c>
      <c r="V565" s="369">
        <f t="shared" si="93"/>
        <v>16239</v>
      </c>
      <c r="W565" s="375">
        <f t="shared" si="94"/>
        <v>0</v>
      </c>
      <c r="X565" s="381">
        <f t="shared" si="95"/>
        <v>0</v>
      </c>
      <c r="Y565" s="372"/>
    </row>
    <row r="566" spans="1:25" s="50" customFormat="1" ht="22.5" customHeight="1" x14ac:dyDescent="0.15">
      <c r="A566" s="361" t="s">
        <v>1284</v>
      </c>
      <c r="B566" s="151" t="s">
        <v>1428</v>
      </c>
      <c r="C566" s="152" t="s">
        <v>92</v>
      </c>
      <c r="D566" s="375">
        <f>'내역서(기계)-SH'!D566+'내역서(기계)-재개발'!D566</f>
        <v>1</v>
      </c>
      <c r="E566" s="359" t="s">
        <v>1384</v>
      </c>
      <c r="F566" s="360">
        <v>15478</v>
      </c>
      <c r="G566" s="360">
        <f t="shared" si="89"/>
        <v>15478</v>
      </c>
      <c r="H566" s="360">
        <v>0</v>
      </c>
      <c r="I566" s="360">
        <f t="shared" si="90"/>
        <v>0</v>
      </c>
      <c r="J566" s="360">
        <v>0</v>
      </c>
      <c r="K566" s="360">
        <f t="shared" si="91"/>
        <v>0</v>
      </c>
      <c r="L566" s="360">
        <f t="shared" si="99"/>
        <v>15478</v>
      </c>
      <c r="M566" s="376">
        <f t="shared" si="99"/>
        <v>15478</v>
      </c>
      <c r="N566" s="380">
        <f>'내역서(기계)-SH'!N566+'내역서(기계)-재개발'!N566</f>
        <v>1</v>
      </c>
      <c r="O566" s="360">
        <v>15478</v>
      </c>
      <c r="P566" s="360">
        <f t="shared" si="96"/>
        <v>15478</v>
      </c>
      <c r="Q566" s="360">
        <v>0</v>
      </c>
      <c r="R566" s="360">
        <f t="shared" si="97"/>
        <v>0</v>
      </c>
      <c r="S566" s="360">
        <v>0</v>
      </c>
      <c r="T566" s="360">
        <f t="shared" si="98"/>
        <v>0</v>
      </c>
      <c r="U566" s="360">
        <f t="shared" si="92"/>
        <v>15478</v>
      </c>
      <c r="V566" s="369">
        <f t="shared" si="93"/>
        <v>15478</v>
      </c>
      <c r="W566" s="375">
        <f t="shared" si="94"/>
        <v>0</v>
      </c>
      <c r="X566" s="381">
        <f t="shared" si="95"/>
        <v>0</v>
      </c>
      <c r="Y566" s="372"/>
    </row>
    <row r="567" spans="1:25" s="50" customFormat="1" ht="22.5" customHeight="1" x14ac:dyDescent="0.15">
      <c r="A567" s="361" t="s">
        <v>1285</v>
      </c>
      <c r="B567" s="151" t="s">
        <v>1429</v>
      </c>
      <c r="C567" s="152" t="s">
        <v>1366</v>
      </c>
      <c r="D567" s="375">
        <f>'내역서(기계)-SH'!D567+'내역서(기계)-재개발'!D567</f>
        <v>1</v>
      </c>
      <c r="E567" s="359" t="s">
        <v>1384</v>
      </c>
      <c r="F567" s="360">
        <v>1336</v>
      </c>
      <c r="G567" s="360">
        <f t="shared" si="89"/>
        <v>1336</v>
      </c>
      <c r="H567" s="360">
        <v>0</v>
      </c>
      <c r="I567" s="360">
        <f t="shared" si="90"/>
        <v>0</v>
      </c>
      <c r="J567" s="360">
        <v>0</v>
      </c>
      <c r="K567" s="360">
        <f t="shared" si="91"/>
        <v>0</v>
      </c>
      <c r="L567" s="360">
        <f t="shared" si="99"/>
        <v>1336</v>
      </c>
      <c r="M567" s="376">
        <f t="shared" si="99"/>
        <v>1336</v>
      </c>
      <c r="N567" s="380">
        <f>'내역서(기계)-SH'!N567+'내역서(기계)-재개발'!N567</f>
        <v>1</v>
      </c>
      <c r="O567" s="360">
        <v>1336</v>
      </c>
      <c r="P567" s="360">
        <f t="shared" si="96"/>
        <v>1336</v>
      </c>
      <c r="Q567" s="360">
        <v>0</v>
      </c>
      <c r="R567" s="360">
        <f t="shared" si="97"/>
        <v>0</v>
      </c>
      <c r="S567" s="360">
        <v>0</v>
      </c>
      <c r="T567" s="360">
        <f t="shared" si="98"/>
        <v>0</v>
      </c>
      <c r="U567" s="360">
        <f t="shared" si="92"/>
        <v>1336</v>
      </c>
      <c r="V567" s="369">
        <f t="shared" si="93"/>
        <v>1336</v>
      </c>
      <c r="W567" s="375">
        <f t="shared" si="94"/>
        <v>0</v>
      </c>
      <c r="X567" s="381">
        <f t="shared" si="95"/>
        <v>0</v>
      </c>
      <c r="Y567" s="372"/>
    </row>
    <row r="568" spans="1:25" s="50" customFormat="1" ht="22.5" customHeight="1" x14ac:dyDescent="0.15">
      <c r="A568" s="361" t="s">
        <v>1286</v>
      </c>
      <c r="B568" s="151" t="s">
        <v>1429</v>
      </c>
      <c r="C568" s="152" t="s">
        <v>1367</v>
      </c>
      <c r="D568" s="375">
        <f>'내역서(기계)-SH'!D568+'내역서(기계)-재개발'!D568</f>
        <v>1</v>
      </c>
      <c r="E568" s="359" t="s">
        <v>1384</v>
      </c>
      <c r="F568" s="360">
        <v>2805</v>
      </c>
      <c r="G568" s="360">
        <f t="shared" si="89"/>
        <v>2805</v>
      </c>
      <c r="H568" s="360">
        <v>0</v>
      </c>
      <c r="I568" s="360">
        <f t="shared" si="90"/>
        <v>0</v>
      </c>
      <c r="J568" s="360">
        <v>0</v>
      </c>
      <c r="K568" s="360">
        <f t="shared" si="91"/>
        <v>0</v>
      </c>
      <c r="L568" s="360">
        <f t="shared" si="99"/>
        <v>2805</v>
      </c>
      <c r="M568" s="376">
        <f t="shared" si="99"/>
        <v>2805</v>
      </c>
      <c r="N568" s="380">
        <f>'내역서(기계)-SH'!N568+'내역서(기계)-재개발'!N568</f>
        <v>1</v>
      </c>
      <c r="O568" s="360">
        <v>2805</v>
      </c>
      <c r="P568" s="360">
        <f t="shared" si="96"/>
        <v>2805</v>
      </c>
      <c r="Q568" s="360">
        <v>0</v>
      </c>
      <c r="R568" s="360">
        <f t="shared" si="97"/>
        <v>0</v>
      </c>
      <c r="S568" s="360">
        <v>0</v>
      </c>
      <c r="T568" s="360">
        <f t="shared" si="98"/>
        <v>0</v>
      </c>
      <c r="U568" s="360">
        <f t="shared" si="92"/>
        <v>2805</v>
      </c>
      <c r="V568" s="369">
        <f t="shared" si="93"/>
        <v>2805</v>
      </c>
      <c r="W568" s="375">
        <f t="shared" si="94"/>
        <v>0</v>
      </c>
      <c r="X568" s="381">
        <f t="shared" si="95"/>
        <v>0</v>
      </c>
      <c r="Y568" s="372"/>
    </row>
    <row r="569" spans="1:25" s="50" customFormat="1" ht="22.5" customHeight="1" x14ac:dyDescent="0.15">
      <c r="A569" s="361" t="s">
        <v>1287</v>
      </c>
      <c r="B569" s="151" t="s">
        <v>1429</v>
      </c>
      <c r="C569" s="152" t="s">
        <v>89</v>
      </c>
      <c r="D569" s="375">
        <f>'내역서(기계)-SH'!D569+'내역서(기계)-재개발'!D569</f>
        <v>1</v>
      </c>
      <c r="E569" s="359" t="s">
        <v>1384</v>
      </c>
      <c r="F569" s="360">
        <v>5602</v>
      </c>
      <c r="G569" s="360">
        <f t="shared" si="89"/>
        <v>5602</v>
      </c>
      <c r="H569" s="360">
        <v>0</v>
      </c>
      <c r="I569" s="360">
        <f t="shared" si="90"/>
        <v>0</v>
      </c>
      <c r="J569" s="360">
        <v>0</v>
      </c>
      <c r="K569" s="360">
        <f t="shared" si="91"/>
        <v>0</v>
      </c>
      <c r="L569" s="360">
        <f t="shared" si="99"/>
        <v>5602</v>
      </c>
      <c r="M569" s="376">
        <f t="shared" si="99"/>
        <v>5602</v>
      </c>
      <c r="N569" s="380">
        <f>'내역서(기계)-SH'!N569+'내역서(기계)-재개발'!N569</f>
        <v>1</v>
      </c>
      <c r="O569" s="360">
        <v>5602</v>
      </c>
      <c r="P569" s="360">
        <f t="shared" si="96"/>
        <v>5602</v>
      </c>
      <c r="Q569" s="360">
        <v>0</v>
      </c>
      <c r="R569" s="360">
        <f t="shared" si="97"/>
        <v>0</v>
      </c>
      <c r="S569" s="360">
        <v>0</v>
      </c>
      <c r="T569" s="360">
        <f t="shared" si="98"/>
        <v>0</v>
      </c>
      <c r="U569" s="360">
        <f t="shared" si="92"/>
        <v>5602</v>
      </c>
      <c r="V569" s="369">
        <f t="shared" si="93"/>
        <v>5602</v>
      </c>
      <c r="W569" s="375">
        <f t="shared" si="94"/>
        <v>0</v>
      </c>
      <c r="X569" s="381">
        <f t="shared" si="95"/>
        <v>0</v>
      </c>
      <c r="Y569" s="372"/>
    </row>
    <row r="570" spans="1:25" s="50" customFormat="1" ht="22.5" customHeight="1" x14ac:dyDescent="0.15">
      <c r="A570" s="361" t="s">
        <v>1289</v>
      </c>
      <c r="B570" s="151" t="s">
        <v>1288</v>
      </c>
      <c r="C570" s="152" t="s">
        <v>1366</v>
      </c>
      <c r="D570" s="375">
        <f>'내역서(기계)-SH'!D570+'내역서(기계)-재개발'!D570</f>
        <v>2</v>
      </c>
      <c r="E570" s="359" t="s">
        <v>1384</v>
      </c>
      <c r="F570" s="360">
        <v>522</v>
      </c>
      <c r="G570" s="360">
        <f t="shared" si="89"/>
        <v>1044</v>
      </c>
      <c r="H570" s="360">
        <v>0</v>
      </c>
      <c r="I570" s="360">
        <f t="shared" si="90"/>
        <v>0</v>
      </c>
      <c r="J570" s="360">
        <v>0</v>
      </c>
      <c r="K570" s="360">
        <f t="shared" si="91"/>
        <v>0</v>
      </c>
      <c r="L570" s="360">
        <f t="shared" si="99"/>
        <v>522</v>
      </c>
      <c r="M570" s="376">
        <f t="shared" si="99"/>
        <v>1044</v>
      </c>
      <c r="N570" s="380">
        <f>'내역서(기계)-SH'!N570+'내역서(기계)-재개발'!N570</f>
        <v>2</v>
      </c>
      <c r="O570" s="360">
        <v>522</v>
      </c>
      <c r="P570" s="360">
        <f t="shared" si="96"/>
        <v>1044</v>
      </c>
      <c r="Q570" s="360">
        <v>0</v>
      </c>
      <c r="R570" s="360">
        <f t="shared" si="97"/>
        <v>0</v>
      </c>
      <c r="S570" s="360">
        <v>0</v>
      </c>
      <c r="T570" s="360">
        <f t="shared" si="98"/>
        <v>0</v>
      </c>
      <c r="U570" s="360">
        <f t="shared" si="92"/>
        <v>522</v>
      </c>
      <c r="V570" s="369">
        <f t="shared" si="93"/>
        <v>1044</v>
      </c>
      <c r="W570" s="375">
        <f t="shared" si="94"/>
        <v>0</v>
      </c>
      <c r="X570" s="381">
        <f t="shared" si="95"/>
        <v>0</v>
      </c>
      <c r="Y570" s="372"/>
    </row>
    <row r="571" spans="1:25" s="50" customFormat="1" ht="22.5" customHeight="1" x14ac:dyDescent="0.15">
      <c r="A571" s="361" t="s">
        <v>1290</v>
      </c>
      <c r="B571" s="151" t="s">
        <v>1288</v>
      </c>
      <c r="C571" s="152" t="s">
        <v>1371</v>
      </c>
      <c r="D571" s="375">
        <f>'내역서(기계)-SH'!D571+'내역서(기계)-재개발'!D571</f>
        <v>2</v>
      </c>
      <c r="E571" s="359" t="s">
        <v>1384</v>
      </c>
      <c r="F571" s="360">
        <v>592</v>
      </c>
      <c r="G571" s="360">
        <f t="shared" si="89"/>
        <v>1184</v>
      </c>
      <c r="H571" s="360">
        <v>0</v>
      </c>
      <c r="I571" s="360">
        <f t="shared" si="90"/>
        <v>0</v>
      </c>
      <c r="J571" s="360">
        <v>0</v>
      </c>
      <c r="K571" s="360">
        <f t="shared" si="91"/>
        <v>0</v>
      </c>
      <c r="L571" s="360">
        <f t="shared" si="99"/>
        <v>592</v>
      </c>
      <c r="M571" s="376">
        <f t="shared" si="99"/>
        <v>1184</v>
      </c>
      <c r="N571" s="380">
        <f>'내역서(기계)-SH'!N571+'내역서(기계)-재개발'!N571</f>
        <v>2</v>
      </c>
      <c r="O571" s="360">
        <v>592</v>
      </c>
      <c r="P571" s="360">
        <f t="shared" si="96"/>
        <v>1184</v>
      </c>
      <c r="Q571" s="360">
        <v>0</v>
      </c>
      <c r="R571" s="360">
        <f t="shared" si="97"/>
        <v>0</v>
      </c>
      <c r="S571" s="360">
        <v>0</v>
      </c>
      <c r="T571" s="360">
        <f t="shared" si="98"/>
        <v>0</v>
      </c>
      <c r="U571" s="360">
        <f t="shared" si="92"/>
        <v>592</v>
      </c>
      <c r="V571" s="369">
        <f t="shared" si="93"/>
        <v>1184</v>
      </c>
      <c r="W571" s="375">
        <f t="shared" si="94"/>
        <v>0</v>
      </c>
      <c r="X571" s="381">
        <f t="shared" si="95"/>
        <v>0</v>
      </c>
      <c r="Y571" s="372"/>
    </row>
    <row r="572" spans="1:25" s="50" customFormat="1" ht="22.5" customHeight="1" x14ac:dyDescent="0.15">
      <c r="A572" s="361" t="s">
        <v>1291</v>
      </c>
      <c r="B572" s="151" t="s">
        <v>1288</v>
      </c>
      <c r="C572" s="152" t="s">
        <v>1367</v>
      </c>
      <c r="D572" s="375">
        <f>'내역서(기계)-SH'!D572+'내역서(기계)-재개발'!D572</f>
        <v>1</v>
      </c>
      <c r="E572" s="359" t="s">
        <v>1384</v>
      </c>
      <c r="F572" s="360">
        <v>840</v>
      </c>
      <c r="G572" s="360">
        <f t="shared" si="89"/>
        <v>840</v>
      </c>
      <c r="H572" s="360">
        <v>0</v>
      </c>
      <c r="I572" s="360">
        <f t="shared" si="90"/>
        <v>0</v>
      </c>
      <c r="J572" s="360">
        <v>0</v>
      </c>
      <c r="K572" s="360">
        <f t="shared" si="91"/>
        <v>0</v>
      </c>
      <c r="L572" s="360">
        <f t="shared" si="99"/>
        <v>840</v>
      </c>
      <c r="M572" s="376">
        <f t="shared" si="99"/>
        <v>840</v>
      </c>
      <c r="N572" s="380">
        <f>'내역서(기계)-SH'!N572+'내역서(기계)-재개발'!N572</f>
        <v>1</v>
      </c>
      <c r="O572" s="360">
        <v>840</v>
      </c>
      <c r="P572" s="360">
        <f t="shared" si="96"/>
        <v>840</v>
      </c>
      <c r="Q572" s="360">
        <v>0</v>
      </c>
      <c r="R572" s="360">
        <f t="shared" si="97"/>
        <v>0</v>
      </c>
      <c r="S572" s="360">
        <v>0</v>
      </c>
      <c r="T572" s="360">
        <f t="shared" si="98"/>
        <v>0</v>
      </c>
      <c r="U572" s="360">
        <f t="shared" si="92"/>
        <v>840</v>
      </c>
      <c r="V572" s="369">
        <f t="shared" si="93"/>
        <v>840</v>
      </c>
      <c r="W572" s="375">
        <f t="shared" si="94"/>
        <v>0</v>
      </c>
      <c r="X572" s="381">
        <f t="shared" si="95"/>
        <v>0</v>
      </c>
      <c r="Y572" s="372"/>
    </row>
    <row r="573" spans="1:25" s="50" customFormat="1" ht="22.5" customHeight="1" x14ac:dyDescent="0.15">
      <c r="A573" s="361" t="s">
        <v>1292</v>
      </c>
      <c r="B573" s="151" t="s">
        <v>1288</v>
      </c>
      <c r="C573" s="152" t="s">
        <v>89</v>
      </c>
      <c r="D573" s="375">
        <f>'내역서(기계)-SH'!D573+'내역서(기계)-재개발'!D573</f>
        <v>1</v>
      </c>
      <c r="E573" s="359" t="s">
        <v>1384</v>
      </c>
      <c r="F573" s="360">
        <v>1177</v>
      </c>
      <c r="G573" s="360">
        <f t="shared" si="89"/>
        <v>1177</v>
      </c>
      <c r="H573" s="360">
        <v>0</v>
      </c>
      <c r="I573" s="360">
        <f t="shared" si="90"/>
        <v>0</v>
      </c>
      <c r="J573" s="360">
        <v>0</v>
      </c>
      <c r="K573" s="360">
        <f t="shared" si="91"/>
        <v>0</v>
      </c>
      <c r="L573" s="360">
        <f t="shared" si="99"/>
        <v>1177</v>
      </c>
      <c r="M573" s="376">
        <f t="shared" si="99"/>
        <v>1177</v>
      </c>
      <c r="N573" s="380">
        <f>'내역서(기계)-SH'!N573+'내역서(기계)-재개발'!N573</f>
        <v>1</v>
      </c>
      <c r="O573" s="360">
        <v>1177</v>
      </c>
      <c r="P573" s="360">
        <f t="shared" si="96"/>
        <v>1177</v>
      </c>
      <c r="Q573" s="360">
        <v>0</v>
      </c>
      <c r="R573" s="360">
        <f t="shared" si="97"/>
        <v>0</v>
      </c>
      <c r="S573" s="360">
        <v>0</v>
      </c>
      <c r="T573" s="360">
        <f t="shared" si="98"/>
        <v>0</v>
      </c>
      <c r="U573" s="360">
        <f t="shared" si="92"/>
        <v>1177</v>
      </c>
      <c r="V573" s="369">
        <f t="shared" si="93"/>
        <v>1177</v>
      </c>
      <c r="W573" s="375">
        <f t="shared" si="94"/>
        <v>0</v>
      </c>
      <c r="X573" s="381">
        <f t="shared" si="95"/>
        <v>0</v>
      </c>
      <c r="Y573" s="372"/>
    </row>
    <row r="574" spans="1:25" s="50" customFormat="1" ht="22.5" customHeight="1" x14ac:dyDescent="0.15">
      <c r="A574" s="361" t="s">
        <v>1293</v>
      </c>
      <c r="B574" s="151" t="s">
        <v>1288</v>
      </c>
      <c r="C574" s="152" t="s">
        <v>90</v>
      </c>
      <c r="D574" s="375">
        <f>'내역서(기계)-SH'!D574+'내역서(기계)-재개발'!D574</f>
        <v>1</v>
      </c>
      <c r="E574" s="359" t="s">
        <v>1384</v>
      </c>
      <c r="F574" s="360">
        <v>2026</v>
      </c>
      <c r="G574" s="360">
        <f t="shared" si="89"/>
        <v>2026</v>
      </c>
      <c r="H574" s="360">
        <v>0</v>
      </c>
      <c r="I574" s="360">
        <f t="shared" si="90"/>
        <v>0</v>
      </c>
      <c r="J574" s="360">
        <v>0</v>
      </c>
      <c r="K574" s="360">
        <f t="shared" si="91"/>
        <v>0</v>
      </c>
      <c r="L574" s="360">
        <f t="shared" si="99"/>
        <v>2026</v>
      </c>
      <c r="M574" s="376">
        <f t="shared" si="99"/>
        <v>2026</v>
      </c>
      <c r="N574" s="380">
        <f>'내역서(기계)-SH'!N574+'내역서(기계)-재개발'!N574</f>
        <v>1</v>
      </c>
      <c r="O574" s="360">
        <v>2026</v>
      </c>
      <c r="P574" s="360">
        <f t="shared" si="96"/>
        <v>2026</v>
      </c>
      <c r="Q574" s="360">
        <v>0</v>
      </c>
      <c r="R574" s="360">
        <f t="shared" si="97"/>
        <v>0</v>
      </c>
      <c r="S574" s="360">
        <v>0</v>
      </c>
      <c r="T574" s="360">
        <f t="shared" si="98"/>
        <v>0</v>
      </c>
      <c r="U574" s="360">
        <f t="shared" si="92"/>
        <v>2026</v>
      </c>
      <c r="V574" s="369">
        <f t="shared" si="93"/>
        <v>2026</v>
      </c>
      <c r="W574" s="375">
        <f t="shared" si="94"/>
        <v>0</v>
      </c>
      <c r="X574" s="381">
        <f t="shared" si="95"/>
        <v>0</v>
      </c>
      <c r="Y574" s="372"/>
    </row>
    <row r="575" spans="1:25" s="50" customFormat="1" ht="22.5" customHeight="1" x14ac:dyDescent="0.15">
      <c r="A575" s="361" t="s">
        <v>1294</v>
      </c>
      <c r="B575" s="151" t="s">
        <v>1288</v>
      </c>
      <c r="C575" s="152" t="s">
        <v>91</v>
      </c>
      <c r="D575" s="375">
        <f>'내역서(기계)-SH'!D575+'내역서(기계)-재개발'!D575</f>
        <v>1</v>
      </c>
      <c r="E575" s="359" t="s">
        <v>1384</v>
      </c>
      <c r="F575" s="360">
        <v>3363</v>
      </c>
      <c r="G575" s="360">
        <f t="shared" si="89"/>
        <v>3363</v>
      </c>
      <c r="H575" s="360">
        <v>0</v>
      </c>
      <c r="I575" s="360">
        <f t="shared" si="90"/>
        <v>0</v>
      </c>
      <c r="J575" s="360">
        <v>0</v>
      </c>
      <c r="K575" s="360">
        <f t="shared" si="91"/>
        <v>0</v>
      </c>
      <c r="L575" s="360">
        <f t="shared" si="99"/>
        <v>3363</v>
      </c>
      <c r="M575" s="376">
        <f t="shared" si="99"/>
        <v>3363</v>
      </c>
      <c r="N575" s="380">
        <f>'내역서(기계)-SH'!N575+'내역서(기계)-재개발'!N575</f>
        <v>1</v>
      </c>
      <c r="O575" s="360">
        <v>3363</v>
      </c>
      <c r="P575" s="360">
        <f t="shared" si="96"/>
        <v>3363</v>
      </c>
      <c r="Q575" s="360">
        <v>0</v>
      </c>
      <c r="R575" s="360">
        <f t="shared" si="97"/>
        <v>0</v>
      </c>
      <c r="S575" s="360">
        <v>0</v>
      </c>
      <c r="T575" s="360">
        <f t="shared" si="98"/>
        <v>0</v>
      </c>
      <c r="U575" s="360">
        <f t="shared" si="92"/>
        <v>3363</v>
      </c>
      <c r="V575" s="369">
        <f t="shared" si="93"/>
        <v>3363</v>
      </c>
      <c r="W575" s="375">
        <f t="shared" si="94"/>
        <v>0</v>
      </c>
      <c r="X575" s="381">
        <f t="shared" si="95"/>
        <v>0</v>
      </c>
      <c r="Y575" s="372"/>
    </row>
    <row r="576" spans="1:25" s="50" customFormat="1" ht="22.5" customHeight="1" x14ac:dyDescent="0.15">
      <c r="A576" s="361" t="s">
        <v>1295</v>
      </c>
      <c r="B576" s="151" t="s">
        <v>1651</v>
      </c>
      <c r="C576" s="152" t="s">
        <v>89</v>
      </c>
      <c r="D576" s="375">
        <f>'내역서(기계)-SH'!D576+'내역서(기계)-재개발'!D576</f>
        <v>2</v>
      </c>
      <c r="E576" s="359" t="s">
        <v>1384</v>
      </c>
      <c r="F576" s="360">
        <v>3442</v>
      </c>
      <c r="G576" s="360">
        <f t="shared" si="89"/>
        <v>6884</v>
      </c>
      <c r="H576" s="360">
        <v>0</v>
      </c>
      <c r="I576" s="360">
        <f t="shared" si="90"/>
        <v>0</v>
      </c>
      <c r="J576" s="360">
        <v>0</v>
      </c>
      <c r="K576" s="360">
        <f t="shared" si="91"/>
        <v>0</v>
      </c>
      <c r="L576" s="360">
        <f t="shared" si="99"/>
        <v>3442</v>
      </c>
      <c r="M576" s="376">
        <f t="shared" si="99"/>
        <v>6884</v>
      </c>
      <c r="N576" s="380">
        <f>'내역서(기계)-SH'!N576+'내역서(기계)-재개발'!N576</f>
        <v>2</v>
      </c>
      <c r="O576" s="360">
        <v>3442</v>
      </c>
      <c r="P576" s="360">
        <f t="shared" si="96"/>
        <v>6884</v>
      </c>
      <c r="Q576" s="360">
        <v>0</v>
      </c>
      <c r="R576" s="360">
        <f t="shared" si="97"/>
        <v>0</v>
      </c>
      <c r="S576" s="360">
        <v>0</v>
      </c>
      <c r="T576" s="360">
        <f t="shared" si="98"/>
        <v>0</v>
      </c>
      <c r="U576" s="360">
        <f t="shared" si="92"/>
        <v>3442</v>
      </c>
      <c r="V576" s="369">
        <f t="shared" si="93"/>
        <v>6884</v>
      </c>
      <c r="W576" s="375">
        <f t="shared" si="94"/>
        <v>0</v>
      </c>
      <c r="X576" s="381">
        <f t="shared" si="95"/>
        <v>0</v>
      </c>
      <c r="Y576" s="372"/>
    </row>
    <row r="577" spans="1:25" s="50" customFormat="1" ht="22.5" customHeight="1" x14ac:dyDescent="0.15">
      <c r="A577" s="361" t="s">
        <v>1296</v>
      </c>
      <c r="B577" s="151" t="s">
        <v>1651</v>
      </c>
      <c r="C577" s="152" t="s">
        <v>1367</v>
      </c>
      <c r="D577" s="375">
        <f>'내역서(기계)-SH'!D577+'내역서(기계)-재개발'!D577</f>
        <v>1</v>
      </c>
      <c r="E577" s="359" t="s">
        <v>1384</v>
      </c>
      <c r="F577" s="360">
        <v>2531</v>
      </c>
      <c r="G577" s="360">
        <f t="shared" si="89"/>
        <v>2531</v>
      </c>
      <c r="H577" s="360">
        <v>0</v>
      </c>
      <c r="I577" s="360">
        <f t="shared" si="90"/>
        <v>0</v>
      </c>
      <c r="J577" s="360">
        <v>0</v>
      </c>
      <c r="K577" s="360">
        <f t="shared" si="91"/>
        <v>0</v>
      </c>
      <c r="L577" s="360">
        <f t="shared" si="99"/>
        <v>2531</v>
      </c>
      <c r="M577" s="376">
        <f t="shared" si="99"/>
        <v>2531</v>
      </c>
      <c r="N577" s="380">
        <f>'내역서(기계)-SH'!N577+'내역서(기계)-재개발'!N577</f>
        <v>1</v>
      </c>
      <c r="O577" s="360">
        <v>2531</v>
      </c>
      <c r="P577" s="360">
        <f t="shared" si="96"/>
        <v>2531</v>
      </c>
      <c r="Q577" s="360">
        <v>0</v>
      </c>
      <c r="R577" s="360">
        <f t="shared" si="97"/>
        <v>0</v>
      </c>
      <c r="S577" s="360">
        <v>0</v>
      </c>
      <c r="T577" s="360">
        <f t="shared" si="98"/>
        <v>0</v>
      </c>
      <c r="U577" s="360">
        <f t="shared" si="92"/>
        <v>2531</v>
      </c>
      <c r="V577" s="369">
        <f t="shared" si="93"/>
        <v>2531</v>
      </c>
      <c r="W577" s="375">
        <f t="shared" si="94"/>
        <v>0</v>
      </c>
      <c r="X577" s="381">
        <f t="shared" si="95"/>
        <v>0</v>
      </c>
      <c r="Y577" s="372"/>
    </row>
    <row r="578" spans="1:25" s="50" customFormat="1" ht="22.5" customHeight="1" x14ac:dyDescent="0.15">
      <c r="A578" s="361" t="s">
        <v>1297</v>
      </c>
      <c r="B578" s="151" t="s">
        <v>1651</v>
      </c>
      <c r="C578" s="152" t="s">
        <v>1366</v>
      </c>
      <c r="D578" s="375">
        <f>'내역서(기계)-SH'!D578+'내역서(기계)-재개발'!D578</f>
        <v>3</v>
      </c>
      <c r="E578" s="359" t="s">
        <v>1384</v>
      </c>
      <c r="F578" s="360">
        <v>1336</v>
      </c>
      <c r="G578" s="360">
        <f t="shared" si="89"/>
        <v>4008</v>
      </c>
      <c r="H578" s="360">
        <v>0</v>
      </c>
      <c r="I578" s="360">
        <f t="shared" si="90"/>
        <v>0</v>
      </c>
      <c r="J578" s="360">
        <v>0</v>
      </c>
      <c r="K578" s="360">
        <f t="shared" si="91"/>
        <v>0</v>
      </c>
      <c r="L578" s="360">
        <f t="shared" si="99"/>
        <v>1336</v>
      </c>
      <c r="M578" s="376">
        <f t="shared" si="99"/>
        <v>4008</v>
      </c>
      <c r="N578" s="380">
        <f>'내역서(기계)-SH'!N578+'내역서(기계)-재개발'!N578</f>
        <v>3</v>
      </c>
      <c r="O578" s="360">
        <v>1336</v>
      </c>
      <c r="P578" s="360">
        <f t="shared" si="96"/>
        <v>4008</v>
      </c>
      <c r="Q578" s="360">
        <v>0</v>
      </c>
      <c r="R578" s="360">
        <f t="shared" si="97"/>
        <v>0</v>
      </c>
      <c r="S578" s="360">
        <v>0</v>
      </c>
      <c r="T578" s="360">
        <f t="shared" si="98"/>
        <v>0</v>
      </c>
      <c r="U578" s="360">
        <f t="shared" si="92"/>
        <v>1336</v>
      </c>
      <c r="V578" s="369">
        <f t="shared" si="93"/>
        <v>4008</v>
      </c>
      <c r="W578" s="375">
        <f t="shared" si="94"/>
        <v>0</v>
      </c>
      <c r="X578" s="381">
        <f t="shared" si="95"/>
        <v>0</v>
      </c>
      <c r="Y578" s="372"/>
    </row>
    <row r="579" spans="1:25" s="50" customFormat="1" ht="22.5" customHeight="1" x14ac:dyDescent="0.15">
      <c r="A579" s="361" t="s">
        <v>1298</v>
      </c>
      <c r="B579" s="151" t="s">
        <v>220</v>
      </c>
      <c r="C579" s="152" t="s">
        <v>1366</v>
      </c>
      <c r="D579" s="375">
        <f>'내역서(기계)-SH'!D579+'내역서(기계)-재개발'!D579</f>
        <v>1</v>
      </c>
      <c r="E579" s="359" t="s">
        <v>1384</v>
      </c>
      <c r="F579" s="360">
        <v>3637</v>
      </c>
      <c r="G579" s="360">
        <f t="shared" si="89"/>
        <v>3637</v>
      </c>
      <c r="H579" s="360">
        <v>0</v>
      </c>
      <c r="I579" s="360">
        <f t="shared" si="90"/>
        <v>0</v>
      </c>
      <c r="J579" s="360">
        <v>0</v>
      </c>
      <c r="K579" s="360">
        <f t="shared" si="91"/>
        <v>0</v>
      </c>
      <c r="L579" s="360">
        <f t="shared" si="99"/>
        <v>3637</v>
      </c>
      <c r="M579" s="376">
        <f t="shared" si="99"/>
        <v>3637</v>
      </c>
      <c r="N579" s="380">
        <f>'내역서(기계)-SH'!N579+'내역서(기계)-재개발'!N579</f>
        <v>1</v>
      </c>
      <c r="O579" s="360">
        <v>3637</v>
      </c>
      <c r="P579" s="360">
        <f t="shared" si="96"/>
        <v>3637</v>
      </c>
      <c r="Q579" s="360">
        <v>0</v>
      </c>
      <c r="R579" s="360">
        <f t="shared" si="97"/>
        <v>0</v>
      </c>
      <c r="S579" s="360">
        <v>0</v>
      </c>
      <c r="T579" s="360">
        <f t="shared" si="98"/>
        <v>0</v>
      </c>
      <c r="U579" s="360">
        <f t="shared" si="92"/>
        <v>3637</v>
      </c>
      <c r="V579" s="369">
        <f t="shared" si="93"/>
        <v>3637</v>
      </c>
      <c r="W579" s="375">
        <f t="shared" si="94"/>
        <v>0</v>
      </c>
      <c r="X579" s="381">
        <f t="shared" si="95"/>
        <v>0</v>
      </c>
      <c r="Y579" s="372"/>
    </row>
    <row r="580" spans="1:25" s="50" customFormat="1" ht="22.5" customHeight="1" x14ac:dyDescent="0.15">
      <c r="A580" s="361" t="s">
        <v>1299</v>
      </c>
      <c r="B580" s="151" t="s">
        <v>1650</v>
      </c>
      <c r="C580" s="152" t="s">
        <v>89</v>
      </c>
      <c r="D580" s="375">
        <f>'내역서(기계)-SH'!D580+'내역서(기계)-재개발'!D580</f>
        <v>1</v>
      </c>
      <c r="E580" s="359" t="s">
        <v>1384</v>
      </c>
      <c r="F580" s="360">
        <v>6469</v>
      </c>
      <c r="G580" s="360">
        <f t="shared" si="89"/>
        <v>6469</v>
      </c>
      <c r="H580" s="360">
        <v>0</v>
      </c>
      <c r="I580" s="360">
        <f t="shared" si="90"/>
        <v>0</v>
      </c>
      <c r="J580" s="360">
        <v>0</v>
      </c>
      <c r="K580" s="360">
        <f t="shared" si="91"/>
        <v>0</v>
      </c>
      <c r="L580" s="360">
        <f t="shared" si="99"/>
        <v>6469</v>
      </c>
      <c r="M580" s="376">
        <f t="shared" si="99"/>
        <v>6469</v>
      </c>
      <c r="N580" s="380">
        <f>'내역서(기계)-SH'!N580+'내역서(기계)-재개발'!N580</f>
        <v>1</v>
      </c>
      <c r="O580" s="360">
        <v>6469</v>
      </c>
      <c r="P580" s="360">
        <f t="shared" si="96"/>
        <v>6469</v>
      </c>
      <c r="Q580" s="360">
        <v>0</v>
      </c>
      <c r="R580" s="360">
        <f t="shared" si="97"/>
        <v>0</v>
      </c>
      <c r="S580" s="360">
        <v>0</v>
      </c>
      <c r="T580" s="360">
        <f t="shared" si="98"/>
        <v>0</v>
      </c>
      <c r="U580" s="360">
        <f t="shared" si="92"/>
        <v>6469</v>
      </c>
      <c r="V580" s="369">
        <f t="shared" si="93"/>
        <v>6469</v>
      </c>
      <c r="W580" s="375">
        <f t="shared" si="94"/>
        <v>0</v>
      </c>
      <c r="X580" s="381">
        <f t="shared" si="95"/>
        <v>0</v>
      </c>
      <c r="Y580" s="372"/>
    </row>
    <row r="581" spans="1:25" s="50" customFormat="1" ht="22.5" customHeight="1" x14ac:dyDescent="0.15">
      <c r="A581" s="361" t="s">
        <v>1300</v>
      </c>
      <c r="B581" s="151" t="s">
        <v>1652</v>
      </c>
      <c r="C581" s="152" t="s">
        <v>1464</v>
      </c>
      <c r="D581" s="375">
        <f>'내역서(기계)-SH'!D581+'내역서(기계)-재개발'!D581</f>
        <v>1</v>
      </c>
      <c r="E581" s="359" t="s">
        <v>1384</v>
      </c>
      <c r="F581" s="360">
        <v>9779</v>
      </c>
      <c r="G581" s="360">
        <f t="shared" si="89"/>
        <v>9779</v>
      </c>
      <c r="H581" s="360">
        <v>0</v>
      </c>
      <c r="I581" s="360">
        <f t="shared" si="90"/>
        <v>0</v>
      </c>
      <c r="J581" s="360">
        <v>0</v>
      </c>
      <c r="K581" s="360">
        <f t="shared" si="91"/>
        <v>0</v>
      </c>
      <c r="L581" s="360">
        <f t="shared" si="99"/>
        <v>9779</v>
      </c>
      <c r="M581" s="376">
        <f t="shared" si="99"/>
        <v>9779</v>
      </c>
      <c r="N581" s="380">
        <f>'내역서(기계)-SH'!N581+'내역서(기계)-재개발'!N581</f>
        <v>1</v>
      </c>
      <c r="O581" s="360">
        <v>9779</v>
      </c>
      <c r="P581" s="360">
        <f t="shared" si="96"/>
        <v>9779</v>
      </c>
      <c r="Q581" s="360">
        <v>0</v>
      </c>
      <c r="R581" s="360">
        <f t="shared" si="97"/>
        <v>0</v>
      </c>
      <c r="S581" s="360">
        <v>0</v>
      </c>
      <c r="T581" s="360">
        <f t="shared" si="98"/>
        <v>0</v>
      </c>
      <c r="U581" s="360">
        <f t="shared" si="92"/>
        <v>9779</v>
      </c>
      <c r="V581" s="369">
        <f t="shared" si="93"/>
        <v>9779</v>
      </c>
      <c r="W581" s="375">
        <f t="shared" si="94"/>
        <v>0</v>
      </c>
      <c r="X581" s="381">
        <f t="shared" si="95"/>
        <v>0</v>
      </c>
      <c r="Y581" s="372"/>
    </row>
    <row r="582" spans="1:25" s="50" customFormat="1" ht="22.5" customHeight="1" x14ac:dyDescent="0.15">
      <c r="A582" s="361" t="s">
        <v>1301</v>
      </c>
      <c r="B582" s="151" t="s">
        <v>1652</v>
      </c>
      <c r="C582" s="152" t="s">
        <v>539</v>
      </c>
      <c r="D582" s="375">
        <f>'내역서(기계)-SH'!D582+'내역서(기계)-재개발'!D582</f>
        <v>1</v>
      </c>
      <c r="E582" s="359" t="s">
        <v>1384</v>
      </c>
      <c r="F582" s="360">
        <v>9248</v>
      </c>
      <c r="G582" s="360">
        <f t="shared" ref="G582:G645" si="100">INT($D582*F582)</f>
        <v>9248</v>
      </c>
      <c r="H582" s="360">
        <v>0</v>
      </c>
      <c r="I582" s="360">
        <f t="shared" ref="I582:I645" si="101">INT($D582*H582)</f>
        <v>0</v>
      </c>
      <c r="J582" s="360">
        <v>0</v>
      </c>
      <c r="K582" s="360">
        <f t="shared" ref="K582:K645" si="102">INT($D582*J582)</f>
        <v>0</v>
      </c>
      <c r="L582" s="360">
        <f t="shared" si="99"/>
        <v>9248</v>
      </c>
      <c r="M582" s="376">
        <f t="shared" si="99"/>
        <v>9248</v>
      </c>
      <c r="N582" s="380">
        <f>'내역서(기계)-SH'!N582+'내역서(기계)-재개발'!N582</f>
        <v>1</v>
      </c>
      <c r="O582" s="360">
        <v>9248</v>
      </c>
      <c r="P582" s="360">
        <f t="shared" si="96"/>
        <v>9248</v>
      </c>
      <c r="Q582" s="360">
        <v>0</v>
      </c>
      <c r="R582" s="360">
        <f t="shared" si="97"/>
        <v>0</v>
      </c>
      <c r="S582" s="360">
        <v>0</v>
      </c>
      <c r="T582" s="360">
        <f t="shared" si="98"/>
        <v>0</v>
      </c>
      <c r="U582" s="360">
        <f t="shared" ref="U582:U645" si="103">O582+Q582+S582</f>
        <v>9248</v>
      </c>
      <c r="V582" s="369">
        <f t="shared" ref="V582:V645" si="104">P582+R582+T582</f>
        <v>9248</v>
      </c>
      <c r="W582" s="375">
        <f t="shared" ref="W582:W645" si="105">N582-D582</f>
        <v>0</v>
      </c>
      <c r="X582" s="381">
        <f t="shared" ref="X582:X645" si="106">V582-M582</f>
        <v>0</v>
      </c>
      <c r="Y582" s="372"/>
    </row>
    <row r="583" spans="1:25" s="50" customFormat="1" ht="22.5" customHeight="1" x14ac:dyDescent="0.15">
      <c r="A583" s="361" t="s">
        <v>1302</v>
      </c>
      <c r="B583" s="151" t="s">
        <v>1652</v>
      </c>
      <c r="C583" s="152" t="s">
        <v>540</v>
      </c>
      <c r="D583" s="375">
        <f>'내역서(기계)-SH'!D583+'내역서(기계)-재개발'!D583</f>
        <v>2</v>
      </c>
      <c r="E583" s="359" t="s">
        <v>1384</v>
      </c>
      <c r="F583" s="360">
        <v>4132</v>
      </c>
      <c r="G583" s="360">
        <f t="shared" si="100"/>
        <v>8264</v>
      </c>
      <c r="H583" s="360">
        <v>0</v>
      </c>
      <c r="I583" s="360">
        <f t="shared" si="101"/>
        <v>0</v>
      </c>
      <c r="J583" s="360">
        <v>0</v>
      </c>
      <c r="K583" s="360">
        <f t="shared" si="102"/>
        <v>0</v>
      </c>
      <c r="L583" s="360">
        <f t="shared" si="99"/>
        <v>4132</v>
      </c>
      <c r="M583" s="376">
        <f t="shared" si="99"/>
        <v>8264</v>
      </c>
      <c r="N583" s="380">
        <f>'내역서(기계)-SH'!N583+'내역서(기계)-재개발'!N583</f>
        <v>2</v>
      </c>
      <c r="O583" s="360">
        <v>4132</v>
      </c>
      <c r="P583" s="360">
        <f t="shared" ref="P583:P646" si="107">INT($N583*O583)</f>
        <v>8264</v>
      </c>
      <c r="Q583" s="360">
        <v>0</v>
      </c>
      <c r="R583" s="360">
        <f t="shared" ref="R583:R646" si="108">INT($N583*Q583)</f>
        <v>0</v>
      </c>
      <c r="S583" s="360">
        <v>0</v>
      </c>
      <c r="T583" s="360">
        <f t="shared" ref="T583:T646" si="109">INT($N583*S583)</f>
        <v>0</v>
      </c>
      <c r="U583" s="360">
        <f t="shared" si="103"/>
        <v>4132</v>
      </c>
      <c r="V583" s="369">
        <f t="shared" si="104"/>
        <v>8264</v>
      </c>
      <c r="W583" s="375">
        <f t="shared" si="105"/>
        <v>0</v>
      </c>
      <c r="X583" s="381">
        <f t="shared" si="106"/>
        <v>0</v>
      </c>
      <c r="Y583" s="372"/>
    </row>
    <row r="584" spans="1:25" s="50" customFormat="1" ht="22.5" customHeight="1" x14ac:dyDescent="0.15">
      <c r="A584" s="361" t="s">
        <v>1303</v>
      </c>
      <c r="B584" s="151" t="s">
        <v>1652</v>
      </c>
      <c r="C584" s="152" t="s">
        <v>1367</v>
      </c>
      <c r="D584" s="375">
        <f>'내역서(기계)-SH'!D584+'내역서(기계)-재개발'!D584</f>
        <v>1</v>
      </c>
      <c r="E584" s="359" t="s">
        <v>1384</v>
      </c>
      <c r="F584" s="360">
        <v>4814</v>
      </c>
      <c r="G584" s="360">
        <f t="shared" si="100"/>
        <v>4814</v>
      </c>
      <c r="H584" s="360">
        <v>0</v>
      </c>
      <c r="I584" s="360">
        <f t="shared" si="101"/>
        <v>0</v>
      </c>
      <c r="J584" s="360">
        <v>0</v>
      </c>
      <c r="K584" s="360">
        <f t="shared" si="102"/>
        <v>0</v>
      </c>
      <c r="L584" s="360">
        <f t="shared" si="99"/>
        <v>4814</v>
      </c>
      <c r="M584" s="376">
        <f t="shared" si="99"/>
        <v>4814</v>
      </c>
      <c r="N584" s="380">
        <f>'내역서(기계)-SH'!N584+'내역서(기계)-재개발'!N584</f>
        <v>1</v>
      </c>
      <c r="O584" s="360">
        <v>4814</v>
      </c>
      <c r="P584" s="360">
        <f t="shared" si="107"/>
        <v>4814</v>
      </c>
      <c r="Q584" s="360">
        <v>0</v>
      </c>
      <c r="R584" s="360">
        <f t="shared" si="108"/>
        <v>0</v>
      </c>
      <c r="S584" s="360">
        <v>0</v>
      </c>
      <c r="T584" s="360">
        <f t="shared" si="109"/>
        <v>0</v>
      </c>
      <c r="U584" s="360">
        <f t="shared" si="103"/>
        <v>4814</v>
      </c>
      <c r="V584" s="369">
        <f t="shared" si="104"/>
        <v>4814</v>
      </c>
      <c r="W584" s="375">
        <f t="shared" si="105"/>
        <v>0</v>
      </c>
      <c r="X584" s="381">
        <f t="shared" si="106"/>
        <v>0</v>
      </c>
      <c r="Y584" s="372"/>
    </row>
    <row r="585" spans="1:25" s="50" customFormat="1" ht="22.5" customHeight="1" x14ac:dyDescent="0.15">
      <c r="A585" s="361" t="s">
        <v>1304</v>
      </c>
      <c r="B585" s="151" t="s">
        <v>1649</v>
      </c>
      <c r="C585" s="152" t="s">
        <v>90</v>
      </c>
      <c r="D585" s="375">
        <f>'내역서(기계)-SH'!D585+'내역서(기계)-재개발'!D585</f>
        <v>3</v>
      </c>
      <c r="E585" s="359" t="s">
        <v>1384</v>
      </c>
      <c r="F585" s="360">
        <v>8646</v>
      </c>
      <c r="G585" s="360">
        <f t="shared" si="100"/>
        <v>25938</v>
      </c>
      <c r="H585" s="360">
        <v>0</v>
      </c>
      <c r="I585" s="360">
        <f t="shared" si="101"/>
        <v>0</v>
      </c>
      <c r="J585" s="360">
        <v>0</v>
      </c>
      <c r="K585" s="360">
        <f t="shared" si="102"/>
        <v>0</v>
      </c>
      <c r="L585" s="360">
        <f t="shared" si="99"/>
        <v>8646</v>
      </c>
      <c r="M585" s="376">
        <f t="shared" si="99"/>
        <v>25938</v>
      </c>
      <c r="N585" s="380">
        <f>'내역서(기계)-SH'!N585+'내역서(기계)-재개발'!N585</f>
        <v>3</v>
      </c>
      <c r="O585" s="360">
        <v>8646</v>
      </c>
      <c r="P585" s="360">
        <f t="shared" si="107"/>
        <v>25938</v>
      </c>
      <c r="Q585" s="360">
        <v>0</v>
      </c>
      <c r="R585" s="360">
        <f t="shared" si="108"/>
        <v>0</v>
      </c>
      <c r="S585" s="360">
        <v>0</v>
      </c>
      <c r="T585" s="360">
        <f t="shared" si="109"/>
        <v>0</v>
      </c>
      <c r="U585" s="360">
        <f t="shared" si="103"/>
        <v>8646</v>
      </c>
      <c r="V585" s="369">
        <f t="shared" si="104"/>
        <v>25938</v>
      </c>
      <c r="W585" s="375">
        <f t="shared" si="105"/>
        <v>0</v>
      </c>
      <c r="X585" s="381">
        <f t="shared" si="106"/>
        <v>0</v>
      </c>
      <c r="Y585" s="372"/>
    </row>
    <row r="586" spans="1:25" s="50" customFormat="1" ht="22.5" customHeight="1" x14ac:dyDescent="0.15">
      <c r="A586" s="361" t="s">
        <v>1305</v>
      </c>
      <c r="B586" s="151" t="s">
        <v>1649</v>
      </c>
      <c r="C586" s="152" t="s">
        <v>89</v>
      </c>
      <c r="D586" s="375">
        <f>'내역서(기계)-SH'!D586+'내역서(기계)-재개발'!D586</f>
        <v>3</v>
      </c>
      <c r="E586" s="359" t="s">
        <v>1384</v>
      </c>
      <c r="F586" s="360">
        <v>4770</v>
      </c>
      <c r="G586" s="360">
        <f t="shared" si="100"/>
        <v>14310</v>
      </c>
      <c r="H586" s="360">
        <v>0</v>
      </c>
      <c r="I586" s="360">
        <f t="shared" si="101"/>
        <v>0</v>
      </c>
      <c r="J586" s="360">
        <v>0</v>
      </c>
      <c r="K586" s="360">
        <f t="shared" si="102"/>
        <v>0</v>
      </c>
      <c r="L586" s="360">
        <f t="shared" si="99"/>
        <v>4770</v>
      </c>
      <c r="M586" s="376">
        <f t="shared" si="99"/>
        <v>14310</v>
      </c>
      <c r="N586" s="380">
        <f>'내역서(기계)-SH'!N586+'내역서(기계)-재개발'!N586</f>
        <v>3</v>
      </c>
      <c r="O586" s="360">
        <v>4770</v>
      </c>
      <c r="P586" s="360">
        <f t="shared" si="107"/>
        <v>14310</v>
      </c>
      <c r="Q586" s="360">
        <v>0</v>
      </c>
      <c r="R586" s="360">
        <f t="shared" si="108"/>
        <v>0</v>
      </c>
      <c r="S586" s="360">
        <v>0</v>
      </c>
      <c r="T586" s="360">
        <f t="shared" si="109"/>
        <v>0</v>
      </c>
      <c r="U586" s="360">
        <f t="shared" si="103"/>
        <v>4770</v>
      </c>
      <c r="V586" s="369">
        <f t="shared" si="104"/>
        <v>14310</v>
      </c>
      <c r="W586" s="375">
        <f t="shared" si="105"/>
        <v>0</v>
      </c>
      <c r="X586" s="381">
        <f t="shared" si="106"/>
        <v>0</v>
      </c>
      <c r="Y586" s="372"/>
    </row>
    <row r="587" spans="1:25" s="50" customFormat="1" ht="22.5" customHeight="1" x14ac:dyDescent="0.15">
      <c r="A587" s="361" t="s">
        <v>1306</v>
      </c>
      <c r="B587" s="151" t="s">
        <v>1649</v>
      </c>
      <c r="C587" s="152" t="s">
        <v>1367</v>
      </c>
      <c r="D587" s="375">
        <f>'내역서(기계)-SH'!D587+'내역서(기계)-재개발'!D587</f>
        <v>1</v>
      </c>
      <c r="E587" s="359" t="s">
        <v>1384</v>
      </c>
      <c r="F587" s="360">
        <v>2628</v>
      </c>
      <c r="G587" s="360">
        <f t="shared" si="100"/>
        <v>2628</v>
      </c>
      <c r="H587" s="360">
        <v>0</v>
      </c>
      <c r="I587" s="360">
        <f t="shared" si="101"/>
        <v>0</v>
      </c>
      <c r="J587" s="360">
        <v>0</v>
      </c>
      <c r="K587" s="360">
        <f t="shared" si="102"/>
        <v>0</v>
      </c>
      <c r="L587" s="360">
        <f t="shared" si="99"/>
        <v>2628</v>
      </c>
      <c r="M587" s="376">
        <f t="shared" si="99"/>
        <v>2628</v>
      </c>
      <c r="N587" s="380">
        <f>'내역서(기계)-SH'!N587+'내역서(기계)-재개발'!N587</f>
        <v>1</v>
      </c>
      <c r="O587" s="360">
        <v>2628</v>
      </c>
      <c r="P587" s="360">
        <f t="shared" si="107"/>
        <v>2628</v>
      </c>
      <c r="Q587" s="360">
        <v>0</v>
      </c>
      <c r="R587" s="360">
        <f t="shared" si="108"/>
        <v>0</v>
      </c>
      <c r="S587" s="360">
        <v>0</v>
      </c>
      <c r="T587" s="360">
        <f t="shared" si="109"/>
        <v>0</v>
      </c>
      <c r="U587" s="360">
        <f t="shared" si="103"/>
        <v>2628</v>
      </c>
      <c r="V587" s="369">
        <f t="shared" si="104"/>
        <v>2628</v>
      </c>
      <c r="W587" s="375">
        <f t="shared" si="105"/>
        <v>0</v>
      </c>
      <c r="X587" s="381">
        <f t="shared" si="106"/>
        <v>0</v>
      </c>
      <c r="Y587" s="372"/>
    </row>
    <row r="588" spans="1:25" s="50" customFormat="1" ht="22.5" customHeight="1" x14ac:dyDescent="0.15">
      <c r="A588" s="361" t="s">
        <v>1307</v>
      </c>
      <c r="B588" s="151" t="s">
        <v>1649</v>
      </c>
      <c r="C588" s="152" t="s">
        <v>1366</v>
      </c>
      <c r="D588" s="375">
        <f>'내역서(기계)-SH'!D588+'내역서(기계)-재개발'!D588</f>
        <v>4</v>
      </c>
      <c r="E588" s="359" t="s">
        <v>1384</v>
      </c>
      <c r="F588" s="360">
        <v>1327</v>
      </c>
      <c r="G588" s="360">
        <f t="shared" si="100"/>
        <v>5308</v>
      </c>
      <c r="H588" s="360">
        <v>0</v>
      </c>
      <c r="I588" s="360">
        <f t="shared" si="101"/>
        <v>0</v>
      </c>
      <c r="J588" s="360">
        <v>0</v>
      </c>
      <c r="K588" s="360">
        <f t="shared" si="102"/>
        <v>0</v>
      </c>
      <c r="L588" s="360">
        <f t="shared" si="99"/>
        <v>1327</v>
      </c>
      <c r="M588" s="376">
        <f t="shared" si="99"/>
        <v>5308</v>
      </c>
      <c r="N588" s="380">
        <f>'내역서(기계)-SH'!N588+'내역서(기계)-재개발'!N588</f>
        <v>4</v>
      </c>
      <c r="O588" s="360">
        <v>1327</v>
      </c>
      <c r="P588" s="360">
        <f t="shared" si="107"/>
        <v>5308</v>
      </c>
      <c r="Q588" s="360">
        <v>0</v>
      </c>
      <c r="R588" s="360">
        <f t="shared" si="108"/>
        <v>0</v>
      </c>
      <c r="S588" s="360">
        <v>0</v>
      </c>
      <c r="T588" s="360">
        <f t="shared" si="109"/>
        <v>0</v>
      </c>
      <c r="U588" s="360">
        <f t="shared" si="103"/>
        <v>1327</v>
      </c>
      <c r="V588" s="369">
        <f t="shared" si="104"/>
        <v>5308</v>
      </c>
      <c r="W588" s="375">
        <f t="shared" si="105"/>
        <v>0</v>
      </c>
      <c r="X588" s="381">
        <f t="shared" si="106"/>
        <v>0</v>
      </c>
      <c r="Y588" s="372"/>
    </row>
    <row r="589" spans="1:25" s="50" customFormat="1" ht="22.5" customHeight="1" x14ac:dyDescent="0.15">
      <c r="A589" s="361" t="s">
        <v>1308</v>
      </c>
      <c r="B589" s="151" t="s">
        <v>1649</v>
      </c>
      <c r="C589" s="152" t="s">
        <v>1398</v>
      </c>
      <c r="D589" s="375">
        <f>'내역서(기계)-SH'!D589+'내역서(기계)-재개발'!D589</f>
        <v>1</v>
      </c>
      <c r="E589" s="359" t="s">
        <v>1384</v>
      </c>
      <c r="F589" s="360">
        <v>769</v>
      </c>
      <c r="G589" s="360">
        <f t="shared" si="100"/>
        <v>769</v>
      </c>
      <c r="H589" s="360">
        <v>0</v>
      </c>
      <c r="I589" s="360">
        <f t="shared" si="101"/>
        <v>0</v>
      </c>
      <c r="J589" s="360">
        <v>0</v>
      </c>
      <c r="K589" s="360">
        <f t="shared" si="102"/>
        <v>0</v>
      </c>
      <c r="L589" s="360">
        <f t="shared" si="99"/>
        <v>769</v>
      </c>
      <c r="M589" s="376">
        <f t="shared" si="99"/>
        <v>769</v>
      </c>
      <c r="N589" s="380">
        <f>'내역서(기계)-SH'!N589+'내역서(기계)-재개발'!N589</f>
        <v>1</v>
      </c>
      <c r="O589" s="360">
        <v>769</v>
      </c>
      <c r="P589" s="360">
        <f t="shared" si="107"/>
        <v>769</v>
      </c>
      <c r="Q589" s="360">
        <v>0</v>
      </c>
      <c r="R589" s="360">
        <f t="shared" si="108"/>
        <v>0</v>
      </c>
      <c r="S589" s="360">
        <v>0</v>
      </c>
      <c r="T589" s="360">
        <f t="shared" si="109"/>
        <v>0</v>
      </c>
      <c r="U589" s="360">
        <f t="shared" si="103"/>
        <v>769</v>
      </c>
      <c r="V589" s="369">
        <f t="shared" si="104"/>
        <v>769</v>
      </c>
      <c r="W589" s="375">
        <f t="shared" si="105"/>
        <v>0</v>
      </c>
      <c r="X589" s="381">
        <f t="shared" si="106"/>
        <v>0</v>
      </c>
      <c r="Y589" s="372"/>
    </row>
    <row r="590" spans="1:25" s="50" customFormat="1" ht="22.5" customHeight="1" x14ac:dyDescent="0.15">
      <c r="A590" s="361" t="s">
        <v>1309</v>
      </c>
      <c r="B590" s="151" t="s">
        <v>1647</v>
      </c>
      <c r="C590" s="152" t="s">
        <v>90</v>
      </c>
      <c r="D590" s="375">
        <f>'내역서(기계)-SH'!D590+'내역서(기계)-재개발'!D590</f>
        <v>1</v>
      </c>
      <c r="E590" s="359" t="s">
        <v>1384</v>
      </c>
      <c r="F590" s="360">
        <v>6318</v>
      </c>
      <c r="G590" s="360">
        <f t="shared" si="100"/>
        <v>6318</v>
      </c>
      <c r="H590" s="360">
        <v>0</v>
      </c>
      <c r="I590" s="360">
        <f t="shared" si="101"/>
        <v>0</v>
      </c>
      <c r="J590" s="360">
        <v>0</v>
      </c>
      <c r="K590" s="360">
        <f t="shared" si="102"/>
        <v>0</v>
      </c>
      <c r="L590" s="360">
        <f t="shared" si="99"/>
        <v>6318</v>
      </c>
      <c r="M590" s="376">
        <f t="shared" si="99"/>
        <v>6318</v>
      </c>
      <c r="N590" s="380">
        <f>'내역서(기계)-SH'!N590+'내역서(기계)-재개발'!N590</f>
        <v>1</v>
      </c>
      <c r="O590" s="360">
        <v>6318</v>
      </c>
      <c r="P590" s="360">
        <f t="shared" si="107"/>
        <v>6318</v>
      </c>
      <c r="Q590" s="360">
        <v>0</v>
      </c>
      <c r="R590" s="360">
        <f t="shared" si="108"/>
        <v>0</v>
      </c>
      <c r="S590" s="360">
        <v>0</v>
      </c>
      <c r="T590" s="360">
        <f t="shared" si="109"/>
        <v>0</v>
      </c>
      <c r="U590" s="360">
        <f t="shared" si="103"/>
        <v>6318</v>
      </c>
      <c r="V590" s="369">
        <f t="shared" si="104"/>
        <v>6318</v>
      </c>
      <c r="W590" s="375">
        <f t="shared" si="105"/>
        <v>0</v>
      </c>
      <c r="X590" s="381">
        <f t="shared" si="106"/>
        <v>0</v>
      </c>
      <c r="Y590" s="372"/>
    </row>
    <row r="591" spans="1:25" s="50" customFormat="1" ht="22.5" customHeight="1" x14ac:dyDescent="0.15">
      <c r="A591" s="361" t="s">
        <v>1310</v>
      </c>
      <c r="B591" s="151" t="s">
        <v>1647</v>
      </c>
      <c r="C591" s="152" t="s">
        <v>89</v>
      </c>
      <c r="D591" s="375">
        <f>'내역서(기계)-SH'!D591+'내역서(기계)-재개발'!D591</f>
        <v>1</v>
      </c>
      <c r="E591" s="359" t="s">
        <v>1384</v>
      </c>
      <c r="F591" s="360">
        <v>3460</v>
      </c>
      <c r="G591" s="360">
        <f t="shared" si="100"/>
        <v>3460</v>
      </c>
      <c r="H591" s="360">
        <v>0</v>
      </c>
      <c r="I591" s="360">
        <f t="shared" si="101"/>
        <v>0</v>
      </c>
      <c r="J591" s="360">
        <v>0</v>
      </c>
      <c r="K591" s="360">
        <f t="shared" si="102"/>
        <v>0</v>
      </c>
      <c r="L591" s="360">
        <f t="shared" si="99"/>
        <v>3460</v>
      </c>
      <c r="M591" s="376">
        <f t="shared" si="99"/>
        <v>3460</v>
      </c>
      <c r="N591" s="380">
        <f>'내역서(기계)-SH'!N591+'내역서(기계)-재개발'!N591</f>
        <v>1</v>
      </c>
      <c r="O591" s="360">
        <v>3460</v>
      </c>
      <c r="P591" s="360">
        <f t="shared" si="107"/>
        <v>3460</v>
      </c>
      <c r="Q591" s="360">
        <v>0</v>
      </c>
      <c r="R591" s="360">
        <f t="shared" si="108"/>
        <v>0</v>
      </c>
      <c r="S591" s="360">
        <v>0</v>
      </c>
      <c r="T591" s="360">
        <f t="shared" si="109"/>
        <v>0</v>
      </c>
      <c r="U591" s="360">
        <f t="shared" si="103"/>
        <v>3460</v>
      </c>
      <c r="V591" s="369">
        <f t="shared" si="104"/>
        <v>3460</v>
      </c>
      <c r="W591" s="375">
        <f t="shared" si="105"/>
        <v>0</v>
      </c>
      <c r="X591" s="381">
        <f t="shared" si="106"/>
        <v>0</v>
      </c>
      <c r="Y591" s="372"/>
    </row>
    <row r="592" spans="1:25" s="50" customFormat="1" ht="22.5" customHeight="1" x14ac:dyDescent="0.15">
      <c r="A592" s="361" t="s">
        <v>1311</v>
      </c>
      <c r="B592" s="151" t="s">
        <v>1647</v>
      </c>
      <c r="C592" s="152" t="s">
        <v>1367</v>
      </c>
      <c r="D592" s="375">
        <f>'내역서(기계)-SH'!D592+'내역서(기계)-재개발'!D592</f>
        <v>1</v>
      </c>
      <c r="E592" s="359" t="s">
        <v>1384</v>
      </c>
      <c r="F592" s="360">
        <v>2124</v>
      </c>
      <c r="G592" s="360">
        <f t="shared" si="100"/>
        <v>2124</v>
      </c>
      <c r="H592" s="360">
        <v>0</v>
      </c>
      <c r="I592" s="360">
        <f t="shared" si="101"/>
        <v>0</v>
      </c>
      <c r="J592" s="360">
        <v>0</v>
      </c>
      <c r="K592" s="360">
        <f t="shared" si="102"/>
        <v>0</v>
      </c>
      <c r="L592" s="360">
        <f t="shared" si="99"/>
        <v>2124</v>
      </c>
      <c r="M592" s="376">
        <f t="shared" si="99"/>
        <v>2124</v>
      </c>
      <c r="N592" s="380">
        <f>'내역서(기계)-SH'!N592+'내역서(기계)-재개발'!N592</f>
        <v>1</v>
      </c>
      <c r="O592" s="360">
        <v>2124</v>
      </c>
      <c r="P592" s="360">
        <f t="shared" si="107"/>
        <v>2124</v>
      </c>
      <c r="Q592" s="360">
        <v>0</v>
      </c>
      <c r="R592" s="360">
        <f t="shared" si="108"/>
        <v>0</v>
      </c>
      <c r="S592" s="360">
        <v>0</v>
      </c>
      <c r="T592" s="360">
        <f t="shared" si="109"/>
        <v>0</v>
      </c>
      <c r="U592" s="360">
        <f t="shared" si="103"/>
        <v>2124</v>
      </c>
      <c r="V592" s="369">
        <f t="shared" si="104"/>
        <v>2124</v>
      </c>
      <c r="W592" s="375">
        <f t="shared" si="105"/>
        <v>0</v>
      </c>
      <c r="X592" s="381">
        <f t="shared" si="106"/>
        <v>0</v>
      </c>
      <c r="Y592" s="372"/>
    </row>
    <row r="593" spans="1:25" s="50" customFormat="1" ht="22.5" customHeight="1" x14ac:dyDescent="0.15">
      <c r="A593" s="361" t="s">
        <v>1312</v>
      </c>
      <c r="B593" s="151" t="s">
        <v>1647</v>
      </c>
      <c r="C593" s="152" t="s">
        <v>1366</v>
      </c>
      <c r="D593" s="375">
        <f>'내역서(기계)-SH'!D593+'내역서(기계)-재개발'!D593</f>
        <v>1</v>
      </c>
      <c r="E593" s="359" t="s">
        <v>1384</v>
      </c>
      <c r="F593" s="360">
        <v>1168</v>
      </c>
      <c r="G593" s="360">
        <f t="shared" si="100"/>
        <v>1168</v>
      </c>
      <c r="H593" s="360">
        <v>0</v>
      </c>
      <c r="I593" s="360">
        <f t="shared" si="101"/>
        <v>0</v>
      </c>
      <c r="J593" s="360">
        <v>0</v>
      </c>
      <c r="K593" s="360">
        <f t="shared" si="102"/>
        <v>0</v>
      </c>
      <c r="L593" s="360">
        <f t="shared" si="99"/>
        <v>1168</v>
      </c>
      <c r="M593" s="376">
        <f t="shared" si="99"/>
        <v>1168</v>
      </c>
      <c r="N593" s="380">
        <f>'내역서(기계)-SH'!N593+'내역서(기계)-재개발'!N593</f>
        <v>1</v>
      </c>
      <c r="O593" s="360">
        <v>1168</v>
      </c>
      <c r="P593" s="360">
        <f t="shared" si="107"/>
        <v>1168</v>
      </c>
      <c r="Q593" s="360">
        <v>0</v>
      </c>
      <c r="R593" s="360">
        <f t="shared" si="108"/>
        <v>0</v>
      </c>
      <c r="S593" s="360">
        <v>0</v>
      </c>
      <c r="T593" s="360">
        <f t="shared" si="109"/>
        <v>0</v>
      </c>
      <c r="U593" s="360">
        <f t="shared" si="103"/>
        <v>1168</v>
      </c>
      <c r="V593" s="369">
        <f t="shared" si="104"/>
        <v>1168</v>
      </c>
      <c r="W593" s="375">
        <f t="shared" si="105"/>
        <v>0</v>
      </c>
      <c r="X593" s="381">
        <f t="shared" si="106"/>
        <v>0</v>
      </c>
      <c r="Y593" s="372"/>
    </row>
    <row r="594" spans="1:25" s="50" customFormat="1" ht="22.5" customHeight="1" x14ac:dyDescent="0.15">
      <c r="A594" s="361" t="s">
        <v>1313</v>
      </c>
      <c r="B594" s="151" t="s">
        <v>1648</v>
      </c>
      <c r="C594" s="152" t="s">
        <v>1464</v>
      </c>
      <c r="D594" s="375">
        <f>'내역서(기계)-SH'!D594+'내역서(기계)-재개발'!D594</f>
        <v>3</v>
      </c>
      <c r="E594" s="359" t="s">
        <v>1384</v>
      </c>
      <c r="F594" s="360">
        <v>9398</v>
      </c>
      <c r="G594" s="360">
        <f t="shared" si="100"/>
        <v>28194</v>
      </c>
      <c r="H594" s="360">
        <v>0</v>
      </c>
      <c r="I594" s="360">
        <f t="shared" si="101"/>
        <v>0</v>
      </c>
      <c r="J594" s="360">
        <v>0</v>
      </c>
      <c r="K594" s="360">
        <f t="shared" si="102"/>
        <v>0</v>
      </c>
      <c r="L594" s="360">
        <f t="shared" si="99"/>
        <v>9398</v>
      </c>
      <c r="M594" s="376">
        <f t="shared" si="99"/>
        <v>28194</v>
      </c>
      <c r="N594" s="380">
        <f>'내역서(기계)-SH'!N594+'내역서(기계)-재개발'!N594</f>
        <v>3</v>
      </c>
      <c r="O594" s="360">
        <v>9398</v>
      </c>
      <c r="P594" s="360">
        <f t="shared" si="107"/>
        <v>28194</v>
      </c>
      <c r="Q594" s="360">
        <v>0</v>
      </c>
      <c r="R594" s="360">
        <f t="shared" si="108"/>
        <v>0</v>
      </c>
      <c r="S594" s="360">
        <v>0</v>
      </c>
      <c r="T594" s="360">
        <f t="shared" si="109"/>
        <v>0</v>
      </c>
      <c r="U594" s="360">
        <f t="shared" si="103"/>
        <v>9398</v>
      </c>
      <c r="V594" s="369">
        <f t="shared" si="104"/>
        <v>28194</v>
      </c>
      <c r="W594" s="375">
        <f t="shared" si="105"/>
        <v>0</v>
      </c>
      <c r="X594" s="381">
        <f t="shared" si="106"/>
        <v>0</v>
      </c>
      <c r="Y594" s="372"/>
    </row>
    <row r="595" spans="1:25" s="50" customFormat="1" ht="22.5" customHeight="1" x14ac:dyDescent="0.15">
      <c r="A595" s="361" t="s">
        <v>1314</v>
      </c>
      <c r="B595" s="151" t="s">
        <v>1648</v>
      </c>
      <c r="C595" s="152" t="s">
        <v>1366</v>
      </c>
      <c r="D595" s="375">
        <f>'내역서(기계)-SH'!D595+'내역서(기계)-재개발'!D595</f>
        <v>2</v>
      </c>
      <c r="E595" s="359" t="s">
        <v>1384</v>
      </c>
      <c r="F595" s="360">
        <v>2106</v>
      </c>
      <c r="G595" s="360">
        <f t="shared" si="100"/>
        <v>4212</v>
      </c>
      <c r="H595" s="360">
        <v>0</v>
      </c>
      <c r="I595" s="360">
        <f t="shared" si="101"/>
        <v>0</v>
      </c>
      <c r="J595" s="360">
        <v>0</v>
      </c>
      <c r="K595" s="360">
        <f t="shared" si="102"/>
        <v>0</v>
      </c>
      <c r="L595" s="360">
        <f t="shared" si="99"/>
        <v>2106</v>
      </c>
      <c r="M595" s="376">
        <f t="shared" si="99"/>
        <v>4212</v>
      </c>
      <c r="N595" s="380">
        <f>'내역서(기계)-SH'!N595+'내역서(기계)-재개발'!N595</f>
        <v>2</v>
      </c>
      <c r="O595" s="360">
        <v>2106</v>
      </c>
      <c r="P595" s="360">
        <f t="shared" si="107"/>
        <v>4212</v>
      </c>
      <c r="Q595" s="360">
        <v>0</v>
      </c>
      <c r="R595" s="360">
        <f t="shared" si="108"/>
        <v>0</v>
      </c>
      <c r="S595" s="360">
        <v>0</v>
      </c>
      <c r="T595" s="360">
        <f t="shared" si="109"/>
        <v>0</v>
      </c>
      <c r="U595" s="360">
        <f t="shared" si="103"/>
        <v>2106</v>
      </c>
      <c r="V595" s="369">
        <f t="shared" si="104"/>
        <v>4212</v>
      </c>
      <c r="W595" s="375">
        <f t="shared" si="105"/>
        <v>0</v>
      </c>
      <c r="X595" s="381">
        <f t="shared" si="106"/>
        <v>0</v>
      </c>
      <c r="Y595" s="372"/>
    </row>
    <row r="596" spans="1:25" s="50" customFormat="1" ht="22.5" customHeight="1" x14ac:dyDescent="0.15">
      <c r="A596" s="361" t="s">
        <v>1315</v>
      </c>
      <c r="B596" s="151" t="s">
        <v>1648</v>
      </c>
      <c r="C596" s="152" t="s">
        <v>541</v>
      </c>
      <c r="D596" s="375">
        <f>'내역서(기계)-SH'!D596+'내역서(기계)-재개발'!D596</f>
        <v>1</v>
      </c>
      <c r="E596" s="359" t="s">
        <v>1384</v>
      </c>
      <c r="F596" s="360">
        <v>1725</v>
      </c>
      <c r="G596" s="360">
        <f t="shared" si="100"/>
        <v>1725</v>
      </c>
      <c r="H596" s="360">
        <v>0</v>
      </c>
      <c r="I596" s="360">
        <f t="shared" si="101"/>
        <v>0</v>
      </c>
      <c r="J596" s="360">
        <v>0</v>
      </c>
      <c r="K596" s="360">
        <f t="shared" si="102"/>
        <v>0</v>
      </c>
      <c r="L596" s="360">
        <f t="shared" si="99"/>
        <v>1725</v>
      </c>
      <c r="M596" s="376">
        <f t="shared" si="99"/>
        <v>1725</v>
      </c>
      <c r="N596" s="380">
        <f>'내역서(기계)-SH'!N596+'내역서(기계)-재개발'!N596</f>
        <v>1</v>
      </c>
      <c r="O596" s="360">
        <v>1725</v>
      </c>
      <c r="P596" s="360">
        <f t="shared" si="107"/>
        <v>1725</v>
      </c>
      <c r="Q596" s="360">
        <v>0</v>
      </c>
      <c r="R596" s="360">
        <f t="shared" si="108"/>
        <v>0</v>
      </c>
      <c r="S596" s="360">
        <v>0</v>
      </c>
      <c r="T596" s="360">
        <f t="shared" si="109"/>
        <v>0</v>
      </c>
      <c r="U596" s="360">
        <f t="shared" si="103"/>
        <v>1725</v>
      </c>
      <c r="V596" s="369">
        <f t="shared" si="104"/>
        <v>1725</v>
      </c>
      <c r="W596" s="375">
        <f t="shared" si="105"/>
        <v>0</v>
      </c>
      <c r="X596" s="381">
        <f t="shared" si="106"/>
        <v>0</v>
      </c>
      <c r="Y596" s="372"/>
    </row>
    <row r="597" spans="1:25" s="50" customFormat="1" ht="22.5" customHeight="1" x14ac:dyDescent="0.15">
      <c r="A597" s="361" t="s">
        <v>1316</v>
      </c>
      <c r="B597" s="151" t="s">
        <v>1652</v>
      </c>
      <c r="C597" s="152" t="s">
        <v>541</v>
      </c>
      <c r="D597" s="375">
        <f>'내역서(기계)-SH'!D597+'내역서(기계)-재개발'!D597</f>
        <v>1</v>
      </c>
      <c r="E597" s="359" t="s">
        <v>1384</v>
      </c>
      <c r="F597" s="360">
        <v>1690</v>
      </c>
      <c r="G597" s="360">
        <f t="shared" si="100"/>
        <v>1690</v>
      </c>
      <c r="H597" s="360">
        <v>0</v>
      </c>
      <c r="I597" s="360">
        <f t="shared" si="101"/>
        <v>0</v>
      </c>
      <c r="J597" s="360">
        <v>0</v>
      </c>
      <c r="K597" s="360">
        <f t="shared" si="102"/>
        <v>0</v>
      </c>
      <c r="L597" s="360">
        <f t="shared" si="99"/>
        <v>1690</v>
      </c>
      <c r="M597" s="376">
        <f t="shared" si="99"/>
        <v>1690</v>
      </c>
      <c r="N597" s="380">
        <f>'내역서(기계)-SH'!N597+'내역서(기계)-재개발'!N597</f>
        <v>1</v>
      </c>
      <c r="O597" s="360">
        <v>1690</v>
      </c>
      <c r="P597" s="360">
        <f t="shared" si="107"/>
        <v>1690</v>
      </c>
      <c r="Q597" s="360">
        <v>0</v>
      </c>
      <c r="R597" s="360">
        <f t="shared" si="108"/>
        <v>0</v>
      </c>
      <c r="S597" s="360">
        <v>0</v>
      </c>
      <c r="T597" s="360">
        <f t="shared" si="109"/>
        <v>0</v>
      </c>
      <c r="U597" s="360">
        <f t="shared" si="103"/>
        <v>1690</v>
      </c>
      <c r="V597" s="369">
        <f t="shared" si="104"/>
        <v>1690</v>
      </c>
      <c r="W597" s="375">
        <f t="shared" si="105"/>
        <v>0</v>
      </c>
      <c r="X597" s="381">
        <f t="shared" si="106"/>
        <v>0</v>
      </c>
      <c r="Y597" s="372"/>
    </row>
    <row r="598" spans="1:25" s="50" customFormat="1" ht="22.5" customHeight="1" x14ac:dyDescent="0.15">
      <c r="A598" s="361" t="s">
        <v>1317</v>
      </c>
      <c r="B598" s="151" t="s">
        <v>1650</v>
      </c>
      <c r="C598" s="152" t="s">
        <v>1366</v>
      </c>
      <c r="D598" s="375">
        <f>'내역서(기계)-SH'!D598+'내역서(기계)-재개발'!D598</f>
        <v>1</v>
      </c>
      <c r="E598" s="359" t="s">
        <v>1384</v>
      </c>
      <c r="F598" s="360">
        <v>3531</v>
      </c>
      <c r="G598" s="360">
        <f t="shared" si="100"/>
        <v>3531</v>
      </c>
      <c r="H598" s="360">
        <v>0</v>
      </c>
      <c r="I598" s="360">
        <f t="shared" si="101"/>
        <v>0</v>
      </c>
      <c r="J598" s="360">
        <v>0</v>
      </c>
      <c r="K598" s="360">
        <f t="shared" si="102"/>
        <v>0</v>
      </c>
      <c r="L598" s="360">
        <f t="shared" ref="L598:M661" si="110">F598+H598+J598</f>
        <v>3531</v>
      </c>
      <c r="M598" s="376">
        <f t="shared" si="110"/>
        <v>3531</v>
      </c>
      <c r="N598" s="380">
        <f>'내역서(기계)-SH'!N598+'내역서(기계)-재개발'!N598</f>
        <v>1</v>
      </c>
      <c r="O598" s="360">
        <v>3531</v>
      </c>
      <c r="P598" s="360">
        <f t="shared" si="107"/>
        <v>3531</v>
      </c>
      <c r="Q598" s="360">
        <v>0</v>
      </c>
      <c r="R598" s="360">
        <f t="shared" si="108"/>
        <v>0</v>
      </c>
      <c r="S598" s="360">
        <v>0</v>
      </c>
      <c r="T598" s="360">
        <f t="shared" si="109"/>
        <v>0</v>
      </c>
      <c r="U598" s="360">
        <f t="shared" si="103"/>
        <v>3531</v>
      </c>
      <c r="V598" s="369">
        <f t="shared" si="104"/>
        <v>3531</v>
      </c>
      <c r="W598" s="375">
        <f t="shared" si="105"/>
        <v>0</v>
      </c>
      <c r="X598" s="381">
        <f t="shared" si="106"/>
        <v>0</v>
      </c>
      <c r="Y598" s="372"/>
    </row>
    <row r="599" spans="1:25" s="50" customFormat="1" ht="22.5" customHeight="1" x14ac:dyDescent="0.15">
      <c r="A599" s="361" t="s">
        <v>1318</v>
      </c>
      <c r="B599" s="151" t="s">
        <v>1532</v>
      </c>
      <c r="C599" s="152" t="s">
        <v>523</v>
      </c>
      <c r="D599" s="375">
        <f>'내역서(기계)-SH'!D599+'내역서(기계)-재개발'!D599</f>
        <v>1</v>
      </c>
      <c r="E599" s="359" t="s">
        <v>1741</v>
      </c>
      <c r="F599" s="360">
        <v>3505</v>
      </c>
      <c r="G599" s="360">
        <f t="shared" si="100"/>
        <v>3505</v>
      </c>
      <c r="H599" s="360">
        <v>10398</v>
      </c>
      <c r="I599" s="360">
        <f t="shared" si="101"/>
        <v>10398</v>
      </c>
      <c r="J599" s="360">
        <v>0</v>
      </c>
      <c r="K599" s="360">
        <f t="shared" si="102"/>
        <v>0</v>
      </c>
      <c r="L599" s="360">
        <f t="shared" si="110"/>
        <v>13903</v>
      </c>
      <c r="M599" s="376">
        <f t="shared" si="110"/>
        <v>13903</v>
      </c>
      <c r="N599" s="380">
        <f>'내역서(기계)-SH'!N599+'내역서(기계)-재개발'!N599</f>
        <v>1</v>
      </c>
      <c r="O599" s="360">
        <v>3505</v>
      </c>
      <c r="P599" s="360">
        <f t="shared" si="107"/>
        <v>3505</v>
      </c>
      <c r="Q599" s="360">
        <v>10398</v>
      </c>
      <c r="R599" s="360">
        <f t="shared" si="108"/>
        <v>10398</v>
      </c>
      <c r="S599" s="360">
        <v>0</v>
      </c>
      <c r="T599" s="360">
        <f t="shared" si="109"/>
        <v>0</v>
      </c>
      <c r="U599" s="360">
        <f t="shared" si="103"/>
        <v>13903</v>
      </c>
      <c r="V599" s="369">
        <f t="shared" si="104"/>
        <v>13903</v>
      </c>
      <c r="W599" s="375">
        <f t="shared" si="105"/>
        <v>0</v>
      </c>
      <c r="X599" s="381">
        <f t="shared" si="106"/>
        <v>0</v>
      </c>
      <c r="Y599" s="372"/>
    </row>
    <row r="600" spans="1:25" s="50" customFormat="1" ht="22.5" customHeight="1" x14ac:dyDescent="0.15">
      <c r="A600" s="361" t="s">
        <v>1319</v>
      </c>
      <c r="B600" s="151" t="s">
        <v>1533</v>
      </c>
      <c r="C600" s="152" t="s">
        <v>524</v>
      </c>
      <c r="D600" s="375">
        <f>'내역서(기계)-SH'!D600+'내역서(기계)-재개발'!D600</f>
        <v>1</v>
      </c>
      <c r="E600" s="359" t="s">
        <v>1741</v>
      </c>
      <c r="F600" s="360">
        <v>4152</v>
      </c>
      <c r="G600" s="360">
        <f t="shared" si="100"/>
        <v>4152</v>
      </c>
      <c r="H600" s="360">
        <v>12397</v>
      </c>
      <c r="I600" s="360">
        <f t="shared" si="101"/>
        <v>12397</v>
      </c>
      <c r="J600" s="360">
        <v>0</v>
      </c>
      <c r="K600" s="360">
        <f t="shared" si="102"/>
        <v>0</v>
      </c>
      <c r="L600" s="360">
        <f t="shared" si="110"/>
        <v>16549</v>
      </c>
      <c r="M600" s="376">
        <f t="shared" si="110"/>
        <v>16549</v>
      </c>
      <c r="N600" s="380">
        <f>'내역서(기계)-SH'!N600+'내역서(기계)-재개발'!N600</f>
        <v>1</v>
      </c>
      <c r="O600" s="360">
        <v>4152</v>
      </c>
      <c r="P600" s="360">
        <f t="shared" si="107"/>
        <v>4152</v>
      </c>
      <c r="Q600" s="360">
        <v>12397</v>
      </c>
      <c r="R600" s="360">
        <f t="shared" si="108"/>
        <v>12397</v>
      </c>
      <c r="S600" s="360">
        <v>0</v>
      </c>
      <c r="T600" s="360">
        <f t="shared" si="109"/>
        <v>0</v>
      </c>
      <c r="U600" s="360">
        <f t="shared" si="103"/>
        <v>16549</v>
      </c>
      <c r="V600" s="369">
        <f t="shared" si="104"/>
        <v>16549</v>
      </c>
      <c r="W600" s="375">
        <f t="shared" si="105"/>
        <v>0</v>
      </c>
      <c r="X600" s="381">
        <f t="shared" si="106"/>
        <v>0</v>
      </c>
      <c r="Y600" s="372"/>
    </row>
    <row r="601" spans="1:25" s="50" customFormat="1" ht="22.5" customHeight="1" x14ac:dyDescent="0.15">
      <c r="A601" s="361" t="s">
        <v>1320</v>
      </c>
      <c r="B601" s="151" t="s">
        <v>1534</v>
      </c>
      <c r="C601" s="152" t="s">
        <v>525</v>
      </c>
      <c r="D601" s="375">
        <f>'내역서(기계)-SH'!D601+'내역서(기계)-재개발'!D601</f>
        <v>5</v>
      </c>
      <c r="E601" s="359" t="s">
        <v>1741</v>
      </c>
      <c r="F601" s="360">
        <v>4533</v>
      </c>
      <c r="G601" s="360">
        <f t="shared" si="100"/>
        <v>22665</v>
      </c>
      <c r="H601" s="360">
        <v>13998</v>
      </c>
      <c r="I601" s="360">
        <f t="shared" si="101"/>
        <v>69990</v>
      </c>
      <c r="J601" s="360">
        <v>0</v>
      </c>
      <c r="K601" s="360">
        <f t="shared" si="102"/>
        <v>0</v>
      </c>
      <c r="L601" s="360">
        <f t="shared" si="110"/>
        <v>18531</v>
      </c>
      <c r="M601" s="376">
        <f t="shared" si="110"/>
        <v>92655</v>
      </c>
      <c r="N601" s="380">
        <f>'내역서(기계)-SH'!N601+'내역서(기계)-재개발'!N601</f>
        <v>5</v>
      </c>
      <c r="O601" s="360">
        <v>4533</v>
      </c>
      <c r="P601" s="360">
        <f t="shared" si="107"/>
        <v>22665</v>
      </c>
      <c r="Q601" s="360">
        <v>13998</v>
      </c>
      <c r="R601" s="360">
        <f t="shared" si="108"/>
        <v>69990</v>
      </c>
      <c r="S601" s="360">
        <v>0</v>
      </c>
      <c r="T601" s="360">
        <f t="shared" si="109"/>
        <v>0</v>
      </c>
      <c r="U601" s="360">
        <f t="shared" si="103"/>
        <v>18531</v>
      </c>
      <c r="V601" s="369">
        <f t="shared" si="104"/>
        <v>92655</v>
      </c>
      <c r="W601" s="375">
        <f t="shared" si="105"/>
        <v>0</v>
      </c>
      <c r="X601" s="381">
        <f t="shared" si="106"/>
        <v>0</v>
      </c>
      <c r="Y601" s="372"/>
    </row>
    <row r="602" spans="1:25" s="50" customFormat="1" ht="22.5" customHeight="1" x14ac:dyDescent="0.15">
      <c r="A602" s="361" t="s">
        <v>1321</v>
      </c>
      <c r="B602" s="151" t="s">
        <v>1535</v>
      </c>
      <c r="C602" s="152" t="s">
        <v>526</v>
      </c>
      <c r="D602" s="375">
        <f>'내역서(기계)-SH'!D602+'내역서(기계)-재개발'!D602</f>
        <v>5</v>
      </c>
      <c r="E602" s="359" t="s">
        <v>1741</v>
      </c>
      <c r="F602" s="360">
        <v>4914</v>
      </c>
      <c r="G602" s="360">
        <f t="shared" si="100"/>
        <v>24570</v>
      </c>
      <c r="H602" s="360">
        <v>16998</v>
      </c>
      <c r="I602" s="360">
        <f t="shared" si="101"/>
        <v>84990</v>
      </c>
      <c r="J602" s="360">
        <v>0</v>
      </c>
      <c r="K602" s="360">
        <f t="shared" si="102"/>
        <v>0</v>
      </c>
      <c r="L602" s="360">
        <f t="shared" si="110"/>
        <v>21912</v>
      </c>
      <c r="M602" s="376">
        <f t="shared" si="110"/>
        <v>109560</v>
      </c>
      <c r="N602" s="380">
        <f>'내역서(기계)-SH'!N602+'내역서(기계)-재개발'!N602</f>
        <v>5</v>
      </c>
      <c r="O602" s="360">
        <v>4914</v>
      </c>
      <c r="P602" s="360">
        <f t="shared" si="107"/>
        <v>24570</v>
      </c>
      <c r="Q602" s="360">
        <v>16998</v>
      </c>
      <c r="R602" s="360">
        <f t="shared" si="108"/>
        <v>84990</v>
      </c>
      <c r="S602" s="360">
        <v>0</v>
      </c>
      <c r="T602" s="360">
        <f t="shared" si="109"/>
        <v>0</v>
      </c>
      <c r="U602" s="360">
        <f t="shared" si="103"/>
        <v>21912</v>
      </c>
      <c r="V602" s="369">
        <f t="shared" si="104"/>
        <v>109560</v>
      </c>
      <c r="W602" s="375">
        <f t="shared" si="105"/>
        <v>0</v>
      </c>
      <c r="X602" s="381">
        <f t="shared" si="106"/>
        <v>0</v>
      </c>
      <c r="Y602" s="372"/>
    </row>
    <row r="603" spans="1:25" s="50" customFormat="1" ht="22.5" customHeight="1" x14ac:dyDescent="0.15">
      <c r="A603" s="361" t="s">
        <v>1322</v>
      </c>
      <c r="B603" s="151" t="s">
        <v>1704</v>
      </c>
      <c r="C603" s="152" t="s">
        <v>527</v>
      </c>
      <c r="D603" s="375">
        <f>'내역서(기계)-SH'!D603+'내역서(기계)-재개발'!D603</f>
        <v>5</v>
      </c>
      <c r="E603" s="359" t="s">
        <v>1741</v>
      </c>
      <c r="F603" s="360">
        <v>6618</v>
      </c>
      <c r="G603" s="360">
        <f t="shared" si="100"/>
        <v>33090</v>
      </c>
      <c r="H603" s="360">
        <v>20997</v>
      </c>
      <c r="I603" s="360">
        <f t="shared" si="101"/>
        <v>104985</v>
      </c>
      <c r="J603" s="360">
        <v>0</v>
      </c>
      <c r="K603" s="360">
        <f t="shared" si="102"/>
        <v>0</v>
      </c>
      <c r="L603" s="360">
        <f t="shared" si="110"/>
        <v>27615</v>
      </c>
      <c r="M603" s="376">
        <f t="shared" si="110"/>
        <v>138075</v>
      </c>
      <c r="N603" s="380">
        <f>'내역서(기계)-SH'!N603+'내역서(기계)-재개발'!N603</f>
        <v>5</v>
      </c>
      <c r="O603" s="360">
        <v>6618</v>
      </c>
      <c r="P603" s="360">
        <f t="shared" si="107"/>
        <v>33090</v>
      </c>
      <c r="Q603" s="360">
        <v>20997</v>
      </c>
      <c r="R603" s="360">
        <f t="shared" si="108"/>
        <v>104985</v>
      </c>
      <c r="S603" s="360">
        <v>0</v>
      </c>
      <c r="T603" s="360">
        <f t="shared" si="109"/>
        <v>0</v>
      </c>
      <c r="U603" s="360">
        <f t="shared" si="103"/>
        <v>27615</v>
      </c>
      <c r="V603" s="369">
        <f t="shared" si="104"/>
        <v>138075</v>
      </c>
      <c r="W603" s="375">
        <f t="shared" si="105"/>
        <v>0</v>
      </c>
      <c r="X603" s="381">
        <f t="shared" si="106"/>
        <v>0</v>
      </c>
      <c r="Y603" s="372"/>
    </row>
    <row r="604" spans="1:25" s="50" customFormat="1" ht="22.5" customHeight="1" x14ac:dyDescent="0.15">
      <c r="A604" s="361" t="s">
        <v>1323</v>
      </c>
      <c r="B604" s="151" t="s">
        <v>1705</v>
      </c>
      <c r="C604" s="152" t="s">
        <v>528</v>
      </c>
      <c r="D604" s="375">
        <f>'내역서(기계)-SH'!D604+'내역서(기계)-재개발'!D604</f>
        <v>5</v>
      </c>
      <c r="E604" s="359" t="s">
        <v>1741</v>
      </c>
      <c r="F604" s="360">
        <v>8294</v>
      </c>
      <c r="G604" s="360">
        <f t="shared" si="100"/>
        <v>41470</v>
      </c>
      <c r="H604" s="360">
        <v>24196</v>
      </c>
      <c r="I604" s="360">
        <f t="shared" si="101"/>
        <v>120980</v>
      </c>
      <c r="J604" s="360">
        <v>0</v>
      </c>
      <c r="K604" s="360">
        <f t="shared" si="102"/>
        <v>0</v>
      </c>
      <c r="L604" s="360">
        <f t="shared" si="110"/>
        <v>32490</v>
      </c>
      <c r="M604" s="376">
        <f t="shared" si="110"/>
        <v>162450</v>
      </c>
      <c r="N604" s="380">
        <f>'내역서(기계)-SH'!N604+'내역서(기계)-재개발'!N604</f>
        <v>5</v>
      </c>
      <c r="O604" s="360">
        <v>8294</v>
      </c>
      <c r="P604" s="360">
        <f t="shared" si="107"/>
        <v>41470</v>
      </c>
      <c r="Q604" s="360">
        <v>24196</v>
      </c>
      <c r="R604" s="360">
        <f t="shared" si="108"/>
        <v>120980</v>
      </c>
      <c r="S604" s="360">
        <v>0</v>
      </c>
      <c r="T604" s="360">
        <f t="shared" si="109"/>
        <v>0</v>
      </c>
      <c r="U604" s="360">
        <f t="shared" si="103"/>
        <v>32490</v>
      </c>
      <c r="V604" s="369">
        <f t="shared" si="104"/>
        <v>162450</v>
      </c>
      <c r="W604" s="375">
        <f t="shared" si="105"/>
        <v>0</v>
      </c>
      <c r="X604" s="381">
        <f t="shared" si="106"/>
        <v>0</v>
      </c>
      <c r="Y604" s="372"/>
    </row>
    <row r="605" spans="1:25" s="50" customFormat="1" ht="22.5" customHeight="1" x14ac:dyDescent="0.15">
      <c r="A605" s="361" t="s">
        <v>1324</v>
      </c>
      <c r="B605" s="151" t="s">
        <v>1706</v>
      </c>
      <c r="C605" s="152" t="s">
        <v>1420</v>
      </c>
      <c r="D605" s="375">
        <f>'내역서(기계)-SH'!D605+'내역서(기계)-재개발'!D605</f>
        <v>1</v>
      </c>
      <c r="E605" s="359" t="s">
        <v>1741</v>
      </c>
      <c r="F605" s="360">
        <v>9178</v>
      </c>
      <c r="G605" s="360">
        <f t="shared" si="100"/>
        <v>9178</v>
      </c>
      <c r="H605" s="360">
        <v>30396</v>
      </c>
      <c r="I605" s="360">
        <f t="shared" si="101"/>
        <v>30396</v>
      </c>
      <c r="J605" s="360">
        <v>0</v>
      </c>
      <c r="K605" s="360">
        <f t="shared" si="102"/>
        <v>0</v>
      </c>
      <c r="L605" s="360">
        <f t="shared" si="110"/>
        <v>39574</v>
      </c>
      <c r="M605" s="376">
        <f t="shared" si="110"/>
        <v>39574</v>
      </c>
      <c r="N605" s="380">
        <f>'내역서(기계)-SH'!N605+'내역서(기계)-재개발'!N605</f>
        <v>1</v>
      </c>
      <c r="O605" s="360">
        <v>9178</v>
      </c>
      <c r="P605" s="360">
        <f t="shared" si="107"/>
        <v>9178</v>
      </c>
      <c r="Q605" s="360">
        <v>30396</v>
      </c>
      <c r="R605" s="360">
        <f t="shared" si="108"/>
        <v>30396</v>
      </c>
      <c r="S605" s="360">
        <v>0</v>
      </c>
      <c r="T605" s="360">
        <f t="shared" si="109"/>
        <v>0</v>
      </c>
      <c r="U605" s="360">
        <f t="shared" si="103"/>
        <v>39574</v>
      </c>
      <c r="V605" s="369">
        <f t="shared" si="104"/>
        <v>39574</v>
      </c>
      <c r="W605" s="375">
        <f t="shared" si="105"/>
        <v>0</v>
      </c>
      <c r="X605" s="381">
        <f t="shared" si="106"/>
        <v>0</v>
      </c>
      <c r="Y605" s="372"/>
    </row>
    <row r="606" spans="1:25" s="50" customFormat="1" ht="22.5" customHeight="1" x14ac:dyDescent="0.15">
      <c r="A606" s="361" t="s">
        <v>1325</v>
      </c>
      <c r="B606" s="151" t="s">
        <v>1707</v>
      </c>
      <c r="C606" s="152" t="s">
        <v>1421</v>
      </c>
      <c r="D606" s="375">
        <f>'내역서(기계)-SH'!D606+'내역서(기계)-재개발'!D606</f>
        <v>1</v>
      </c>
      <c r="E606" s="359" t="s">
        <v>1741</v>
      </c>
      <c r="F606" s="360">
        <v>14098</v>
      </c>
      <c r="G606" s="360">
        <f t="shared" si="100"/>
        <v>14098</v>
      </c>
      <c r="H606" s="360">
        <v>36795</v>
      </c>
      <c r="I606" s="360">
        <f t="shared" si="101"/>
        <v>36795</v>
      </c>
      <c r="J606" s="360">
        <v>0</v>
      </c>
      <c r="K606" s="360">
        <f t="shared" si="102"/>
        <v>0</v>
      </c>
      <c r="L606" s="360">
        <f t="shared" si="110"/>
        <v>50893</v>
      </c>
      <c r="M606" s="376">
        <f t="shared" si="110"/>
        <v>50893</v>
      </c>
      <c r="N606" s="380">
        <f>'내역서(기계)-SH'!N606+'내역서(기계)-재개발'!N606</f>
        <v>1</v>
      </c>
      <c r="O606" s="360">
        <v>14098</v>
      </c>
      <c r="P606" s="360">
        <f t="shared" si="107"/>
        <v>14098</v>
      </c>
      <c r="Q606" s="360">
        <v>36795</v>
      </c>
      <c r="R606" s="360">
        <f t="shared" si="108"/>
        <v>36795</v>
      </c>
      <c r="S606" s="360">
        <v>0</v>
      </c>
      <c r="T606" s="360">
        <f t="shared" si="109"/>
        <v>0</v>
      </c>
      <c r="U606" s="360">
        <f t="shared" si="103"/>
        <v>50893</v>
      </c>
      <c r="V606" s="369">
        <f t="shared" si="104"/>
        <v>50893</v>
      </c>
      <c r="W606" s="375">
        <f t="shared" si="105"/>
        <v>0</v>
      </c>
      <c r="X606" s="381">
        <f t="shared" si="106"/>
        <v>0</v>
      </c>
      <c r="Y606" s="372"/>
    </row>
    <row r="607" spans="1:25" s="50" customFormat="1" ht="22.5" customHeight="1" x14ac:dyDescent="0.15">
      <c r="A607" s="361" t="s">
        <v>1326</v>
      </c>
      <c r="B607" s="151" t="s">
        <v>1708</v>
      </c>
      <c r="C607" s="152" t="s">
        <v>1440</v>
      </c>
      <c r="D607" s="375">
        <f>'내역서(기계)-SH'!D607+'내역서(기계)-재개발'!D607</f>
        <v>1</v>
      </c>
      <c r="E607" s="359" t="s">
        <v>1741</v>
      </c>
      <c r="F607" s="360">
        <v>17340</v>
      </c>
      <c r="G607" s="360">
        <f t="shared" si="100"/>
        <v>17340</v>
      </c>
      <c r="H607" s="360">
        <v>43195</v>
      </c>
      <c r="I607" s="360">
        <f t="shared" si="101"/>
        <v>43195</v>
      </c>
      <c r="J607" s="360">
        <v>0</v>
      </c>
      <c r="K607" s="360">
        <f t="shared" si="102"/>
        <v>0</v>
      </c>
      <c r="L607" s="360">
        <f t="shared" si="110"/>
        <v>60535</v>
      </c>
      <c r="M607" s="376">
        <f t="shared" si="110"/>
        <v>60535</v>
      </c>
      <c r="N607" s="380">
        <f>'내역서(기계)-SH'!N607+'내역서(기계)-재개발'!N607</f>
        <v>1</v>
      </c>
      <c r="O607" s="360">
        <v>17340</v>
      </c>
      <c r="P607" s="360">
        <f t="shared" si="107"/>
        <v>17340</v>
      </c>
      <c r="Q607" s="360">
        <v>43195</v>
      </c>
      <c r="R607" s="360">
        <f t="shared" si="108"/>
        <v>43195</v>
      </c>
      <c r="S607" s="360">
        <v>0</v>
      </c>
      <c r="T607" s="360">
        <f t="shared" si="109"/>
        <v>0</v>
      </c>
      <c r="U607" s="360">
        <f t="shared" si="103"/>
        <v>60535</v>
      </c>
      <c r="V607" s="369">
        <f t="shared" si="104"/>
        <v>60535</v>
      </c>
      <c r="W607" s="375">
        <f t="shared" si="105"/>
        <v>0</v>
      </c>
      <c r="X607" s="381">
        <f t="shared" si="106"/>
        <v>0</v>
      </c>
      <c r="Y607" s="372"/>
    </row>
    <row r="608" spans="1:25" s="50" customFormat="1" ht="22.5" customHeight="1" x14ac:dyDescent="0.15">
      <c r="A608" s="361" t="s">
        <v>1327</v>
      </c>
      <c r="B608" s="151" t="s">
        <v>1709</v>
      </c>
      <c r="C608" s="152" t="s">
        <v>1441</v>
      </c>
      <c r="D608" s="375">
        <f>'내역서(기계)-SH'!D608+'내역서(기계)-재개발'!D608</f>
        <v>1</v>
      </c>
      <c r="E608" s="359" t="s">
        <v>1741</v>
      </c>
      <c r="F608" s="360">
        <v>21704</v>
      </c>
      <c r="G608" s="360">
        <f t="shared" si="100"/>
        <v>21704</v>
      </c>
      <c r="H608" s="360">
        <v>56193</v>
      </c>
      <c r="I608" s="360">
        <f t="shared" si="101"/>
        <v>56193</v>
      </c>
      <c r="J608" s="360">
        <v>0</v>
      </c>
      <c r="K608" s="360">
        <f t="shared" si="102"/>
        <v>0</v>
      </c>
      <c r="L608" s="360">
        <f t="shared" si="110"/>
        <v>77897</v>
      </c>
      <c r="M608" s="376">
        <f t="shared" si="110"/>
        <v>77897</v>
      </c>
      <c r="N608" s="380">
        <f>'내역서(기계)-SH'!N608+'내역서(기계)-재개발'!N608</f>
        <v>1</v>
      </c>
      <c r="O608" s="360">
        <v>21704</v>
      </c>
      <c r="P608" s="360">
        <f t="shared" si="107"/>
        <v>21704</v>
      </c>
      <c r="Q608" s="360">
        <v>56193</v>
      </c>
      <c r="R608" s="360">
        <f t="shared" si="108"/>
        <v>56193</v>
      </c>
      <c r="S608" s="360">
        <v>0</v>
      </c>
      <c r="T608" s="360">
        <f t="shared" si="109"/>
        <v>0</v>
      </c>
      <c r="U608" s="360">
        <f t="shared" si="103"/>
        <v>77897</v>
      </c>
      <c r="V608" s="369">
        <f t="shared" si="104"/>
        <v>77897</v>
      </c>
      <c r="W608" s="375">
        <f t="shared" si="105"/>
        <v>0</v>
      </c>
      <c r="X608" s="381">
        <f t="shared" si="106"/>
        <v>0</v>
      </c>
      <c r="Y608" s="372"/>
    </row>
    <row r="609" spans="1:25" s="50" customFormat="1" ht="22.5" customHeight="1" x14ac:dyDescent="0.15">
      <c r="A609" s="361" t="s">
        <v>1328</v>
      </c>
      <c r="B609" s="151" t="s">
        <v>1710</v>
      </c>
      <c r="C609" s="152" t="s">
        <v>1711</v>
      </c>
      <c r="D609" s="375">
        <f>'내역서(기계)-SH'!D609+'내역서(기계)-재개발'!D609</f>
        <v>1</v>
      </c>
      <c r="E609" s="359" t="s">
        <v>1741</v>
      </c>
      <c r="F609" s="360">
        <v>36042</v>
      </c>
      <c r="G609" s="360">
        <f t="shared" si="100"/>
        <v>36042</v>
      </c>
      <c r="H609" s="360">
        <v>68992</v>
      </c>
      <c r="I609" s="360">
        <f t="shared" si="101"/>
        <v>68992</v>
      </c>
      <c r="J609" s="360">
        <v>0</v>
      </c>
      <c r="K609" s="360">
        <f t="shared" si="102"/>
        <v>0</v>
      </c>
      <c r="L609" s="360">
        <f t="shared" si="110"/>
        <v>105034</v>
      </c>
      <c r="M609" s="376">
        <f t="shared" si="110"/>
        <v>105034</v>
      </c>
      <c r="N609" s="380">
        <f>'내역서(기계)-SH'!N609+'내역서(기계)-재개발'!N609</f>
        <v>1</v>
      </c>
      <c r="O609" s="360">
        <v>36042</v>
      </c>
      <c r="P609" s="360">
        <f t="shared" si="107"/>
        <v>36042</v>
      </c>
      <c r="Q609" s="360">
        <v>68992</v>
      </c>
      <c r="R609" s="360">
        <f t="shared" si="108"/>
        <v>68992</v>
      </c>
      <c r="S609" s="360">
        <v>0</v>
      </c>
      <c r="T609" s="360">
        <f t="shared" si="109"/>
        <v>0</v>
      </c>
      <c r="U609" s="360">
        <f t="shared" si="103"/>
        <v>105034</v>
      </c>
      <c r="V609" s="369">
        <f t="shared" si="104"/>
        <v>105034</v>
      </c>
      <c r="W609" s="375">
        <f t="shared" si="105"/>
        <v>0</v>
      </c>
      <c r="X609" s="381">
        <f t="shared" si="106"/>
        <v>0</v>
      </c>
      <c r="Y609" s="372"/>
    </row>
    <row r="610" spans="1:25" s="50" customFormat="1" ht="22.5" customHeight="1" x14ac:dyDescent="0.15">
      <c r="A610" s="361" t="s">
        <v>1330</v>
      </c>
      <c r="B610" s="151" t="s">
        <v>1532</v>
      </c>
      <c r="C610" s="152" t="s">
        <v>1329</v>
      </c>
      <c r="D610" s="375">
        <f>'내역서(기계)-SH'!D610+'내역서(기계)-재개발'!D610</f>
        <v>1</v>
      </c>
      <c r="E610" s="359" t="s">
        <v>1741</v>
      </c>
      <c r="F610" s="360">
        <v>4027</v>
      </c>
      <c r="G610" s="360">
        <f t="shared" si="100"/>
        <v>4027</v>
      </c>
      <c r="H610" s="360">
        <v>12397</v>
      </c>
      <c r="I610" s="360">
        <f t="shared" si="101"/>
        <v>12397</v>
      </c>
      <c r="J610" s="360">
        <v>0</v>
      </c>
      <c r="K610" s="360">
        <f t="shared" si="102"/>
        <v>0</v>
      </c>
      <c r="L610" s="360">
        <f t="shared" si="110"/>
        <v>16424</v>
      </c>
      <c r="M610" s="376">
        <f t="shared" si="110"/>
        <v>16424</v>
      </c>
      <c r="N610" s="380">
        <f>'내역서(기계)-SH'!N610+'내역서(기계)-재개발'!N610</f>
        <v>1</v>
      </c>
      <c r="O610" s="360">
        <v>4027</v>
      </c>
      <c r="P610" s="360">
        <f t="shared" si="107"/>
        <v>4027</v>
      </c>
      <c r="Q610" s="360">
        <v>12397</v>
      </c>
      <c r="R610" s="360">
        <f t="shared" si="108"/>
        <v>12397</v>
      </c>
      <c r="S610" s="360">
        <v>0</v>
      </c>
      <c r="T610" s="360">
        <f t="shared" si="109"/>
        <v>0</v>
      </c>
      <c r="U610" s="360">
        <f t="shared" si="103"/>
        <v>16424</v>
      </c>
      <c r="V610" s="369">
        <f t="shared" si="104"/>
        <v>16424</v>
      </c>
      <c r="W610" s="375">
        <f t="shared" si="105"/>
        <v>0</v>
      </c>
      <c r="X610" s="381">
        <f t="shared" si="106"/>
        <v>0</v>
      </c>
      <c r="Y610" s="372"/>
    </row>
    <row r="611" spans="1:25" s="50" customFormat="1" ht="22.5" customHeight="1" x14ac:dyDescent="0.15">
      <c r="A611" s="361" t="s">
        <v>1332</v>
      </c>
      <c r="B611" s="151" t="s">
        <v>1533</v>
      </c>
      <c r="C611" s="152" t="s">
        <v>1331</v>
      </c>
      <c r="D611" s="375">
        <f>'내역서(기계)-SH'!D611+'내역서(기계)-재개발'!D611</f>
        <v>2</v>
      </c>
      <c r="E611" s="359" t="s">
        <v>1741</v>
      </c>
      <c r="F611" s="360">
        <v>4754</v>
      </c>
      <c r="G611" s="360">
        <f t="shared" si="100"/>
        <v>9508</v>
      </c>
      <c r="H611" s="360">
        <v>12397</v>
      </c>
      <c r="I611" s="360">
        <f t="shared" si="101"/>
        <v>24794</v>
      </c>
      <c r="J611" s="360">
        <v>0</v>
      </c>
      <c r="K611" s="360">
        <f t="shared" si="102"/>
        <v>0</v>
      </c>
      <c r="L611" s="360">
        <f t="shared" si="110"/>
        <v>17151</v>
      </c>
      <c r="M611" s="376">
        <f t="shared" si="110"/>
        <v>34302</v>
      </c>
      <c r="N611" s="380">
        <f>'내역서(기계)-SH'!N611+'내역서(기계)-재개발'!N611</f>
        <v>2</v>
      </c>
      <c r="O611" s="360">
        <v>4754</v>
      </c>
      <c r="P611" s="360">
        <f t="shared" si="107"/>
        <v>9508</v>
      </c>
      <c r="Q611" s="360">
        <v>12397</v>
      </c>
      <c r="R611" s="360">
        <f t="shared" si="108"/>
        <v>24794</v>
      </c>
      <c r="S611" s="360">
        <v>0</v>
      </c>
      <c r="T611" s="360">
        <f t="shared" si="109"/>
        <v>0</v>
      </c>
      <c r="U611" s="360">
        <f t="shared" si="103"/>
        <v>17151</v>
      </c>
      <c r="V611" s="369">
        <f t="shared" si="104"/>
        <v>34302</v>
      </c>
      <c r="W611" s="375">
        <f t="shared" si="105"/>
        <v>0</v>
      </c>
      <c r="X611" s="381">
        <f t="shared" si="106"/>
        <v>0</v>
      </c>
      <c r="Y611" s="372"/>
    </row>
    <row r="612" spans="1:25" s="50" customFormat="1" ht="22.5" customHeight="1" x14ac:dyDescent="0.15">
      <c r="A612" s="361" t="s">
        <v>1334</v>
      </c>
      <c r="B612" s="151" t="s">
        <v>1534</v>
      </c>
      <c r="C612" s="152" t="s">
        <v>1333</v>
      </c>
      <c r="D612" s="375">
        <f>'내역서(기계)-SH'!D612+'내역서(기계)-재개발'!D612</f>
        <v>2</v>
      </c>
      <c r="E612" s="359" t="s">
        <v>1741</v>
      </c>
      <c r="F612" s="360">
        <v>4985</v>
      </c>
      <c r="G612" s="360">
        <f t="shared" si="100"/>
        <v>9970</v>
      </c>
      <c r="H612" s="360">
        <v>13998</v>
      </c>
      <c r="I612" s="360">
        <f t="shared" si="101"/>
        <v>27996</v>
      </c>
      <c r="J612" s="360">
        <v>0</v>
      </c>
      <c r="K612" s="360">
        <f t="shared" si="102"/>
        <v>0</v>
      </c>
      <c r="L612" s="360">
        <f t="shared" si="110"/>
        <v>18983</v>
      </c>
      <c r="M612" s="376">
        <f t="shared" si="110"/>
        <v>37966</v>
      </c>
      <c r="N612" s="380">
        <f>'내역서(기계)-SH'!N612+'내역서(기계)-재개발'!N612</f>
        <v>2</v>
      </c>
      <c r="O612" s="360">
        <v>4985</v>
      </c>
      <c r="P612" s="360">
        <f t="shared" si="107"/>
        <v>9970</v>
      </c>
      <c r="Q612" s="360">
        <v>13998</v>
      </c>
      <c r="R612" s="360">
        <f t="shared" si="108"/>
        <v>27996</v>
      </c>
      <c r="S612" s="360">
        <v>0</v>
      </c>
      <c r="T612" s="360">
        <f t="shared" si="109"/>
        <v>0</v>
      </c>
      <c r="U612" s="360">
        <f t="shared" si="103"/>
        <v>18983</v>
      </c>
      <c r="V612" s="369">
        <f t="shared" si="104"/>
        <v>37966</v>
      </c>
      <c r="W612" s="375">
        <f t="shared" si="105"/>
        <v>0</v>
      </c>
      <c r="X612" s="381">
        <f t="shared" si="106"/>
        <v>0</v>
      </c>
      <c r="Y612" s="372"/>
    </row>
    <row r="613" spans="1:25" s="50" customFormat="1" ht="22.5" customHeight="1" x14ac:dyDescent="0.15">
      <c r="A613" s="361" t="s">
        <v>1335</v>
      </c>
      <c r="B613" s="151" t="s">
        <v>1535</v>
      </c>
      <c r="C613" s="152" t="s">
        <v>468</v>
      </c>
      <c r="D613" s="375">
        <f>'내역서(기계)-SH'!D613+'내역서(기계)-재개발'!D613</f>
        <v>2</v>
      </c>
      <c r="E613" s="359" t="s">
        <v>1741</v>
      </c>
      <c r="F613" s="360">
        <v>5489</v>
      </c>
      <c r="G613" s="360">
        <f t="shared" si="100"/>
        <v>10978</v>
      </c>
      <c r="H613" s="360">
        <v>16998</v>
      </c>
      <c r="I613" s="360">
        <f t="shared" si="101"/>
        <v>33996</v>
      </c>
      <c r="J613" s="360">
        <v>0</v>
      </c>
      <c r="K613" s="360">
        <f t="shared" si="102"/>
        <v>0</v>
      </c>
      <c r="L613" s="360">
        <f t="shared" si="110"/>
        <v>22487</v>
      </c>
      <c r="M613" s="376">
        <f t="shared" si="110"/>
        <v>44974</v>
      </c>
      <c r="N613" s="380">
        <f>'내역서(기계)-SH'!N613+'내역서(기계)-재개발'!N613</f>
        <v>2</v>
      </c>
      <c r="O613" s="360">
        <v>5489</v>
      </c>
      <c r="P613" s="360">
        <f t="shared" si="107"/>
        <v>10978</v>
      </c>
      <c r="Q613" s="360">
        <v>16998</v>
      </c>
      <c r="R613" s="360">
        <f t="shared" si="108"/>
        <v>33996</v>
      </c>
      <c r="S613" s="360">
        <v>0</v>
      </c>
      <c r="T613" s="360">
        <f t="shared" si="109"/>
        <v>0</v>
      </c>
      <c r="U613" s="360">
        <f t="shared" si="103"/>
        <v>22487</v>
      </c>
      <c r="V613" s="369">
        <f t="shared" si="104"/>
        <v>44974</v>
      </c>
      <c r="W613" s="375">
        <f t="shared" si="105"/>
        <v>0</v>
      </c>
      <c r="X613" s="381">
        <f t="shared" si="106"/>
        <v>0</v>
      </c>
      <c r="Y613" s="372"/>
    </row>
    <row r="614" spans="1:25" s="50" customFormat="1" ht="22.5" customHeight="1" x14ac:dyDescent="0.15">
      <c r="A614" s="361" t="s">
        <v>1336</v>
      </c>
      <c r="B614" s="151" t="s">
        <v>1704</v>
      </c>
      <c r="C614" s="152" t="s">
        <v>469</v>
      </c>
      <c r="D614" s="375">
        <f>'내역서(기계)-SH'!D614+'내역서(기계)-재개발'!D614</f>
        <v>1</v>
      </c>
      <c r="E614" s="359" t="s">
        <v>1741</v>
      </c>
      <c r="F614" s="360">
        <v>7414</v>
      </c>
      <c r="G614" s="360">
        <f t="shared" si="100"/>
        <v>7414</v>
      </c>
      <c r="H614" s="360">
        <v>20997</v>
      </c>
      <c r="I614" s="360">
        <f t="shared" si="101"/>
        <v>20997</v>
      </c>
      <c r="J614" s="360">
        <v>0</v>
      </c>
      <c r="K614" s="360">
        <f t="shared" si="102"/>
        <v>0</v>
      </c>
      <c r="L614" s="360">
        <f t="shared" si="110"/>
        <v>28411</v>
      </c>
      <c r="M614" s="376">
        <f t="shared" si="110"/>
        <v>28411</v>
      </c>
      <c r="N614" s="380">
        <f>'내역서(기계)-SH'!N614+'내역서(기계)-재개발'!N614</f>
        <v>1</v>
      </c>
      <c r="O614" s="360">
        <v>7414</v>
      </c>
      <c r="P614" s="360">
        <f t="shared" si="107"/>
        <v>7414</v>
      </c>
      <c r="Q614" s="360">
        <v>20997</v>
      </c>
      <c r="R614" s="360">
        <f t="shared" si="108"/>
        <v>20997</v>
      </c>
      <c r="S614" s="360">
        <v>0</v>
      </c>
      <c r="T614" s="360">
        <f t="shared" si="109"/>
        <v>0</v>
      </c>
      <c r="U614" s="360">
        <f t="shared" si="103"/>
        <v>28411</v>
      </c>
      <c r="V614" s="369">
        <f t="shared" si="104"/>
        <v>28411</v>
      </c>
      <c r="W614" s="375">
        <f t="shared" si="105"/>
        <v>0</v>
      </c>
      <c r="X614" s="381">
        <f t="shared" si="106"/>
        <v>0</v>
      </c>
      <c r="Y614" s="372"/>
    </row>
    <row r="615" spans="1:25" s="50" customFormat="1" ht="22.5" customHeight="1" x14ac:dyDescent="0.15">
      <c r="A615" s="361" t="s">
        <v>1337</v>
      </c>
      <c r="B615" s="151" t="s">
        <v>1705</v>
      </c>
      <c r="C615" s="152" t="s">
        <v>470</v>
      </c>
      <c r="D615" s="375">
        <f>'내역서(기계)-SH'!D615+'내역서(기계)-재개발'!D615</f>
        <v>1</v>
      </c>
      <c r="E615" s="359" t="s">
        <v>1741</v>
      </c>
      <c r="F615" s="360">
        <v>11285</v>
      </c>
      <c r="G615" s="360">
        <f t="shared" si="100"/>
        <v>11285</v>
      </c>
      <c r="H615" s="360">
        <v>24196</v>
      </c>
      <c r="I615" s="360">
        <f t="shared" si="101"/>
        <v>24196</v>
      </c>
      <c r="J615" s="360">
        <v>0</v>
      </c>
      <c r="K615" s="360">
        <f t="shared" si="102"/>
        <v>0</v>
      </c>
      <c r="L615" s="360">
        <f t="shared" si="110"/>
        <v>35481</v>
      </c>
      <c r="M615" s="376">
        <f t="shared" si="110"/>
        <v>35481</v>
      </c>
      <c r="N615" s="380">
        <f>'내역서(기계)-SH'!N615+'내역서(기계)-재개발'!N615</f>
        <v>1</v>
      </c>
      <c r="O615" s="360">
        <v>11285</v>
      </c>
      <c r="P615" s="360">
        <f t="shared" si="107"/>
        <v>11285</v>
      </c>
      <c r="Q615" s="360">
        <v>24196</v>
      </c>
      <c r="R615" s="360">
        <f t="shared" si="108"/>
        <v>24196</v>
      </c>
      <c r="S615" s="360">
        <v>0</v>
      </c>
      <c r="T615" s="360">
        <f t="shared" si="109"/>
        <v>0</v>
      </c>
      <c r="U615" s="360">
        <f t="shared" si="103"/>
        <v>35481</v>
      </c>
      <c r="V615" s="369">
        <f t="shared" si="104"/>
        <v>35481</v>
      </c>
      <c r="W615" s="375">
        <f t="shared" si="105"/>
        <v>0</v>
      </c>
      <c r="X615" s="381">
        <f t="shared" si="106"/>
        <v>0</v>
      </c>
      <c r="Y615" s="372"/>
    </row>
    <row r="616" spans="1:25" s="50" customFormat="1" ht="22.5" customHeight="1" x14ac:dyDescent="0.15">
      <c r="A616" s="361" t="s">
        <v>1338</v>
      </c>
      <c r="B616" s="151" t="s">
        <v>1706</v>
      </c>
      <c r="C616" s="152" t="s">
        <v>832</v>
      </c>
      <c r="D616" s="375">
        <f>'내역서(기계)-SH'!D616+'내역서(기계)-재개발'!D616</f>
        <v>1</v>
      </c>
      <c r="E616" s="359" t="s">
        <v>1741</v>
      </c>
      <c r="F616" s="360">
        <v>13833</v>
      </c>
      <c r="G616" s="360">
        <f t="shared" si="100"/>
        <v>13833</v>
      </c>
      <c r="H616" s="360">
        <v>30396</v>
      </c>
      <c r="I616" s="360">
        <f t="shared" si="101"/>
        <v>30396</v>
      </c>
      <c r="J616" s="360">
        <v>0</v>
      </c>
      <c r="K616" s="360">
        <f t="shared" si="102"/>
        <v>0</v>
      </c>
      <c r="L616" s="360">
        <f t="shared" si="110"/>
        <v>44229</v>
      </c>
      <c r="M616" s="376">
        <f t="shared" si="110"/>
        <v>44229</v>
      </c>
      <c r="N616" s="380">
        <f>'내역서(기계)-SH'!N616+'내역서(기계)-재개발'!N616</f>
        <v>1</v>
      </c>
      <c r="O616" s="360">
        <v>13833</v>
      </c>
      <c r="P616" s="360">
        <f t="shared" si="107"/>
        <v>13833</v>
      </c>
      <c r="Q616" s="360">
        <v>30396</v>
      </c>
      <c r="R616" s="360">
        <f t="shared" si="108"/>
        <v>30396</v>
      </c>
      <c r="S616" s="360">
        <v>0</v>
      </c>
      <c r="T616" s="360">
        <f t="shared" si="109"/>
        <v>0</v>
      </c>
      <c r="U616" s="360">
        <f t="shared" si="103"/>
        <v>44229</v>
      </c>
      <c r="V616" s="369">
        <f t="shared" si="104"/>
        <v>44229</v>
      </c>
      <c r="W616" s="375">
        <f t="shared" si="105"/>
        <v>0</v>
      </c>
      <c r="X616" s="381">
        <f t="shared" si="106"/>
        <v>0</v>
      </c>
      <c r="Y616" s="372"/>
    </row>
    <row r="617" spans="1:25" s="50" customFormat="1" ht="22.5" customHeight="1" x14ac:dyDescent="0.15">
      <c r="A617" s="361" t="s">
        <v>1339</v>
      </c>
      <c r="B617" s="151" t="s">
        <v>1707</v>
      </c>
      <c r="C617" s="152" t="s">
        <v>833</v>
      </c>
      <c r="D617" s="375">
        <f>'내역서(기계)-SH'!D617+'내역서(기계)-재개발'!D617</f>
        <v>1</v>
      </c>
      <c r="E617" s="359" t="s">
        <v>1741</v>
      </c>
      <c r="F617" s="360">
        <v>21443</v>
      </c>
      <c r="G617" s="360">
        <f t="shared" si="100"/>
        <v>21443</v>
      </c>
      <c r="H617" s="360">
        <v>36795</v>
      </c>
      <c r="I617" s="360">
        <f t="shared" si="101"/>
        <v>36795</v>
      </c>
      <c r="J617" s="360">
        <v>0</v>
      </c>
      <c r="K617" s="360">
        <f t="shared" si="102"/>
        <v>0</v>
      </c>
      <c r="L617" s="360">
        <f t="shared" si="110"/>
        <v>58238</v>
      </c>
      <c r="M617" s="376">
        <f t="shared" si="110"/>
        <v>58238</v>
      </c>
      <c r="N617" s="380">
        <f>'내역서(기계)-SH'!N617+'내역서(기계)-재개발'!N617</f>
        <v>1</v>
      </c>
      <c r="O617" s="360">
        <v>21443</v>
      </c>
      <c r="P617" s="360">
        <f t="shared" si="107"/>
        <v>21443</v>
      </c>
      <c r="Q617" s="360">
        <v>36795</v>
      </c>
      <c r="R617" s="360">
        <f t="shared" si="108"/>
        <v>36795</v>
      </c>
      <c r="S617" s="360">
        <v>0</v>
      </c>
      <c r="T617" s="360">
        <f t="shared" si="109"/>
        <v>0</v>
      </c>
      <c r="U617" s="360">
        <f t="shared" si="103"/>
        <v>58238</v>
      </c>
      <c r="V617" s="369">
        <f t="shared" si="104"/>
        <v>58238</v>
      </c>
      <c r="W617" s="375">
        <f t="shared" si="105"/>
        <v>0</v>
      </c>
      <c r="X617" s="381">
        <f t="shared" si="106"/>
        <v>0</v>
      </c>
      <c r="Y617" s="372"/>
    </row>
    <row r="618" spans="1:25" s="50" customFormat="1" ht="22.5" customHeight="1" x14ac:dyDescent="0.15">
      <c r="A618" s="361" t="s">
        <v>1340</v>
      </c>
      <c r="B618" s="151" t="s">
        <v>1708</v>
      </c>
      <c r="C618" s="152" t="s">
        <v>834</v>
      </c>
      <c r="D618" s="375">
        <f>'내역서(기계)-SH'!D618+'내역서(기계)-재개발'!D618</f>
        <v>1</v>
      </c>
      <c r="E618" s="359" t="s">
        <v>1741</v>
      </c>
      <c r="F618" s="360">
        <v>28404</v>
      </c>
      <c r="G618" s="360">
        <f t="shared" si="100"/>
        <v>28404</v>
      </c>
      <c r="H618" s="360">
        <v>43195</v>
      </c>
      <c r="I618" s="360">
        <f t="shared" si="101"/>
        <v>43195</v>
      </c>
      <c r="J618" s="360">
        <v>0</v>
      </c>
      <c r="K618" s="360">
        <f t="shared" si="102"/>
        <v>0</v>
      </c>
      <c r="L618" s="360">
        <f t="shared" si="110"/>
        <v>71599</v>
      </c>
      <c r="M618" s="376">
        <f t="shared" si="110"/>
        <v>71599</v>
      </c>
      <c r="N618" s="380">
        <f>'내역서(기계)-SH'!N618+'내역서(기계)-재개발'!N618</f>
        <v>1</v>
      </c>
      <c r="O618" s="360">
        <v>28404</v>
      </c>
      <c r="P618" s="360">
        <f t="shared" si="107"/>
        <v>28404</v>
      </c>
      <c r="Q618" s="360">
        <v>43195</v>
      </c>
      <c r="R618" s="360">
        <f t="shared" si="108"/>
        <v>43195</v>
      </c>
      <c r="S618" s="360">
        <v>0</v>
      </c>
      <c r="T618" s="360">
        <f t="shared" si="109"/>
        <v>0</v>
      </c>
      <c r="U618" s="360">
        <f t="shared" si="103"/>
        <v>71599</v>
      </c>
      <c r="V618" s="369">
        <f t="shared" si="104"/>
        <v>71599</v>
      </c>
      <c r="W618" s="375">
        <f t="shared" si="105"/>
        <v>0</v>
      </c>
      <c r="X618" s="381">
        <f t="shared" si="106"/>
        <v>0</v>
      </c>
      <c r="Y618" s="372"/>
    </row>
    <row r="619" spans="1:25" s="50" customFormat="1" ht="22.5" customHeight="1" x14ac:dyDescent="0.15">
      <c r="A619" s="361" t="s">
        <v>1341</v>
      </c>
      <c r="B619" s="151" t="s">
        <v>1709</v>
      </c>
      <c r="C619" s="152" t="s">
        <v>835</v>
      </c>
      <c r="D619" s="375">
        <f>'내역서(기계)-SH'!D619+'내역서(기계)-재개발'!D619</f>
        <v>1</v>
      </c>
      <c r="E619" s="359" t="s">
        <v>1741</v>
      </c>
      <c r="F619" s="360">
        <v>34006</v>
      </c>
      <c r="G619" s="360">
        <f t="shared" si="100"/>
        <v>34006</v>
      </c>
      <c r="H619" s="360">
        <v>56193</v>
      </c>
      <c r="I619" s="360">
        <f t="shared" si="101"/>
        <v>56193</v>
      </c>
      <c r="J619" s="360">
        <v>0</v>
      </c>
      <c r="K619" s="360">
        <f t="shared" si="102"/>
        <v>0</v>
      </c>
      <c r="L619" s="360">
        <f t="shared" si="110"/>
        <v>90199</v>
      </c>
      <c r="M619" s="376">
        <f t="shared" si="110"/>
        <v>90199</v>
      </c>
      <c r="N619" s="380">
        <f>'내역서(기계)-SH'!N619+'내역서(기계)-재개발'!N619</f>
        <v>1</v>
      </c>
      <c r="O619" s="360">
        <v>34006</v>
      </c>
      <c r="P619" s="360">
        <f t="shared" si="107"/>
        <v>34006</v>
      </c>
      <c r="Q619" s="360">
        <v>56193</v>
      </c>
      <c r="R619" s="360">
        <f t="shared" si="108"/>
        <v>56193</v>
      </c>
      <c r="S619" s="360">
        <v>0</v>
      </c>
      <c r="T619" s="360">
        <f t="shared" si="109"/>
        <v>0</v>
      </c>
      <c r="U619" s="360">
        <f t="shared" si="103"/>
        <v>90199</v>
      </c>
      <c r="V619" s="369">
        <f t="shared" si="104"/>
        <v>90199</v>
      </c>
      <c r="W619" s="375">
        <f t="shared" si="105"/>
        <v>0</v>
      </c>
      <c r="X619" s="381">
        <f t="shared" si="106"/>
        <v>0</v>
      </c>
      <c r="Y619" s="372"/>
    </row>
    <row r="620" spans="1:25" s="50" customFormat="1" ht="22.5" customHeight="1" x14ac:dyDescent="0.15">
      <c r="A620" s="361" t="s">
        <v>1342</v>
      </c>
      <c r="B620" s="151" t="s">
        <v>1710</v>
      </c>
      <c r="C620" s="152" t="s">
        <v>836</v>
      </c>
      <c r="D620" s="375">
        <f>'내역서(기계)-SH'!D620+'내역서(기계)-재개발'!D620</f>
        <v>1</v>
      </c>
      <c r="E620" s="359" t="s">
        <v>1741</v>
      </c>
      <c r="F620" s="360">
        <v>59141</v>
      </c>
      <c r="G620" s="360">
        <f t="shared" si="100"/>
        <v>59141</v>
      </c>
      <c r="H620" s="360">
        <v>68992</v>
      </c>
      <c r="I620" s="360">
        <f t="shared" si="101"/>
        <v>68992</v>
      </c>
      <c r="J620" s="360">
        <v>0</v>
      </c>
      <c r="K620" s="360">
        <f t="shared" si="102"/>
        <v>0</v>
      </c>
      <c r="L620" s="360">
        <f t="shared" si="110"/>
        <v>128133</v>
      </c>
      <c r="M620" s="376">
        <f t="shared" si="110"/>
        <v>128133</v>
      </c>
      <c r="N620" s="380">
        <f>'내역서(기계)-SH'!N620+'내역서(기계)-재개발'!N620</f>
        <v>1</v>
      </c>
      <c r="O620" s="360">
        <v>59141</v>
      </c>
      <c r="P620" s="360">
        <f t="shared" si="107"/>
        <v>59141</v>
      </c>
      <c r="Q620" s="360">
        <v>68992</v>
      </c>
      <c r="R620" s="360">
        <f t="shared" si="108"/>
        <v>68992</v>
      </c>
      <c r="S620" s="360">
        <v>0</v>
      </c>
      <c r="T620" s="360">
        <f t="shared" si="109"/>
        <v>0</v>
      </c>
      <c r="U620" s="360">
        <f t="shared" si="103"/>
        <v>128133</v>
      </c>
      <c r="V620" s="369">
        <f t="shared" si="104"/>
        <v>128133</v>
      </c>
      <c r="W620" s="375">
        <f t="shared" si="105"/>
        <v>0</v>
      </c>
      <c r="X620" s="381">
        <f t="shared" si="106"/>
        <v>0</v>
      </c>
      <c r="Y620" s="372"/>
    </row>
    <row r="621" spans="1:25" s="50" customFormat="1" ht="22.5" customHeight="1" x14ac:dyDescent="0.15">
      <c r="A621" s="361" t="s">
        <v>1343</v>
      </c>
      <c r="B621" s="151" t="s">
        <v>955</v>
      </c>
      <c r="C621" s="152"/>
      <c r="D621" s="375">
        <f>'내역서(기계)-SH'!D621+'내역서(기계)-재개발'!D621</f>
        <v>5</v>
      </c>
      <c r="E621" s="359" t="s">
        <v>1741</v>
      </c>
      <c r="F621" s="360">
        <v>5608</v>
      </c>
      <c r="G621" s="360">
        <f t="shared" si="100"/>
        <v>28040</v>
      </c>
      <c r="H621" s="360">
        <v>7598</v>
      </c>
      <c r="I621" s="360">
        <f t="shared" si="101"/>
        <v>37990</v>
      </c>
      <c r="J621" s="360">
        <v>0</v>
      </c>
      <c r="K621" s="360">
        <f t="shared" si="102"/>
        <v>0</v>
      </c>
      <c r="L621" s="360">
        <f t="shared" si="110"/>
        <v>13206</v>
      </c>
      <c r="M621" s="376">
        <f t="shared" si="110"/>
        <v>66030</v>
      </c>
      <c r="N621" s="380">
        <f>'내역서(기계)-SH'!N621+'내역서(기계)-재개발'!N621</f>
        <v>5</v>
      </c>
      <c r="O621" s="360">
        <v>5608</v>
      </c>
      <c r="P621" s="360">
        <f t="shared" si="107"/>
        <v>28040</v>
      </c>
      <c r="Q621" s="360">
        <v>7598</v>
      </c>
      <c r="R621" s="360">
        <f t="shared" si="108"/>
        <v>37990</v>
      </c>
      <c r="S621" s="360">
        <v>0</v>
      </c>
      <c r="T621" s="360">
        <f t="shared" si="109"/>
        <v>0</v>
      </c>
      <c r="U621" s="360">
        <f t="shared" si="103"/>
        <v>13206</v>
      </c>
      <c r="V621" s="369">
        <f t="shared" si="104"/>
        <v>66030</v>
      </c>
      <c r="W621" s="375">
        <f t="shared" si="105"/>
        <v>0</v>
      </c>
      <c r="X621" s="381">
        <f t="shared" si="106"/>
        <v>0</v>
      </c>
      <c r="Y621" s="372"/>
    </row>
    <row r="622" spans="1:25" s="50" customFormat="1" ht="22.5" customHeight="1" x14ac:dyDescent="0.15">
      <c r="A622" s="361" t="s">
        <v>1344</v>
      </c>
      <c r="B622" s="151" t="s">
        <v>949</v>
      </c>
      <c r="C622" s="152"/>
      <c r="D622" s="375">
        <f>'내역서(기계)-SH'!D622+'내역서(기계)-재개발'!D622</f>
        <v>5</v>
      </c>
      <c r="E622" s="359" t="s">
        <v>1741</v>
      </c>
      <c r="F622" s="360">
        <v>7875</v>
      </c>
      <c r="G622" s="360">
        <f t="shared" si="100"/>
        <v>39375</v>
      </c>
      <c r="H622" s="360">
        <v>8998</v>
      </c>
      <c r="I622" s="360">
        <f t="shared" si="101"/>
        <v>44990</v>
      </c>
      <c r="J622" s="360">
        <v>0</v>
      </c>
      <c r="K622" s="360">
        <f t="shared" si="102"/>
        <v>0</v>
      </c>
      <c r="L622" s="360">
        <f t="shared" si="110"/>
        <v>16873</v>
      </c>
      <c r="M622" s="376">
        <f t="shared" si="110"/>
        <v>84365</v>
      </c>
      <c r="N622" s="380">
        <f>'내역서(기계)-SH'!N622+'내역서(기계)-재개발'!N622</f>
        <v>5</v>
      </c>
      <c r="O622" s="360">
        <v>7875</v>
      </c>
      <c r="P622" s="360">
        <f t="shared" si="107"/>
        <v>39375</v>
      </c>
      <c r="Q622" s="360">
        <v>8998</v>
      </c>
      <c r="R622" s="360">
        <f t="shared" si="108"/>
        <v>44990</v>
      </c>
      <c r="S622" s="360">
        <v>0</v>
      </c>
      <c r="T622" s="360">
        <f t="shared" si="109"/>
        <v>0</v>
      </c>
      <c r="U622" s="360">
        <f t="shared" si="103"/>
        <v>16873</v>
      </c>
      <c r="V622" s="369">
        <f t="shared" si="104"/>
        <v>84365</v>
      </c>
      <c r="W622" s="375">
        <f t="shared" si="105"/>
        <v>0</v>
      </c>
      <c r="X622" s="381">
        <f t="shared" si="106"/>
        <v>0</v>
      </c>
      <c r="Y622" s="372"/>
    </row>
    <row r="623" spans="1:25" s="50" customFormat="1" ht="22.5" customHeight="1" x14ac:dyDescent="0.15">
      <c r="A623" s="361" t="s">
        <v>1345</v>
      </c>
      <c r="B623" s="151" t="s">
        <v>953</v>
      </c>
      <c r="C623" s="152"/>
      <c r="D623" s="375">
        <f>'내역서(기계)-SH'!D623+'내역서(기계)-재개발'!D623</f>
        <v>5</v>
      </c>
      <c r="E623" s="359" t="s">
        <v>1741</v>
      </c>
      <c r="F623" s="360">
        <v>9114</v>
      </c>
      <c r="G623" s="360">
        <f t="shared" si="100"/>
        <v>45570</v>
      </c>
      <c r="H623" s="360">
        <v>10598</v>
      </c>
      <c r="I623" s="360">
        <f t="shared" si="101"/>
        <v>52990</v>
      </c>
      <c r="J623" s="360">
        <v>0</v>
      </c>
      <c r="K623" s="360">
        <f t="shared" si="102"/>
        <v>0</v>
      </c>
      <c r="L623" s="360">
        <f t="shared" si="110"/>
        <v>19712</v>
      </c>
      <c r="M623" s="376">
        <f t="shared" si="110"/>
        <v>98560</v>
      </c>
      <c r="N623" s="380">
        <f>'내역서(기계)-SH'!N623+'내역서(기계)-재개발'!N623</f>
        <v>5</v>
      </c>
      <c r="O623" s="360">
        <v>9114</v>
      </c>
      <c r="P623" s="360">
        <f t="shared" si="107"/>
        <v>45570</v>
      </c>
      <c r="Q623" s="360">
        <v>10598</v>
      </c>
      <c r="R623" s="360">
        <f t="shared" si="108"/>
        <v>52990</v>
      </c>
      <c r="S623" s="360">
        <v>0</v>
      </c>
      <c r="T623" s="360">
        <f t="shared" si="109"/>
        <v>0</v>
      </c>
      <c r="U623" s="360">
        <f t="shared" si="103"/>
        <v>19712</v>
      </c>
      <c r="V623" s="369">
        <f t="shared" si="104"/>
        <v>98560</v>
      </c>
      <c r="W623" s="375">
        <f t="shared" si="105"/>
        <v>0</v>
      </c>
      <c r="X623" s="381">
        <f t="shared" si="106"/>
        <v>0</v>
      </c>
      <c r="Y623" s="372"/>
    </row>
    <row r="624" spans="1:25" s="50" customFormat="1" ht="22.5" customHeight="1" x14ac:dyDescent="0.15">
      <c r="A624" s="361" t="s">
        <v>1346</v>
      </c>
      <c r="B624" s="151" t="s">
        <v>952</v>
      </c>
      <c r="C624" s="152"/>
      <c r="D624" s="375">
        <f>'내역서(기계)-SH'!D624+'내역서(기계)-재개발'!D624</f>
        <v>6</v>
      </c>
      <c r="E624" s="359" t="s">
        <v>1741</v>
      </c>
      <c r="F624" s="360">
        <v>11623</v>
      </c>
      <c r="G624" s="360">
        <f t="shared" si="100"/>
        <v>69738</v>
      </c>
      <c r="H624" s="360">
        <v>13398</v>
      </c>
      <c r="I624" s="360">
        <f t="shared" si="101"/>
        <v>80388</v>
      </c>
      <c r="J624" s="360">
        <v>0</v>
      </c>
      <c r="K624" s="360">
        <f t="shared" si="102"/>
        <v>0</v>
      </c>
      <c r="L624" s="360">
        <f t="shared" si="110"/>
        <v>25021</v>
      </c>
      <c r="M624" s="376">
        <f t="shared" si="110"/>
        <v>150126</v>
      </c>
      <c r="N624" s="380">
        <f>'내역서(기계)-SH'!N624+'내역서(기계)-재개발'!N624</f>
        <v>6</v>
      </c>
      <c r="O624" s="360">
        <v>11623</v>
      </c>
      <c r="P624" s="360">
        <f t="shared" si="107"/>
        <v>69738</v>
      </c>
      <c r="Q624" s="360">
        <v>13398</v>
      </c>
      <c r="R624" s="360">
        <f t="shared" si="108"/>
        <v>80388</v>
      </c>
      <c r="S624" s="360">
        <v>0</v>
      </c>
      <c r="T624" s="360">
        <f t="shared" si="109"/>
        <v>0</v>
      </c>
      <c r="U624" s="360">
        <f t="shared" si="103"/>
        <v>25021</v>
      </c>
      <c r="V624" s="369">
        <f t="shared" si="104"/>
        <v>150126</v>
      </c>
      <c r="W624" s="375">
        <f t="shared" si="105"/>
        <v>0</v>
      </c>
      <c r="X624" s="381">
        <f t="shared" si="106"/>
        <v>0</v>
      </c>
      <c r="Y624" s="372"/>
    </row>
    <row r="625" spans="1:25" s="50" customFormat="1" ht="22.5" customHeight="1" x14ac:dyDescent="0.15">
      <c r="A625" s="361" t="s">
        <v>1347</v>
      </c>
      <c r="B625" s="151" t="s">
        <v>951</v>
      </c>
      <c r="C625" s="152"/>
      <c r="D625" s="375">
        <f>'내역서(기계)-SH'!D625+'내역서(기계)-재개발'!D625</f>
        <v>6</v>
      </c>
      <c r="E625" s="359" t="s">
        <v>1741</v>
      </c>
      <c r="F625" s="360">
        <v>15902</v>
      </c>
      <c r="G625" s="360">
        <f t="shared" si="100"/>
        <v>95412</v>
      </c>
      <c r="H625" s="360">
        <v>17797</v>
      </c>
      <c r="I625" s="360">
        <f t="shared" si="101"/>
        <v>106782</v>
      </c>
      <c r="J625" s="360">
        <v>0</v>
      </c>
      <c r="K625" s="360">
        <f t="shared" si="102"/>
        <v>0</v>
      </c>
      <c r="L625" s="360">
        <f t="shared" si="110"/>
        <v>33699</v>
      </c>
      <c r="M625" s="376">
        <f t="shared" si="110"/>
        <v>202194</v>
      </c>
      <c r="N625" s="380">
        <f>'내역서(기계)-SH'!N625+'내역서(기계)-재개발'!N625</f>
        <v>6</v>
      </c>
      <c r="O625" s="360">
        <v>15902</v>
      </c>
      <c r="P625" s="360">
        <f t="shared" si="107"/>
        <v>95412</v>
      </c>
      <c r="Q625" s="360">
        <v>17797</v>
      </c>
      <c r="R625" s="360">
        <f t="shared" si="108"/>
        <v>106782</v>
      </c>
      <c r="S625" s="360">
        <v>0</v>
      </c>
      <c r="T625" s="360">
        <f t="shared" si="109"/>
        <v>0</v>
      </c>
      <c r="U625" s="360">
        <f t="shared" si="103"/>
        <v>33699</v>
      </c>
      <c r="V625" s="369">
        <f t="shared" si="104"/>
        <v>202194</v>
      </c>
      <c r="W625" s="375">
        <f t="shared" si="105"/>
        <v>0</v>
      </c>
      <c r="X625" s="381">
        <f t="shared" si="106"/>
        <v>0</v>
      </c>
      <c r="Y625" s="372"/>
    </row>
    <row r="626" spans="1:25" s="50" customFormat="1" ht="22.5" customHeight="1" x14ac:dyDescent="0.15">
      <c r="A626" s="361" t="s">
        <v>1348</v>
      </c>
      <c r="B626" s="151" t="s">
        <v>948</v>
      </c>
      <c r="C626" s="152"/>
      <c r="D626" s="375">
        <f>'내역서(기계)-SH'!D626+'내역서(기계)-재개발'!D626</f>
        <v>6</v>
      </c>
      <c r="E626" s="359" t="s">
        <v>1741</v>
      </c>
      <c r="F626" s="360">
        <v>19746</v>
      </c>
      <c r="G626" s="360">
        <f t="shared" si="100"/>
        <v>118476</v>
      </c>
      <c r="H626" s="360">
        <v>20997</v>
      </c>
      <c r="I626" s="360">
        <f t="shared" si="101"/>
        <v>125982</v>
      </c>
      <c r="J626" s="360">
        <v>0</v>
      </c>
      <c r="K626" s="360">
        <f t="shared" si="102"/>
        <v>0</v>
      </c>
      <c r="L626" s="360">
        <f t="shared" si="110"/>
        <v>40743</v>
      </c>
      <c r="M626" s="376">
        <f t="shared" si="110"/>
        <v>244458</v>
      </c>
      <c r="N626" s="380">
        <f>'내역서(기계)-SH'!N626+'내역서(기계)-재개발'!N626</f>
        <v>6</v>
      </c>
      <c r="O626" s="360">
        <v>19746</v>
      </c>
      <c r="P626" s="360">
        <f t="shared" si="107"/>
        <v>118476</v>
      </c>
      <c r="Q626" s="360">
        <v>20997</v>
      </c>
      <c r="R626" s="360">
        <f t="shared" si="108"/>
        <v>125982</v>
      </c>
      <c r="S626" s="360">
        <v>0</v>
      </c>
      <c r="T626" s="360">
        <f t="shared" si="109"/>
        <v>0</v>
      </c>
      <c r="U626" s="360">
        <f t="shared" si="103"/>
        <v>40743</v>
      </c>
      <c r="V626" s="369">
        <f t="shared" si="104"/>
        <v>244458</v>
      </c>
      <c r="W626" s="375">
        <f t="shared" si="105"/>
        <v>0</v>
      </c>
      <c r="X626" s="381">
        <f t="shared" si="106"/>
        <v>0</v>
      </c>
      <c r="Y626" s="372"/>
    </row>
    <row r="627" spans="1:25" s="50" customFormat="1" ht="22.5" customHeight="1" x14ac:dyDescent="0.15">
      <c r="A627" s="361" t="s">
        <v>1349</v>
      </c>
      <c r="B627" s="151" t="s">
        <v>950</v>
      </c>
      <c r="C627" s="152"/>
      <c r="D627" s="375">
        <f>'내역서(기계)-SH'!D627+'내역서(기계)-재개발'!D627</f>
        <v>6</v>
      </c>
      <c r="E627" s="359" t="s">
        <v>1741</v>
      </c>
      <c r="F627" s="360">
        <v>28145</v>
      </c>
      <c r="G627" s="360">
        <f t="shared" si="100"/>
        <v>168870</v>
      </c>
      <c r="H627" s="360">
        <v>27396</v>
      </c>
      <c r="I627" s="360">
        <f t="shared" si="101"/>
        <v>164376</v>
      </c>
      <c r="J627" s="360">
        <v>0</v>
      </c>
      <c r="K627" s="360">
        <f t="shared" si="102"/>
        <v>0</v>
      </c>
      <c r="L627" s="360">
        <f t="shared" si="110"/>
        <v>55541</v>
      </c>
      <c r="M627" s="376">
        <f t="shared" si="110"/>
        <v>333246</v>
      </c>
      <c r="N627" s="380">
        <f>'내역서(기계)-SH'!N627+'내역서(기계)-재개발'!N627</f>
        <v>6</v>
      </c>
      <c r="O627" s="360">
        <v>28145</v>
      </c>
      <c r="P627" s="360">
        <f t="shared" si="107"/>
        <v>168870</v>
      </c>
      <c r="Q627" s="360">
        <v>27396</v>
      </c>
      <c r="R627" s="360">
        <f t="shared" si="108"/>
        <v>164376</v>
      </c>
      <c r="S627" s="360">
        <v>0</v>
      </c>
      <c r="T627" s="360">
        <f t="shared" si="109"/>
        <v>0</v>
      </c>
      <c r="U627" s="360">
        <f t="shared" si="103"/>
        <v>55541</v>
      </c>
      <c r="V627" s="369">
        <f t="shared" si="104"/>
        <v>333246</v>
      </c>
      <c r="W627" s="375">
        <f t="shared" si="105"/>
        <v>0</v>
      </c>
      <c r="X627" s="381">
        <f t="shared" si="106"/>
        <v>0</v>
      </c>
      <c r="Y627" s="372"/>
    </row>
    <row r="628" spans="1:25" s="50" customFormat="1" ht="22.5" customHeight="1" x14ac:dyDescent="0.15">
      <c r="A628" s="361" t="s">
        <v>1350</v>
      </c>
      <c r="B628" s="151" t="s">
        <v>947</v>
      </c>
      <c r="C628" s="152"/>
      <c r="D628" s="375">
        <f>'내역서(기계)-SH'!D628+'내역서(기계)-재개발'!D628</f>
        <v>6</v>
      </c>
      <c r="E628" s="359" t="s">
        <v>1741</v>
      </c>
      <c r="F628" s="360">
        <v>36701</v>
      </c>
      <c r="G628" s="360">
        <f t="shared" si="100"/>
        <v>220206</v>
      </c>
      <c r="H628" s="360">
        <v>33796</v>
      </c>
      <c r="I628" s="360">
        <f t="shared" si="101"/>
        <v>202776</v>
      </c>
      <c r="J628" s="360">
        <v>0</v>
      </c>
      <c r="K628" s="360">
        <f t="shared" si="102"/>
        <v>0</v>
      </c>
      <c r="L628" s="360">
        <f t="shared" si="110"/>
        <v>70497</v>
      </c>
      <c r="M628" s="376">
        <f t="shared" si="110"/>
        <v>422982</v>
      </c>
      <c r="N628" s="380">
        <f>'내역서(기계)-SH'!N628+'내역서(기계)-재개발'!N628</f>
        <v>6</v>
      </c>
      <c r="O628" s="360">
        <v>36701</v>
      </c>
      <c r="P628" s="360">
        <f t="shared" si="107"/>
        <v>220206</v>
      </c>
      <c r="Q628" s="360">
        <v>33796</v>
      </c>
      <c r="R628" s="360">
        <f t="shared" si="108"/>
        <v>202776</v>
      </c>
      <c r="S628" s="360">
        <v>0</v>
      </c>
      <c r="T628" s="360">
        <f t="shared" si="109"/>
        <v>0</v>
      </c>
      <c r="U628" s="360">
        <f t="shared" si="103"/>
        <v>70497</v>
      </c>
      <c r="V628" s="369">
        <f t="shared" si="104"/>
        <v>422982</v>
      </c>
      <c r="W628" s="375">
        <f t="shared" si="105"/>
        <v>0</v>
      </c>
      <c r="X628" s="381">
        <f t="shared" si="106"/>
        <v>0</v>
      </c>
      <c r="Y628" s="372"/>
    </row>
    <row r="629" spans="1:25" s="50" customFormat="1" ht="22.5" customHeight="1" x14ac:dyDescent="0.15">
      <c r="A629" s="361" t="s">
        <v>1351</v>
      </c>
      <c r="B629" s="151" t="s">
        <v>946</v>
      </c>
      <c r="C629" s="152"/>
      <c r="D629" s="375">
        <f>'내역서(기계)-SH'!D629+'내역서(기계)-재개발'!D629</f>
        <v>6</v>
      </c>
      <c r="E629" s="359" t="s">
        <v>1741</v>
      </c>
      <c r="F629" s="360">
        <v>50058</v>
      </c>
      <c r="G629" s="360">
        <f t="shared" si="100"/>
        <v>300348</v>
      </c>
      <c r="H629" s="360">
        <v>40195</v>
      </c>
      <c r="I629" s="360">
        <f t="shared" si="101"/>
        <v>241170</v>
      </c>
      <c r="J629" s="360">
        <v>0</v>
      </c>
      <c r="K629" s="360">
        <f t="shared" si="102"/>
        <v>0</v>
      </c>
      <c r="L629" s="360">
        <f t="shared" si="110"/>
        <v>90253</v>
      </c>
      <c r="M629" s="376">
        <f t="shared" si="110"/>
        <v>541518</v>
      </c>
      <c r="N629" s="380">
        <f>'내역서(기계)-SH'!N629+'내역서(기계)-재개발'!N629</f>
        <v>6</v>
      </c>
      <c r="O629" s="360">
        <v>50058</v>
      </c>
      <c r="P629" s="360">
        <f t="shared" si="107"/>
        <v>300348</v>
      </c>
      <c r="Q629" s="360">
        <v>40195</v>
      </c>
      <c r="R629" s="360">
        <f t="shared" si="108"/>
        <v>241170</v>
      </c>
      <c r="S629" s="360">
        <v>0</v>
      </c>
      <c r="T629" s="360">
        <f t="shared" si="109"/>
        <v>0</v>
      </c>
      <c r="U629" s="360">
        <f t="shared" si="103"/>
        <v>90253</v>
      </c>
      <c r="V629" s="369">
        <f t="shared" si="104"/>
        <v>541518</v>
      </c>
      <c r="W629" s="375">
        <f t="shared" si="105"/>
        <v>0</v>
      </c>
      <c r="X629" s="381">
        <f t="shared" si="106"/>
        <v>0</v>
      </c>
      <c r="Y629" s="372"/>
    </row>
    <row r="630" spans="1:25" s="50" customFormat="1" ht="22.5" customHeight="1" x14ac:dyDescent="0.15">
      <c r="A630" s="361" t="s">
        <v>1352</v>
      </c>
      <c r="B630" s="151" t="s">
        <v>945</v>
      </c>
      <c r="C630" s="152" t="s">
        <v>471</v>
      </c>
      <c r="D630" s="375">
        <f>'내역서(기계)-SH'!D630+'내역서(기계)-재개발'!D630</f>
        <v>35</v>
      </c>
      <c r="E630" s="359" t="s">
        <v>1385</v>
      </c>
      <c r="F630" s="360">
        <v>214</v>
      </c>
      <c r="G630" s="360">
        <f t="shared" si="100"/>
        <v>7490</v>
      </c>
      <c r="H630" s="360">
        <v>5153</v>
      </c>
      <c r="I630" s="360">
        <f t="shared" si="101"/>
        <v>180355</v>
      </c>
      <c r="J630" s="360">
        <v>0</v>
      </c>
      <c r="K630" s="360">
        <f t="shared" si="102"/>
        <v>0</v>
      </c>
      <c r="L630" s="360">
        <f t="shared" si="110"/>
        <v>5367</v>
      </c>
      <c r="M630" s="376">
        <f t="shared" si="110"/>
        <v>187845</v>
      </c>
      <c r="N630" s="380">
        <f>'내역서(기계)-SH'!N630+'내역서(기계)-재개발'!N630</f>
        <v>35</v>
      </c>
      <c r="O630" s="360">
        <v>214</v>
      </c>
      <c r="P630" s="360">
        <f t="shared" si="107"/>
        <v>7490</v>
      </c>
      <c r="Q630" s="360">
        <v>5153</v>
      </c>
      <c r="R630" s="360">
        <f t="shared" si="108"/>
        <v>180355</v>
      </c>
      <c r="S630" s="360">
        <v>0</v>
      </c>
      <c r="T630" s="360">
        <f t="shared" si="109"/>
        <v>0</v>
      </c>
      <c r="U630" s="360">
        <f t="shared" si="103"/>
        <v>5367</v>
      </c>
      <c r="V630" s="369">
        <f t="shared" si="104"/>
        <v>187845</v>
      </c>
      <c r="W630" s="375">
        <f t="shared" si="105"/>
        <v>0</v>
      </c>
      <c r="X630" s="381">
        <f t="shared" si="106"/>
        <v>0</v>
      </c>
      <c r="Y630" s="372"/>
    </row>
    <row r="631" spans="1:25" s="50" customFormat="1" ht="22.5" customHeight="1" x14ac:dyDescent="0.15">
      <c r="A631" s="361" t="s">
        <v>1353</v>
      </c>
      <c r="B631" s="151" t="s">
        <v>945</v>
      </c>
      <c r="C631" s="152" t="s">
        <v>472</v>
      </c>
      <c r="D631" s="375">
        <f>'내역서(기계)-SH'!D631+'내역서(기계)-재개발'!D631</f>
        <v>15</v>
      </c>
      <c r="E631" s="359" t="s">
        <v>1385</v>
      </c>
      <c r="F631" s="360">
        <v>249</v>
      </c>
      <c r="G631" s="360">
        <f t="shared" si="100"/>
        <v>3735</v>
      </c>
      <c r="H631" s="360">
        <v>5974</v>
      </c>
      <c r="I631" s="360">
        <f t="shared" si="101"/>
        <v>89610</v>
      </c>
      <c r="J631" s="360">
        <v>0</v>
      </c>
      <c r="K631" s="360">
        <f t="shared" si="102"/>
        <v>0</v>
      </c>
      <c r="L631" s="360">
        <f t="shared" si="110"/>
        <v>6223</v>
      </c>
      <c r="M631" s="376">
        <f t="shared" si="110"/>
        <v>93345</v>
      </c>
      <c r="N631" s="380">
        <f>'내역서(기계)-SH'!N631+'내역서(기계)-재개발'!N631</f>
        <v>15</v>
      </c>
      <c r="O631" s="360">
        <v>249</v>
      </c>
      <c r="P631" s="360">
        <f t="shared" si="107"/>
        <v>3735</v>
      </c>
      <c r="Q631" s="360">
        <v>5974</v>
      </c>
      <c r="R631" s="360">
        <f t="shared" si="108"/>
        <v>89610</v>
      </c>
      <c r="S631" s="360">
        <v>0</v>
      </c>
      <c r="T631" s="360">
        <f t="shared" si="109"/>
        <v>0</v>
      </c>
      <c r="U631" s="360">
        <f t="shared" si="103"/>
        <v>6223</v>
      </c>
      <c r="V631" s="369">
        <f t="shared" si="104"/>
        <v>93345</v>
      </c>
      <c r="W631" s="375">
        <f t="shared" si="105"/>
        <v>0</v>
      </c>
      <c r="X631" s="381">
        <f t="shared" si="106"/>
        <v>0</v>
      </c>
      <c r="Y631" s="372"/>
    </row>
    <row r="632" spans="1:25" s="50" customFormat="1" ht="22.5" customHeight="1" x14ac:dyDescent="0.15">
      <c r="A632" s="361" t="s">
        <v>1354</v>
      </c>
      <c r="B632" s="151" t="s">
        <v>945</v>
      </c>
      <c r="C632" s="152" t="s">
        <v>473</v>
      </c>
      <c r="D632" s="375">
        <f>'내역서(기계)-SH'!D632+'내역서(기계)-재개발'!D632</f>
        <v>11</v>
      </c>
      <c r="E632" s="359" t="s">
        <v>1385</v>
      </c>
      <c r="F632" s="360">
        <v>392</v>
      </c>
      <c r="G632" s="360">
        <f t="shared" si="100"/>
        <v>4312</v>
      </c>
      <c r="H632" s="360">
        <v>5974</v>
      </c>
      <c r="I632" s="360">
        <f t="shared" si="101"/>
        <v>65714</v>
      </c>
      <c r="J632" s="360">
        <v>0</v>
      </c>
      <c r="K632" s="360">
        <f t="shared" si="102"/>
        <v>0</v>
      </c>
      <c r="L632" s="360">
        <f t="shared" si="110"/>
        <v>6366</v>
      </c>
      <c r="M632" s="376">
        <f t="shared" si="110"/>
        <v>70026</v>
      </c>
      <c r="N632" s="380">
        <f>'내역서(기계)-SH'!N632+'내역서(기계)-재개발'!N632</f>
        <v>11</v>
      </c>
      <c r="O632" s="360">
        <v>392</v>
      </c>
      <c r="P632" s="360">
        <f t="shared" si="107"/>
        <v>4312</v>
      </c>
      <c r="Q632" s="360">
        <v>5974</v>
      </c>
      <c r="R632" s="360">
        <f t="shared" si="108"/>
        <v>65714</v>
      </c>
      <c r="S632" s="360">
        <v>0</v>
      </c>
      <c r="T632" s="360">
        <f t="shared" si="109"/>
        <v>0</v>
      </c>
      <c r="U632" s="360">
        <f t="shared" si="103"/>
        <v>6366</v>
      </c>
      <c r="V632" s="369">
        <f t="shared" si="104"/>
        <v>70026</v>
      </c>
      <c r="W632" s="375">
        <f t="shared" si="105"/>
        <v>0</v>
      </c>
      <c r="X632" s="381">
        <f t="shared" si="106"/>
        <v>0</v>
      </c>
      <c r="Y632" s="372"/>
    </row>
    <row r="633" spans="1:25" s="50" customFormat="1" ht="22.5" customHeight="1" x14ac:dyDescent="0.15">
      <c r="A633" s="361" t="s">
        <v>1355</v>
      </c>
      <c r="B633" s="151" t="s">
        <v>837</v>
      </c>
      <c r="C633" s="152" t="s">
        <v>845</v>
      </c>
      <c r="D633" s="375">
        <f>'내역서(기계)-SH'!D633+'내역서(기계)-재개발'!D633</f>
        <v>31</v>
      </c>
      <c r="E633" s="359" t="s">
        <v>1385</v>
      </c>
      <c r="F633" s="360">
        <v>1742</v>
      </c>
      <c r="G633" s="360">
        <f t="shared" si="100"/>
        <v>54002</v>
      </c>
      <c r="H633" s="360">
        <v>7599</v>
      </c>
      <c r="I633" s="360">
        <f t="shared" si="101"/>
        <v>235569</v>
      </c>
      <c r="J633" s="360">
        <v>0</v>
      </c>
      <c r="K633" s="360">
        <f t="shared" si="102"/>
        <v>0</v>
      </c>
      <c r="L633" s="360">
        <f t="shared" si="110"/>
        <v>9341</v>
      </c>
      <c r="M633" s="376">
        <f t="shared" si="110"/>
        <v>289571</v>
      </c>
      <c r="N633" s="380">
        <f>'내역서(기계)-SH'!N633+'내역서(기계)-재개발'!N633</f>
        <v>31</v>
      </c>
      <c r="O633" s="360">
        <v>1742</v>
      </c>
      <c r="P633" s="360">
        <f t="shared" si="107"/>
        <v>54002</v>
      </c>
      <c r="Q633" s="360">
        <v>7599</v>
      </c>
      <c r="R633" s="360">
        <f t="shared" si="108"/>
        <v>235569</v>
      </c>
      <c r="S633" s="360">
        <v>0</v>
      </c>
      <c r="T633" s="360">
        <f t="shared" si="109"/>
        <v>0</v>
      </c>
      <c r="U633" s="360">
        <f t="shared" si="103"/>
        <v>9341</v>
      </c>
      <c r="V633" s="369">
        <f t="shared" si="104"/>
        <v>289571</v>
      </c>
      <c r="W633" s="375">
        <f t="shared" si="105"/>
        <v>0</v>
      </c>
      <c r="X633" s="381">
        <f t="shared" si="106"/>
        <v>0</v>
      </c>
      <c r="Y633" s="372"/>
    </row>
    <row r="634" spans="1:25" s="50" customFormat="1" ht="22.5" customHeight="1" x14ac:dyDescent="0.15">
      <c r="A634" s="361" t="s">
        <v>1356</v>
      </c>
      <c r="B634" s="151" t="s">
        <v>837</v>
      </c>
      <c r="C634" s="152" t="s">
        <v>846</v>
      </c>
      <c r="D634" s="375">
        <f>'내역서(기계)-SH'!D634+'내역서(기계)-재개발'!D634</f>
        <v>41</v>
      </c>
      <c r="E634" s="359" t="s">
        <v>1385</v>
      </c>
      <c r="F634" s="360">
        <v>1892</v>
      </c>
      <c r="G634" s="360">
        <f t="shared" si="100"/>
        <v>77572</v>
      </c>
      <c r="H634" s="360">
        <v>8512</v>
      </c>
      <c r="I634" s="360">
        <f t="shared" si="101"/>
        <v>348992</v>
      </c>
      <c r="J634" s="360">
        <v>0</v>
      </c>
      <c r="K634" s="360">
        <f t="shared" si="102"/>
        <v>0</v>
      </c>
      <c r="L634" s="360">
        <f t="shared" si="110"/>
        <v>10404</v>
      </c>
      <c r="M634" s="376">
        <f t="shared" si="110"/>
        <v>426564</v>
      </c>
      <c r="N634" s="380">
        <f>'내역서(기계)-SH'!N634+'내역서(기계)-재개발'!N634</f>
        <v>41</v>
      </c>
      <c r="O634" s="360">
        <v>1892</v>
      </c>
      <c r="P634" s="360">
        <f t="shared" si="107"/>
        <v>77572</v>
      </c>
      <c r="Q634" s="360">
        <v>8512</v>
      </c>
      <c r="R634" s="360">
        <f t="shared" si="108"/>
        <v>348992</v>
      </c>
      <c r="S634" s="360">
        <v>0</v>
      </c>
      <c r="T634" s="360">
        <f t="shared" si="109"/>
        <v>0</v>
      </c>
      <c r="U634" s="360">
        <f t="shared" si="103"/>
        <v>10404</v>
      </c>
      <c r="V634" s="369">
        <f t="shared" si="104"/>
        <v>426564</v>
      </c>
      <c r="W634" s="375">
        <f t="shared" si="105"/>
        <v>0</v>
      </c>
      <c r="X634" s="381">
        <f t="shared" si="106"/>
        <v>0</v>
      </c>
      <c r="Y634" s="372"/>
    </row>
    <row r="635" spans="1:25" s="50" customFormat="1" ht="22.5" customHeight="1" x14ac:dyDescent="0.15">
      <c r="A635" s="361" t="s">
        <v>1357</v>
      </c>
      <c r="B635" s="151" t="s">
        <v>837</v>
      </c>
      <c r="C635" s="152" t="s">
        <v>847</v>
      </c>
      <c r="D635" s="375">
        <f>'내역서(기계)-SH'!D635+'내역서(기계)-재개발'!D635</f>
        <v>11</v>
      </c>
      <c r="E635" s="359" t="s">
        <v>1385</v>
      </c>
      <c r="F635" s="360">
        <v>2091</v>
      </c>
      <c r="G635" s="360">
        <f t="shared" si="100"/>
        <v>23001</v>
      </c>
      <c r="H635" s="360">
        <v>8512</v>
      </c>
      <c r="I635" s="360">
        <f t="shared" si="101"/>
        <v>93632</v>
      </c>
      <c r="J635" s="360">
        <v>0</v>
      </c>
      <c r="K635" s="360">
        <f t="shared" si="102"/>
        <v>0</v>
      </c>
      <c r="L635" s="360">
        <f t="shared" si="110"/>
        <v>10603</v>
      </c>
      <c r="M635" s="376">
        <f t="shared" si="110"/>
        <v>116633</v>
      </c>
      <c r="N635" s="380">
        <f>'내역서(기계)-SH'!N635+'내역서(기계)-재개발'!N635</f>
        <v>11</v>
      </c>
      <c r="O635" s="360">
        <v>2091</v>
      </c>
      <c r="P635" s="360">
        <f t="shared" si="107"/>
        <v>23001</v>
      </c>
      <c r="Q635" s="360">
        <v>8512</v>
      </c>
      <c r="R635" s="360">
        <f t="shared" si="108"/>
        <v>93632</v>
      </c>
      <c r="S635" s="360">
        <v>0</v>
      </c>
      <c r="T635" s="360">
        <f t="shared" si="109"/>
        <v>0</v>
      </c>
      <c r="U635" s="360">
        <f t="shared" si="103"/>
        <v>10603</v>
      </c>
      <c r="V635" s="369">
        <f t="shared" si="104"/>
        <v>116633</v>
      </c>
      <c r="W635" s="375">
        <f t="shared" si="105"/>
        <v>0</v>
      </c>
      <c r="X635" s="381">
        <f t="shared" si="106"/>
        <v>0</v>
      </c>
      <c r="Y635" s="372"/>
    </row>
    <row r="636" spans="1:25" s="50" customFormat="1" ht="22.5" customHeight="1" x14ac:dyDescent="0.15">
      <c r="A636" s="361" t="s">
        <v>1358</v>
      </c>
      <c r="B636" s="151" t="s">
        <v>837</v>
      </c>
      <c r="C636" s="152" t="s">
        <v>848</v>
      </c>
      <c r="D636" s="375">
        <f>'내역서(기계)-SH'!D636+'내역서(기계)-재개발'!D636</f>
        <v>11</v>
      </c>
      <c r="E636" s="359" t="s">
        <v>1385</v>
      </c>
      <c r="F636" s="360">
        <v>2297</v>
      </c>
      <c r="G636" s="360">
        <f t="shared" si="100"/>
        <v>25267</v>
      </c>
      <c r="H636" s="360">
        <v>10969</v>
      </c>
      <c r="I636" s="360">
        <f t="shared" si="101"/>
        <v>120659</v>
      </c>
      <c r="J636" s="360">
        <v>0</v>
      </c>
      <c r="K636" s="360">
        <f t="shared" si="102"/>
        <v>0</v>
      </c>
      <c r="L636" s="360">
        <f t="shared" si="110"/>
        <v>13266</v>
      </c>
      <c r="M636" s="376">
        <f t="shared" si="110"/>
        <v>145926</v>
      </c>
      <c r="N636" s="380">
        <f>'내역서(기계)-SH'!N636+'내역서(기계)-재개발'!N636</f>
        <v>11</v>
      </c>
      <c r="O636" s="360">
        <v>2297</v>
      </c>
      <c r="P636" s="360">
        <f t="shared" si="107"/>
        <v>25267</v>
      </c>
      <c r="Q636" s="360">
        <v>10969</v>
      </c>
      <c r="R636" s="360">
        <f t="shared" si="108"/>
        <v>120659</v>
      </c>
      <c r="S636" s="360">
        <v>0</v>
      </c>
      <c r="T636" s="360">
        <f t="shared" si="109"/>
        <v>0</v>
      </c>
      <c r="U636" s="360">
        <f t="shared" si="103"/>
        <v>13266</v>
      </c>
      <c r="V636" s="369">
        <f t="shared" si="104"/>
        <v>145926</v>
      </c>
      <c r="W636" s="375">
        <f t="shared" si="105"/>
        <v>0</v>
      </c>
      <c r="X636" s="381">
        <f t="shared" si="106"/>
        <v>0</v>
      </c>
      <c r="Y636" s="372"/>
    </row>
    <row r="637" spans="1:25" s="50" customFormat="1" ht="22.5" customHeight="1" x14ac:dyDescent="0.15">
      <c r="A637" s="361" t="s">
        <v>1359</v>
      </c>
      <c r="B637" s="151" t="s">
        <v>837</v>
      </c>
      <c r="C637" s="152" t="s">
        <v>849</v>
      </c>
      <c r="D637" s="375">
        <f>'내역서(기계)-SH'!D637+'내역서(기계)-재개발'!D637</f>
        <v>11</v>
      </c>
      <c r="E637" s="359" t="s">
        <v>1385</v>
      </c>
      <c r="F637" s="360">
        <v>2486</v>
      </c>
      <c r="G637" s="360">
        <f t="shared" si="100"/>
        <v>27346</v>
      </c>
      <c r="H637" s="360">
        <v>12796</v>
      </c>
      <c r="I637" s="360">
        <f t="shared" si="101"/>
        <v>140756</v>
      </c>
      <c r="J637" s="360">
        <v>0</v>
      </c>
      <c r="K637" s="360">
        <f t="shared" si="102"/>
        <v>0</v>
      </c>
      <c r="L637" s="360">
        <f t="shared" si="110"/>
        <v>15282</v>
      </c>
      <c r="M637" s="376">
        <f t="shared" si="110"/>
        <v>168102</v>
      </c>
      <c r="N637" s="380">
        <f>'내역서(기계)-SH'!N637+'내역서(기계)-재개발'!N637</f>
        <v>11</v>
      </c>
      <c r="O637" s="360">
        <v>2486</v>
      </c>
      <c r="P637" s="360">
        <f t="shared" si="107"/>
        <v>27346</v>
      </c>
      <c r="Q637" s="360">
        <v>12796</v>
      </c>
      <c r="R637" s="360">
        <f t="shared" si="108"/>
        <v>140756</v>
      </c>
      <c r="S637" s="360">
        <v>0</v>
      </c>
      <c r="T637" s="360">
        <f t="shared" si="109"/>
        <v>0</v>
      </c>
      <c r="U637" s="360">
        <f t="shared" si="103"/>
        <v>15282</v>
      </c>
      <c r="V637" s="369">
        <f t="shared" si="104"/>
        <v>168102</v>
      </c>
      <c r="W637" s="375">
        <f t="shared" si="105"/>
        <v>0</v>
      </c>
      <c r="X637" s="381">
        <f t="shared" si="106"/>
        <v>0</v>
      </c>
      <c r="Y637" s="372"/>
    </row>
    <row r="638" spans="1:25" s="50" customFormat="1" ht="22.5" customHeight="1" x14ac:dyDescent="0.15">
      <c r="A638" s="361" t="s">
        <v>1360</v>
      </c>
      <c r="B638" s="151" t="s">
        <v>837</v>
      </c>
      <c r="C638" s="152" t="s">
        <v>850</v>
      </c>
      <c r="D638" s="375">
        <f>'내역서(기계)-SH'!D638+'내역서(기계)-재개발'!D638</f>
        <v>11</v>
      </c>
      <c r="E638" s="359" t="s">
        <v>1385</v>
      </c>
      <c r="F638" s="360">
        <v>2863</v>
      </c>
      <c r="G638" s="360">
        <f t="shared" si="100"/>
        <v>31493</v>
      </c>
      <c r="H638" s="360">
        <v>15026</v>
      </c>
      <c r="I638" s="360">
        <f t="shared" si="101"/>
        <v>165286</v>
      </c>
      <c r="J638" s="360">
        <v>0</v>
      </c>
      <c r="K638" s="360">
        <f t="shared" si="102"/>
        <v>0</v>
      </c>
      <c r="L638" s="360">
        <f t="shared" si="110"/>
        <v>17889</v>
      </c>
      <c r="M638" s="376">
        <f t="shared" si="110"/>
        <v>196779</v>
      </c>
      <c r="N638" s="380">
        <f>'내역서(기계)-SH'!N638+'내역서(기계)-재개발'!N638</f>
        <v>11</v>
      </c>
      <c r="O638" s="360">
        <v>2863</v>
      </c>
      <c r="P638" s="360">
        <f t="shared" si="107"/>
        <v>31493</v>
      </c>
      <c r="Q638" s="360">
        <v>15026</v>
      </c>
      <c r="R638" s="360">
        <f t="shared" si="108"/>
        <v>165286</v>
      </c>
      <c r="S638" s="360">
        <v>0</v>
      </c>
      <c r="T638" s="360">
        <f t="shared" si="109"/>
        <v>0</v>
      </c>
      <c r="U638" s="360">
        <f t="shared" si="103"/>
        <v>17889</v>
      </c>
      <c r="V638" s="369">
        <f t="shared" si="104"/>
        <v>196779</v>
      </c>
      <c r="W638" s="375">
        <f t="shared" si="105"/>
        <v>0</v>
      </c>
      <c r="X638" s="381">
        <f t="shared" si="106"/>
        <v>0</v>
      </c>
      <c r="Y638" s="372"/>
    </row>
    <row r="639" spans="1:25" s="50" customFormat="1" ht="22.5" customHeight="1" x14ac:dyDescent="0.15">
      <c r="A639" s="361" t="s">
        <v>1361</v>
      </c>
      <c r="B639" s="151" t="s">
        <v>837</v>
      </c>
      <c r="C639" s="152" t="s">
        <v>851</v>
      </c>
      <c r="D639" s="375">
        <f>'내역서(기계)-SH'!D639+'내역서(기계)-재개발'!D639</f>
        <v>11</v>
      </c>
      <c r="E639" s="359" t="s">
        <v>1385</v>
      </c>
      <c r="F639" s="360">
        <v>3202</v>
      </c>
      <c r="G639" s="360">
        <f t="shared" si="100"/>
        <v>35222</v>
      </c>
      <c r="H639" s="360">
        <v>18168</v>
      </c>
      <c r="I639" s="360">
        <f t="shared" si="101"/>
        <v>199848</v>
      </c>
      <c r="J639" s="360">
        <v>0</v>
      </c>
      <c r="K639" s="360">
        <f t="shared" si="102"/>
        <v>0</v>
      </c>
      <c r="L639" s="360">
        <f t="shared" si="110"/>
        <v>21370</v>
      </c>
      <c r="M639" s="376">
        <f t="shared" si="110"/>
        <v>235070</v>
      </c>
      <c r="N639" s="380">
        <f>'내역서(기계)-SH'!N639+'내역서(기계)-재개발'!N639</f>
        <v>11</v>
      </c>
      <c r="O639" s="360">
        <v>3202</v>
      </c>
      <c r="P639" s="360">
        <f t="shared" si="107"/>
        <v>35222</v>
      </c>
      <c r="Q639" s="360">
        <v>18168</v>
      </c>
      <c r="R639" s="360">
        <f t="shared" si="108"/>
        <v>199848</v>
      </c>
      <c r="S639" s="360">
        <v>0</v>
      </c>
      <c r="T639" s="360">
        <f t="shared" si="109"/>
        <v>0</v>
      </c>
      <c r="U639" s="360">
        <f t="shared" si="103"/>
        <v>21370</v>
      </c>
      <c r="V639" s="369">
        <f t="shared" si="104"/>
        <v>235070</v>
      </c>
      <c r="W639" s="375">
        <f t="shared" si="105"/>
        <v>0</v>
      </c>
      <c r="X639" s="381">
        <f t="shared" si="106"/>
        <v>0</v>
      </c>
      <c r="Y639" s="372"/>
    </row>
    <row r="640" spans="1:25" s="50" customFormat="1" ht="22.5" customHeight="1" x14ac:dyDescent="0.15">
      <c r="A640" s="361" t="s">
        <v>1362</v>
      </c>
      <c r="B640" s="151" t="s">
        <v>837</v>
      </c>
      <c r="C640" s="152" t="s">
        <v>852</v>
      </c>
      <c r="D640" s="375">
        <f>'내역서(기계)-SH'!D640+'내역서(기계)-재개발'!D640</f>
        <v>11</v>
      </c>
      <c r="E640" s="359" t="s">
        <v>1385</v>
      </c>
      <c r="F640" s="360">
        <v>3589</v>
      </c>
      <c r="G640" s="360">
        <f t="shared" si="100"/>
        <v>39479</v>
      </c>
      <c r="H640" s="360">
        <v>21135</v>
      </c>
      <c r="I640" s="360">
        <f t="shared" si="101"/>
        <v>232485</v>
      </c>
      <c r="J640" s="360">
        <v>0</v>
      </c>
      <c r="K640" s="360">
        <f t="shared" si="102"/>
        <v>0</v>
      </c>
      <c r="L640" s="360">
        <f t="shared" si="110"/>
        <v>24724</v>
      </c>
      <c r="M640" s="376">
        <f t="shared" si="110"/>
        <v>271964</v>
      </c>
      <c r="N640" s="380">
        <f>'내역서(기계)-SH'!N640+'내역서(기계)-재개발'!N640</f>
        <v>11</v>
      </c>
      <c r="O640" s="360">
        <v>3589</v>
      </c>
      <c r="P640" s="360">
        <f t="shared" si="107"/>
        <v>39479</v>
      </c>
      <c r="Q640" s="360">
        <v>21135</v>
      </c>
      <c r="R640" s="360">
        <f t="shared" si="108"/>
        <v>232485</v>
      </c>
      <c r="S640" s="360">
        <v>0</v>
      </c>
      <c r="T640" s="360">
        <f t="shared" si="109"/>
        <v>0</v>
      </c>
      <c r="U640" s="360">
        <f t="shared" si="103"/>
        <v>24724</v>
      </c>
      <c r="V640" s="369">
        <f t="shared" si="104"/>
        <v>271964</v>
      </c>
      <c r="W640" s="375">
        <f t="shared" si="105"/>
        <v>0</v>
      </c>
      <c r="X640" s="381">
        <f t="shared" si="106"/>
        <v>0</v>
      </c>
      <c r="Y640" s="372"/>
    </row>
    <row r="641" spans="1:25" s="50" customFormat="1" ht="22.5" customHeight="1" x14ac:dyDescent="0.15">
      <c r="A641" s="361" t="s">
        <v>1363</v>
      </c>
      <c r="B641" s="151" t="s">
        <v>837</v>
      </c>
      <c r="C641" s="152" t="s">
        <v>853</v>
      </c>
      <c r="D641" s="375">
        <f>'내역서(기계)-SH'!D641+'내역서(기계)-재개발'!D641</f>
        <v>7</v>
      </c>
      <c r="E641" s="359" t="s">
        <v>1385</v>
      </c>
      <c r="F641" s="360">
        <v>4230</v>
      </c>
      <c r="G641" s="360">
        <f t="shared" si="100"/>
        <v>29610</v>
      </c>
      <c r="H641" s="360">
        <v>25418</v>
      </c>
      <c r="I641" s="360">
        <f t="shared" si="101"/>
        <v>177926</v>
      </c>
      <c r="J641" s="360">
        <v>0</v>
      </c>
      <c r="K641" s="360">
        <f t="shared" si="102"/>
        <v>0</v>
      </c>
      <c r="L641" s="360">
        <f t="shared" si="110"/>
        <v>29648</v>
      </c>
      <c r="M641" s="376">
        <f t="shared" si="110"/>
        <v>207536</v>
      </c>
      <c r="N641" s="380">
        <f>'내역서(기계)-SH'!N641+'내역서(기계)-재개발'!N641</f>
        <v>7</v>
      </c>
      <c r="O641" s="360">
        <v>4230</v>
      </c>
      <c r="P641" s="360">
        <f t="shared" si="107"/>
        <v>29610</v>
      </c>
      <c r="Q641" s="360">
        <v>25418</v>
      </c>
      <c r="R641" s="360">
        <f t="shared" si="108"/>
        <v>177926</v>
      </c>
      <c r="S641" s="360">
        <v>0</v>
      </c>
      <c r="T641" s="360">
        <f t="shared" si="109"/>
        <v>0</v>
      </c>
      <c r="U641" s="360">
        <f t="shared" si="103"/>
        <v>29648</v>
      </c>
      <c r="V641" s="369">
        <f t="shared" si="104"/>
        <v>207536</v>
      </c>
      <c r="W641" s="375">
        <f t="shared" si="105"/>
        <v>0</v>
      </c>
      <c r="X641" s="381">
        <f t="shared" si="106"/>
        <v>0</v>
      </c>
      <c r="Y641" s="372"/>
    </row>
    <row r="642" spans="1:25" s="50" customFormat="1" ht="22.5" customHeight="1" x14ac:dyDescent="0.15">
      <c r="A642" s="361" t="s">
        <v>1364</v>
      </c>
      <c r="B642" s="151" t="s">
        <v>837</v>
      </c>
      <c r="C642" s="152" t="s">
        <v>854</v>
      </c>
      <c r="D642" s="375">
        <f>'내역서(기계)-SH'!D642+'내역서(기계)-재개발'!D642</f>
        <v>11</v>
      </c>
      <c r="E642" s="359" t="s">
        <v>1385</v>
      </c>
      <c r="F642" s="360">
        <v>4954</v>
      </c>
      <c r="G642" s="360">
        <f t="shared" si="100"/>
        <v>54494</v>
      </c>
      <c r="H642" s="360">
        <v>30736</v>
      </c>
      <c r="I642" s="360">
        <f t="shared" si="101"/>
        <v>338096</v>
      </c>
      <c r="J642" s="360">
        <v>0</v>
      </c>
      <c r="K642" s="360">
        <f t="shared" si="102"/>
        <v>0</v>
      </c>
      <c r="L642" s="360">
        <f t="shared" si="110"/>
        <v>35690</v>
      </c>
      <c r="M642" s="376">
        <f t="shared" si="110"/>
        <v>392590</v>
      </c>
      <c r="N642" s="380">
        <f>'내역서(기계)-SH'!N642+'내역서(기계)-재개발'!N642</f>
        <v>11</v>
      </c>
      <c r="O642" s="360">
        <v>4954</v>
      </c>
      <c r="P642" s="360">
        <f t="shared" si="107"/>
        <v>54494</v>
      </c>
      <c r="Q642" s="360">
        <v>30736</v>
      </c>
      <c r="R642" s="360">
        <f t="shared" si="108"/>
        <v>338096</v>
      </c>
      <c r="S642" s="360">
        <v>0</v>
      </c>
      <c r="T642" s="360">
        <f t="shared" si="109"/>
        <v>0</v>
      </c>
      <c r="U642" s="360">
        <f t="shared" si="103"/>
        <v>35690</v>
      </c>
      <c r="V642" s="369">
        <f t="shared" si="104"/>
        <v>392590</v>
      </c>
      <c r="W642" s="375">
        <f t="shared" si="105"/>
        <v>0</v>
      </c>
      <c r="X642" s="381">
        <f t="shared" si="106"/>
        <v>0</v>
      </c>
      <c r="Y642" s="372"/>
    </row>
    <row r="643" spans="1:25" s="50" customFormat="1" ht="22.5" customHeight="1" x14ac:dyDescent="0.15">
      <c r="A643" s="361" t="s">
        <v>1365</v>
      </c>
      <c r="B643" s="151" t="s">
        <v>837</v>
      </c>
      <c r="C643" s="152" t="s">
        <v>855</v>
      </c>
      <c r="D643" s="375">
        <f>'내역서(기계)-SH'!D643+'내역서(기계)-재개발'!D643</f>
        <v>11</v>
      </c>
      <c r="E643" s="359" t="s">
        <v>1385</v>
      </c>
      <c r="F643" s="360">
        <v>5672</v>
      </c>
      <c r="G643" s="360">
        <f t="shared" si="100"/>
        <v>62392</v>
      </c>
      <c r="H643" s="360">
        <v>36338</v>
      </c>
      <c r="I643" s="360">
        <f t="shared" si="101"/>
        <v>399718</v>
      </c>
      <c r="J643" s="360">
        <v>0</v>
      </c>
      <c r="K643" s="360">
        <f t="shared" si="102"/>
        <v>0</v>
      </c>
      <c r="L643" s="360">
        <f t="shared" si="110"/>
        <v>42010</v>
      </c>
      <c r="M643" s="376">
        <f t="shared" si="110"/>
        <v>462110</v>
      </c>
      <c r="N643" s="380">
        <f>'내역서(기계)-SH'!N643+'내역서(기계)-재개발'!N643</f>
        <v>11</v>
      </c>
      <c r="O643" s="360">
        <v>5672</v>
      </c>
      <c r="P643" s="360">
        <f t="shared" si="107"/>
        <v>62392</v>
      </c>
      <c r="Q643" s="360">
        <v>36338</v>
      </c>
      <c r="R643" s="360">
        <f t="shared" si="108"/>
        <v>399718</v>
      </c>
      <c r="S643" s="360">
        <v>0</v>
      </c>
      <c r="T643" s="360">
        <f t="shared" si="109"/>
        <v>0</v>
      </c>
      <c r="U643" s="360">
        <f t="shared" si="103"/>
        <v>42010</v>
      </c>
      <c r="V643" s="369">
        <f t="shared" si="104"/>
        <v>462110</v>
      </c>
      <c r="W643" s="375">
        <f t="shared" si="105"/>
        <v>0</v>
      </c>
      <c r="X643" s="381">
        <f t="shared" si="106"/>
        <v>0</v>
      </c>
      <c r="Y643" s="372"/>
    </row>
    <row r="644" spans="1:25" s="50" customFormat="1" ht="22.5" customHeight="1" x14ac:dyDescent="0.15">
      <c r="A644" s="361" t="s">
        <v>1197</v>
      </c>
      <c r="B644" s="151" t="s">
        <v>837</v>
      </c>
      <c r="C644" s="152" t="s">
        <v>856</v>
      </c>
      <c r="D644" s="375">
        <f>'내역서(기계)-SH'!D644+'내역서(기계)-재개발'!D644</f>
        <v>11</v>
      </c>
      <c r="E644" s="359" t="s">
        <v>1385</v>
      </c>
      <c r="F644" s="360">
        <v>3423</v>
      </c>
      <c r="G644" s="360">
        <f t="shared" si="100"/>
        <v>37653</v>
      </c>
      <c r="H644" s="360">
        <v>14394</v>
      </c>
      <c r="I644" s="360">
        <f t="shared" si="101"/>
        <v>158334</v>
      </c>
      <c r="J644" s="360">
        <v>0</v>
      </c>
      <c r="K644" s="360">
        <f t="shared" si="102"/>
        <v>0</v>
      </c>
      <c r="L644" s="360">
        <f t="shared" si="110"/>
        <v>17817</v>
      </c>
      <c r="M644" s="376">
        <f t="shared" si="110"/>
        <v>195987</v>
      </c>
      <c r="N644" s="380">
        <f>'내역서(기계)-SH'!N644+'내역서(기계)-재개발'!N644</f>
        <v>11</v>
      </c>
      <c r="O644" s="360">
        <v>3423</v>
      </c>
      <c r="P644" s="360">
        <f t="shared" si="107"/>
        <v>37653</v>
      </c>
      <c r="Q644" s="360">
        <v>14394</v>
      </c>
      <c r="R644" s="360">
        <f t="shared" si="108"/>
        <v>158334</v>
      </c>
      <c r="S644" s="360">
        <v>0</v>
      </c>
      <c r="T644" s="360">
        <f t="shared" si="109"/>
        <v>0</v>
      </c>
      <c r="U644" s="360">
        <f t="shared" si="103"/>
        <v>17817</v>
      </c>
      <c r="V644" s="369">
        <f t="shared" si="104"/>
        <v>195987</v>
      </c>
      <c r="W644" s="375">
        <f t="shared" si="105"/>
        <v>0</v>
      </c>
      <c r="X644" s="381">
        <f t="shared" si="106"/>
        <v>0</v>
      </c>
      <c r="Y644" s="372"/>
    </row>
    <row r="645" spans="1:25" s="50" customFormat="1" ht="22.5" customHeight="1" x14ac:dyDescent="0.15">
      <c r="A645" s="361" t="s">
        <v>1198</v>
      </c>
      <c r="B645" s="151" t="s">
        <v>837</v>
      </c>
      <c r="C645" s="152" t="s">
        <v>857</v>
      </c>
      <c r="D645" s="375">
        <f>'내역서(기계)-SH'!D645+'내역서(기계)-재개발'!D645</f>
        <v>10</v>
      </c>
      <c r="E645" s="359" t="s">
        <v>1385</v>
      </c>
      <c r="F645" s="360">
        <v>3645</v>
      </c>
      <c r="G645" s="360">
        <f t="shared" si="100"/>
        <v>36450</v>
      </c>
      <c r="H645" s="360">
        <v>16798</v>
      </c>
      <c r="I645" s="360">
        <f t="shared" si="101"/>
        <v>167980</v>
      </c>
      <c r="J645" s="360">
        <v>0</v>
      </c>
      <c r="K645" s="360">
        <f t="shared" si="102"/>
        <v>0</v>
      </c>
      <c r="L645" s="360">
        <f t="shared" si="110"/>
        <v>20443</v>
      </c>
      <c r="M645" s="376">
        <f t="shared" si="110"/>
        <v>204430</v>
      </c>
      <c r="N645" s="380">
        <f>'내역서(기계)-SH'!N645+'내역서(기계)-재개발'!N645</f>
        <v>10</v>
      </c>
      <c r="O645" s="360">
        <v>3645</v>
      </c>
      <c r="P645" s="360">
        <f t="shared" si="107"/>
        <v>36450</v>
      </c>
      <c r="Q645" s="360">
        <v>16798</v>
      </c>
      <c r="R645" s="360">
        <f t="shared" si="108"/>
        <v>167980</v>
      </c>
      <c r="S645" s="360">
        <v>0</v>
      </c>
      <c r="T645" s="360">
        <f t="shared" si="109"/>
        <v>0</v>
      </c>
      <c r="U645" s="360">
        <f t="shared" si="103"/>
        <v>20443</v>
      </c>
      <c r="V645" s="369">
        <f t="shared" si="104"/>
        <v>204430</v>
      </c>
      <c r="W645" s="375">
        <f t="shared" si="105"/>
        <v>0</v>
      </c>
      <c r="X645" s="381">
        <f t="shared" si="106"/>
        <v>0</v>
      </c>
      <c r="Y645" s="372"/>
    </row>
    <row r="646" spans="1:25" s="50" customFormat="1" ht="22.5" customHeight="1" x14ac:dyDescent="0.15">
      <c r="A646" s="361" t="s">
        <v>1199</v>
      </c>
      <c r="B646" s="151" t="s">
        <v>837</v>
      </c>
      <c r="C646" s="152" t="s">
        <v>858</v>
      </c>
      <c r="D646" s="375">
        <f>'내역서(기계)-SH'!D646+'내역서(기계)-재개발'!D646</f>
        <v>10</v>
      </c>
      <c r="E646" s="359" t="s">
        <v>1385</v>
      </c>
      <c r="F646" s="360">
        <v>3911</v>
      </c>
      <c r="G646" s="360">
        <f t="shared" ref="G646:G709" si="111">INT($D646*F646)</f>
        <v>39110</v>
      </c>
      <c r="H646" s="360">
        <v>19537</v>
      </c>
      <c r="I646" s="360">
        <f t="shared" ref="I646:I709" si="112">INT($D646*H646)</f>
        <v>195370</v>
      </c>
      <c r="J646" s="360">
        <v>0</v>
      </c>
      <c r="K646" s="360">
        <f t="shared" ref="K646:K709" si="113">INT($D646*J646)</f>
        <v>0</v>
      </c>
      <c r="L646" s="360">
        <f t="shared" si="110"/>
        <v>23448</v>
      </c>
      <c r="M646" s="376">
        <f t="shared" si="110"/>
        <v>234480</v>
      </c>
      <c r="N646" s="380">
        <f>'내역서(기계)-SH'!N646+'내역서(기계)-재개발'!N646</f>
        <v>10</v>
      </c>
      <c r="O646" s="360">
        <v>3911</v>
      </c>
      <c r="P646" s="360">
        <f t="shared" si="107"/>
        <v>39110</v>
      </c>
      <c r="Q646" s="360">
        <v>19537</v>
      </c>
      <c r="R646" s="360">
        <f t="shared" si="108"/>
        <v>195370</v>
      </c>
      <c r="S646" s="360">
        <v>0</v>
      </c>
      <c r="T646" s="360">
        <f t="shared" si="109"/>
        <v>0</v>
      </c>
      <c r="U646" s="360">
        <f t="shared" ref="U646:U709" si="114">O646+Q646+S646</f>
        <v>23448</v>
      </c>
      <c r="V646" s="369">
        <f t="shared" ref="V646:V709" si="115">P646+R646+T646</f>
        <v>234480</v>
      </c>
      <c r="W646" s="375">
        <f t="shared" ref="W646:W709" si="116">N646-D646</f>
        <v>0</v>
      </c>
      <c r="X646" s="381">
        <f t="shared" ref="X646:X709" si="117">V646-M646</f>
        <v>0</v>
      </c>
      <c r="Y646" s="372"/>
    </row>
    <row r="647" spans="1:25" s="50" customFormat="1" ht="22.5" customHeight="1" x14ac:dyDescent="0.15">
      <c r="A647" s="361" t="s">
        <v>1200</v>
      </c>
      <c r="B647" s="151" t="s">
        <v>837</v>
      </c>
      <c r="C647" s="152" t="s">
        <v>859</v>
      </c>
      <c r="D647" s="375">
        <f>'내역서(기계)-SH'!D647+'내역서(기계)-재개발'!D647</f>
        <v>20</v>
      </c>
      <c r="E647" s="359" t="s">
        <v>1385</v>
      </c>
      <c r="F647" s="360">
        <v>4375</v>
      </c>
      <c r="G647" s="360">
        <f t="shared" si="111"/>
        <v>87500</v>
      </c>
      <c r="H647" s="360">
        <v>22909</v>
      </c>
      <c r="I647" s="360">
        <f t="shared" si="112"/>
        <v>458180</v>
      </c>
      <c r="J647" s="360">
        <v>0</v>
      </c>
      <c r="K647" s="360">
        <f t="shared" si="113"/>
        <v>0</v>
      </c>
      <c r="L647" s="360">
        <f t="shared" si="110"/>
        <v>27284</v>
      </c>
      <c r="M647" s="376">
        <f t="shared" si="110"/>
        <v>545680</v>
      </c>
      <c r="N647" s="380">
        <f>'내역서(기계)-SH'!N647+'내역서(기계)-재개발'!N647</f>
        <v>20</v>
      </c>
      <c r="O647" s="360">
        <v>4375</v>
      </c>
      <c r="P647" s="360">
        <f t="shared" ref="P647:P710" si="118">INT($N647*O647)</f>
        <v>87500</v>
      </c>
      <c r="Q647" s="360">
        <v>22909</v>
      </c>
      <c r="R647" s="360">
        <f t="shared" ref="R647:R710" si="119">INT($N647*Q647)</f>
        <v>458180</v>
      </c>
      <c r="S647" s="360">
        <v>0</v>
      </c>
      <c r="T647" s="360">
        <f t="shared" ref="T647:T710" si="120">INT($N647*S647)</f>
        <v>0</v>
      </c>
      <c r="U647" s="360">
        <f t="shared" si="114"/>
        <v>27284</v>
      </c>
      <c r="V647" s="369">
        <f t="shared" si="115"/>
        <v>545680</v>
      </c>
      <c r="W647" s="375">
        <f t="shared" si="116"/>
        <v>0</v>
      </c>
      <c r="X647" s="381">
        <f t="shared" si="117"/>
        <v>0</v>
      </c>
      <c r="Y647" s="372"/>
    </row>
    <row r="648" spans="1:25" s="50" customFormat="1" ht="22.5" customHeight="1" x14ac:dyDescent="0.15">
      <c r="A648" s="361" t="s">
        <v>1201</v>
      </c>
      <c r="B648" s="151" t="s">
        <v>837</v>
      </c>
      <c r="C648" s="152" t="s">
        <v>860</v>
      </c>
      <c r="D648" s="375">
        <f>'내역서(기계)-SH'!D648+'내역서(기계)-재개발'!D648</f>
        <v>1</v>
      </c>
      <c r="E648" s="359" t="s">
        <v>1385</v>
      </c>
      <c r="F648" s="360">
        <v>4997</v>
      </c>
      <c r="G648" s="360">
        <f t="shared" si="111"/>
        <v>4997</v>
      </c>
      <c r="H648" s="360">
        <v>24626</v>
      </c>
      <c r="I648" s="360">
        <f t="shared" si="112"/>
        <v>24626</v>
      </c>
      <c r="J648" s="360">
        <v>0</v>
      </c>
      <c r="K648" s="360">
        <f t="shared" si="113"/>
        <v>0</v>
      </c>
      <c r="L648" s="360">
        <f t="shared" si="110"/>
        <v>29623</v>
      </c>
      <c r="M648" s="376">
        <f t="shared" si="110"/>
        <v>29623</v>
      </c>
      <c r="N648" s="380">
        <f>'내역서(기계)-SH'!N648+'내역서(기계)-재개발'!N648</f>
        <v>1</v>
      </c>
      <c r="O648" s="360">
        <v>4997</v>
      </c>
      <c r="P648" s="360">
        <f t="shared" si="118"/>
        <v>4997</v>
      </c>
      <c r="Q648" s="360">
        <v>24626</v>
      </c>
      <c r="R648" s="360">
        <f t="shared" si="119"/>
        <v>24626</v>
      </c>
      <c r="S648" s="360">
        <v>0</v>
      </c>
      <c r="T648" s="360">
        <f t="shared" si="120"/>
        <v>0</v>
      </c>
      <c r="U648" s="360">
        <f t="shared" si="114"/>
        <v>29623</v>
      </c>
      <c r="V648" s="369">
        <f t="shared" si="115"/>
        <v>29623</v>
      </c>
      <c r="W648" s="375">
        <f t="shared" si="116"/>
        <v>0</v>
      </c>
      <c r="X648" s="381">
        <f t="shared" si="117"/>
        <v>0</v>
      </c>
      <c r="Y648" s="372"/>
    </row>
    <row r="649" spans="1:25" s="50" customFormat="1" ht="22.5" customHeight="1" x14ac:dyDescent="0.15">
      <c r="A649" s="361" t="s">
        <v>1202</v>
      </c>
      <c r="B649" s="151" t="s">
        <v>837</v>
      </c>
      <c r="C649" s="152" t="s">
        <v>861</v>
      </c>
      <c r="D649" s="375">
        <f>'내역서(기계)-SH'!D649+'내역서(기계)-재개발'!D649</f>
        <v>20</v>
      </c>
      <c r="E649" s="359" t="s">
        <v>1385</v>
      </c>
      <c r="F649" s="360">
        <v>5421</v>
      </c>
      <c r="G649" s="360">
        <f t="shared" si="111"/>
        <v>108420</v>
      </c>
      <c r="H649" s="360">
        <v>28051</v>
      </c>
      <c r="I649" s="360">
        <f t="shared" si="112"/>
        <v>561020</v>
      </c>
      <c r="J649" s="360">
        <v>0</v>
      </c>
      <c r="K649" s="360">
        <f t="shared" si="113"/>
        <v>0</v>
      </c>
      <c r="L649" s="360">
        <f t="shared" si="110"/>
        <v>33472</v>
      </c>
      <c r="M649" s="376">
        <f t="shared" si="110"/>
        <v>669440</v>
      </c>
      <c r="N649" s="380">
        <f>'내역서(기계)-SH'!N649+'내역서(기계)-재개발'!N649</f>
        <v>20</v>
      </c>
      <c r="O649" s="360">
        <v>5421</v>
      </c>
      <c r="P649" s="360">
        <f t="shared" si="118"/>
        <v>108420</v>
      </c>
      <c r="Q649" s="360">
        <v>28051</v>
      </c>
      <c r="R649" s="360">
        <f t="shared" si="119"/>
        <v>561020</v>
      </c>
      <c r="S649" s="360">
        <v>0</v>
      </c>
      <c r="T649" s="360">
        <f t="shared" si="120"/>
        <v>0</v>
      </c>
      <c r="U649" s="360">
        <f t="shared" si="114"/>
        <v>33472</v>
      </c>
      <c r="V649" s="369">
        <f t="shared" si="115"/>
        <v>669440</v>
      </c>
      <c r="W649" s="375">
        <f t="shared" si="116"/>
        <v>0</v>
      </c>
      <c r="X649" s="381">
        <f t="shared" si="117"/>
        <v>0</v>
      </c>
      <c r="Y649" s="372"/>
    </row>
    <row r="650" spans="1:25" s="50" customFormat="1" ht="22.5" customHeight="1" x14ac:dyDescent="0.15">
      <c r="A650" s="361" t="s">
        <v>1203</v>
      </c>
      <c r="B650" s="151" t="s">
        <v>837</v>
      </c>
      <c r="C650" s="152" t="s">
        <v>862</v>
      </c>
      <c r="D650" s="375">
        <f>'내역서(기계)-SH'!D650+'내역서(기계)-재개발'!D650</f>
        <v>17</v>
      </c>
      <c r="E650" s="359" t="s">
        <v>1385</v>
      </c>
      <c r="F650" s="360">
        <v>6479</v>
      </c>
      <c r="G650" s="360">
        <f t="shared" si="111"/>
        <v>110143</v>
      </c>
      <c r="H650" s="360">
        <v>31879</v>
      </c>
      <c r="I650" s="360">
        <f t="shared" si="112"/>
        <v>541943</v>
      </c>
      <c r="J650" s="360">
        <v>0</v>
      </c>
      <c r="K650" s="360">
        <f t="shared" si="113"/>
        <v>0</v>
      </c>
      <c r="L650" s="360">
        <f t="shared" si="110"/>
        <v>38358</v>
      </c>
      <c r="M650" s="376">
        <f t="shared" si="110"/>
        <v>652086</v>
      </c>
      <c r="N650" s="380">
        <f>'내역서(기계)-SH'!N650+'내역서(기계)-재개발'!N650</f>
        <v>17</v>
      </c>
      <c r="O650" s="360">
        <v>6479</v>
      </c>
      <c r="P650" s="360">
        <f t="shared" si="118"/>
        <v>110143</v>
      </c>
      <c r="Q650" s="360">
        <v>31879</v>
      </c>
      <c r="R650" s="360">
        <f t="shared" si="119"/>
        <v>541943</v>
      </c>
      <c r="S650" s="360">
        <v>0</v>
      </c>
      <c r="T650" s="360">
        <f t="shared" si="120"/>
        <v>0</v>
      </c>
      <c r="U650" s="360">
        <f t="shared" si="114"/>
        <v>38358</v>
      </c>
      <c r="V650" s="369">
        <f t="shared" si="115"/>
        <v>652086</v>
      </c>
      <c r="W650" s="375">
        <f t="shared" si="116"/>
        <v>0</v>
      </c>
      <c r="X650" s="381">
        <f t="shared" si="117"/>
        <v>0</v>
      </c>
      <c r="Y650" s="372"/>
    </row>
    <row r="651" spans="1:25" s="50" customFormat="1" ht="22.5" customHeight="1" x14ac:dyDescent="0.15">
      <c r="A651" s="361" t="s">
        <v>1204</v>
      </c>
      <c r="B651" s="151" t="s">
        <v>837</v>
      </c>
      <c r="C651" s="152" t="s">
        <v>863</v>
      </c>
      <c r="D651" s="375">
        <f>'내역서(기계)-SH'!D651+'내역서(기계)-재개발'!D651</f>
        <v>5</v>
      </c>
      <c r="E651" s="359" t="s">
        <v>1385</v>
      </c>
      <c r="F651" s="360">
        <v>7472</v>
      </c>
      <c r="G651" s="360">
        <f t="shared" si="111"/>
        <v>37360</v>
      </c>
      <c r="H651" s="360">
        <v>38339</v>
      </c>
      <c r="I651" s="360">
        <f t="shared" si="112"/>
        <v>191695</v>
      </c>
      <c r="J651" s="360">
        <v>0</v>
      </c>
      <c r="K651" s="360">
        <f t="shared" si="113"/>
        <v>0</v>
      </c>
      <c r="L651" s="360">
        <f t="shared" si="110"/>
        <v>45811</v>
      </c>
      <c r="M651" s="376">
        <f t="shared" si="110"/>
        <v>229055</v>
      </c>
      <c r="N651" s="380">
        <f>'내역서(기계)-SH'!N651+'내역서(기계)-재개발'!N651</f>
        <v>5</v>
      </c>
      <c r="O651" s="360">
        <v>7472</v>
      </c>
      <c r="P651" s="360">
        <f t="shared" si="118"/>
        <v>37360</v>
      </c>
      <c r="Q651" s="360">
        <v>38339</v>
      </c>
      <c r="R651" s="360">
        <f t="shared" si="119"/>
        <v>191695</v>
      </c>
      <c r="S651" s="360">
        <v>0</v>
      </c>
      <c r="T651" s="360">
        <f t="shared" si="120"/>
        <v>0</v>
      </c>
      <c r="U651" s="360">
        <f t="shared" si="114"/>
        <v>45811</v>
      </c>
      <c r="V651" s="369">
        <f t="shared" si="115"/>
        <v>229055</v>
      </c>
      <c r="W651" s="375">
        <f t="shared" si="116"/>
        <v>0</v>
      </c>
      <c r="X651" s="381">
        <f t="shared" si="117"/>
        <v>0</v>
      </c>
      <c r="Y651" s="372"/>
    </row>
    <row r="652" spans="1:25" s="50" customFormat="1" ht="22.5" customHeight="1" x14ac:dyDescent="0.15">
      <c r="A652" s="361" t="s">
        <v>1205</v>
      </c>
      <c r="B652" s="151" t="s">
        <v>837</v>
      </c>
      <c r="C652" s="152" t="s">
        <v>864</v>
      </c>
      <c r="D652" s="375">
        <f>'내역서(기계)-SH'!D652+'내역서(기계)-재개발'!D652</f>
        <v>5</v>
      </c>
      <c r="E652" s="359" t="s">
        <v>1385</v>
      </c>
      <c r="F652" s="360">
        <v>8506</v>
      </c>
      <c r="G652" s="360">
        <f t="shared" si="111"/>
        <v>42530</v>
      </c>
      <c r="H652" s="360">
        <v>44678</v>
      </c>
      <c r="I652" s="360">
        <f t="shared" si="112"/>
        <v>223390</v>
      </c>
      <c r="J652" s="360">
        <v>0</v>
      </c>
      <c r="K652" s="360">
        <f t="shared" si="113"/>
        <v>0</v>
      </c>
      <c r="L652" s="360">
        <f t="shared" si="110"/>
        <v>53184</v>
      </c>
      <c r="M652" s="376">
        <f t="shared" si="110"/>
        <v>265920</v>
      </c>
      <c r="N652" s="380">
        <f>'내역서(기계)-SH'!N652+'내역서(기계)-재개발'!N652</f>
        <v>5</v>
      </c>
      <c r="O652" s="360">
        <v>8506</v>
      </c>
      <c r="P652" s="360">
        <f t="shared" si="118"/>
        <v>42530</v>
      </c>
      <c r="Q652" s="360">
        <v>44678</v>
      </c>
      <c r="R652" s="360">
        <f t="shared" si="119"/>
        <v>223390</v>
      </c>
      <c r="S652" s="360">
        <v>0</v>
      </c>
      <c r="T652" s="360">
        <f t="shared" si="120"/>
        <v>0</v>
      </c>
      <c r="U652" s="360">
        <f t="shared" si="114"/>
        <v>53184</v>
      </c>
      <c r="V652" s="369">
        <f t="shared" si="115"/>
        <v>265920</v>
      </c>
      <c r="W652" s="375">
        <f t="shared" si="116"/>
        <v>0</v>
      </c>
      <c r="X652" s="381">
        <f t="shared" si="117"/>
        <v>0</v>
      </c>
      <c r="Y652" s="372"/>
    </row>
    <row r="653" spans="1:25" s="50" customFormat="1" ht="22.5" customHeight="1" x14ac:dyDescent="0.15">
      <c r="A653" s="361" t="s">
        <v>1206</v>
      </c>
      <c r="B653" s="151" t="s">
        <v>837</v>
      </c>
      <c r="C653" s="152" t="s">
        <v>865</v>
      </c>
      <c r="D653" s="375">
        <f>'내역서(기계)-SH'!D653+'내역서(기계)-재개발'!D653</f>
        <v>5</v>
      </c>
      <c r="E653" s="359" t="s">
        <v>1385</v>
      </c>
      <c r="F653" s="360">
        <v>10495</v>
      </c>
      <c r="G653" s="360">
        <f t="shared" si="111"/>
        <v>52475</v>
      </c>
      <c r="H653" s="360">
        <v>53593</v>
      </c>
      <c r="I653" s="360">
        <f t="shared" si="112"/>
        <v>267965</v>
      </c>
      <c r="J653" s="360">
        <v>0</v>
      </c>
      <c r="K653" s="360">
        <f t="shared" si="113"/>
        <v>0</v>
      </c>
      <c r="L653" s="360">
        <f t="shared" si="110"/>
        <v>64088</v>
      </c>
      <c r="M653" s="376">
        <f t="shared" si="110"/>
        <v>320440</v>
      </c>
      <c r="N653" s="380">
        <f>'내역서(기계)-SH'!N653+'내역서(기계)-재개발'!N653</f>
        <v>5</v>
      </c>
      <c r="O653" s="360">
        <v>10495</v>
      </c>
      <c r="P653" s="360">
        <f t="shared" si="118"/>
        <v>52475</v>
      </c>
      <c r="Q653" s="360">
        <v>53593</v>
      </c>
      <c r="R653" s="360">
        <f t="shared" si="119"/>
        <v>267965</v>
      </c>
      <c r="S653" s="360">
        <v>0</v>
      </c>
      <c r="T653" s="360">
        <f t="shared" si="120"/>
        <v>0</v>
      </c>
      <c r="U653" s="360">
        <f t="shared" si="114"/>
        <v>64088</v>
      </c>
      <c r="V653" s="369">
        <f t="shared" si="115"/>
        <v>320440</v>
      </c>
      <c r="W653" s="375">
        <f t="shared" si="116"/>
        <v>0</v>
      </c>
      <c r="X653" s="381">
        <f t="shared" si="117"/>
        <v>0</v>
      </c>
      <c r="Y653" s="372"/>
    </row>
    <row r="654" spans="1:25" s="50" customFormat="1" ht="22.5" customHeight="1" x14ac:dyDescent="0.15">
      <c r="A654" s="361" t="s">
        <v>1207</v>
      </c>
      <c r="B654" s="151" t="s">
        <v>838</v>
      </c>
      <c r="C654" s="152" t="s">
        <v>474</v>
      </c>
      <c r="D654" s="375">
        <f>'내역서(기계)-SH'!D654+'내역서(기계)-재개발'!D654</f>
        <v>5</v>
      </c>
      <c r="E654" s="359" t="s">
        <v>1741</v>
      </c>
      <c r="F654" s="360">
        <v>1375</v>
      </c>
      <c r="G654" s="360">
        <f t="shared" si="111"/>
        <v>6875</v>
      </c>
      <c r="H654" s="360">
        <v>34730</v>
      </c>
      <c r="I654" s="360">
        <f t="shared" si="112"/>
        <v>173650</v>
      </c>
      <c r="J654" s="360">
        <v>0</v>
      </c>
      <c r="K654" s="360">
        <f t="shared" si="113"/>
        <v>0</v>
      </c>
      <c r="L654" s="360">
        <f t="shared" si="110"/>
        <v>36105</v>
      </c>
      <c r="M654" s="376">
        <f t="shared" si="110"/>
        <v>180525</v>
      </c>
      <c r="N654" s="380">
        <f>'내역서(기계)-SH'!N654+'내역서(기계)-재개발'!N654</f>
        <v>5</v>
      </c>
      <c r="O654" s="360">
        <v>1375</v>
      </c>
      <c r="P654" s="360">
        <f t="shared" si="118"/>
        <v>6875</v>
      </c>
      <c r="Q654" s="360">
        <v>34730</v>
      </c>
      <c r="R654" s="360">
        <f t="shared" si="119"/>
        <v>173650</v>
      </c>
      <c r="S654" s="360">
        <v>0</v>
      </c>
      <c r="T654" s="360">
        <f t="shared" si="120"/>
        <v>0</v>
      </c>
      <c r="U654" s="360">
        <f t="shared" si="114"/>
        <v>36105</v>
      </c>
      <c r="V654" s="369">
        <f t="shared" si="115"/>
        <v>180525</v>
      </c>
      <c r="W654" s="375">
        <f t="shared" si="116"/>
        <v>0</v>
      </c>
      <c r="X654" s="381">
        <f t="shared" si="117"/>
        <v>0</v>
      </c>
      <c r="Y654" s="372"/>
    </row>
    <row r="655" spans="1:25" s="50" customFormat="1" ht="22.5" customHeight="1" x14ac:dyDescent="0.15">
      <c r="A655" s="361" t="s">
        <v>1208</v>
      </c>
      <c r="B655" s="151" t="s">
        <v>838</v>
      </c>
      <c r="C655" s="152" t="s">
        <v>475</v>
      </c>
      <c r="D655" s="375">
        <f>'내역서(기계)-SH'!D655+'내역서(기계)-재개발'!D655</f>
        <v>5</v>
      </c>
      <c r="E655" s="359" t="s">
        <v>1741</v>
      </c>
      <c r="F655" s="360">
        <v>1510</v>
      </c>
      <c r="G655" s="360">
        <f t="shared" si="111"/>
        <v>7550</v>
      </c>
      <c r="H655" s="360">
        <v>37013</v>
      </c>
      <c r="I655" s="360">
        <f t="shared" si="112"/>
        <v>185065</v>
      </c>
      <c r="J655" s="360">
        <v>0</v>
      </c>
      <c r="K655" s="360">
        <f t="shared" si="113"/>
        <v>0</v>
      </c>
      <c r="L655" s="360">
        <f t="shared" si="110"/>
        <v>38523</v>
      </c>
      <c r="M655" s="376">
        <f t="shared" si="110"/>
        <v>192615</v>
      </c>
      <c r="N655" s="380">
        <f>'내역서(기계)-SH'!N655+'내역서(기계)-재개발'!N655</f>
        <v>5</v>
      </c>
      <c r="O655" s="360">
        <v>1510</v>
      </c>
      <c r="P655" s="360">
        <f t="shared" si="118"/>
        <v>7550</v>
      </c>
      <c r="Q655" s="360">
        <v>37013</v>
      </c>
      <c r="R655" s="360">
        <f t="shared" si="119"/>
        <v>185065</v>
      </c>
      <c r="S655" s="360">
        <v>0</v>
      </c>
      <c r="T655" s="360">
        <f t="shared" si="120"/>
        <v>0</v>
      </c>
      <c r="U655" s="360">
        <f t="shared" si="114"/>
        <v>38523</v>
      </c>
      <c r="V655" s="369">
        <f t="shared" si="115"/>
        <v>192615</v>
      </c>
      <c r="W655" s="375">
        <f t="shared" si="116"/>
        <v>0</v>
      </c>
      <c r="X655" s="381">
        <f t="shared" si="117"/>
        <v>0</v>
      </c>
      <c r="Y655" s="372"/>
    </row>
    <row r="656" spans="1:25" s="50" customFormat="1" ht="22.5" customHeight="1" x14ac:dyDescent="0.15">
      <c r="A656" s="361" t="s">
        <v>1209</v>
      </c>
      <c r="B656" s="151" t="s">
        <v>838</v>
      </c>
      <c r="C656" s="152" t="s">
        <v>476</v>
      </c>
      <c r="D656" s="375">
        <f>'내역서(기계)-SH'!D656+'내역서(기계)-재개발'!D656</f>
        <v>5</v>
      </c>
      <c r="E656" s="359" t="s">
        <v>1741</v>
      </c>
      <c r="F656" s="360">
        <v>1723</v>
      </c>
      <c r="G656" s="360">
        <f t="shared" si="111"/>
        <v>8615</v>
      </c>
      <c r="H656" s="360">
        <v>39295</v>
      </c>
      <c r="I656" s="360">
        <f t="shared" si="112"/>
        <v>196475</v>
      </c>
      <c r="J656" s="360">
        <v>0</v>
      </c>
      <c r="K656" s="360">
        <f t="shared" si="113"/>
        <v>0</v>
      </c>
      <c r="L656" s="360">
        <f t="shared" si="110"/>
        <v>41018</v>
      </c>
      <c r="M656" s="376">
        <f t="shared" si="110"/>
        <v>205090</v>
      </c>
      <c r="N656" s="380">
        <f>'내역서(기계)-SH'!N656+'내역서(기계)-재개발'!N656</f>
        <v>5</v>
      </c>
      <c r="O656" s="360">
        <v>1723</v>
      </c>
      <c r="P656" s="360">
        <f t="shared" si="118"/>
        <v>8615</v>
      </c>
      <c r="Q656" s="360">
        <v>39295</v>
      </c>
      <c r="R656" s="360">
        <f t="shared" si="119"/>
        <v>196475</v>
      </c>
      <c r="S656" s="360">
        <v>0</v>
      </c>
      <c r="T656" s="360">
        <f t="shared" si="120"/>
        <v>0</v>
      </c>
      <c r="U656" s="360">
        <f t="shared" si="114"/>
        <v>41018</v>
      </c>
      <c r="V656" s="369">
        <f t="shared" si="115"/>
        <v>205090</v>
      </c>
      <c r="W656" s="375">
        <f t="shared" si="116"/>
        <v>0</v>
      </c>
      <c r="X656" s="381">
        <f t="shared" si="117"/>
        <v>0</v>
      </c>
      <c r="Y656" s="372"/>
    </row>
    <row r="657" spans="1:25" s="50" customFormat="1" ht="22.5" customHeight="1" x14ac:dyDescent="0.15">
      <c r="A657" s="361" t="s">
        <v>1210</v>
      </c>
      <c r="B657" s="151" t="s">
        <v>838</v>
      </c>
      <c r="C657" s="152" t="s">
        <v>839</v>
      </c>
      <c r="D657" s="375">
        <f>'내역서(기계)-SH'!D657+'내역서(기계)-재개발'!D657</f>
        <v>5</v>
      </c>
      <c r="E657" s="359" t="s">
        <v>1741</v>
      </c>
      <c r="F657" s="360">
        <v>2347</v>
      </c>
      <c r="G657" s="360">
        <f t="shared" si="111"/>
        <v>11735</v>
      </c>
      <c r="H657" s="360">
        <v>51199</v>
      </c>
      <c r="I657" s="360">
        <f t="shared" si="112"/>
        <v>255995</v>
      </c>
      <c r="J657" s="360">
        <v>0</v>
      </c>
      <c r="K657" s="360">
        <f t="shared" si="113"/>
        <v>0</v>
      </c>
      <c r="L657" s="360">
        <f t="shared" si="110"/>
        <v>53546</v>
      </c>
      <c r="M657" s="376">
        <f t="shared" si="110"/>
        <v>267730</v>
      </c>
      <c r="N657" s="380">
        <f>'내역서(기계)-SH'!N657+'내역서(기계)-재개발'!N657</f>
        <v>5</v>
      </c>
      <c r="O657" s="360">
        <v>2347</v>
      </c>
      <c r="P657" s="360">
        <f t="shared" si="118"/>
        <v>11735</v>
      </c>
      <c r="Q657" s="360">
        <v>51199</v>
      </c>
      <c r="R657" s="360">
        <f t="shared" si="119"/>
        <v>255995</v>
      </c>
      <c r="S657" s="360">
        <v>0</v>
      </c>
      <c r="T657" s="360">
        <f t="shared" si="120"/>
        <v>0</v>
      </c>
      <c r="U657" s="360">
        <f t="shared" si="114"/>
        <v>53546</v>
      </c>
      <c r="V657" s="369">
        <f t="shared" si="115"/>
        <v>267730</v>
      </c>
      <c r="W657" s="375">
        <f t="shared" si="116"/>
        <v>0</v>
      </c>
      <c r="X657" s="381">
        <f t="shared" si="117"/>
        <v>0</v>
      </c>
      <c r="Y657" s="372"/>
    </row>
    <row r="658" spans="1:25" s="50" customFormat="1" ht="22.5" customHeight="1" x14ac:dyDescent="0.15">
      <c r="A658" s="361" t="s">
        <v>1211</v>
      </c>
      <c r="B658" s="151" t="s">
        <v>838</v>
      </c>
      <c r="C658" s="152" t="s">
        <v>840</v>
      </c>
      <c r="D658" s="375">
        <f>'내역서(기계)-SH'!D658+'내역서(기계)-재개발'!D658</f>
        <v>5</v>
      </c>
      <c r="E658" s="359" t="s">
        <v>1741</v>
      </c>
      <c r="F658" s="360">
        <v>3001</v>
      </c>
      <c r="G658" s="360">
        <f t="shared" si="111"/>
        <v>15005</v>
      </c>
      <c r="H658" s="360">
        <v>55764</v>
      </c>
      <c r="I658" s="360">
        <f t="shared" si="112"/>
        <v>278820</v>
      </c>
      <c r="J658" s="360">
        <v>0</v>
      </c>
      <c r="K658" s="360">
        <f t="shared" si="113"/>
        <v>0</v>
      </c>
      <c r="L658" s="360">
        <f t="shared" si="110"/>
        <v>58765</v>
      </c>
      <c r="M658" s="376">
        <f t="shared" si="110"/>
        <v>293825</v>
      </c>
      <c r="N658" s="380">
        <f>'내역서(기계)-SH'!N658+'내역서(기계)-재개발'!N658</f>
        <v>5</v>
      </c>
      <c r="O658" s="360">
        <v>3001</v>
      </c>
      <c r="P658" s="360">
        <f t="shared" si="118"/>
        <v>15005</v>
      </c>
      <c r="Q658" s="360">
        <v>55764</v>
      </c>
      <c r="R658" s="360">
        <f t="shared" si="119"/>
        <v>278820</v>
      </c>
      <c r="S658" s="360">
        <v>0</v>
      </c>
      <c r="T658" s="360">
        <f t="shared" si="120"/>
        <v>0</v>
      </c>
      <c r="U658" s="360">
        <f t="shared" si="114"/>
        <v>58765</v>
      </c>
      <c r="V658" s="369">
        <f t="shared" si="115"/>
        <v>293825</v>
      </c>
      <c r="W658" s="375">
        <f t="shared" si="116"/>
        <v>0</v>
      </c>
      <c r="X658" s="381">
        <f t="shared" si="117"/>
        <v>0</v>
      </c>
      <c r="Y658" s="372"/>
    </row>
    <row r="659" spans="1:25" s="50" customFormat="1" ht="22.5" customHeight="1" x14ac:dyDescent="0.15">
      <c r="A659" s="361" t="s">
        <v>1212</v>
      </c>
      <c r="B659" s="151" t="s">
        <v>838</v>
      </c>
      <c r="C659" s="152" t="s">
        <v>841</v>
      </c>
      <c r="D659" s="375">
        <f>'내역서(기계)-SH'!D659+'내역서(기계)-재개발'!D659</f>
        <v>5</v>
      </c>
      <c r="E659" s="359" t="s">
        <v>1741</v>
      </c>
      <c r="F659" s="360">
        <v>3793</v>
      </c>
      <c r="G659" s="360">
        <f t="shared" si="111"/>
        <v>18965</v>
      </c>
      <c r="H659" s="360">
        <v>60656</v>
      </c>
      <c r="I659" s="360">
        <f t="shared" si="112"/>
        <v>303280</v>
      </c>
      <c r="J659" s="360">
        <v>0</v>
      </c>
      <c r="K659" s="360">
        <f t="shared" si="113"/>
        <v>0</v>
      </c>
      <c r="L659" s="360">
        <f t="shared" si="110"/>
        <v>64449</v>
      </c>
      <c r="M659" s="376">
        <f t="shared" si="110"/>
        <v>322245</v>
      </c>
      <c r="N659" s="380">
        <f>'내역서(기계)-SH'!N659+'내역서(기계)-재개발'!N659</f>
        <v>5</v>
      </c>
      <c r="O659" s="360">
        <v>3793</v>
      </c>
      <c r="P659" s="360">
        <f t="shared" si="118"/>
        <v>18965</v>
      </c>
      <c r="Q659" s="360">
        <v>60656</v>
      </c>
      <c r="R659" s="360">
        <f t="shared" si="119"/>
        <v>303280</v>
      </c>
      <c r="S659" s="360">
        <v>0</v>
      </c>
      <c r="T659" s="360">
        <f t="shared" si="120"/>
        <v>0</v>
      </c>
      <c r="U659" s="360">
        <f t="shared" si="114"/>
        <v>64449</v>
      </c>
      <c r="V659" s="369">
        <f t="shared" si="115"/>
        <v>322245</v>
      </c>
      <c r="W659" s="375">
        <f t="shared" si="116"/>
        <v>0</v>
      </c>
      <c r="X659" s="381">
        <f t="shared" si="117"/>
        <v>0</v>
      </c>
      <c r="Y659" s="372"/>
    </row>
    <row r="660" spans="1:25" s="50" customFormat="1" ht="22.5" customHeight="1" x14ac:dyDescent="0.15">
      <c r="A660" s="361" t="s">
        <v>1213</v>
      </c>
      <c r="B660" s="151" t="s">
        <v>838</v>
      </c>
      <c r="C660" s="152" t="s">
        <v>842</v>
      </c>
      <c r="D660" s="375">
        <f>'내역서(기계)-SH'!D660+'내역서(기계)-재개발'!D660</f>
        <v>5</v>
      </c>
      <c r="E660" s="359" t="s">
        <v>1741</v>
      </c>
      <c r="F660" s="360">
        <v>5124</v>
      </c>
      <c r="G660" s="360">
        <f t="shared" si="111"/>
        <v>25620</v>
      </c>
      <c r="H660" s="360">
        <v>67993</v>
      </c>
      <c r="I660" s="360">
        <f t="shared" si="112"/>
        <v>339965</v>
      </c>
      <c r="J660" s="360">
        <v>0</v>
      </c>
      <c r="K660" s="360">
        <f t="shared" si="113"/>
        <v>0</v>
      </c>
      <c r="L660" s="360">
        <f t="shared" si="110"/>
        <v>73117</v>
      </c>
      <c r="M660" s="376">
        <f t="shared" si="110"/>
        <v>365585</v>
      </c>
      <c r="N660" s="380">
        <f>'내역서(기계)-SH'!N660+'내역서(기계)-재개발'!N660</f>
        <v>5</v>
      </c>
      <c r="O660" s="360">
        <v>5124</v>
      </c>
      <c r="P660" s="360">
        <f t="shared" si="118"/>
        <v>25620</v>
      </c>
      <c r="Q660" s="360">
        <v>67993</v>
      </c>
      <c r="R660" s="360">
        <f t="shared" si="119"/>
        <v>339965</v>
      </c>
      <c r="S660" s="360">
        <v>0</v>
      </c>
      <c r="T660" s="360">
        <f t="shared" si="120"/>
        <v>0</v>
      </c>
      <c r="U660" s="360">
        <f t="shared" si="114"/>
        <v>73117</v>
      </c>
      <c r="V660" s="369">
        <f t="shared" si="115"/>
        <v>365585</v>
      </c>
      <c r="W660" s="375">
        <f t="shared" si="116"/>
        <v>0</v>
      </c>
      <c r="X660" s="381">
        <f t="shared" si="117"/>
        <v>0</v>
      </c>
      <c r="Y660" s="372"/>
    </row>
    <row r="661" spans="1:25" s="50" customFormat="1" ht="22.5" customHeight="1" x14ac:dyDescent="0.15">
      <c r="A661" s="361" t="s">
        <v>1214</v>
      </c>
      <c r="B661" s="151" t="s">
        <v>944</v>
      </c>
      <c r="C661" s="152" t="s">
        <v>1712</v>
      </c>
      <c r="D661" s="375">
        <f>'내역서(기계)-SH'!D661+'내역서(기계)-재개발'!D661</f>
        <v>5</v>
      </c>
      <c r="E661" s="359" t="s">
        <v>1741</v>
      </c>
      <c r="F661" s="360">
        <v>0</v>
      </c>
      <c r="G661" s="360">
        <f t="shared" si="111"/>
        <v>0</v>
      </c>
      <c r="H661" s="360">
        <v>19931</v>
      </c>
      <c r="I661" s="360">
        <f t="shared" si="112"/>
        <v>99655</v>
      </c>
      <c r="J661" s="360">
        <v>0</v>
      </c>
      <c r="K661" s="360">
        <f t="shared" si="113"/>
        <v>0</v>
      </c>
      <c r="L661" s="360">
        <f t="shared" si="110"/>
        <v>19931</v>
      </c>
      <c r="M661" s="376">
        <f t="shared" si="110"/>
        <v>99655</v>
      </c>
      <c r="N661" s="380">
        <f>'내역서(기계)-SH'!N661+'내역서(기계)-재개발'!N661</f>
        <v>5</v>
      </c>
      <c r="O661" s="360">
        <v>0</v>
      </c>
      <c r="P661" s="360">
        <f t="shared" si="118"/>
        <v>0</v>
      </c>
      <c r="Q661" s="360">
        <v>19931</v>
      </c>
      <c r="R661" s="360">
        <f t="shared" si="119"/>
        <v>99655</v>
      </c>
      <c r="S661" s="360">
        <v>0</v>
      </c>
      <c r="T661" s="360">
        <f t="shared" si="120"/>
        <v>0</v>
      </c>
      <c r="U661" s="360">
        <f t="shared" si="114"/>
        <v>19931</v>
      </c>
      <c r="V661" s="369">
        <f t="shared" si="115"/>
        <v>99655</v>
      </c>
      <c r="W661" s="375">
        <f t="shared" si="116"/>
        <v>0</v>
      </c>
      <c r="X661" s="381">
        <f t="shared" si="117"/>
        <v>0</v>
      </c>
      <c r="Y661" s="372"/>
    </row>
    <row r="662" spans="1:25" s="50" customFormat="1" ht="22.5" customHeight="1" x14ac:dyDescent="0.15">
      <c r="A662" s="361" t="s">
        <v>1215</v>
      </c>
      <c r="B662" s="151" t="s">
        <v>943</v>
      </c>
      <c r="C662" s="152" t="s">
        <v>1712</v>
      </c>
      <c r="D662" s="375">
        <f>'내역서(기계)-SH'!D662+'내역서(기계)-재개발'!D662</f>
        <v>10</v>
      </c>
      <c r="E662" s="359" t="s">
        <v>1741</v>
      </c>
      <c r="F662" s="360">
        <v>0</v>
      </c>
      <c r="G662" s="360">
        <f t="shared" si="111"/>
        <v>0</v>
      </c>
      <c r="H662" s="360">
        <v>22998</v>
      </c>
      <c r="I662" s="360">
        <f t="shared" si="112"/>
        <v>229980</v>
      </c>
      <c r="J662" s="360">
        <v>0</v>
      </c>
      <c r="K662" s="360">
        <f t="shared" si="113"/>
        <v>0</v>
      </c>
      <c r="L662" s="360">
        <f t="shared" ref="L662:M725" si="121">F662+H662+J662</f>
        <v>22998</v>
      </c>
      <c r="M662" s="376">
        <f t="shared" si="121"/>
        <v>229980</v>
      </c>
      <c r="N662" s="380">
        <f>'내역서(기계)-SH'!N662+'내역서(기계)-재개발'!N662</f>
        <v>10</v>
      </c>
      <c r="O662" s="360">
        <v>0</v>
      </c>
      <c r="P662" s="360">
        <f t="shared" si="118"/>
        <v>0</v>
      </c>
      <c r="Q662" s="360">
        <v>22998</v>
      </c>
      <c r="R662" s="360">
        <f t="shared" si="119"/>
        <v>229980</v>
      </c>
      <c r="S662" s="360">
        <v>0</v>
      </c>
      <c r="T662" s="360">
        <f t="shared" si="120"/>
        <v>0</v>
      </c>
      <c r="U662" s="360">
        <f t="shared" si="114"/>
        <v>22998</v>
      </c>
      <c r="V662" s="369">
        <f t="shared" si="115"/>
        <v>229980</v>
      </c>
      <c r="W662" s="375">
        <f t="shared" si="116"/>
        <v>0</v>
      </c>
      <c r="X662" s="381">
        <f t="shared" si="117"/>
        <v>0</v>
      </c>
      <c r="Y662" s="372"/>
    </row>
    <row r="663" spans="1:25" s="50" customFormat="1" ht="22.5" customHeight="1" x14ac:dyDescent="0.15">
      <c r="A663" s="361" t="s">
        <v>1216</v>
      </c>
      <c r="B663" s="151" t="s">
        <v>942</v>
      </c>
      <c r="C663" s="152" t="s">
        <v>1712</v>
      </c>
      <c r="D663" s="375">
        <f>'내역서(기계)-SH'!D663+'내역서(기계)-재개발'!D663</f>
        <v>10</v>
      </c>
      <c r="E663" s="359" t="s">
        <v>1741</v>
      </c>
      <c r="F663" s="360">
        <v>0</v>
      </c>
      <c r="G663" s="360">
        <f t="shared" si="111"/>
        <v>0</v>
      </c>
      <c r="H663" s="360">
        <v>27598</v>
      </c>
      <c r="I663" s="360">
        <f t="shared" si="112"/>
        <v>275980</v>
      </c>
      <c r="J663" s="360">
        <v>0</v>
      </c>
      <c r="K663" s="360">
        <f t="shared" si="113"/>
        <v>0</v>
      </c>
      <c r="L663" s="360">
        <f t="shared" si="121"/>
        <v>27598</v>
      </c>
      <c r="M663" s="376">
        <f t="shared" si="121"/>
        <v>275980</v>
      </c>
      <c r="N663" s="380">
        <f>'내역서(기계)-SH'!N663+'내역서(기계)-재개발'!N663</f>
        <v>10</v>
      </c>
      <c r="O663" s="360">
        <v>0</v>
      </c>
      <c r="P663" s="360">
        <f t="shared" si="118"/>
        <v>0</v>
      </c>
      <c r="Q663" s="360">
        <v>27598</v>
      </c>
      <c r="R663" s="360">
        <f t="shared" si="119"/>
        <v>275980</v>
      </c>
      <c r="S663" s="360">
        <v>0</v>
      </c>
      <c r="T663" s="360">
        <f t="shared" si="120"/>
        <v>0</v>
      </c>
      <c r="U663" s="360">
        <f t="shared" si="114"/>
        <v>27598</v>
      </c>
      <c r="V663" s="369">
        <f t="shared" si="115"/>
        <v>275980</v>
      </c>
      <c r="W663" s="375">
        <f t="shared" si="116"/>
        <v>0</v>
      </c>
      <c r="X663" s="381">
        <f t="shared" si="117"/>
        <v>0</v>
      </c>
      <c r="Y663" s="372"/>
    </row>
    <row r="664" spans="1:25" s="50" customFormat="1" ht="22.5" customHeight="1" x14ac:dyDescent="0.15">
      <c r="A664" s="361" t="s">
        <v>1217</v>
      </c>
      <c r="B664" s="151" t="s">
        <v>941</v>
      </c>
      <c r="C664" s="152" t="s">
        <v>1712</v>
      </c>
      <c r="D664" s="375">
        <f>'내역서(기계)-SH'!D664+'내역서(기계)-재개발'!D664</f>
        <v>10</v>
      </c>
      <c r="E664" s="359" t="s">
        <v>1741</v>
      </c>
      <c r="F664" s="360">
        <v>0</v>
      </c>
      <c r="G664" s="360">
        <f t="shared" si="111"/>
        <v>0</v>
      </c>
      <c r="H664" s="360">
        <v>30665</v>
      </c>
      <c r="I664" s="360">
        <f t="shared" si="112"/>
        <v>306650</v>
      </c>
      <c r="J664" s="360">
        <v>0</v>
      </c>
      <c r="K664" s="360">
        <f t="shared" si="113"/>
        <v>0</v>
      </c>
      <c r="L664" s="360">
        <f t="shared" si="121"/>
        <v>30665</v>
      </c>
      <c r="M664" s="376">
        <f t="shared" si="121"/>
        <v>306650</v>
      </c>
      <c r="N664" s="380">
        <f>'내역서(기계)-SH'!N664+'내역서(기계)-재개발'!N664</f>
        <v>10</v>
      </c>
      <c r="O664" s="360">
        <v>0</v>
      </c>
      <c r="P664" s="360">
        <f t="shared" si="118"/>
        <v>0</v>
      </c>
      <c r="Q664" s="360">
        <v>30665</v>
      </c>
      <c r="R664" s="360">
        <f t="shared" si="119"/>
        <v>306650</v>
      </c>
      <c r="S664" s="360">
        <v>0</v>
      </c>
      <c r="T664" s="360">
        <f t="shared" si="120"/>
        <v>0</v>
      </c>
      <c r="U664" s="360">
        <f t="shared" si="114"/>
        <v>30665</v>
      </c>
      <c r="V664" s="369">
        <f t="shared" si="115"/>
        <v>306650</v>
      </c>
      <c r="W664" s="375">
        <f t="shared" si="116"/>
        <v>0</v>
      </c>
      <c r="X664" s="381">
        <f t="shared" si="117"/>
        <v>0</v>
      </c>
      <c r="Y664" s="372"/>
    </row>
    <row r="665" spans="1:25" s="50" customFormat="1" ht="22.5" customHeight="1" x14ac:dyDescent="0.15">
      <c r="A665" s="361" t="s">
        <v>1218</v>
      </c>
      <c r="B665" s="151" t="s">
        <v>940</v>
      </c>
      <c r="C665" s="152" t="s">
        <v>1712</v>
      </c>
      <c r="D665" s="375">
        <f>'내역서(기계)-SH'!D665+'내역서(기계)-재개발'!D665</f>
        <v>10</v>
      </c>
      <c r="E665" s="359" t="s">
        <v>1741</v>
      </c>
      <c r="F665" s="360">
        <v>0</v>
      </c>
      <c r="G665" s="360">
        <f t="shared" si="111"/>
        <v>0</v>
      </c>
      <c r="H665" s="360">
        <v>39864</v>
      </c>
      <c r="I665" s="360">
        <f t="shared" si="112"/>
        <v>398640</v>
      </c>
      <c r="J665" s="360">
        <v>0</v>
      </c>
      <c r="K665" s="360">
        <f t="shared" si="113"/>
        <v>0</v>
      </c>
      <c r="L665" s="360">
        <f t="shared" si="121"/>
        <v>39864</v>
      </c>
      <c r="M665" s="376">
        <f t="shared" si="121"/>
        <v>398640</v>
      </c>
      <c r="N665" s="380">
        <f>'내역서(기계)-SH'!N665+'내역서(기계)-재개발'!N665</f>
        <v>10</v>
      </c>
      <c r="O665" s="360">
        <v>0</v>
      </c>
      <c r="P665" s="360">
        <f t="shared" si="118"/>
        <v>0</v>
      </c>
      <c r="Q665" s="360">
        <v>39864</v>
      </c>
      <c r="R665" s="360">
        <f t="shared" si="119"/>
        <v>398640</v>
      </c>
      <c r="S665" s="360">
        <v>0</v>
      </c>
      <c r="T665" s="360">
        <f t="shared" si="120"/>
        <v>0</v>
      </c>
      <c r="U665" s="360">
        <f t="shared" si="114"/>
        <v>39864</v>
      </c>
      <c r="V665" s="369">
        <f t="shared" si="115"/>
        <v>398640</v>
      </c>
      <c r="W665" s="375">
        <f t="shared" si="116"/>
        <v>0</v>
      </c>
      <c r="X665" s="381">
        <f t="shared" si="117"/>
        <v>0</v>
      </c>
      <c r="Y665" s="372"/>
    </row>
    <row r="666" spans="1:25" s="50" customFormat="1" ht="22.5" customHeight="1" x14ac:dyDescent="0.15">
      <c r="A666" s="361" t="s">
        <v>1219</v>
      </c>
      <c r="B666" s="151" t="s">
        <v>843</v>
      </c>
      <c r="C666" s="152" t="s">
        <v>1713</v>
      </c>
      <c r="D666" s="375">
        <f>'내역서(기계)-SH'!D666+'내역서(기계)-재개발'!D666</f>
        <v>5</v>
      </c>
      <c r="E666" s="359" t="s">
        <v>1741</v>
      </c>
      <c r="F666" s="360">
        <v>644</v>
      </c>
      <c r="G666" s="360">
        <f t="shared" si="111"/>
        <v>3220</v>
      </c>
      <c r="H666" s="360">
        <v>85278</v>
      </c>
      <c r="I666" s="360">
        <f t="shared" si="112"/>
        <v>426390</v>
      </c>
      <c r="J666" s="360">
        <v>0</v>
      </c>
      <c r="K666" s="360">
        <f t="shared" si="113"/>
        <v>0</v>
      </c>
      <c r="L666" s="360">
        <f t="shared" si="121"/>
        <v>85922</v>
      </c>
      <c r="M666" s="376">
        <f t="shared" si="121"/>
        <v>429610</v>
      </c>
      <c r="N666" s="380">
        <f>'내역서(기계)-SH'!N666+'내역서(기계)-재개발'!N666</f>
        <v>5</v>
      </c>
      <c r="O666" s="360">
        <v>644</v>
      </c>
      <c r="P666" s="360">
        <f t="shared" si="118"/>
        <v>3220</v>
      </c>
      <c r="Q666" s="360">
        <v>85278</v>
      </c>
      <c r="R666" s="360">
        <f t="shared" si="119"/>
        <v>426390</v>
      </c>
      <c r="S666" s="360">
        <v>0</v>
      </c>
      <c r="T666" s="360">
        <f t="shared" si="120"/>
        <v>0</v>
      </c>
      <c r="U666" s="360">
        <f t="shared" si="114"/>
        <v>85922</v>
      </c>
      <c r="V666" s="369">
        <f t="shared" si="115"/>
        <v>429610</v>
      </c>
      <c r="W666" s="375">
        <f t="shared" si="116"/>
        <v>0</v>
      </c>
      <c r="X666" s="381">
        <f t="shared" si="117"/>
        <v>0</v>
      </c>
      <c r="Y666" s="372"/>
    </row>
    <row r="667" spans="1:25" s="50" customFormat="1" ht="22.5" customHeight="1" x14ac:dyDescent="0.15">
      <c r="A667" s="361" t="s">
        <v>1220</v>
      </c>
      <c r="B667" s="151" t="s">
        <v>843</v>
      </c>
      <c r="C667" s="152" t="s">
        <v>1714</v>
      </c>
      <c r="D667" s="375">
        <f>'내역서(기계)-SH'!D667+'내역서(기계)-재개발'!D667</f>
        <v>5</v>
      </c>
      <c r="E667" s="359" t="s">
        <v>1741</v>
      </c>
      <c r="F667" s="360">
        <v>879</v>
      </c>
      <c r="G667" s="360">
        <f t="shared" si="111"/>
        <v>4395</v>
      </c>
      <c r="H667" s="360">
        <v>85278</v>
      </c>
      <c r="I667" s="360">
        <f t="shared" si="112"/>
        <v>426390</v>
      </c>
      <c r="J667" s="360">
        <v>0</v>
      </c>
      <c r="K667" s="360">
        <f t="shared" si="113"/>
        <v>0</v>
      </c>
      <c r="L667" s="360">
        <f t="shared" si="121"/>
        <v>86157</v>
      </c>
      <c r="M667" s="376">
        <f t="shared" si="121"/>
        <v>430785</v>
      </c>
      <c r="N667" s="380">
        <f>'내역서(기계)-SH'!N667+'내역서(기계)-재개발'!N667</f>
        <v>5</v>
      </c>
      <c r="O667" s="360">
        <v>879</v>
      </c>
      <c r="P667" s="360">
        <f t="shared" si="118"/>
        <v>4395</v>
      </c>
      <c r="Q667" s="360">
        <v>85278</v>
      </c>
      <c r="R667" s="360">
        <f t="shared" si="119"/>
        <v>426390</v>
      </c>
      <c r="S667" s="360">
        <v>0</v>
      </c>
      <c r="T667" s="360">
        <f t="shared" si="120"/>
        <v>0</v>
      </c>
      <c r="U667" s="360">
        <f t="shared" si="114"/>
        <v>86157</v>
      </c>
      <c r="V667" s="369">
        <f t="shared" si="115"/>
        <v>430785</v>
      </c>
      <c r="W667" s="375">
        <f t="shared" si="116"/>
        <v>0</v>
      </c>
      <c r="X667" s="381">
        <f t="shared" si="117"/>
        <v>0</v>
      </c>
      <c r="Y667" s="372"/>
    </row>
    <row r="668" spans="1:25" s="50" customFormat="1" ht="22.5" customHeight="1" x14ac:dyDescent="0.15">
      <c r="A668" s="361" t="s">
        <v>1221</v>
      </c>
      <c r="B668" s="151" t="s">
        <v>843</v>
      </c>
      <c r="C668" s="152" t="s">
        <v>1715</v>
      </c>
      <c r="D668" s="375">
        <f>'내역서(기계)-SH'!D668+'내역서(기계)-재개발'!D668</f>
        <v>5</v>
      </c>
      <c r="E668" s="359" t="s">
        <v>1741</v>
      </c>
      <c r="F668" s="360">
        <v>1201</v>
      </c>
      <c r="G668" s="360">
        <f t="shared" si="111"/>
        <v>6005</v>
      </c>
      <c r="H668" s="360">
        <v>129263</v>
      </c>
      <c r="I668" s="360">
        <f t="shared" si="112"/>
        <v>646315</v>
      </c>
      <c r="J668" s="360">
        <v>0</v>
      </c>
      <c r="K668" s="360">
        <f t="shared" si="113"/>
        <v>0</v>
      </c>
      <c r="L668" s="360">
        <f t="shared" si="121"/>
        <v>130464</v>
      </c>
      <c r="M668" s="376">
        <f t="shared" si="121"/>
        <v>652320</v>
      </c>
      <c r="N668" s="380">
        <f>'내역서(기계)-SH'!N668+'내역서(기계)-재개발'!N668</f>
        <v>5</v>
      </c>
      <c r="O668" s="360">
        <v>1201</v>
      </c>
      <c r="P668" s="360">
        <f t="shared" si="118"/>
        <v>6005</v>
      </c>
      <c r="Q668" s="360">
        <v>129263</v>
      </c>
      <c r="R668" s="360">
        <f t="shared" si="119"/>
        <v>646315</v>
      </c>
      <c r="S668" s="360">
        <v>0</v>
      </c>
      <c r="T668" s="360">
        <f t="shared" si="120"/>
        <v>0</v>
      </c>
      <c r="U668" s="360">
        <f t="shared" si="114"/>
        <v>130464</v>
      </c>
      <c r="V668" s="369">
        <f t="shared" si="115"/>
        <v>652320</v>
      </c>
      <c r="W668" s="375">
        <f t="shared" si="116"/>
        <v>0</v>
      </c>
      <c r="X668" s="381">
        <f t="shared" si="117"/>
        <v>0</v>
      </c>
      <c r="Y668" s="372"/>
    </row>
    <row r="669" spans="1:25" s="50" customFormat="1" ht="22.5" customHeight="1" x14ac:dyDescent="0.15">
      <c r="A669" s="361" t="s">
        <v>1222</v>
      </c>
      <c r="B669" s="151" t="s">
        <v>843</v>
      </c>
      <c r="C669" s="152" t="s">
        <v>1716</v>
      </c>
      <c r="D669" s="375">
        <f>'내역서(기계)-SH'!D669+'내역서(기계)-재개발'!D669</f>
        <v>1</v>
      </c>
      <c r="E669" s="359" t="s">
        <v>1741</v>
      </c>
      <c r="F669" s="360">
        <v>1573</v>
      </c>
      <c r="G669" s="360">
        <f t="shared" si="111"/>
        <v>1573</v>
      </c>
      <c r="H669" s="360">
        <v>168694</v>
      </c>
      <c r="I669" s="360">
        <f t="shared" si="112"/>
        <v>168694</v>
      </c>
      <c r="J669" s="360">
        <v>0</v>
      </c>
      <c r="K669" s="360">
        <f t="shared" si="113"/>
        <v>0</v>
      </c>
      <c r="L669" s="360">
        <f t="shared" si="121"/>
        <v>170267</v>
      </c>
      <c r="M669" s="376">
        <f t="shared" si="121"/>
        <v>170267</v>
      </c>
      <c r="N669" s="380">
        <f>'내역서(기계)-SH'!N669+'내역서(기계)-재개발'!N669</f>
        <v>1</v>
      </c>
      <c r="O669" s="360">
        <v>1573</v>
      </c>
      <c r="P669" s="360">
        <f t="shared" si="118"/>
        <v>1573</v>
      </c>
      <c r="Q669" s="360">
        <v>168694</v>
      </c>
      <c r="R669" s="360">
        <f t="shared" si="119"/>
        <v>168694</v>
      </c>
      <c r="S669" s="360">
        <v>0</v>
      </c>
      <c r="T669" s="360">
        <f t="shared" si="120"/>
        <v>0</v>
      </c>
      <c r="U669" s="360">
        <f t="shared" si="114"/>
        <v>170267</v>
      </c>
      <c r="V669" s="369">
        <f t="shared" si="115"/>
        <v>170267</v>
      </c>
      <c r="W669" s="375">
        <f t="shared" si="116"/>
        <v>0</v>
      </c>
      <c r="X669" s="381">
        <f t="shared" si="117"/>
        <v>0</v>
      </c>
      <c r="Y669" s="372"/>
    </row>
    <row r="670" spans="1:25" s="50" customFormat="1" ht="22.5" customHeight="1" x14ac:dyDescent="0.15">
      <c r="A670" s="361" t="s">
        <v>1223</v>
      </c>
      <c r="B670" s="151" t="s">
        <v>843</v>
      </c>
      <c r="C670" s="152" t="s">
        <v>1717</v>
      </c>
      <c r="D670" s="375">
        <f>'내역서(기계)-SH'!D670+'내역서(기계)-재개발'!D670</f>
        <v>1</v>
      </c>
      <c r="E670" s="359" t="s">
        <v>1741</v>
      </c>
      <c r="F670" s="360">
        <v>2272</v>
      </c>
      <c r="G670" s="360">
        <f t="shared" si="111"/>
        <v>2272</v>
      </c>
      <c r="H670" s="360">
        <v>220099</v>
      </c>
      <c r="I670" s="360">
        <f t="shared" si="112"/>
        <v>220099</v>
      </c>
      <c r="J670" s="360">
        <v>0</v>
      </c>
      <c r="K670" s="360">
        <f t="shared" si="113"/>
        <v>0</v>
      </c>
      <c r="L670" s="360">
        <f t="shared" si="121"/>
        <v>222371</v>
      </c>
      <c r="M670" s="376">
        <f t="shared" si="121"/>
        <v>222371</v>
      </c>
      <c r="N670" s="380">
        <f>'내역서(기계)-SH'!N670+'내역서(기계)-재개발'!N670</f>
        <v>1</v>
      </c>
      <c r="O670" s="360">
        <v>2272</v>
      </c>
      <c r="P670" s="360">
        <f t="shared" si="118"/>
        <v>2272</v>
      </c>
      <c r="Q670" s="360">
        <v>220099</v>
      </c>
      <c r="R670" s="360">
        <f t="shared" si="119"/>
        <v>220099</v>
      </c>
      <c r="S670" s="360">
        <v>0</v>
      </c>
      <c r="T670" s="360">
        <f t="shared" si="120"/>
        <v>0</v>
      </c>
      <c r="U670" s="360">
        <f t="shared" si="114"/>
        <v>222371</v>
      </c>
      <c r="V670" s="369">
        <f t="shared" si="115"/>
        <v>222371</v>
      </c>
      <c r="W670" s="375">
        <f t="shared" si="116"/>
        <v>0</v>
      </c>
      <c r="X670" s="381">
        <f t="shared" si="117"/>
        <v>0</v>
      </c>
      <c r="Y670" s="372"/>
    </row>
    <row r="671" spans="1:25" s="50" customFormat="1" ht="22.5" customHeight="1" x14ac:dyDescent="0.15">
      <c r="A671" s="361" t="s">
        <v>1224</v>
      </c>
      <c r="B671" s="151" t="s">
        <v>843</v>
      </c>
      <c r="C671" s="152" t="s">
        <v>1718</v>
      </c>
      <c r="D671" s="375">
        <f>'내역서(기계)-SH'!D671+'내역서(기계)-재개발'!D671</f>
        <v>1</v>
      </c>
      <c r="E671" s="359" t="s">
        <v>1741</v>
      </c>
      <c r="F671" s="360">
        <v>2989</v>
      </c>
      <c r="G671" s="360">
        <f t="shared" si="111"/>
        <v>2989</v>
      </c>
      <c r="H671" s="360">
        <v>301751</v>
      </c>
      <c r="I671" s="360">
        <f t="shared" si="112"/>
        <v>301751</v>
      </c>
      <c r="J671" s="360">
        <v>0</v>
      </c>
      <c r="K671" s="360">
        <f t="shared" si="113"/>
        <v>0</v>
      </c>
      <c r="L671" s="360">
        <f t="shared" si="121"/>
        <v>304740</v>
      </c>
      <c r="M671" s="376">
        <f t="shared" si="121"/>
        <v>304740</v>
      </c>
      <c r="N671" s="380">
        <f>'내역서(기계)-SH'!N671+'내역서(기계)-재개발'!N671</f>
        <v>1</v>
      </c>
      <c r="O671" s="360">
        <v>2989</v>
      </c>
      <c r="P671" s="360">
        <f t="shared" si="118"/>
        <v>2989</v>
      </c>
      <c r="Q671" s="360">
        <v>301751</v>
      </c>
      <c r="R671" s="360">
        <f t="shared" si="119"/>
        <v>301751</v>
      </c>
      <c r="S671" s="360">
        <v>0</v>
      </c>
      <c r="T671" s="360">
        <f t="shared" si="120"/>
        <v>0</v>
      </c>
      <c r="U671" s="360">
        <f t="shared" si="114"/>
        <v>304740</v>
      </c>
      <c r="V671" s="369">
        <f t="shared" si="115"/>
        <v>304740</v>
      </c>
      <c r="W671" s="375">
        <f t="shared" si="116"/>
        <v>0</v>
      </c>
      <c r="X671" s="381">
        <f t="shared" si="117"/>
        <v>0</v>
      </c>
      <c r="Y671" s="372"/>
    </row>
    <row r="672" spans="1:25" s="50" customFormat="1" ht="22.5" customHeight="1" x14ac:dyDescent="0.15">
      <c r="A672" s="361" t="s">
        <v>1225</v>
      </c>
      <c r="B672" s="151" t="s">
        <v>843</v>
      </c>
      <c r="C672" s="152" t="s">
        <v>1719</v>
      </c>
      <c r="D672" s="375">
        <f>'내역서(기계)-SH'!D672+'내역서(기계)-재개발'!D672</f>
        <v>1</v>
      </c>
      <c r="E672" s="359" t="s">
        <v>1741</v>
      </c>
      <c r="F672" s="360">
        <v>4124</v>
      </c>
      <c r="G672" s="360">
        <f t="shared" si="111"/>
        <v>4124</v>
      </c>
      <c r="H672" s="360">
        <v>387502</v>
      </c>
      <c r="I672" s="360">
        <f t="shared" si="112"/>
        <v>387502</v>
      </c>
      <c r="J672" s="360">
        <v>0</v>
      </c>
      <c r="K672" s="360">
        <f t="shared" si="113"/>
        <v>0</v>
      </c>
      <c r="L672" s="360">
        <f t="shared" si="121"/>
        <v>391626</v>
      </c>
      <c r="M672" s="376">
        <f t="shared" si="121"/>
        <v>391626</v>
      </c>
      <c r="N672" s="380">
        <f>'내역서(기계)-SH'!N672+'내역서(기계)-재개발'!N672</f>
        <v>1</v>
      </c>
      <c r="O672" s="360">
        <v>4124</v>
      </c>
      <c r="P672" s="360">
        <f t="shared" si="118"/>
        <v>4124</v>
      </c>
      <c r="Q672" s="360">
        <v>387502</v>
      </c>
      <c r="R672" s="360">
        <f t="shared" si="119"/>
        <v>387502</v>
      </c>
      <c r="S672" s="360">
        <v>0</v>
      </c>
      <c r="T672" s="360">
        <f t="shared" si="120"/>
        <v>0</v>
      </c>
      <c r="U672" s="360">
        <f t="shared" si="114"/>
        <v>391626</v>
      </c>
      <c r="V672" s="369">
        <f t="shared" si="115"/>
        <v>391626</v>
      </c>
      <c r="W672" s="375">
        <f t="shared" si="116"/>
        <v>0</v>
      </c>
      <c r="X672" s="381">
        <f t="shared" si="117"/>
        <v>0</v>
      </c>
      <c r="Y672" s="372"/>
    </row>
    <row r="673" spans="1:25" s="50" customFormat="1" ht="22.5" customHeight="1" x14ac:dyDescent="0.15">
      <c r="A673" s="361" t="s">
        <v>1226</v>
      </c>
      <c r="B673" s="151" t="s">
        <v>843</v>
      </c>
      <c r="C673" s="152" t="s">
        <v>1720</v>
      </c>
      <c r="D673" s="375">
        <f>'내역서(기계)-SH'!D673+'내역서(기계)-재개발'!D673</f>
        <v>1</v>
      </c>
      <c r="E673" s="359" t="s">
        <v>1741</v>
      </c>
      <c r="F673" s="360">
        <v>6851</v>
      </c>
      <c r="G673" s="360">
        <f t="shared" si="111"/>
        <v>6851</v>
      </c>
      <c r="H673" s="360">
        <v>507331</v>
      </c>
      <c r="I673" s="360">
        <f t="shared" si="112"/>
        <v>507331</v>
      </c>
      <c r="J673" s="360">
        <v>0</v>
      </c>
      <c r="K673" s="360">
        <f t="shared" si="113"/>
        <v>0</v>
      </c>
      <c r="L673" s="360">
        <f t="shared" si="121"/>
        <v>514182</v>
      </c>
      <c r="M673" s="376">
        <f t="shared" si="121"/>
        <v>514182</v>
      </c>
      <c r="N673" s="380">
        <f>'내역서(기계)-SH'!N673+'내역서(기계)-재개발'!N673</f>
        <v>1</v>
      </c>
      <c r="O673" s="360">
        <v>6851</v>
      </c>
      <c r="P673" s="360">
        <f t="shared" si="118"/>
        <v>6851</v>
      </c>
      <c r="Q673" s="360">
        <v>507331</v>
      </c>
      <c r="R673" s="360">
        <f t="shared" si="119"/>
        <v>507331</v>
      </c>
      <c r="S673" s="360">
        <v>0</v>
      </c>
      <c r="T673" s="360">
        <f t="shared" si="120"/>
        <v>0</v>
      </c>
      <c r="U673" s="360">
        <f t="shared" si="114"/>
        <v>514182</v>
      </c>
      <c r="V673" s="369">
        <f t="shared" si="115"/>
        <v>514182</v>
      </c>
      <c r="W673" s="375">
        <f t="shared" si="116"/>
        <v>0</v>
      </c>
      <c r="X673" s="381">
        <f t="shared" si="117"/>
        <v>0</v>
      </c>
      <c r="Y673" s="372"/>
    </row>
    <row r="674" spans="1:25" s="50" customFormat="1" ht="22.5" customHeight="1" x14ac:dyDescent="0.15">
      <c r="A674" s="361" t="s">
        <v>1227</v>
      </c>
      <c r="B674" s="151" t="s">
        <v>843</v>
      </c>
      <c r="C674" s="152" t="s">
        <v>1721</v>
      </c>
      <c r="D674" s="375">
        <f>'내역서(기계)-SH'!D674+'내역서(기계)-재개발'!D674</f>
        <v>1</v>
      </c>
      <c r="E674" s="359" t="s">
        <v>1741</v>
      </c>
      <c r="F674" s="360">
        <v>9556</v>
      </c>
      <c r="G674" s="360">
        <f t="shared" si="111"/>
        <v>9556</v>
      </c>
      <c r="H674" s="360">
        <v>665070</v>
      </c>
      <c r="I674" s="360">
        <f t="shared" si="112"/>
        <v>665070</v>
      </c>
      <c r="J674" s="360">
        <v>0</v>
      </c>
      <c r="K674" s="360">
        <f t="shared" si="113"/>
        <v>0</v>
      </c>
      <c r="L674" s="360">
        <f t="shared" si="121"/>
        <v>674626</v>
      </c>
      <c r="M674" s="376">
        <f t="shared" si="121"/>
        <v>674626</v>
      </c>
      <c r="N674" s="380">
        <f>'내역서(기계)-SH'!N674+'내역서(기계)-재개발'!N674</f>
        <v>1</v>
      </c>
      <c r="O674" s="360">
        <v>9556</v>
      </c>
      <c r="P674" s="360">
        <f t="shared" si="118"/>
        <v>9556</v>
      </c>
      <c r="Q674" s="360">
        <v>665070</v>
      </c>
      <c r="R674" s="360">
        <f t="shared" si="119"/>
        <v>665070</v>
      </c>
      <c r="S674" s="360">
        <v>0</v>
      </c>
      <c r="T674" s="360">
        <f t="shared" si="120"/>
        <v>0</v>
      </c>
      <c r="U674" s="360">
        <f t="shared" si="114"/>
        <v>674626</v>
      </c>
      <c r="V674" s="369">
        <f t="shared" si="115"/>
        <v>674626</v>
      </c>
      <c r="W674" s="375">
        <f t="shared" si="116"/>
        <v>0</v>
      </c>
      <c r="X674" s="381">
        <f t="shared" si="117"/>
        <v>0</v>
      </c>
      <c r="Y674" s="372"/>
    </row>
    <row r="675" spans="1:25" s="50" customFormat="1" ht="22.5" customHeight="1" x14ac:dyDescent="0.15">
      <c r="A675" s="361" t="s">
        <v>1228</v>
      </c>
      <c r="B675" s="151" t="s">
        <v>843</v>
      </c>
      <c r="C675" s="152" t="s">
        <v>1722</v>
      </c>
      <c r="D675" s="375">
        <f>'내역서(기계)-SH'!D675+'내역서(기계)-재개발'!D675</f>
        <v>1</v>
      </c>
      <c r="E675" s="359" t="s">
        <v>1741</v>
      </c>
      <c r="F675" s="360">
        <v>14214</v>
      </c>
      <c r="G675" s="360">
        <f t="shared" si="111"/>
        <v>14214</v>
      </c>
      <c r="H675" s="360">
        <v>830660</v>
      </c>
      <c r="I675" s="360">
        <f t="shared" si="112"/>
        <v>830660</v>
      </c>
      <c r="J675" s="360">
        <v>0</v>
      </c>
      <c r="K675" s="360">
        <f t="shared" si="113"/>
        <v>0</v>
      </c>
      <c r="L675" s="360">
        <f t="shared" si="121"/>
        <v>844874</v>
      </c>
      <c r="M675" s="376">
        <f t="shared" si="121"/>
        <v>844874</v>
      </c>
      <c r="N675" s="380">
        <f>'내역서(기계)-SH'!N675+'내역서(기계)-재개발'!N675</f>
        <v>1</v>
      </c>
      <c r="O675" s="360">
        <v>14214</v>
      </c>
      <c r="P675" s="360">
        <f t="shared" si="118"/>
        <v>14214</v>
      </c>
      <c r="Q675" s="360">
        <v>830660</v>
      </c>
      <c r="R675" s="360">
        <f t="shared" si="119"/>
        <v>830660</v>
      </c>
      <c r="S675" s="360">
        <v>0</v>
      </c>
      <c r="T675" s="360">
        <f t="shared" si="120"/>
        <v>0</v>
      </c>
      <c r="U675" s="360">
        <f t="shared" si="114"/>
        <v>844874</v>
      </c>
      <c r="V675" s="369">
        <f t="shared" si="115"/>
        <v>844874</v>
      </c>
      <c r="W675" s="375">
        <f t="shared" si="116"/>
        <v>0</v>
      </c>
      <c r="X675" s="381">
        <f t="shared" si="117"/>
        <v>0</v>
      </c>
      <c r="Y675" s="372"/>
    </row>
    <row r="676" spans="1:25" s="50" customFormat="1" ht="22.5" customHeight="1" x14ac:dyDescent="0.15">
      <c r="A676" s="361" t="s">
        <v>1229</v>
      </c>
      <c r="B676" s="151" t="s">
        <v>843</v>
      </c>
      <c r="C676" s="152" t="s">
        <v>1723</v>
      </c>
      <c r="D676" s="375">
        <f>'내역서(기계)-SH'!D676+'내역서(기계)-재개발'!D676</f>
        <v>1</v>
      </c>
      <c r="E676" s="359" t="s">
        <v>1741</v>
      </c>
      <c r="F676" s="360">
        <v>32614</v>
      </c>
      <c r="G676" s="360">
        <f t="shared" si="111"/>
        <v>32614</v>
      </c>
      <c r="H676" s="360">
        <v>1180838</v>
      </c>
      <c r="I676" s="360">
        <f t="shared" si="112"/>
        <v>1180838</v>
      </c>
      <c r="J676" s="360">
        <v>0</v>
      </c>
      <c r="K676" s="360">
        <f t="shared" si="113"/>
        <v>0</v>
      </c>
      <c r="L676" s="360">
        <f t="shared" si="121"/>
        <v>1213452</v>
      </c>
      <c r="M676" s="376">
        <f t="shared" si="121"/>
        <v>1213452</v>
      </c>
      <c r="N676" s="380">
        <f>'내역서(기계)-SH'!N676+'내역서(기계)-재개발'!N676</f>
        <v>1</v>
      </c>
      <c r="O676" s="360">
        <v>32614</v>
      </c>
      <c r="P676" s="360">
        <f t="shared" si="118"/>
        <v>32614</v>
      </c>
      <c r="Q676" s="360">
        <v>1180838</v>
      </c>
      <c r="R676" s="360">
        <f t="shared" si="119"/>
        <v>1180838</v>
      </c>
      <c r="S676" s="360">
        <v>0</v>
      </c>
      <c r="T676" s="360">
        <f t="shared" si="120"/>
        <v>0</v>
      </c>
      <c r="U676" s="360">
        <f t="shared" si="114"/>
        <v>1213452</v>
      </c>
      <c r="V676" s="369">
        <f t="shared" si="115"/>
        <v>1213452</v>
      </c>
      <c r="W676" s="375">
        <f t="shared" si="116"/>
        <v>0</v>
      </c>
      <c r="X676" s="381">
        <f t="shared" si="117"/>
        <v>0</v>
      </c>
      <c r="Y676" s="372"/>
    </row>
    <row r="677" spans="1:25" s="50" customFormat="1" ht="22.5" customHeight="1" x14ac:dyDescent="0.15">
      <c r="A677" s="361" t="s">
        <v>1230</v>
      </c>
      <c r="B677" s="151" t="s">
        <v>844</v>
      </c>
      <c r="C677" s="152" t="s">
        <v>1713</v>
      </c>
      <c r="D677" s="375">
        <f>'내역서(기계)-SH'!D677+'내역서(기계)-재개발'!D677</f>
        <v>5</v>
      </c>
      <c r="E677" s="359" t="s">
        <v>1741</v>
      </c>
      <c r="F677" s="360">
        <v>644</v>
      </c>
      <c r="G677" s="360">
        <f t="shared" si="111"/>
        <v>3220</v>
      </c>
      <c r="H677" s="360">
        <v>75101</v>
      </c>
      <c r="I677" s="360">
        <f t="shared" si="112"/>
        <v>375505</v>
      </c>
      <c r="J677" s="360">
        <v>0</v>
      </c>
      <c r="K677" s="360">
        <f t="shared" si="113"/>
        <v>0</v>
      </c>
      <c r="L677" s="360">
        <f t="shared" si="121"/>
        <v>75745</v>
      </c>
      <c r="M677" s="376">
        <f t="shared" si="121"/>
        <v>378725</v>
      </c>
      <c r="N677" s="380">
        <f>'내역서(기계)-SH'!N677+'내역서(기계)-재개발'!N677</f>
        <v>5</v>
      </c>
      <c r="O677" s="360">
        <v>644</v>
      </c>
      <c r="P677" s="360">
        <f t="shared" si="118"/>
        <v>3220</v>
      </c>
      <c r="Q677" s="360">
        <v>75101</v>
      </c>
      <c r="R677" s="360">
        <f t="shared" si="119"/>
        <v>375505</v>
      </c>
      <c r="S677" s="360">
        <v>0</v>
      </c>
      <c r="T677" s="360">
        <f t="shared" si="120"/>
        <v>0</v>
      </c>
      <c r="U677" s="360">
        <f t="shared" si="114"/>
        <v>75745</v>
      </c>
      <c r="V677" s="369">
        <f t="shared" si="115"/>
        <v>378725</v>
      </c>
      <c r="W677" s="375">
        <f t="shared" si="116"/>
        <v>0</v>
      </c>
      <c r="X677" s="381">
        <f t="shared" si="117"/>
        <v>0</v>
      </c>
      <c r="Y677" s="372"/>
    </row>
    <row r="678" spans="1:25" s="50" customFormat="1" ht="22.5" customHeight="1" x14ac:dyDescent="0.15">
      <c r="A678" s="361" t="s">
        <v>1231</v>
      </c>
      <c r="B678" s="151" t="s">
        <v>844</v>
      </c>
      <c r="C678" s="152" t="s">
        <v>1714</v>
      </c>
      <c r="D678" s="375">
        <f>'내역서(기계)-SH'!D678+'내역서(기계)-재개발'!D678</f>
        <v>5</v>
      </c>
      <c r="E678" s="359" t="s">
        <v>1741</v>
      </c>
      <c r="F678" s="360">
        <v>879</v>
      </c>
      <c r="G678" s="360">
        <f t="shared" si="111"/>
        <v>4395</v>
      </c>
      <c r="H678" s="360">
        <v>75101</v>
      </c>
      <c r="I678" s="360">
        <f t="shared" si="112"/>
        <v>375505</v>
      </c>
      <c r="J678" s="360">
        <v>0</v>
      </c>
      <c r="K678" s="360">
        <f t="shared" si="113"/>
        <v>0</v>
      </c>
      <c r="L678" s="360">
        <f t="shared" si="121"/>
        <v>75980</v>
      </c>
      <c r="M678" s="376">
        <f t="shared" si="121"/>
        <v>379900</v>
      </c>
      <c r="N678" s="380">
        <f>'내역서(기계)-SH'!N678+'내역서(기계)-재개발'!N678</f>
        <v>5</v>
      </c>
      <c r="O678" s="360">
        <v>879</v>
      </c>
      <c r="P678" s="360">
        <f t="shared" si="118"/>
        <v>4395</v>
      </c>
      <c r="Q678" s="360">
        <v>75101</v>
      </c>
      <c r="R678" s="360">
        <f t="shared" si="119"/>
        <v>375505</v>
      </c>
      <c r="S678" s="360">
        <v>0</v>
      </c>
      <c r="T678" s="360">
        <f t="shared" si="120"/>
        <v>0</v>
      </c>
      <c r="U678" s="360">
        <f t="shared" si="114"/>
        <v>75980</v>
      </c>
      <c r="V678" s="369">
        <f t="shared" si="115"/>
        <v>379900</v>
      </c>
      <c r="W678" s="375">
        <f t="shared" si="116"/>
        <v>0</v>
      </c>
      <c r="X678" s="381">
        <f t="shared" si="117"/>
        <v>0</v>
      </c>
      <c r="Y678" s="372"/>
    </row>
    <row r="679" spans="1:25" s="50" customFormat="1" ht="22.5" customHeight="1" x14ac:dyDescent="0.15">
      <c r="A679" s="361" t="s">
        <v>1232</v>
      </c>
      <c r="B679" s="151" t="s">
        <v>844</v>
      </c>
      <c r="C679" s="152" t="s">
        <v>1715</v>
      </c>
      <c r="D679" s="375">
        <f>'내역서(기계)-SH'!D679+'내역서(기계)-재개발'!D679</f>
        <v>5</v>
      </c>
      <c r="E679" s="359" t="s">
        <v>1741</v>
      </c>
      <c r="F679" s="360">
        <v>1201</v>
      </c>
      <c r="G679" s="360">
        <f t="shared" si="111"/>
        <v>6005</v>
      </c>
      <c r="H679" s="360">
        <v>113648</v>
      </c>
      <c r="I679" s="360">
        <f t="shared" si="112"/>
        <v>568240</v>
      </c>
      <c r="J679" s="360">
        <v>0</v>
      </c>
      <c r="K679" s="360">
        <f t="shared" si="113"/>
        <v>0</v>
      </c>
      <c r="L679" s="360">
        <f t="shared" si="121"/>
        <v>114849</v>
      </c>
      <c r="M679" s="376">
        <f t="shared" si="121"/>
        <v>574245</v>
      </c>
      <c r="N679" s="380">
        <f>'내역서(기계)-SH'!N679+'내역서(기계)-재개발'!N679</f>
        <v>5</v>
      </c>
      <c r="O679" s="360">
        <v>1201</v>
      </c>
      <c r="P679" s="360">
        <f t="shared" si="118"/>
        <v>6005</v>
      </c>
      <c r="Q679" s="360">
        <v>113648</v>
      </c>
      <c r="R679" s="360">
        <f t="shared" si="119"/>
        <v>568240</v>
      </c>
      <c r="S679" s="360">
        <v>0</v>
      </c>
      <c r="T679" s="360">
        <f t="shared" si="120"/>
        <v>0</v>
      </c>
      <c r="U679" s="360">
        <f t="shared" si="114"/>
        <v>114849</v>
      </c>
      <c r="V679" s="369">
        <f t="shared" si="115"/>
        <v>574245</v>
      </c>
      <c r="W679" s="375">
        <f t="shared" si="116"/>
        <v>0</v>
      </c>
      <c r="X679" s="381">
        <f t="shared" si="117"/>
        <v>0</v>
      </c>
      <c r="Y679" s="372"/>
    </row>
    <row r="680" spans="1:25" s="50" customFormat="1" ht="22.5" customHeight="1" x14ac:dyDescent="0.15">
      <c r="A680" s="361" t="s">
        <v>1233</v>
      </c>
      <c r="B680" s="151" t="s">
        <v>844</v>
      </c>
      <c r="C680" s="152" t="s">
        <v>1716</v>
      </c>
      <c r="D680" s="375">
        <f>'내역서(기계)-SH'!D680+'내역서(기계)-재개발'!D680</f>
        <v>5</v>
      </c>
      <c r="E680" s="359" t="s">
        <v>1741</v>
      </c>
      <c r="F680" s="360">
        <v>1573</v>
      </c>
      <c r="G680" s="360">
        <f t="shared" si="111"/>
        <v>7865</v>
      </c>
      <c r="H680" s="360">
        <v>148472</v>
      </c>
      <c r="I680" s="360">
        <f t="shared" si="112"/>
        <v>742360</v>
      </c>
      <c r="J680" s="360">
        <v>0</v>
      </c>
      <c r="K680" s="360">
        <f t="shared" si="113"/>
        <v>0</v>
      </c>
      <c r="L680" s="360">
        <f t="shared" si="121"/>
        <v>150045</v>
      </c>
      <c r="M680" s="376">
        <f t="shared" si="121"/>
        <v>750225</v>
      </c>
      <c r="N680" s="380">
        <f>'내역서(기계)-SH'!N680+'내역서(기계)-재개발'!N680</f>
        <v>5</v>
      </c>
      <c r="O680" s="360">
        <v>1573</v>
      </c>
      <c r="P680" s="360">
        <f t="shared" si="118"/>
        <v>7865</v>
      </c>
      <c r="Q680" s="360">
        <v>148472</v>
      </c>
      <c r="R680" s="360">
        <f t="shared" si="119"/>
        <v>742360</v>
      </c>
      <c r="S680" s="360">
        <v>0</v>
      </c>
      <c r="T680" s="360">
        <f t="shared" si="120"/>
        <v>0</v>
      </c>
      <c r="U680" s="360">
        <f t="shared" si="114"/>
        <v>150045</v>
      </c>
      <c r="V680" s="369">
        <f t="shared" si="115"/>
        <v>750225</v>
      </c>
      <c r="W680" s="375">
        <f t="shared" si="116"/>
        <v>0</v>
      </c>
      <c r="X680" s="381">
        <f t="shared" si="117"/>
        <v>0</v>
      </c>
      <c r="Y680" s="372"/>
    </row>
    <row r="681" spans="1:25" s="50" customFormat="1" ht="22.5" customHeight="1" x14ac:dyDescent="0.15">
      <c r="A681" s="361" t="s">
        <v>1234</v>
      </c>
      <c r="B681" s="151" t="s">
        <v>844</v>
      </c>
      <c r="C681" s="152" t="s">
        <v>1717</v>
      </c>
      <c r="D681" s="375">
        <f>'내역서(기계)-SH'!D681+'내역서(기계)-재개발'!D681</f>
        <v>5</v>
      </c>
      <c r="E681" s="359" t="s">
        <v>1741</v>
      </c>
      <c r="F681" s="360">
        <v>2272</v>
      </c>
      <c r="G681" s="360">
        <f t="shared" si="111"/>
        <v>11360</v>
      </c>
      <c r="H681" s="360">
        <v>194092</v>
      </c>
      <c r="I681" s="360">
        <f t="shared" si="112"/>
        <v>970460</v>
      </c>
      <c r="J681" s="360">
        <v>0</v>
      </c>
      <c r="K681" s="360">
        <f t="shared" si="113"/>
        <v>0</v>
      </c>
      <c r="L681" s="360">
        <f t="shared" si="121"/>
        <v>196364</v>
      </c>
      <c r="M681" s="376">
        <f t="shared" si="121"/>
        <v>981820</v>
      </c>
      <c r="N681" s="380">
        <f>'내역서(기계)-SH'!N681+'내역서(기계)-재개발'!N681</f>
        <v>5</v>
      </c>
      <c r="O681" s="360">
        <v>2272</v>
      </c>
      <c r="P681" s="360">
        <f t="shared" si="118"/>
        <v>11360</v>
      </c>
      <c r="Q681" s="360">
        <v>194092</v>
      </c>
      <c r="R681" s="360">
        <f t="shared" si="119"/>
        <v>970460</v>
      </c>
      <c r="S681" s="360">
        <v>0</v>
      </c>
      <c r="T681" s="360">
        <f t="shared" si="120"/>
        <v>0</v>
      </c>
      <c r="U681" s="360">
        <f t="shared" si="114"/>
        <v>196364</v>
      </c>
      <c r="V681" s="369">
        <f t="shared" si="115"/>
        <v>981820</v>
      </c>
      <c r="W681" s="375">
        <f t="shared" si="116"/>
        <v>0</v>
      </c>
      <c r="X681" s="381">
        <f t="shared" si="117"/>
        <v>0</v>
      </c>
      <c r="Y681" s="372"/>
    </row>
    <row r="682" spans="1:25" s="50" customFormat="1" ht="22.5" customHeight="1" x14ac:dyDescent="0.15">
      <c r="A682" s="361" t="s">
        <v>1235</v>
      </c>
      <c r="B682" s="151" t="s">
        <v>844</v>
      </c>
      <c r="C682" s="152" t="s">
        <v>1718</v>
      </c>
      <c r="D682" s="375">
        <f>'내역서(기계)-SH'!D682+'내역서(기계)-재개발'!D682</f>
        <v>5</v>
      </c>
      <c r="E682" s="359" t="s">
        <v>1741</v>
      </c>
      <c r="F682" s="360">
        <v>2989</v>
      </c>
      <c r="G682" s="360">
        <f t="shared" si="111"/>
        <v>14945</v>
      </c>
      <c r="H682" s="360">
        <v>265993</v>
      </c>
      <c r="I682" s="360">
        <f t="shared" si="112"/>
        <v>1329965</v>
      </c>
      <c r="J682" s="360">
        <v>0</v>
      </c>
      <c r="K682" s="360">
        <f t="shared" si="113"/>
        <v>0</v>
      </c>
      <c r="L682" s="360">
        <f t="shared" si="121"/>
        <v>268982</v>
      </c>
      <c r="M682" s="376">
        <f t="shared" si="121"/>
        <v>1344910</v>
      </c>
      <c r="N682" s="380">
        <f>'내역서(기계)-SH'!N682+'내역서(기계)-재개발'!N682</f>
        <v>5</v>
      </c>
      <c r="O682" s="360">
        <v>2989</v>
      </c>
      <c r="P682" s="360">
        <f t="shared" si="118"/>
        <v>14945</v>
      </c>
      <c r="Q682" s="360">
        <v>265993</v>
      </c>
      <c r="R682" s="360">
        <f t="shared" si="119"/>
        <v>1329965</v>
      </c>
      <c r="S682" s="360">
        <v>0</v>
      </c>
      <c r="T682" s="360">
        <f t="shared" si="120"/>
        <v>0</v>
      </c>
      <c r="U682" s="360">
        <f t="shared" si="114"/>
        <v>268982</v>
      </c>
      <c r="V682" s="369">
        <f t="shared" si="115"/>
        <v>1344910</v>
      </c>
      <c r="W682" s="375">
        <f t="shared" si="116"/>
        <v>0</v>
      </c>
      <c r="X682" s="381">
        <f t="shared" si="117"/>
        <v>0</v>
      </c>
      <c r="Y682" s="372"/>
    </row>
    <row r="683" spans="1:25" s="50" customFormat="1" ht="22.5" customHeight="1" x14ac:dyDescent="0.15">
      <c r="A683" s="361" t="s">
        <v>1236</v>
      </c>
      <c r="B683" s="151" t="s">
        <v>844</v>
      </c>
      <c r="C683" s="152" t="s">
        <v>1719</v>
      </c>
      <c r="D683" s="375">
        <f>'내역서(기계)-SH'!D683+'내역서(기계)-재개발'!D683</f>
        <v>5</v>
      </c>
      <c r="E683" s="359" t="s">
        <v>1741</v>
      </c>
      <c r="F683" s="360">
        <v>4124</v>
      </c>
      <c r="G683" s="360">
        <f t="shared" si="111"/>
        <v>20620</v>
      </c>
      <c r="H683" s="360">
        <v>341725</v>
      </c>
      <c r="I683" s="360">
        <f t="shared" si="112"/>
        <v>1708625</v>
      </c>
      <c r="J683" s="360">
        <v>0</v>
      </c>
      <c r="K683" s="360">
        <f t="shared" si="113"/>
        <v>0</v>
      </c>
      <c r="L683" s="360">
        <f t="shared" si="121"/>
        <v>345849</v>
      </c>
      <c r="M683" s="376">
        <f t="shared" si="121"/>
        <v>1729245</v>
      </c>
      <c r="N683" s="380">
        <f>'내역서(기계)-SH'!N683+'내역서(기계)-재개발'!N683</f>
        <v>5</v>
      </c>
      <c r="O683" s="360">
        <v>4124</v>
      </c>
      <c r="P683" s="360">
        <f t="shared" si="118"/>
        <v>20620</v>
      </c>
      <c r="Q683" s="360">
        <v>341725</v>
      </c>
      <c r="R683" s="360">
        <f t="shared" si="119"/>
        <v>1708625</v>
      </c>
      <c r="S683" s="360">
        <v>0</v>
      </c>
      <c r="T683" s="360">
        <f t="shared" si="120"/>
        <v>0</v>
      </c>
      <c r="U683" s="360">
        <f t="shared" si="114"/>
        <v>345849</v>
      </c>
      <c r="V683" s="369">
        <f t="shared" si="115"/>
        <v>1729245</v>
      </c>
      <c r="W683" s="375">
        <f t="shared" si="116"/>
        <v>0</v>
      </c>
      <c r="X683" s="381">
        <f t="shared" si="117"/>
        <v>0</v>
      </c>
      <c r="Y683" s="372"/>
    </row>
    <row r="684" spans="1:25" s="50" customFormat="1" ht="22.5" customHeight="1" x14ac:dyDescent="0.15">
      <c r="A684" s="361" t="s">
        <v>1237</v>
      </c>
      <c r="B684" s="151" t="s">
        <v>844</v>
      </c>
      <c r="C684" s="152" t="s">
        <v>1720</v>
      </c>
      <c r="D684" s="375">
        <f>'내역서(기계)-SH'!D684+'내역서(기계)-재개발'!D684</f>
        <v>5</v>
      </c>
      <c r="E684" s="359" t="s">
        <v>1741</v>
      </c>
      <c r="F684" s="360">
        <v>6851</v>
      </c>
      <c r="G684" s="360">
        <f t="shared" si="111"/>
        <v>34255</v>
      </c>
      <c r="H684" s="360">
        <v>447571</v>
      </c>
      <c r="I684" s="360">
        <f t="shared" si="112"/>
        <v>2237855</v>
      </c>
      <c r="J684" s="360">
        <v>0</v>
      </c>
      <c r="K684" s="360">
        <f t="shared" si="113"/>
        <v>0</v>
      </c>
      <c r="L684" s="360">
        <f t="shared" si="121"/>
        <v>454422</v>
      </c>
      <c r="M684" s="376">
        <f t="shared" si="121"/>
        <v>2272110</v>
      </c>
      <c r="N684" s="380">
        <f>'내역서(기계)-SH'!N684+'내역서(기계)-재개발'!N684</f>
        <v>5</v>
      </c>
      <c r="O684" s="360">
        <v>6851</v>
      </c>
      <c r="P684" s="360">
        <f t="shared" si="118"/>
        <v>34255</v>
      </c>
      <c r="Q684" s="360">
        <v>447571</v>
      </c>
      <c r="R684" s="360">
        <f t="shared" si="119"/>
        <v>2237855</v>
      </c>
      <c r="S684" s="360">
        <v>0</v>
      </c>
      <c r="T684" s="360">
        <f t="shared" si="120"/>
        <v>0</v>
      </c>
      <c r="U684" s="360">
        <f t="shared" si="114"/>
        <v>454422</v>
      </c>
      <c r="V684" s="369">
        <f t="shared" si="115"/>
        <v>2272110</v>
      </c>
      <c r="W684" s="375">
        <f t="shared" si="116"/>
        <v>0</v>
      </c>
      <c r="X684" s="381">
        <f t="shared" si="117"/>
        <v>0</v>
      </c>
      <c r="Y684" s="372"/>
    </row>
    <row r="685" spans="1:25" s="50" customFormat="1" ht="22.5" customHeight="1" x14ac:dyDescent="0.15">
      <c r="A685" s="361" t="s">
        <v>1238</v>
      </c>
      <c r="B685" s="151" t="s">
        <v>844</v>
      </c>
      <c r="C685" s="152" t="s">
        <v>1721</v>
      </c>
      <c r="D685" s="375">
        <f>'내역서(기계)-SH'!D685+'내역서(기계)-재개발'!D685</f>
        <v>5</v>
      </c>
      <c r="E685" s="359" t="s">
        <v>1741</v>
      </c>
      <c r="F685" s="360">
        <v>9556</v>
      </c>
      <c r="G685" s="360">
        <f t="shared" si="111"/>
        <v>47780</v>
      </c>
      <c r="H685" s="360">
        <v>587281</v>
      </c>
      <c r="I685" s="360">
        <f t="shared" si="112"/>
        <v>2936405</v>
      </c>
      <c r="J685" s="360">
        <v>0</v>
      </c>
      <c r="K685" s="360">
        <f t="shared" si="113"/>
        <v>0</v>
      </c>
      <c r="L685" s="360">
        <f t="shared" si="121"/>
        <v>596837</v>
      </c>
      <c r="M685" s="376">
        <f t="shared" si="121"/>
        <v>2984185</v>
      </c>
      <c r="N685" s="380">
        <f>'내역서(기계)-SH'!N685+'내역서(기계)-재개발'!N685</f>
        <v>5</v>
      </c>
      <c r="O685" s="360">
        <v>9556</v>
      </c>
      <c r="P685" s="360">
        <f t="shared" si="118"/>
        <v>47780</v>
      </c>
      <c r="Q685" s="360">
        <v>587281</v>
      </c>
      <c r="R685" s="360">
        <f t="shared" si="119"/>
        <v>2936405</v>
      </c>
      <c r="S685" s="360">
        <v>0</v>
      </c>
      <c r="T685" s="360">
        <f t="shared" si="120"/>
        <v>0</v>
      </c>
      <c r="U685" s="360">
        <f t="shared" si="114"/>
        <v>596837</v>
      </c>
      <c r="V685" s="369">
        <f t="shared" si="115"/>
        <v>2984185</v>
      </c>
      <c r="W685" s="375">
        <f t="shared" si="116"/>
        <v>0</v>
      </c>
      <c r="X685" s="381">
        <f t="shared" si="117"/>
        <v>0</v>
      </c>
      <c r="Y685" s="372"/>
    </row>
    <row r="686" spans="1:25" s="50" customFormat="1" ht="22.5" customHeight="1" x14ac:dyDescent="0.15">
      <c r="A686" s="361" t="s">
        <v>1239</v>
      </c>
      <c r="B686" s="151" t="s">
        <v>844</v>
      </c>
      <c r="C686" s="152" t="s">
        <v>1722</v>
      </c>
      <c r="D686" s="375">
        <f>'내역서(기계)-SH'!D686+'내역서(기계)-재개발'!D686</f>
        <v>5</v>
      </c>
      <c r="E686" s="359" t="s">
        <v>1741</v>
      </c>
      <c r="F686" s="360">
        <v>14214</v>
      </c>
      <c r="G686" s="360">
        <f t="shared" si="111"/>
        <v>71070</v>
      </c>
      <c r="H686" s="360">
        <v>733503</v>
      </c>
      <c r="I686" s="360">
        <f t="shared" si="112"/>
        <v>3667515</v>
      </c>
      <c r="J686" s="360">
        <v>0</v>
      </c>
      <c r="K686" s="360">
        <f t="shared" si="113"/>
        <v>0</v>
      </c>
      <c r="L686" s="360">
        <f t="shared" si="121"/>
        <v>747717</v>
      </c>
      <c r="M686" s="376">
        <f t="shared" si="121"/>
        <v>3738585</v>
      </c>
      <c r="N686" s="380">
        <f>'내역서(기계)-SH'!N686+'내역서(기계)-재개발'!N686</f>
        <v>5</v>
      </c>
      <c r="O686" s="360">
        <v>14214</v>
      </c>
      <c r="P686" s="360">
        <f t="shared" si="118"/>
        <v>71070</v>
      </c>
      <c r="Q686" s="360">
        <v>733503</v>
      </c>
      <c r="R686" s="360">
        <f t="shared" si="119"/>
        <v>3667515</v>
      </c>
      <c r="S686" s="360">
        <v>0</v>
      </c>
      <c r="T686" s="360">
        <f t="shared" si="120"/>
        <v>0</v>
      </c>
      <c r="U686" s="360">
        <f t="shared" si="114"/>
        <v>747717</v>
      </c>
      <c r="V686" s="369">
        <f t="shared" si="115"/>
        <v>3738585</v>
      </c>
      <c r="W686" s="375">
        <f t="shared" si="116"/>
        <v>0</v>
      </c>
      <c r="X686" s="381">
        <f t="shared" si="117"/>
        <v>0</v>
      </c>
      <c r="Y686" s="372"/>
    </row>
    <row r="687" spans="1:25" s="50" customFormat="1" ht="22.5" customHeight="1" x14ac:dyDescent="0.15">
      <c r="A687" s="361" t="s">
        <v>1240</v>
      </c>
      <c r="B687" s="151" t="s">
        <v>844</v>
      </c>
      <c r="C687" s="152" t="s">
        <v>1723</v>
      </c>
      <c r="D687" s="375">
        <f>'내역서(기계)-SH'!D687+'내역서(기계)-재개발'!D687</f>
        <v>5</v>
      </c>
      <c r="E687" s="359" t="s">
        <v>1741</v>
      </c>
      <c r="F687" s="360">
        <v>32614</v>
      </c>
      <c r="G687" s="360">
        <f t="shared" si="111"/>
        <v>163070</v>
      </c>
      <c r="H687" s="360">
        <v>1043338</v>
      </c>
      <c r="I687" s="360">
        <f t="shared" si="112"/>
        <v>5216690</v>
      </c>
      <c r="J687" s="360">
        <v>0</v>
      </c>
      <c r="K687" s="360">
        <f t="shared" si="113"/>
        <v>0</v>
      </c>
      <c r="L687" s="360">
        <f t="shared" si="121"/>
        <v>1075952</v>
      </c>
      <c r="M687" s="376">
        <f t="shared" si="121"/>
        <v>5379760</v>
      </c>
      <c r="N687" s="380">
        <f>'내역서(기계)-SH'!N687+'내역서(기계)-재개발'!N687</f>
        <v>5</v>
      </c>
      <c r="O687" s="360">
        <v>32614</v>
      </c>
      <c r="P687" s="360">
        <f t="shared" si="118"/>
        <v>163070</v>
      </c>
      <c r="Q687" s="360">
        <v>1043338</v>
      </c>
      <c r="R687" s="360">
        <f t="shared" si="119"/>
        <v>5216690</v>
      </c>
      <c r="S687" s="360">
        <v>0</v>
      </c>
      <c r="T687" s="360">
        <f t="shared" si="120"/>
        <v>0</v>
      </c>
      <c r="U687" s="360">
        <f t="shared" si="114"/>
        <v>1075952</v>
      </c>
      <c r="V687" s="369">
        <f t="shared" si="115"/>
        <v>5379760</v>
      </c>
      <c r="W687" s="375">
        <f t="shared" si="116"/>
        <v>0</v>
      </c>
      <c r="X687" s="381">
        <f t="shared" si="117"/>
        <v>0</v>
      </c>
      <c r="Y687" s="372"/>
    </row>
    <row r="688" spans="1:25" s="50" customFormat="1" ht="22.5" customHeight="1" x14ac:dyDescent="0.15">
      <c r="A688" s="361" t="s">
        <v>1241</v>
      </c>
      <c r="B688" s="151" t="s">
        <v>1724</v>
      </c>
      <c r="C688" s="152" t="s">
        <v>1725</v>
      </c>
      <c r="D688" s="375">
        <f>'내역서(기계)-SH'!D688+'내역서(기계)-재개발'!D688</f>
        <v>5</v>
      </c>
      <c r="E688" s="359" t="s">
        <v>1741</v>
      </c>
      <c r="F688" s="360">
        <v>1982</v>
      </c>
      <c r="G688" s="360">
        <f t="shared" si="111"/>
        <v>9910</v>
      </c>
      <c r="H688" s="360">
        <v>13790</v>
      </c>
      <c r="I688" s="360">
        <f t="shared" si="112"/>
        <v>68950</v>
      </c>
      <c r="J688" s="360">
        <v>0</v>
      </c>
      <c r="K688" s="360">
        <f t="shared" si="113"/>
        <v>0</v>
      </c>
      <c r="L688" s="360">
        <f t="shared" si="121"/>
        <v>15772</v>
      </c>
      <c r="M688" s="376">
        <f t="shared" si="121"/>
        <v>78860</v>
      </c>
      <c r="N688" s="380">
        <f>'내역서(기계)-SH'!N688+'내역서(기계)-재개발'!N688</f>
        <v>5</v>
      </c>
      <c r="O688" s="360">
        <v>1982</v>
      </c>
      <c r="P688" s="360">
        <f t="shared" si="118"/>
        <v>9910</v>
      </c>
      <c r="Q688" s="360">
        <v>13790</v>
      </c>
      <c r="R688" s="360">
        <f t="shared" si="119"/>
        <v>68950</v>
      </c>
      <c r="S688" s="360">
        <v>0</v>
      </c>
      <c r="T688" s="360">
        <f t="shared" si="120"/>
        <v>0</v>
      </c>
      <c r="U688" s="360">
        <f t="shared" si="114"/>
        <v>15772</v>
      </c>
      <c r="V688" s="369">
        <f t="shared" si="115"/>
        <v>78860</v>
      </c>
      <c r="W688" s="375">
        <f t="shared" si="116"/>
        <v>0</v>
      </c>
      <c r="X688" s="381">
        <f t="shared" si="117"/>
        <v>0</v>
      </c>
      <c r="Y688" s="372"/>
    </row>
    <row r="689" spans="1:25" s="50" customFormat="1" ht="22.5" customHeight="1" x14ac:dyDescent="0.15">
      <c r="A689" s="361" t="s">
        <v>1242</v>
      </c>
      <c r="B689" s="151" t="s">
        <v>1724</v>
      </c>
      <c r="C689" s="152" t="s">
        <v>1726</v>
      </c>
      <c r="D689" s="375">
        <f>'내역서(기계)-SH'!D689+'내역서(기계)-재개발'!D689</f>
        <v>5</v>
      </c>
      <c r="E689" s="359" t="s">
        <v>1741</v>
      </c>
      <c r="F689" s="360">
        <v>2017</v>
      </c>
      <c r="G689" s="360">
        <f t="shared" si="111"/>
        <v>10085</v>
      </c>
      <c r="H689" s="360">
        <v>30854</v>
      </c>
      <c r="I689" s="360">
        <f t="shared" si="112"/>
        <v>154270</v>
      </c>
      <c r="J689" s="360">
        <v>0</v>
      </c>
      <c r="K689" s="360">
        <f t="shared" si="113"/>
        <v>0</v>
      </c>
      <c r="L689" s="360">
        <f t="shared" si="121"/>
        <v>32871</v>
      </c>
      <c r="M689" s="376">
        <f t="shared" si="121"/>
        <v>164355</v>
      </c>
      <c r="N689" s="380">
        <f>'내역서(기계)-SH'!N689+'내역서(기계)-재개발'!N689</f>
        <v>5</v>
      </c>
      <c r="O689" s="360">
        <v>2017</v>
      </c>
      <c r="P689" s="360">
        <f t="shared" si="118"/>
        <v>10085</v>
      </c>
      <c r="Q689" s="360">
        <v>30854</v>
      </c>
      <c r="R689" s="360">
        <f t="shared" si="119"/>
        <v>154270</v>
      </c>
      <c r="S689" s="360">
        <v>0</v>
      </c>
      <c r="T689" s="360">
        <f t="shared" si="120"/>
        <v>0</v>
      </c>
      <c r="U689" s="360">
        <f t="shared" si="114"/>
        <v>32871</v>
      </c>
      <c r="V689" s="369">
        <f t="shared" si="115"/>
        <v>164355</v>
      </c>
      <c r="W689" s="375">
        <f t="shared" si="116"/>
        <v>0</v>
      </c>
      <c r="X689" s="381">
        <f t="shared" si="117"/>
        <v>0</v>
      </c>
      <c r="Y689" s="372"/>
    </row>
    <row r="690" spans="1:25" s="50" customFormat="1" ht="22.5" customHeight="1" x14ac:dyDescent="0.15">
      <c r="A690" s="361" t="s">
        <v>1243</v>
      </c>
      <c r="B690" s="151" t="s">
        <v>1724</v>
      </c>
      <c r="C690" s="152" t="s">
        <v>1727</v>
      </c>
      <c r="D690" s="375">
        <f>'내역서(기계)-SH'!D690+'내역서(기계)-재개발'!D690</f>
        <v>5</v>
      </c>
      <c r="E690" s="359" t="s">
        <v>1741</v>
      </c>
      <c r="F690" s="360">
        <v>2124</v>
      </c>
      <c r="G690" s="360">
        <f t="shared" si="111"/>
        <v>10620</v>
      </c>
      <c r="H690" s="360">
        <v>30854</v>
      </c>
      <c r="I690" s="360">
        <f t="shared" si="112"/>
        <v>154270</v>
      </c>
      <c r="J690" s="360">
        <v>0</v>
      </c>
      <c r="K690" s="360">
        <f t="shared" si="113"/>
        <v>0</v>
      </c>
      <c r="L690" s="360">
        <f t="shared" si="121"/>
        <v>32978</v>
      </c>
      <c r="M690" s="376">
        <f t="shared" si="121"/>
        <v>164890</v>
      </c>
      <c r="N690" s="380">
        <f>'내역서(기계)-SH'!N690+'내역서(기계)-재개발'!N690</f>
        <v>5</v>
      </c>
      <c r="O690" s="360">
        <v>2124</v>
      </c>
      <c r="P690" s="360">
        <f t="shared" si="118"/>
        <v>10620</v>
      </c>
      <c r="Q690" s="360">
        <v>30854</v>
      </c>
      <c r="R690" s="360">
        <f t="shared" si="119"/>
        <v>154270</v>
      </c>
      <c r="S690" s="360">
        <v>0</v>
      </c>
      <c r="T690" s="360">
        <f t="shared" si="120"/>
        <v>0</v>
      </c>
      <c r="U690" s="360">
        <f t="shared" si="114"/>
        <v>32978</v>
      </c>
      <c r="V690" s="369">
        <f t="shared" si="115"/>
        <v>164890</v>
      </c>
      <c r="W690" s="375">
        <f t="shared" si="116"/>
        <v>0</v>
      </c>
      <c r="X690" s="381">
        <f t="shared" si="117"/>
        <v>0</v>
      </c>
      <c r="Y690" s="372"/>
    </row>
    <row r="691" spans="1:25" s="50" customFormat="1" ht="22.5" customHeight="1" x14ac:dyDescent="0.15">
      <c r="A691" s="361" t="s">
        <v>1244</v>
      </c>
      <c r="B691" s="151" t="s">
        <v>1724</v>
      </c>
      <c r="C691" s="152" t="s">
        <v>1728</v>
      </c>
      <c r="D691" s="375">
        <f>'내역서(기계)-SH'!D691+'내역서(기계)-재개발'!D691</f>
        <v>5</v>
      </c>
      <c r="E691" s="359" t="s">
        <v>1741</v>
      </c>
      <c r="F691" s="360">
        <v>2265</v>
      </c>
      <c r="G691" s="360">
        <f t="shared" si="111"/>
        <v>11325</v>
      </c>
      <c r="H691" s="360">
        <v>30854</v>
      </c>
      <c r="I691" s="360">
        <f t="shared" si="112"/>
        <v>154270</v>
      </c>
      <c r="J691" s="360">
        <v>0</v>
      </c>
      <c r="K691" s="360">
        <f t="shared" si="113"/>
        <v>0</v>
      </c>
      <c r="L691" s="360">
        <f t="shared" si="121"/>
        <v>33119</v>
      </c>
      <c r="M691" s="376">
        <f t="shared" si="121"/>
        <v>165595</v>
      </c>
      <c r="N691" s="380">
        <f>'내역서(기계)-SH'!N691+'내역서(기계)-재개발'!N691</f>
        <v>5</v>
      </c>
      <c r="O691" s="360">
        <v>2265</v>
      </c>
      <c r="P691" s="360">
        <f t="shared" si="118"/>
        <v>11325</v>
      </c>
      <c r="Q691" s="360">
        <v>30854</v>
      </c>
      <c r="R691" s="360">
        <f t="shared" si="119"/>
        <v>154270</v>
      </c>
      <c r="S691" s="360">
        <v>0</v>
      </c>
      <c r="T691" s="360">
        <f t="shared" si="120"/>
        <v>0</v>
      </c>
      <c r="U691" s="360">
        <f t="shared" si="114"/>
        <v>33119</v>
      </c>
      <c r="V691" s="369">
        <f t="shared" si="115"/>
        <v>165595</v>
      </c>
      <c r="W691" s="375">
        <f t="shared" si="116"/>
        <v>0</v>
      </c>
      <c r="X691" s="381">
        <f t="shared" si="117"/>
        <v>0</v>
      </c>
      <c r="Y691" s="372"/>
    </row>
    <row r="692" spans="1:25" s="50" customFormat="1" ht="22.5" customHeight="1" x14ac:dyDescent="0.15">
      <c r="A692" s="361" t="s">
        <v>1245</v>
      </c>
      <c r="B692" s="151" t="s">
        <v>1724</v>
      </c>
      <c r="C692" s="152" t="s">
        <v>1729</v>
      </c>
      <c r="D692" s="375">
        <f>'내역서(기계)-SH'!D692+'내역서(기계)-재개발'!D692</f>
        <v>5</v>
      </c>
      <c r="E692" s="359" t="s">
        <v>1741</v>
      </c>
      <c r="F692" s="360">
        <v>2424</v>
      </c>
      <c r="G692" s="360">
        <f t="shared" si="111"/>
        <v>12120</v>
      </c>
      <c r="H692" s="360">
        <v>68972</v>
      </c>
      <c r="I692" s="360">
        <f t="shared" si="112"/>
        <v>344860</v>
      </c>
      <c r="J692" s="360">
        <v>0</v>
      </c>
      <c r="K692" s="360">
        <f t="shared" si="113"/>
        <v>0</v>
      </c>
      <c r="L692" s="360">
        <f t="shared" si="121"/>
        <v>71396</v>
      </c>
      <c r="M692" s="376">
        <f t="shared" si="121"/>
        <v>356980</v>
      </c>
      <c r="N692" s="380">
        <f>'내역서(기계)-SH'!N692+'내역서(기계)-재개발'!N692</f>
        <v>5</v>
      </c>
      <c r="O692" s="360">
        <v>2424</v>
      </c>
      <c r="P692" s="360">
        <f t="shared" si="118"/>
        <v>12120</v>
      </c>
      <c r="Q692" s="360">
        <v>68972</v>
      </c>
      <c r="R692" s="360">
        <f t="shared" si="119"/>
        <v>344860</v>
      </c>
      <c r="S692" s="360">
        <v>0</v>
      </c>
      <c r="T692" s="360">
        <f t="shared" si="120"/>
        <v>0</v>
      </c>
      <c r="U692" s="360">
        <f t="shared" si="114"/>
        <v>71396</v>
      </c>
      <c r="V692" s="369">
        <f t="shared" si="115"/>
        <v>356980</v>
      </c>
      <c r="W692" s="375">
        <f t="shared" si="116"/>
        <v>0</v>
      </c>
      <c r="X692" s="381">
        <f t="shared" si="117"/>
        <v>0</v>
      </c>
      <c r="Y692" s="372"/>
    </row>
    <row r="693" spans="1:25" s="50" customFormat="1" ht="22.5" customHeight="1" x14ac:dyDescent="0.15">
      <c r="A693" s="361" t="s">
        <v>1246</v>
      </c>
      <c r="B693" s="151" t="s">
        <v>1724</v>
      </c>
      <c r="C693" s="152" t="s">
        <v>1730</v>
      </c>
      <c r="D693" s="375">
        <f>'내역서(기계)-SH'!D693+'내역서(기계)-재개발'!D693</f>
        <v>5</v>
      </c>
      <c r="E693" s="359" t="s">
        <v>1741</v>
      </c>
      <c r="F693" s="360">
        <v>5295</v>
      </c>
      <c r="G693" s="360">
        <f t="shared" si="111"/>
        <v>26475</v>
      </c>
      <c r="H693" s="360">
        <v>91019</v>
      </c>
      <c r="I693" s="360">
        <f t="shared" si="112"/>
        <v>455095</v>
      </c>
      <c r="J693" s="360">
        <v>0</v>
      </c>
      <c r="K693" s="360">
        <f t="shared" si="113"/>
        <v>0</v>
      </c>
      <c r="L693" s="360">
        <f t="shared" si="121"/>
        <v>96314</v>
      </c>
      <c r="M693" s="376">
        <f t="shared" si="121"/>
        <v>481570</v>
      </c>
      <c r="N693" s="380">
        <f>'내역서(기계)-SH'!N693+'내역서(기계)-재개발'!N693</f>
        <v>5</v>
      </c>
      <c r="O693" s="360">
        <v>5295</v>
      </c>
      <c r="P693" s="360">
        <f t="shared" si="118"/>
        <v>26475</v>
      </c>
      <c r="Q693" s="360">
        <v>91019</v>
      </c>
      <c r="R693" s="360">
        <f t="shared" si="119"/>
        <v>455095</v>
      </c>
      <c r="S693" s="360">
        <v>0</v>
      </c>
      <c r="T693" s="360">
        <f t="shared" si="120"/>
        <v>0</v>
      </c>
      <c r="U693" s="360">
        <f t="shared" si="114"/>
        <v>96314</v>
      </c>
      <c r="V693" s="369">
        <f t="shared" si="115"/>
        <v>481570</v>
      </c>
      <c r="W693" s="375">
        <f t="shared" si="116"/>
        <v>0</v>
      </c>
      <c r="X693" s="381">
        <f t="shared" si="117"/>
        <v>0</v>
      </c>
      <c r="Y693" s="372"/>
    </row>
    <row r="694" spans="1:25" s="50" customFormat="1" ht="22.5" customHeight="1" x14ac:dyDescent="0.15">
      <c r="A694" s="361" t="s">
        <v>1247</v>
      </c>
      <c r="B694" s="151" t="s">
        <v>1724</v>
      </c>
      <c r="C694" s="152" t="s">
        <v>1731</v>
      </c>
      <c r="D694" s="375">
        <f>'내역서(기계)-SH'!D694+'내역서(기계)-재개발'!D694</f>
        <v>5</v>
      </c>
      <c r="E694" s="359" t="s">
        <v>1741</v>
      </c>
      <c r="F694" s="360">
        <v>5455</v>
      </c>
      <c r="G694" s="360">
        <f t="shared" si="111"/>
        <v>27275</v>
      </c>
      <c r="H694" s="360">
        <v>135464</v>
      </c>
      <c r="I694" s="360">
        <f t="shared" si="112"/>
        <v>677320</v>
      </c>
      <c r="J694" s="360">
        <v>0</v>
      </c>
      <c r="K694" s="360">
        <f t="shared" si="113"/>
        <v>0</v>
      </c>
      <c r="L694" s="360">
        <f t="shared" si="121"/>
        <v>140919</v>
      </c>
      <c r="M694" s="376">
        <f t="shared" si="121"/>
        <v>704595</v>
      </c>
      <c r="N694" s="380">
        <f>'내역서(기계)-SH'!N694+'내역서(기계)-재개발'!N694</f>
        <v>5</v>
      </c>
      <c r="O694" s="360">
        <v>5455</v>
      </c>
      <c r="P694" s="360">
        <f t="shared" si="118"/>
        <v>27275</v>
      </c>
      <c r="Q694" s="360">
        <v>135464</v>
      </c>
      <c r="R694" s="360">
        <f t="shared" si="119"/>
        <v>677320</v>
      </c>
      <c r="S694" s="360">
        <v>0</v>
      </c>
      <c r="T694" s="360">
        <f t="shared" si="120"/>
        <v>0</v>
      </c>
      <c r="U694" s="360">
        <f t="shared" si="114"/>
        <v>140919</v>
      </c>
      <c r="V694" s="369">
        <f t="shared" si="115"/>
        <v>704595</v>
      </c>
      <c r="W694" s="375">
        <f t="shared" si="116"/>
        <v>0</v>
      </c>
      <c r="X694" s="381">
        <f t="shared" si="117"/>
        <v>0</v>
      </c>
      <c r="Y694" s="372"/>
    </row>
    <row r="695" spans="1:25" s="50" customFormat="1" ht="22.5" customHeight="1" x14ac:dyDescent="0.15">
      <c r="A695" s="361" t="s">
        <v>1248</v>
      </c>
      <c r="B695" s="151" t="s">
        <v>1724</v>
      </c>
      <c r="C695" s="152" t="s">
        <v>1732</v>
      </c>
      <c r="D695" s="375">
        <f>'내역서(기계)-SH'!D695+'내역서(기계)-재개발'!D695</f>
        <v>5</v>
      </c>
      <c r="E695" s="359" t="s">
        <v>1741</v>
      </c>
      <c r="F695" s="360">
        <v>8853</v>
      </c>
      <c r="G695" s="360">
        <f t="shared" si="111"/>
        <v>44265</v>
      </c>
      <c r="H695" s="360">
        <v>186205</v>
      </c>
      <c r="I695" s="360">
        <f t="shared" si="112"/>
        <v>931025</v>
      </c>
      <c r="J695" s="360">
        <v>0</v>
      </c>
      <c r="K695" s="360">
        <f t="shared" si="113"/>
        <v>0</v>
      </c>
      <c r="L695" s="360">
        <f t="shared" si="121"/>
        <v>195058</v>
      </c>
      <c r="M695" s="376">
        <f t="shared" si="121"/>
        <v>975290</v>
      </c>
      <c r="N695" s="380">
        <f>'내역서(기계)-SH'!N695+'내역서(기계)-재개발'!N695</f>
        <v>5</v>
      </c>
      <c r="O695" s="360">
        <v>8853</v>
      </c>
      <c r="P695" s="360">
        <f t="shared" si="118"/>
        <v>44265</v>
      </c>
      <c r="Q695" s="360">
        <v>186205</v>
      </c>
      <c r="R695" s="360">
        <f t="shared" si="119"/>
        <v>931025</v>
      </c>
      <c r="S695" s="360">
        <v>0</v>
      </c>
      <c r="T695" s="360">
        <f t="shared" si="120"/>
        <v>0</v>
      </c>
      <c r="U695" s="360">
        <f t="shared" si="114"/>
        <v>195058</v>
      </c>
      <c r="V695" s="369">
        <f t="shared" si="115"/>
        <v>975290</v>
      </c>
      <c r="W695" s="375">
        <f t="shared" si="116"/>
        <v>0</v>
      </c>
      <c r="X695" s="381">
        <f t="shared" si="117"/>
        <v>0</v>
      </c>
      <c r="Y695" s="372"/>
    </row>
    <row r="696" spans="1:25" s="50" customFormat="1" ht="22.5" customHeight="1" x14ac:dyDescent="0.15">
      <c r="A696" s="361" t="s">
        <v>1249</v>
      </c>
      <c r="B696" s="151" t="s">
        <v>1724</v>
      </c>
      <c r="C696" s="152" t="s">
        <v>1733</v>
      </c>
      <c r="D696" s="375">
        <f>'내역서(기계)-SH'!D696+'내역서(기계)-재개발'!D696</f>
        <v>5</v>
      </c>
      <c r="E696" s="359" t="s">
        <v>1741</v>
      </c>
      <c r="F696" s="360">
        <v>8924</v>
      </c>
      <c r="G696" s="360">
        <f t="shared" si="111"/>
        <v>44620</v>
      </c>
      <c r="H696" s="360">
        <v>230887</v>
      </c>
      <c r="I696" s="360">
        <f t="shared" si="112"/>
        <v>1154435</v>
      </c>
      <c r="J696" s="360">
        <v>0</v>
      </c>
      <c r="K696" s="360">
        <f t="shared" si="113"/>
        <v>0</v>
      </c>
      <c r="L696" s="360">
        <f t="shared" si="121"/>
        <v>239811</v>
      </c>
      <c r="M696" s="376">
        <f t="shared" si="121"/>
        <v>1199055</v>
      </c>
      <c r="N696" s="380">
        <f>'내역서(기계)-SH'!N696+'내역서(기계)-재개발'!N696</f>
        <v>5</v>
      </c>
      <c r="O696" s="360">
        <v>8924</v>
      </c>
      <c r="P696" s="360">
        <f t="shared" si="118"/>
        <v>44620</v>
      </c>
      <c r="Q696" s="360">
        <v>230887</v>
      </c>
      <c r="R696" s="360">
        <f t="shared" si="119"/>
        <v>1154435</v>
      </c>
      <c r="S696" s="360">
        <v>0</v>
      </c>
      <c r="T696" s="360">
        <f t="shared" si="120"/>
        <v>0</v>
      </c>
      <c r="U696" s="360">
        <f t="shared" si="114"/>
        <v>239811</v>
      </c>
      <c r="V696" s="369">
        <f t="shared" si="115"/>
        <v>1199055</v>
      </c>
      <c r="W696" s="375">
        <f t="shared" si="116"/>
        <v>0</v>
      </c>
      <c r="X696" s="381">
        <f t="shared" si="117"/>
        <v>0</v>
      </c>
      <c r="Y696" s="372"/>
    </row>
    <row r="697" spans="1:25" s="50" customFormat="1" ht="22.5" customHeight="1" x14ac:dyDescent="0.15">
      <c r="A697" s="361" t="s">
        <v>1250</v>
      </c>
      <c r="B697" s="151" t="s">
        <v>1724</v>
      </c>
      <c r="C697" s="152" t="s">
        <v>1734</v>
      </c>
      <c r="D697" s="375">
        <f>'내역서(기계)-SH'!D697+'내역서(기계)-재개발'!D697</f>
        <v>5</v>
      </c>
      <c r="E697" s="359" t="s">
        <v>1741</v>
      </c>
      <c r="F697" s="360">
        <v>12980</v>
      </c>
      <c r="G697" s="360">
        <f t="shared" si="111"/>
        <v>64900</v>
      </c>
      <c r="H697" s="360">
        <v>318383</v>
      </c>
      <c r="I697" s="360">
        <f t="shared" si="112"/>
        <v>1591915</v>
      </c>
      <c r="J697" s="360">
        <v>0</v>
      </c>
      <c r="K697" s="360">
        <f t="shared" si="113"/>
        <v>0</v>
      </c>
      <c r="L697" s="360">
        <f t="shared" si="121"/>
        <v>331363</v>
      </c>
      <c r="M697" s="376">
        <f t="shared" si="121"/>
        <v>1656815</v>
      </c>
      <c r="N697" s="380">
        <f>'내역서(기계)-SH'!N697+'내역서(기계)-재개발'!N697</f>
        <v>5</v>
      </c>
      <c r="O697" s="360">
        <v>12980</v>
      </c>
      <c r="P697" s="360">
        <f t="shared" si="118"/>
        <v>64900</v>
      </c>
      <c r="Q697" s="360">
        <v>318383</v>
      </c>
      <c r="R697" s="360">
        <f t="shared" si="119"/>
        <v>1591915</v>
      </c>
      <c r="S697" s="360">
        <v>0</v>
      </c>
      <c r="T697" s="360">
        <f t="shared" si="120"/>
        <v>0</v>
      </c>
      <c r="U697" s="360">
        <f t="shared" si="114"/>
        <v>331363</v>
      </c>
      <c r="V697" s="369">
        <f t="shared" si="115"/>
        <v>1656815</v>
      </c>
      <c r="W697" s="375">
        <f t="shared" si="116"/>
        <v>0</v>
      </c>
      <c r="X697" s="381">
        <f t="shared" si="117"/>
        <v>0</v>
      </c>
      <c r="Y697" s="372"/>
    </row>
    <row r="698" spans="1:25" s="50" customFormat="1" ht="22.5" customHeight="1" x14ac:dyDescent="0.15">
      <c r="A698" s="361" t="s">
        <v>1251</v>
      </c>
      <c r="B698" s="151" t="s">
        <v>1419</v>
      </c>
      <c r="C698" s="152" t="s">
        <v>522</v>
      </c>
      <c r="D698" s="375">
        <f>'내역서(기계)-SH'!D698+'내역서(기계)-재개발'!D698</f>
        <v>5</v>
      </c>
      <c r="E698" s="359" t="s">
        <v>1384</v>
      </c>
      <c r="F698" s="360">
        <v>54162</v>
      </c>
      <c r="G698" s="360">
        <f t="shared" si="111"/>
        <v>270810</v>
      </c>
      <c r="H698" s="360">
        <v>0</v>
      </c>
      <c r="I698" s="360">
        <f t="shared" si="112"/>
        <v>0</v>
      </c>
      <c r="J698" s="360">
        <v>0</v>
      </c>
      <c r="K698" s="360">
        <f t="shared" si="113"/>
        <v>0</v>
      </c>
      <c r="L698" s="360">
        <f t="shared" si="121"/>
        <v>54162</v>
      </c>
      <c r="M698" s="376">
        <f t="shared" si="121"/>
        <v>270810</v>
      </c>
      <c r="N698" s="380">
        <f>'내역서(기계)-SH'!N698+'내역서(기계)-재개발'!N698</f>
        <v>5</v>
      </c>
      <c r="O698" s="360">
        <v>54162</v>
      </c>
      <c r="P698" s="360">
        <f t="shared" si="118"/>
        <v>270810</v>
      </c>
      <c r="Q698" s="360">
        <v>0</v>
      </c>
      <c r="R698" s="360">
        <f t="shared" si="119"/>
        <v>0</v>
      </c>
      <c r="S698" s="360">
        <v>0</v>
      </c>
      <c r="T698" s="360">
        <f t="shared" si="120"/>
        <v>0</v>
      </c>
      <c r="U698" s="360">
        <f t="shared" si="114"/>
        <v>54162</v>
      </c>
      <c r="V698" s="369">
        <f t="shared" si="115"/>
        <v>270810</v>
      </c>
      <c r="W698" s="375">
        <f t="shared" si="116"/>
        <v>0</v>
      </c>
      <c r="X698" s="381">
        <f t="shared" si="117"/>
        <v>0</v>
      </c>
      <c r="Y698" s="372"/>
    </row>
    <row r="699" spans="1:25" s="50" customFormat="1" ht="22.5" customHeight="1" x14ac:dyDescent="0.15">
      <c r="A699" s="361" t="s">
        <v>1252</v>
      </c>
      <c r="B699" s="151" t="s">
        <v>1419</v>
      </c>
      <c r="C699" s="152" t="s">
        <v>523</v>
      </c>
      <c r="D699" s="375">
        <f>'내역서(기계)-SH'!D699+'내역서(기계)-재개발'!D699</f>
        <v>5</v>
      </c>
      <c r="E699" s="359" t="s">
        <v>1384</v>
      </c>
      <c r="F699" s="360">
        <v>54162</v>
      </c>
      <c r="G699" s="360">
        <f t="shared" si="111"/>
        <v>270810</v>
      </c>
      <c r="H699" s="360">
        <v>0</v>
      </c>
      <c r="I699" s="360">
        <f t="shared" si="112"/>
        <v>0</v>
      </c>
      <c r="J699" s="360">
        <v>0</v>
      </c>
      <c r="K699" s="360">
        <f t="shared" si="113"/>
        <v>0</v>
      </c>
      <c r="L699" s="360">
        <f t="shared" si="121"/>
        <v>54162</v>
      </c>
      <c r="M699" s="376">
        <f t="shared" si="121"/>
        <v>270810</v>
      </c>
      <c r="N699" s="380">
        <f>'내역서(기계)-SH'!N699+'내역서(기계)-재개발'!N699</f>
        <v>5</v>
      </c>
      <c r="O699" s="360">
        <v>54162</v>
      </c>
      <c r="P699" s="360">
        <f t="shared" si="118"/>
        <v>270810</v>
      </c>
      <c r="Q699" s="360">
        <v>0</v>
      </c>
      <c r="R699" s="360">
        <f t="shared" si="119"/>
        <v>0</v>
      </c>
      <c r="S699" s="360">
        <v>0</v>
      </c>
      <c r="T699" s="360">
        <f t="shared" si="120"/>
        <v>0</v>
      </c>
      <c r="U699" s="360">
        <f t="shared" si="114"/>
        <v>54162</v>
      </c>
      <c r="V699" s="369">
        <f t="shared" si="115"/>
        <v>270810</v>
      </c>
      <c r="W699" s="375">
        <f t="shared" si="116"/>
        <v>0</v>
      </c>
      <c r="X699" s="381">
        <f t="shared" si="117"/>
        <v>0</v>
      </c>
      <c r="Y699" s="372"/>
    </row>
    <row r="700" spans="1:25" s="50" customFormat="1" ht="22.5" customHeight="1" x14ac:dyDescent="0.15">
      <c r="A700" s="361" t="s">
        <v>1253</v>
      </c>
      <c r="B700" s="151" t="s">
        <v>1419</v>
      </c>
      <c r="C700" s="152" t="s">
        <v>524</v>
      </c>
      <c r="D700" s="375">
        <f>'내역서(기계)-SH'!D700+'내역서(기계)-재개발'!D700</f>
        <v>5</v>
      </c>
      <c r="E700" s="359" t="s">
        <v>1384</v>
      </c>
      <c r="F700" s="360">
        <v>55224</v>
      </c>
      <c r="G700" s="360">
        <f t="shared" si="111"/>
        <v>276120</v>
      </c>
      <c r="H700" s="360">
        <v>0</v>
      </c>
      <c r="I700" s="360">
        <f t="shared" si="112"/>
        <v>0</v>
      </c>
      <c r="J700" s="360">
        <v>0</v>
      </c>
      <c r="K700" s="360">
        <f t="shared" si="113"/>
        <v>0</v>
      </c>
      <c r="L700" s="360">
        <f t="shared" si="121"/>
        <v>55224</v>
      </c>
      <c r="M700" s="376">
        <f t="shared" si="121"/>
        <v>276120</v>
      </c>
      <c r="N700" s="380">
        <f>'내역서(기계)-SH'!N700+'내역서(기계)-재개발'!N700</f>
        <v>5</v>
      </c>
      <c r="O700" s="360">
        <v>55224</v>
      </c>
      <c r="P700" s="360">
        <f t="shared" si="118"/>
        <v>276120</v>
      </c>
      <c r="Q700" s="360">
        <v>0</v>
      </c>
      <c r="R700" s="360">
        <f t="shared" si="119"/>
        <v>0</v>
      </c>
      <c r="S700" s="360">
        <v>0</v>
      </c>
      <c r="T700" s="360">
        <f t="shared" si="120"/>
        <v>0</v>
      </c>
      <c r="U700" s="360">
        <f t="shared" si="114"/>
        <v>55224</v>
      </c>
      <c r="V700" s="369">
        <f t="shared" si="115"/>
        <v>276120</v>
      </c>
      <c r="W700" s="375">
        <f t="shared" si="116"/>
        <v>0</v>
      </c>
      <c r="X700" s="381">
        <f t="shared" si="117"/>
        <v>0</v>
      </c>
      <c r="Y700" s="372"/>
    </row>
    <row r="701" spans="1:25" s="50" customFormat="1" ht="22.5" customHeight="1" x14ac:dyDescent="0.15">
      <c r="A701" s="361" t="s">
        <v>1254</v>
      </c>
      <c r="B701" s="151" t="s">
        <v>1419</v>
      </c>
      <c r="C701" s="152" t="s">
        <v>525</v>
      </c>
      <c r="D701" s="375">
        <f>'내역서(기계)-SH'!D701+'내역서(기계)-재개발'!D701</f>
        <v>5</v>
      </c>
      <c r="E701" s="359" t="s">
        <v>1384</v>
      </c>
      <c r="F701" s="360">
        <v>62392</v>
      </c>
      <c r="G701" s="360">
        <f t="shared" si="111"/>
        <v>311960</v>
      </c>
      <c r="H701" s="360">
        <v>0</v>
      </c>
      <c r="I701" s="360">
        <f t="shared" si="112"/>
        <v>0</v>
      </c>
      <c r="J701" s="360">
        <v>0</v>
      </c>
      <c r="K701" s="360">
        <f t="shared" si="113"/>
        <v>0</v>
      </c>
      <c r="L701" s="360">
        <f t="shared" si="121"/>
        <v>62392</v>
      </c>
      <c r="M701" s="376">
        <f t="shared" si="121"/>
        <v>311960</v>
      </c>
      <c r="N701" s="380">
        <f>'내역서(기계)-SH'!N701+'내역서(기계)-재개발'!N701</f>
        <v>5</v>
      </c>
      <c r="O701" s="360">
        <v>62392</v>
      </c>
      <c r="P701" s="360">
        <f t="shared" si="118"/>
        <v>311960</v>
      </c>
      <c r="Q701" s="360">
        <v>0</v>
      </c>
      <c r="R701" s="360">
        <f t="shared" si="119"/>
        <v>0</v>
      </c>
      <c r="S701" s="360">
        <v>0</v>
      </c>
      <c r="T701" s="360">
        <f t="shared" si="120"/>
        <v>0</v>
      </c>
      <c r="U701" s="360">
        <f t="shared" si="114"/>
        <v>62392</v>
      </c>
      <c r="V701" s="369">
        <f t="shared" si="115"/>
        <v>311960</v>
      </c>
      <c r="W701" s="375">
        <f t="shared" si="116"/>
        <v>0</v>
      </c>
      <c r="X701" s="381">
        <f t="shared" si="117"/>
        <v>0</v>
      </c>
      <c r="Y701" s="372"/>
    </row>
    <row r="702" spans="1:25" s="50" customFormat="1" ht="22.5" customHeight="1" x14ac:dyDescent="0.15">
      <c r="A702" s="361" t="s">
        <v>1255</v>
      </c>
      <c r="B702" s="151" t="s">
        <v>1419</v>
      </c>
      <c r="C702" s="152" t="s">
        <v>526</v>
      </c>
      <c r="D702" s="375">
        <f>'내역서(기계)-SH'!D702+'내역서(기계)-재개발'!D702</f>
        <v>5</v>
      </c>
      <c r="E702" s="359" t="s">
        <v>1384</v>
      </c>
      <c r="F702" s="360">
        <v>86022</v>
      </c>
      <c r="G702" s="360">
        <f t="shared" si="111"/>
        <v>430110</v>
      </c>
      <c r="H702" s="360">
        <v>0</v>
      </c>
      <c r="I702" s="360">
        <f t="shared" si="112"/>
        <v>0</v>
      </c>
      <c r="J702" s="360">
        <v>0</v>
      </c>
      <c r="K702" s="360">
        <f t="shared" si="113"/>
        <v>0</v>
      </c>
      <c r="L702" s="360">
        <f t="shared" si="121"/>
        <v>86022</v>
      </c>
      <c r="M702" s="376">
        <f t="shared" si="121"/>
        <v>430110</v>
      </c>
      <c r="N702" s="380">
        <f>'내역서(기계)-SH'!N702+'내역서(기계)-재개발'!N702</f>
        <v>5</v>
      </c>
      <c r="O702" s="360">
        <v>86022</v>
      </c>
      <c r="P702" s="360">
        <f t="shared" si="118"/>
        <v>430110</v>
      </c>
      <c r="Q702" s="360">
        <v>0</v>
      </c>
      <c r="R702" s="360">
        <f t="shared" si="119"/>
        <v>0</v>
      </c>
      <c r="S702" s="360">
        <v>0</v>
      </c>
      <c r="T702" s="360">
        <f t="shared" si="120"/>
        <v>0</v>
      </c>
      <c r="U702" s="360">
        <f t="shared" si="114"/>
        <v>86022</v>
      </c>
      <c r="V702" s="369">
        <f t="shared" si="115"/>
        <v>430110</v>
      </c>
      <c r="W702" s="375">
        <f t="shared" si="116"/>
        <v>0</v>
      </c>
      <c r="X702" s="381">
        <f t="shared" si="117"/>
        <v>0</v>
      </c>
      <c r="Y702" s="372"/>
    </row>
    <row r="703" spans="1:25" s="50" customFormat="1" ht="22.5" customHeight="1" x14ac:dyDescent="0.15">
      <c r="A703" s="361" t="s">
        <v>1256</v>
      </c>
      <c r="B703" s="151" t="s">
        <v>1419</v>
      </c>
      <c r="C703" s="152" t="s">
        <v>527</v>
      </c>
      <c r="D703" s="375">
        <f>'내역서(기계)-SH'!D703+'내역서(기계)-재개발'!D703</f>
        <v>5</v>
      </c>
      <c r="E703" s="359" t="s">
        <v>1384</v>
      </c>
      <c r="F703" s="360">
        <v>109651</v>
      </c>
      <c r="G703" s="360">
        <f t="shared" si="111"/>
        <v>548255</v>
      </c>
      <c r="H703" s="360">
        <v>0</v>
      </c>
      <c r="I703" s="360">
        <f t="shared" si="112"/>
        <v>0</v>
      </c>
      <c r="J703" s="360">
        <v>0</v>
      </c>
      <c r="K703" s="360">
        <f t="shared" si="113"/>
        <v>0</v>
      </c>
      <c r="L703" s="360">
        <f t="shared" si="121"/>
        <v>109651</v>
      </c>
      <c r="M703" s="376">
        <f t="shared" si="121"/>
        <v>548255</v>
      </c>
      <c r="N703" s="380">
        <f>'내역서(기계)-SH'!N703+'내역서(기계)-재개발'!N703</f>
        <v>5</v>
      </c>
      <c r="O703" s="360">
        <v>109651</v>
      </c>
      <c r="P703" s="360">
        <f t="shared" si="118"/>
        <v>548255</v>
      </c>
      <c r="Q703" s="360">
        <v>0</v>
      </c>
      <c r="R703" s="360">
        <f t="shared" si="119"/>
        <v>0</v>
      </c>
      <c r="S703" s="360">
        <v>0</v>
      </c>
      <c r="T703" s="360">
        <f t="shared" si="120"/>
        <v>0</v>
      </c>
      <c r="U703" s="360">
        <f t="shared" si="114"/>
        <v>109651</v>
      </c>
      <c r="V703" s="369">
        <f t="shared" si="115"/>
        <v>548255</v>
      </c>
      <c r="W703" s="375">
        <f t="shared" si="116"/>
        <v>0</v>
      </c>
      <c r="X703" s="381">
        <f t="shared" si="117"/>
        <v>0</v>
      </c>
      <c r="Y703" s="372"/>
    </row>
    <row r="704" spans="1:25" s="50" customFormat="1" ht="22.5" customHeight="1" x14ac:dyDescent="0.15">
      <c r="A704" s="361" t="s">
        <v>1257</v>
      </c>
      <c r="B704" s="151" t="s">
        <v>1419</v>
      </c>
      <c r="C704" s="152" t="s">
        <v>528</v>
      </c>
      <c r="D704" s="375">
        <f>'내역서(기계)-SH'!D704+'내역서(기계)-재개발'!D704</f>
        <v>5</v>
      </c>
      <c r="E704" s="359" t="s">
        <v>1384</v>
      </c>
      <c r="F704" s="360">
        <v>134785</v>
      </c>
      <c r="G704" s="360">
        <f t="shared" si="111"/>
        <v>673925</v>
      </c>
      <c r="H704" s="360">
        <v>0</v>
      </c>
      <c r="I704" s="360">
        <f t="shared" si="112"/>
        <v>0</v>
      </c>
      <c r="J704" s="360">
        <v>0</v>
      </c>
      <c r="K704" s="360">
        <f t="shared" si="113"/>
        <v>0</v>
      </c>
      <c r="L704" s="360">
        <f t="shared" si="121"/>
        <v>134785</v>
      </c>
      <c r="M704" s="376">
        <f t="shared" si="121"/>
        <v>673925</v>
      </c>
      <c r="N704" s="380">
        <f>'내역서(기계)-SH'!N704+'내역서(기계)-재개발'!N704</f>
        <v>5</v>
      </c>
      <c r="O704" s="360">
        <v>134785</v>
      </c>
      <c r="P704" s="360">
        <f t="shared" si="118"/>
        <v>673925</v>
      </c>
      <c r="Q704" s="360">
        <v>0</v>
      </c>
      <c r="R704" s="360">
        <f t="shared" si="119"/>
        <v>0</v>
      </c>
      <c r="S704" s="360">
        <v>0</v>
      </c>
      <c r="T704" s="360">
        <f t="shared" si="120"/>
        <v>0</v>
      </c>
      <c r="U704" s="360">
        <f t="shared" si="114"/>
        <v>134785</v>
      </c>
      <c r="V704" s="369">
        <f t="shared" si="115"/>
        <v>673925</v>
      </c>
      <c r="W704" s="375">
        <f t="shared" si="116"/>
        <v>0</v>
      </c>
      <c r="X704" s="381">
        <f t="shared" si="117"/>
        <v>0</v>
      </c>
      <c r="Y704" s="372"/>
    </row>
    <row r="705" spans="1:25" s="50" customFormat="1" ht="22.5" customHeight="1" x14ac:dyDescent="0.15">
      <c r="A705" s="361" t="s">
        <v>1258</v>
      </c>
      <c r="B705" s="151" t="s">
        <v>1419</v>
      </c>
      <c r="C705" s="152" t="s">
        <v>1420</v>
      </c>
      <c r="D705" s="375">
        <f>'내역서(기계)-SH'!D705+'내역서(기계)-재개발'!D705</f>
        <v>5</v>
      </c>
      <c r="E705" s="359" t="s">
        <v>1384</v>
      </c>
      <c r="F705" s="360">
        <v>178416</v>
      </c>
      <c r="G705" s="360">
        <f t="shared" si="111"/>
        <v>892080</v>
      </c>
      <c r="H705" s="360">
        <v>0</v>
      </c>
      <c r="I705" s="360">
        <f t="shared" si="112"/>
        <v>0</v>
      </c>
      <c r="J705" s="360">
        <v>0</v>
      </c>
      <c r="K705" s="360">
        <f t="shared" si="113"/>
        <v>0</v>
      </c>
      <c r="L705" s="360">
        <f t="shared" si="121"/>
        <v>178416</v>
      </c>
      <c r="M705" s="376">
        <f t="shared" si="121"/>
        <v>892080</v>
      </c>
      <c r="N705" s="380">
        <f>'내역서(기계)-SH'!N705+'내역서(기계)-재개발'!N705</f>
        <v>5</v>
      </c>
      <c r="O705" s="360">
        <v>178416</v>
      </c>
      <c r="P705" s="360">
        <f t="shared" si="118"/>
        <v>892080</v>
      </c>
      <c r="Q705" s="360">
        <v>0</v>
      </c>
      <c r="R705" s="360">
        <f t="shared" si="119"/>
        <v>0</v>
      </c>
      <c r="S705" s="360">
        <v>0</v>
      </c>
      <c r="T705" s="360">
        <f t="shared" si="120"/>
        <v>0</v>
      </c>
      <c r="U705" s="360">
        <f t="shared" si="114"/>
        <v>178416</v>
      </c>
      <c r="V705" s="369">
        <f t="shared" si="115"/>
        <v>892080</v>
      </c>
      <c r="W705" s="375">
        <f t="shared" si="116"/>
        <v>0</v>
      </c>
      <c r="X705" s="381">
        <f t="shared" si="117"/>
        <v>0</v>
      </c>
      <c r="Y705" s="372"/>
    </row>
    <row r="706" spans="1:25" s="50" customFormat="1" ht="22.5" customHeight="1" x14ac:dyDescent="0.15">
      <c r="A706" s="361" t="s">
        <v>1259</v>
      </c>
      <c r="B706" s="151" t="s">
        <v>1419</v>
      </c>
      <c r="C706" s="152" t="s">
        <v>1421</v>
      </c>
      <c r="D706" s="375">
        <f>'내역서(기계)-SH'!D706+'내역서(기계)-재개발'!D706</f>
        <v>5</v>
      </c>
      <c r="E706" s="359" t="s">
        <v>1384</v>
      </c>
      <c r="F706" s="360">
        <v>248508</v>
      </c>
      <c r="G706" s="360">
        <f t="shared" si="111"/>
        <v>1242540</v>
      </c>
      <c r="H706" s="360">
        <v>0</v>
      </c>
      <c r="I706" s="360">
        <f t="shared" si="112"/>
        <v>0</v>
      </c>
      <c r="J706" s="360">
        <v>0</v>
      </c>
      <c r="K706" s="360">
        <f t="shared" si="113"/>
        <v>0</v>
      </c>
      <c r="L706" s="360">
        <f t="shared" si="121"/>
        <v>248508</v>
      </c>
      <c r="M706" s="376">
        <f t="shared" si="121"/>
        <v>1242540</v>
      </c>
      <c r="N706" s="380">
        <f>'내역서(기계)-SH'!N706+'내역서(기계)-재개발'!N706</f>
        <v>5</v>
      </c>
      <c r="O706" s="360">
        <v>248508</v>
      </c>
      <c r="P706" s="360">
        <f t="shared" si="118"/>
        <v>1242540</v>
      </c>
      <c r="Q706" s="360">
        <v>0</v>
      </c>
      <c r="R706" s="360">
        <f t="shared" si="119"/>
        <v>0</v>
      </c>
      <c r="S706" s="360">
        <v>0</v>
      </c>
      <c r="T706" s="360">
        <f t="shared" si="120"/>
        <v>0</v>
      </c>
      <c r="U706" s="360">
        <f t="shared" si="114"/>
        <v>248508</v>
      </c>
      <c r="V706" s="369">
        <f t="shared" si="115"/>
        <v>1242540</v>
      </c>
      <c r="W706" s="375">
        <f t="shared" si="116"/>
        <v>0</v>
      </c>
      <c r="X706" s="381">
        <f t="shared" si="117"/>
        <v>0</v>
      </c>
      <c r="Y706" s="372"/>
    </row>
    <row r="707" spans="1:25" s="50" customFormat="1" ht="22.5" customHeight="1" x14ac:dyDescent="0.15">
      <c r="A707" s="361" t="s">
        <v>1260</v>
      </c>
      <c r="B707" s="151" t="s">
        <v>1422</v>
      </c>
      <c r="C707" s="152" t="s">
        <v>522</v>
      </c>
      <c r="D707" s="375">
        <f>'내역서(기계)-SH'!D707+'내역서(기계)-재개발'!D707</f>
        <v>5</v>
      </c>
      <c r="E707" s="359" t="s">
        <v>1384</v>
      </c>
      <c r="F707" s="360">
        <v>26284</v>
      </c>
      <c r="G707" s="360">
        <f t="shared" si="111"/>
        <v>131420</v>
      </c>
      <c r="H707" s="360">
        <v>0</v>
      </c>
      <c r="I707" s="360">
        <f t="shared" si="112"/>
        <v>0</v>
      </c>
      <c r="J707" s="360">
        <v>0</v>
      </c>
      <c r="K707" s="360">
        <f t="shared" si="113"/>
        <v>0</v>
      </c>
      <c r="L707" s="360">
        <f t="shared" si="121"/>
        <v>26284</v>
      </c>
      <c r="M707" s="376">
        <f t="shared" si="121"/>
        <v>131420</v>
      </c>
      <c r="N707" s="380">
        <f>'내역서(기계)-SH'!N707+'내역서(기계)-재개발'!N707</f>
        <v>5</v>
      </c>
      <c r="O707" s="360">
        <v>26284</v>
      </c>
      <c r="P707" s="360">
        <f t="shared" si="118"/>
        <v>131420</v>
      </c>
      <c r="Q707" s="360">
        <v>0</v>
      </c>
      <c r="R707" s="360">
        <f t="shared" si="119"/>
        <v>0</v>
      </c>
      <c r="S707" s="360">
        <v>0</v>
      </c>
      <c r="T707" s="360">
        <f t="shared" si="120"/>
        <v>0</v>
      </c>
      <c r="U707" s="360">
        <f t="shared" si="114"/>
        <v>26284</v>
      </c>
      <c r="V707" s="369">
        <f t="shared" si="115"/>
        <v>131420</v>
      </c>
      <c r="W707" s="375">
        <f t="shared" si="116"/>
        <v>0</v>
      </c>
      <c r="X707" s="381">
        <f t="shared" si="117"/>
        <v>0</v>
      </c>
      <c r="Y707" s="372"/>
    </row>
    <row r="708" spans="1:25" s="50" customFormat="1" ht="22.5" customHeight="1" x14ac:dyDescent="0.15">
      <c r="A708" s="361" t="s">
        <v>1261</v>
      </c>
      <c r="B708" s="151" t="s">
        <v>1422</v>
      </c>
      <c r="C708" s="152" t="s">
        <v>523</v>
      </c>
      <c r="D708" s="375">
        <f>'내역서(기계)-SH'!D708+'내역서(기계)-재개발'!D708</f>
        <v>5</v>
      </c>
      <c r="E708" s="359" t="s">
        <v>1384</v>
      </c>
      <c r="F708" s="360">
        <v>26284</v>
      </c>
      <c r="G708" s="360">
        <f t="shared" si="111"/>
        <v>131420</v>
      </c>
      <c r="H708" s="360">
        <v>0</v>
      </c>
      <c r="I708" s="360">
        <f t="shared" si="112"/>
        <v>0</v>
      </c>
      <c r="J708" s="360">
        <v>0</v>
      </c>
      <c r="K708" s="360">
        <f t="shared" si="113"/>
        <v>0</v>
      </c>
      <c r="L708" s="360">
        <f t="shared" si="121"/>
        <v>26284</v>
      </c>
      <c r="M708" s="376">
        <f t="shared" si="121"/>
        <v>131420</v>
      </c>
      <c r="N708" s="380">
        <f>'내역서(기계)-SH'!N708+'내역서(기계)-재개발'!N708</f>
        <v>5</v>
      </c>
      <c r="O708" s="360">
        <v>26284</v>
      </c>
      <c r="P708" s="360">
        <f t="shared" si="118"/>
        <v>131420</v>
      </c>
      <c r="Q708" s="360">
        <v>0</v>
      </c>
      <c r="R708" s="360">
        <f t="shared" si="119"/>
        <v>0</v>
      </c>
      <c r="S708" s="360">
        <v>0</v>
      </c>
      <c r="T708" s="360">
        <f t="shared" si="120"/>
        <v>0</v>
      </c>
      <c r="U708" s="360">
        <f t="shared" si="114"/>
        <v>26284</v>
      </c>
      <c r="V708" s="369">
        <f t="shared" si="115"/>
        <v>131420</v>
      </c>
      <c r="W708" s="375">
        <f t="shared" si="116"/>
        <v>0</v>
      </c>
      <c r="X708" s="381">
        <f t="shared" si="117"/>
        <v>0</v>
      </c>
      <c r="Y708" s="372"/>
    </row>
    <row r="709" spans="1:25" s="50" customFormat="1" ht="22.5" customHeight="1" x14ac:dyDescent="0.15">
      <c r="A709" s="361" t="s">
        <v>1262</v>
      </c>
      <c r="B709" s="151" t="s">
        <v>1422</v>
      </c>
      <c r="C709" s="152" t="s">
        <v>524</v>
      </c>
      <c r="D709" s="375">
        <f>'내역서(기계)-SH'!D709+'내역서(기계)-재개발'!D709</f>
        <v>5</v>
      </c>
      <c r="E709" s="359" t="s">
        <v>1384</v>
      </c>
      <c r="F709" s="360">
        <v>27877</v>
      </c>
      <c r="G709" s="360">
        <f t="shared" si="111"/>
        <v>139385</v>
      </c>
      <c r="H709" s="360">
        <v>0</v>
      </c>
      <c r="I709" s="360">
        <f t="shared" si="112"/>
        <v>0</v>
      </c>
      <c r="J709" s="360">
        <v>0</v>
      </c>
      <c r="K709" s="360">
        <f t="shared" si="113"/>
        <v>0</v>
      </c>
      <c r="L709" s="360">
        <f t="shared" si="121"/>
        <v>27877</v>
      </c>
      <c r="M709" s="376">
        <f t="shared" si="121"/>
        <v>139385</v>
      </c>
      <c r="N709" s="380">
        <f>'내역서(기계)-SH'!N709+'내역서(기계)-재개발'!N709</f>
        <v>5</v>
      </c>
      <c r="O709" s="360">
        <v>27877</v>
      </c>
      <c r="P709" s="360">
        <f t="shared" si="118"/>
        <v>139385</v>
      </c>
      <c r="Q709" s="360">
        <v>0</v>
      </c>
      <c r="R709" s="360">
        <f t="shared" si="119"/>
        <v>0</v>
      </c>
      <c r="S709" s="360">
        <v>0</v>
      </c>
      <c r="T709" s="360">
        <f t="shared" si="120"/>
        <v>0</v>
      </c>
      <c r="U709" s="360">
        <f t="shared" si="114"/>
        <v>27877</v>
      </c>
      <c r="V709" s="369">
        <f t="shared" si="115"/>
        <v>139385</v>
      </c>
      <c r="W709" s="375">
        <f t="shared" si="116"/>
        <v>0</v>
      </c>
      <c r="X709" s="381">
        <f t="shared" si="117"/>
        <v>0</v>
      </c>
      <c r="Y709" s="372"/>
    </row>
    <row r="710" spans="1:25" s="50" customFormat="1" ht="22.5" customHeight="1" x14ac:dyDescent="0.15">
      <c r="A710" s="361" t="s">
        <v>1263</v>
      </c>
      <c r="B710" s="151" t="s">
        <v>1422</v>
      </c>
      <c r="C710" s="152" t="s">
        <v>525</v>
      </c>
      <c r="D710" s="375">
        <f>'내역서(기계)-SH'!D710+'내역서(기계)-재개발'!D710</f>
        <v>5</v>
      </c>
      <c r="E710" s="359" t="s">
        <v>1384</v>
      </c>
      <c r="F710" s="360">
        <v>30267</v>
      </c>
      <c r="G710" s="360">
        <f t="shared" ref="G710:G773" si="122">INT($D710*F710)</f>
        <v>151335</v>
      </c>
      <c r="H710" s="360">
        <v>0</v>
      </c>
      <c r="I710" s="360">
        <f t="shared" ref="I710:I773" si="123">INT($D710*H710)</f>
        <v>0</v>
      </c>
      <c r="J710" s="360">
        <v>0</v>
      </c>
      <c r="K710" s="360">
        <f t="shared" ref="K710:K773" si="124">INT($D710*J710)</f>
        <v>0</v>
      </c>
      <c r="L710" s="360">
        <f t="shared" si="121"/>
        <v>30267</v>
      </c>
      <c r="M710" s="376">
        <f t="shared" si="121"/>
        <v>151335</v>
      </c>
      <c r="N710" s="380">
        <f>'내역서(기계)-SH'!N710+'내역서(기계)-재개발'!N710</f>
        <v>5</v>
      </c>
      <c r="O710" s="360">
        <v>30267</v>
      </c>
      <c r="P710" s="360">
        <f t="shared" si="118"/>
        <v>151335</v>
      </c>
      <c r="Q710" s="360">
        <v>0</v>
      </c>
      <c r="R710" s="360">
        <f t="shared" si="119"/>
        <v>0</v>
      </c>
      <c r="S710" s="360">
        <v>0</v>
      </c>
      <c r="T710" s="360">
        <f t="shared" si="120"/>
        <v>0</v>
      </c>
      <c r="U710" s="360">
        <f t="shared" ref="U710:U773" si="125">O710+Q710+S710</f>
        <v>30267</v>
      </c>
      <c r="V710" s="369">
        <f t="shared" ref="V710:V773" si="126">P710+R710+T710</f>
        <v>151335</v>
      </c>
      <c r="W710" s="375">
        <f t="shared" ref="W710:W773" si="127">N710-D710</f>
        <v>0</v>
      </c>
      <c r="X710" s="381">
        <f t="shared" ref="X710:X773" si="128">V710-M710</f>
        <v>0</v>
      </c>
      <c r="Y710" s="372"/>
    </row>
    <row r="711" spans="1:25" s="50" customFormat="1" ht="22.5" customHeight="1" x14ac:dyDescent="0.15">
      <c r="A711" s="361" t="s">
        <v>1264</v>
      </c>
      <c r="B711" s="151" t="s">
        <v>1422</v>
      </c>
      <c r="C711" s="152" t="s">
        <v>526</v>
      </c>
      <c r="D711" s="375">
        <f>'내역서(기계)-SH'!D711+'내역서(기계)-재개발'!D711</f>
        <v>5</v>
      </c>
      <c r="E711" s="359" t="s">
        <v>1384</v>
      </c>
      <c r="F711" s="360">
        <v>45400</v>
      </c>
      <c r="G711" s="360">
        <f t="shared" si="122"/>
        <v>227000</v>
      </c>
      <c r="H711" s="360">
        <v>0</v>
      </c>
      <c r="I711" s="360">
        <f t="shared" si="123"/>
        <v>0</v>
      </c>
      <c r="J711" s="360">
        <v>0</v>
      </c>
      <c r="K711" s="360">
        <f t="shared" si="124"/>
        <v>0</v>
      </c>
      <c r="L711" s="360">
        <f t="shared" si="121"/>
        <v>45400</v>
      </c>
      <c r="M711" s="376">
        <f t="shared" si="121"/>
        <v>227000</v>
      </c>
      <c r="N711" s="380">
        <f>'내역서(기계)-SH'!N711+'내역서(기계)-재개발'!N711</f>
        <v>5</v>
      </c>
      <c r="O711" s="360">
        <v>45400</v>
      </c>
      <c r="P711" s="360">
        <f t="shared" ref="P711:P774" si="129">INT($N711*O711)</f>
        <v>227000</v>
      </c>
      <c r="Q711" s="360">
        <v>0</v>
      </c>
      <c r="R711" s="360">
        <f t="shared" ref="R711:R774" si="130">INT($N711*Q711)</f>
        <v>0</v>
      </c>
      <c r="S711" s="360">
        <v>0</v>
      </c>
      <c r="T711" s="360">
        <f t="shared" ref="T711:T774" si="131">INT($N711*S711)</f>
        <v>0</v>
      </c>
      <c r="U711" s="360">
        <f t="shared" si="125"/>
        <v>45400</v>
      </c>
      <c r="V711" s="369">
        <f t="shared" si="126"/>
        <v>227000</v>
      </c>
      <c r="W711" s="375">
        <f t="shared" si="127"/>
        <v>0</v>
      </c>
      <c r="X711" s="381">
        <f t="shared" si="128"/>
        <v>0</v>
      </c>
      <c r="Y711" s="372"/>
    </row>
    <row r="712" spans="1:25" s="50" customFormat="1" ht="22.5" customHeight="1" x14ac:dyDescent="0.15">
      <c r="A712" s="361" t="s">
        <v>1265</v>
      </c>
      <c r="B712" s="151" t="s">
        <v>1422</v>
      </c>
      <c r="C712" s="152" t="s">
        <v>527</v>
      </c>
      <c r="D712" s="375">
        <f>'내역서(기계)-SH'!D712+'내역서(기계)-재개발'!D712</f>
        <v>5</v>
      </c>
      <c r="E712" s="359" t="s">
        <v>1384</v>
      </c>
      <c r="F712" s="360">
        <v>58941</v>
      </c>
      <c r="G712" s="360">
        <f t="shared" si="122"/>
        <v>294705</v>
      </c>
      <c r="H712" s="360">
        <v>0</v>
      </c>
      <c r="I712" s="360">
        <f t="shared" si="123"/>
        <v>0</v>
      </c>
      <c r="J712" s="360">
        <v>0</v>
      </c>
      <c r="K712" s="360">
        <f t="shared" si="124"/>
        <v>0</v>
      </c>
      <c r="L712" s="360">
        <f t="shared" si="121"/>
        <v>58941</v>
      </c>
      <c r="M712" s="376">
        <f t="shared" si="121"/>
        <v>294705</v>
      </c>
      <c r="N712" s="380">
        <f>'내역서(기계)-SH'!N712+'내역서(기계)-재개발'!N712</f>
        <v>5</v>
      </c>
      <c r="O712" s="360">
        <v>58941</v>
      </c>
      <c r="P712" s="360">
        <f t="shared" si="129"/>
        <v>294705</v>
      </c>
      <c r="Q712" s="360">
        <v>0</v>
      </c>
      <c r="R712" s="360">
        <f t="shared" si="130"/>
        <v>0</v>
      </c>
      <c r="S712" s="360">
        <v>0</v>
      </c>
      <c r="T712" s="360">
        <f t="shared" si="131"/>
        <v>0</v>
      </c>
      <c r="U712" s="360">
        <f t="shared" si="125"/>
        <v>58941</v>
      </c>
      <c r="V712" s="369">
        <f t="shared" si="126"/>
        <v>294705</v>
      </c>
      <c r="W712" s="375">
        <f t="shared" si="127"/>
        <v>0</v>
      </c>
      <c r="X712" s="381">
        <f t="shared" si="128"/>
        <v>0</v>
      </c>
      <c r="Y712" s="372"/>
    </row>
    <row r="713" spans="1:25" s="50" customFormat="1" ht="22.5" customHeight="1" x14ac:dyDescent="0.15">
      <c r="A713" s="361" t="s">
        <v>1266</v>
      </c>
      <c r="B713" s="151" t="s">
        <v>1422</v>
      </c>
      <c r="C713" s="152" t="s">
        <v>528</v>
      </c>
      <c r="D713" s="375">
        <f>'내역서(기계)-SH'!D713+'내역서(기계)-재개발'!D713</f>
        <v>5</v>
      </c>
      <c r="E713" s="359" t="s">
        <v>1384</v>
      </c>
      <c r="F713" s="360">
        <v>69295</v>
      </c>
      <c r="G713" s="360">
        <f t="shared" si="122"/>
        <v>346475</v>
      </c>
      <c r="H713" s="360">
        <v>0</v>
      </c>
      <c r="I713" s="360">
        <f t="shared" si="123"/>
        <v>0</v>
      </c>
      <c r="J713" s="360">
        <v>0</v>
      </c>
      <c r="K713" s="360">
        <f t="shared" si="124"/>
        <v>0</v>
      </c>
      <c r="L713" s="360">
        <f t="shared" si="121"/>
        <v>69295</v>
      </c>
      <c r="M713" s="376">
        <f t="shared" si="121"/>
        <v>346475</v>
      </c>
      <c r="N713" s="380">
        <f>'내역서(기계)-SH'!N713+'내역서(기계)-재개발'!N713</f>
        <v>5</v>
      </c>
      <c r="O713" s="360">
        <v>69295</v>
      </c>
      <c r="P713" s="360">
        <f t="shared" si="129"/>
        <v>346475</v>
      </c>
      <c r="Q713" s="360">
        <v>0</v>
      </c>
      <c r="R713" s="360">
        <f t="shared" si="130"/>
        <v>0</v>
      </c>
      <c r="S713" s="360">
        <v>0</v>
      </c>
      <c r="T713" s="360">
        <f t="shared" si="131"/>
        <v>0</v>
      </c>
      <c r="U713" s="360">
        <f t="shared" si="125"/>
        <v>69295</v>
      </c>
      <c r="V713" s="369">
        <f t="shared" si="126"/>
        <v>346475</v>
      </c>
      <c r="W713" s="375">
        <f t="shared" si="127"/>
        <v>0</v>
      </c>
      <c r="X713" s="381">
        <f t="shared" si="128"/>
        <v>0</v>
      </c>
      <c r="Y713" s="372"/>
    </row>
    <row r="714" spans="1:25" s="50" customFormat="1" ht="22.5" customHeight="1" x14ac:dyDescent="0.15">
      <c r="A714" s="361" t="s">
        <v>1267</v>
      </c>
      <c r="B714" s="151" t="s">
        <v>1422</v>
      </c>
      <c r="C714" s="152" t="s">
        <v>1420</v>
      </c>
      <c r="D714" s="375">
        <f>'내역서(기계)-SH'!D714+'내역서(기계)-재개발'!D714</f>
        <v>5</v>
      </c>
      <c r="E714" s="359" t="s">
        <v>1384</v>
      </c>
      <c r="F714" s="360">
        <v>86022</v>
      </c>
      <c r="G714" s="360">
        <f t="shared" si="122"/>
        <v>430110</v>
      </c>
      <c r="H714" s="360">
        <v>0</v>
      </c>
      <c r="I714" s="360">
        <f t="shared" si="123"/>
        <v>0</v>
      </c>
      <c r="J714" s="360">
        <v>0</v>
      </c>
      <c r="K714" s="360">
        <f t="shared" si="124"/>
        <v>0</v>
      </c>
      <c r="L714" s="360">
        <f t="shared" si="121"/>
        <v>86022</v>
      </c>
      <c r="M714" s="376">
        <f t="shared" si="121"/>
        <v>430110</v>
      </c>
      <c r="N714" s="380">
        <f>'내역서(기계)-SH'!N714+'내역서(기계)-재개발'!N714</f>
        <v>5</v>
      </c>
      <c r="O714" s="360">
        <v>86022</v>
      </c>
      <c r="P714" s="360">
        <f t="shared" si="129"/>
        <v>430110</v>
      </c>
      <c r="Q714" s="360">
        <v>0</v>
      </c>
      <c r="R714" s="360">
        <f t="shared" si="130"/>
        <v>0</v>
      </c>
      <c r="S714" s="360">
        <v>0</v>
      </c>
      <c r="T714" s="360">
        <f t="shared" si="131"/>
        <v>0</v>
      </c>
      <c r="U714" s="360">
        <f t="shared" si="125"/>
        <v>86022</v>
      </c>
      <c r="V714" s="369">
        <f t="shared" si="126"/>
        <v>430110</v>
      </c>
      <c r="W714" s="375">
        <f t="shared" si="127"/>
        <v>0</v>
      </c>
      <c r="X714" s="381">
        <f t="shared" si="128"/>
        <v>0</v>
      </c>
      <c r="Y714" s="372"/>
    </row>
    <row r="715" spans="1:25" s="50" customFormat="1" ht="22.5" customHeight="1" x14ac:dyDescent="0.15">
      <c r="A715" s="361" t="s">
        <v>1268</v>
      </c>
      <c r="B715" s="151" t="s">
        <v>1422</v>
      </c>
      <c r="C715" s="152" t="s">
        <v>1421</v>
      </c>
      <c r="D715" s="375">
        <f>'내역서(기계)-SH'!D715+'내역서(기계)-재개발'!D715</f>
        <v>5</v>
      </c>
      <c r="E715" s="359" t="s">
        <v>1384</v>
      </c>
      <c r="F715" s="360">
        <v>119475</v>
      </c>
      <c r="G715" s="360">
        <f t="shared" si="122"/>
        <v>597375</v>
      </c>
      <c r="H715" s="360">
        <v>0</v>
      </c>
      <c r="I715" s="360">
        <f t="shared" si="123"/>
        <v>0</v>
      </c>
      <c r="J715" s="360">
        <v>0</v>
      </c>
      <c r="K715" s="360">
        <f t="shared" si="124"/>
        <v>0</v>
      </c>
      <c r="L715" s="360">
        <f t="shared" si="121"/>
        <v>119475</v>
      </c>
      <c r="M715" s="376">
        <f t="shared" si="121"/>
        <v>597375</v>
      </c>
      <c r="N715" s="380">
        <f>'내역서(기계)-SH'!N715+'내역서(기계)-재개발'!N715</f>
        <v>5</v>
      </c>
      <c r="O715" s="360">
        <v>119475</v>
      </c>
      <c r="P715" s="360">
        <f t="shared" si="129"/>
        <v>597375</v>
      </c>
      <c r="Q715" s="360">
        <v>0</v>
      </c>
      <c r="R715" s="360">
        <f t="shared" si="130"/>
        <v>0</v>
      </c>
      <c r="S715" s="360">
        <v>0</v>
      </c>
      <c r="T715" s="360">
        <f t="shared" si="131"/>
        <v>0</v>
      </c>
      <c r="U715" s="360">
        <f t="shared" si="125"/>
        <v>119475</v>
      </c>
      <c r="V715" s="369">
        <f t="shared" si="126"/>
        <v>597375</v>
      </c>
      <c r="W715" s="375">
        <f t="shared" si="127"/>
        <v>0</v>
      </c>
      <c r="X715" s="381">
        <f t="shared" si="128"/>
        <v>0</v>
      </c>
      <c r="Y715" s="372"/>
    </row>
    <row r="716" spans="1:25" s="50" customFormat="1" ht="22.5" customHeight="1" x14ac:dyDescent="0.15">
      <c r="A716" s="361" t="s">
        <v>1269</v>
      </c>
      <c r="B716" s="151" t="s">
        <v>1439</v>
      </c>
      <c r="C716" s="152" t="s">
        <v>523</v>
      </c>
      <c r="D716" s="375">
        <f>'내역서(기계)-SH'!D716+'내역서(기계)-재개발'!D716</f>
        <v>5</v>
      </c>
      <c r="E716" s="359" t="s">
        <v>1384</v>
      </c>
      <c r="F716" s="360">
        <v>55755</v>
      </c>
      <c r="G716" s="360">
        <f t="shared" si="122"/>
        <v>278775</v>
      </c>
      <c r="H716" s="360">
        <v>0</v>
      </c>
      <c r="I716" s="360">
        <f t="shared" si="123"/>
        <v>0</v>
      </c>
      <c r="J716" s="360">
        <v>0</v>
      </c>
      <c r="K716" s="360">
        <f t="shared" si="124"/>
        <v>0</v>
      </c>
      <c r="L716" s="360">
        <f t="shared" si="121"/>
        <v>55755</v>
      </c>
      <c r="M716" s="376">
        <f t="shared" si="121"/>
        <v>278775</v>
      </c>
      <c r="N716" s="380">
        <f>'내역서(기계)-SH'!N716+'내역서(기계)-재개발'!N716</f>
        <v>5</v>
      </c>
      <c r="O716" s="360">
        <v>55755</v>
      </c>
      <c r="P716" s="360">
        <f t="shared" si="129"/>
        <v>278775</v>
      </c>
      <c r="Q716" s="360">
        <v>0</v>
      </c>
      <c r="R716" s="360">
        <f t="shared" si="130"/>
        <v>0</v>
      </c>
      <c r="S716" s="360">
        <v>0</v>
      </c>
      <c r="T716" s="360">
        <f t="shared" si="131"/>
        <v>0</v>
      </c>
      <c r="U716" s="360">
        <f t="shared" si="125"/>
        <v>55755</v>
      </c>
      <c r="V716" s="369">
        <f t="shared" si="126"/>
        <v>278775</v>
      </c>
      <c r="W716" s="375">
        <f t="shared" si="127"/>
        <v>0</v>
      </c>
      <c r="X716" s="381">
        <f t="shared" si="128"/>
        <v>0</v>
      </c>
      <c r="Y716" s="372"/>
    </row>
    <row r="717" spans="1:25" s="50" customFormat="1" ht="22.5" customHeight="1" x14ac:dyDescent="0.15">
      <c r="A717" s="361" t="s">
        <v>1270</v>
      </c>
      <c r="B717" s="151" t="s">
        <v>1439</v>
      </c>
      <c r="C717" s="152" t="s">
        <v>524</v>
      </c>
      <c r="D717" s="375">
        <f>'내역서(기계)-SH'!D717+'내역서(기계)-재개발'!D717</f>
        <v>5</v>
      </c>
      <c r="E717" s="359" t="s">
        <v>1384</v>
      </c>
      <c r="F717" s="360">
        <v>68499</v>
      </c>
      <c r="G717" s="360">
        <f t="shared" si="122"/>
        <v>342495</v>
      </c>
      <c r="H717" s="360">
        <v>0</v>
      </c>
      <c r="I717" s="360">
        <f t="shared" si="123"/>
        <v>0</v>
      </c>
      <c r="J717" s="360">
        <v>0</v>
      </c>
      <c r="K717" s="360">
        <f t="shared" si="124"/>
        <v>0</v>
      </c>
      <c r="L717" s="360">
        <f t="shared" si="121"/>
        <v>68499</v>
      </c>
      <c r="M717" s="376">
        <f t="shared" si="121"/>
        <v>342495</v>
      </c>
      <c r="N717" s="380">
        <f>'내역서(기계)-SH'!N717+'내역서(기계)-재개발'!N717</f>
        <v>5</v>
      </c>
      <c r="O717" s="360">
        <v>68499</v>
      </c>
      <c r="P717" s="360">
        <f t="shared" si="129"/>
        <v>342495</v>
      </c>
      <c r="Q717" s="360">
        <v>0</v>
      </c>
      <c r="R717" s="360">
        <f t="shared" si="130"/>
        <v>0</v>
      </c>
      <c r="S717" s="360">
        <v>0</v>
      </c>
      <c r="T717" s="360">
        <f t="shared" si="131"/>
        <v>0</v>
      </c>
      <c r="U717" s="360">
        <f t="shared" si="125"/>
        <v>68499</v>
      </c>
      <c r="V717" s="369">
        <f t="shared" si="126"/>
        <v>342495</v>
      </c>
      <c r="W717" s="375">
        <f t="shared" si="127"/>
        <v>0</v>
      </c>
      <c r="X717" s="381">
        <f t="shared" si="128"/>
        <v>0</v>
      </c>
      <c r="Y717" s="372"/>
    </row>
    <row r="718" spans="1:25" s="50" customFormat="1" ht="22.5" customHeight="1" x14ac:dyDescent="0.15">
      <c r="A718" s="361" t="s">
        <v>1271</v>
      </c>
      <c r="B718" s="151" t="s">
        <v>1439</v>
      </c>
      <c r="C718" s="152" t="s">
        <v>525</v>
      </c>
      <c r="D718" s="375">
        <f>'내역서(기계)-SH'!D718+'내역서(기계)-재개발'!D718</f>
        <v>5</v>
      </c>
      <c r="E718" s="359" t="s">
        <v>1384</v>
      </c>
      <c r="F718" s="360">
        <v>73278</v>
      </c>
      <c r="G718" s="360">
        <f t="shared" si="122"/>
        <v>366390</v>
      </c>
      <c r="H718" s="360">
        <v>0</v>
      </c>
      <c r="I718" s="360">
        <f t="shared" si="123"/>
        <v>0</v>
      </c>
      <c r="J718" s="360">
        <v>0</v>
      </c>
      <c r="K718" s="360">
        <f t="shared" si="124"/>
        <v>0</v>
      </c>
      <c r="L718" s="360">
        <f t="shared" si="121"/>
        <v>73278</v>
      </c>
      <c r="M718" s="376">
        <f t="shared" si="121"/>
        <v>366390</v>
      </c>
      <c r="N718" s="380">
        <f>'내역서(기계)-SH'!N718+'내역서(기계)-재개발'!N718</f>
        <v>5</v>
      </c>
      <c r="O718" s="360">
        <v>73278</v>
      </c>
      <c r="P718" s="360">
        <f t="shared" si="129"/>
        <v>366390</v>
      </c>
      <c r="Q718" s="360">
        <v>0</v>
      </c>
      <c r="R718" s="360">
        <f t="shared" si="130"/>
        <v>0</v>
      </c>
      <c r="S718" s="360">
        <v>0</v>
      </c>
      <c r="T718" s="360">
        <f t="shared" si="131"/>
        <v>0</v>
      </c>
      <c r="U718" s="360">
        <f t="shared" si="125"/>
        <v>73278</v>
      </c>
      <c r="V718" s="369">
        <f t="shared" si="126"/>
        <v>366390</v>
      </c>
      <c r="W718" s="375">
        <f t="shared" si="127"/>
        <v>0</v>
      </c>
      <c r="X718" s="381">
        <f t="shared" si="128"/>
        <v>0</v>
      </c>
      <c r="Y718" s="372"/>
    </row>
    <row r="719" spans="1:25" s="50" customFormat="1" ht="22.5" customHeight="1" x14ac:dyDescent="0.15">
      <c r="A719" s="361" t="s">
        <v>1272</v>
      </c>
      <c r="B719" s="151" t="s">
        <v>1439</v>
      </c>
      <c r="C719" s="152" t="s">
        <v>526</v>
      </c>
      <c r="D719" s="375">
        <f>'내역서(기계)-SH'!D719+'내역서(기계)-재개발'!D719</f>
        <v>5</v>
      </c>
      <c r="E719" s="359" t="s">
        <v>1384</v>
      </c>
      <c r="F719" s="360">
        <v>81243</v>
      </c>
      <c r="G719" s="360">
        <f t="shared" si="122"/>
        <v>406215</v>
      </c>
      <c r="H719" s="360">
        <v>0</v>
      </c>
      <c r="I719" s="360">
        <f t="shared" si="123"/>
        <v>0</v>
      </c>
      <c r="J719" s="360">
        <v>0</v>
      </c>
      <c r="K719" s="360">
        <f t="shared" si="124"/>
        <v>0</v>
      </c>
      <c r="L719" s="360">
        <f t="shared" si="121"/>
        <v>81243</v>
      </c>
      <c r="M719" s="376">
        <f t="shared" si="121"/>
        <v>406215</v>
      </c>
      <c r="N719" s="380">
        <f>'내역서(기계)-SH'!N719+'내역서(기계)-재개발'!N719</f>
        <v>5</v>
      </c>
      <c r="O719" s="360">
        <v>81243</v>
      </c>
      <c r="P719" s="360">
        <f t="shared" si="129"/>
        <v>406215</v>
      </c>
      <c r="Q719" s="360">
        <v>0</v>
      </c>
      <c r="R719" s="360">
        <f t="shared" si="130"/>
        <v>0</v>
      </c>
      <c r="S719" s="360">
        <v>0</v>
      </c>
      <c r="T719" s="360">
        <f t="shared" si="131"/>
        <v>0</v>
      </c>
      <c r="U719" s="360">
        <f t="shared" si="125"/>
        <v>81243</v>
      </c>
      <c r="V719" s="369">
        <f t="shared" si="126"/>
        <v>406215</v>
      </c>
      <c r="W719" s="375">
        <f t="shared" si="127"/>
        <v>0</v>
      </c>
      <c r="X719" s="381">
        <f t="shared" si="128"/>
        <v>0</v>
      </c>
      <c r="Y719" s="372"/>
    </row>
    <row r="720" spans="1:25" s="50" customFormat="1" ht="22.5" customHeight="1" x14ac:dyDescent="0.15">
      <c r="A720" s="361" t="s">
        <v>1273</v>
      </c>
      <c r="B720" s="151" t="s">
        <v>1439</v>
      </c>
      <c r="C720" s="152" t="s">
        <v>527</v>
      </c>
      <c r="D720" s="375">
        <f>'내역서(기계)-SH'!D720+'내역서(기계)-재개발'!D720</f>
        <v>5</v>
      </c>
      <c r="E720" s="359" t="s">
        <v>1384</v>
      </c>
      <c r="F720" s="360">
        <v>104341</v>
      </c>
      <c r="G720" s="360">
        <f t="shared" si="122"/>
        <v>521705</v>
      </c>
      <c r="H720" s="360">
        <v>0</v>
      </c>
      <c r="I720" s="360">
        <f t="shared" si="123"/>
        <v>0</v>
      </c>
      <c r="J720" s="360">
        <v>0</v>
      </c>
      <c r="K720" s="360">
        <f t="shared" si="124"/>
        <v>0</v>
      </c>
      <c r="L720" s="360">
        <f t="shared" si="121"/>
        <v>104341</v>
      </c>
      <c r="M720" s="376">
        <f t="shared" si="121"/>
        <v>521705</v>
      </c>
      <c r="N720" s="380">
        <f>'내역서(기계)-SH'!N720+'내역서(기계)-재개발'!N720</f>
        <v>5</v>
      </c>
      <c r="O720" s="360">
        <v>104341</v>
      </c>
      <c r="P720" s="360">
        <f t="shared" si="129"/>
        <v>521705</v>
      </c>
      <c r="Q720" s="360">
        <v>0</v>
      </c>
      <c r="R720" s="360">
        <f t="shared" si="130"/>
        <v>0</v>
      </c>
      <c r="S720" s="360">
        <v>0</v>
      </c>
      <c r="T720" s="360">
        <f t="shared" si="131"/>
        <v>0</v>
      </c>
      <c r="U720" s="360">
        <f t="shared" si="125"/>
        <v>104341</v>
      </c>
      <c r="V720" s="369">
        <f t="shared" si="126"/>
        <v>521705</v>
      </c>
      <c r="W720" s="375">
        <f t="shared" si="127"/>
        <v>0</v>
      </c>
      <c r="X720" s="381">
        <f t="shared" si="128"/>
        <v>0</v>
      </c>
      <c r="Y720" s="372"/>
    </row>
    <row r="721" spans="1:25" s="50" customFormat="1" ht="22.5" customHeight="1" x14ac:dyDescent="0.15">
      <c r="A721" s="361" t="s">
        <v>1274</v>
      </c>
      <c r="B721" s="151" t="s">
        <v>1439</v>
      </c>
      <c r="C721" s="152" t="s">
        <v>528</v>
      </c>
      <c r="D721" s="375">
        <f>'내역서(기계)-SH'!D721+'내역서(기계)-재개발'!D721</f>
        <v>5</v>
      </c>
      <c r="E721" s="359" t="s">
        <v>1384</v>
      </c>
      <c r="F721" s="360">
        <v>140980</v>
      </c>
      <c r="G721" s="360">
        <f t="shared" si="122"/>
        <v>704900</v>
      </c>
      <c r="H721" s="360">
        <v>0</v>
      </c>
      <c r="I721" s="360">
        <f t="shared" si="123"/>
        <v>0</v>
      </c>
      <c r="J721" s="360">
        <v>0</v>
      </c>
      <c r="K721" s="360">
        <f t="shared" si="124"/>
        <v>0</v>
      </c>
      <c r="L721" s="360">
        <f t="shared" si="121"/>
        <v>140980</v>
      </c>
      <c r="M721" s="376">
        <f t="shared" si="121"/>
        <v>704900</v>
      </c>
      <c r="N721" s="380">
        <f>'내역서(기계)-SH'!N721+'내역서(기계)-재개발'!N721</f>
        <v>5</v>
      </c>
      <c r="O721" s="360">
        <v>140980</v>
      </c>
      <c r="P721" s="360">
        <f t="shared" si="129"/>
        <v>704900</v>
      </c>
      <c r="Q721" s="360">
        <v>0</v>
      </c>
      <c r="R721" s="360">
        <f t="shared" si="130"/>
        <v>0</v>
      </c>
      <c r="S721" s="360">
        <v>0</v>
      </c>
      <c r="T721" s="360">
        <f t="shared" si="131"/>
        <v>0</v>
      </c>
      <c r="U721" s="360">
        <f t="shared" si="125"/>
        <v>140980</v>
      </c>
      <c r="V721" s="369">
        <f t="shared" si="126"/>
        <v>704900</v>
      </c>
      <c r="W721" s="375">
        <f t="shared" si="127"/>
        <v>0</v>
      </c>
      <c r="X721" s="381">
        <f t="shared" si="128"/>
        <v>0</v>
      </c>
      <c r="Y721" s="372"/>
    </row>
    <row r="722" spans="1:25" s="50" customFormat="1" ht="22.5" customHeight="1" x14ac:dyDescent="0.15">
      <c r="A722" s="361" t="s">
        <v>1275</v>
      </c>
      <c r="B722" s="151" t="s">
        <v>1439</v>
      </c>
      <c r="C722" s="152" t="s">
        <v>1420</v>
      </c>
      <c r="D722" s="375">
        <f>'내역서(기계)-SH'!D722+'내역서(기계)-재개발'!D722</f>
        <v>5</v>
      </c>
      <c r="E722" s="359" t="s">
        <v>1384</v>
      </c>
      <c r="F722" s="360">
        <v>187974</v>
      </c>
      <c r="G722" s="360">
        <f t="shared" si="122"/>
        <v>939870</v>
      </c>
      <c r="H722" s="360">
        <v>0</v>
      </c>
      <c r="I722" s="360">
        <f t="shared" si="123"/>
        <v>0</v>
      </c>
      <c r="J722" s="360">
        <v>0</v>
      </c>
      <c r="K722" s="360">
        <f t="shared" si="124"/>
        <v>0</v>
      </c>
      <c r="L722" s="360">
        <f t="shared" si="121"/>
        <v>187974</v>
      </c>
      <c r="M722" s="376">
        <f t="shared" si="121"/>
        <v>939870</v>
      </c>
      <c r="N722" s="380">
        <f>'내역서(기계)-SH'!N722+'내역서(기계)-재개발'!N722</f>
        <v>5</v>
      </c>
      <c r="O722" s="360">
        <v>187974</v>
      </c>
      <c r="P722" s="360">
        <f t="shared" si="129"/>
        <v>939870</v>
      </c>
      <c r="Q722" s="360">
        <v>0</v>
      </c>
      <c r="R722" s="360">
        <f t="shared" si="130"/>
        <v>0</v>
      </c>
      <c r="S722" s="360">
        <v>0</v>
      </c>
      <c r="T722" s="360">
        <f t="shared" si="131"/>
        <v>0</v>
      </c>
      <c r="U722" s="360">
        <f t="shared" si="125"/>
        <v>187974</v>
      </c>
      <c r="V722" s="369">
        <f t="shared" si="126"/>
        <v>939870</v>
      </c>
      <c r="W722" s="375">
        <f t="shared" si="127"/>
        <v>0</v>
      </c>
      <c r="X722" s="381">
        <f t="shared" si="128"/>
        <v>0</v>
      </c>
      <c r="Y722" s="372"/>
    </row>
    <row r="723" spans="1:25" s="50" customFormat="1" ht="22.5" customHeight="1" x14ac:dyDescent="0.15">
      <c r="A723" s="361" t="s">
        <v>1276</v>
      </c>
      <c r="B723" s="151" t="s">
        <v>1439</v>
      </c>
      <c r="C723" s="152" t="s">
        <v>1421</v>
      </c>
      <c r="D723" s="375">
        <f>'내역서(기계)-SH'!D723+'내역서(기계)-재개발'!D723</f>
        <v>5</v>
      </c>
      <c r="E723" s="359" t="s">
        <v>1384</v>
      </c>
      <c r="F723" s="360">
        <v>226206</v>
      </c>
      <c r="G723" s="360">
        <f t="shared" si="122"/>
        <v>1131030</v>
      </c>
      <c r="H723" s="360">
        <v>0</v>
      </c>
      <c r="I723" s="360">
        <f t="shared" si="123"/>
        <v>0</v>
      </c>
      <c r="J723" s="360">
        <v>0</v>
      </c>
      <c r="K723" s="360">
        <f t="shared" si="124"/>
        <v>0</v>
      </c>
      <c r="L723" s="360">
        <f t="shared" si="121"/>
        <v>226206</v>
      </c>
      <c r="M723" s="376">
        <f t="shared" si="121"/>
        <v>1131030</v>
      </c>
      <c r="N723" s="380">
        <f>'내역서(기계)-SH'!N723+'내역서(기계)-재개발'!N723</f>
        <v>5</v>
      </c>
      <c r="O723" s="360">
        <v>226206</v>
      </c>
      <c r="P723" s="360">
        <f t="shared" si="129"/>
        <v>1131030</v>
      </c>
      <c r="Q723" s="360">
        <v>0</v>
      </c>
      <c r="R723" s="360">
        <f t="shared" si="130"/>
        <v>0</v>
      </c>
      <c r="S723" s="360">
        <v>0</v>
      </c>
      <c r="T723" s="360">
        <f t="shared" si="131"/>
        <v>0</v>
      </c>
      <c r="U723" s="360">
        <f t="shared" si="125"/>
        <v>226206</v>
      </c>
      <c r="V723" s="369">
        <f t="shared" si="126"/>
        <v>1131030</v>
      </c>
      <c r="W723" s="375">
        <f t="shared" si="127"/>
        <v>0</v>
      </c>
      <c r="X723" s="381">
        <f t="shared" si="128"/>
        <v>0</v>
      </c>
      <c r="Y723" s="372"/>
    </row>
    <row r="724" spans="1:25" s="50" customFormat="1" ht="22.5" customHeight="1" x14ac:dyDescent="0.15">
      <c r="A724" s="361" t="s">
        <v>1277</v>
      </c>
      <c r="B724" s="151" t="s">
        <v>1439</v>
      </c>
      <c r="C724" s="152" t="s">
        <v>1440</v>
      </c>
      <c r="D724" s="375">
        <f>'내역서(기계)-SH'!D724+'내역서(기계)-재개발'!D724</f>
        <v>5</v>
      </c>
      <c r="E724" s="359" t="s">
        <v>1384</v>
      </c>
      <c r="F724" s="360">
        <v>334530</v>
      </c>
      <c r="G724" s="360">
        <f t="shared" si="122"/>
        <v>1672650</v>
      </c>
      <c r="H724" s="360">
        <v>0</v>
      </c>
      <c r="I724" s="360">
        <f t="shared" si="123"/>
        <v>0</v>
      </c>
      <c r="J724" s="360">
        <v>0</v>
      </c>
      <c r="K724" s="360">
        <f t="shared" si="124"/>
        <v>0</v>
      </c>
      <c r="L724" s="360">
        <f t="shared" si="121"/>
        <v>334530</v>
      </c>
      <c r="M724" s="376">
        <f t="shared" si="121"/>
        <v>1672650</v>
      </c>
      <c r="N724" s="380">
        <f>'내역서(기계)-SH'!N724+'내역서(기계)-재개발'!N724</f>
        <v>5</v>
      </c>
      <c r="O724" s="360">
        <v>334530</v>
      </c>
      <c r="P724" s="360">
        <f t="shared" si="129"/>
        <v>1672650</v>
      </c>
      <c r="Q724" s="360">
        <v>0</v>
      </c>
      <c r="R724" s="360">
        <f t="shared" si="130"/>
        <v>0</v>
      </c>
      <c r="S724" s="360">
        <v>0</v>
      </c>
      <c r="T724" s="360">
        <f t="shared" si="131"/>
        <v>0</v>
      </c>
      <c r="U724" s="360">
        <f t="shared" si="125"/>
        <v>334530</v>
      </c>
      <c r="V724" s="369">
        <f t="shared" si="126"/>
        <v>1672650</v>
      </c>
      <c r="W724" s="375">
        <f t="shared" si="127"/>
        <v>0</v>
      </c>
      <c r="X724" s="381">
        <f t="shared" si="128"/>
        <v>0</v>
      </c>
      <c r="Y724" s="372"/>
    </row>
    <row r="725" spans="1:25" s="50" customFormat="1" ht="22.5" customHeight="1" x14ac:dyDescent="0.15">
      <c r="A725" s="361" t="s">
        <v>1278</v>
      </c>
      <c r="B725" s="151" t="s">
        <v>1439</v>
      </c>
      <c r="C725" s="152" t="s">
        <v>1441</v>
      </c>
      <c r="D725" s="375">
        <f>'내역서(기계)-SH'!D725+'내역서(기계)-재개발'!D725</f>
        <v>5</v>
      </c>
      <c r="E725" s="359" t="s">
        <v>1384</v>
      </c>
      <c r="F725" s="360">
        <v>493830</v>
      </c>
      <c r="G725" s="360">
        <f t="shared" si="122"/>
        <v>2469150</v>
      </c>
      <c r="H725" s="360">
        <v>0</v>
      </c>
      <c r="I725" s="360">
        <f t="shared" si="123"/>
        <v>0</v>
      </c>
      <c r="J725" s="360">
        <v>0</v>
      </c>
      <c r="K725" s="360">
        <f t="shared" si="124"/>
        <v>0</v>
      </c>
      <c r="L725" s="360">
        <f t="shared" si="121"/>
        <v>493830</v>
      </c>
      <c r="M725" s="376">
        <f t="shared" si="121"/>
        <v>2469150</v>
      </c>
      <c r="N725" s="380">
        <f>'내역서(기계)-SH'!N725+'내역서(기계)-재개발'!N725</f>
        <v>5</v>
      </c>
      <c r="O725" s="360">
        <v>493830</v>
      </c>
      <c r="P725" s="360">
        <f t="shared" si="129"/>
        <v>2469150</v>
      </c>
      <c r="Q725" s="360">
        <v>0</v>
      </c>
      <c r="R725" s="360">
        <f t="shared" si="130"/>
        <v>0</v>
      </c>
      <c r="S725" s="360">
        <v>0</v>
      </c>
      <c r="T725" s="360">
        <f t="shared" si="131"/>
        <v>0</v>
      </c>
      <c r="U725" s="360">
        <f t="shared" si="125"/>
        <v>493830</v>
      </c>
      <c r="V725" s="369">
        <f t="shared" si="126"/>
        <v>2469150</v>
      </c>
      <c r="W725" s="375">
        <f t="shared" si="127"/>
        <v>0</v>
      </c>
      <c r="X725" s="381">
        <f t="shared" si="128"/>
        <v>0</v>
      </c>
      <c r="Y725" s="372"/>
    </row>
    <row r="726" spans="1:25" s="50" customFormat="1" ht="22.5" customHeight="1" x14ac:dyDescent="0.15">
      <c r="A726" s="361" t="s">
        <v>1279</v>
      </c>
      <c r="B726" s="151" t="s">
        <v>1442</v>
      </c>
      <c r="C726" s="152" t="s">
        <v>523</v>
      </c>
      <c r="D726" s="375">
        <f>'내역서(기계)-SH'!D726+'내역서(기계)-재개발'!D726</f>
        <v>5</v>
      </c>
      <c r="E726" s="359" t="s">
        <v>1384</v>
      </c>
      <c r="F726" s="360">
        <v>30267</v>
      </c>
      <c r="G726" s="360">
        <f t="shared" si="122"/>
        <v>151335</v>
      </c>
      <c r="H726" s="360">
        <v>0</v>
      </c>
      <c r="I726" s="360">
        <f t="shared" si="123"/>
        <v>0</v>
      </c>
      <c r="J726" s="360">
        <v>0</v>
      </c>
      <c r="K726" s="360">
        <f t="shared" si="124"/>
        <v>0</v>
      </c>
      <c r="L726" s="360">
        <f t="shared" ref="L726:M789" si="132">F726+H726+J726</f>
        <v>30267</v>
      </c>
      <c r="M726" s="376">
        <f t="shared" si="132"/>
        <v>151335</v>
      </c>
      <c r="N726" s="380">
        <f>'내역서(기계)-SH'!N726+'내역서(기계)-재개발'!N726</f>
        <v>5</v>
      </c>
      <c r="O726" s="360">
        <v>30267</v>
      </c>
      <c r="P726" s="360">
        <f t="shared" si="129"/>
        <v>151335</v>
      </c>
      <c r="Q726" s="360">
        <v>0</v>
      </c>
      <c r="R726" s="360">
        <f t="shared" si="130"/>
        <v>0</v>
      </c>
      <c r="S726" s="360">
        <v>0</v>
      </c>
      <c r="T726" s="360">
        <f t="shared" si="131"/>
        <v>0</v>
      </c>
      <c r="U726" s="360">
        <f t="shared" si="125"/>
        <v>30267</v>
      </c>
      <c r="V726" s="369">
        <f t="shared" si="126"/>
        <v>151335</v>
      </c>
      <c r="W726" s="375">
        <f t="shared" si="127"/>
        <v>0</v>
      </c>
      <c r="X726" s="381">
        <f t="shared" si="128"/>
        <v>0</v>
      </c>
      <c r="Y726" s="372"/>
    </row>
    <row r="727" spans="1:25" s="50" customFormat="1" ht="22.5" customHeight="1" x14ac:dyDescent="0.15">
      <c r="A727" s="361" t="s">
        <v>1280</v>
      </c>
      <c r="B727" s="151" t="s">
        <v>1442</v>
      </c>
      <c r="C727" s="152" t="s">
        <v>524</v>
      </c>
      <c r="D727" s="375">
        <f>'내역서(기계)-SH'!D727+'내역서(기계)-재개발'!D727</f>
        <v>5</v>
      </c>
      <c r="E727" s="359" t="s">
        <v>1384</v>
      </c>
      <c r="F727" s="360">
        <v>35046</v>
      </c>
      <c r="G727" s="360">
        <f t="shared" si="122"/>
        <v>175230</v>
      </c>
      <c r="H727" s="360">
        <v>0</v>
      </c>
      <c r="I727" s="360">
        <f t="shared" si="123"/>
        <v>0</v>
      </c>
      <c r="J727" s="360">
        <v>0</v>
      </c>
      <c r="K727" s="360">
        <f t="shared" si="124"/>
        <v>0</v>
      </c>
      <c r="L727" s="360">
        <f t="shared" si="132"/>
        <v>35046</v>
      </c>
      <c r="M727" s="376">
        <f t="shared" si="132"/>
        <v>175230</v>
      </c>
      <c r="N727" s="380">
        <f>'내역서(기계)-SH'!N727+'내역서(기계)-재개발'!N727</f>
        <v>5</v>
      </c>
      <c r="O727" s="360">
        <v>35046</v>
      </c>
      <c r="P727" s="360">
        <f t="shared" si="129"/>
        <v>175230</v>
      </c>
      <c r="Q727" s="360">
        <v>0</v>
      </c>
      <c r="R727" s="360">
        <f t="shared" si="130"/>
        <v>0</v>
      </c>
      <c r="S727" s="360">
        <v>0</v>
      </c>
      <c r="T727" s="360">
        <f t="shared" si="131"/>
        <v>0</v>
      </c>
      <c r="U727" s="360">
        <f t="shared" si="125"/>
        <v>35046</v>
      </c>
      <c r="V727" s="369">
        <f t="shared" si="126"/>
        <v>175230</v>
      </c>
      <c r="W727" s="375">
        <f t="shared" si="127"/>
        <v>0</v>
      </c>
      <c r="X727" s="381">
        <f t="shared" si="128"/>
        <v>0</v>
      </c>
      <c r="Y727" s="372"/>
    </row>
    <row r="728" spans="1:25" s="50" customFormat="1" ht="22.5" customHeight="1" x14ac:dyDescent="0.15">
      <c r="A728" s="361" t="s">
        <v>1113</v>
      </c>
      <c r="B728" s="151" t="s">
        <v>1442</v>
      </c>
      <c r="C728" s="152" t="s">
        <v>525</v>
      </c>
      <c r="D728" s="375">
        <f>'내역서(기계)-SH'!D728+'내역서(기계)-재개발'!D728</f>
        <v>5</v>
      </c>
      <c r="E728" s="359" t="s">
        <v>1384</v>
      </c>
      <c r="F728" s="360">
        <v>38232</v>
      </c>
      <c r="G728" s="360">
        <f t="shared" si="122"/>
        <v>191160</v>
      </c>
      <c r="H728" s="360">
        <v>0</v>
      </c>
      <c r="I728" s="360">
        <f t="shared" si="123"/>
        <v>0</v>
      </c>
      <c r="J728" s="360">
        <v>0</v>
      </c>
      <c r="K728" s="360">
        <f t="shared" si="124"/>
        <v>0</v>
      </c>
      <c r="L728" s="360">
        <f t="shared" si="132"/>
        <v>38232</v>
      </c>
      <c r="M728" s="376">
        <f t="shared" si="132"/>
        <v>191160</v>
      </c>
      <c r="N728" s="380">
        <f>'내역서(기계)-SH'!N728+'내역서(기계)-재개발'!N728</f>
        <v>5</v>
      </c>
      <c r="O728" s="360">
        <v>38232</v>
      </c>
      <c r="P728" s="360">
        <f t="shared" si="129"/>
        <v>191160</v>
      </c>
      <c r="Q728" s="360">
        <v>0</v>
      </c>
      <c r="R728" s="360">
        <f t="shared" si="130"/>
        <v>0</v>
      </c>
      <c r="S728" s="360">
        <v>0</v>
      </c>
      <c r="T728" s="360">
        <f t="shared" si="131"/>
        <v>0</v>
      </c>
      <c r="U728" s="360">
        <f t="shared" si="125"/>
        <v>38232</v>
      </c>
      <c r="V728" s="369">
        <f t="shared" si="126"/>
        <v>191160</v>
      </c>
      <c r="W728" s="375">
        <f t="shared" si="127"/>
        <v>0</v>
      </c>
      <c r="X728" s="381">
        <f t="shared" si="128"/>
        <v>0</v>
      </c>
      <c r="Y728" s="372"/>
    </row>
    <row r="729" spans="1:25" s="50" customFormat="1" ht="22.5" customHeight="1" x14ac:dyDescent="0.15">
      <c r="A729" s="361" t="s">
        <v>1114</v>
      </c>
      <c r="B729" s="151" t="s">
        <v>1442</v>
      </c>
      <c r="C729" s="152" t="s">
        <v>526</v>
      </c>
      <c r="D729" s="375">
        <f>'내역서(기계)-SH'!D729+'내역서(기계)-재개발'!D729</f>
        <v>5</v>
      </c>
      <c r="E729" s="359" t="s">
        <v>1384</v>
      </c>
      <c r="F729" s="360">
        <v>49383</v>
      </c>
      <c r="G729" s="360">
        <f t="shared" si="122"/>
        <v>246915</v>
      </c>
      <c r="H729" s="360">
        <v>0</v>
      </c>
      <c r="I729" s="360">
        <f t="shared" si="123"/>
        <v>0</v>
      </c>
      <c r="J729" s="360">
        <v>0</v>
      </c>
      <c r="K729" s="360">
        <f t="shared" si="124"/>
        <v>0</v>
      </c>
      <c r="L729" s="360">
        <f t="shared" si="132"/>
        <v>49383</v>
      </c>
      <c r="M729" s="376">
        <f t="shared" si="132"/>
        <v>246915</v>
      </c>
      <c r="N729" s="380">
        <f>'내역서(기계)-SH'!N729+'내역서(기계)-재개발'!N729</f>
        <v>5</v>
      </c>
      <c r="O729" s="360">
        <v>49383</v>
      </c>
      <c r="P729" s="360">
        <f t="shared" si="129"/>
        <v>246915</v>
      </c>
      <c r="Q729" s="360">
        <v>0</v>
      </c>
      <c r="R729" s="360">
        <f t="shared" si="130"/>
        <v>0</v>
      </c>
      <c r="S729" s="360">
        <v>0</v>
      </c>
      <c r="T729" s="360">
        <f t="shared" si="131"/>
        <v>0</v>
      </c>
      <c r="U729" s="360">
        <f t="shared" si="125"/>
        <v>49383</v>
      </c>
      <c r="V729" s="369">
        <f t="shared" si="126"/>
        <v>246915</v>
      </c>
      <c r="W729" s="375">
        <f t="shared" si="127"/>
        <v>0</v>
      </c>
      <c r="X729" s="381">
        <f t="shared" si="128"/>
        <v>0</v>
      </c>
      <c r="Y729" s="372"/>
    </row>
    <row r="730" spans="1:25" s="50" customFormat="1" ht="22.5" customHeight="1" x14ac:dyDescent="0.15">
      <c r="A730" s="361" t="s">
        <v>1115</v>
      </c>
      <c r="B730" s="151" t="s">
        <v>1442</v>
      </c>
      <c r="C730" s="152" t="s">
        <v>527</v>
      </c>
      <c r="D730" s="375">
        <f>'내역서(기계)-SH'!D730+'내역서(기계)-재개발'!D730</f>
        <v>5</v>
      </c>
      <c r="E730" s="359" t="s">
        <v>1384</v>
      </c>
      <c r="F730" s="360">
        <v>61330</v>
      </c>
      <c r="G730" s="360">
        <f t="shared" si="122"/>
        <v>306650</v>
      </c>
      <c r="H730" s="360">
        <v>0</v>
      </c>
      <c r="I730" s="360">
        <f t="shared" si="123"/>
        <v>0</v>
      </c>
      <c r="J730" s="360">
        <v>0</v>
      </c>
      <c r="K730" s="360">
        <f t="shared" si="124"/>
        <v>0</v>
      </c>
      <c r="L730" s="360">
        <f t="shared" si="132"/>
        <v>61330</v>
      </c>
      <c r="M730" s="376">
        <f t="shared" si="132"/>
        <v>306650</v>
      </c>
      <c r="N730" s="380">
        <f>'내역서(기계)-SH'!N730+'내역서(기계)-재개발'!N730</f>
        <v>5</v>
      </c>
      <c r="O730" s="360">
        <v>61330</v>
      </c>
      <c r="P730" s="360">
        <f t="shared" si="129"/>
        <v>306650</v>
      </c>
      <c r="Q730" s="360">
        <v>0</v>
      </c>
      <c r="R730" s="360">
        <f t="shared" si="130"/>
        <v>0</v>
      </c>
      <c r="S730" s="360">
        <v>0</v>
      </c>
      <c r="T730" s="360">
        <f t="shared" si="131"/>
        <v>0</v>
      </c>
      <c r="U730" s="360">
        <f t="shared" si="125"/>
        <v>61330</v>
      </c>
      <c r="V730" s="369">
        <f t="shared" si="126"/>
        <v>306650</v>
      </c>
      <c r="W730" s="375">
        <f t="shared" si="127"/>
        <v>0</v>
      </c>
      <c r="X730" s="381">
        <f t="shared" si="128"/>
        <v>0</v>
      </c>
      <c r="Y730" s="372"/>
    </row>
    <row r="731" spans="1:25" s="50" customFormat="1" ht="22.5" customHeight="1" x14ac:dyDescent="0.15">
      <c r="A731" s="361" t="s">
        <v>1116</v>
      </c>
      <c r="B731" s="151" t="s">
        <v>1442</v>
      </c>
      <c r="C731" s="152" t="s">
        <v>528</v>
      </c>
      <c r="D731" s="375">
        <f>'내역서(기계)-SH'!D731+'내역서(기계)-재개발'!D731</f>
        <v>5</v>
      </c>
      <c r="E731" s="359" t="s">
        <v>1384</v>
      </c>
      <c r="F731" s="360">
        <v>79650</v>
      </c>
      <c r="G731" s="360">
        <f t="shared" si="122"/>
        <v>398250</v>
      </c>
      <c r="H731" s="360">
        <v>0</v>
      </c>
      <c r="I731" s="360">
        <f t="shared" si="123"/>
        <v>0</v>
      </c>
      <c r="J731" s="360">
        <v>0</v>
      </c>
      <c r="K731" s="360">
        <f t="shared" si="124"/>
        <v>0</v>
      </c>
      <c r="L731" s="360">
        <f t="shared" si="132"/>
        <v>79650</v>
      </c>
      <c r="M731" s="376">
        <f t="shared" si="132"/>
        <v>398250</v>
      </c>
      <c r="N731" s="380">
        <f>'내역서(기계)-SH'!N731+'내역서(기계)-재개발'!N731</f>
        <v>5</v>
      </c>
      <c r="O731" s="360">
        <v>79650</v>
      </c>
      <c r="P731" s="360">
        <f t="shared" si="129"/>
        <v>398250</v>
      </c>
      <c r="Q731" s="360">
        <v>0</v>
      </c>
      <c r="R731" s="360">
        <f t="shared" si="130"/>
        <v>0</v>
      </c>
      <c r="S731" s="360">
        <v>0</v>
      </c>
      <c r="T731" s="360">
        <f t="shared" si="131"/>
        <v>0</v>
      </c>
      <c r="U731" s="360">
        <f t="shared" si="125"/>
        <v>79650</v>
      </c>
      <c r="V731" s="369">
        <f t="shared" si="126"/>
        <v>398250</v>
      </c>
      <c r="W731" s="375">
        <f t="shared" si="127"/>
        <v>0</v>
      </c>
      <c r="X731" s="381">
        <f t="shared" si="128"/>
        <v>0</v>
      </c>
      <c r="Y731" s="372"/>
    </row>
    <row r="732" spans="1:25" s="50" customFormat="1" ht="22.5" customHeight="1" x14ac:dyDescent="0.15">
      <c r="A732" s="361" t="s">
        <v>1117</v>
      </c>
      <c r="B732" s="151" t="s">
        <v>1442</v>
      </c>
      <c r="C732" s="152" t="s">
        <v>1420</v>
      </c>
      <c r="D732" s="375">
        <f>'내역서(기계)-SH'!D732+'내역서(기계)-재개발'!D732</f>
        <v>5</v>
      </c>
      <c r="E732" s="359" t="s">
        <v>1384</v>
      </c>
      <c r="F732" s="360">
        <v>104341</v>
      </c>
      <c r="G732" s="360">
        <f t="shared" si="122"/>
        <v>521705</v>
      </c>
      <c r="H732" s="360">
        <v>0</v>
      </c>
      <c r="I732" s="360">
        <f t="shared" si="123"/>
        <v>0</v>
      </c>
      <c r="J732" s="360">
        <v>0</v>
      </c>
      <c r="K732" s="360">
        <f t="shared" si="124"/>
        <v>0</v>
      </c>
      <c r="L732" s="360">
        <f t="shared" si="132"/>
        <v>104341</v>
      </c>
      <c r="M732" s="376">
        <f t="shared" si="132"/>
        <v>521705</v>
      </c>
      <c r="N732" s="380">
        <f>'내역서(기계)-SH'!N732+'내역서(기계)-재개발'!N732</f>
        <v>5</v>
      </c>
      <c r="O732" s="360">
        <v>104341</v>
      </c>
      <c r="P732" s="360">
        <f t="shared" si="129"/>
        <v>521705</v>
      </c>
      <c r="Q732" s="360">
        <v>0</v>
      </c>
      <c r="R732" s="360">
        <f t="shared" si="130"/>
        <v>0</v>
      </c>
      <c r="S732" s="360">
        <v>0</v>
      </c>
      <c r="T732" s="360">
        <f t="shared" si="131"/>
        <v>0</v>
      </c>
      <c r="U732" s="360">
        <f t="shared" si="125"/>
        <v>104341</v>
      </c>
      <c r="V732" s="369">
        <f t="shared" si="126"/>
        <v>521705</v>
      </c>
      <c r="W732" s="375">
        <f t="shared" si="127"/>
        <v>0</v>
      </c>
      <c r="X732" s="381">
        <f t="shared" si="128"/>
        <v>0</v>
      </c>
      <c r="Y732" s="372"/>
    </row>
    <row r="733" spans="1:25" s="50" customFormat="1" ht="22.5" customHeight="1" x14ac:dyDescent="0.15">
      <c r="A733" s="361" t="s">
        <v>1118</v>
      </c>
      <c r="B733" s="151" t="s">
        <v>1442</v>
      </c>
      <c r="C733" s="152" t="s">
        <v>1421</v>
      </c>
      <c r="D733" s="375">
        <f>'내역서(기계)-SH'!D733+'내역서(기계)-재개발'!D733</f>
        <v>5</v>
      </c>
      <c r="E733" s="359" t="s">
        <v>1384</v>
      </c>
      <c r="F733" s="360">
        <v>128236</v>
      </c>
      <c r="G733" s="360">
        <f t="shared" si="122"/>
        <v>641180</v>
      </c>
      <c r="H733" s="360">
        <v>0</v>
      </c>
      <c r="I733" s="360">
        <f t="shared" si="123"/>
        <v>0</v>
      </c>
      <c r="J733" s="360">
        <v>0</v>
      </c>
      <c r="K733" s="360">
        <f t="shared" si="124"/>
        <v>0</v>
      </c>
      <c r="L733" s="360">
        <f t="shared" si="132"/>
        <v>128236</v>
      </c>
      <c r="M733" s="376">
        <f t="shared" si="132"/>
        <v>641180</v>
      </c>
      <c r="N733" s="380">
        <f>'내역서(기계)-SH'!N733+'내역서(기계)-재개발'!N733</f>
        <v>5</v>
      </c>
      <c r="O733" s="360">
        <v>128236</v>
      </c>
      <c r="P733" s="360">
        <f t="shared" si="129"/>
        <v>641180</v>
      </c>
      <c r="Q733" s="360">
        <v>0</v>
      </c>
      <c r="R733" s="360">
        <f t="shared" si="130"/>
        <v>0</v>
      </c>
      <c r="S733" s="360">
        <v>0</v>
      </c>
      <c r="T733" s="360">
        <f t="shared" si="131"/>
        <v>0</v>
      </c>
      <c r="U733" s="360">
        <f t="shared" si="125"/>
        <v>128236</v>
      </c>
      <c r="V733" s="369">
        <f t="shared" si="126"/>
        <v>641180</v>
      </c>
      <c r="W733" s="375">
        <f t="shared" si="127"/>
        <v>0</v>
      </c>
      <c r="X733" s="381">
        <f t="shared" si="128"/>
        <v>0</v>
      </c>
      <c r="Y733" s="372"/>
    </row>
    <row r="734" spans="1:25" s="50" customFormat="1" ht="22.5" customHeight="1" x14ac:dyDescent="0.15">
      <c r="A734" s="361" t="s">
        <v>1119</v>
      </c>
      <c r="B734" s="151" t="s">
        <v>1442</v>
      </c>
      <c r="C734" s="152" t="s">
        <v>1440</v>
      </c>
      <c r="D734" s="375">
        <f>'내역서(기계)-SH'!D734+'내역서(기계)-재개발'!D734</f>
        <v>5</v>
      </c>
      <c r="E734" s="359" t="s">
        <v>1384</v>
      </c>
      <c r="F734" s="360">
        <v>185584</v>
      </c>
      <c r="G734" s="360">
        <f t="shared" si="122"/>
        <v>927920</v>
      </c>
      <c r="H734" s="360">
        <v>0</v>
      </c>
      <c r="I734" s="360">
        <f t="shared" si="123"/>
        <v>0</v>
      </c>
      <c r="J734" s="360">
        <v>0</v>
      </c>
      <c r="K734" s="360">
        <f t="shared" si="124"/>
        <v>0</v>
      </c>
      <c r="L734" s="360">
        <f t="shared" si="132"/>
        <v>185584</v>
      </c>
      <c r="M734" s="376">
        <f t="shared" si="132"/>
        <v>927920</v>
      </c>
      <c r="N734" s="380">
        <f>'내역서(기계)-SH'!N734+'내역서(기계)-재개발'!N734</f>
        <v>5</v>
      </c>
      <c r="O734" s="360">
        <v>185584</v>
      </c>
      <c r="P734" s="360">
        <f t="shared" si="129"/>
        <v>927920</v>
      </c>
      <c r="Q734" s="360">
        <v>0</v>
      </c>
      <c r="R734" s="360">
        <f t="shared" si="130"/>
        <v>0</v>
      </c>
      <c r="S734" s="360">
        <v>0</v>
      </c>
      <c r="T734" s="360">
        <f t="shared" si="131"/>
        <v>0</v>
      </c>
      <c r="U734" s="360">
        <f t="shared" si="125"/>
        <v>185584</v>
      </c>
      <c r="V734" s="369">
        <f t="shared" si="126"/>
        <v>927920</v>
      </c>
      <c r="W734" s="375">
        <f t="shared" si="127"/>
        <v>0</v>
      </c>
      <c r="X734" s="381">
        <f t="shared" si="128"/>
        <v>0</v>
      </c>
      <c r="Y734" s="372"/>
    </row>
    <row r="735" spans="1:25" s="50" customFormat="1" ht="22.5" customHeight="1" x14ac:dyDescent="0.15">
      <c r="A735" s="361" t="s">
        <v>1120</v>
      </c>
      <c r="B735" s="151" t="s">
        <v>1442</v>
      </c>
      <c r="C735" s="152" t="s">
        <v>1441</v>
      </c>
      <c r="D735" s="375">
        <f>'내역서(기계)-SH'!D735+'내역서(기계)-재개발'!D735</f>
        <v>5</v>
      </c>
      <c r="E735" s="359" t="s">
        <v>1384</v>
      </c>
      <c r="F735" s="360">
        <v>273996</v>
      </c>
      <c r="G735" s="360">
        <f t="shared" si="122"/>
        <v>1369980</v>
      </c>
      <c r="H735" s="360">
        <v>0</v>
      </c>
      <c r="I735" s="360">
        <f t="shared" si="123"/>
        <v>0</v>
      </c>
      <c r="J735" s="360">
        <v>0</v>
      </c>
      <c r="K735" s="360">
        <f t="shared" si="124"/>
        <v>0</v>
      </c>
      <c r="L735" s="360">
        <f t="shared" si="132"/>
        <v>273996</v>
      </c>
      <c r="M735" s="376">
        <f t="shared" si="132"/>
        <v>1369980</v>
      </c>
      <c r="N735" s="380">
        <f>'내역서(기계)-SH'!N735+'내역서(기계)-재개발'!N735</f>
        <v>5</v>
      </c>
      <c r="O735" s="360">
        <v>273996</v>
      </c>
      <c r="P735" s="360">
        <f t="shared" si="129"/>
        <v>1369980</v>
      </c>
      <c r="Q735" s="360">
        <v>0</v>
      </c>
      <c r="R735" s="360">
        <f t="shared" si="130"/>
        <v>0</v>
      </c>
      <c r="S735" s="360">
        <v>0</v>
      </c>
      <c r="T735" s="360">
        <f t="shared" si="131"/>
        <v>0</v>
      </c>
      <c r="U735" s="360">
        <f t="shared" si="125"/>
        <v>273996</v>
      </c>
      <c r="V735" s="369">
        <f t="shared" si="126"/>
        <v>1369980</v>
      </c>
      <c r="W735" s="375">
        <f t="shared" si="127"/>
        <v>0</v>
      </c>
      <c r="X735" s="381">
        <f t="shared" si="128"/>
        <v>0</v>
      </c>
      <c r="Y735" s="372"/>
    </row>
    <row r="736" spans="1:25" s="50" customFormat="1" ht="22.5" customHeight="1" x14ac:dyDescent="0.15">
      <c r="A736" s="361" t="s">
        <v>1121</v>
      </c>
      <c r="B736" s="151" t="s">
        <v>478</v>
      </c>
      <c r="C736" s="152" t="s">
        <v>1376</v>
      </c>
      <c r="D736" s="375">
        <f>'내역서(기계)-SH'!D736+'내역서(기계)-재개발'!D736</f>
        <v>135</v>
      </c>
      <c r="E736" s="359" t="s">
        <v>1384</v>
      </c>
      <c r="F736" s="360">
        <v>0</v>
      </c>
      <c r="G736" s="360">
        <f t="shared" si="122"/>
        <v>0</v>
      </c>
      <c r="H736" s="360">
        <v>12503</v>
      </c>
      <c r="I736" s="360">
        <f t="shared" si="123"/>
        <v>1687905</v>
      </c>
      <c r="J736" s="360">
        <v>0</v>
      </c>
      <c r="K736" s="360">
        <f t="shared" si="124"/>
        <v>0</v>
      </c>
      <c r="L736" s="360">
        <f t="shared" si="132"/>
        <v>12503</v>
      </c>
      <c r="M736" s="376">
        <f t="shared" si="132"/>
        <v>1687905</v>
      </c>
      <c r="N736" s="380">
        <f>'내역서(기계)-SH'!N736+'내역서(기계)-재개발'!N736</f>
        <v>135</v>
      </c>
      <c r="O736" s="360">
        <v>0</v>
      </c>
      <c r="P736" s="360">
        <f t="shared" si="129"/>
        <v>0</v>
      </c>
      <c r="Q736" s="360">
        <v>12503</v>
      </c>
      <c r="R736" s="360">
        <f t="shared" si="130"/>
        <v>1687905</v>
      </c>
      <c r="S736" s="360">
        <v>0</v>
      </c>
      <c r="T736" s="360">
        <f t="shared" si="131"/>
        <v>0</v>
      </c>
      <c r="U736" s="360">
        <f t="shared" si="125"/>
        <v>12503</v>
      </c>
      <c r="V736" s="369">
        <f t="shared" si="126"/>
        <v>1687905</v>
      </c>
      <c r="W736" s="375">
        <f t="shared" si="127"/>
        <v>0</v>
      </c>
      <c r="X736" s="381">
        <f t="shared" si="128"/>
        <v>0</v>
      </c>
      <c r="Y736" s="372"/>
    </row>
    <row r="737" spans="1:25" s="50" customFormat="1" ht="22.5" customHeight="1" x14ac:dyDescent="0.15">
      <c r="A737" s="361" t="s">
        <v>1122</v>
      </c>
      <c r="B737" s="151" t="s">
        <v>478</v>
      </c>
      <c r="C737" s="152" t="s">
        <v>1378</v>
      </c>
      <c r="D737" s="375">
        <f>'내역서(기계)-SH'!D737+'내역서(기계)-재개발'!D737</f>
        <v>204</v>
      </c>
      <c r="E737" s="359" t="s">
        <v>1384</v>
      </c>
      <c r="F737" s="360">
        <v>0</v>
      </c>
      <c r="G737" s="360">
        <f t="shared" si="122"/>
        <v>0</v>
      </c>
      <c r="H737" s="360">
        <v>12503</v>
      </c>
      <c r="I737" s="360">
        <f t="shared" si="123"/>
        <v>2550612</v>
      </c>
      <c r="J737" s="360">
        <v>0</v>
      </c>
      <c r="K737" s="360">
        <f t="shared" si="124"/>
        <v>0</v>
      </c>
      <c r="L737" s="360">
        <f t="shared" si="132"/>
        <v>12503</v>
      </c>
      <c r="M737" s="376">
        <f t="shared" si="132"/>
        <v>2550612</v>
      </c>
      <c r="N737" s="380">
        <f>'내역서(기계)-SH'!N737+'내역서(기계)-재개발'!N737</f>
        <v>204</v>
      </c>
      <c r="O737" s="360">
        <v>0</v>
      </c>
      <c r="P737" s="360">
        <f t="shared" si="129"/>
        <v>0</v>
      </c>
      <c r="Q737" s="360">
        <v>12503</v>
      </c>
      <c r="R737" s="360">
        <f t="shared" si="130"/>
        <v>2550612</v>
      </c>
      <c r="S737" s="360">
        <v>0</v>
      </c>
      <c r="T737" s="360">
        <f t="shared" si="131"/>
        <v>0</v>
      </c>
      <c r="U737" s="360">
        <f t="shared" si="125"/>
        <v>12503</v>
      </c>
      <c r="V737" s="369">
        <f t="shared" si="126"/>
        <v>2550612</v>
      </c>
      <c r="W737" s="375">
        <f t="shared" si="127"/>
        <v>0</v>
      </c>
      <c r="X737" s="381">
        <f t="shared" si="128"/>
        <v>0</v>
      </c>
      <c r="Y737" s="372"/>
    </row>
    <row r="738" spans="1:25" s="50" customFormat="1" ht="22.5" customHeight="1" x14ac:dyDescent="0.15">
      <c r="A738" s="361" t="s">
        <v>1123</v>
      </c>
      <c r="B738" s="151" t="s">
        <v>478</v>
      </c>
      <c r="C738" s="152" t="s">
        <v>1368</v>
      </c>
      <c r="D738" s="375">
        <f>'내역서(기계)-SH'!D738+'내역서(기계)-재개발'!D738</f>
        <v>23</v>
      </c>
      <c r="E738" s="359" t="s">
        <v>1384</v>
      </c>
      <c r="F738" s="360">
        <v>0</v>
      </c>
      <c r="G738" s="360">
        <f t="shared" si="122"/>
        <v>0</v>
      </c>
      <c r="H738" s="360">
        <v>12503</v>
      </c>
      <c r="I738" s="360">
        <f t="shared" si="123"/>
        <v>287569</v>
      </c>
      <c r="J738" s="360">
        <v>0</v>
      </c>
      <c r="K738" s="360">
        <f t="shared" si="124"/>
        <v>0</v>
      </c>
      <c r="L738" s="360">
        <f t="shared" si="132"/>
        <v>12503</v>
      </c>
      <c r="M738" s="376">
        <f t="shared" si="132"/>
        <v>287569</v>
      </c>
      <c r="N738" s="380">
        <f>'내역서(기계)-SH'!N738+'내역서(기계)-재개발'!N738</f>
        <v>23</v>
      </c>
      <c r="O738" s="360">
        <v>0</v>
      </c>
      <c r="P738" s="360">
        <f t="shared" si="129"/>
        <v>0</v>
      </c>
      <c r="Q738" s="360">
        <v>12503</v>
      </c>
      <c r="R738" s="360">
        <f t="shared" si="130"/>
        <v>287569</v>
      </c>
      <c r="S738" s="360">
        <v>0</v>
      </c>
      <c r="T738" s="360">
        <f t="shared" si="131"/>
        <v>0</v>
      </c>
      <c r="U738" s="360">
        <f t="shared" si="125"/>
        <v>12503</v>
      </c>
      <c r="V738" s="369">
        <f t="shared" si="126"/>
        <v>287569</v>
      </c>
      <c r="W738" s="375">
        <f t="shared" si="127"/>
        <v>0</v>
      </c>
      <c r="X738" s="381">
        <f t="shared" si="128"/>
        <v>0</v>
      </c>
      <c r="Y738" s="372"/>
    </row>
    <row r="739" spans="1:25" s="50" customFormat="1" ht="22.5" customHeight="1" x14ac:dyDescent="0.15">
      <c r="A739" s="361" t="s">
        <v>1124</v>
      </c>
      <c r="B739" s="151" t="s">
        <v>478</v>
      </c>
      <c r="C739" s="152" t="s">
        <v>1369</v>
      </c>
      <c r="D739" s="375">
        <f>'내역서(기계)-SH'!D739+'내역서(기계)-재개발'!D739</f>
        <v>10</v>
      </c>
      <c r="E739" s="359" t="s">
        <v>1384</v>
      </c>
      <c r="F739" s="360">
        <v>0</v>
      </c>
      <c r="G739" s="360">
        <f t="shared" si="122"/>
        <v>0</v>
      </c>
      <c r="H739" s="360">
        <v>18506</v>
      </c>
      <c r="I739" s="360">
        <f t="shared" si="123"/>
        <v>185060</v>
      </c>
      <c r="J739" s="360">
        <v>0</v>
      </c>
      <c r="K739" s="360">
        <f t="shared" si="124"/>
        <v>0</v>
      </c>
      <c r="L739" s="360">
        <f t="shared" si="132"/>
        <v>18506</v>
      </c>
      <c r="M739" s="376">
        <f t="shared" si="132"/>
        <v>185060</v>
      </c>
      <c r="N739" s="380">
        <f>'내역서(기계)-SH'!N739+'내역서(기계)-재개발'!N739</f>
        <v>10</v>
      </c>
      <c r="O739" s="360">
        <v>0</v>
      </c>
      <c r="P739" s="360">
        <f t="shared" si="129"/>
        <v>0</v>
      </c>
      <c r="Q739" s="360">
        <v>18506</v>
      </c>
      <c r="R739" s="360">
        <f t="shared" si="130"/>
        <v>185060</v>
      </c>
      <c r="S739" s="360">
        <v>0</v>
      </c>
      <c r="T739" s="360">
        <f t="shared" si="131"/>
        <v>0</v>
      </c>
      <c r="U739" s="360">
        <f t="shared" si="125"/>
        <v>18506</v>
      </c>
      <c r="V739" s="369">
        <f t="shared" si="126"/>
        <v>185060</v>
      </c>
      <c r="W739" s="375">
        <f t="shared" si="127"/>
        <v>0</v>
      </c>
      <c r="X739" s="381">
        <f t="shared" si="128"/>
        <v>0</v>
      </c>
      <c r="Y739" s="372"/>
    </row>
    <row r="740" spans="1:25" s="50" customFormat="1" ht="22.5" customHeight="1" x14ac:dyDescent="0.15">
      <c r="A740" s="361" t="s">
        <v>1125</v>
      </c>
      <c r="B740" s="151" t="s">
        <v>478</v>
      </c>
      <c r="C740" s="152" t="s">
        <v>1370</v>
      </c>
      <c r="D740" s="375">
        <f>'내역서(기계)-SH'!D740+'내역서(기계)-재개발'!D740</f>
        <v>10</v>
      </c>
      <c r="E740" s="359" t="s">
        <v>1384</v>
      </c>
      <c r="F740" s="360">
        <v>0</v>
      </c>
      <c r="G740" s="360">
        <f t="shared" si="122"/>
        <v>0</v>
      </c>
      <c r="H740" s="360">
        <v>18506</v>
      </c>
      <c r="I740" s="360">
        <f t="shared" si="123"/>
        <v>185060</v>
      </c>
      <c r="J740" s="360">
        <v>0</v>
      </c>
      <c r="K740" s="360">
        <f t="shared" si="124"/>
        <v>0</v>
      </c>
      <c r="L740" s="360">
        <f t="shared" si="132"/>
        <v>18506</v>
      </c>
      <c r="M740" s="376">
        <f t="shared" si="132"/>
        <v>185060</v>
      </c>
      <c r="N740" s="380">
        <f>'내역서(기계)-SH'!N740+'내역서(기계)-재개발'!N740</f>
        <v>10</v>
      </c>
      <c r="O740" s="360">
        <v>0</v>
      </c>
      <c r="P740" s="360">
        <f t="shared" si="129"/>
        <v>0</v>
      </c>
      <c r="Q740" s="360">
        <v>18506</v>
      </c>
      <c r="R740" s="360">
        <f t="shared" si="130"/>
        <v>185060</v>
      </c>
      <c r="S740" s="360">
        <v>0</v>
      </c>
      <c r="T740" s="360">
        <f t="shared" si="131"/>
        <v>0</v>
      </c>
      <c r="U740" s="360">
        <f t="shared" si="125"/>
        <v>18506</v>
      </c>
      <c r="V740" s="369">
        <f t="shared" si="126"/>
        <v>185060</v>
      </c>
      <c r="W740" s="375">
        <f t="shared" si="127"/>
        <v>0</v>
      </c>
      <c r="X740" s="381">
        <f t="shared" si="128"/>
        <v>0</v>
      </c>
      <c r="Y740" s="372"/>
    </row>
    <row r="741" spans="1:25" s="50" customFormat="1" ht="22.5" customHeight="1" x14ac:dyDescent="0.15">
      <c r="A741" s="361" t="s">
        <v>1126</v>
      </c>
      <c r="B741" s="151" t="s">
        <v>478</v>
      </c>
      <c r="C741" s="152" t="s">
        <v>1366</v>
      </c>
      <c r="D741" s="375">
        <f>'내역서(기계)-SH'!D741+'내역서(기계)-재개발'!D741</f>
        <v>10</v>
      </c>
      <c r="E741" s="359" t="s">
        <v>1384</v>
      </c>
      <c r="F741" s="360">
        <v>0</v>
      </c>
      <c r="G741" s="360">
        <f t="shared" si="122"/>
        <v>0</v>
      </c>
      <c r="H741" s="360">
        <v>18506</v>
      </c>
      <c r="I741" s="360">
        <f t="shared" si="123"/>
        <v>185060</v>
      </c>
      <c r="J741" s="360">
        <v>0</v>
      </c>
      <c r="K741" s="360">
        <f t="shared" si="124"/>
        <v>0</v>
      </c>
      <c r="L741" s="360">
        <f t="shared" si="132"/>
        <v>18506</v>
      </c>
      <c r="M741" s="376">
        <f t="shared" si="132"/>
        <v>185060</v>
      </c>
      <c r="N741" s="380">
        <f>'내역서(기계)-SH'!N741+'내역서(기계)-재개발'!N741</f>
        <v>10</v>
      </c>
      <c r="O741" s="360">
        <v>0</v>
      </c>
      <c r="P741" s="360">
        <f t="shared" si="129"/>
        <v>0</v>
      </c>
      <c r="Q741" s="360">
        <v>18506</v>
      </c>
      <c r="R741" s="360">
        <f t="shared" si="130"/>
        <v>185060</v>
      </c>
      <c r="S741" s="360">
        <v>0</v>
      </c>
      <c r="T741" s="360">
        <f t="shared" si="131"/>
        <v>0</v>
      </c>
      <c r="U741" s="360">
        <f t="shared" si="125"/>
        <v>18506</v>
      </c>
      <c r="V741" s="369">
        <f t="shared" si="126"/>
        <v>185060</v>
      </c>
      <c r="W741" s="375">
        <f t="shared" si="127"/>
        <v>0</v>
      </c>
      <c r="X741" s="381">
        <f t="shared" si="128"/>
        <v>0</v>
      </c>
      <c r="Y741" s="372"/>
    </row>
    <row r="742" spans="1:25" s="50" customFormat="1" ht="22.5" customHeight="1" x14ac:dyDescent="0.15">
      <c r="A742" s="361" t="s">
        <v>1127</v>
      </c>
      <c r="B742" s="151" t="s">
        <v>478</v>
      </c>
      <c r="C742" s="152" t="s">
        <v>1371</v>
      </c>
      <c r="D742" s="375">
        <f>'내역서(기계)-SH'!D742+'내역서(기계)-재개발'!D742</f>
        <v>10</v>
      </c>
      <c r="E742" s="359" t="s">
        <v>1384</v>
      </c>
      <c r="F742" s="360">
        <v>2424</v>
      </c>
      <c r="G742" s="360">
        <f t="shared" si="122"/>
        <v>24240</v>
      </c>
      <c r="H742" s="360">
        <v>39771</v>
      </c>
      <c r="I742" s="360">
        <f t="shared" si="123"/>
        <v>397710</v>
      </c>
      <c r="J742" s="360">
        <v>0</v>
      </c>
      <c r="K742" s="360">
        <f t="shared" si="124"/>
        <v>0</v>
      </c>
      <c r="L742" s="360">
        <f t="shared" si="132"/>
        <v>42195</v>
      </c>
      <c r="M742" s="376">
        <f t="shared" si="132"/>
        <v>421950</v>
      </c>
      <c r="N742" s="380">
        <f>'내역서(기계)-SH'!N742+'내역서(기계)-재개발'!N742</f>
        <v>10</v>
      </c>
      <c r="O742" s="360">
        <v>2424</v>
      </c>
      <c r="P742" s="360">
        <f t="shared" si="129"/>
        <v>24240</v>
      </c>
      <c r="Q742" s="360">
        <v>39771</v>
      </c>
      <c r="R742" s="360">
        <f t="shared" si="130"/>
        <v>397710</v>
      </c>
      <c r="S742" s="360">
        <v>0</v>
      </c>
      <c r="T742" s="360">
        <f t="shared" si="131"/>
        <v>0</v>
      </c>
      <c r="U742" s="360">
        <f t="shared" si="125"/>
        <v>42195</v>
      </c>
      <c r="V742" s="369">
        <f t="shared" si="126"/>
        <v>421950</v>
      </c>
      <c r="W742" s="375">
        <f t="shared" si="127"/>
        <v>0</v>
      </c>
      <c r="X742" s="381">
        <f t="shared" si="128"/>
        <v>0</v>
      </c>
      <c r="Y742" s="372"/>
    </row>
    <row r="743" spans="1:25" s="50" customFormat="1" ht="22.5" customHeight="1" x14ac:dyDescent="0.15">
      <c r="A743" s="361" t="s">
        <v>1128</v>
      </c>
      <c r="B743" s="151" t="s">
        <v>478</v>
      </c>
      <c r="C743" s="152" t="s">
        <v>1372</v>
      </c>
      <c r="D743" s="375">
        <f>'내역서(기계)-SH'!D743+'내역서(기계)-재개발'!D743</f>
        <v>10</v>
      </c>
      <c r="E743" s="359" t="s">
        <v>1384</v>
      </c>
      <c r="F743" s="360">
        <v>5295</v>
      </c>
      <c r="G743" s="360">
        <f t="shared" si="122"/>
        <v>52950</v>
      </c>
      <c r="H743" s="360">
        <v>49771</v>
      </c>
      <c r="I743" s="360">
        <f t="shared" si="123"/>
        <v>497710</v>
      </c>
      <c r="J743" s="360">
        <v>0</v>
      </c>
      <c r="K743" s="360">
        <f t="shared" si="124"/>
        <v>0</v>
      </c>
      <c r="L743" s="360">
        <f t="shared" si="132"/>
        <v>55066</v>
      </c>
      <c r="M743" s="376">
        <f t="shared" si="132"/>
        <v>550660</v>
      </c>
      <c r="N743" s="380">
        <f>'내역서(기계)-SH'!N743+'내역서(기계)-재개발'!N743</f>
        <v>10</v>
      </c>
      <c r="O743" s="360">
        <v>5295</v>
      </c>
      <c r="P743" s="360">
        <f t="shared" si="129"/>
        <v>52950</v>
      </c>
      <c r="Q743" s="360">
        <v>49771</v>
      </c>
      <c r="R743" s="360">
        <f t="shared" si="130"/>
        <v>497710</v>
      </c>
      <c r="S743" s="360">
        <v>0</v>
      </c>
      <c r="T743" s="360">
        <f t="shared" si="131"/>
        <v>0</v>
      </c>
      <c r="U743" s="360">
        <f t="shared" si="125"/>
        <v>55066</v>
      </c>
      <c r="V743" s="369">
        <f t="shared" si="126"/>
        <v>550660</v>
      </c>
      <c r="W743" s="375">
        <f t="shared" si="127"/>
        <v>0</v>
      </c>
      <c r="X743" s="381">
        <f t="shared" si="128"/>
        <v>0</v>
      </c>
      <c r="Y743" s="372"/>
    </row>
    <row r="744" spans="1:25" s="50" customFormat="1" ht="22.5" customHeight="1" x14ac:dyDescent="0.15">
      <c r="A744" s="361" t="s">
        <v>1129</v>
      </c>
      <c r="B744" s="151" t="s">
        <v>478</v>
      </c>
      <c r="C744" s="152" t="s">
        <v>89</v>
      </c>
      <c r="D744" s="375">
        <f>'내역서(기계)-SH'!D744+'내역서(기계)-재개발'!D744</f>
        <v>10</v>
      </c>
      <c r="E744" s="359" t="s">
        <v>1384</v>
      </c>
      <c r="F744" s="360">
        <v>5455</v>
      </c>
      <c r="G744" s="360">
        <f t="shared" si="122"/>
        <v>54550</v>
      </c>
      <c r="H744" s="360">
        <v>71875</v>
      </c>
      <c r="I744" s="360">
        <f t="shared" si="123"/>
        <v>718750</v>
      </c>
      <c r="J744" s="360">
        <v>0</v>
      </c>
      <c r="K744" s="360">
        <f t="shared" si="124"/>
        <v>0</v>
      </c>
      <c r="L744" s="360">
        <f t="shared" si="132"/>
        <v>77330</v>
      </c>
      <c r="M744" s="376">
        <f t="shared" si="132"/>
        <v>773300</v>
      </c>
      <c r="N744" s="380">
        <f>'내역서(기계)-SH'!N744+'내역서(기계)-재개발'!N744</f>
        <v>10</v>
      </c>
      <c r="O744" s="360">
        <v>5455</v>
      </c>
      <c r="P744" s="360">
        <f t="shared" si="129"/>
        <v>54550</v>
      </c>
      <c r="Q744" s="360">
        <v>71875</v>
      </c>
      <c r="R744" s="360">
        <f t="shared" si="130"/>
        <v>718750</v>
      </c>
      <c r="S744" s="360">
        <v>0</v>
      </c>
      <c r="T744" s="360">
        <f t="shared" si="131"/>
        <v>0</v>
      </c>
      <c r="U744" s="360">
        <f t="shared" si="125"/>
        <v>77330</v>
      </c>
      <c r="V744" s="369">
        <f t="shared" si="126"/>
        <v>773300</v>
      </c>
      <c r="W744" s="375">
        <f t="shared" si="127"/>
        <v>0</v>
      </c>
      <c r="X744" s="381">
        <f t="shared" si="128"/>
        <v>0</v>
      </c>
      <c r="Y744" s="372"/>
    </row>
    <row r="745" spans="1:25" s="50" customFormat="1" ht="22.5" customHeight="1" x14ac:dyDescent="0.15">
      <c r="A745" s="361" t="s">
        <v>1130</v>
      </c>
      <c r="B745" s="151" t="s">
        <v>478</v>
      </c>
      <c r="C745" s="152" t="s">
        <v>90</v>
      </c>
      <c r="D745" s="375">
        <f>'내역서(기계)-SH'!D745+'내역서(기계)-재개발'!D745</f>
        <v>10</v>
      </c>
      <c r="E745" s="359" t="s">
        <v>1384</v>
      </c>
      <c r="F745" s="360">
        <v>8853</v>
      </c>
      <c r="G745" s="360">
        <f t="shared" si="122"/>
        <v>88530</v>
      </c>
      <c r="H745" s="360">
        <v>90677</v>
      </c>
      <c r="I745" s="360">
        <f t="shared" si="123"/>
        <v>906770</v>
      </c>
      <c r="J745" s="360">
        <v>0</v>
      </c>
      <c r="K745" s="360">
        <f t="shared" si="124"/>
        <v>0</v>
      </c>
      <c r="L745" s="360">
        <f t="shared" si="132"/>
        <v>99530</v>
      </c>
      <c r="M745" s="376">
        <f t="shared" si="132"/>
        <v>995300</v>
      </c>
      <c r="N745" s="380">
        <f>'내역서(기계)-SH'!N745+'내역서(기계)-재개발'!N745</f>
        <v>10</v>
      </c>
      <c r="O745" s="360">
        <v>8853</v>
      </c>
      <c r="P745" s="360">
        <f t="shared" si="129"/>
        <v>88530</v>
      </c>
      <c r="Q745" s="360">
        <v>90677</v>
      </c>
      <c r="R745" s="360">
        <f t="shared" si="130"/>
        <v>906770</v>
      </c>
      <c r="S745" s="360">
        <v>0</v>
      </c>
      <c r="T745" s="360">
        <f t="shared" si="131"/>
        <v>0</v>
      </c>
      <c r="U745" s="360">
        <f t="shared" si="125"/>
        <v>99530</v>
      </c>
      <c r="V745" s="369">
        <f t="shared" si="126"/>
        <v>995300</v>
      </c>
      <c r="W745" s="375">
        <f t="shared" si="127"/>
        <v>0</v>
      </c>
      <c r="X745" s="381">
        <f t="shared" si="128"/>
        <v>0</v>
      </c>
      <c r="Y745" s="372"/>
    </row>
    <row r="746" spans="1:25" s="50" customFormat="1" ht="22.5" customHeight="1" x14ac:dyDescent="0.15">
      <c r="A746" s="361" t="s">
        <v>1131</v>
      </c>
      <c r="B746" s="151" t="s">
        <v>478</v>
      </c>
      <c r="C746" s="152" t="s">
        <v>91</v>
      </c>
      <c r="D746" s="375">
        <f>'내역서(기계)-SH'!D746+'내역서(기계)-재개발'!D746</f>
        <v>10</v>
      </c>
      <c r="E746" s="359" t="s">
        <v>1384</v>
      </c>
      <c r="F746" s="360">
        <v>8924</v>
      </c>
      <c r="G746" s="360">
        <f t="shared" si="122"/>
        <v>89240</v>
      </c>
      <c r="H746" s="360">
        <v>111479</v>
      </c>
      <c r="I746" s="360">
        <f t="shared" si="123"/>
        <v>1114790</v>
      </c>
      <c r="J746" s="360">
        <v>0</v>
      </c>
      <c r="K746" s="360">
        <f t="shared" si="124"/>
        <v>0</v>
      </c>
      <c r="L746" s="360">
        <f t="shared" si="132"/>
        <v>120403</v>
      </c>
      <c r="M746" s="376">
        <f t="shared" si="132"/>
        <v>1204030</v>
      </c>
      <c r="N746" s="380">
        <f>'내역서(기계)-SH'!N746+'내역서(기계)-재개발'!N746</f>
        <v>10</v>
      </c>
      <c r="O746" s="360">
        <v>8924</v>
      </c>
      <c r="P746" s="360">
        <f t="shared" si="129"/>
        <v>89240</v>
      </c>
      <c r="Q746" s="360">
        <v>111479</v>
      </c>
      <c r="R746" s="360">
        <f t="shared" si="130"/>
        <v>1114790</v>
      </c>
      <c r="S746" s="360">
        <v>0</v>
      </c>
      <c r="T746" s="360">
        <f t="shared" si="131"/>
        <v>0</v>
      </c>
      <c r="U746" s="360">
        <f t="shared" si="125"/>
        <v>120403</v>
      </c>
      <c r="V746" s="369">
        <f t="shared" si="126"/>
        <v>1204030</v>
      </c>
      <c r="W746" s="375">
        <f t="shared" si="127"/>
        <v>0</v>
      </c>
      <c r="X746" s="381">
        <f t="shared" si="128"/>
        <v>0</v>
      </c>
      <c r="Y746" s="372"/>
    </row>
    <row r="747" spans="1:25" s="50" customFormat="1" ht="22.5" customHeight="1" x14ac:dyDescent="0.15">
      <c r="A747" s="361" t="s">
        <v>1132</v>
      </c>
      <c r="B747" s="151" t="s">
        <v>478</v>
      </c>
      <c r="C747" s="152" t="s">
        <v>92</v>
      </c>
      <c r="D747" s="375">
        <f>'내역서(기계)-SH'!D747+'내역서(기계)-재개발'!D747</f>
        <v>10</v>
      </c>
      <c r="E747" s="359" t="s">
        <v>1384</v>
      </c>
      <c r="F747" s="360">
        <v>12980</v>
      </c>
      <c r="G747" s="360">
        <f t="shared" si="122"/>
        <v>129800</v>
      </c>
      <c r="H747" s="360">
        <v>150659</v>
      </c>
      <c r="I747" s="360">
        <f t="shared" si="123"/>
        <v>1506590</v>
      </c>
      <c r="J747" s="360">
        <v>0</v>
      </c>
      <c r="K747" s="360">
        <f t="shared" si="124"/>
        <v>0</v>
      </c>
      <c r="L747" s="360">
        <f t="shared" si="132"/>
        <v>163639</v>
      </c>
      <c r="M747" s="376">
        <f t="shared" si="132"/>
        <v>1636390</v>
      </c>
      <c r="N747" s="380">
        <f>'내역서(기계)-SH'!N747+'내역서(기계)-재개발'!N747</f>
        <v>10</v>
      </c>
      <c r="O747" s="360">
        <v>12980</v>
      </c>
      <c r="P747" s="360">
        <f t="shared" si="129"/>
        <v>129800</v>
      </c>
      <c r="Q747" s="360">
        <v>150659</v>
      </c>
      <c r="R747" s="360">
        <f t="shared" si="130"/>
        <v>1506590</v>
      </c>
      <c r="S747" s="360">
        <v>0</v>
      </c>
      <c r="T747" s="360">
        <f t="shared" si="131"/>
        <v>0</v>
      </c>
      <c r="U747" s="360">
        <f t="shared" si="125"/>
        <v>163639</v>
      </c>
      <c r="V747" s="369">
        <f t="shared" si="126"/>
        <v>1636390</v>
      </c>
      <c r="W747" s="375">
        <f t="shared" si="127"/>
        <v>0</v>
      </c>
      <c r="X747" s="381">
        <f t="shared" si="128"/>
        <v>0</v>
      </c>
      <c r="Y747" s="372"/>
    </row>
    <row r="748" spans="1:25" s="50" customFormat="1" ht="22.5" customHeight="1" x14ac:dyDescent="0.15">
      <c r="A748" s="361" t="s">
        <v>1133</v>
      </c>
      <c r="B748" s="151" t="s">
        <v>478</v>
      </c>
      <c r="C748" s="152" t="s">
        <v>530</v>
      </c>
      <c r="D748" s="375">
        <f>'내역서(기계)-SH'!D748+'내역서(기계)-재개발'!D748</f>
        <v>10</v>
      </c>
      <c r="E748" s="359" t="s">
        <v>1384</v>
      </c>
      <c r="F748" s="360">
        <v>25817</v>
      </c>
      <c r="G748" s="360">
        <f t="shared" si="122"/>
        <v>258170</v>
      </c>
      <c r="H748" s="360">
        <v>194264</v>
      </c>
      <c r="I748" s="360">
        <f t="shared" si="123"/>
        <v>1942640</v>
      </c>
      <c r="J748" s="360">
        <v>0</v>
      </c>
      <c r="K748" s="360">
        <f t="shared" si="124"/>
        <v>0</v>
      </c>
      <c r="L748" s="360">
        <f t="shared" si="132"/>
        <v>220081</v>
      </c>
      <c r="M748" s="376">
        <f t="shared" si="132"/>
        <v>2200810</v>
      </c>
      <c r="N748" s="380">
        <f>'내역서(기계)-SH'!N748+'내역서(기계)-재개발'!N748</f>
        <v>10</v>
      </c>
      <c r="O748" s="360">
        <v>25817</v>
      </c>
      <c r="P748" s="360">
        <f t="shared" si="129"/>
        <v>258170</v>
      </c>
      <c r="Q748" s="360">
        <v>194264</v>
      </c>
      <c r="R748" s="360">
        <f t="shared" si="130"/>
        <v>1942640</v>
      </c>
      <c r="S748" s="360">
        <v>0</v>
      </c>
      <c r="T748" s="360">
        <f t="shared" si="131"/>
        <v>0</v>
      </c>
      <c r="U748" s="360">
        <f t="shared" si="125"/>
        <v>220081</v>
      </c>
      <c r="V748" s="369">
        <f t="shared" si="126"/>
        <v>2200810</v>
      </c>
      <c r="W748" s="375">
        <f t="shared" si="127"/>
        <v>0</v>
      </c>
      <c r="X748" s="381">
        <f t="shared" si="128"/>
        <v>0</v>
      </c>
      <c r="Y748" s="372"/>
    </row>
    <row r="749" spans="1:25" s="50" customFormat="1" ht="22.5" customHeight="1" x14ac:dyDescent="0.15">
      <c r="A749" s="361" t="s">
        <v>1134</v>
      </c>
      <c r="B749" s="151" t="s">
        <v>1735</v>
      </c>
      <c r="C749" s="152" t="s">
        <v>1371</v>
      </c>
      <c r="D749" s="375">
        <f>'내역서(기계)-SH'!D749+'내역서(기계)-재개발'!D749</f>
        <v>10</v>
      </c>
      <c r="E749" s="359" t="s">
        <v>1384</v>
      </c>
      <c r="F749" s="360">
        <v>1212</v>
      </c>
      <c r="G749" s="360">
        <f t="shared" si="122"/>
        <v>12120</v>
      </c>
      <c r="H749" s="360">
        <v>39771</v>
      </c>
      <c r="I749" s="360">
        <f t="shared" si="123"/>
        <v>397710</v>
      </c>
      <c r="J749" s="360">
        <v>0</v>
      </c>
      <c r="K749" s="360">
        <f t="shared" si="124"/>
        <v>0</v>
      </c>
      <c r="L749" s="360">
        <f t="shared" si="132"/>
        <v>40983</v>
      </c>
      <c r="M749" s="376">
        <f t="shared" si="132"/>
        <v>409830</v>
      </c>
      <c r="N749" s="380">
        <f>'내역서(기계)-SH'!N749+'내역서(기계)-재개발'!N749</f>
        <v>10</v>
      </c>
      <c r="O749" s="360">
        <v>1212</v>
      </c>
      <c r="P749" s="360">
        <f t="shared" si="129"/>
        <v>12120</v>
      </c>
      <c r="Q749" s="360">
        <v>39771</v>
      </c>
      <c r="R749" s="360">
        <f t="shared" si="130"/>
        <v>397710</v>
      </c>
      <c r="S749" s="360">
        <v>0</v>
      </c>
      <c r="T749" s="360">
        <f t="shared" si="131"/>
        <v>0</v>
      </c>
      <c r="U749" s="360">
        <f t="shared" si="125"/>
        <v>40983</v>
      </c>
      <c r="V749" s="369">
        <f t="shared" si="126"/>
        <v>409830</v>
      </c>
      <c r="W749" s="375">
        <f t="shared" si="127"/>
        <v>0</v>
      </c>
      <c r="X749" s="381">
        <f t="shared" si="128"/>
        <v>0</v>
      </c>
      <c r="Y749" s="372"/>
    </row>
    <row r="750" spans="1:25" s="50" customFormat="1" ht="22.5" customHeight="1" x14ac:dyDescent="0.15">
      <c r="A750" s="361" t="s">
        <v>1135</v>
      </c>
      <c r="B750" s="151" t="s">
        <v>1735</v>
      </c>
      <c r="C750" s="152" t="s">
        <v>1372</v>
      </c>
      <c r="D750" s="375">
        <f>'내역서(기계)-SH'!D750+'내역서(기계)-재개발'!D750</f>
        <v>10</v>
      </c>
      <c r="E750" s="359" t="s">
        <v>1384</v>
      </c>
      <c r="F750" s="360">
        <v>2647</v>
      </c>
      <c r="G750" s="360">
        <f t="shared" si="122"/>
        <v>26470</v>
      </c>
      <c r="H750" s="360">
        <v>49771</v>
      </c>
      <c r="I750" s="360">
        <f t="shared" si="123"/>
        <v>497710</v>
      </c>
      <c r="J750" s="360">
        <v>0</v>
      </c>
      <c r="K750" s="360">
        <f t="shared" si="124"/>
        <v>0</v>
      </c>
      <c r="L750" s="360">
        <f t="shared" si="132"/>
        <v>52418</v>
      </c>
      <c r="M750" s="376">
        <f t="shared" si="132"/>
        <v>524180</v>
      </c>
      <c r="N750" s="380">
        <f>'내역서(기계)-SH'!N750+'내역서(기계)-재개발'!N750</f>
        <v>10</v>
      </c>
      <c r="O750" s="360">
        <v>2647</v>
      </c>
      <c r="P750" s="360">
        <f t="shared" si="129"/>
        <v>26470</v>
      </c>
      <c r="Q750" s="360">
        <v>49771</v>
      </c>
      <c r="R750" s="360">
        <f t="shared" si="130"/>
        <v>497710</v>
      </c>
      <c r="S750" s="360">
        <v>0</v>
      </c>
      <c r="T750" s="360">
        <f t="shared" si="131"/>
        <v>0</v>
      </c>
      <c r="U750" s="360">
        <f t="shared" si="125"/>
        <v>52418</v>
      </c>
      <c r="V750" s="369">
        <f t="shared" si="126"/>
        <v>524180</v>
      </c>
      <c r="W750" s="375">
        <f t="shared" si="127"/>
        <v>0</v>
      </c>
      <c r="X750" s="381">
        <f t="shared" si="128"/>
        <v>0</v>
      </c>
      <c r="Y750" s="372"/>
    </row>
    <row r="751" spans="1:25" s="50" customFormat="1" ht="22.5" customHeight="1" x14ac:dyDescent="0.15">
      <c r="A751" s="361" t="s">
        <v>1136</v>
      </c>
      <c r="B751" s="151" t="s">
        <v>1735</v>
      </c>
      <c r="C751" s="152" t="s">
        <v>89</v>
      </c>
      <c r="D751" s="375">
        <f>'내역서(기계)-SH'!D751+'내역서(기계)-재개발'!D751</f>
        <v>10</v>
      </c>
      <c r="E751" s="359" t="s">
        <v>1384</v>
      </c>
      <c r="F751" s="360">
        <v>2727</v>
      </c>
      <c r="G751" s="360">
        <f t="shared" si="122"/>
        <v>27270</v>
      </c>
      <c r="H751" s="360">
        <v>71875</v>
      </c>
      <c r="I751" s="360">
        <f t="shared" si="123"/>
        <v>718750</v>
      </c>
      <c r="J751" s="360">
        <v>0</v>
      </c>
      <c r="K751" s="360">
        <f t="shared" si="124"/>
        <v>0</v>
      </c>
      <c r="L751" s="360">
        <f t="shared" si="132"/>
        <v>74602</v>
      </c>
      <c r="M751" s="376">
        <f t="shared" si="132"/>
        <v>746020</v>
      </c>
      <c r="N751" s="380">
        <f>'내역서(기계)-SH'!N751+'내역서(기계)-재개발'!N751</f>
        <v>10</v>
      </c>
      <c r="O751" s="360">
        <v>2727</v>
      </c>
      <c r="P751" s="360">
        <f t="shared" si="129"/>
        <v>27270</v>
      </c>
      <c r="Q751" s="360">
        <v>71875</v>
      </c>
      <c r="R751" s="360">
        <f t="shared" si="130"/>
        <v>718750</v>
      </c>
      <c r="S751" s="360">
        <v>0</v>
      </c>
      <c r="T751" s="360">
        <f t="shared" si="131"/>
        <v>0</v>
      </c>
      <c r="U751" s="360">
        <f t="shared" si="125"/>
        <v>74602</v>
      </c>
      <c r="V751" s="369">
        <f t="shared" si="126"/>
        <v>746020</v>
      </c>
      <c r="W751" s="375">
        <f t="shared" si="127"/>
        <v>0</v>
      </c>
      <c r="X751" s="381">
        <f t="shared" si="128"/>
        <v>0</v>
      </c>
      <c r="Y751" s="372"/>
    </row>
    <row r="752" spans="1:25" s="50" customFormat="1" ht="22.5" customHeight="1" x14ac:dyDescent="0.15">
      <c r="A752" s="361" t="s">
        <v>1137</v>
      </c>
      <c r="B752" s="151" t="s">
        <v>1735</v>
      </c>
      <c r="C752" s="152" t="s">
        <v>90</v>
      </c>
      <c r="D752" s="375">
        <f>'내역서(기계)-SH'!D752+'내역서(기계)-재개발'!D752</f>
        <v>10</v>
      </c>
      <c r="E752" s="359" t="s">
        <v>1384</v>
      </c>
      <c r="F752" s="360">
        <v>4426</v>
      </c>
      <c r="G752" s="360">
        <f t="shared" si="122"/>
        <v>44260</v>
      </c>
      <c r="H752" s="360">
        <v>90677</v>
      </c>
      <c r="I752" s="360">
        <f t="shared" si="123"/>
        <v>906770</v>
      </c>
      <c r="J752" s="360">
        <v>0</v>
      </c>
      <c r="K752" s="360">
        <f t="shared" si="124"/>
        <v>0</v>
      </c>
      <c r="L752" s="360">
        <f t="shared" si="132"/>
        <v>95103</v>
      </c>
      <c r="M752" s="376">
        <f t="shared" si="132"/>
        <v>951030</v>
      </c>
      <c r="N752" s="380">
        <f>'내역서(기계)-SH'!N752+'내역서(기계)-재개발'!N752</f>
        <v>10</v>
      </c>
      <c r="O752" s="360">
        <v>4426</v>
      </c>
      <c r="P752" s="360">
        <f t="shared" si="129"/>
        <v>44260</v>
      </c>
      <c r="Q752" s="360">
        <v>90677</v>
      </c>
      <c r="R752" s="360">
        <f t="shared" si="130"/>
        <v>906770</v>
      </c>
      <c r="S752" s="360">
        <v>0</v>
      </c>
      <c r="T752" s="360">
        <f t="shared" si="131"/>
        <v>0</v>
      </c>
      <c r="U752" s="360">
        <f t="shared" si="125"/>
        <v>95103</v>
      </c>
      <c r="V752" s="369">
        <f t="shared" si="126"/>
        <v>951030</v>
      </c>
      <c r="W752" s="375">
        <f t="shared" si="127"/>
        <v>0</v>
      </c>
      <c r="X752" s="381">
        <f t="shared" si="128"/>
        <v>0</v>
      </c>
      <c r="Y752" s="372"/>
    </row>
    <row r="753" spans="1:25" s="50" customFormat="1" ht="22.5" customHeight="1" x14ac:dyDescent="0.15">
      <c r="A753" s="361" t="s">
        <v>1138</v>
      </c>
      <c r="B753" s="151" t="s">
        <v>1735</v>
      </c>
      <c r="C753" s="152" t="s">
        <v>91</v>
      </c>
      <c r="D753" s="375">
        <f>'내역서(기계)-SH'!D753+'내역서(기계)-재개발'!D753</f>
        <v>10</v>
      </c>
      <c r="E753" s="359" t="s">
        <v>1384</v>
      </c>
      <c r="F753" s="360">
        <v>4462</v>
      </c>
      <c r="G753" s="360">
        <f t="shared" si="122"/>
        <v>44620</v>
      </c>
      <c r="H753" s="360">
        <v>111479</v>
      </c>
      <c r="I753" s="360">
        <f t="shared" si="123"/>
        <v>1114790</v>
      </c>
      <c r="J753" s="360">
        <v>0</v>
      </c>
      <c r="K753" s="360">
        <f t="shared" si="124"/>
        <v>0</v>
      </c>
      <c r="L753" s="360">
        <f t="shared" si="132"/>
        <v>115941</v>
      </c>
      <c r="M753" s="376">
        <f t="shared" si="132"/>
        <v>1159410</v>
      </c>
      <c r="N753" s="380">
        <f>'내역서(기계)-SH'!N753+'내역서(기계)-재개발'!N753</f>
        <v>10</v>
      </c>
      <c r="O753" s="360">
        <v>4462</v>
      </c>
      <c r="P753" s="360">
        <f t="shared" si="129"/>
        <v>44620</v>
      </c>
      <c r="Q753" s="360">
        <v>111479</v>
      </c>
      <c r="R753" s="360">
        <f t="shared" si="130"/>
        <v>1114790</v>
      </c>
      <c r="S753" s="360">
        <v>0</v>
      </c>
      <c r="T753" s="360">
        <f t="shared" si="131"/>
        <v>0</v>
      </c>
      <c r="U753" s="360">
        <f t="shared" si="125"/>
        <v>115941</v>
      </c>
      <c r="V753" s="369">
        <f t="shared" si="126"/>
        <v>1159410</v>
      </c>
      <c r="W753" s="375">
        <f t="shared" si="127"/>
        <v>0</v>
      </c>
      <c r="X753" s="381">
        <f t="shared" si="128"/>
        <v>0</v>
      </c>
      <c r="Y753" s="372"/>
    </row>
    <row r="754" spans="1:25" s="50" customFormat="1" ht="22.5" customHeight="1" x14ac:dyDescent="0.15">
      <c r="A754" s="361" t="s">
        <v>1139</v>
      </c>
      <c r="B754" s="151" t="s">
        <v>1735</v>
      </c>
      <c r="C754" s="152" t="s">
        <v>92</v>
      </c>
      <c r="D754" s="375">
        <f>'내역서(기계)-SH'!D754+'내역서(기계)-재개발'!D754</f>
        <v>10</v>
      </c>
      <c r="E754" s="359" t="s">
        <v>1384</v>
      </c>
      <c r="F754" s="360">
        <v>6489</v>
      </c>
      <c r="G754" s="360">
        <f t="shared" si="122"/>
        <v>64890</v>
      </c>
      <c r="H754" s="360">
        <v>150659</v>
      </c>
      <c r="I754" s="360">
        <f t="shared" si="123"/>
        <v>1506590</v>
      </c>
      <c r="J754" s="360">
        <v>0</v>
      </c>
      <c r="K754" s="360">
        <f t="shared" si="124"/>
        <v>0</v>
      </c>
      <c r="L754" s="360">
        <f t="shared" si="132"/>
        <v>157148</v>
      </c>
      <c r="M754" s="376">
        <f t="shared" si="132"/>
        <v>1571480</v>
      </c>
      <c r="N754" s="380">
        <f>'내역서(기계)-SH'!N754+'내역서(기계)-재개발'!N754</f>
        <v>10</v>
      </c>
      <c r="O754" s="360">
        <v>6489</v>
      </c>
      <c r="P754" s="360">
        <f t="shared" si="129"/>
        <v>64890</v>
      </c>
      <c r="Q754" s="360">
        <v>150659</v>
      </c>
      <c r="R754" s="360">
        <f t="shared" si="130"/>
        <v>1506590</v>
      </c>
      <c r="S754" s="360">
        <v>0</v>
      </c>
      <c r="T754" s="360">
        <f t="shared" si="131"/>
        <v>0</v>
      </c>
      <c r="U754" s="360">
        <f t="shared" si="125"/>
        <v>157148</v>
      </c>
      <c r="V754" s="369">
        <f t="shared" si="126"/>
        <v>1571480</v>
      </c>
      <c r="W754" s="375">
        <f t="shared" si="127"/>
        <v>0</v>
      </c>
      <c r="X754" s="381">
        <f t="shared" si="128"/>
        <v>0</v>
      </c>
      <c r="Y754" s="372"/>
    </row>
    <row r="755" spans="1:25" s="50" customFormat="1" ht="22.5" customHeight="1" x14ac:dyDescent="0.15">
      <c r="A755" s="361" t="s">
        <v>1140</v>
      </c>
      <c r="B755" s="151" t="s">
        <v>1735</v>
      </c>
      <c r="C755" s="152" t="s">
        <v>530</v>
      </c>
      <c r="D755" s="375">
        <f>'내역서(기계)-SH'!D755+'내역서(기계)-재개발'!D755</f>
        <v>10</v>
      </c>
      <c r="E755" s="359" t="s">
        <v>1384</v>
      </c>
      <c r="F755" s="360">
        <v>12908</v>
      </c>
      <c r="G755" s="360">
        <f t="shared" si="122"/>
        <v>129080</v>
      </c>
      <c r="H755" s="360">
        <v>194264</v>
      </c>
      <c r="I755" s="360">
        <f t="shared" si="123"/>
        <v>1942640</v>
      </c>
      <c r="J755" s="360">
        <v>0</v>
      </c>
      <c r="K755" s="360">
        <f t="shared" si="124"/>
        <v>0</v>
      </c>
      <c r="L755" s="360">
        <f t="shared" si="132"/>
        <v>207172</v>
      </c>
      <c r="M755" s="376">
        <f t="shared" si="132"/>
        <v>2071720</v>
      </c>
      <c r="N755" s="380">
        <f>'내역서(기계)-SH'!N755+'내역서(기계)-재개발'!N755</f>
        <v>10</v>
      </c>
      <c r="O755" s="360">
        <v>12908</v>
      </c>
      <c r="P755" s="360">
        <f t="shared" si="129"/>
        <v>129080</v>
      </c>
      <c r="Q755" s="360">
        <v>194264</v>
      </c>
      <c r="R755" s="360">
        <f t="shared" si="130"/>
        <v>1942640</v>
      </c>
      <c r="S755" s="360">
        <v>0</v>
      </c>
      <c r="T755" s="360">
        <f t="shared" si="131"/>
        <v>0</v>
      </c>
      <c r="U755" s="360">
        <f t="shared" si="125"/>
        <v>207172</v>
      </c>
      <c r="V755" s="369">
        <f t="shared" si="126"/>
        <v>2071720</v>
      </c>
      <c r="W755" s="375">
        <f t="shared" si="127"/>
        <v>0</v>
      </c>
      <c r="X755" s="381">
        <f t="shared" si="128"/>
        <v>0</v>
      </c>
      <c r="Y755" s="372"/>
    </row>
    <row r="756" spans="1:25" s="50" customFormat="1" ht="22.5" customHeight="1" x14ac:dyDescent="0.15">
      <c r="A756" s="361" t="s">
        <v>1141</v>
      </c>
      <c r="B756" s="151" t="s">
        <v>529</v>
      </c>
      <c r="C756" s="152" t="s">
        <v>1443</v>
      </c>
      <c r="D756" s="375">
        <f>'내역서(기계)-SH'!D756+'내역서(기계)-재개발'!D756</f>
        <v>10</v>
      </c>
      <c r="E756" s="359" t="s">
        <v>1384</v>
      </c>
      <c r="F756" s="360">
        <v>57702</v>
      </c>
      <c r="G756" s="360">
        <f t="shared" si="122"/>
        <v>577020</v>
      </c>
      <c r="H756" s="360">
        <v>0</v>
      </c>
      <c r="I756" s="360">
        <f t="shared" si="123"/>
        <v>0</v>
      </c>
      <c r="J756" s="360">
        <v>0</v>
      </c>
      <c r="K756" s="360">
        <f t="shared" si="124"/>
        <v>0</v>
      </c>
      <c r="L756" s="360">
        <f t="shared" si="132"/>
        <v>57702</v>
      </c>
      <c r="M756" s="376">
        <f t="shared" si="132"/>
        <v>577020</v>
      </c>
      <c r="N756" s="380">
        <f>'내역서(기계)-SH'!N756+'내역서(기계)-재개발'!N756</f>
        <v>10</v>
      </c>
      <c r="O756" s="360">
        <v>57702</v>
      </c>
      <c r="P756" s="360">
        <f t="shared" si="129"/>
        <v>577020</v>
      </c>
      <c r="Q756" s="360">
        <v>0</v>
      </c>
      <c r="R756" s="360">
        <f t="shared" si="130"/>
        <v>0</v>
      </c>
      <c r="S756" s="360">
        <v>0</v>
      </c>
      <c r="T756" s="360">
        <f t="shared" si="131"/>
        <v>0</v>
      </c>
      <c r="U756" s="360">
        <f t="shared" si="125"/>
        <v>57702</v>
      </c>
      <c r="V756" s="369">
        <f t="shared" si="126"/>
        <v>577020</v>
      </c>
      <c r="W756" s="375">
        <f t="shared" si="127"/>
        <v>0</v>
      </c>
      <c r="X756" s="381">
        <f t="shared" si="128"/>
        <v>0</v>
      </c>
      <c r="Y756" s="372"/>
    </row>
    <row r="757" spans="1:25" s="50" customFormat="1" ht="22.5" customHeight="1" x14ac:dyDescent="0.15">
      <c r="A757" s="361" t="s">
        <v>1142</v>
      </c>
      <c r="B757" s="151" t="s">
        <v>529</v>
      </c>
      <c r="C757" s="152" t="s">
        <v>1444</v>
      </c>
      <c r="D757" s="375">
        <f>'내역서(기계)-SH'!D757+'내역서(기계)-재개발'!D757</f>
        <v>10</v>
      </c>
      <c r="E757" s="359" t="s">
        <v>1384</v>
      </c>
      <c r="F757" s="360">
        <v>63720</v>
      </c>
      <c r="G757" s="360">
        <f t="shared" si="122"/>
        <v>637200</v>
      </c>
      <c r="H757" s="360">
        <v>0</v>
      </c>
      <c r="I757" s="360">
        <f t="shared" si="123"/>
        <v>0</v>
      </c>
      <c r="J757" s="360">
        <v>0</v>
      </c>
      <c r="K757" s="360">
        <f t="shared" si="124"/>
        <v>0</v>
      </c>
      <c r="L757" s="360">
        <f t="shared" si="132"/>
        <v>63720</v>
      </c>
      <c r="M757" s="376">
        <f t="shared" si="132"/>
        <v>637200</v>
      </c>
      <c r="N757" s="380">
        <f>'내역서(기계)-SH'!N757+'내역서(기계)-재개발'!N757</f>
        <v>10</v>
      </c>
      <c r="O757" s="360">
        <v>63720</v>
      </c>
      <c r="P757" s="360">
        <f t="shared" si="129"/>
        <v>637200</v>
      </c>
      <c r="Q757" s="360">
        <v>0</v>
      </c>
      <c r="R757" s="360">
        <f t="shared" si="130"/>
        <v>0</v>
      </c>
      <c r="S757" s="360">
        <v>0</v>
      </c>
      <c r="T757" s="360">
        <f t="shared" si="131"/>
        <v>0</v>
      </c>
      <c r="U757" s="360">
        <f t="shared" si="125"/>
        <v>63720</v>
      </c>
      <c r="V757" s="369">
        <f t="shared" si="126"/>
        <v>637200</v>
      </c>
      <c r="W757" s="375">
        <f t="shared" si="127"/>
        <v>0</v>
      </c>
      <c r="X757" s="381">
        <f t="shared" si="128"/>
        <v>0</v>
      </c>
      <c r="Y757" s="372"/>
    </row>
    <row r="758" spans="1:25" s="50" customFormat="1" ht="22.5" customHeight="1" x14ac:dyDescent="0.15">
      <c r="A758" s="361" t="s">
        <v>1143</v>
      </c>
      <c r="B758" s="151" t="s">
        <v>529</v>
      </c>
      <c r="C758" s="152" t="s">
        <v>1445</v>
      </c>
      <c r="D758" s="375">
        <f>'내역서(기계)-SH'!D758+'내역서(기계)-재개발'!D758</f>
        <v>10</v>
      </c>
      <c r="E758" s="359" t="s">
        <v>1384</v>
      </c>
      <c r="F758" s="360">
        <v>116820</v>
      </c>
      <c r="G758" s="360">
        <f t="shared" si="122"/>
        <v>1168200</v>
      </c>
      <c r="H758" s="360">
        <v>0</v>
      </c>
      <c r="I758" s="360">
        <f t="shared" si="123"/>
        <v>0</v>
      </c>
      <c r="J758" s="360">
        <v>0</v>
      </c>
      <c r="K758" s="360">
        <f t="shared" si="124"/>
        <v>0</v>
      </c>
      <c r="L758" s="360">
        <f t="shared" si="132"/>
        <v>116820</v>
      </c>
      <c r="M758" s="376">
        <f t="shared" si="132"/>
        <v>1168200</v>
      </c>
      <c r="N758" s="380">
        <f>'내역서(기계)-SH'!N758+'내역서(기계)-재개발'!N758</f>
        <v>10</v>
      </c>
      <c r="O758" s="360">
        <v>116820</v>
      </c>
      <c r="P758" s="360">
        <f t="shared" si="129"/>
        <v>1168200</v>
      </c>
      <c r="Q758" s="360">
        <v>0</v>
      </c>
      <c r="R758" s="360">
        <f t="shared" si="130"/>
        <v>0</v>
      </c>
      <c r="S758" s="360">
        <v>0</v>
      </c>
      <c r="T758" s="360">
        <f t="shared" si="131"/>
        <v>0</v>
      </c>
      <c r="U758" s="360">
        <f t="shared" si="125"/>
        <v>116820</v>
      </c>
      <c r="V758" s="369">
        <f t="shared" si="126"/>
        <v>1168200</v>
      </c>
      <c r="W758" s="375">
        <f t="shared" si="127"/>
        <v>0</v>
      </c>
      <c r="X758" s="381">
        <f t="shared" si="128"/>
        <v>0</v>
      </c>
      <c r="Y758" s="372"/>
    </row>
    <row r="759" spans="1:25" s="50" customFormat="1" ht="22.5" customHeight="1" x14ac:dyDescent="0.15">
      <c r="A759" s="361" t="s">
        <v>1144</v>
      </c>
      <c r="B759" s="151" t="s">
        <v>529</v>
      </c>
      <c r="C759" s="152" t="s">
        <v>1446</v>
      </c>
      <c r="D759" s="375">
        <f>'내역서(기계)-SH'!D759+'내역서(기계)-재개발'!D759</f>
        <v>10</v>
      </c>
      <c r="E759" s="359" t="s">
        <v>1384</v>
      </c>
      <c r="F759" s="360">
        <v>141600</v>
      </c>
      <c r="G759" s="360">
        <f t="shared" si="122"/>
        <v>1416000</v>
      </c>
      <c r="H759" s="360">
        <v>0</v>
      </c>
      <c r="I759" s="360">
        <f t="shared" si="123"/>
        <v>0</v>
      </c>
      <c r="J759" s="360">
        <v>0</v>
      </c>
      <c r="K759" s="360">
        <f t="shared" si="124"/>
        <v>0</v>
      </c>
      <c r="L759" s="360">
        <f t="shared" si="132"/>
        <v>141600</v>
      </c>
      <c r="M759" s="376">
        <f t="shared" si="132"/>
        <v>1416000</v>
      </c>
      <c r="N759" s="380">
        <f>'내역서(기계)-SH'!N759+'내역서(기계)-재개발'!N759</f>
        <v>10</v>
      </c>
      <c r="O759" s="360">
        <v>141600</v>
      </c>
      <c r="P759" s="360">
        <f t="shared" si="129"/>
        <v>1416000</v>
      </c>
      <c r="Q759" s="360">
        <v>0</v>
      </c>
      <c r="R759" s="360">
        <f t="shared" si="130"/>
        <v>0</v>
      </c>
      <c r="S759" s="360">
        <v>0</v>
      </c>
      <c r="T759" s="360">
        <f t="shared" si="131"/>
        <v>0</v>
      </c>
      <c r="U759" s="360">
        <f t="shared" si="125"/>
        <v>141600</v>
      </c>
      <c r="V759" s="369">
        <f t="shared" si="126"/>
        <v>1416000</v>
      </c>
      <c r="W759" s="375">
        <f t="shared" si="127"/>
        <v>0</v>
      </c>
      <c r="X759" s="381">
        <f t="shared" si="128"/>
        <v>0</v>
      </c>
      <c r="Y759" s="372"/>
    </row>
    <row r="760" spans="1:25" s="50" customFormat="1" ht="22.5" customHeight="1" x14ac:dyDescent="0.15">
      <c r="A760" s="361" t="s">
        <v>1145</v>
      </c>
      <c r="B760" s="151" t="s">
        <v>529</v>
      </c>
      <c r="C760" s="152" t="s">
        <v>1447</v>
      </c>
      <c r="D760" s="375">
        <f>'내역서(기계)-SH'!D760+'내역서(기계)-재개발'!D760</f>
        <v>10</v>
      </c>
      <c r="E760" s="359" t="s">
        <v>1384</v>
      </c>
      <c r="F760" s="360">
        <v>167088</v>
      </c>
      <c r="G760" s="360">
        <f t="shared" si="122"/>
        <v>1670880</v>
      </c>
      <c r="H760" s="360">
        <v>0</v>
      </c>
      <c r="I760" s="360">
        <f t="shared" si="123"/>
        <v>0</v>
      </c>
      <c r="J760" s="360">
        <v>0</v>
      </c>
      <c r="K760" s="360">
        <f t="shared" si="124"/>
        <v>0</v>
      </c>
      <c r="L760" s="360">
        <f t="shared" si="132"/>
        <v>167088</v>
      </c>
      <c r="M760" s="376">
        <f t="shared" si="132"/>
        <v>1670880</v>
      </c>
      <c r="N760" s="380">
        <f>'내역서(기계)-SH'!N760+'내역서(기계)-재개발'!N760</f>
        <v>10</v>
      </c>
      <c r="O760" s="360">
        <v>167088</v>
      </c>
      <c r="P760" s="360">
        <f t="shared" si="129"/>
        <v>1670880</v>
      </c>
      <c r="Q760" s="360">
        <v>0</v>
      </c>
      <c r="R760" s="360">
        <f t="shared" si="130"/>
        <v>0</v>
      </c>
      <c r="S760" s="360">
        <v>0</v>
      </c>
      <c r="T760" s="360">
        <f t="shared" si="131"/>
        <v>0</v>
      </c>
      <c r="U760" s="360">
        <f t="shared" si="125"/>
        <v>167088</v>
      </c>
      <c r="V760" s="369">
        <f t="shared" si="126"/>
        <v>1670880</v>
      </c>
      <c r="W760" s="375">
        <f t="shared" si="127"/>
        <v>0</v>
      </c>
      <c r="X760" s="381">
        <f t="shared" si="128"/>
        <v>0</v>
      </c>
      <c r="Y760" s="372"/>
    </row>
    <row r="761" spans="1:25" s="50" customFormat="1" ht="22.5" customHeight="1" x14ac:dyDescent="0.15">
      <c r="A761" s="361" t="s">
        <v>1146</v>
      </c>
      <c r="B761" s="151" t="s">
        <v>529</v>
      </c>
      <c r="C761" s="152" t="s">
        <v>1448</v>
      </c>
      <c r="D761" s="375">
        <f>'내역서(기계)-SH'!D761+'내역서(기계)-재개발'!D761</f>
        <v>10</v>
      </c>
      <c r="E761" s="359" t="s">
        <v>1384</v>
      </c>
      <c r="F761" s="360">
        <v>261960</v>
      </c>
      <c r="G761" s="360">
        <f t="shared" si="122"/>
        <v>2619600</v>
      </c>
      <c r="H761" s="360">
        <v>0</v>
      </c>
      <c r="I761" s="360">
        <f t="shared" si="123"/>
        <v>0</v>
      </c>
      <c r="J761" s="360">
        <v>0</v>
      </c>
      <c r="K761" s="360">
        <f t="shared" si="124"/>
        <v>0</v>
      </c>
      <c r="L761" s="360">
        <f t="shared" si="132"/>
        <v>261960</v>
      </c>
      <c r="M761" s="376">
        <f t="shared" si="132"/>
        <v>2619600</v>
      </c>
      <c r="N761" s="380">
        <f>'내역서(기계)-SH'!N761+'내역서(기계)-재개발'!N761</f>
        <v>10</v>
      </c>
      <c r="O761" s="360">
        <v>261960</v>
      </c>
      <c r="P761" s="360">
        <f t="shared" si="129"/>
        <v>2619600</v>
      </c>
      <c r="Q761" s="360">
        <v>0</v>
      </c>
      <c r="R761" s="360">
        <f t="shared" si="130"/>
        <v>0</v>
      </c>
      <c r="S761" s="360">
        <v>0</v>
      </c>
      <c r="T761" s="360">
        <f t="shared" si="131"/>
        <v>0</v>
      </c>
      <c r="U761" s="360">
        <f t="shared" si="125"/>
        <v>261960</v>
      </c>
      <c r="V761" s="369">
        <f t="shared" si="126"/>
        <v>2619600</v>
      </c>
      <c r="W761" s="375">
        <f t="shared" si="127"/>
        <v>0</v>
      </c>
      <c r="X761" s="381">
        <f t="shared" si="128"/>
        <v>0</v>
      </c>
      <c r="Y761" s="372"/>
    </row>
    <row r="762" spans="1:25" s="50" customFormat="1" ht="22.5" customHeight="1" x14ac:dyDescent="0.15">
      <c r="A762" s="361" t="s">
        <v>1147</v>
      </c>
      <c r="B762" s="151" t="s">
        <v>532</v>
      </c>
      <c r="C762" s="152" t="s">
        <v>1376</v>
      </c>
      <c r="D762" s="375">
        <f>'내역서(기계)-SH'!D762+'내역서(기계)-재개발'!D762</f>
        <v>10</v>
      </c>
      <c r="E762" s="359" t="s">
        <v>1384</v>
      </c>
      <c r="F762" s="360">
        <v>469</v>
      </c>
      <c r="G762" s="360">
        <f t="shared" si="122"/>
        <v>4690</v>
      </c>
      <c r="H762" s="360">
        <v>0</v>
      </c>
      <c r="I762" s="360">
        <f t="shared" si="123"/>
        <v>0</v>
      </c>
      <c r="J762" s="360">
        <v>0</v>
      </c>
      <c r="K762" s="360">
        <f t="shared" si="124"/>
        <v>0</v>
      </c>
      <c r="L762" s="360">
        <f t="shared" si="132"/>
        <v>469</v>
      </c>
      <c r="M762" s="376">
        <f t="shared" si="132"/>
        <v>4690</v>
      </c>
      <c r="N762" s="380">
        <f>'내역서(기계)-SH'!N762+'내역서(기계)-재개발'!N762</f>
        <v>10</v>
      </c>
      <c r="O762" s="360">
        <v>469</v>
      </c>
      <c r="P762" s="360">
        <f t="shared" si="129"/>
        <v>4690</v>
      </c>
      <c r="Q762" s="360">
        <v>0</v>
      </c>
      <c r="R762" s="360">
        <f t="shared" si="130"/>
        <v>0</v>
      </c>
      <c r="S762" s="360">
        <v>0</v>
      </c>
      <c r="T762" s="360">
        <f t="shared" si="131"/>
        <v>0</v>
      </c>
      <c r="U762" s="360">
        <f t="shared" si="125"/>
        <v>469</v>
      </c>
      <c r="V762" s="369">
        <f t="shared" si="126"/>
        <v>4690</v>
      </c>
      <c r="W762" s="375">
        <f t="shared" si="127"/>
        <v>0</v>
      </c>
      <c r="X762" s="381">
        <f t="shared" si="128"/>
        <v>0</v>
      </c>
      <c r="Y762" s="372"/>
    </row>
    <row r="763" spans="1:25" s="50" customFormat="1" ht="22.5" customHeight="1" x14ac:dyDescent="0.15">
      <c r="A763" s="361" t="s">
        <v>1148</v>
      </c>
      <c r="B763" s="151" t="s">
        <v>532</v>
      </c>
      <c r="C763" s="152" t="s">
        <v>1378</v>
      </c>
      <c r="D763" s="375">
        <f>'내역서(기계)-SH'!D763+'내역서(기계)-재개발'!D763</f>
        <v>10</v>
      </c>
      <c r="E763" s="359" t="s">
        <v>1384</v>
      </c>
      <c r="F763" s="360">
        <v>973</v>
      </c>
      <c r="G763" s="360">
        <f t="shared" si="122"/>
        <v>9730</v>
      </c>
      <c r="H763" s="360">
        <v>0</v>
      </c>
      <c r="I763" s="360">
        <f t="shared" si="123"/>
        <v>0</v>
      </c>
      <c r="J763" s="360">
        <v>0</v>
      </c>
      <c r="K763" s="360">
        <f t="shared" si="124"/>
        <v>0</v>
      </c>
      <c r="L763" s="360">
        <f t="shared" si="132"/>
        <v>973</v>
      </c>
      <c r="M763" s="376">
        <f t="shared" si="132"/>
        <v>9730</v>
      </c>
      <c r="N763" s="380">
        <f>'내역서(기계)-SH'!N763+'내역서(기계)-재개발'!N763</f>
        <v>10</v>
      </c>
      <c r="O763" s="360">
        <v>973</v>
      </c>
      <c r="P763" s="360">
        <f t="shared" si="129"/>
        <v>9730</v>
      </c>
      <c r="Q763" s="360">
        <v>0</v>
      </c>
      <c r="R763" s="360">
        <f t="shared" si="130"/>
        <v>0</v>
      </c>
      <c r="S763" s="360">
        <v>0</v>
      </c>
      <c r="T763" s="360">
        <f t="shared" si="131"/>
        <v>0</v>
      </c>
      <c r="U763" s="360">
        <f t="shared" si="125"/>
        <v>973</v>
      </c>
      <c r="V763" s="369">
        <f t="shared" si="126"/>
        <v>9730</v>
      </c>
      <c r="W763" s="375">
        <f t="shared" si="127"/>
        <v>0</v>
      </c>
      <c r="X763" s="381">
        <f t="shared" si="128"/>
        <v>0</v>
      </c>
      <c r="Y763" s="372"/>
    </row>
    <row r="764" spans="1:25" s="50" customFormat="1" ht="22.5" customHeight="1" x14ac:dyDescent="0.15">
      <c r="A764" s="361" t="s">
        <v>1149</v>
      </c>
      <c r="B764" s="151" t="s">
        <v>532</v>
      </c>
      <c r="C764" s="152" t="s">
        <v>1368</v>
      </c>
      <c r="D764" s="375">
        <f>'내역서(기계)-SH'!D764+'내역서(기계)-재개발'!D764</f>
        <v>10</v>
      </c>
      <c r="E764" s="359" t="s">
        <v>1384</v>
      </c>
      <c r="F764" s="360">
        <v>1389</v>
      </c>
      <c r="G764" s="360">
        <f t="shared" si="122"/>
        <v>13890</v>
      </c>
      <c r="H764" s="360">
        <v>0</v>
      </c>
      <c r="I764" s="360">
        <f t="shared" si="123"/>
        <v>0</v>
      </c>
      <c r="J764" s="360">
        <v>0</v>
      </c>
      <c r="K764" s="360">
        <f t="shared" si="124"/>
        <v>0</v>
      </c>
      <c r="L764" s="360">
        <f t="shared" si="132"/>
        <v>1389</v>
      </c>
      <c r="M764" s="376">
        <f t="shared" si="132"/>
        <v>13890</v>
      </c>
      <c r="N764" s="380">
        <f>'내역서(기계)-SH'!N764+'내역서(기계)-재개발'!N764</f>
        <v>10</v>
      </c>
      <c r="O764" s="360">
        <v>1389</v>
      </c>
      <c r="P764" s="360">
        <f t="shared" si="129"/>
        <v>13890</v>
      </c>
      <c r="Q764" s="360">
        <v>0</v>
      </c>
      <c r="R764" s="360">
        <f t="shared" si="130"/>
        <v>0</v>
      </c>
      <c r="S764" s="360">
        <v>0</v>
      </c>
      <c r="T764" s="360">
        <f t="shared" si="131"/>
        <v>0</v>
      </c>
      <c r="U764" s="360">
        <f t="shared" si="125"/>
        <v>1389</v>
      </c>
      <c r="V764" s="369">
        <f t="shared" si="126"/>
        <v>13890</v>
      </c>
      <c r="W764" s="375">
        <f t="shared" si="127"/>
        <v>0</v>
      </c>
      <c r="X764" s="381">
        <f t="shared" si="128"/>
        <v>0</v>
      </c>
      <c r="Y764" s="372"/>
    </row>
    <row r="765" spans="1:25" s="50" customFormat="1" ht="22.5" customHeight="1" x14ac:dyDescent="0.15">
      <c r="A765" s="361" t="s">
        <v>1150</v>
      </c>
      <c r="B765" s="151" t="s">
        <v>532</v>
      </c>
      <c r="C765" s="152" t="s">
        <v>1369</v>
      </c>
      <c r="D765" s="375">
        <f>'내역서(기계)-SH'!D765+'내역서(기계)-재개발'!D765</f>
        <v>10</v>
      </c>
      <c r="E765" s="359" t="s">
        <v>1384</v>
      </c>
      <c r="F765" s="360">
        <v>2141</v>
      </c>
      <c r="G765" s="360">
        <f t="shared" si="122"/>
        <v>21410</v>
      </c>
      <c r="H765" s="360">
        <v>0</v>
      </c>
      <c r="I765" s="360">
        <f t="shared" si="123"/>
        <v>0</v>
      </c>
      <c r="J765" s="360">
        <v>0</v>
      </c>
      <c r="K765" s="360">
        <f t="shared" si="124"/>
        <v>0</v>
      </c>
      <c r="L765" s="360">
        <f t="shared" si="132"/>
        <v>2141</v>
      </c>
      <c r="M765" s="376">
        <f t="shared" si="132"/>
        <v>21410</v>
      </c>
      <c r="N765" s="380">
        <f>'내역서(기계)-SH'!N765+'내역서(기계)-재개발'!N765</f>
        <v>10</v>
      </c>
      <c r="O765" s="360">
        <v>2141</v>
      </c>
      <c r="P765" s="360">
        <f t="shared" si="129"/>
        <v>21410</v>
      </c>
      <c r="Q765" s="360">
        <v>0</v>
      </c>
      <c r="R765" s="360">
        <f t="shared" si="130"/>
        <v>0</v>
      </c>
      <c r="S765" s="360">
        <v>0</v>
      </c>
      <c r="T765" s="360">
        <f t="shared" si="131"/>
        <v>0</v>
      </c>
      <c r="U765" s="360">
        <f t="shared" si="125"/>
        <v>2141</v>
      </c>
      <c r="V765" s="369">
        <f t="shared" si="126"/>
        <v>21410</v>
      </c>
      <c r="W765" s="375">
        <f t="shared" si="127"/>
        <v>0</v>
      </c>
      <c r="X765" s="381">
        <f t="shared" si="128"/>
        <v>0</v>
      </c>
      <c r="Y765" s="372"/>
    </row>
    <row r="766" spans="1:25" s="50" customFormat="1" ht="22.5" customHeight="1" x14ac:dyDescent="0.15">
      <c r="A766" s="361" t="s">
        <v>1151</v>
      </c>
      <c r="B766" s="151" t="s">
        <v>532</v>
      </c>
      <c r="C766" s="152" t="s">
        <v>1370</v>
      </c>
      <c r="D766" s="375">
        <f>'내역서(기계)-SH'!D766+'내역서(기계)-재개발'!D766</f>
        <v>10</v>
      </c>
      <c r="E766" s="359" t="s">
        <v>1384</v>
      </c>
      <c r="F766" s="360">
        <v>3504</v>
      </c>
      <c r="G766" s="360">
        <f t="shared" si="122"/>
        <v>35040</v>
      </c>
      <c r="H766" s="360">
        <v>0</v>
      </c>
      <c r="I766" s="360">
        <f t="shared" si="123"/>
        <v>0</v>
      </c>
      <c r="J766" s="360">
        <v>0</v>
      </c>
      <c r="K766" s="360">
        <f t="shared" si="124"/>
        <v>0</v>
      </c>
      <c r="L766" s="360">
        <f t="shared" si="132"/>
        <v>3504</v>
      </c>
      <c r="M766" s="376">
        <f t="shared" si="132"/>
        <v>35040</v>
      </c>
      <c r="N766" s="380">
        <f>'내역서(기계)-SH'!N766+'내역서(기계)-재개발'!N766</f>
        <v>10</v>
      </c>
      <c r="O766" s="360">
        <v>3504</v>
      </c>
      <c r="P766" s="360">
        <f t="shared" si="129"/>
        <v>35040</v>
      </c>
      <c r="Q766" s="360">
        <v>0</v>
      </c>
      <c r="R766" s="360">
        <f t="shared" si="130"/>
        <v>0</v>
      </c>
      <c r="S766" s="360">
        <v>0</v>
      </c>
      <c r="T766" s="360">
        <f t="shared" si="131"/>
        <v>0</v>
      </c>
      <c r="U766" s="360">
        <f t="shared" si="125"/>
        <v>3504</v>
      </c>
      <c r="V766" s="369">
        <f t="shared" si="126"/>
        <v>35040</v>
      </c>
      <c r="W766" s="375">
        <f t="shared" si="127"/>
        <v>0</v>
      </c>
      <c r="X766" s="381">
        <f t="shared" si="128"/>
        <v>0</v>
      </c>
      <c r="Y766" s="372"/>
    </row>
    <row r="767" spans="1:25" s="50" customFormat="1" ht="22.5" customHeight="1" x14ac:dyDescent="0.15">
      <c r="A767" s="361" t="s">
        <v>1152</v>
      </c>
      <c r="B767" s="151" t="s">
        <v>532</v>
      </c>
      <c r="C767" s="152" t="s">
        <v>1366</v>
      </c>
      <c r="D767" s="375">
        <f>'내역서(기계)-SH'!D767+'내역서(기계)-재개발'!D767</f>
        <v>10</v>
      </c>
      <c r="E767" s="359" t="s">
        <v>1384</v>
      </c>
      <c r="F767" s="360">
        <v>6752</v>
      </c>
      <c r="G767" s="360">
        <f t="shared" si="122"/>
        <v>67520</v>
      </c>
      <c r="H767" s="360">
        <v>0</v>
      </c>
      <c r="I767" s="360">
        <f t="shared" si="123"/>
        <v>0</v>
      </c>
      <c r="J767" s="360">
        <v>0</v>
      </c>
      <c r="K767" s="360">
        <f t="shared" si="124"/>
        <v>0</v>
      </c>
      <c r="L767" s="360">
        <f t="shared" si="132"/>
        <v>6752</v>
      </c>
      <c r="M767" s="376">
        <f t="shared" si="132"/>
        <v>67520</v>
      </c>
      <c r="N767" s="380">
        <f>'내역서(기계)-SH'!N767+'내역서(기계)-재개발'!N767</f>
        <v>10</v>
      </c>
      <c r="O767" s="360">
        <v>6752</v>
      </c>
      <c r="P767" s="360">
        <f t="shared" si="129"/>
        <v>67520</v>
      </c>
      <c r="Q767" s="360">
        <v>0</v>
      </c>
      <c r="R767" s="360">
        <f t="shared" si="130"/>
        <v>0</v>
      </c>
      <c r="S767" s="360">
        <v>0</v>
      </c>
      <c r="T767" s="360">
        <f t="shared" si="131"/>
        <v>0</v>
      </c>
      <c r="U767" s="360">
        <f t="shared" si="125"/>
        <v>6752</v>
      </c>
      <c r="V767" s="369">
        <f t="shared" si="126"/>
        <v>67520</v>
      </c>
      <c r="W767" s="375">
        <f t="shared" si="127"/>
        <v>0</v>
      </c>
      <c r="X767" s="381">
        <f t="shared" si="128"/>
        <v>0</v>
      </c>
      <c r="Y767" s="372"/>
    </row>
    <row r="768" spans="1:25" s="50" customFormat="1" ht="22.5" customHeight="1" x14ac:dyDescent="0.15">
      <c r="A768" s="361" t="s">
        <v>1153</v>
      </c>
      <c r="B768" s="151" t="s">
        <v>532</v>
      </c>
      <c r="C768" s="152" t="s">
        <v>1371</v>
      </c>
      <c r="D768" s="375">
        <f>'내역서(기계)-SH'!D768+'내역서(기계)-재개발'!D768</f>
        <v>10</v>
      </c>
      <c r="E768" s="359" t="s">
        <v>1384</v>
      </c>
      <c r="F768" s="360">
        <v>12186</v>
      </c>
      <c r="G768" s="360">
        <f t="shared" si="122"/>
        <v>121860</v>
      </c>
      <c r="H768" s="360">
        <v>0</v>
      </c>
      <c r="I768" s="360">
        <f t="shared" si="123"/>
        <v>0</v>
      </c>
      <c r="J768" s="360">
        <v>0</v>
      </c>
      <c r="K768" s="360">
        <f t="shared" si="124"/>
        <v>0</v>
      </c>
      <c r="L768" s="360">
        <f t="shared" si="132"/>
        <v>12186</v>
      </c>
      <c r="M768" s="376">
        <f t="shared" si="132"/>
        <v>121860</v>
      </c>
      <c r="N768" s="380">
        <f>'내역서(기계)-SH'!N768+'내역서(기계)-재개발'!N768</f>
        <v>10</v>
      </c>
      <c r="O768" s="360">
        <v>12186</v>
      </c>
      <c r="P768" s="360">
        <f t="shared" si="129"/>
        <v>121860</v>
      </c>
      <c r="Q768" s="360">
        <v>0</v>
      </c>
      <c r="R768" s="360">
        <f t="shared" si="130"/>
        <v>0</v>
      </c>
      <c r="S768" s="360">
        <v>0</v>
      </c>
      <c r="T768" s="360">
        <f t="shared" si="131"/>
        <v>0</v>
      </c>
      <c r="U768" s="360">
        <f t="shared" si="125"/>
        <v>12186</v>
      </c>
      <c r="V768" s="369">
        <f t="shared" si="126"/>
        <v>121860</v>
      </c>
      <c r="W768" s="375">
        <f t="shared" si="127"/>
        <v>0</v>
      </c>
      <c r="X768" s="381">
        <f t="shared" si="128"/>
        <v>0</v>
      </c>
      <c r="Y768" s="372"/>
    </row>
    <row r="769" spans="1:25" s="50" customFormat="1" ht="22.5" customHeight="1" x14ac:dyDescent="0.15">
      <c r="A769" s="361" t="s">
        <v>1154</v>
      </c>
      <c r="B769" s="151" t="s">
        <v>532</v>
      </c>
      <c r="C769" s="152" t="s">
        <v>1372</v>
      </c>
      <c r="D769" s="375">
        <f>'내역서(기계)-SH'!D769+'내역서(기계)-재개발'!D769</f>
        <v>10</v>
      </c>
      <c r="E769" s="359" t="s">
        <v>1384</v>
      </c>
      <c r="F769" s="360">
        <v>19390</v>
      </c>
      <c r="G769" s="360">
        <f t="shared" si="122"/>
        <v>193900</v>
      </c>
      <c r="H769" s="360">
        <v>0</v>
      </c>
      <c r="I769" s="360">
        <f t="shared" si="123"/>
        <v>0</v>
      </c>
      <c r="J769" s="360">
        <v>0</v>
      </c>
      <c r="K769" s="360">
        <f t="shared" si="124"/>
        <v>0</v>
      </c>
      <c r="L769" s="360">
        <f t="shared" si="132"/>
        <v>19390</v>
      </c>
      <c r="M769" s="376">
        <f t="shared" si="132"/>
        <v>193900</v>
      </c>
      <c r="N769" s="380">
        <f>'내역서(기계)-SH'!N769+'내역서(기계)-재개발'!N769</f>
        <v>10</v>
      </c>
      <c r="O769" s="360">
        <v>19390</v>
      </c>
      <c r="P769" s="360">
        <f t="shared" si="129"/>
        <v>193900</v>
      </c>
      <c r="Q769" s="360">
        <v>0</v>
      </c>
      <c r="R769" s="360">
        <f t="shared" si="130"/>
        <v>0</v>
      </c>
      <c r="S769" s="360">
        <v>0</v>
      </c>
      <c r="T769" s="360">
        <f t="shared" si="131"/>
        <v>0</v>
      </c>
      <c r="U769" s="360">
        <f t="shared" si="125"/>
        <v>19390</v>
      </c>
      <c r="V769" s="369">
        <f t="shared" si="126"/>
        <v>193900</v>
      </c>
      <c r="W769" s="375">
        <f t="shared" si="127"/>
        <v>0</v>
      </c>
      <c r="X769" s="381">
        <f t="shared" si="128"/>
        <v>0</v>
      </c>
      <c r="Y769" s="372"/>
    </row>
    <row r="770" spans="1:25" s="50" customFormat="1" ht="22.5" customHeight="1" x14ac:dyDescent="0.15">
      <c r="A770" s="361" t="s">
        <v>1155</v>
      </c>
      <c r="B770" s="151" t="s">
        <v>532</v>
      </c>
      <c r="C770" s="152" t="s">
        <v>89</v>
      </c>
      <c r="D770" s="375">
        <f>'내역서(기계)-SH'!D770+'내역서(기계)-재개발'!D770</f>
        <v>10</v>
      </c>
      <c r="E770" s="359" t="s">
        <v>1384</v>
      </c>
      <c r="F770" s="360">
        <v>43435</v>
      </c>
      <c r="G770" s="360">
        <f t="shared" si="122"/>
        <v>434350</v>
      </c>
      <c r="H770" s="360">
        <v>0</v>
      </c>
      <c r="I770" s="360">
        <f t="shared" si="123"/>
        <v>0</v>
      </c>
      <c r="J770" s="360">
        <v>0</v>
      </c>
      <c r="K770" s="360">
        <f t="shared" si="124"/>
        <v>0</v>
      </c>
      <c r="L770" s="360">
        <f t="shared" si="132"/>
        <v>43435</v>
      </c>
      <c r="M770" s="376">
        <f t="shared" si="132"/>
        <v>434350</v>
      </c>
      <c r="N770" s="380">
        <f>'내역서(기계)-SH'!N770+'내역서(기계)-재개발'!N770</f>
        <v>10</v>
      </c>
      <c r="O770" s="360">
        <v>43435</v>
      </c>
      <c r="P770" s="360">
        <f t="shared" si="129"/>
        <v>434350</v>
      </c>
      <c r="Q770" s="360">
        <v>0</v>
      </c>
      <c r="R770" s="360">
        <f t="shared" si="130"/>
        <v>0</v>
      </c>
      <c r="S770" s="360">
        <v>0</v>
      </c>
      <c r="T770" s="360">
        <f t="shared" si="131"/>
        <v>0</v>
      </c>
      <c r="U770" s="360">
        <f t="shared" si="125"/>
        <v>43435</v>
      </c>
      <c r="V770" s="369">
        <f t="shared" si="126"/>
        <v>434350</v>
      </c>
      <c r="W770" s="375">
        <f t="shared" si="127"/>
        <v>0</v>
      </c>
      <c r="X770" s="381">
        <f t="shared" si="128"/>
        <v>0</v>
      </c>
      <c r="Y770" s="372"/>
    </row>
    <row r="771" spans="1:25" s="50" customFormat="1" ht="22.5" customHeight="1" x14ac:dyDescent="0.15">
      <c r="A771" s="361" t="s">
        <v>1156</v>
      </c>
      <c r="B771" s="151" t="s">
        <v>532</v>
      </c>
      <c r="C771" s="152" t="s">
        <v>90</v>
      </c>
      <c r="D771" s="375">
        <f>'내역서(기계)-SH'!D771+'내역서(기계)-재개발'!D771</f>
        <v>10</v>
      </c>
      <c r="E771" s="359" t="s">
        <v>1384</v>
      </c>
      <c r="F771" s="360">
        <v>95562</v>
      </c>
      <c r="G771" s="360">
        <f t="shared" si="122"/>
        <v>955620</v>
      </c>
      <c r="H771" s="360">
        <v>0</v>
      </c>
      <c r="I771" s="360">
        <f t="shared" si="123"/>
        <v>0</v>
      </c>
      <c r="J771" s="360">
        <v>0</v>
      </c>
      <c r="K771" s="360">
        <f t="shared" si="124"/>
        <v>0</v>
      </c>
      <c r="L771" s="360">
        <f t="shared" si="132"/>
        <v>95562</v>
      </c>
      <c r="M771" s="376">
        <f t="shared" si="132"/>
        <v>955620</v>
      </c>
      <c r="N771" s="380">
        <f>'내역서(기계)-SH'!N771+'내역서(기계)-재개발'!N771</f>
        <v>10</v>
      </c>
      <c r="O771" s="360">
        <v>95562</v>
      </c>
      <c r="P771" s="360">
        <f t="shared" si="129"/>
        <v>955620</v>
      </c>
      <c r="Q771" s="360">
        <v>0</v>
      </c>
      <c r="R771" s="360">
        <f t="shared" si="130"/>
        <v>0</v>
      </c>
      <c r="S771" s="360">
        <v>0</v>
      </c>
      <c r="T771" s="360">
        <f t="shared" si="131"/>
        <v>0</v>
      </c>
      <c r="U771" s="360">
        <f t="shared" si="125"/>
        <v>95562</v>
      </c>
      <c r="V771" s="369">
        <f t="shared" si="126"/>
        <v>955620</v>
      </c>
      <c r="W771" s="375">
        <f t="shared" si="127"/>
        <v>0</v>
      </c>
      <c r="X771" s="381">
        <f t="shared" si="128"/>
        <v>0</v>
      </c>
      <c r="Y771" s="372"/>
    </row>
    <row r="772" spans="1:25" s="50" customFormat="1" ht="22.5" customHeight="1" x14ac:dyDescent="0.15">
      <c r="A772" s="361" t="s">
        <v>1157</v>
      </c>
      <c r="B772" s="151" t="s">
        <v>532</v>
      </c>
      <c r="C772" s="152" t="s">
        <v>91</v>
      </c>
      <c r="D772" s="375">
        <f>'내역서(기계)-SH'!D772+'내역서(기계)-재개발'!D772</f>
        <v>10</v>
      </c>
      <c r="E772" s="359" t="s">
        <v>1384</v>
      </c>
      <c r="F772" s="360">
        <v>142529</v>
      </c>
      <c r="G772" s="360">
        <f t="shared" si="122"/>
        <v>1425290</v>
      </c>
      <c r="H772" s="360">
        <v>0</v>
      </c>
      <c r="I772" s="360">
        <f t="shared" si="123"/>
        <v>0</v>
      </c>
      <c r="J772" s="360">
        <v>0</v>
      </c>
      <c r="K772" s="360">
        <f t="shared" si="124"/>
        <v>0</v>
      </c>
      <c r="L772" s="360">
        <f t="shared" si="132"/>
        <v>142529</v>
      </c>
      <c r="M772" s="376">
        <f t="shared" si="132"/>
        <v>1425290</v>
      </c>
      <c r="N772" s="380">
        <f>'내역서(기계)-SH'!N772+'내역서(기계)-재개발'!N772</f>
        <v>10</v>
      </c>
      <c r="O772" s="360">
        <v>142529</v>
      </c>
      <c r="P772" s="360">
        <f t="shared" si="129"/>
        <v>1425290</v>
      </c>
      <c r="Q772" s="360">
        <v>0</v>
      </c>
      <c r="R772" s="360">
        <f t="shared" si="130"/>
        <v>0</v>
      </c>
      <c r="S772" s="360">
        <v>0</v>
      </c>
      <c r="T772" s="360">
        <f t="shared" si="131"/>
        <v>0</v>
      </c>
      <c r="U772" s="360">
        <f t="shared" si="125"/>
        <v>142529</v>
      </c>
      <c r="V772" s="369">
        <f t="shared" si="126"/>
        <v>1425290</v>
      </c>
      <c r="W772" s="375">
        <f t="shared" si="127"/>
        <v>0</v>
      </c>
      <c r="X772" s="381">
        <f t="shared" si="128"/>
        <v>0</v>
      </c>
      <c r="Y772" s="372"/>
    </row>
    <row r="773" spans="1:25" s="50" customFormat="1" ht="22.5" customHeight="1" x14ac:dyDescent="0.15">
      <c r="A773" s="361" t="s">
        <v>1158</v>
      </c>
      <c r="B773" s="151" t="s">
        <v>532</v>
      </c>
      <c r="C773" s="152" t="s">
        <v>92</v>
      </c>
      <c r="D773" s="375">
        <f>'내역서(기계)-SH'!D773+'내역서(기계)-재개발'!D773</f>
        <v>10</v>
      </c>
      <c r="E773" s="359" t="s">
        <v>1384</v>
      </c>
      <c r="F773" s="360">
        <v>314059</v>
      </c>
      <c r="G773" s="360">
        <f t="shared" si="122"/>
        <v>3140590</v>
      </c>
      <c r="H773" s="360">
        <v>0</v>
      </c>
      <c r="I773" s="360">
        <f t="shared" si="123"/>
        <v>0</v>
      </c>
      <c r="J773" s="360">
        <v>0</v>
      </c>
      <c r="K773" s="360">
        <f t="shared" si="124"/>
        <v>0</v>
      </c>
      <c r="L773" s="360">
        <f t="shared" si="132"/>
        <v>314059</v>
      </c>
      <c r="M773" s="376">
        <f t="shared" si="132"/>
        <v>3140590</v>
      </c>
      <c r="N773" s="380">
        <f>'내역서(기계)-SH'!N773+'내역서(기계)-재개발'!N773</f>
        <v>10</v>
      </c>
      <c r="O773" s="360">
        <v>314059</v>
      </c>
      <c r="P773" s="360">
        <f t="shared" si="129"/>
        <v>3140590</v>
      </c>
      <c r="Q773" s="360">
        <v>0</v>
      </c>
      <c r="R773" s="360">
        <f t="shared" si="130"/>
        <v>0</v>
      </c>
      <c r="S773" s="360">
        <v>0</v>
      </c>
      <c r="T773" s="360">
        <f t="shared" si="131"/>
        <v>0</v>
      </c>
      <c r="U773" s="360">
        <f t="shared" si="125"/>
        <v>314059</v>
      </c>
      <c r="V773" s="369">
        <f t="shared" si="126"/>
        <v>3140590</v>
      </c>
      <c r="W773" s="375">
        <f t="shared" si="127"/>
        <v>0</v>
      </c>
      <c r="X773" s="381">
        <f t="shared" si="128"/>
        <v>0</v>
      </c>
      <c r="Y773" s="372"/>
    </row>
    <row r="774" spans="1:25" s="50" customFormat="1" ht="22.5" customHeight="1" x14ac:dyDescent="0.15">
      <c r="A774" s="361" t="s">
        <v>1159</v>
      </c>
      <c r="B774" s="151" t="s">
        <v>1386</v>
      </c>
      <c r="C774" s="152" t="s">
        <v>1376</v>
      </c>
      <c r="D774" s="375">
        <f>'내역서(기계)-SH'!D774+'내역서(기계)-재개발'!D774</f>
        <v>10</v>
      </c>
      <c r="E774" s="359" t="s">
        <v>1384</v>
      </c>
      <c r="F774" s="360">
        <v>796</v>
      </c>
      <c r="G774" s="360">
        <f t="shared" ref="G774:G837" si="133">INT($D774*F774)</f>
        <v>7960</v>
      </c>
      <c r="H774" s="360">
        <v>0</v>
      </c>
      <c r="I774" s="360">
        <f t="shared" ref="I774:I837" si="134">INT($D774*H774)</f>
        <v>0</v>
      </c>
      <c r="J774" s="360">
        <v>0</v>
      </c>
      <c r="K774" s="360">
        <f t="shared" ref="K774:K837" si="135">INT($D774*J774)</f>
        <v>0</v>
      </c>
      <c r="L774" s="360">
        <f t="shared" si="132"/>
        <v>796</v>
      </c>
      <c r="M774" s="376">
        <f t="shared" si="132"/>
        <v>7960</v>
      </c>
      <c r="N774" s="380">
        <f>'내역서(기계)-SH'!N774+'내역서(기계)-재개발'!N774</f>
        <v>10</v>
      </c>
      <c r="O774" s="360">
        <v>796</v>
      </c>
      <c r="P774" s="360">
        <f t="shared" si="129"/>
        <v>7960</v>
      </c>
      <c r="Q774" s="360">
        <v>0</v>
      </c>
      <c r="R774" s="360">
        <f t="shared" si="130"/>
        <v>0</v>
      </c>
      <c r="S774" s="360">
        <v>0</v>
      </c>
      <c r="T774" s="360">
        <f t="shared" si="131"/>
        <v>0</v>
      </c>
      <c r="U774" s="360">
        <f t="shared" ref="U774:U837" si="136">O774+Q774+S774</f>
        <v>796</v>
      </c>
      <c r="V774" s="369">
        <f t="shared" ref="V774:V837" si="137">P774+R774+T774</f>
        <v>7960</v>
      </c>
      <c r="W774" s="375">
        <f t="shared" ref="W774:W837" si="138">N774-D774</f>
        <v>0</v>
      </c>
      <c r="X774" s="381">
        <f t="shared" ref="X774:X837" si="139">V774-M774</f>
        <v>0</v>
      </c>
      <c r="Y774" s="372"/>
    </row>
    <row r="775" spans="1:25" s="50" customFormat="1" ht="22.5" customHeight="1" x14ac:dyDescent="0.15">
      <c r="A775" s="361" t="s">
        <v>1160</v>
      </c>
      <c r="B775" s="151" t="s">
        <v>1386</v>
      </c>
      <c r="C775" s="152" t="s">
        <v>1378</v>
      </c>
      <c r="D775" s="375">
        <f>'내역서(기계)-SH'!D775+'내역서(기계)-재개발'!D775</f>
        <v>10</v>
      </c>
      <c r="E775" s="359" t="s">
        <v>1384</v>
      </c>
      <c r="F775" s="360">
        <v>1380</v>
      </c>
      <c r="G775" s="360">
        <f t="shared" si="133"/>
        <v>13800</v>
      </c>
      <c r="H775" s="360">
        <v>0</v>
      </c>
      <c r="I775" s="360">
        <f t="shared" si="134"/>
        <v>0</v>
      </c>
      <c r="J775" s="360">
        <v>0</v>
      </c>
      <c r="K775" s="360">
        <f t="shared" si="135"/>
        <v>0</v>
      </c>
      <c r="L775" s="360">
        <f t="shared" si="132"/>
        <v>1380</v>
      </c>
      <c r="M775" s="376">
        <f t="shared" si="132"/>
        <v>13800</v>
      </c>
      <c r="N775" s="380">
        <f>'내역서(기계)-SH'!N775+'내역서(기계)-재개발'!N775</f>
        <v>10</v>
      </c>
      <c r="O775" s="360">
        <v>1380</v>
      </c>
      <c r="P775" s="360">
        <f t="shared" ref="P775:P838" si="140">INT($N775*O775)</f>
        <v>13800</v>
      </c>
      <c r="Q775" s="360">
        <v>0</v>
      </c>
      <c r="R775" s="360">
        <f t="shared" ref="R775:R838" si="141">INT($N775*Q775)</f>
        <v>0</v>
      </c>
      <c r="S775" s="360">
        <v>0</v>
      </c>
      <c r="T775" s="360">
        <f t="shared" ref="T775:T838" si="142">INT($N775*S775)</f>
        <v>0</v>
      </c>
      <c r="U775" s="360">
        <f t="shared" si="136"/>
        <v>1380</v>
      </c>
      <c r="V775" s="369">
        <f t="shared" si="137"/>
        <v>13800</v>
      </c>
      <c r="W775" s="375">
        <f t="shared" si="138"/>
        <v>0</v>
      </c>
      <c r="X775" s="381">
        <f t="shared" si="139"/>
        <v>0</v>
      </c>
      <c r="Y775" s="372"/>
    </row>
    <row r="776" spans="1:25" s="50" customFormat="1" ht="22.5" customHeight="1" x14ac:dyDescent="0.15">
      <c r="A776" s="361" t="s">
        <v>1161</v>
      </c>
      <c r="B776" s="151" t="s">
        <v>1386</v>
      </c>
      <c r="C776" s="152" t="s">
        <v>1368</v>
      </c>
      <c r="D776" s="375">
        <f>'내역서(기계)-SH'!D776+'내역서(기계)-재개발'!D776</f>
        <v>10</v>
      </c>
      <c r="E776" s="359" t="s">
        <v>1384</v>
      </c>
      <c r="F776" s="360">
        <v>2557</v>
      </c>
      <c r="G776" s="360">
        <f t="shared" si="133"/>
        <v>25570</v>
      </c>
      <c r="H776" s="360">
        <v>0</v>
      </c>
      <c r="I776" s="360">
        <f t="shared" si="134"/>
        <v>0</v>
      </c>
      <c r="J776" s="360">
        <v>0</v>
      </c>
      <c r="K776" s="360">
        <f t="shared" si="135"/>
        <v>0</v>
      </c>
      <c r="L776" s="360">
        <f t="shared" si="132"/>
        <v>2557</v>
      </c>
      <c r="M776" s="376">
        <f t="shared" si="132"/>
        <v>25570</v>
      </c>
      <c r="N776" s="380">
        <f>'내역서(기계)-SH'!N776+'내역서(기계)-재개발'!N776</f>
        <v>10</v>
      </c>
      <c r="O776" s="360">
        <v>2557</v>
      </c>
      <c r="P776" s="360">
        <f t="shared" si="140"/>
        <v>25570</v>
      </c>
      <c r="Q776" s="360">
        <v>0</v>
      </c>
      <c r="R776" s="360">
        <f t="shared" si="141"/>
        <v>0</v>
      </c>
      <c r="S776" s="360">
        <v>0</v>
      </c>
      <c r="T776" s="360">
        <f t="shared" si="142"/>
        <v>0</v>
      </c>
      <c r="U776" s="360">
        <f t="shared" si="136"/>
        <v>2557</v>
      </c>
      <c r="V776" s="369">
        <f t="shared" si="137"/>
        <v>25570</v>
      </c>
      <c r="W776" s="375">
        <f t="shared" si="138"/>
        <v>0</v>
      </c>
      <c r="X776" s="381">
        <f t="shared" si="139"/>
        <v>0</v>
      </c>
      <c r="Y776" s="372"/>
    </row>
    <row r="777" spans="1:25" s="50" customFormat="1" ht="22.5" customHeight="1" x14ac:dyDescent="0.15">
      <c r="A777" s="361" t="s">
        <v>1162</v>
      </c>
      <c r="B777" s="151" t="s">
        <v>1386</v>
      </c>
      <c r="C777" s="152" t="s">
        <v>1369</v>
      </c>
      <c r="D777" s="375">
        <f>'내역서(기계)-SH'!D777+'내역서(기계)-재개발'!D777</f>
        <v>10</v>
      </c>
      <c r="E777" s="359" t="s">
        <v>1384</v>
      </c>
      <c r="F777" s="360">
        <v>3770</v>
      </c>
      <c r="G777" s="360">
        <f t="shared" si="133"/>
        <v>37700</v>
      </c>
      <c r="H777" s="360">
        <v>0</v>
      </c>
      <c r="I777" s="360">
        <f t="shared" si="134"/>
        <v>0</v>
      </c>
      <c r="J777" s="360">
        <v>0</v>
      </c>
      <c r="K777" s="360">
        <f t="shared" si="135"/>
        <v>0</v>
      </c>
      <c r="L777" s="360">
        <f t="shared" si="132"/>
        <v>3770</v>
      </c>
      <c r="M777" s="376">
        <f t="shared" si="132"/>
        <v>37700</v>
      </c>
      <c r="N777" s="380">
        <f>'내역서(기계)-SH'!N777+'내역서(기계)-재개발'!N777</f>
        <v>10</v>
      </c>
      <c r="O777" s="360">
        <v>3770</v>
      </c>
      <c r="P777" s="360">
        <f t="shared" si="140"/>
        <v>37700</v>
      </c>
      <c r="Q777" s="360">
        <v>0</v>
      </c>
      <c r="R777" s="360">
        <f t="shared" si="141"/>
        <v>0</v>
      </c>
      <c r="S777" s="360">
        <v>0</v>
      </c>
      <c r="T777" s="360">
        <f t="shared" si="142"/>
        <v>0</v>
      </c>
      <c r="U777" s="360">
        <f t="shared" si="136"/>
        <v>3770</v>
      </c>
      <c r="V777" s="369">
        <f t="shared" si="137"/>
        <v>37700</v>
      </c>
      <c r="W777" s="375">
        <f t="shared" si="138"/>
        <v>0</v>
      </c>
      <c r="X777" s="381">
        <f t="shared" si="139"/>
        <v>0</v>
      </c>
      <c r="Y777" s="372"/>
    </row>
    <row r="778" spans="1:25" s="50" customFormat="1" ht="22.5" customHeight="1" x14ac:dyDescent="0.15">
      <c r="A778" s="361" t="s">
        <v>1163</v>
      </c>
      <c r="B778" s="151" t="s">
        <v>1386</v>
      </c>
      <c r="C778" s="152" t="s">
        <v>1370</v>
      </c>
      <c r="D778" s="375">
        <f>'내역서(기계)-SH'!D778+'내역서(기계)-재개발'!D778</f>
        <v>10</v>
      </c>
      <c r="E778" s="359" t="s">
        <v>1384</v>
      </c>
      <c r="F778" s="360">
        <v>5513</v>
      </c>
      <c r="G778" s="360">
        <f t="shared" si="133"/>
        <v>55130</v>
      </c>
      <c r="H778" s="360">
        <v>0</v>
      </c>
      <c r="I778" s="360">
        <f t="shared" si="134"/>
        <v>0</v>
      </c>
      <c r="J778" s="360">
        <v>0</v>
      </c>
      <c r="K778" s="360">
        <f t="shared" si="135"/>
        <v>0</v>
      </c>
      <c r="L778" s="360">
        <f t="shared" si="132"/>
        <v>5513</v>
      </c>
      <c r="M778" s="376">
        <f t="shared" si="132"/>
        <v>55130</v>
      </c>
      <c r="N778" s="380">
        <f>'내역서(기계)-SH'!N778+'내역서(기계)-재개발'!N778</f>
        <v>10</v>
      </c>
      <c r="O778" s="360">
        <v>5513</v>
      </c>
      <c r="P778" s="360">
        <f t="shared" si="140"/>
        <v>55130</v>
      </c>
      <c r="Q778" s="360">
        <v>0</v>
      </c>
      <c r="R778" s="360">
        <f t="shared" si="141"/>
        <v>0</v>
      </c>
      <c r="S778" s="360">
        <v>0</v>
      </c>
      <c r="T778" s="360">
        <f t="shared" si="142"/>
        <v>0</v>
      </c>
      <c r="U778" s="360">
        <f t="shared" si="136"/>
        <v>5513</v>
      </c>
      <c r="V778" s="369">
        <f t="shared" si="137"/>
        <v>55130</v>
      </c>
      <c r="W778" s="375">
        <f t="shared" si="138"/>
        <v>0</v>
      </c>
      <c r="X778" s="381">
        <f t="shared" si="139"/>
        <v>0</v>
      </c>
      <c r="Y778" s="372"/>
    </row>
    <row r="779" spans="1:25" s="50" customFormat="1" ht="22.5" customHeight="1" x14ac:dyDescent="0.15">
      <c r="A779" s="361" t="s">
        <v>1164</v>
      </c>
      <c r="B779" s="151" t="s">
        <v>1386</v>
      </c>
      <c r="C779" s="152" t="s">
        <v>1366</v>
      </c>
      <c r="D779" s="375">
        <f>'내역서(기계)-SH'!D779+'내역서(기계)-재개발'!D779</f>
        <v>10</v>
      </c>
      <c r="E779" s="359" t="s">
        <v>1384</v>
      </c>
      <c r="F779" s="360">
        <v>9027</v>
      </c>
      <c r="G779" s="360">
        <f t="shared" si="133"/>
        <v>90270</v>
      </c>
      <c r="H779" s="360">
        <v>0</v>
      </c>
      <c r="I779" s="360">
        <f t="shared" si="134"/>
        <v>0</v>
      </c>
      <c r="J779" s="360">
        <v>0</v>
      </c>
      <c r="K779" s="360">
        <f t="shared" si="135"/>
        <v>0</v>
      </c>
      <c r="L779" s="360">
        <f t="shared" si="132"/>
        <v>9027</v>
      </c>
      <c r="M779" s="376">
        <f t="shared" si="132"/>
        <v>90270</v>
      </c>
      <c r="N779" s="380">
        <f>'내역서(기계)-SH'!N779+'내역서(기계)-재개발'!N779</f>
        <v>10</v>
      </c>
      <c r="O779" s="360">
        <v>9027</v>
      </c>
      <c r="P779" s="360">
        <f t="shared" si="140"/>
        <v>90270</v>
      </c>
      <c r="Q779" s="360">
        <v>0</v>
      </c>
      <c r="R779" s="360">
        <f t="shared" si="141"/>
        <v>0</v>
      </c>
      <c r="S779" s="360">
        <v>0</v>
      </c>
      <c r="T779" s="360">
        <f t="shared" si="142"/>
        <v>0</v>
      </c>
      <c r="U779" s="360">
        <f t="shared" si="136"/>
        <v>9027</v>
      </c>
      <c r="V779" s="369">
        <f t="shared" si="137"/>
        <v>90270</v>
      </c>
      <c r="W779" s="375">
        <f t="shared" si="138"/>
        <v>0</v>
      </c>
      <c r="X779" s="381">
        <f t="shared" si="139"/>
        <v>0</v>
      </c>
      <c r="Y779" s="372"/>
    </row>
    <row r="780" spans="1:25" s="50" customFormat="1" ht="22.5" customHeight="1" x14ac:dyDescent="0.15">
      <c r="A780" s="361" t="s">
        <v>1165</v>
      </c>
      <c r="B780" s="151" t="s">
        <v>1386</v>
      </c>
      <c r="C780" s="152" t="s">
        <v>1371</v>
      </c>
      <c r="D780" s="375">
        <f>'내역서(기계)-SH'!D780+'내역서(기계)-재개발'!D780</f>
        <v>10</v>
      </c>
      <c r="E780" s="359" t="s">
        <v>1384</v>
      </c>
      <c r="F780" s="360">
        <v>14770</v>
      </c>
      <c r="G780" s="360">
        <f t="shared" si="133"/>
        <v>147700</v>
      </c>
      <c r="H780" s="360">
        <v>0</v>
      </c>
      <c r="I780" s="360">
        <f t="shared" si="134"/>
        <v>0</v>
      </c>
      <c r="J780" s="360">
        <v>0</v>
      </c>
      <c r="K780" s="360">
        <f t="shared" si="135"/>
        <v>0</v>
      </c>
      <c r="L780" s="360">
        <f t="shared" si="132"/>
        <v>14770</v>
      </c>
      <c r="M780" s="376">
        <f t="shared" si="132"/>
        <v>147700</v>
      </c>
      <c r="N780" s="380">
        <f>'내역서(기계)-SH'!N780+'내역서(기계)-재개발'!N780</f>
        <v>10</v>
      </c>
      <c r="O780" s="360">
        <v>14770</v>
      </c>
      <c r="P780" s="360">
        <f t="shared" si="140"/>
        <v>147700</v>
      </c>
      <c r="Q780" s="360">
        <v>0</v>
      </c>
      <c r="R780" s="360">
        <f t="shared" si="141"/>
        <v>0</v>
      </c>
      <c r="S780" s="360">
        <v>0</v>
      </c>
      <c r="T780" s="360">
        <f t="shared" si="142"/>
        <v>0</v>
      </c>
      <c r="U780" s="360">
        <f t="shared" si="136"/>
        <v>14770</v>
      </c>
      <c r="V780" s="369">
        <f t="shared" si="137"/>
        <v>147700</v>
      </c>
      <c r="W780" s="375">
        <f t="shared" si="138"/>
        <v>0</v>
      </c>
      <c r="X780" s="381">
        <f t="shared" si="139"/>
        <v>0</v>
      </c>
      <c r="Y780" s="372"/>
    </row>
    <row r="781" spans="1:25" s="50" customFormat="1" ht="22.5" customHeight="1" x14ac:dyDescent="0.15">
      <c r="A781" s="361" t="s">
        <v>1166</v>
      </c>
      <c r="B781" s="151" t="s">
        <v>1386</v>
      </c>
      <c r="C781" s="152" t="s">
        <v>1372</v>
      </c>
      <c r="D781" s="375">
        <f>'내역서(기계)-SH'!D781+'내역서(기계)-재개발'!D781</f>
        <v>10</v>
      </c>
      <c r="E781" s="359" t="s">
        <v>1384</v>
      </c>
      <c r="F781" s="360">
        <v>26266</v>
      </c>
      <c r="G781" s="360">
        <f t="shared" si="133"/>
        <v>262660</v>
      </c>
      <c r="H781" s="360">
        <v>0</v>
      </c>
      <c r="I781" s="360">
        <f t="shared" si="134"/>
        <v>0</v>
      </c>
      <c r="J781" s="360">
        <v>0</v>
      </c>
      <c r="K781" s="360">
        <f t="shared" si="135"/>
        <v>0</v>
      </c>
      <c r="L781" s="360">
        <f t="shared" si="132"/>
        <v>26266</v>
      </c>
      <c r="M781" s="376">
        <f t="shared" si="132"/>
        <v>262660</v>
      </c>
      <c r="N781" s="380">
        <f>'내역서(기계)-SH'!N781+'내역서(기계)-재개발'!N781</f>
        <v>10</v>
      </c>
      <c r="O781" s="360">
        <v>26266</v>
      </c>
      <c r="P781" s="360">
        <f t="shared" si="140"/>
        <v>262660</v>
      </c>
      <c r="Q781" s="360">
        <v>0</v>
      </c>
      <c r="R781" s="360">
        <f t="shared" si="141"/>
        <v>0</v>
      </c>
      <c r="S781" s="360">
        <v>0</v>
      </c>
      <c r="T781" s="360">
        <f t="shared" si="142"/>
        <v>0</v>
      </c>
      <c r="U781" s="360">
        <f t="shared" si="136"/>
        <v>26266</v>
      </c>
      <c r="V781" s="369">
        <f t="shared" si="137"/>
        <v>262660</v>
      </c>
      <c r="W781" s="375">
        <f t="shared" si="138"/>
        <v>0</v>
      </c>
      <c r="X781" s="381">
        <f t="shared" si="139"/>
        <v>0</v>
      </c>
      <c r="Y781" s="372"/>
    </row>
    <row r="782" spans="1:25" s="50" customFormat="1" ht="22.5" customHeight="1" x14ac:dyDescent="0.15">
      <c r="A782" s="361" t="s">
        <v>1167</v>
      </c>
      <c r="B782" s="151" t="s">
        <v>1386</v>
      </c>
      <c r="C782" s="152" t="s">
        <v>89</v>
      </c>
      <c r="D782" s="375">
        <f>'내역서(기계)-SH'!D782+'내역서(기계)-재개발'!D782</f>
        <v>10</v>
      </c>
      <c r="E782" s="359" t="s">
        <v>1384</v>
      </c>
      <c r="F782" s="360">
        <v>47878</v>
      </c>
      <c r="G782" s="360">
        <f t="shared" si="133"/>
        <v>478780</v>
      </c>
      <c r="H782" s="360">
        <v>0</v>
      </c>
      <c r="I782" s="360">
        <f t="shared" si="134"/>
        <v>0</v>
      </c>
      <c r="J782" s="360">
        <v>0</v>
      </c>
      <c r="K782" s="360">
        <f t="shared" si="135"/>
        <v>0</v>
      </c>
      <c r="L782" s="360">
        <f t="shared" si="132"/>
        <v>47878</v>
      </c>
      <c r="M782" s="376">
        <f t="shared" si="132"/>
        <v>478780</v>
      </c>
      <c r="N782" s="380">
        <f>'내역서(기계)-SH'!N782+'내역서(기계)-재개발'!N782</f>
        <v>10</v>
      </c>
      <c r="O782" s="360">
        <v>47878</v>
      </c>
      <c r="P782" s="360">
        <f t="shared" si="140"/>
        <v>478780</v>
      </c>
      <c r="Q782" s="360">
        <v>0</v>
      </c>
      <c r="R782" s="360">
        <f t="shared" si="141"/>
        <v>0</v>
      </c>
      <c r="S782" s="360">
        <v>0</v>
      </c>
      <c r="T782" s="360">
        <f t="shared" si="142"/>
        <v>0</v>
      </c>
      <c r="U782" s="360">
        <f t="shared" si="136"/>
        <v>47878</v>
      </c>
      <c r="V782" s="369">
        <f t="shared" si="137"/>
        <v>478780</v>
      </c>
      <c r="W782" s="375">
        <f t="shared" si="138"/>
        <v>0</v>
      </c>
      <c r="X782" s="381">
        <f t="shared" si="139"/>
        <v>0</v>
      </c>
      <c r="Y782" s="372"/>
    </row>
    <row r="783" spans="1:25" s="50" customFormat="1" ht="22.5" customHeight="1" x14ac:dyDescent="0.15">
      <c r="A783" s="361" t="s">
        <v>1168</v>
      </c>
      <c r="B783" s="151" t="s">
        <v>1386</v>
      </c>
      <c r="C783" s="152" t="s">
        <v>90</v>
      </c>
      <c r="D783" s="375">
        <f>'내역서(기계)-SH'!D783+'내역서(기계)-재개발'!D783</f>
        <v>10</v>
      </c>
      <c r="E783" s="359" t="s">
        <v>1384</v>
      </c>
      <c r="F783" s="360">
        <v>145777</v>
      </c>
      <c r="G783" s="360">
        <f t="shared" si="133"/>
        <v>1457770</v>
      </c>
      <c r="H783" s="360">
        <v>0</v>
      </c>
      <c r="I783" s="360">
        <f t="shared" si="134"/>
        <v>0</v>
      </c>
      <c r="J783" s="360">
        <v>0</v>
      </c>
      <c r="K783" s="360">
        <f t="shared" si="135"/>
        <v>0</v>
      </c>
      <c r="L783" s="360">
        <f t="shared" si="132"/>
        <v>145777</v>
      </c>
      <c r="M783" s="376">
        <f t="shared" si="132"/>
        <v>1457770</v>
      </c>
      <c r="N783" s="380">
        <f>'내역서(기계)-SH'!N783+'내역서(기계)-재개발'!N783</f>
        <v>10</v>
      </c>
      <c r="O783" s="360">
        <v>145777</v>
      </c>
      <c r="P783" s="360">
        <f t="shared" si="140"/>
        <v>1457770</v>
      </c>
      <c r="Q783" s="360">
        <v>0</v>
      </c>
      <c r="R783" s="360">
        <f t="shared" si="141"/>
        <v>0</v>
      </c>
      <c r="S783" s="360">
        <v>0</v>
      </c>
      <c r="T783" s="360">
        <f t="shared" si="142"/>
        <v>0</v>
      </c>
      <c r="U783" s="360">
        <f t="shared" si="136"/>
        <v>145777</v>
      </c>
      <c r="V783" s="369">
        <f t="shared" si="137"/>
        <v>1457770</v>
      </c>
      <c r="W783" s="375">
        <f t="shared" si="138"/>
        <v>0</v>
      </c>
      <c r="X783" s="381">
        <f t="shared" si="139"/>
        <v>0</v>
      </c>
      <c r="Y783" s="372"/>
    </row>
    <row r="784" spans="1:25" s="50" customFormat="1" ht="22.5" customHeight="1" x14ac:dyDescent="0.15">
      <c r="A784" s="361" t="s">
        <v>1169</v>
      </c>
      <c r="B784" s="151" t="s">
        <v>1386</v>
      </c>
      <c r="C784" s="152" t="s">
        <v>91</v>
      </c>
      <c r="D784" s="375">
        <f>'내역서(기계)-SH'!D784+'내역서(기계)-재개발'!D784</f>
        <v>10</v>
      </c>
      <c r="E784" s="359" t="s">
        <v>1384</v>
      </c>
      <c r="F784" s="360">
        <v>203505</v>
      </c>
      <c r="G784" s="360">
        <f t="shared" si="133"/>
        <v>2035050</v>
      </c>
      <c r="H784" s="360">
        <v>0</v>
      </c>
      <c r="I784" s="360">
        <f t="shared" si="134"/>
        <v>0</v>
      </c>
      <c r="J784" s="360">
        <v>0</v>
      </c>
      <c r="K784" s="360">
        <f t="shared" si="135"/>
        <v>0</v>
      </c>
      <c r="L784" s="360">
        <f t="shared" si="132"/>
        <v>203505</v>
      </c>
      <c r="M784" s="376">
        <f t="shared" si="132"/>
        <v>2035050</v>
      </c>
      <c r="N784" s="380">
        <f>'내역서(기계)-SH'!N784+'내역서(기계)-재개발'!N784</f>
        <v>10</v>
      </c>
      <c r="O784" s="360">
        <v>203505</v>
      </c>
      <c r="P784" s="360">
        <f t="shared" si="140"/>
        <v>2035050</v>
      </c>
      <c r="Q784" s="360">
        <v>0</v>
      </c>
      <c r="R784" s="360">
        <f t="shared" si="141"/>
        <v>0</v>
      </c>
      <c r="S784" s="360">
        <v>0</v>
      </c>
      <c r="T784" s="360">
        <f t="shared" si="142"/>
        <v>0</v>
      </c>
      <c r="U784" s="360">
        <f t="shared" si="136"/>
        <v>203505</v>
      </c>
      <c r="V784" s="369">
        <f t="shared" si="137"/>
        <v>2035050</v>
      </c>
      <c r="W784" s="375">
        <f t="shared" si="138"/>
        <v>0</v>
      </c>
      <c r="X784" s="381">
        <f t="shared" si="139"/>
        <v>0</v>
      </c>
      <c r="Y784" s="372"/>
    </row>
    <row r="785" spans="1:25" s="50" customFormat="1" ht="22.5" customHeight="1" x14ac:dyDescent="0.15">
      <c r="A785" s="361" t="s">
        <v>1170</v>
      </c>
      <c r="B785" s="151" t="s">
        <v>1386</v>
      </c>
      <c r="C785" s="152" t="s">
        <v>92</v>
      </c>
      <c r="D785" s="375">
        <f>'내역서(기계)-SH'!D785+'내역서(기계)-재개발'!D785</f>
        <v>10</v>
      </c>
      <c r="E785" s="359" t="s">
        <v>1384</v>
      </c>
      <c r="F785" s="360">
        <v>359885</v>
      </c>
      <c r="G785" s="360">
        <f t="shared" si="133"/>
        <v>3598850</v>
      </c>
      <c r="H785" s="360">
        <v>0</v>
      </c>
      <c r="I785" s="360">
        <f t="shared" si="134"/>
        <v>0</v>
      </c>
      <c r="J785" s="360">
        <v>0</v>
      </c>
      <c r="K785" s="360">
        <f t="shared" si="135"/>
        <v>0</v>
      </c>
      <c r="L785" s="360">
        <f t="shared" si="132"/>
        <v>359885</v>
      </c>
      <c r="M785" s="376">
        <f t="shared" si="132"/>
        <v>3598850</v>
      </c>
      <c r="N785" s="380">
        <f>'내역서(기계)-SH'!N785+'내역서(기계)-재개발'!N785</f>
        <v>10</v>
      </c>
      <c r="O785" s="360">
        <v>359885</v>
      </c>
      <c r="P785" s="360">
        <f t="shared" si="140"/>
        <v>3598850</v>
      </c>
      <c r="Q785" s="360">
        <v>0</v>
      </c>
      <c r="R785" s="360">
        <f t="shared" si="141"/>
        <v>0</v>
      </c>
      <c r="S785" s="360">
        <v>0</v>
      </c>
      <c r="T785" s="360">
        <f t="shared" si="142"/>
        <v>0</v>
      </c>
      <c r="U785" s="360">
        <f t="shared" si="136"/>
        <v>359885</v>
      </c>
      <c r="V785" s="369">
        <f t="shared" si="137"/>
        <v>3598850</v>
      </c>
      <c r="W785" s="375">
        <f t="shared" si="138"/>
        <v>0</v>
      </c>
      <c r="X785" s="381">
        <f t="shared" si="139"/>
        <v>0</v>
      </c>
      <c r="Y785" s="372"/>
    </row>
    <row r="786" spans="1:25" s="50" customFormat="1" ht="22.5" customHeight="1" x14ac:dyDescent="0.15">
      <c r="A786" s="361" t="s">
        <v>1171</v>
      </c>
      <c r="B786" s="151" t="s">
        <v>533</v>
      </c>
      <c r="C786" s="152" t="s">
        <v>1387</v>
      </c>
      <c r="D786" s="375">
        <f>'내역서(기계)-SH'!D786+'내역서(기계)-재개발'!D786</f>
        <v>10</v>
      </c>
      <c r="E786" s="359" t="s">
        <v>1384</v>
      </c>
      <c r="F786" s="360">
        <v>460</v>
      </c>
      <c r="G786" s="360">
        <f t="shared" si="133"/>
        <v>4600</v>
      </c>
      <c r="H786" s="360">
        <v>0</v>
      </c>
      <c r="I786" s="360">
        <f t="shared" si="134"/>
        <v>0</v>
      </c>
      <c r="J786" s="360">
        <v>0</v>
      </c>
      <c r="K786" s="360">
        <f t="shared" si="135"/>
        <v>0</v>
      </c>
      <c r="L786" s="360">
        <f t="shared" si="132"/>
        <v>460</v>
      </c>
      <c r="M786" s="376">
        <f t="shared" si="132"/>
        <v>4600</v>
      </c>
      <c r="N786" s="380">
        <f>'내역서(기계)-SH'!N786+'내역서(기계)-재개발'!N786</f>
        <v>10</v>
      </c>
      <c r="O786" s="360">
        <v>460</v>
      </c>
      <c r="P786" s="360">
        <f t="shared" si="140"/>
        <v>4600</v>
      </c>
      <c r="Q786" s="360">
        <v>0</v>
      </c>
      <c r="R786" s="360">
        <f t="shared" si="141"/>
        <v>0</v>
      </c>
      <c r="S786" s="360">
        <v>0</v>
      </c>
      <c r="T786" s="360">
        <f t="shared" si="142"/>
        <v>0</v>
      </c>
      <c r="U786" s="360">
        <f t="shared" si="136"/>
        <v>460</v>
      </c>
      <c r="V786" s="369">
        <f t="shared" si="137"/>
        <v>4600</v>
      </c>
      <c r="W786" s="375">
        <f t="shared" si="138"/>
        <v>0</v>
      </c>
      <c r="X786" s="381">
        <f t="shared" si="139"/>
        <v>0</v>
      </c>
      <c r="Y786" s="372"/>
    </row>
    <row r="787" spans="1:25" s="50" customFormat="1" ht="22.5" customHeight="1" x14ac:dyDescent="0.15">
      <c r="A787" s="361" t="s">
        <v>1172</v>
      </c>
      <c r="B787" s="151" t="s">
        <v>533</v>
      </c>
      <c r="C787" s="152" t="s">
        <v>1388</v>
      </c>
      <c r="D787" s="375">
        <f>'내역서(기계)-SH'!D787+'내역서(기계)-재개발'!D787</f>
        <v>10</v>
      </c>
      <c r="E787" s="359" t="s">
        <v>1384</v>
      </c>
      <c r="F787" s="360">
        <v>743</v>
      </c>
      <c r="G787" s="360">
        <f t="shared" si="133"/>
        <v>7430</v>
      </c>
      <c r="H787" s="360">
        <v>0</v>
      </c>
      <c r="I787" s="360">
        <f t="shared" si="134"/>
        <v>0</v>
      </c>
      <c r="J787" s="360">
        <v>0</v>
      </c>
      <c r="K787" s="360">
        <f t="shared" si="135"/>
        <v>0</v>
      </c>
      <c r="L787" s="360">
        <f t="shared" si="132"/>
        <v>743</v>
      </c>
      <c r="M787" s="376">
        <f t="shared" si="132"/>
        <v>7430</v>
      </c>
      <c r="N787" s="380">
        <f>'내역서(기계)-SH'!N787+'내역서(기계)-재개발'!N787</f>
        <v>10</v>
      </c>
      <c r="O787" s="360">
        <v>743</v>
      </c>
      <c r="P787" s="360">
        <f t="shared" si="140"/>
        <v>7430</v>
      </c>
      <c r="Q787" s="360">
        <v>0</v>
      </c>
      <c r="R787" s="360">
        <f t="shared" si="141"/>
        <v>0</v>
      </c>
      <c r="S787" s="360">
        <v>0</v>
      </c>
      <c r="T787" s="360">
        <f t="shared" si="142"/>
        <v>0</v>
      </c>
      <c r="U787" s="360">
        <f t="shared" si="136"/>
        <v>743</v>
      </c>
      <c r="V787" s="369">
        <f t="shared" si="137"/>
        <v>7430</v>
      </c>
      <c r="W787" s="375">
        <f t="shared" si="138"/>
        <v>0</v>
      </c>
      <c r="X787" s="381">
        <f t="shared" si="139"/>
        <v>0</v>
      </c>
      <c r="Y787" s="372"/>
    </row>
    <row r="788" spans="1:25" s="50" customFormat="1" ht="22.5" customHeight="1" x14ac:dyDescent="0.15">
      <c r="A788" s="361" t="s">
        <v>1173</v>
      </c>
      <c r="B788" s="151" t="s">
        <v>533</v>
      </c>
      <c r="C788" s="152" t="s">
        <v>1389</v>
      </c>
      <c r="D788" s="375">
        <f>'내역서(기계)-SH'!D788+'내역서(기계)-재개발'!D788</f>
        <v>10</v>
      </c>
      <c r="E788" s="359" t="s">
        <v>1384</v>
      </c>
      <c r="F788" s="360">
        <v>1318</v>
      </c>
      <c r="G788" s="360">
        <f t="shared" si="133"/>
        <v>13180</v>
      </c>
      <c r="H788" s="360">
        <v>0</v>
      </c>
      <c r="I788" s="360">
        <f t="shared" si="134"/>
        <v>0</v>
      </c>
      <c r="J788" s="360">
        <v>0</v>
      </c>
      <c r="K788" s="360">
        <f t="shared" si="135"/>
        <v>0</v>
      </c>
      <c r="L788" s="360">
        <f t="shared" si="132"/>
        <v>1318</v>
      </c>
      <c r="M788" s="376">
        <f t="shared" si="132"/>
        <v>13180</v>
      </c>
      <c r="N788" s="380">
        <f>'내역서(기계)-SH'!N788+'내역서(기계)-재개발'!N788</f>
        <v>10</v>
      </c>
      <c r="O788" s="360">
        <v>1318</v>
      </c>
      <c r="P788" s="360">
        <f t="shared" si="140"/>
        <v>13180</v>
      </c>
      <c r="Q788" s="360">
        <v>0</v>
      </c>
      <c r="R788" s="360">
        <f t="shared" si="141"/>
        <v>0</v>
      </c>
      <c r="S788" s="360">
        <v>0</v>
      </c>
      <c r="T788" s="360">
        <f t="shared" si="142"/>
        <v>0</v>
      </c>
      <c r="U788" s="360">
        <f t="shared" si="136"/>
        <v>1318</v>
      </c>
      <c r="V788" s="369">
        <f t="shared" si="137"/>
        <v>13180</v>
      </c>
      <c r="W788" s="375">
        <f t="shared" si="138"/>
        <v>0</v>
      </c>
      <c r="X788" s="381">
        <f t="shared" si="139"/>
        <v>0</v>
      </c>
      <c r="Y788" s="372"/>
    </row>
    <row r="789" spans="1:25" s="50" customFormat="1" ht="22.5" customHeight="1" x14ac:dyDescent="0.15">
      <c r="A789" s="361" t="s">
        <v>1174</v>
      </c>
      <c r="B789" s="151" t="s">
        <v>533</v>
      </c>
      <c r="C789" s="152" t="s">
        <v>1390</v>
      </c>
      <c r="D789" s="375">
        <f>'내역서(기계)-SH'!D789+'내역서(기계)-재개발'!D789</f>
        <v>10</v>
      </c>
      <c r="E789" s="359" t="s">
        <v>1384</v>
      </c>
      <c r="F789" s="360">
        <v>1787</v>
      </c>
      <c r="G789" s="360">
        <f t="shared" si="133"/>
        <v>17870</v>
      </c>
      <c r="H789" s="360">
        <v>0</v>
      </c>
      <c r="I789" s="360">
        <f t="shared" si="134"/>
        <v>0</v>
      </c>
      <c r="J789" s="360">
        <v>0</v>
      </c>
      <c r="K789" s="360">
        <f t="shared" si="135"/>
        <v>0</v>
      </c>
      <c r="L789" s="360">
        <f t="shared" si="132"/>
        <v>1787</v>
      </c>
      <c r="M789" s="376">
        <f t="shared" si="132"/>
        <v>17870</v>
      </c>
      <c r="N789" s="380">
        <f>'내역서(기계)-SH'!N789+'내역서(기계)-재개발'!N789</f>
        <v>10</v>
      </c>
      <c r="O789" s="360">
        <v>1787</v>
      </c>
      <c r="P789" s="360">
        <f t="shared" si="140"/>
        <v>17870</v>
      </c>
      <c r="Q789" s="360">
        <v>0</v>
      </c>
      <c r="R789" s="360">
        <f t="shared" si="141"/>
        <v>0</v>
      </c>
      <c r="S789" s="360">
        <v>0</v>
      </c>
      <c r="T789" s="360">
        <f t="shared" si="142"/>
        <v>0</v>
      </c>
      <c r="U789" s="360">
        <f t="shared" si="136"/>
        <v>1787</v>
      </c>
      <c r="V789" s="369">
        <f t="shared" si="137"/>
        <v>17870</v>
      </c>
      <c r="W789" s="375">
        <f t="shared" si="138"/>
        <v>0</v>
      </c>
      <c r="X789" s="381">
        <f t="shared" si="139"/>
        <v>0</v>
      </c>
      <c r="Y789" s="372"/>
    </row>
    <row r="790" spans="1:25" s="50" customFormat="1" ht="22.5" customHeight="1" x14ac:dyDescent="0.15">
      <c r="A790" s="361" t="s">
        <v>1175</v>
      </c>
      <c r="B790" s="151" t="s">
        <v>533</v>
      </c>
      <c r="C790" s="152" t="s">
        <v>1391</v>
      </c>
      <c r="D790" s="375">
        <f>'내역서(기계)-SH'!D790+'내역서(기계)-재개발'!D790</f>
        <v>10</v>
      </c>
      <c r="E790" s="359" t="s">
        <v>1384</v>
      </c>
      <c r="F790" s="360">
        <v>3911</v>
      </c>
      <c r="G790" s="360">
        <f t="shared" si="133"/>
        <v>39110</v>
      </c>
      <c r="H790" s="360">
        <v>0</v>
      </c>
      <c r="I790" s="360">
        <f t="shared" si="134"/>
        <v>0</v>
      </c>
      <c r="J790" s="360">
        <v>0</v>
      </c>
      <c r="K790" s="360">
        <f t="shared" si="135"/>
        <v>0</v>
      </c>
      <c r="L790" s="360">
        <f t="shared" ref="L790:M853" si="143">F790+H790+J790</f>
        <v>3911</v>
      </c>
      <c r="M790" s="376">
        <f t="shared" si="143"/>
        <v>39110</v>
      </c>
      <c r="N790" s="380">
        <f>'내역서(기계)-SH'!N790+'내역서(기계)-재개발'!N790</f>
        <v>10</v>
      </c>
      <c r="O790" s="360">
        <v>3911</v>
      </c>
      <c r="P790" s="360">
        <f t="shared" si="140"/>
        <v>39110</v>
      </c>
      <c r="Q790" s="360">
        <v>0</v>
      </c>
      <c r="R790" s="360">
        <f t="shared" si="141"/>
        <v>0</v>
      </c>
      <c r="S790" s="360">
        <v>0</v>
      </c>
      <c r="T790" s="360">
        <f t="shared" si="142"/>
        <v>0</v>
      </c>
      <c r="U790" s="360">
        <f t="shared" si="136"/>
        <v>3911</v>
      </c>
      <c r="V790" s="369">
        <f t="shared" si="137"/>
        <v>39110</v>
      </c>
      <c r="W790" s="375">
        <f t="shared" si="138"/>
        <v>0</v>
      </c>
      <c r="X790" s="381">
        <f t="shared" si="139"/>
        <v>0</v>
      </c>
      <c r="Y790" s="372"/>
    </row>
    <row r="791" spans="1:25" s="50" customFormat="1" ht="22.5" customHeight="1" x14ac:dyDescent="0.15">
      <c r="A791" s="361" t="s">
        <v>1176</v>
      </c>
      <c r="B791" s="151" t="s">
        <v>533</v>
      </c>
      <c r="C791" s="152" t="s">
        <v>1392</v>
      </c>
      <c r="D791" s="375">
        <f>'내역서(기계)-SH'!D791+'내역서(기계)-재개발'!D791</f>
        <v>10</v>
      </c>
      <c r="E791" s="359" t="s">
        <v>1384</v>
      </c>
      <c r="F791" s="360">
        <v>5345</v>
      </c>
      <c r="G791" s="360">
        <f t="shared" si="133"/>
        <v>53450</v>
      </c>
      <c r="H791" s="360">
        <v>0</v>
      </c>
      <c r="I791" s="360">
        <f t="shared" si="134"/>
        <v>0</v>
      </c>
      <c r="J791" s="360">
        <v>0</v>
      </c>
      <c r="K791" s="360">
        <f t="shared" si="135"/>
        <v>0</v>
      </c>
      <c r="L791" s="360">
        <f t="shared" si="143"/>
        <v>5345</v>
      </c>
      <c r="M791" s="376">
        <f t="shared" si="143"/>
        <v>53450</v>
      </c>
      <c r="N791" s="380">
        <f>'내역서(기계)-SH'!N791+'내역서(기계)-재개발'!N791</f>
        <v>10</v>
      </c>
      <c r="O791" s="360">
        <v>5345</v>
      </c>
      <c r="P791" s="360">
        <f t="shared" si="140"/>
        <v>53450</v>
      </c>
      <c r="Q791" s="360">
        <v>0</v>
      </c>
      <c r="R791" s="360">
        <f t="shared" si="141"/>
        <v>0</v>
      </c>
      <c r="S791" s="360">
        <v>0</v>
      </c>
      <c r="T791" s="360">
        <f t="shared" si="142"/>
        <v>0</v>
      </c>
      <c r="U791" s="360">
        <f t="shared" si="136"/>
        <v>5345</v>
      </c>
      <c r="V791" s="369">
        <f t="shared" si="137"/>
        <v>53450</v>
      </c>
      <c r="W791" s="375">
        <f t="shared" si="138"/>
        <v>0</v>
      </c>
      <c r="X791" s="381">
        <f t="shared" si="139"/>
        <v>0</v>
      </c>
      <c r="Y791" s="372"/>
    </row>
    <row r="792" spans="1:25" s="50" customFormat="1" ht="22.5" customHeight="1" x14ac:dyDescent="0.15">
      <c r="A792" s="361" t="s">
        <v>1177</v>
      </c>
      <c r="B792" s="151" t="s">
        <v>533</v>
      </c>
      <c r="C792" s="152" t="s">
        <v>1393</v>
      </c>
      <c r="D792" s="375">
        <f>'내역서(기계)-SH'!D792+'내역서(기계)-재개발'!D792</f>
        <v>10</v>
      </c>
      <c r="E792" s="359" t="s">
        <v>1384</v>
      </c>
      <c r="F792" s="360">
        <v>8150</v>
      </c>
      <c r="G792" s="360">
        <f t="shared" si="133"/>
        <v>81500</v>
      </c>
      <c r="H792" s="360">
        <v>0</v>
      </c>
      <c r="I792" s="360">
        <f t="shared" si="134"/>
        <v>0</v>
      </c>
      <c r="J792" s="360">
        <v>0</v>
      </c>
      <c r="K792" s="360">
        <f t="shared" si="135"/>
        <v>0</v>
      </c>
      <c r="L792" s="360">
        <f t="shared" si="143"/>
        <v>8150</v>
      </c>
      <c r="M792" s="376">
        <f t="shared" si="143"/>
        <v>81500</v>
      </c>
      <c r="N792" s="380">
        <f>'내역서(기계)-SH'!N792+'내역서(기계)-재개발'!N792</f>
        <v>10</v>
      </c>
      <c r="O792" s="360">
        <v>8150</v>
      </c>
      <c r="P792" s="360">
        <f t="shared" si="140"/>
        <v>81500</v>
      </c>
      <c r="Q792" s="360">
        <v>0</v>
      </c>
      <c r="R792" s="360">
        <f t="shared" si="141"/>
        <v>0</v>
      </c>
      <c r="S792" s="360">
        <v>0</v>
      </c>
      <c r="T792" s="360">
        <f t="shared" si="142"/>
        <v>0</v>
      </c>
      <c r="U792" s="360">
        <f t="shared" si="136"/>
        <v>8150</v>
      </c>
      <c r="V792" s="369">
        <f t="shared" si="137"/>
        <v>81500</v>
      </c>
      <c r="W792" s="375">
        <f t="shared" si="138"/>
        <v>0</v>
      </c>
      <c r="X792" s="381">
        <f t="shared" si="139"/>
        <v>0</v>
      </c>
      <c r="Y792" s="372"/>
    </row>
    <row r="793" spans="1:25" s="50" customFormat="1" ht="22.5" customHeight="1" x14ac:dyDescent="0.15">
      <c r="A793" s="361" t="s">
        <v>1178</v>
      </c>
      <c r="B793" s="151" t="s">
        <v>533</v>
      </c>
      <c r="C793" s="152" t="s">
        <v>534</v>
      </c>
      <c r="D793" s="375">
        <f>'내역서(기계)-SH'!D793+'내역서(기계)-재개발'!D793</f>
        <v>10</v>
      </c>
      <c r="E793" s="359" t="s">
        <v>1384</v>
      </c>
      <c r="F793" s="360">
        <v>17115</v>
      </c>
      <c r="G793" s="360">
        <f t="shared" si="133"/>
        <v>171150</v>
      </c>
      <c r="H793" s="360">
        <v>0</v>
      </c>
      <c r="I793" s="360">
        <f t="shared" si="134"/>
        <v>0</v>
      </c>
      <c r="J793" s="360">
        <v>0</v>
      </c>
      <c r="K793" s="360">
        <f t="shared" si="135"/>
        <v>0</v>
      </c>
      <c r="L793" s="360">
        <f t="shared" si="143"/>
        <v>17115</v>
      </c>
      <c r="M793" s="376">
        <f t="shared" si="143"/>
        <v>171150</v>
      </c>
      <c r="N793" s="380">
        <f>'내역서(기계)-SH'!N793+'내역서(기계)-재개발'!N793</f>
        <v>10</v>
      </c>
      <c r="O793" s="360">
        <v>17115</v>
      </c>
      <c r="P793" s="360">
        <f t="shared" si="140"/>
        <v>171150</v>
      </c>
      <c r="Q793" s="360">
        <v>0</v>
      </c>
      <c r="R793" s="360">
        <f t="shared" si="141"/>
        <v>0</v>
      </c>
      <c r="S793" s="360">
        <v>0</v>
      </c>
      <c r="T793" s="360">
        <f t="shared" si="142"/>
        <v>0</v>
      </c>
      <c r="U793" s="360">
        <f t="shared" si="136"/>
        <v>17115</v>
      </c>
      <c r="V793" s="369">
        <f t="shared" si="137"/>
        <v>171150</v>
      </c>
      <c r="W793" s="375">
        <f t="shared" si="138"/>
        <v>0</v>
      </c>
      <c r="X793" s="381">
        <f t="shared" si="139"/>
        <v>0</v>
      </c>
      <c r="Y793" s="372"/>
    </row>
    <row r="794" spans="1:25" s="50" customFormat="1" ht="22.5" customHeight="1" x14ac:dyDescent="0.15">
      <c r="A794" s="361" t="s">
        <v>1179</v>
      </c>
      <c r="B794" s="151" t="s">
        <v>533</v>
      </c>
      <c r="C794" s="152" t="s">
        <v>535</v>
      </c>
      <c r="D794" s="375">
        <f>'내역서(기계)-SH'!D794+'내역서(기계)-재개발'!D794</f>
        <v>10</v>
      </c>
      <c r="E794" s="359" t="s">
        <v>1384</v>
      </c>
      <c r="F794" s="360">
        <v>62056</v>
      </c>
      <c r="G794" s="360">
        <f t="shared" si="133"/>
        <v>620560</v>
      </c>
      <c r="H794" s="360">
        <v>0</v>
      </c>
      <c r="I794" s="360">
        <f t="shared" si="134"/>
        <v>0</v>
      </c>
      <c r="J794" s="360">
        <v>0</v>
      </c>
      <c r="K794" s="360">
        <f t="shared" si="135"/>
        <v>0</v>
      </c>
      <c r="L794" s="360">
        <f t="shared" si="143"/>
        <v>62056</v>
      </c>
      <c r="M794" s="376">
        <f t="shared" si="143"/>
        <v>620560</v>
      </c>
      <c r="N794" s="380">
        <f>'내역서(기계)-SH'!N794+'내역서(기계)-재개발'!N794</f>
        <v>10</v>
      </c>
      <c r="O794" s="360">
        <v>62056</v>
      </c>
      <c r="P794" s="360">
        <f t="shared" si="140"/>
        <v>620560</v>
      </c>
      <c r="Q794" s="360">
        <v>0</v>
      </c>
      <c r="R794" s="360">
        <f t="shared" si="141"/>
        <v>0</v>
      </c>
      <c r="S794" s="360">
        <v>0</v>
      </c>
      <c r="T794" s="360">
        <f t="shared" si="142"/>
        <v>0</v>
      </c>
      <c r="U794" s="360">
        <f t="shared" si="136"/>
        <v>62056</v>
      </c>
      <c r="V794" s="369">
        <f t="shared" si="137"/>
        <v>620560</v>
      </c>
      <c r="W794" s="375">
        <f t="shared" si="138"/>
        <v>0</v>
      </c>
      <c r="X794" s="381">
        <f t="shared" si="139"/>
        <v>0</v>
      </c>
      <c r="Y794" s="372"/>
    </row>
    <row r="795" spans="1:25" s="50" customFormat="1" ht="22.5" customHeight="1" x14ac:dyDescent="0.15">
      <c r="A795" s="361" t="s">
        <v>1180</v>
      </c>
      <c r="B795" s="151" t="s">
        <v>1394</v>
      </c>
      <c r="C795" s="152" t="s">
        <v>1376</v>
      </c>
      <c r="D795" s="375">
        <f>'내역서(기계)-SH'!D795+'내역서(기계)-재개발'!D795</f>
        <v>10</v>
      </c>
      <c r="E795" s="359" t="s">
        <v>1384</v>
      </c>
      <c r="F795" s="360">
        <v>247</v>
      </c>
      <c r="G795" s="360">
        <f t="shared" si="133"/>
        <v>2470</v>
      </c>
      <c r="H795" s="360">
        <v>0</v>
      </c>
      <c r="I795" s="360">
        <f t="shared" si="134"/>
        <v>0</v>
      </c>
      <c r="J795" s="360">
        <v>0</v>
      </c>
      <c r="K795" s="360">
        <f t="shared" si="135"/>
        <v>0</v>
      </c>
      <c r="L795" s="360">
        <f t="shared" si="143"/>
        <v>247</v>
      </c>
      <c r="M795" s="376">
        <f t="shared" si="143"/>
        <v>2470</v>
      </c>
      <c r="N795" s="380">
        <f>'내역서(기계)-SH'!N795+'내역서(기계)-재개발'!N795</f>
        <v>10</v>
      </c>
      <c r="O795" s="360">
        <v>247</v>
      </c>
      <c r="P795" s="360">
        <f t="shared" si="140"/>
        <v>2470</v>
      </c>
      <c r="Q795" s="360">
        <v>0</v>
      </c>
      <c r="R795" s="360">
        <f t="shared" si="141"/>
        <v>0</v>
      </c>
      <c r="S795" s="360">
        <v>0</v>
      </c>
      <c r="T795" s="360">
        <f t="shared" si="142"/>
        <v>0</v>
      </c>
      <c r="U795" s="360">
        <f t="shared" si="136"/>
        <v>247</v>
      </c>
      <c r="V795" s="369">
        <f t="shared" si="137"/>
        <v>2470</v>
      </c>
      <c r="W795" s="375">
        <f t="shared" si="138"/>
        <v>0</v>
      </c>
      <c r="X795" s="381">
        <f t="shared" si="139"/>
        <v>0</v>
      </c>
      <c r="Y795" s="372"/>
    </row>
    <row r="796" spans="1:25" s="50" customFormat="1" ht="22.5" customHeight="1" x14ac:dyDescent="0.15">
      <c r="A796" s="361" t="s">
        <v>1181</v>
      </c>
      <c r="B796" s="151" t="s">
        <v>1394</v>
      </c>
      <c r="C796" s="152" t="s">
        <v>1378</v>
      </c>
      <c r="D796" s="375">
        <f>'내역서(기계)-SH'!D796+'내역서(기계)-재개발'!D796</f>
        <v>10</v>
      </c>
      <c r="E796" s="359" t="s">
        <v>1384</v>
      </c>
      <c r="F796" s="360">
        <v>389</v>
      </c>
      <c r="G796" s="360">
        <f t="shared" si="133"/>
        <v>3890</v>
      </c>
      <c r="H796" s="360">
        <v>0</v>
      </c>
      <c r="I796" s="360">
        <f t="shared" si="134"/>
        <v>0</v>
      </c>
      <c r="J796" s="360">
        <v>0</v>
      </c>
      <c r="K796" s="360">
        <f t="shared" si="135"/>
        <v>0</v>
      </c>
      <c r="L796" s="360">
        <f t="shared" si="143"/>
        <v>389</v>
      </c>
      <c r="M796" s="376">
        <f t="shared" si="143"/>
        <v>3890</v>
      </c>
      <c r="N796" s="380">
        <f>'내역서(기계)-SH'!N796+'내역서(기계)-재개발'!N796</f>
        <v>10</v>
      </c>
      <c r="O796" s="360">
        <v>389</v>
      </c>
      <c r="P796" s="360">
        <f t="shared" si="140"/>
        <v>3890</v>
      </c>
      <c r="Q796" s="360">
        <v>0</v>
      </c>
      <c r="R796" s="360">
        <f t="shared" si="141"/>
        <v>0</v>
      </c>
      <c r="S796" s="360">
        <v>0</v>
      </c>
      <c r="T796" s="360">
        <f t="shared" si="142"/>
        <v>0</v>
      </c>
      <c r="U796" s="360">
        <f t="shared" si="136"/>
        <v>389</v>
      </c>
      <c r="V796" s="369">
        <f t="shared" si="137"/>
        <v>3890</v>
      </c>
      <c r="W796" s="375">
        <f t="shared" si="138"/>
        <v>0</v>
      </c>
      <c r="X796" s="381">
        <f t="shared" si="139"/>
        <v>0</v>
      </c>
      <c r="Y796" s="372"/>
    </row>
    <row r="797" spans="1:25" s="50" customFormat="1" ht="22.5" customHeight="1" x14ac:dyDescent="0.15">
      <c r="A797" s="361" t="s">
        <v>1182</v>
      </c>
      <c r="B797" s="151" t="s">
        <v>1394</v>
      </c>
      <c r="C797" s="152" t="s">
        <v>1368</v>
      </c>
      <c r="D797" s="375">
        <f>'내역서(기계)-SH'!D797+'내역서(기계)-재개발'!D797</f>
        <v>10</v>
      </c>
      <c r="E797" s="359" t="s">
        <v>1384</v>
      </c>
      <c r="F797" s="360">
        <v>672</v>
      </c>
      <c r="G797" s="360">
        <f t="shared" si="133"/>
        <v>6720</v>
      </c>
      <c r="H797" s="360">
        <v>0</v>
      </c>
      <c r="I797" s="360">
        <f t="shared" si="134"/>
        <v>0</v>
      </c>
      <c r="J797" s="360">
        <v>0</v>
      </c>
      <c r="K797" s="360">
        <f t="shared" si="135"/>
        <v>0</v>
      </c>
      <c r="L797" s="360">
        <f t="shared" si="143"/>
        <v>672</v>
      </c>
      <c r="M797" s="376">
        <f t="shared" si="143"/>
        <v>6720</v>
      </c>
      <c r="N797" s="380">
        <f>'내역서(기계)-SH'!N797+'내역서(기계)-재개발'!N797</f>
        <v>10</v>
      </c>
      <c r="O797" s="360">
        <v>672</v>
      </c>
      <c r="P797" s="360">
        <f t="shared" si="140"/>
        <v>6720</v>
      </c>
      <c r="Q797" s="360">
        <v>0</v>
      </c>
      <c r="R797" s="360">
        <f t="shared" si="141"/>
        <v>0</v>
      </c>
      <c r="S797" s="360">
        <v>0</v>
      </c>
      <c r="T797" s="360">
        <f t="shared" si="142"/>
        <v>0</v>
      </c>
      <c r="U797" s="360">
        <f t="shared" si="136"/>
        <v>672</v>
      </c>
      <c r="V797" s="369">
        <f t="shared" si="137"/>
        <v>6720</v>
      </c>
      <c r="W797" s="375">
        <f t="shared" si="138"/>
        <v>0</v>
      </c>
      <c r="X797" s="381">
        <f t="shared" si="139"/>
        <v>0</v>
      </c>
      <c r="Y797" s="372"/>
    </row>
    <row r="798" spans="1:25" s="50" customFormat="1" ht="22.5" customHeight="1" x14ac:dyDescent="0.15">
      <c r="A798" s="361" t="s">
        <v>1183</v>
      </c>
      <c r="B798" s="151" t="s">
        <v>1394</v>
      </c>
      <c r="C798" s="152" t="s">
        <v>1369</v>
      </c>
      <c r="D798" s="375">
        <f>'내역서(기계)-SH'!D798+'내역서(기계)-재개발'!D798</f>
        <v>10</v>
      </c>
      <c r="E798" s="359" t="s">
        <v>1384</v>
      </c>
      <c r="F798" s="360">
        <v>1115</v>
      </c>
      <c r="G798" s="360">
        <f t="shared" si="133"/>
        <v>11150</v>
      </c>
      <c r="H798" s="360">
        <v>0</v>
      </c>
      <c r="I798" s="360">
        <f t="shared" si="134"/>
        <v>0</v>
      </c>
      <c r="J798" s="360">
        <v>0</v>
      </c>
      <c r="K798" s="360">
        <f t="shared" si="135"/>
        <v>0</v>
      </c>
      <c r="L798" s="360">
        <f t="shared" si="143"/>
        <v>1115</v>
      </c>
      <c r="M798" s="376">
        <f t="shared" si="143"/>
        <v>11150</v>
      </c>
      <c r="N798" s="380">
        <f>'내역서(기계)-SH'!N798+'내역서(기계)-재개발'!N798</f>
        <v>10</v>
      </c>
      <c r="O798" s="360">
        <v>1115</v>
      </c>
      <c r="P798" s="360">
        <f t="shared" si="140"/>
        <v>11150</v>
      </c>
      <c r="Q798" s="360">
        <v>0</v>
      </c>
      <c r="R798" s="360">
        <f t="shared" si="141"/>
        <v>0</v>
      </c>
      <c r="S798" s="360">
        <v>0</v>
      </c>
      <c r="T798" s="360">
        <f t="shared" si="142"/>
        <v>0</v>
      </c>
      <c r="U798" s="360">
        <f t="shared" si="136"/>
        <v>1115</v>
      </c>
      <c r="V798" s="369">
        <f t="shared" si="137"/>
        <v>11150</v>
      </c>
      <c r="W798" s="375">
        <f t="shared" si="138"/>
        <v>0</v>
      </c>
      <c r="X798" s="381">
        <f t="shared" si="139"/>
        <v>0</v>
      </c>
      <c r="Y798" s="372"/>
    </row>
    <row r="799" spans="1:25" s="50" customFormat="1" ht="22.5" customHeight="1" x14ac:dyDescent="0.15">
      <c r="A799" s="361" t="s">
        <v>1184</v>
      </c>
      <c r="B799" s="151" t="s">
        <v>1394</v>
      </c>
      <c r="C799" s="152" t="s">
        <v>1370</v>
      </c>
      <c r="D799" s="375">
        <f>'내역서(기계)-SH'!D799+'내역서(기계)-재개발'!D799</f>
        <v>10</v>
      </c>
      <c r="E799" s="359" t="s">
        <v>1384</v>
      </c>
      <c r="F799" s="360">
        <v>1610</v>
      </c>
      <c r="G799" s="360">
        <f t="shared" si="133"/>
        <v>16100</v>
      </c>
      <c r="H799" s="360">
        <v>0</v>
      </c>
      <c r="I799" s="360">
        <f t="shared" si="134"/>
        <v>0</v>
      </c>
      <c r="J799" s="360">
        <v>0</v>
      </c>
      <c r="K799" s="360">
        <f t="shared" si="135"/>
        <v>0</v>
      </c>
      <c r="L799" s="360">
        <f t="shared" si="143"/>
        <v>1610</v>
      </c>
      <c r="M799" s="376">
        <f t="shared" si="143"/>
        <v>16100</v>
      </c>
      <c r="N799" s="380">
        <f>'내역서(기계)-SH'!N799+'내역서(기계)-재개발'!N799</f>
        <v>10</v>
      </c>
      <c r="O799" s="360">
        <v>1610</v>
      </c>
      <c r="P799" s="360">
        <f t="shared" si="140"/>
        <v>16100</v>
      </c>
      <c r="Q799" s="360">
        <v>0</v>
      </c>
      <c r="R799" s="360">
        <f t="shared" si="141"/>
        <v>0</v>
      </c>
      <c r="S799" s="360">
        <v>0</v>
      </c>
      <c r="T799" s="360">
        <f t="shared" si="142"/>
        <v>0</v>
      </c>
      <c r="U799" s="360">
        <f t="shared" si="136"/>
        <v>1610</v>
      </c>
      <c r="V799" s="369">
        <f t="shared" si="137"/>
        <v>16100</v>
      </c>
      <c r="W799" s="375">
        <f t="shared" si="138"/>
        <v>0</v>
      </c>
      <c r="X799" s="381">
        <f t="shared" si="139"/>
        <v>0</v>
      </c>
      <c r="Y799" s="372"/>
    </row>
    <row r="800" spans="1:25" s="50" customFormat="1" ht="22.5" customHeight="1" x14ac:dyDescent="0.15">
      <c r="A800" s="361" t="s">
        <v>1185</v>
      </c>
      <c r="B800" s="151" t="s">
        <v>1394</v>
      </c>
      <c r="C800" s="152" t="s">
        <v>1366</v>
      </c>
      <c r="D800" s="375">
        <f>'내역서(기계)-SH'!D800+'내역서(기계)-재개발'!D800</f>
        <v>10</v>
      </c>
      <c r="E800" s="359" t="s">
        <v>1384</v>
      </c>
      <c r="F800" s="360">
        <v>2743</v>
      </c>
      <c r="G800" s="360">
        <f t="shared" si="133"/>
        <v>27430</v>
      </c>
      <c r="H800" s="360">
        <v>0</v>
      </c>
      <c r="I800" s="360">
        <f t="shared" si="134"/>
        <v>0</v>
      </c>
      <c r="J800" s="360">
        <v>0</v>
      </c>
      <c r="K800" s="360">
        <f t="shared" si="135"/>
        <v>0</v>
      </c>
      <c r="L800" s="360">
        <f t="shared" si="143"/>
        <v>2743</v>
      </c>
      <c r="M800" s="376">
        <f t="shared" si="143"/>
        <v>27430</v>
      </c>
      <c r="N800" s="380">
        <f>'내역서(기계)-SH'!N800+'내역서(기계)-재개발'!N800</f>
        <v>10</v>
      </c>
      <c r="O800" s="360">
        <v>2743</v>
      </c>
      <c r="P800" s="360">
        <f t="shared" si="140"/>
        <v>27430</v>
      </c>
      <c r="Q800" s="360">
        <v>0</v>
      </c>
      <c r="R800" s="360">
        <f t="shared" si="141"/>
        <v>0</v>
      </c>
      <c r="S800" s="360">
        <v>0</v>
      </c>
      <c r="T800" s="360">
        <f t="shared" si="142"/>
        <v>0</v>
      </c>
      <c r="U800" s="360">
        <f t="shared" si="136"/>
        <v>2743</v>
      </c>
      <c r="V800" s="369">
        <f t="shared" si="137"/>
        <v>27430</v>
      </c>
      <c r="W800" s="375">
        <f t="shared" si="138"/>
        <v>0</v>
      </c>
      <c r="X800" s="381">
        <f t="shared" si="139"/>
        <v>0</v>
      </c>
      <c r="Y800" s="372"/>
    </row>
    <row r="801" spans="1:25" s="50" customFormat="1" ht="22.5" customHeight="1" x14ac:dyDescent="0.15">
      <c r="A801" s="361" t="s">
        <v>1186</v>
      </c>
      <c r="B801" s="151" t="s">
        <v>1394</v>
      </c>
      <c r="C801" s="152" t="s">
        <v>1371</v>
      </c>
      <c r="D801" s="375">
        <f>'내역서(기계)-SH'!D801+'내역서(기계)-재개발'!D801</f>
        <v>10</v>
      </c>
      <c r="E801" s="359" t="s">
        <v>1384</v>
      </c>
      <c r="F801" s="360">
        <v>4522</v>
      </c>
      <c r="G801" s="360">
        <f t="shared" si="133"/>
        <v>45220</v>
      </c>
      <c r="H801" s="360">
        <v>0</v>
      </c>
      <c r="I801" s="360">
        <f t="shared" si="134"/>
        <v>0</v>
      </c>
      <c r="J801" s="360">
        <v>0</v>
      </c>
      <c r="K801" s="360">
        <f t="shared" si="135"/>
        <v>0</v>
      </c>
      <c r="L801" s="360">
        <f t="shared" si="143"/>
        <v>4522</v>
      </c>
      <c r="M801" s="376">
        <f t="shared" si="143"/>
        <v>45220</v>
      </c>
      <c r="N801" s="380">
        <f>'내역서(기계)-SH'!N801+'내역서(기계)-재개발'!N801</f>
        <v>10</v>
      </c>
      <c r="O801" s="360">
        <v>4522</v>
      </c>
      <c r="P801" s="360">
        <f t="shared" si="140"/>
        <v>45220</v>
      </c>
      <c r="Q801" s="360">
        <v>0</v>
      </c>
      <c r="R801" s="360">
        <f t="shared" si="141"/>
        <v>0</v>
      </c>
      <c r="S801" s="360">
        <v>0</v>
      </c>
      <c r="T801" s="360">
        <f t="shared" si="142"/>
        <v>0</v>
      </c>
      <c r="U801" s="360">
        <f t="shared" si="136"/>
        <v>4522</v>
      </c>
      <c r="V801" s="369">
        <f t="shared" si="137"/>
        <v>45220</v>
      </c>
      <c r="W801" s="375">
        <f t="shared" si="138"/>
        <v>0</v>
      </c>
      <c r="X801" s="381">
        <f t="shared" si="139"/>
        <v>0</v>
      </c>
      <c r="Y801" s="372"/>
    </row>
    <row r="802" spans="1:25" s="50" customFormat="1" ht="22.5" customHeight="1" x14ac:dyDescent="0.15">
      <c r="A802" s="361" t="s">
        <v>1187</v>
      </c>
      <c r="B802" s="151" t="s">
        <v>1394</v>
      </c>
      <c r="C802" s="152" t="s">
        <v>1372</v>
      </c>
      <c r="D802" s="375">
        <f>'내역서(기계)-SH'!D802+'내역서(기계)-재개발'!D802</f>
        <v>10</v>
      </c>
      <c r="E802" s="359" t="s">
        <v>1384</v>
      </c>
      <c r="F802" s="360">
        <v>7257</v>
      </c>
      <c r="G802" s="360">
        <f t="shared" si="133"/>
        <v>72570</v>
      </c>
      <c r="H802" s="360">
        <v>0</v>
      </c>
      <c r="I802" s="360">
        <f t="shared" si="134"/>
        <v>0</v>
      </c>
      <c r="J802" s="360">
        <v>0</v>
      </c>
      <c r="K802" s="360">
        <f t="shared" si="135"/>
        <v>0</v>
      </c>
      <c r="L802" s="360">
        <f t="shared" si="143"/>
        <v>7257</v>
      </c>
      <c r="M802" s="376">
        <f t="shared" si="143"/>
        <v>72570</v>
      </c>
      <c r="N802" s="380">
        <f>'내역서(기계)-SH'!N802+'내역서(기계)-재개발'!N802</f>
        <v>10</v>
      </c>
      <c r="O802" s="360">
        <v>7257</v>
      </c>
      <c r="P802" s="360">
        <f t="shared" si="140"/>
        <v>72570</v>
      </c>
      <c r="Q802" s="360">
        <v>0</v>
      </c>
      <c r="R802" s="360">
        <f t="shared" si="141"/>
        <v>0</v>
      </c>
      <c r="S802" s="360">
        <v>0</v>
      </c>
      <c r="T802" s="360">
        <f t="shared" si="142"/>
        <v>0</v>
      </c>
      <c r="U802" s="360">
        <f t="shared" si="136"/>
        <v>7257</v>
      </c>
      <c r="V802" s="369">
        <f t="shared" si="137"/>
        <v>72570</v>
      </c>
      <c r="W802" s="375">
        <f t="shared" si="138"/>
        <v>0</v>
      </c>
      <c r="X802" s="381">
        <f t="shared" si="139"/>
        <v>0</v>
      </c>
      <c r="Y802" s="372"/>
    </row>
    <row r="803" spans="1:25" s="50" customFormat="1" ht="22.5" customHeight="1" x14ac:dyDescent="0.15">
      <c r="A803" s="361" t="s">
        <v>1188</v>
      </c>
      <c r="B803" s="151" t="s">
        <v>1394</v>
      </c>
      <c r="C803" s="152" t="s">
        <v>89</v>
      </c>
      <c r="D803" s="375">
        <f>'내역서(기계)-SH'!D803+'내역서(기계)-재개발'!D803</f>
        <v>10</v>
      </c>
      <c r="E803" s="359" t="s">
        <v>1384</v>
      </c>
      <c r="F803" s="360">
        <v>14938</v>
      </c>
      <c r="G803" s="360">
        <f t="shared" si="133"/>
        <v>149380</v>
      </c>
      <c r="H803" s="360">
        <v>0</v>
      </c>
      <c r="I803" s="360">
        <f t="shared" si="134"/>
        <v>0</v>
      </c>
      <c r="J803" s="360">
        <v>0</v>
      </c>
      <c r="K803" s="360">
        <f t="shared" si="135"/>
        <v>0</v>
      </c>
      <c r="L803" s="360">
        <f t="shared" si="143"/>
        <v>14938</v>
      </c>
      <c r="M803" s="376">
        <f t="shared" si="143"/>
        <v>149380</v>
      </c>
      <c r="N803" s="380">
        <f>'내역서(기계)-SH'!N803+'내역서(기계)-재개발'!N803</f>
        <v>10</v>
      </c>
      <c r="O803" s="360">
        <v>14938</v>
      </c>
      <c r="P803" s="360">
        <f t="shared" si="140"/>
        <v>149380</v>
      </c>
      <c r="Q803" s="360">
        <v>0</v>
      </c>
      <c r="R803" s="360">
        <f t="shared" si="141"/>
        <v>0</v>
      </c>
      <c r="S803" s="360">
        <v>0</v>
      </c>
      <c r="T803" s="360">
        <f t="shared" si="142"/>
        <v>0</v>
      </c>
      <c r="U803" s="360">
        <f t="shared" si="136"/>
        <v>14938</v>
      </c>
      <c r="V803" s="369">
        <f t="shared" si="137"/>
        <v>149380</v>
      </c>
      <c r="W803" s="375">
        <f t="shared" si="138"/>
        <v>0</v>
      </c>
      <c r="X803" s="381">
        <f t="shared" si="139"/>
        <v>0</v>
      </c>
      <c r="Y803" s="372"/>
    </row>
    <row r="804" spans="1:25" s="50" customFormat="1" ht="22.5" customHeight="1" x14ac:dyDescent="0.15">
      <c r="A804" s="361" t="s">
        <v>1189</v>
      </c>
      <c r="B804" s="151" t="s">
        <v>1394</v>
      </c>
      <c r="C804" s="152" t="s">
        <v>90</v>
      </c>
      <c r="D804" s="375">
        <f>'내역서(기계)-SH'!D804+'내역서(기계)-재개발'!D804</f>
        <v>11</v>
      </c>
      <c r="E804" s="359" t="s">
        <v>1384</v>
      </c>
      <c r="F804" s="360">
        <v>33939</v>
      </c>
      <c r="G804" s="360">
        <f t="shared" si="133"/>
        <v>373329</v>
      </c>
      <c r="H804" s="360">
        <v>0</v>
      </c>
      <c r="I804" s="360">
        <f t="shared" si="134"/>
        <v>0</v>
      </c>
      <c r="J804" s="360">
        <v>0</v>
      </c>
      <c r="K804" s="360">
        <f t="shared" si="135"/>
        <v>0</v>
      </c>
      <c r="L804" s="360">
        <f t="shared" si="143"/>
        <v>33939</v>
      </c>
      <c r="M804" s="376">
        <f t="shared" si="143"/>
        <v>373329</v>
      </c>
      <c r="N804" s="380">
        <f>'내역서(기계)-SH'!N804+'내역서(기계)-재개발'!N804</f>
        <v>11</v>
      </c>
      <c r="O804" s="360">
        <v>33939</v>
      </c>
      <c r="P804" s="360">
        <f t="shared" si="140"/>
        <v>373329</v>
      </c>
      <c r="Q804" s="360">
        <v>0</v>
      </c>
      <c r="R804" s="360">
        <f t="shared" si="141"/>
        <v>0</v>
      </c>
      <c r="S804" s="360">
        <v>0</v>
      </c>
      <c r="T804" s="360">
        <f t="shared" si="142"/>
        <v>0</v>
      </c>
      <c r="U804" s="360">
        <f t="shared" si="136"/>
        <v>33939</v>
      </c>
      <c r="V804" s="369">
        <f t="shared" si="137"/>
        <v>373329</v>
      </c>
      <c r="W804" s="375">
        <f t="shared" si="138"/>
        <v>0</v>
      </c>
      <c r="X804" s="381">
        <f t="shared" si="139"/>
        <v>0</v>
      </c>
      <c r="Y804" s="372"/>
    </row>
    <row r="805" spans="1:25" s="50" customFormat="1" ht="22.5" customHeight="1" x14ac:dyDescent="0.15">
      <c r="A805" s="361" t="s">
        <v>1190</v>
      </c>
      <c r="B805" s="151" t="s">
        <v>1394</v>
      </c>
      <c r="C805" s="152" t="s">
        <v>91</v>
      </c>
      <c r="D805" s="375">
        <f>'내역서(기계)-SH'!D805+'내역서(기계)-재개발'!D805</f>
        <v>11</v>
      </c>
      <c r="E805" s="359" t="s">
        <v>1384</v>
      </c>
      <c r="F805" s="360">
        <v>42311</v>
      </c>
      <c r="G805" s="360">
        <f t="shared" si="133"/>
        <v>465421</v>
      </c>
      <c r="H805" s="360">
        <v>0</v>
      </c>
      <c r="I805" s="360">
        <f t="shared" si="134"/>
        <v>0</v>
      </c>
      <c r="J805" s="360">
        <v>0</v>
      </c>
      <c r="K805" s="360">
        <f t="shared" si="135"/>
        <v>0</v>
      </c>
      <c r="L805" s="360">
        <f t="shared" si="143"/>
        <v>42311</v>
      </c>
      <c r="M805" s="376">
        <f t="shared" si="143"/>
        <v>465421</v>
      </c>
      <c r="N805" s="380">
        <f>'내역서(기계)-SH'!N805+'내역서(기계)-재개발'!N805</f>
        <v>11</v>
      </c>
      <c r="O805" s="360">
        <v>42311</v>
      </c>
      <c r="P805" s="360">
        <f t="shared" si="140"/>
        <v>465421</v>
      </c>
      <c r="Q805" s="360">
        <v>0</v>
      </c>
      <c r="R805" s="360">
        <f t="shared" si="141"/>
        <v>0</v>
      </c>
      <c r="S805" s="360">
        <v>0</v>
      </c>
      <c r="T805" s="360">
        <f t="shared" si="142"/>
        <v>0</v>
      </c>
      <c r="U805" s="360">
        <f t="shared" si="136"/>
        <v>42311</v>
      </c>
      <c r="V805" s="369">
        <f t="shared" si="137"/>
        <v>465421</v>
      </c>
      <c r="W805" s="375">
        <f t="shared" si="138"/>
        <v>0</v>
      </c>
      <c r="X805" s="381">
        <f t="shared" si="139"/>
        <v>0</v>
      </c>
      <c r="Y805" s="372"/>
    </row>
    <row r="806" spans="1:25" s="50" customFormat="1" ht="22.5" customHeight="1" x14ac:dyDescent="0.15">
      <c r="A806" s="361" t="s">
        <v>1191</v>
      </c>
      <c r="B806" s="151" t="s">
        <v>1394</v>
      </c>
      <c r="C806" s="152" t="s">
        <v>92</v>
      </c>
      <c r="D806" s="375">
        <f>'내역서(기계)-SH'!D806+'내역서(기계)-재개발'!D806</f>
        <v>11</v>
      </c>
      <c r="E806" s="359" t="s">
        <v>1384</v>
      </c>
      <c r="F806" s="360">
        <v>99633</v>
      </c>
      <c r="G806" s="360">
        <f t="shared" si="133"/>
        <v>1095963</v>
      </c>
      <c r="H806" s="360">
        <v>0</v>
      </c>
      <c r="I806" s="360">
        <f t="shared" si="134"/>
        <v>0</v>
      </c>
      <c r="J806" s="360">
        <v>0</v>
      </c>
      <c r="K806" s="360">
        <f t="shared" si="135"/>
        <v>0</v>
      </c>
      <c r="L806" s="360">
        <f t="shared" si="143"/>
        <v>99633</v>
      </c>
      <c r="M806" s="376">
        <f t="shared" si="143"/>
        <v>1095963</v>
      </c>
      <c r="N806" s="380">
        <f>'내역서(기계)-SH'!N806+'내역서(기계)-재개발'!N806</f>
        <v>11</v>
      </c>
      <c r="O806" s="360">
        <v>99633</v>
      </c>
      <c r="P806" s="360">
        <f t="shared" si="140"/>
        <v>1095963</v>
      </c>
      <c r="Q806" s="360">
        <v>0</v>
      </c>
      <c r="R806" s="360">
        <f t="shared" si="141"/>
        <v>0</v>
      </c>
      <c r="S806" s="360">
        <v>0</v>
      </c>
      <c r="T806" s="360">
        <f t="shared" si="142"/>
        <v>0</v>
      </c>
      <c r="U806" s="360">
        <f t="shared" si="136"/>
        <v>99633</v>
      </c>
      <c r="V806" s="369">
        <f t="shared" si="137"/>
        <v>1095963</v>
      </c>
      <c r="W806" s="375">
        <f t="shared" si="138"/>
        <v>0</v>
      </c>
      <c r="X806" s="381">
        <f t="shared" si="139"/>
        <v>0</v>
      </c>
      <c r="Y806" s="372"/>
    </row>
    <row r="807" spans="1:25" s="50" customFormat="1" ht="22.5" customHeight="1" x14ac:dyDescent="0.15">
      <c r="A807" s="361" t="s">
        <v>1192</v>
      </c>
      <c r="B807" s="151" t="s">
        <v>536</v>
      </c>
      <c r="C807" s="152" t="s">
        <v>1376</v>
      </c>
      <c r="D807" s="375">
        <f>'내역서(기계)-SH'!D807+'내역서(기계)-재개발'!D807</f>
        <v>4</v>
      </c>
      <c r="E807" s="359" t="s">
        <v>1384</v>
      </c>
      <c r="F807" s="360">
        <v>5734</v>
      </c>
      <c r="G807" s="360">
        <f t="shared" si="133"/>
        <v>22936</v>
      </c>
      <c r="H807" s="360">
        <v>0</v>
      </c>
      <c r="I807" s="360">
        <f t="shared" si="134"/>
        <v>0</v>
      </c>
      <c r="J807" s="360">
        <v>0</v>
      </c>
      <c r="K807" s="360">
        <f t="shared" si="135"/>
        <v>0</v>
      </c>
      <c r="L807" s="360">
        <f t="shared" si="143"/>
        <v>5734</v>
      </c>
      <c r="M807" s="376">
        <f t="shared" si="143"/>
        <v>22936</v>
      </c>
      <c r="N807" s="380">
        <f>'내역서(기계)-SH'!N807+'내역서(기계)-재개발'!N807</f>
        <v>4</v>
      </c>
      <c r="O807" s="360">
        <v>5734</v>
      </c>
      <c r="P807" s="360">
        <f t="shared" si="140"/>
        <v>22936</v>
      </c>
      <c r="Q807" s="360">
        <v>0</v>
      </c>
      <c r="R807" s="360">
        <f t="shared" si="141"/>
        <v>0</v>
      </c>
      <c r="S807" s="360">
        <v>0</v>
      </c>
      <c r="T807" s="360">
        <f t="shared" si="142"/>
        <v>0</v>
      </c>
      <c r="U807" s="360">
        <f t="shared" si="136"/>
        <v>5734</v>
      </c>
      <c r="V807" s="369">
        <f t="shared" si="137"/>
        <v>22936</v>
      </c>
      <c r="W807" s="375">
        <f t="shared" si="138"/>
        <v>0</v>
      </c>
      <c r="X807" s="381">
        <f t="shared" si="139"/>
        <v>0</v>
      </c>
      <c r="Y807" s="372"/>
    </row>
    <row r="808" spans="1:25" s="50" customFormat="1" ht="22.5" customHeight="1" x14ac:dyDescent="0.15">
      <c r="A808" s="361" t="s">
        <v>1193</v>
      </c>
      <c r="B808" s="151" t="s">
        <v>536</v>
      </c>
      <c r="C808" s="152" t="s">
        <v>1378</v>
      </c>
      <c r="D808" s="375">
        <f>'내역서(기계)-SH'!D808+'내역서(기계)-재개발'!D808</f>
        <v>7</v>
      </c>
      <c r="E808" s="359" t="s">
        <v>1384</v>
      </c>
      <c r="F808" s="360">
        <v>6964</v>
      </c>
      <c r="G808" s="360">
        <f t="shared" si="133"/>
        <v>48748</v>
      </c>
      <c r="H808" s="360">
        <v>0</v>
      </c>
      <c r="I808" s="360">
        <f t="shared" si="134"/>
        <v>0</v>
      </c>
      <c r="J808" s="360">
        <v>0</v>
      </c>
      <c r="K808" s="360">
        <f t="shared" si="135"/>
        <v>0</v>
      </c>
      <c r="L808" s="360">
        <f t="shared" si="143"/>
        <v>6964</v>
      </c>
      <c r="M808" s="376">
        <f t="shared" si="143"/>
        <v>48748</v>
      </c>
      <c r="N808" s="380">
        <f>'내역서(기계)-SH'!N808+'내역서(기계)-재개발'!N808</f>
        <v>7</v>
      </c>
      <c r="O808" s="360">
        <v>6964</v>
      </c>
      <c r="P808" s="360">
        <f t="shared" si="140"/>
        <v>48748</v>
      </c>
      <c r="Q808" s="360">
        <v>0</v>
      </c>
      <c r="R808" s="360">
        <f t="shared" si="141"/>
        <v>0</v>
      </c>
      <c r="S808" s="360">
        <v>0</v>
      </c>
      <c r="T808" s="360">
        <f t="shared" si="142"/>
        <v>0</v>
      </c>
      <c r="U808" s="360">
        <f t="shared" si="136"/>
        <v>6964</v>
      </c>
      <c r="V808" s="369">
        <f t="shared" si="137"/>
        <v>48748</v>
      </c>
      <c r="W808" s="375">
        <f t="shared" si="138"/>
        <v>0</v>
      </c>
      <c r="X808" s="381">
        <f t="shared" si="139"/>
        <v>0</v>
      </c>
      <c r="Y808" s="372"/>
    </row>
    <row r="809" spans="1:25" s="50" customFormat="1" ht="22.5" customHeight="1" x14ac:dyDescent="0.15">
      <c r="A809" s="361" t="s">
        <v>1194</v>
      </c>
      <c r="B809" s="151" t="s">
        <v>536</v>
      </c>
      <c r="C809" s="152" t="s">
        <v>1368</v>
      </c>
      <c r="D809" s="375">
        <f>'내역서(기계)-SH'!D809+'내역서(기계)-재개발'!D809</f>
        <v>11</v>
      </c>
      <c r="E809" s="359" t="s">
        <v>1384</v>
      </c>
      <c r="F809" s="360">
        <v>8752</v>
      </c>
      <c r="G809" s="360">
        <f t="shared" si="133"/>
        <v>96272</v>
      </c>
      <c r="H809" s="360">
        <v>0</v>
      </c>
      <c r="I809" s="360">
        <f t="shared" si="134"/>
        <v>0</v>
      </c>
      <c r="J809" s="360">
        <v>0</v>
      </c>
      <c r="K809" s="360">
        <f t="shared" si="135"/>
        <v>0</v>
      </c>
      <c r="L809" s="360">
        <f t="shared" si="143"/>
        <v>8752</v>
      </c>
      <c r="M809" s="376">
        <f t="shared" si="143"/>
        <v>96272</v>
      </c>
      <c r="N809" s="380">
        <f>'내역서(기계)-SH'!N809+'내역서(기계)-재개발'!N809</f>
        <v>11</v>
      </c>
      <c r="O809" s="360">
        <v>8752</v>
      </c>
      <c r="P809" s="360">
        <f t="shared" si="140"/>
        <v>96272</v>
      </c>
      <c r="Q809" s="360">
        <v>0</v>
      </c>
      <c r="R809" s="360">
        <f t="shared" si="141"/>
        <v>0</v>
      </c>
      <c r="S809" s="360">
        <v>0</v>
      </c>
      <c r="T809" s="360">
        <f t="shared" si="142"/>
        <v>0</v>
      </c>
      <c r="U809" s="360">
        <f t="shared" si="136"/>
        <v>8752</v>
      </c>
      <c r="V809" s="369">
        <f t="shared" si="137"/>
        <v>96272</v>
      </c>
      <c r="W809" s="375">
        <f t="shared" si="138"/>
        <v>0</v>
      </c>
      <c r="X809" s="381">
        <f t="shared" si="139"/>
        <v>0</v>
      </c>
      <c r="Y809" s="372"/>
    </row>
    <row r="810" spans="1:25" s="50" customFormat="1" ht="22.5" customHeight="1" x14ac:dyDescent="0.15">
      <c r="A810" s="361" t="s">
        <v>1195</v>
      </c>
      <c r="B810" s="151" t="s">
        <v>536</v>
      </c>
      <c r="C810" s="152" t="s">
        <v>1369</v>
      </c>
      <c r="D810" s="375">
        <f>'내역서(기계)-SH'!D810+'내역서(기계)-재개발'!D810</f>
        <v>11</v>
      </c>
      <c r="E810" s="359" t="s">
        <v>1384</v>
      </c>
      <c r="F810" s="360">
        <v>12416</v>
      </c>
      <c r="G810" s="360">
        <f t="shared" si="133"/>
        <v>136576</v>
      </c>
      <c r="H810" s="360">
        <v>0</v>
      </c>
      <c r="I810" s="360">
        <f t="shared" si="134"/>
        <v>0</v>
      </c>
      <c r="J810" s="360">
        <v>0</v>
      </c>
      <c r="K810" s="360">
        <f t="shared" si="135"/>
        <v>0</v>
      </c>
      <c r="L810" s="360">
        <f t="shared" si="143"/>
        <v>12416</v>
      </c>
      <c r="M810" s="376">
        <f t="shared" si="143"/>
        <v>136576</v>
      </c>
      <c r="N810" s="380">
        <f>'내역서(기계)-SH'!N810+'내역서(기계)-재개발'!N810</f>
        <v>11</v>
      </c>
      <c r="O810" s="360">
        <v>12416</v>
      </c>
      <c r="P810" s="360">
        <f t="shared" si="140"/>
        <v>136576</v>
      </c>
      <c r="Q810" s="360">
        <v>0</v>
      </c>
      <c r="R810" s="360">
        <f t="shared" si="141"/>
        <v>0</v>
      </c>
      <c r="S810" s="360">
        <v>0</v>
      </c>
      <c r="T810" s="360">
        <f t="shared" si="142"/>
        <v>0</v>
      </c>
      <c r="U810" s="360">
        <f t="shared" si="136"/>
        <v>12416</v>
      </c>
      <c r="V810" s="369">
        <f t="shared" si="137"/>
        <v>136576</v>
      </c>
      <c r="W810" s="375">
        <f t="shared" si="138"/>
        <v>0</v>
      </c>
      <c r="X810" s="381">
        <f t="shared" si="139"/>
        <v>0</v>
      </c>
      <c r="Y810" s="372"/>
    </row>
    <row r="811" spans="1:25" s="50" customFormat="1" ht="22.5" customHeight="1" x14ac:dyDescent="0.15">
      <c r="A811" s="361" t="s">
        <v>1196</v>
      </c>
      <c r="B811" s="151" t="s">
        <v>536</v>
      </c>
      <c r="C811" s="152" t="s">
        <v>1370</v>
      </c>
      <c r="D811" s="375">
        <f>'내역서(기계)-SH'!D811+'내역서(기계)-재개발'!D811</f>
        <v>11</v>
      </c>
      <c r="E811" s="359" t="s">
        <v>1384</v>
      </c>
      <c r="F811" s="360">
        <v>16487</v>
      </c>
      <c r="G811" s="360">
        <f t="shared" si="133"/>
        <v>181357</v>
      </c>
      <c r="H811" s="360">
        <v>0</v>
      </c>
      <c r="I811" s="360">
        <f t="shared" si="134"/>
        <v>0</v>
      </c>
      <c r="J811" s="360">
        <v>0</v>
      </c>
      <c r="K811" s="360">
        <f t="shared" si="135"/>
        <v>0</v>
      </c>
      <c r="L811" s="360">
        <f t="shared" si="143"/>
        <v>16487</v>
      </c>
      <c r="M811" s="376">
        <f t="shared" si="143"/>
        <v>181357</v>
      </c>
      <c r="N811" s="380">
        <f>'내역서(기계)-SH'!N811+'내역서(기계)-재개발'!N811</f>
        <v>11</v>
      </c>
      <c r="O811" s="360">
        <v>16487</v>
      </c>
      <c r="P811" s="360">
        <f t="shared" si="140"/>
        <v>181357</v>
      </c>
      <c r="Q811" s="360">
        <v>0</v>
      </c>
      <c r="R811" s="360">
        <f t="shared" si="141"/>
        <v>0</v>
      </c>
      <c r="S811" s="360">
        <v>0</v>
      </c>
      <c r="T811" s="360">
        <f t="shared" si="142"/>
        <v>0</v>
      </c>
      <c r="U811" s="360">
        <f t="shared" si="136"/>
        <v>16487</v>
      </c>
      <c r="V811" s="369">
        <f t="shared" si="137"/>
        <v>181357</v>
      </c>
      <c r="W811" s="375">
        <f t="shared" si="138"/>
        <v>0</v>
      </c>
      <c r="X811" s="381">
        <f t="shared" si="139"/>
        <v>0</v>
      </c>
      <c r="Y811" s="372"/>
    </row>
    <row r="812" spans="1:25" s="50" customFormat="1" ht="22.5" customHeight="1" x14ac:dyDescent="0.15">
      <c r="A812" s="361" t="s">
        <v>586</v>
      </c>
      <c r="B812" s="151" t="s">
        <v>536</v>
      </c>
      <c r="C812" s="152" t="s">
        <v>1366</v>
      </c>
      <c r="D812" s="375">
        <f>'내역서(기계)-SH'!D812+'내역서(기계)-재개발'!D812</f>
        <v>11</v>
      </c>
      <c r="E812" s="359" t="s">
        <v>1384</v>
      </c>
      <c r="F812" s="360">
        <v>21585</v>
      </c>
      <c r="G812" s="360">
        <f t="shared" si="133"/>
        <v>237435</v>
      </c>
      <c r="H812" s="360">
        <v>0</v>
      </c>
      <c r="I812" s="360">
        <f t="shared" si="134"/>
        <v>0</v>
      </c>
      <c r="J812" s="360">
        <v>0</v>
      </c>
      <c r="K812" s="360">
        <f t="shared" si="135"/>
        <v>0</v>
      </c>
      <c r="L812" s="360">
        <f t="shared" si="143"/>
        <v>21585</v>
      </c>
      <c r="M812" s="376">
        <f t="shared" si="143"/>
        <v>237435</v>
      </c>
      <c r="N812" s="380">
        <f>'내역서(기계)-SH'!N812+'내역서(기계)-재개발'!N812</f>
        <v>11</v>
      </c>
      <c r="O812" s="360">
        <v>21585</v>
      </c>
      <c r="P812" s="360">
        <f t="shared" si="140"/>
        <v>237435</v>
      </c>
      <c r="Q812" s="360">
        <v>0</v>
      </c>
      <c r="R812" s="360">
        <f t="shared" si="141"/>
        <v>0</v>
      </c>
      <c r="S812" s="360">
        <v>0</v>
      </c>
      <c r="T812" s="360">
        <f t="shared" si="142"/>
        <v>0</v>
      </c>
      <c r="U812" s="360">
        <f t="shared" si="136"/>
        <v>21585</v>
      </c>
      <c r="V812" s="369">
        <f t="shared" si="137"/>
        <v>237435</v>
      </c>
      <c r="W812" s="375">
        <f t="shared" si="138"/>
        <v>0</v>
      </c>
      <c r="X812" s="381">
        <f t="shared" si="139"/>
        <v>0</v>
      </c>
      <c r="Y812" s="372"/>
    </row>
    <row r="813" spans="1:25" s="50" customFormat="1" ht="22.5" customHeight="1" x14ac:dyDescent="0.15">
      <c r="A813" s="361" t="s">
        <v>587</v>
      </c>
      <c r="B813" s="151" t="s">
        <v>1449</v>
      </c>
      <c r="C813" s="152" t="s">
        <v>1376</v>
      </c>
      <c r="D813" s="375">
        <f>'내역서(기계)-SH'!D813+'내역서(기계)-재개발'!D813</f>
        <v>11</v>
      </c>
      <c r="E813" s="359" t="s">
        <v>1384</v>
      </c>
      <c r="F813" s="360">
        <v>548</v>
      </c>
      <c r="G813" s="360">
        <f t="shared" si="133"/>
        <v>6028</v>
      </c>
      <c r="H813" s="360">
        <v>0</v>
      </c>
      <c r="I813" s="360">
        <f t="shared" si="134"/>
        <v>0</v>
      </c>
      <c r="J813" s="360">
        <v>0</v>
      </c>
      <c r="K813" s="360">
        <f t="shared" si="135"/>
        <v>0</v>
      </c>
      <c r="L813" s="360">
        <f t="shared" si="143"/>
        <v>548</v>
      </c>
      <c r="M813" s="376">
        <f t="shared" si="143"/>
        <v>6028</v>
      </c>
      <c r="N813" s="380">
        <f>'내역서(기계)-SH'!N813+'내역서(기계)-재개발'!N813</f>
        <v>11</v>
      </c>
      <c r="O813" s="360">
        <v>548</v>
      </c>
      <c r="P813" s="360">
        <f t="shared" si="140"/>
        <v>6028</v>
      </c>
      <c r="Q813" s="360">
        <v>0</v>
      </c>
      <c r="R813" s="360">
        <f t="shared" si="141"/>
        <v>0</v>
      </c>
      <c r="S813" s="360">
        <v>0</v>
      </c>
      <c r="T813" s="360">
        <f t="shared" si="142"/>
        <v>0</v>
      </c>
      <c r="U813" s="360">
        <f t="shared" si="136"/>
        <v>548</v>
      </c>
      <c r="V813" s="369">
        <f t="shared" si="137"/>
        <v>6028</v>
      </c>
      <c r="W813" s="375">
        <f t="shared" si="138"/>
        <v>0</v>
      </c>
      <c r="X813" s="381">
        <f t="shared" si="139"/>
        <v>0</v>
      </c>
      <c r="Y813" s="372"/>
    </row>
    <row r="814" spans="1:25" s="50" customFormat="1" ht="22.5" customHeight="1" x14ac:dyDescent="0.15">
      <c r="A814" s="361" t="s">
        <v>588</v>
      </c>
      <c r="B814" s="151" t="s">
        <v>1449</v>
      </c>
      <c r="C814" s="152" t="s">
        <v>1378</v>
      </c>
      <c r="D814" s="375">
        <f>'내역서(기계)-SH'!D814+'내역서(기계)-재개발'!D814</f>
        <v>5</v>
      </c>
      <c r="E814" s="359" t="s">
        <v>1384</v>
      </c>
      <c r="F814" s="360">
        <v>929</v>
      </c>
      <c r="G814" s="360">
        <f t="shared" si="133"/>
        <v>4645</v>
      </c>
      <c r="H814" s="360">
        <v>0</v>
      </c>
      <c r="I814" s="360">
        <f t="shared" si="134"/>
        <v>0</v>
      </c>
      <c r="J814" s="360">
        <v>0</v>
      </c>
      <c r="K814" s="360">
        <f t="shared" si="135"/>
        <v>0</v>
      </c>
      <c r="L814" s="360">
        <f t="shared" si="143"/>
        <v>929</v>
      </c>
      <c r="M814" s="376">
        <f t="shared" si="143"/>
        <v>4645</v>
      </c>
      <c r="N814" s="380">
        <f>'내역서(기계)-SH'!N814+'내역서(기계)-재개발'!N814</f>
        <v>5</v>
      </c>
      <c r="O814" s="360">
        <v>929</v>
      </c>
      <c r="P814" s="360">
        <f t="shared" si="140"/>
        <v>4645</v>
      </c>
      <c r="Q814" s="360">
        <v>0</v>
      </c>
      <c r="R814" s="360">
        <f t="shared" si="141"/>
        <v>0</v>
      </c>
      <c r="S814" s="360">
        <v>0</v>
      </c>
      <c r="T814" s="360">
        <f t="shared" si="142"/>
        <v>0</v>
      </c>
      <c r="U814" s="360">
        <f t="shared" si="136"/>
        <v>929</v>
      </c>
      <c r="V814" s="369">
        <f t="shared" si="137"/>
        <v>4645</v>
      </c>
      <c r="W814" s="375">
        <f t="shared" si="138"/>
        <v>0</v>
      </c>
      <c r="X814" s="381">
        <f t="shared" si="139"/>
        <v>0</v>
      </c>
      <c r="Y814" s="372"/>
    </row>
    <row r="815" spans="1:25" s="50" customFormat="1" ht="22.5" customHeight="1" x14ac:dyDescent="0.15">
      <c r="A815" s="361" t="s">
        <v>589</v>
      </c>
      <c r="B815" s="151" t="s">
        <v>1449</v>
      </c>
      <c r="C815" s="152" t="s">
        <v>1368</v>
      </c>
      <c r="D815" s="375">
        <f>'내역서(기계)-SH'!D815+'내역서(기계)-재개발'!D815</f>
        <v>11</v>
      </c>
      <c r="E815" s="359" t="s">
        <v>1384</v>
      </c>
      <c r="F815" s="360">
        <v>1442</v>
      </c>
      <c r="G815" s="360">
        <f t="shared" si="133"/>
        <v>15862</v>
      </c>
      <c r="H815" s="360">
        <v>0</v>
      </c>
      <c r="I815" s="360">
        <f t="shared" si="134"/>
        <v>0</v>
      </c>
      <c r="J815" s="360">
        <v>0</v>
      </c>
      <c r="K815" s="360">
        <f t="shared" si="135"/>
        <v>0</v>
      </c>
      <c r="L815" s="360">
        <f t="shared" si="143"/>
        <v>1442</v>
      </c>
      <c r="M815" s="376">
        <f t="shared" si="143"/>
        <v>15862</v>
      </c>
      <c r="N815" s="380">
        <f>'내역서(기계)-SH'!N815+'내역서(기계)-재개발'!N815</f>
        <v>11</v>
      </c>
      <c r="O815" s="360">
        <v>1442</v>
      </c>
      <c r="P815" s="360">
        <f t="shared" si="140"/>
        <v>15862</v>
      </c>
      <c r="Q815" s="360">
        <v>0</v>
      </c>
      <c r="R815" s="360">
        <f t="shared" si="141"/>
        <v>0</v>
      </c>
      <c r="S815" s="360">
        <v>0</v>
      </c>
      <c r="T815" s="360">
        <f t="shared" si="142"/>
        <v>0</v>
      </c>
      <c r="U815" s="360">
        <f t="shared" si="136"/>
        <v>1442</v>
      </c>
      <c r="V815" s="369">
        <f t="shared" si="137"/>
        <v>15862</v>
      </c>
      <c r="W815" s="375">
        <f t="shared" si="138"/>
        <v>0</v>
      </c>
      <c r="X815" s="381">
        <f t="shared" si="139"/>
        <v>0</v>
      </c>
      <c r="Y815" s="372"/>
    </row>
    <row r="816" spans="1:25" s="50" customFormat="1" ht="22.5" customHeight="1" x14ac:dyDescent="0.15">
      <c r="A816" s="361" t="s">
        <v>590</v>
      </c>
      <c r="B816" s="151" t="s">
        <v>1449</v>
      </c>
      <c r="C816" s="152" t="s">
        <v>1369</v>
      </c>
      <c r="D816" s="375">
        <f>'내역서(기계)-SH'!D816+'내역서(기계)-재개발'!D816</f>
        <v>11</v>
      </c>
      <c r="E816" s="359" t="s">
        <v>1384</v>
      </c>
      <c r="F816" s="360">
        <v>2247</v>
      </c>
      <c r="G816" s="360">
        <f t="shared" si="133"/>
        <v>24717</v>
      </c>
      <c r="H816" s="360">
        <v>0</v>
      </c>
      <c r="I816" s="360">
        <f t="shared" si="134"/>
        <v>0</v>
      </c>
      <c r="J816" s="360">
        <v>0</v>
      </c>
      <c r="K816" s="360">
        <f t="shared" si="135"/>
        <v>0</v>
      </c>
      <c r="L816" s="360">
        <f t="shared" si="143"/>
        <v>2247</v>
      </c>
      <c r="M816" s="376">
        <f t="shared" si="143"/>
        <v>24717</v>
      </c>
      <c r="N816" s="380">
        <f>'내역서(기계)-SH'!N816+'내역서(기계)-재개발'!N816</f>
        <v>11</v>
      </c>
      <c r="O816" s="360">
        <v>2247</v>
      </c>
      <c r="P816" s="360">
        <f t="shared" si="140"/>
        <v>24717</v>
      </c>
      <c r="Q816" s="360">
        <v>0</v>
      </c>
      <c r="R816" s="360">
        <f t="shared" si="141"/>
        <v>0</v>
      </c>
      <c r="S816" s="360">
        <v>0</v>
      </c>
      <c r="T816" s="360">
        <f t="shared" si="142"/>
        <v>0</v>
      </c>
      <c r="U816" s="360">
        <f t="shared" si="136"/>
        <v>2247</v>
      </c>
      <c r="V816" s="369">
        <f t="shared" si="137"/>
        <v>24717</v>
      </c>
      <c r="W816" s="375">
        <f t="shared" si="138"/>
        <v>0</v>
      </c>
      <c r="X816" s="381">
        <f t="shared" si="139"/>
        <v>0</v>
      </c>
      <c r="Y816" s="372"/>
    </row>
    <row r="817" spans="1:25" s="50" customFormat="1" ht="22.5" customHeight="1" x14ac:dyDescent="0.15">
      <c r="A817" s="361" t="s">
        <v>591</v>
      </c>
      <c r="B817" s="151" t="s">
        <v>1449</v>
      </c>
      <c r="C817" s="152" t="s">
        <v>1370</v>
      </c>
      <c r="D817" s="375">
        <f>'내역서(기계)-SH'!D817+'내역서(기계)-재개발'!D817</f>
        <v>11</v>
      </c>
      <c r="E817" s="359" t="s">
        <v>1384</v>
      </c>
      <c r="F817" s="360">
        <v>2761</v>
      </c>
      <c r="G817" s="360">
        <f t="shared" si="133"/>
        <v>30371</v>
      </c>
      <c r="H817" s="360">
        <v>0</v>
      </c>
      <c r="I817" s="360">
        <f t="shared" si="134"/>
        <v>0</v>
      </c>
      <c r="J817" s="360">
        <v>0</v>
      </c>
      <c r="K817" s="360">
        <f t="shared" si="135"/>
        <v>0</v>
      </c>
      <c r="L817" s="360">
        <f t="shared" si="143"/>
        <v>2761</v>
      </c>
      <c r="M817" s="376">
        <f t="shared" si="143"/>
        <v>30371</v>
      </c>
      <c r="N817" s="380">
        <f>'내역서(기계)-SH'!N817+'내역서(기계)-재개발'!N817</f>
        <v>11</v>
      </c>
      <c r="O817" s="360">
        <v>2761</v>
      </c>
      <c r="P817" s="360">
        <f t="shared" si="140"/>
        <v>30371</v>
      </c>
      <c r="Q817" s="360">
        <v>0</v>
      </c>
      <c r="R817" s="360">
        <f t="shared" si="141"/>
        <v>0</v>
      </c>
      <c r="S817" s="360">
        <v>0</v>
      </c>
      <c r="T817" s="360">
        <f t="shared" si="142"/>
        <v>0</v>
      </c>
      <c r="U817" s="360">
        <f t="shared" si="136"/>
        <v>2761</v>
      </c>
      <c r="V817" s="369">
        <f t="shared" si="137"/>
        <v>30371</v>
      </c>
      <c r="W817" s="375">
        <f t="shared" si="138"/>
        <v>0</v>
      </c>
      <c r="X817" s="381">
        <f t="shared" si="139"/>
        <v>0</v>
      </c>
      <c r="Y817" s="372"/>
    </row>
    <row r="818" spans="1:25" s="50" customFormat="1" ht="22.5" customHeight="1" x14ac:dyDescent="0.15">
      <c r="A818" s="361" t="s">
        <v>592</v>
      </c>
      <c r="B818" s="151" t="s">
        <v>1449</v>
      </c>
      <c r="C818" s="152" t="s">
        <v>1366</v>
      </c>
      <c r="D818" s="375">
        <f>'내역서(기계)-SH'!D818+'내역서(기계)-재개발'!D818</f>
        <v>11</v>
      </c>
      <c r="E818" s="359" t="s">
        <v>1384</v>
      </c>
      <c r="F818" s="360">
        <v>4248</v>
      </c>
      <c r="G818" s="360">
        <f t="shared" si="133"/>
        <v>46728</v>
      </c>
      <c r="H818" s="360">
        <v>0</v>
      </c>
      <c r="I818" s="360">
        <f t="shared" si="134"/>
        <v>0</v>
      </c>
      <c r="J818" s="360">
        <v>0</v>
      </c>
      <c r="K818" s="360">
        <f t="shared" si="135"/>
        <v>0</v>
      </c>
      <c r="L818" s="360">
        <f t="shared" si="143"/>
        <v>4248</v>
      </c>
      <c r="M818" s="376">
        <f t="shared" si="143"/>
        <v>46728</v>
      </c>
      <c r="N818" s="380">
        <f>'내역서(기계)-SH'!N818+'내역서(기계)-재개발'!N818</f>
        <v>11</v>
      </c>
      <c r="O818" s="360">
        <v>4248</v>
      </c>
      <c r="P818" s="360">
        <f t="shared" si="140"/>
        <v>46728</v>
      </c>
      <c r="Q818" s="360">
        <v>0</v>
      </c>
      <c r="R818" s="360">
        <f t="shared" si="141"/>
        <v>0</v>
      </c>
      <c r="S818" s="360">
        <v>0</v>
      </c>
      <c r="T818" s="360">
        <f t="shared" si="142"/>
        <v>0</v>
      </c>
      <c r="U818" s="360">
        <f t="shared" si="136"/>
        <v>4248</v>
      </c>
      <c r="V818" s="369">
        <f t="shared" si="137"/>
        <v>46728</v>
      </c>
      <c r="W818" s="375">
        <f t="shared" si="138"/>
        <v>0</v>
      </c>
      <c r="X818" s="381">
        <f t="shared" si="139"/>
        <v>0</v>
      </c>
      <c r="Y818" s="372"/>
    </row>
    <row r="819" spans="1:25" s="50" customFormat="1" ht="22.5" customHeight="1" x14ac:dyDescent="0.15">
      <c r="A819" s="361" t="s">
        <v>593</v>
      </c>
      <c r="B819" s="151" t="s">
        <v>1450</v>
      </c>
      <c r="C819" s="152" t="s">
        <v>1376</v>
      </c>
      <c r="D819" s="375">
        <f>'내역서(기계)-SH'!D819+'내역서(기계)-재개발'!D819</f>
        <v>11</v>
      </c>
      <c r="E819" s="359" t="s">
        <v>1384</v>
      </c>
      <c r="F819" s="360">
        <v>592</v>
      </c>
      <c r="G819" s="360">
        <f t="shared" si="133"/>
        <v>6512</v>
      </c>
      <c r="H819" s="360">
        <v>0</v>
      </c>
      <c r="I819" s="360">
        <f t="shared" si="134"/>
        <v>0</v>
      </c>
      <c r="J819" s="360">
        <v>0</v>
      </c>
      <c r="K819" s="360">
        <f t="shared" si="135"/>
        <v>0</v>
      </c>
      <c r="L819" s="360">
        <f t="shared" si="143"/>
        <v>592</v>
      </c>
      <c r="M819" s="376">
        <f t="shared" si="143"/>
        <v>6512</v>
      </c>
      <c r="N819" s="380">
        <f>'내역서(기계)-SH'!N819+'내역서(기계)-재개발'!N819</f>
        <v>11</v>
      </c>
      <c r="O819" s="360">
        <v>592</v>
      </c>
      <c r="P819" s="360">
        <f t="shared" si="140"/>
        <v>6512</v>
      </c>
      <c r="Q819" s="360">
        <v>0</v>
      </c>
      <c r="R819" s="360">
        <f t="shared" si="141"/>
        <v>0</v>
      </c>
      <c r="S819" s="360">
        <v>0</v>
      </c>
      <c r="T819" s="360">
        <f t="shared" si="142"/>
        <v>0</v>
      </c>
      <c r="U819" s="360">
        <f t="shared" si="136"/>
        <v>592</v>
      </c>
      <c r="V819" s="369">
        <f t="shared" si="137"/>
        <v>6512</v>
      </c>
      <c r="W819" s="375">
        <f t="shared" si="138"/>
        <v>0</v>
      </c>
      <c r="X819" s="381">
        <f t="shared" si="139"/>
        <v>0</v>
      </c>
      <c r="Y819" s="372"/>
    </row>
    <row r="820" spans="1:25" s="50" customFormat="1" ht="22.5" customHeight="1" x14ac:dyDescent="0.15">
      <c r="A820" s="361" t="s">
        <v>594</v>
      </c>
      <c r="B820" s="151" t="s">
        <v>1450</v>
      </c>
      <c r="C820" s="152" t="s">
        <v>1378</v>
      </c>
      <c r="D820" s="375">
        <f>'내역서(기계)-SH'!D820+'내역서(기계)-재개발'!D820</f>
        <v>11</v>
      </c>
      <c r="E820" s="359" t="s">
        <v>1384</v>
      </c>
      <c r="F820" s="360">
        <v>1141</v>
      </c>
      <c r="G820" s="360">
        <f t="shared" si="133"/>
        <v>12551</v>
      </c>
      <c r="H820" s="360">
        <v>0</v>
      </c>
      <c r="I820" s="360">
        <f t="shared" si="134"/>
        <v>0</v>
      </c>
      <c r="J820" s="360">
        <v>0</v>
      </c>
      <c r="K820" s="360">
        <f t="shared" si="135"/>
        <v>0</v>
      </c>
      <c r="L820" s="360">
        <f t="shared" si="143"/>
        <v>1141</v>
      </c>
      <c r="M820" s="376">
        <f t="shared" si="143"/>
        <v>12551</v>
      </c>
      <c r="N820" s="380">
        <f>'내역서(기계)-SH'!N820+'내역서(기계)-재개발'!N820</f>
        <v>11</v>
      </c>
      <c r="O820" s="360">
        <v>1141</v>
      </c>
      <c r="P820" s="360">
        <f t="shared" si="140"/>
        <v>12551</v>
      </c>
      <c r="Q820" s="360">
        <v>0</v>
      </c>
      <c r="R820" s="360">
        <f t="shared" si="141"/>
        <v>0</v>
      </c>
      <c r="S820" s="360">
        <v>0</v>
      </c>
      <c r="T820" s="360">
        <f t="shared" si="142"/>
        <v>0</v>
      </c>
      <c r="U820" s="360">
        <f t="shared" si="136"/>
        <v>1141</v>
      </c>
      <c r="V820" s="369">
        <f t="shared" si="137"/>
        <v>12551</v>
      </c>
      <c r="W820" s="375">
        <f t="shared" si="138"/>
        <v>0</v>
      </c>
      <c r="X820" s="381">
        <f t="shared" si="139"/>
        <v>0</v>
      </c>
      <c r="Y820" s="372"/>
    </row>
    <row r="821" spans="1:25" s="50" customFormat="1" ht="22.5" customHeight="1" x14ac:dyDescent="0.15">
      <c r="A821" s="361" t="s">
        <v>595</v>
      </c>
      <c r="B821" s="151" t="s">
        <v>1450</v>
      </c>
      <c r="C821" s="152" t="s">
        <v>1368</v>
      </c>
      <c r="D821" s="375">
        <f>'내역서(기계)-SH'!D821+'내역서(기계)-재개발'!D821</f>
        <v>11</v>
      </c>
      <c r="E821" s="359" t="s">
        <v>1384</v>
      </c>
      <c r="F821" s="360">
        <v>2124</v>
      </c>
      <c r="G821" s="360">
        <f t="shared" si="133"/>
        <v>23364</v>
      </c>
      <c r="H821" s="360">
        <v>0</v>
      </c>
      <c r="I821" s="360">
        <f t="shared" si="134"/>
        <v>0</v>
      </c>
      <c r="J821" s="360">
        <v>0</v>
      </c>
      <c r="K821" s="360">
        <f t="shared" si="135"/>
        <v>0</v>
      </c>
      <c r="L821" s="360">
        <f t="shared" si="143"/>
        <v>2124</v>
      </c>
      <c r="M821" s="376">
        <f t="shared" si="143"/>
        <v>23364</v>
      </c>
      <c r="N821" s="380">
        <f>'내역서(기계)-SH'!N821+'내역서(기계)-재개발'!N821</f>
        <v>11</v>
      </c>
      <c r="O821" s="360">
        <v>2124</v>
      </c>
      <c r="P821" s="360">
        <f t="shared" si="140"/>
        <v>23364</v>
      </c>
      <c r="Q821" s="360">
        <v>0</v>
      </c>
      <c r="R821" s="360">
        <f t="shared" si="141"/>
        <v>0</v>
      </c>
      <c r="S821" s="360">
        <v>0</v>
      </c>
      <c r="T821" s="360">
        <f t="shared" si="142"/>
        <v>0</v>
      </c>
      <c r="U821" s="360">
        <f t="shared" si="136"/>
        <v>2124</v>
      </c>
      <c r="V821" s="369">
        <f t="shared" si="137"/>
        <v>23364</v>
      </c>
      <c r="W821" s="375">
        <f t="shared" si="138"/>
        <v>0</v>
      </c>
      <c r="X821" s="381">
        <f t="shared" si="139"/>
        <v>0</v>
      </c>
      <c r="Y821" s="372"/>
    </row>
    <row r="822" spans="1:25" s="50" customFormat="1" ht="22.5" customHeight="1" x14ac:dyDescent="0.15">
      <c r="A822" s="361" t="s">
        <v>596</v>
      </c>
      <c r="B822" s="151" t="s">
        <v>1450</v>
      </c>
      <c r="C822" s="152" t="s">
        <v>1369</v>
      </c>
      <c r="D822" s="375">
        <f>'내역서(기계)-SH'!D822+'내역서(기계)-재개발'!D822</f>
        <v>11</v>
      </c>
      <c r="E822" s="359" t="s">
        <v>1384</v>
      </c>
      <c r="F822" s="360">
        <v>2973</v>
      </c>
      <c r="G822" s="360">
        <f t="shared" si="133"/>
        <v>32703</v>
      </c>
      <c r="H822" s="360">
        <v>0</v>
      </c>
      <c r="I822" s="360">
        <f t="shared" si="134"/>
        <v>0</v>
      </c>
      <c r="J822" s="360">
        <v>0</v>
      </c>
      <c r="K822" s="360">
        <f t="shared" si="135"/>
        <v>0</v>
      </c>
      <c r="L822" s="360">
        <f t="shared" si="143"/>
        <v>2973</v>
      </c>
      <c r="M822" s="376">
        <f t="shared" si="143"/>
        <v>32703</v>
      </c>
      <c r="N822" s="380">
        <f>'내역서(기계)-SH'!N822+'내역서(기계)-재개발'!N822</f>
        <v>11</v>
      </c>
      <c r="O822" s="360">
        <v>2973</v>
      </c>
      <c r="P822" s="360">
        <f t="shared" si="140"/>
        <v>32703</v>
      </c>
      <c r="Q822" s="360">
        <v>0</v>
      </c>
      <c r="R822" s="360">
        <f t="shared" si="141"/>
        <v>0</v>
      </c>
      <c r="S822" s="360">
        <v>0</v>
      </c>
      <c r="T822" s="360">
        <f t="shared" si="142"/>
        <v>0</v>
      </c>
      <c r="U822" s="360">
        <f t="shared" si="136"/>
        <v>2973</v>
      </c>
      <c r="V822" s="369">
        <f t="shared" si="137"/>
        <v>32703</v>
      </c>
      <c r="W822" s="375">
        <f t="shared" si="138"/>
        <v>0</v>
      </c>
      <c r="X822" s="381">
        <f t="shared" si="139"/>
        <v>0</v>
      </c>
      <c r="Y822" s="372"/>
    </row>
    <row r="823" spans="1:25" s="50" customFormat="1" ht="22.5" customHeight="1" x14ac:dyDescent="0.15">
      <c r="A823" s="361" t="s">
        <v>597</v>
      </c>
      <c r="B823" s="151" t="s">
        <v>537</v>
      </c>
      <c r="C823" s="152" t="s">
        <v>1376</v>
      </c>
      <c r="D823" s="375">
        <f>'내역서(기계)-SH'!D823+'내역서(기계)-재개발'!D823</f>
        <v>11</v>
      </c>
      <c r="E823" s="359" t="s">
        <v>1384</v>
      </c>
      <c r="F823" s="360">
        <v>513</v>
      </c>
      <c r="G823" s="360">
        <f t="shared" si="133"/>
        <v>5643</v>
      </c>
      <c r="H823" s="360">
        <v>0</v>
      </c>
      <c r="I823" s="360">
        <f t="shared" si="134"/>
        <v>0</v>
      </c>
      <c r="J823" s="360">
        <v>0</v>
      </c>
      <c r="K823" s="360">
        <f t="shared" si="135"/>
        <v>0</v>
      </c>
      <c r="L823" s="360">
        <f t="shared" si="143"/>
        <v>513</v>
      </c>
      <c r="M823" s="376">
        <f t="shared" si="143"/>
        <v>5643</v>
      </c>
      <c r="N823" s="380">
        <f>'내역서(기계)-SH'!N823+'내역서(기계)-재개발'!N823</f>
        <v>11</v>
      </c>
      <c r="O823" s="360">
        <v>513</v>
      </c>
      <c r="P823" s="360">
        <f t="shared" si="140"/>
        <v>5643</v>
      </c>
      <c r="Q823" s="360">
        <v>0</v>
      </c>
      <c r="R823" s="360">
        <f t="shared" si="141"/>
        <v>0</v>
      </c>
      <c r="S823" s="360">
        <v>0</v>
      </c>
      <c r="T823" s="360">
        <f t="shared" si="142"/>
        <v>0</v>
      </c>
      <c r="U823" s="360">
        <f t="shared" si="136"/>
        <v>513</v>
      </c>
      <c r="V823" s="369">
        <f t="shared" si="137"/>
        <v>5643</v>
      </c>
      <c r="W823" s="375">
        <f t="shared" si="138"/>
        <v>0</v>
      </c>
      <c r="X823" s="381">
        <f t="shared" si="139"/>
        <v>0</v>
      </c>
      <c r="Y823" s="372"/>
    </row>
    <row r="824" spans="1:25" s="50" customFormat="1" ht="22.5" customHeight="1" x14ac:dyDescent="0.15">
      <c r="A824" s="361" t="s">
        <v>598</v>
      </c>
      <c r="B824" s="151" t="s">
        <v>537</v>
      </c>
      <c r="C824" s="152" t="s">
        <v>1378</v>
      </c>
      <c r="D824" s="375">
        <f>'내역서(기계)-SH'!D824+'내역서(기계)-재개발'!D824</f>
        <v>10</v>
      </c>
      <c r="E824" s="359" t="s">
        <v>1384</v>
      </c>
      <c r="F824" s="360">
        <v>575</v>
      </c>
      <c r="G824" s="360">
        <f t="shared" si="133"/>
        <v>5750</v>
      </c>
      <c r="H824" s="360">
        <v>0</v>
      </c>
      <c r="I824" s="360">
        <f t="shared" si="134"/>
        <v>0</v>
      </c>
      <c r="J824" s="360">
        <v>0</v>
      </c>
      <c r="K824" s="360">
        <f t="shared" si="135"/>
        <v>0</v>
      </c>
      <c r="L824" s="360">
        <f t="shared" si="143"/>
        <v>575</v>
      </c>
      <c r="M824" s="376">
        <f t="shared" si="143"/>
        <v>5750</v>
      </c>
      <c r="N824" s="380">
        <f>'내역서(기계)-SH'!N824+'내역서(기계)-재개발'!N824</f>
        <v>10</v>
      </c>
      <c r="O824" s="360">
        <v>575</v>
      </c>
      <c r="P824" s="360">
        <f t="shared" si="140"/>
        <v>5750</v>
      </c>
      <c r="Q824" s="360">
        <v>0</v>
      </c>
      <c r="R824" s="360">
        <f t="shared" si="141"/>
        <v>0</v>
      </c>
      <c r="S824" s="360">
        <v>0</v>
      </c>
      <c r="T824" s="360">
        <f t="shared" si="142"/>
        <v>0</v>
      </c>
      <c r="U824" s="360">
        <f t="shared" si="136"/>
        <v>575</v>
      </c>
      <c r="V824" s="369">
        <f t="shared" si="137"/>
        <v>5750</v>
      </c>
      <c r="W824" s="375">
        <f t="shared" si="138"/>
        <v>0</v>
      </c>
      <c r="X824" s="381">
        <f t="shared" si="139"/>
        <v>0</v>
      </c>
      <c r="Y824" s="372"/>
    </row>
    <row r="825" spans="1:25" s="50" customFormat="1" ht="22.5" customHeight="1" x14ac:dyDescent="0.15">
      <c r="A825" s="361" t="s">
        <v>599</v>
      </c>
      <c r="B825" s="151" t="s">
        <v>537</v>
      </c>
      <c r="C825" s="152" t="s">
        <v>1368</v>
      </c>
      <c r="D825" s="375">
        <f>'내역서(기계)-SH'!D825+'내역서(기계)-재개발'!D825</f>
        <v>11</v>
      </c>
      <c r="E825" s="359" t="s">
        <v>1384</v>
      </c>
      <c r="F825" s="360">
        <v>663</v>
      </c>
      <c r="G825" s="360">
        <f t="shared" si="133"/>
        <v>7293</v>
      </c>
      <c r="H825" s="360">
        <v>0</v>
      </c>
      <c r="I825" s="360">
        <f t="shared" si="134"/>
        <v>0</v>
      </c>
      <c r="J825" s="360">
        <v>0</v>
      </c>
      <c r="K825" s="360">
        <f t="shared" si="135"/>
        <v>0</v>
      </c>
      <c r="L825" s="360">
        <f t="shared" si="143"/>
        <v>663</v>
      </c>
      <c r="M825" s="376">
        <f t="shared" si="143"/>
        <v>7293</v>
      </c>
      <c r="N825" s="380">
        <f>'내역서(기계)-SH'!N825+'내역서(기계)-재개발'!N825</f>
        <v>11</v>
      </c>
      <c r="O825" s="360">
        <v>663</v>
      </c>
      <c r="P825" s="360">
        <f t="shared" si="140"/>
        <v>7293</v>
      </c>
      <c r="Q825" s="360">
        <v>0</v>
      </c>
      <c r="R825" s="360">
        <f t="shared" si="141"/>
        <v>0</v>
      </c>
      <c r="S825" s="360">
        <v>0</v>
      </c>
      <c r="T825" s="360">
        <f t="shared" si="142"/>
        <v>0</v>
      </c>
      <c r="U825" s="360">
        <f t="shared" si="136"/>
        <v>663</v>
      </c>
      <c r="V825" s="369">
        <f t="shared" si="137"/>
        <v>7293</v>
      </c>
      <c r="W825" s="375">
        <f t="shared" si="138"/>
        <v>0</v>
      </c>
      <c r="X825" s="381">
        <f t="shared" si="139"/>
        <v>0</v>
      </c>
      <c r="Y825" s="372"/>
    </row>
    <row r="826" spans="1:25" s="50" customFormat="1" ht="22.5" customHeight="1" x14ac:dyDescent="0.15">
      <c r="A826" s="361" t="s">
        <v>600</v>
      </c>
      <c r="B826" s="151" t="s">
        <v>537</v>
      </c>
      <c r="C826" s="152" t="s">
        <v>1369</v>
      </c>
      <c r="D826" s="375">
        <f>'내역서(기계)-SH'!D826+'내역서(기계)-재개발'!D826</f>
        <v>11</v>
      </c>
      <c r="E826" s="359" t="s">
        <v>1384</v>
      </c>
      <c r="F826" s="360">
        <v>911</v>
      </c>
      <c r="G826" s="360">
        <f t="shared" si="133"/>
        <v>10021</v>
      </c>
      <c r="H826" s="360">
        <v>0</v>
      </c>
      <c r="I826" s="360">
        <f t="shared" si="134"/>
        <v>0</v>
      </c>
      <c r="J826" s="360">
        <v>0</v>
      </c>
      <c r="K826" s="360">
        <f t="shared" si="135"/>
        <v>0</v>
      </c>
      <c r="L826" s="360">
        <f t="shared" si="143"/>
        <v>911</v>
      </c>
      <c r="M826" s="376">
        <f t="shared" si="143"/>
        <v>10021</v>
      </c>
      <c r="N826" s="380">
        <f>'내역서(기계)-SH'!N826+'내역서(기계)-재개발'!N826</f>
        <v>11</v>
      </c>
      <c r="O826" s="360">
        <v>911</v>
      </c>
      <c r="P826" s="360">
        <f t="shared" si="140"/>
        <v>10021</v>
      </c>
      <c r="Q826" s="360">
        <v>0</v>
      </c>
      <c r="R826" s="360">
        <f t="shared" si="141"/>
        <v>0</v>
      </c>
      <c r="S826" s="360">
        <v>0</v>
      </c>
      <c r="T826" s="360">
        <f t="shared" si="142"/>
        <v>0</v>
      </c>
      <c r="U826" s="360">
        <f t="shared" si="136"/>
        <v>911</v>
      </c>
      <c r="V826" s="369">
        <f t="shared" si="137"/>
        <v>10021</v>
      </c>
      <c r="W826" s="375">
        <f t="shared" si="138"/>
        <v>0</v>
      </c>
      <c r="X826" s="381">
        <f t="shared" si="139"/>
        <v>0</v>
      </c>
      <c r="Y826" s="372"/>
    </row>
    <row r="827" spans="1:25" s="50" customFormat="1" ht="22.5" customHeight="1" x14ac:dyDescent="0.15">
      <c r="A827" s="361" t="s">
        <v>601</v>
      </c>
      <c r="B827" s="151" t="s">
        <v>537</v>
      </c>
      <c r="C827" s="152" t="s">
        <v>1370</v>
      </c>
      <c r="D827" s="375">
        <f>'내역서(기계)-SH'!D827+'내역서(기계)-재개발'!D827</f>
        <v>11</v>
      </c>
      <c r="E827" s="359" t="s">
        <v>1384</v>
      </c>
      <c r="F827" s="360">
        <v>1062</v>
      </c>
      <c r="G827" s="360">
        <f t="shared" si="133"/>
        <v>11682</v>
      </c>
      <c r="H827" s="360">
        <v>0</v>
      </c>
      <c r="I827" s="360">
        <f t="shared" si="134"/>
        <v>0</v>
      </c>
      <c r="J827" s="360">
        <v>0</v>
      </c>
      <c r="K827" s="360">
        <f t="shared" si="135"/>
        <v>0</v>
      </c>
      <c r="L827" s="360">
        <f t="shared" si="143"/>
        <v>1062</v>
      </c>
      <c r="M827" s="376">
        <f t="shared" si="143"/>
        <v>11682</v>
      </c>
      <c r="N827" s="380">
        <f>'내역서(기계)-SH'!N827+'내역서(기계)-재개발'!N827</f>
        <v>11</v>
      </c>
      <c r="O827" s="360">
        <v>1062</v>
      </c>
      <c r="P827" s="360">
        <f t="shared" si="140"/>
        <v>11682</v>
      </c>
      <c r="Q827" s="360">
        <v>0</v>
      </c>
      <c r="R827" s="360">
        <f t="shared" si="141"/>
        <v>0</v>
      </c>
      <c r="S827" s="360">
        <v>0</v>
      </c>
      <c r="T827" s="360">
        <f t="shared" si="142"/>
        <v>0</v>
      </c>
      <c r="U827" s="360">
        <f t="shared" si="136"/>
        <v>1062</v>
      </c>
      <c r="V827" s="369">
        <f t="shared" si="137"/>
        <v>11682</v>
      </c>
      <c r="W827" s="375">
        <f t="shared" si="138"/>
        <v>0</v>
      </c>
      <c r="X827" s="381">
        <f t="shared" si="139"/>
        <v>0</v>
      </c>
      <c r="Y827" s="372"/>
    </row>
    <row r="828" spans="1:25" s="50" customFormat="1" ht="22.5" customHeight="1" x14ac:dyDescent="0.15">
      <c r="A828" s="361" t="s">
        <v>602</v>
      </c>
      <c r="B828" s="151" t="s">
        <v>537</v>
      </c>
      <c r="C828" s="152" t="s">
        <v>1366</v>
      </c>
      <c r="D828" s="375">
        <f>'내역서(기계)-SH'!D828+'내역서(기계)-재개발'!D828</f>
        <v>11</v>
      </c>
      <c r="E828" s="359" t="s">
        <v>1384</v>
      </c>
      <c r="F828" s="360">
        <v>1725</v>
      </c>
      <c r="G828" s="360">
        <f t="shared" si="133"/>
        <v>18975</v>
      </c>
      <c r="H828" s="360">
        <v>0</v>
      </c>
      <c r="I828" s="360">
        <f t="shared" si="134"/>
        <v>0</v>
      </c>
      <c r="J828" s="360">
        <v>0</v>
      </c>
      <c r="K828" s="360">
        <f t="shared" si="135"/>
        <v>0</v>
      </c>
      <c r="L828" s="360">
        <f t="shared" si="143"/>
        <v>1725</v>
      </c>
      <c r="M828" s="376">
        <f t="shared" si="143"/>
        <v>18975</v>
      </c>
      <c r="N828" s="380">
        <f>'내역서(기계)-SH'!N828+'내역서(기계)-재개발'!N828</f>
        <v>11</v>
      </c>
      <c r="O828" s="360">
        <v>1725</v>
      </c>
      <c r="P828" s="360">
        <f t="shared" si="140"/>
        <v>18975</v>
      </c>
      <c r="Q828" s="360">
        <v>0</v>
      </c>
      <c r="R828" s="360">
        <f t="shared" si="141"/>
        <v>0</v>
      </c>
      <c r="S828" s="360">
        <v>0</v>
      </c>
      <c r="T828" s="360">
        <f t="shared" si="142"/>
        <v>0</v>
      </c>
      <c r="U828" s="360">
        <f t="shared" si="136"/>
        <v>1725</v>
      </c>
      <c r="V828" s="369">
        <f t="shared" si="137"/>
        <v>18975</v>
      </c>
      <c r="W828" s="375">
        <f t="shared" si="138"/>
        <v>0</v>
      </c>
      <c r="X828" s="381">
        <f t="shared" si="139"/>
        <v>0</v>
      </c>
      <c r="Y828" s="372"/>
    </row>
    <row r="829" spans="1:25" s="50" customFormat="1" ht="22.5" customHeight="1" x14ac:dyDescent="0.15">
      <c r="A829" s="361" t="s">
        <v>603</v>
      </c>
      <c r="B829" s="151" t="s">
        <v>537</v>
      </c>
      <c r="C829" s="152" t="s">
        <v>1371</v>
      </c>
      <c r="D829" s="375">
        <f>'내역서(기계)-SH'!D829+'내역서(기계)-재개발'!D829</f>
        <v>11</v>
      </c>
      <c r="E829" s="359" t="s">
        <v>1384</v>
      </c>
      <c r="F829" s="360">
        <v>2628</v>
      </c>
      <c r="G829" s="360">
        <f t="shared" si="133"/>
        <v>28908</v>
      </c>
      <c r="H829" s="360">
        <v>0</v>
      </c>
      <c r="I829" s="360">
        <f t="shared" si="134"/>
        <v>0</v>
      </c>
      <c r="J829" s="360">
        <v>0</v>
      </c>
      <c r="K829" s="360">
        <f t="shared" si="135"/>
        <v>0</v>
      </c>
      <c r="L829" s="360">
        <f t="shared" si="143"/>
        <v>2628</v>
      </c>
      <c r="M829" s="376">
        <f t="shared" si="143"/>
        <v>28908</v>
      </c>
      <c r="N829" s="380">
        <f>'내역서(기계)-SH'!N829+'내역서(기계)-재개발'!N829</f>
        <v>11</v>
      </c>
      <c r="O829" s="360">
        <v>2628</v>
      </c>
      <c r="P829" s="360">
        <f t="shared" si="140"/>
        <v>28908</v>
      </c>
      <c r="Q829" s="360">
        <v>0</v>
      </c>
      <c r="R829" s="360">
        <f t="shared" si="141"/>
        <v>0</v>
      </c>
      <c r="S829" s="360">
        <v>0</v>
      </c>
      <c r="T829" s="360">
        <f t="shared" si="142"/>
        <v>0</v>
      </c>
      <c r="U829" s="360">
        <f t="shared" si="136"/>
        <v>2628</v>
      </c>
      <c r="V829" s="369">
        <f t="shared" si="137"/>
        <v>28908</v>
      </c>
      <c r="W829" s="375">
        <f t="shared" si="138"/>
        <v>0</v>
      </c>
      <c r="X829" s="381">
        <f t="shared" si="139"/>
        <v>0</v>
      </c>
      <c r="Y829" s="372"/>
    </row>
    <row r="830" spans="1:25" s="50" customFormat="1" ht="22.5" customHeight="1" x14ac:dyDescent="0.15">
      <c r="A830" s="361" t="s">
        <v>604</v>
      </c>
      <c r="B830" s="151" t="s">
        <v>537</v>
      </c>
      <c r="C830" s="152" t="s">
        <v>1372</v>
      </c>
      <c r="D830" s="375">
        <f>'내역서(기계)-SH'!D830+'내역서(기계)-재개발'!D830</f>
        <v>11</v>
      </c>
      <c r="E830" s="359" t="s">
        <v>1384</v>
      </c>
      <c r="F830" s="360">
        <v>3513</v>
      </c>
      <c r="G830" s="360">
        <f t="shared" si="133"/>
        <v>38643</v>
      </c>
      <c r="H830" s="360">
        <v>0</v>
      </c>
      <c r="I830" s="360">
        <f t="shared" si="134"/>
        <v>0</v>
      </c>
      <c r="J830" s="360">
        <v>0</v>
      </c>
      <c r="K830" s="360">
        <f t="shared" si="135"/>
        <v>0</v>
      </c>
      <c r="L830" s="360">
        <f t="shared" si="143"/>
        <v>3513</v>
      </c>
      <c r="M830" s="376">
        <f t="shared" si="143"/>
        <v>38643</v>
      </c>
      <c r="N830" s="380">
        <f>'내역서(기계)-SH'!N830+'내역서(기계)-재개발'!N830</f>
        <v>11</v>
      </c>
      <c r="O830" s="360">
        <v>3513</v>
      </c>
      <c r="P830" s="360">
        <f t="shared" si="140"/>
        <v>38643</v>
      </c>
      <c r="Q830" s="360">
        <v>0</v>
      </c>
      <c r="R830" s="360">
        <f t="shared" si="141"/>
        <v>0</v>
      </c>
      <c r="S830" s="360">
        <v>0</v>
      </c>
      <c r="T830" s="360">
        <f t="shared" si="142"/>
        <v>0</v>
      </c>
      <c r="U830" s="360">
        <f t="shared" si="136"/>
        <v>3513</v>
      </c>
      <c r="V830" s="369">
        <f t="shared" si="137"/>
        <v>38643</v>
      </c>
      <c r="W830" s="375">
        <f t="shared" si="138"/>
        <v>0</v>
      </c>
      <c r="X830" s="381">
        <f t="shared" si="139"/>
        <v>0</v>
      </c>
      <c r="Y830" s="372"/>
    </row>
    <row r="831" spans="1:25" s="50" customFormat="1" ht="22.5" customHeight="1" x14ac:dyDescent="0.15">
      <c r="A831" s="361" t="s">
        <v>605</v>
      </c>
      <c r="B831" s="151" t="s">
        <v>537</v>
      </c>
      <c r="C831" s="152" t="s">
        <v>89</v>
      </c>
      <c r="D831" s="375">
        <f>'내역서(기계)-SH'!D831+'내역서(기계)-재개발'!D831</f>
        <v>11</v>
      </c>
      <c r="E831" s="359" t="s">
        <v>1384</v>
      </c>
      <c r="F831" s="360">
        <v>6274</v>
      </c>
      <c r="G831" s="360">
        <f t="shared" si="133"/>
        <v>69014</v>
      </c>
      <c r="H831" s="360">
        <v>0</v>
      </c>
      <c r="I831" s="360">
        <f t="shared" si="134"/>
        <v>0</v>
      </c>
      <c r="J831" s="360">
        <v>0</v>
      </c>
      <c r="K831" s="360">
        <f t="shared" si="135"/>
        <v>0</v>
      </c>
      <c r="L831" s="360">
        <f t="shared" si="143"/>
        <v>6274</v>
      </c>
      <c r="M831" s="376">
        <f t="shared" si="143"/>
        <v>69014</v>
      </c>
      <c r="N831" s="380">
        <f>'내역서(기계)-SH'!N831+'내역서(기계)-재개발'!N831</f>
        <v>11</v>
      </c>
      <c r="O831" s="360">
        <v>6274</v>
      </c>
      <c r="P831" s="360">
        <f t="shared" si="140"/>
        <v>69014</v>
      </c>
      <c r="Q831" s="360">
        <v>0</v>
      </c>
      <c r="R831" s="360">
        <f t="shared" si="141"/>
        <v>0</v>
      </c>
      <c r="S831" s="360">
        <v>0</v>
      </c>
      <c r="T831" s="360">
        <f t="shared" si="142"/>
        <v>0</v>
      </c>
      <c r="U831" s="360">
        <f t="shared" si="136"/>
        <v>6274</v>
      </c>
      <c r="V831" s="369">
        <f t="shared" si="137"/>
        <v>69014</v>
      </c>
      <c r="W831" s="375">
        <f t="shared" si="138"/>
        <v>0</v>
      </c>
      <c r="X831" s="381">
        <f t="shared" si="139"/>
        <v>0</v>
      </c>
      <c r="Y831" s="372"/>
    </row>
    <row r="832" spans="1:25" s="50" customFormat="1" ht="22.5" customHeight="1" x14ac:dyDescent="0.15">
      <c r="A832" s="361" t="s">
        <v>606</v>
      </c>
      <c r="B832" s="151" t="s">
        <v>537</v>
      </c>
      <c r="C832" s="152" t="s">
        <v>90</v>
      </c>
      <c r="D832" s="375">
        <f>'내역서(기계)-SH'!D832+'내역서(기계)-재개발'!D832</f>
        <v>11</v>
      </c>
      <c r="E832" s="359" t="s">
        <v>1384</v>
      </c>
      <c r="F832" s="360">
        <v>10266</v>
      </c>
      <c r="G832" s="360">
        <f t="shared" si="133"/>
        <v>112926</v>
      </c>
      <c r="H832" s="360">
        <v>0</v>
      </c>
      <c r="I832" s="360">
        <f t="shared" si="134"/>
        <v>0</v>
      </c>
      <c r="J832" s="360">
        <v>0</v>
      </c>
      <c r="K832" s="360">
        <f t="shared" si="135"/>
        <v>0</v>
      </c>
      <c r="L832" s="360">
        <f t="shared" si="143"/>
        <v>10266</v>
      </c>
      <c r="M832" s="376">
        <f t="shared" si="143"/>
        <v>112926</v>
      </c>
      <c r="N832" s="380">
        <f>'내역서(기계)-SH'!N832+'내역서(기계)-재개발'!N832</f>
        <v>11</v>
      </c>
      <c r="O832" s="360">
        <v>10266</v>
      </c>
      <c r="P832" s="360">
        <f t="shared" si="140"/>
        <v>112926</v>
      </c>
      <c r="Q832" s="360">
        <v>0</v>
      </c>
      <c r="R832" s="360">
        <f t="shared" si="141"/>
        <v>0</v>
      </c>
      <c r="S832" s="360">
        <v>0</v>
      </c>
      <c r="T832" s="360">
        <f t="shared" si="142"/>
        <v>0</v>
      </c>
      <c r="U832" s="360">
        <f t="shared" si="136"/>
        <v>10266</v>
      </c>
      <c r="V832" s="369">
        <f t="shared" si="137"/>
        <v>112926</v>
      </c>
      <c r="W832" s="375">
        <f t="shared" si="138"/>
        <v>0</v>
      </c>
      <c r="X832" s="381">
        <f t="shared" si="139"/>
        <v>0</v>
      </c>
      <c r="Y832" s="372"/>
    </row>
    <row r="833" spans="1:25" s="50" customFormat="1" ht="22.5" customHeight="1" x14ac:dyDescent="0.15">
      <c r="A833" s="361" t="s">
        <v>607</v>
      </c>
      <c r="B833" s="151" t="s">
        <v>537</v>
      </c>
      <c r="C833" s="152" t="s">
        <v>91</v>
      </c>
      <c r="D833" s="375">
        <f>'내역서(기계)-SH'!D833+'내역서(기계)-재개발'!D833</f>
        <v>11</v>
      </c>
      <c r="E833" s="359" t="s">
        <v>1384</v>
      </c>
      <c r="F833" s="360">
        <v>14983</v>
      </c>
      <c r="G833" s="360">
        <f t="shared" si="133"/>
        <v>164813</v>
      </c>
      <c r="H833" s="360">
        <v>0</v>
      </c>
      <c r="I833" s="360">
        <f t="shared" si="134"/>
        <v>0</v>
      </c>
      <c r="J833" s="360">
        <v>0</v>
      </c>
      <c r="K833" s="360">
        <f t="shared" si="135"/>
        <v>0</v>
      </c>
      <c r="L833" s="360">
        <f t="shared" si="143"/>
        <v>14983</v>
      </c>
      <c r="M833" s="376">
        <f t="shared" si="143"/>
        <v>164813</v>
      </c>
      <c r="N833" s="380">
        <f>'내역서(기계)-SH'!N833+'내역서(기계)-재개발'!N833</f>
        <v>11</v>
      </c>
      <c r="O833" s="360">
        <v>14983</v>
      </c>
      <c r="P833" s="360">
        <f t="shared" si="140"/>
        <v>164813</v>
      </c>
      <c r="Q833" s="360">
        <v>0</v>
      </c>
      <c r="R833" s="360">
        <f t="shared" si="141"/>
        <v>0</v>
      </c>
      <c r="S833" s="360">
        <v>0</v>
      </c>
      <c r="T833" s="360">
        <f t="shared" si="142"/>
        <v>0</v>
      </c>
      <c r="U833" s="360">
        <f t="shared" si="136"/>
        <v>14983</v>
      </c>
      <c r="V833" s="369">
        <f t="shared" si="137"/>
        <v>164813</v>
      </c>
      <c r="W833" s="375">
        <f t="shared" si="138"/>
        <v>0</v>
      </c>
      <c r="X833" s="381">
        <f t="shared" si="139"/>
        <v>0</v>
      </c>
      <c r="Y833" s="372"/>
    </row>
    <row r="834" spans="1:25" s="50" customFormat="1" ht="22.5" customHeight="1" x14ac:dyDescent="0.15">
      <c r="A834" s="361" t="s">
        <v>608</v>
      </c>
      <c r="B834" s="151" t="s">
        <v>537</v>
      </c>
      <c r="C834" s="152" t="s">
        <v>92</v>
      </c>
      <c r="D834" s="375">
        <f>'내역서(기계)-SH'!D834+'내역서(기계)-재개발'!D834</f>
        <v>11</v>
      </c>
      <c r="E834" s="359" t="s">
        <v>1384</v>
      </c>
      <c r="F834" s="360">
        <v>30408</v>
      </c>
      <c r="G834" s="360">
        <f t="shared" si="133"/>
        <v>334488</v>
      </c>
      <c r="H834" s="360">
        <v>0</v>
      </c>
      <c r="I834" s="360">
        <f t="shared" si="134"/>
        <v>0</v>
      </c>
      <c r="J834" s="360">
        <v>0</v>
      </c>
      <c r="K834" s="360">
        <f t="shared" si="135"/>
        <v>0</v>
      </c>
      <c r="L834" s="360">
        <f t="shared" si="143"/>
        <v>30408</v>
      </c>
      <c r="M834" s="376">
        <f t="shared" si="143"/>
        <v>334488</v>
      </c>
      <c r="N834" s="380">
        <f>'내역서(기계)-SH'!N834+'내역서(기계)-재개발'!N834</f>
        <v>11</v>
      </c>
      <c r="O834" s="360">
        <v>30408</v>
      </c>
      <c r="P834" s="360">
        <f t="shared" si="140"/>
        <v>334488</v>
      </c>
      <c r="Q834" s="360">
        <v>0</v>
      </c>
      <c r="R834" s="360">
        <f t="shared" si="141"/>
        <v>0</v>
      </c>
      <c r="S834" s="360">
        <v>0</v>
      </c>
      <c r="T834" s="360">
        <f t="shared" si="142"/>
        <v>0</v>
      </c>
      <c r="U834" s="360">
        <f t="shared" si="136"/>
        <v>30408</v>
      </c>
      <c r="V834" s="369">
        <f t="shared" si="137"/>
        <v>334488</v>
      </c>
      <c r="W834" s="375">
        <f t="shared" si="138"/>
        <v>0</v>
      </c>
      <c r="X834" s="381">
        <f t="shared" si="139"/>
        <v>0</v>
      </c>
      <c r="Y834" s="372"/>
    </row>
    <row r="835" spans="1:25" s="50" customFormat="1" ht="22.5" customHeight="1" x14ac:dyDescent="0.15">
      <c r="A835" s="361" t="s">
        <v>609</v>
      </c>
      <c r="B835" s="151" t="s">
        <v>1395</v>
      </c>
      <c r="C835" s="152" t="s">
        <v>1378</v>
      </c>
      <c r="D835" s="375">
        <f>'내역서(기계)-SH'!D835+'내역서(기계)-재개발'!D835</f>
        <v>11</v>
      </c>
      <c r="E835" s="359" t="s">
        <v>1384</v>
      </c>
      <c r="F835" s="360">
        <v>1062</v>
      </c>
      <c r="G835" s="360">
        <f t="shared" si="133"/>
        <v>11682</v>
      </c>
      <c r="H835" s="360">
        <v>0</v>
      </c>
      <c r="I835" s="360">
        <f t="shared" si="134"/>
        <v>0</v>
      </c>
      <c r="J835" s="360">
        <v>0</v>
      </c>
      <c r="K835" s="360">
        <f t="shared" si="135"/>
        <v>0</v>
      </c>
      <c r="L835" s="360">
        <f t="shared" si="143"/>
        <v>1062</v>
      </c>
      <c r="M835" s="376">
        <f t="shared" si="143"/>
        <v>11682</v>
      </c>
      <c r="N835" s="380">
        <f>'내역서(기계)-SH'!N835+'내역서(기계)-재개발'!N835</f>
        <v>11</v>
      </c>
      <c r="O835" s="360">
        <v>1062</v>
      </c>
      <c r="P835" s="360">
        <f t="shared" si="140"/>
        <v>11682</v>
      </c>
      <c r="Q835" s="360">
        <v>0</v>
      </c>
      <c r="R835" s="360">
        <f t="shared" si="141"/>
        <v>0</v>
      </c>
      <c r="S835" s="360">
        <v>0</v>
      </c>
      <c r="T835" s="360">
        <f t="shared" si="142"/>
        <v>0</v>
      </c>
      <c r="U835" s="360">
        <f t="shared" si="136"/>
        <v>1062</v>
      </c>
      <c r="V835" s="369">
        <f t="shared" si="137"/>
        <v>11682</v>
      </c>
      <c r="W835" s="375">
        <f t="shared" si="138"/>
        <v>0</v>
      </c>
      <c r="X835" s="381">
        <f t="shared" si="139"/>
        <v>0</v>
      </c>
      <c r="Y835" s="372"/>
    </row>
    <row r="836" spans="1:25" s="50" customFormat="1" ht="22.5" customHeight="1" x14ac:dyDescent="0.15">
      <c r="A836" s="361" t="s">
        <v>610</v>
      </c>
      <c r="B836" s="151" t="s">
        <v>1395</v>
      </c>
      <c r="C836" s="152" t="s">
        <v>1368</v>
      </c>
      <c r="D836" s="375">
        <f>'내역서(기계)-SH'!D836+'내역서(기계)-재개발'!D836</f>
        <v>11</v>
      </c>
      <c r="E836" s="359" t="s">
        <v>1384</v>
      </c>
      <c r="F836" s="360">
        <v>1336</v>
      </c>
      <c r="G836" s="360">
        <f t="shared" si="133"/>
        <v>14696</v>
      </c>
      <c r="H836" s="360">
        <v>0</v>
      </c>
      <c r="I836" s="360">
        <f t="shared" si="134"/>
        <v>0</v>
      </c>
      <c r="J836" s="360">
        <v>0</v>
      </c>
      <c r="K836" s="360">
        <f t="shared" si="135"/>
        <v>0</v>
      </c>
      <c r="L836" s="360">
        <f t="shared" si="143"/>
        <v>1336</v>
      </c>
      <c r="M836" s="376">
        <f t="shared" si="143"/>
        <v>14696</v>
      </c>
      <c r="N836" s="380">
        <f>'내역서(기계)-SH'!N836+'내역서(기계)-재개발'!N836</f>
        <v>11</v>
      </c>
      <c r="O836" s="360">
        <v>1336</v>
      </c>
      <c r="P836" s="360">
        <f t="shared" si="140"/>
        <v>14696</v>
      </c>
      <c r="Q836" s="360">
        <v>0</v>
      </c>
      <c r="R836" s="360">
        <f t="shared" si="141"/>
        <v>0</v>
      </c>
      <c r="S836" s="360">
        <v>0</v>
      </c>
      <c r="T836" s="360">
        <f t="shared" si="142"/>
        <v>0</v>
      </c>
      <c r="U836" s="360">
        <f t="shared" si="136"/>
        <v>1336</v>
      </c>
      <c r="V836" s="369">
        <f t="shared" si="137"/>
        <v>14696</v>
      </c>
      <c r="W836" s="375">
        <f t="shared" si="138"/>
        <v>0</v>
      </c>
      <c r="X836" s="381">
        <f t="shared" si="139"/>
        <v>0</v>
      </c>
      <c r="Y836" s="372"/>
    </row>
    <row r="837" spans="1:25" s="50" customFormat="1" ht="22.5" customHeight="1" x14ac:dyDescent="0.15">
      <c r="A837" s="361" t="s">
        <v>611</v>
      </c>
      <c r="B837" s="151" t="s">
        <v>1395</v>
      </c>
      <c r="C837" s="152" t="s">
        <v>1369</v>
      </c>
      <c r="D837" s="375">
        <f>'내역서(기계)-SH'!D837+'내역서(기계)-재개발'!D837</f>
        <v>11</v>
      </c>
      <c r="E837" s="359" t="s">
        <v>1384</v>
      </c>
      <c r="F837" s="360">
        <v>1778</v>
      </c>
      <c r="G837" s="360">
        <f t="shared" si="133"/>
        <v>19558</v>
      </c>
      <c r="H837" s="360">
        <v>0</v>
      </c>
      <c r="I837" s="360">
        <f t="shared" si="134"/>
        <v>0</v>
      </c>
      <c r="J837" s="360">
        <v>0</v>
      </c>
      <c r="K837" s="360">
        <f t="shared" si="135"/>
        <v>0</v>
      </c>
      <c r="L837" s="360">
        <f t="shared" si="143"/>
        <v>1778</v>
      </c>
      <c r="M837" s="376">
        <f t="shared" si="143"/>
        <v>19558</v>
      </c>
      <c r="N837" s="380">
        <f>'내역서(기계)-SH'!N837+'내역서(기계)-재개발'!N837</f>
        <v>11</v>
      </c>
      <c r="O837" s="360">
        <v>1778</v>
      </c>
      <c r="P837" s="360">
        <f t="shared" si="140"/>
        <v>19558</v>
      </c>
      <c r="Q837" s="360">
        <v>0</v>
      </c>
      <c r="R837" s="360">
        <f t="shared" si="141"/>
        <v>0</v>
      </c>
      <c r="S837" s="360">
        <v>0</v>
      </c>
      <c r="T837" s="360">
        <f t="shared" si="142"/>
        <v>0</v>
      </c>
      <c r="U837" s="360">
        <f t="shared" si="136"/>
        <v>1778</v>
      </c>
      <c r="V837" s="369">
        <f t="shared" si="137"/>
        <v>19558</v>
      </c>
      <c r="W837" s="375">
        <f t="shared" si="138"/>
        <v>0</v>
      </c>
      <c r="X837" s="381">
        <f t="shared" si="139"/>
        <v>0</v>
      </c>
      <c r="Y837" s="372"/>
    </row>
    <row r="838" spans="1:25" s="50" customFormat="1" ht="22.5" customHeight="1" x14ac:dyDescent="0.15">
      <c r="A838" s="361" t="s">
        <v>612</v>
      </c>
      <c r="B838" s="151" t="s">
        <v>1395</v>
      </c>
      <c r="C838" s="152" t="s">
        <v>1370</v>
      </c>
      <c r="D838" s="375">
        <f>'내역서(기계)-SH'!D838+'내역서(기계)-재개발'!D838</f>
        <v>11</v>
      </c>
      <c r="E838" s="359" t="s">
        <v>1384</v>
      </c>
      <c r="F838" s="360">
        <v>1964</v>
      </c>
      <c r="G838" s="360">
        <f t="shared" ref="G838:G901" si="144">INT($D838*F838)</f>
        <v>21604</v>
      </c>
      <c r="H838" s="360">
        <v>0</v>
      </c>
      <c r="I838" s="360">
        <f t="shared" ref="I838:I901" si="145">INT($D838*H838)</f>
        <v>0</v>
      </c>
      <c r="J838" s="360">
        <v>0</v>
      </c>
      <c r="K838" s="360">
        <f t="shared" ref="K838:K901" si="146">INT($D838*J838)</f>
        <v>0</v>
      </c>
      <c r="L838" s="360">
        <f t="shared" si="143"/>
        <v>1964</v>
      </c>
      <c r="M838" s="376">
        <f t="shared" si="143"/>
        <v>21604</v>
      </c>
      <c r="N838" s="380">
        <f>'내역서(기계)-SH'!N838+'내역서(기계)-재개발'!N838</f>
        <v>11</v>
      </c>
      <c r="O838" s="360">
        <v>1964</v>
      </c>
      <c r="P838" s="360">
        <f t="shared" si="140"/>
        <v>21604</v>
      </c>
      <c r="Q838" s="360">
        <v>0</v>
      </c>
      <c r="R838" s="360">
        <f t="shared" si="141"/>
        <v>0</v>
      </c>
      <c r="S838" s="360">
        <v>0</v>
      </c>
      <c r="T838" s="360">
        <f t="shared" si="142"/>
        <v>0</v>
      </c>
      <c r="U838" s="360">
        <f t="shared" ref="U838:U901" si="147">O838+Q838+S838</f>
        <v>1964</v>
      </c>
      <c r="V838" s="369">
        <f t="shared" ref="V838:V901" si="148">P838+R838+T838</f>
        <v>21604</v>
      </c>
      <c r="W838" s="375">
        <f t="shared" ref="W838:W901" si="149">N838-D838</f>
        <v>0</v>
      </c>
      <c r="X838" s="381">
        <f t="shared" ref="X838:X901" si="150">V838-M838</f>
        <v>0</v>
      </c>
      <c r="Y838" s="372"/>
    </row>
    <row r="839" spans="1:25" s="50" customFormat="1" ht="22.5" customHeight="1" x14ac:dyDescent="0.15">
      <c r="A839" s="361" t="s">
        <v>613</v>
      </c>
      <c r="B839" s="151" t="s">
        <v>1395</v>
      </c>
      <c r="C839" s="152" t="s">
        <v>1366</v>
      </c>
      <c r="D839" s="375">
        <f>'내역서(기계)-SH'!D839+'내역서(기계)-재개발'!D839</f>
        <v>11</v>
      </c>
      <c r="E839" s="359" t="s">
        <v>1384</v>
      </c>
      <c r="F839" s="360">
        <v>2601</v>
      </c>
      <c r="G839" s="360">
        <f t="shared" si="144"/>
        <v>28611</v>
      </c>
      <c r="H839" s="360">
        <v>0</v>
      </c>
      <c r="I839" s="360">
        <f t="shared" si="145"/>
        <v>0</v>
      </c>
      <c r="J839" s="360">
        <v>0</v>
      </c>
      <c r="K839" s="360">
        <f t="shared" si="146"/>
        <v>0</v>
      </c>
      <c r="L839" s="360">
        <f t="shared" si="143"/>
        <v>2601</v>
      </c>
      <c r="M839" s="376">
        <f t="shared" si="143"/>
        <v>28611</v>
      </c>
      <c r="N839" s="380">
        <f>'내역서(기계)-SH'!N839+'내역서(기계)-재개발'!N839</f>
        <v>11</v>
      </c>
      <c r="O839" s="360">
        <v>2601</v>
      </c>
      <c r="P839" s="360">
        <f t="shared" ref="P839:P902" si="151">INT($N839*O839)</f>
        <v>28611</v>
      </c>
      <c r="Q839" s="360">
        <v>0</v>
      </c>
      <c r="R839" s="360">
        <f t="shared" ref="R839:R902" si="152">INT($N839*Q839)</f>
        <v>0</v>
      </c>
      <c r="S839" s="360">
        <v>0</v>
      </c>
      <c r="T839" s="360">
        <f t="shared" ref="T839:T902" si="153">INT($N839*S839)</f>
        <v>0</v>
      </c>
      <c r="U839" s="360">
        <f t="shared" si="147"/>
        <v>2601</v>
      </c>
      <c r="V839" s="369">
        <f t="shared" si="148"/>
        <v>28611</v>
      </c>
      <c r="W839" s="375">
        <f t="shared" si="149"/>
        <v>0</v>
      </c>
      <c r="X839" s="381">
        <f t="shared" si="150"/>
        <v>0</v>
      </c>
      <c r="Y839" s="372"/>
    </row>
    <row r="840" spans="1:25" s="50" customFormat="1" ht="22.5" customHeight="1" x14ac:dyDescent="0.15">
      <c r="A840" s="361" t="s">
        <v>614</v>
      </c>
      <c r="B840" s="151" t="s">
        <v>1395</v>
      </c>
      <c r="C840" s="152" t="s">
        <v>1371</v>
      </c>
      <c r="D840" s="375">
        <f>'내역서(기계)-SH'!D840+'내역서(기계)-재개발'!D840</f>
        <v>11</v>
      </c>
      <c r="E840" s="359" t="s">
        <v>1384</v>
      </c>
      <c r="F840" s="360">
        <v>4425</v>
      </c>
      <c r="G840" s="360">
        <f t="shared" si="144"/>
        <v>48675</v>
      </c>
      <c r="H840" s="360">
        <v>0</v>
      </c>
      <c r="I840" s="360">
        <f t="shared" si="145"/>
        <v>0</v>
      </c>
      <c r="J840" s="360">
        <v>0</v>
      </c>
      <c r="K840" s="360">
        <f t="shared" si="146"/>
        <v>0</v>
      </c>
      <c r="L840" s="360">
        <f t="shared" si="143"/>
        <v>4425</v>
      </c>
      <c r="M840" s="376">
        <f t="shared" si="143"/>
        <v>48675</v>
      </c>
      <c r="N840" s="380">
        <f>'내역서(기계)-SH'!N840+'내역서(기계)-재개발'!N840</f>
        <v>11</v>
      </c>
      <c r="O840" s="360">
        <v>4425</v>
      </c>
      <c r="P840" s="360">
        <f t="shared" si="151"/>
        <v>48675</v>
      </c>
      <c r="Q840" s="360">
        <v>0</v>
      </c>
      <c r="R840" s="360">
        <f t="shared" si="152"/>
        <v>0</v>
      </c>
      <c r="S840" s="360">
        <v>0</v>
      </c>
      <c r="T840" s="360">
        <f t="shared" si="153"/>
        <v>0</v>
      </c>
      <c r="U840" s="360">
        <f t="shared" si="147"/>
        <v>4425</v>
      </c>
      <c r="V840" s="369">
        <f t="shared" si="148"/>
        <v>48675</v>
      </c>
      <c r="W840" s="375">
        <f t="shared" si="149"/>
        <v>0</v>
      </c>
      <c r="X840" s="381">
        <f t="shared" si="150"/>
        <v>0</v>
      </c>
      <c r="Y840" s="372"/>
    </row>
    <row r="841" spans="1:25" s="50" customFormat="1" ht="22.5" customHeight="1" x14ac:dyDescent="0.15">
      <c r="A841" s="361" t="s">
        <v>615</v>
      </c>
      <c r="B841" s="151" t="s">
        <v>1395</v>
      </c>
      <c r="C841" s="152" t="s">
        <v>1372</v>
      </c>
      <c r="D841" s="375">
        <f>'내역서(기계)-SH'!D841+'내역서(기계)-재개발'!D841</f>
        <v>11</v>
      </c>
      <c r="E841" s="359" t="s">
        <v>1384</v>
      </c>
      <c r="F841" s="360">
        <v>5327</v>
      </c>
      <c r="G841" s="360">
        <f t="shared" si="144"/>
        <v>58597</v>
      </c>
      <c r="H841" s="360">
        <v>0</v>
      </c>
      <c r="I841" s="360">
        <f t="shared" si="145"/>
        <v>0</v>
      </c>
      <c r="J841" s="360">
        <v>0</v>
      </c>
      <c r="K841" s="360">
        <f t="shared" si="146"/>
        <v>0</v>
      </c>
      <c r="L841" s="360">
        <f t="shared" si="143"/>
        <v>5327</v>
      </c>
      <c r="M841" s="376">
        <f t="shared" si="143"/>
        <v>58597</v>
      </c>
      <c r="N841" s="380">
        <f>'내역서(기계)-SH'!N841+'내역서(기계)-재개발'!N841</f>
        <v>11</v>
      </c>
      <c r="O841" s="360">
        <v>5327</v>
      </c>
      <c r="P841" s="360">
        <f t="shared" si="151"/>
        <v>58597</v>
      </c>
      <c r="Q841" s="360">
        <v>0</v>
      </c>
      <c r="R841" s="360">
        <f t="shared" si="152"/>
        <v>0</v>
      </c>
      <c r="S841" s="360">
        <v>0</v>
      </c>
      <c r="T841" s="360">
        <f t="shared" si="153"/>
        <v>0</v>
      </c>
      <c r="U841" s="360">
        <f t="shared" si="147"/>
        <v>5327</v>
      </c>
      <c r="V841" s="369">
        <f t="shared" si="148"/>
        <v>58597</v>
      </c>
      <c r="W841" s="375">
        <f t="shared" si="149"/>
        <v>0</v>
      </c>
      <c r="X841" s="381">
        <f t="shared" si="150"/>
        <v>0</v>
      </c>
      <c r="Y841" s="372"/>
    </row>
    <row r="842" spans="1:25" s="50" customFormat="1" ht="22.5" customHeight="1" x14ac:dyDescent="0.15">
      <c r="A842" s="361" t="s">
        <v>616</v>
      </c>
      <c r="B842" s="151" t="s">
        <v>1395</v>
      </c>
      <c r="C842" s="152" t="s">
        <v>89</v>
      </c>
      <c r="D842" s="375">
        <f>'내역서(기계)-SH'!D842+'내역서(기계)-재개발'!D842</f>
        <v>10</v>
      </c>
      <c r="E842" s="359" t="s">
        <v>1384</v>
      </c>
      <c r="F842" s="360">
        <v>9044</v>
      </c>
      <c r="G842" s="360">
        <f t="shared" si="144"/>
        <v>90440</v>
      </c>
      <c r="H842" s="360">
        <v>0</v>
      </c>
      <c r="I842" s="360">
        <f t="shared" si="145"/>
        <v>0</v>
      </c>
      <c r="J842" s="360">
        <v>0</v>
      </c>
      <c r="K842" s="360">
        <f t="shared" si="146"/>
        <v>0</v>
      </c>
      <c r="L842" s="360">
        <f t="shared" si="143"/>
        <v>9044</v>
      </c>
      <c r="M842" s="376">
        <f t="shared" si="143"/>
        <v>90440</v>
      </c>
      <c r="N842" s="380">
        <f>'내역서(기계)-SH'!N842+'내역서(기계)-재개발'!N842</f>
        <v>10</v>
      </c>
      <c r="O842" s="360">
        <v>9044</v>
      </c>
      <c r="P842" s="360">
        <f t="shared" si="151"/>
        <v>90440</v>
      </c>
      <c r="Q842" s="360">
        <v>0</v>
      </c>
      <c r="R842" s="360">
        <f t="shared" si="152"/>
        <v>0</v>
      </c>
      <c r="S842" s="360">
        <v>0</v>
      </c>
      <c r="T842" s="360">
        <f t="shared" si="153"/>
        <v>0</v>
      </c>
      <c r="U842" s="360">
        <f t="shared" si="147"/>
        <v>9044</v>
      </c>
      <c r="V842" s="369">
        <f t="shared" si="148"/>
        <v>90440</v>
      </c>
      <c r="W842" s="375">
        <f t="shared" si="149"/>
        <v>0</v>
      </c>
      <c r="X842" s="381">
        <f t="shared" si="150"/>
        <v>0</v>
      </c>
      <c r="Y842" s="372"/>
    </row>
    <row r="843" spans="1:25" s="50" customFormat="1" ht="22.5" customHeight="1" x14ac:dyDescent="0.15">
      <c r="A843" s="361" t="s">
        <v>617</v>
      </c>
      <c r="B843" s="151" t="s">
        <v>1395</v>
      </c>
      <c r="C843" s="152" t="s">
        <v>90</v>
      </c>
      <c r="D843" s="375">
        <f>'내역서(기계)-SH'!D843+'내역서(기계)-재개발'!D843</f>
        <v>10</v>
      </c>
      <c r="E843" s="359" t="s">
        <v>1384</v>
      </c>
      <c r="F843" s="360">
        <v>13558</v>
      </c>
      <c r="G843" s="360">
        <f t="shared" si="144"/>
        <v>135580</v>
      </c>
      <c r="H843" s="360">
        <v>0</v>
      </c>
      <c r="I843" s="360">
        <f t="shared" si="145"/>
        <v>0</v>
      </c>
      <c r="J843" s="360">
        <v>0</v>
      </c>
      <c r="K843" s="360">
        <f t="shared" si="146"/>
        <v>0</v>
      </c>
      <c r="L843" s="360">
        <f t="shared" si="143"/>
        <v>13558</v>
      </c>
      <c r="M843" s="376">
        <f t="shared" si="143"/>
        <v>135580</v>
      </c>
      <c r="N843" s="380">
        <f>'내역서(기계)-SH'!N843+'내역서(기계)-재개발'!N843</f>
        <v>10</v>
      </c>
      <c r="O843" s="360">
        <v>13558</v>
      </c>
      <c r="P843" s="360">
        <f t="shared" si="151"/>
        <v>135580</v>
      </c>
      <c r="Q843" s="360">
        <v>0</v>
      </c>
      <c r="R843" s="360">
        <f t="shared" si="152"/>
        <v>0</v>
      </c>
      <c r="S843" s="360">
        <v>0</v>
      </c>
      <c r="T843" s="360">
        <f t="shared" si="153"/>
        <v>0</v>
      </c>
      <c r="U843" s="360">
        <f t="shared" si="147"/>
        <v>13558</v>
      </c>
      <c r="V843" s="369">
        <f t="shared" si="148"/>
        <v>135580</v>
      </c>
      <c r="W843" s="375">
        <f t="shared" si="149"/>
        <v>0</v>
      </c>
      <c r="X843" s="381">
        <f t="shared" si="150"/>
        <v>0</v>
      </c>
      <c r="Y843" s="372"/>
    </row>
    <row r="844" spans="1:25" s="50" customFormat="1" ht="22.5" customHeight="1" x14ac:dyDescent="0.15">
      <c r="A844" s="361" t="s">
        <v>618</v>
      </c>
      <c r="B844" s="151" t="s">
        <v>1395</v>
      </c>
      <c r="C844" s="152" t="s">
        <v>91</v>
      </c>
      <c r="D844" s="375">
        <f>'내역서(기계)-SH'!D844+'내역서(기계)-재개발'!D844</f>
        <v>10</v>
      </c>
      <c r="E844" s="359" t="s">
        <v>1384</v>
      </c>
      <c r="F844" s="360">
        <v>17832</v>
      </c>
      <c r="G844" s="360">
        <f t="shared" si="144"/>
        <v>178320</v>
      </c>
      <c r="H844" s="360">
        <v>0</v>
      </c>
      <c r="I844" s="360">
        <f t="shared" si="145"/>
        <v>0</v>
      </c>
      <c r="J844" s="360">
        <v>0</v>
      </c>
      <c r="K844" s="360">
        <f t="shared" si="146"/>
        <v>0</v>
      </c>
      <c r="L844" s="360">
        <f t="shared" si="143"/>
        <v>17832</v>
      </c>
      <c r="M844" s="376">
        <f t="shared" si="143"/>
        <v>178320</v>
      </c>
      <c r="N844" s="380">
        <f>'내역서(기계)-SH'!N844+'내역서(기계)-재개발'!N844</f>
        <v>10</v>
      </c>
      <c r="O844" s="360">
        <v>17832</v>
      </c>
      <c r="P844" s="360">
        <f t="shared" si="151"/>
        <v>178320</v>
      </c>
      <c r="Q844" s="360">
        <v>0</v>
      </c>
      <c r="R844" s="360">
        <f t="shared" si="152"/>
        <v>0</v>
      </c>
      <c r="S844" s="360">
        <v>0</v>
      </c>
      <c r="T844" s="360">
        <f t="shared" si="153"/>
        <v>0</v>
      </c>
      <c r="U844" s="360">
        <f t="shared" si="147"/>
        <v>17832</v>
      </c>
      <c r="V844" s="369">
        <f t="shared" si="148"/>
        <v>178320</v>
      </c>
      <c r="W844" s="375">
        <f t="shared" si="149"/>
        <v>0</v>
      </c>
      <c r="X844" s="381">
        <f t="shared" si="150"/>
        <v>0</v>
      </c>
      <c r="Y844" s="372"/>
    </row>
    <row r="845" spans="1:25" s="50" customFormat="1" ht="22.5" customHeight="1" x14ac:dyDescent="0.15">
      <c r="A845" s="361" t="s">
        <v>619</v>
      </c>
      <c r="B845" s="151" t="s">
        <v>1395</v>
      </c>
      <c r="C845" s="152" t="s">
        <v>92</v>
      </c>
      <c r="D845" s="375">
        <f>'내역서(기계)-SH'!D845+'내역서(기계)-재개발'!D845</f>
        <v>10</v>
      </c>
      <c r="E845" s="359" t="s">
        <v>1384</v>
      </c>
      <c r="F845" s="360">
        <v>34037</v>
      </c>
      <c r="G845" s="360">
        <f t="shared" si="144"/>
        <v>340370</v>
      </c>
      <c r="H845" s="360">
        <v>0</v>
      </c>
      <c r="I845" s="360">
        <f t="shared" si="145"/>
        <v>0</v>
      </c>
      <c r="J845" s="360">
        <v>0</v>
      </c>
      <c r="K845" s="360">
        <f t="shared" si="146"/>
        <v>0</v>
      </c>
      <c r="L845" s="360">
        <f t="shared" si="143"/>
        <v>34037</v>
      </c>
      <c r="M845" s="376">
        <f t="shared" si="143"/>
        <v>340370</v>
      </c>
      <c r="N845" s="380">
        <f>'내역서(기계)-SH'!N845+'내역서(기계)-재개발'!N845</f>
        <v>10</v>
      </c>
      <c r="O845" s="360">
        <v>34037</v>
      </c>
      <c r="P845" s="360">
        <f t="shared" si="151"/>
        <v>340370</v>
      </c>
      <c r="Q845" s="360">
        <v>0</v>
      </c>
      <c r="R845" s="360">
        <f t="shared" si="152"/>
        <v>0</v>
      </c>
      <c r="S845" s="360">
        <v>0</v>
      </c>
      <c r="T845" s="360">
        <f t="shared" si="153"/>
        <v>0</v>
      </c>
      <c r="U845" s="360">
        <f t="shared" si="147"/>
        <v>34037</v>
      </c>
      <c r="V845" s="369">
        <f t="shared" si="148"/>
        <v>340370</v>
      </c>
      <c r="W845" s="375">
        <f t="shared" si="149"/>
        <v>0</v>
      </c>
      <c r="X845" s="381">
        <f t="shared" si="150"/>
        <v>0</v>
      </c>
      <c r="Y845" s="372"/>
    </row>
    <row r="846" spans="1:25" s="50" customFormat="1" ht="22.5" customHeight="1" x14ac:dyDescent="0.15">
      <c r="A846" s="361" t="s">
        <v>620</v>
      </c>
      <c r="B846" s="151" t="s">
        <v>1396</v>
      </c>
      <c r="C846" s="152" t="s">
        <v>1376</v>
      </c>
      <c r="D846" s="375">
        <f>'내역서(기계)-SH'!D846+'내역서(기계)-재개발'!D846</f>
        <v>11</v>
      </c>
      <c r="E846" s="359" t="s">
        <v>1385</v>
      </c>
      <c r="F846" s="360">
        <v>1141</v>
      </c>
      <c r="G846" s="360">
        <f t="shared" si="144"/>
        <v>12551</v>
      </c>
      <c r="H846" s="360">
        <v>0</v>
      </c>
      <c r="I846" s="360">
        <f t="shared" si="145"/>
        <v>0</v>
      </c>
      <c r="J846" s="360">
        <v>0</v>
      </c>
      <c r="K846" s="360">
        <f t="shared" si="146"/>
        <v>0</v>
      </c>
      <c r="L846" s="360">
        <f t="shared" si="143"/>
        <v>1141</v>
      </c>
      <c r="M846" s="376">
        <f t="shared" si="143"/>
        <v>12551</v>
      </c>
      <c r="N846" s="380">
        <f>'내역서(기계)-SH'!N846+'내역서(기계)-재개발'!N846</f>
        <v>11</v>
      </c>
      <c r="O846" s="360">
        <v>1141</v>
      </c>
      <c r="P846" s="360">
        <f t="shared" si="151"/>
        <v>12551</v>
      </c>
      <c r="Q846" s="360">
        <v>0</v>
      </c>
      <c r="R846" s="360">
        <f t="shared" si="152"/>
        <v>0</v>
      </c>
      <c r="S846" s="360">
        <v>0</v>
      </c>
      <c r="T846" s="360">
        <f t="shared" si="153"/>
        <v>0</v>
      </c>
      <c r="U846" s="360">
        <f t="shared" si="147"/>
        <v>1141</v>
      </c>
      <c r="V846" s="369">
        <f t="shared" si="148"/>
        <v>12551</v>
      </c>
      <c r="W846" s="375">
        <f t="shared" si="149"/>
        <v>0</v>
      </c>
      <c r="X846" s="381">
        <f t="shared" si="150"/>
        <v>0</v>
      </c>
      <c r="Y846" s="372"/>
    </row>
    <row r="847" spans="1:25" s="50" customFormat="1" ht="22.5" customHeight="1" x14ac:dyDescent="0.15">
      <c r="A847" s="361" t="s">
        <v>621</v>
      </c>
      <c r="B847" s="151" t="s">
        <v>1396</v>
      </c>
      <c r="C847" s="152" t="s">
        <v>1378</v>
      </c>
      <c r="D847" s="375">
        <f>'내역서(기계)-SH'!D847+'내역서(기계)-재개발'!D847</f>
        <v>11</v>
      </c>
      <c r="E847" s="359" t="s">
        <v>1385</v>
      </c>
      <c r="F847" s="360">
        <v>1469</v>
      </c>
      <c r="G847" s="360">
        <f t="shared" si="144"/>
        <v>16159</v>
      </c>
      <c r="H847" s="360">
        <v>0</v>
      </c>
      <c r="I847" s="360">
        <f t="shared" si="145"/>
        <v>0</v>
      </c>
      <c r="J847" s="360">
        <v>0</v>
      </c>
      <c r="K847" s="360">
        <f t="shared" si="146"/>
        <v>0</v>
      </c>
      <c r="L847" s="360">
        <f t="shared" si="143"/>
        <v>1469</v>
      </c>
      <c r="M847" s="376">
        <f t="shared" si="143"/>
        <v>16159</v>
      </c>
      <c r="N847" s="380">
        <f>'내역서(기계)-SH'!N847+'내역서(기계)-재개발'!N847</f>
        <v>11</v>
      </c>
      <c r="O847" s="360">
        <v>1469</v>
      </c>
      <c r="P847" s="360">
        <f t="shared" si="151"/>
        <v>16159</v>
      </c>
      <c r="Q847" s="360">
        <v>0</v>
      </c>
      <c r="R847" s="360">
        <f t="shared" si="152"/>
        <v>0</v>
      </c>
      <c r="S847" s="360">
        <v>0</v>
      </c>
      <c r="T847" s="360">
        <f t="shared" si="153"/>
        <v>0</v>
      </c>
      <c r="U847" s="360">
        <f t="shared" si="147"/>
        <v>1469</v>
      </c>
      <c r="V847" s="369">
        <f t="shared" si="148"/>
        <v>16159</v>
      </c>
      <c r="W847" s="375">
        <f t="shared" si="149"/>
        <v>0</v>
      </c>
      <c r="X847" s="381">
        <f t="shared" si="150"/>
        <v>0</v>
      </c>
      <c r="Y847" s="372"/>
    </row>
    <row r="848" spans="1:25" s="50" customFormat="1" ht="22.5" customHeight="1" x14ac:dyDescent="0.15">
      <c r="A848" s="361" t="s">
        <v>622</v>
      </c>
      <c r="B848" s="151" t="s">
        <v>1396</v>
      </c>
      <c r="C848" s="152" t="s">
        <v>1368</v>
      </c>
      <c r="D848" s="375">
        <f>'내역서(기계)-SH'!D848+'내역서(기계)-재개발'!D848</f>
        <v>11</v>
      </c>
      <c r="E848" s="359" t="s">
        <v>1385</v>
      </c>
      <c r="F848" s="360">
        <v>2132</v>
      </c>
      <c r="G848" s="360">
        <f t="shared" si="144"/>
        <v>23452</v>
      </c>
      <c r="H848" s="360">
        <v>0</v>
      </c>
      <c r="I848" s="360">
        <f t="shared" si="145"/>
        <v>0</v>
      </c>
      <c r="J848" s="360">
        <v>0</v>
      </c>
      <c r="K848" s="360">
        <f t="shared" si="146"/>
        <v>0</v>
      </c>
      <c r="L848" s="360">
        <f t="shared" si="143"/>
        <v>2132</v>
      </c>
      <c r="M848" s="376">
        <f t="shared" si="143"/>
        <v>23452</v>
      </c>
      <c r="N848" s="380">
        <f>'내역서(기계)-SH'!N848+'내역서(기계)-재개발'!N848</f>
        <v>11</v>
      </c>
      <c r="O848" s="360">
        <v>2132</v>
      </c>
      <c r="P848" s="360">
        <f t="shared" si="151"/>
        <v>23452</v>
      </c>
      <c r="Q848" s="360">
        <v>0</v>
      </c>
      <c r="R848" s="360">
        <f t="shared" si="152"/>
        <v>0</v>
      </c>
      <c r="S848" s="360">
        <v>0</v>
      </c>
      <c r="T848" s="360">
        <f t="shared" si="153"/>
        <v>0</v>
      </c>
      <c r="U848" s="360">
        <f t="shared" si="147"/>
        <v>2132</v>
      </c>
      <c r="V848" s="369">
        <f t="shared" si="148"/>
        <v>23452</v>
      </c>
      <c r="W848" s="375">
        <f t="shared" si="149"/>
        <v>0</v>
      </c>
      <c r="X848" s="381">
        <f t="shared" si="150"/>
        <v>0</v>
      </c>
      <c r="Y848" s="372"/>
    </row>
    <row r="849" spans="1:25" s="50" customFormat="1" ht="22.5" customHeight="1" x14ac:dyDescent="0.15">
      <c r="A849" s="361" t="s">
        <v>623</v>
      </c>
      <c r="B849" s="151" t="s">
        <v>1396</v>
      </c>
      <c r="C849" s="152" t="s">
        <v>1369</v>
      </c>
      <c r="D849" s="375">
        <f>'내역서(기계)-SH'!D849+'내역서(기계)-재개발'!D849</f>
        <v>11</v>
      </c>
      <c r="E849" s="359" t="s">
        <v>1385</v>
      </c>
      <c r="F849" s="360">
        <v>2734</v>
      </c>
      <c r="G849" s="360">
        <f t="shared" si="144"/>
        <v>30074</v>
      </c>
      <c r="H849" s="360">
        <v>0</v>
      </c>
      <c r="I849" s="360">
        <f t="shared" si="145"/>
        <v>0</v>
      </c>
      <c r="J849" s="360">
        <v>0</v>
      </c>
      <c r="K849" s="360">
        <f t="shared" si="146"/>
        <v>0</v>
      </c>
      <c r="L849" s="360">
        <f t="shared" si="143"/>
        <v>2734</v>
      </c>
      <c r="M849" s="376">
        <f t="shared" si="143"/>
        <v>30074</v>
      </c>
      <c r="N849" s="380">
        <f>'내역서(기계)-SH'!N849+'내역서(기계)-재개발'!N849</f>
        <v>11</v>
      </c>
      <c r="O849" s="360">
        <v>2734</v>
      </c>
      <c r="P849" s="360">
        <f t="shared" si="151"/>
        <v>30074</v>
      </c>
      <c r="Q849" s="360">
        <v>0</v>
      </c>
      <c r="R849" s="360">
        <f t="shared" si="152"/>
        <v>0</v>
      </c>
      <c r="S849" s="360">
        <v>0</v>
      </c>
      <c r="T849" s="360">
        <f t="shared" si="153"/>
        <v>0</v>
      </c>
      <c r="U849" s="360">
        <f t="shared" si="147"/>
        <v>2734</v>
      </c>
      <c r="V849" s="369">
        <f t="shared" si="148"/>
        <v>30074</v>
      </c>
      <c r="W849" s="375">
        <f t="shared" si="149"/>
        <v>0</v>
      </c>
      <c r="X849" s="381">
        <f t="shared" si="150"/>
        <v>0</v>
      </c>
      <c r="Y849" s="372"/>
    </row>
    <row r="850" spans="1:25" s="50" customFormat="1" ht="22.5" customHeight="1" x14ac:dyDescent="0.15">
      <c r="A850" s="361" t="s">
        <v>624</v>
      </c>
      <c r="B850" s="151" t="s">
        <v>1396</v>
      </c>
      <c r="C850" s="152" t="s">
        <v>1370</v>
      </c>
      <c r="D850" s="375">
        <f>'내역서(기계)-SH'!D850+'내역서(기계)-재개발'!D850</f>
        <v>11</v>
      </c>
      <c r="E850" s="359" t="s">
        <v>1385</v>
      </c>
      <c r="F850" s="360">
        <v>3141</v>
      </c>
      <c r="G850" s="360">
        <f t="shared" si="144"/>
        <v>34551</v>
      </c>
      <c r="H850" s="360">
        <v>0</v>
      </c>
      <c r="I850" s="360">
        <f t="shared" si="145"/>
        <v>0</v>
      </c>
      <c r="J850" s="360">
        <v>0</v>
      </c>
      <c r="K850" s="360">
        <f t="shared" si="146"/>
        <v>0</v>
      </c>
      <c r="L850" s="360">
        <f t="shared" si="143"/>
        <v>3141</v>
      </c>
      <c r="M850" s="376">
        <f t="shared" si="143"/>
        <v>34551</v>
      </c>
      <c r="N850" s="380">
        <f>'내역서(기계)-SH'!N850+'내역서(기계)-재개발'!N850</f>
        <v>11</v>
      </c>
      <c r="O850" s="360">
        <v>3141</v>
      </c>
      <c r="P850" s="360">
        <f t="shared" si="151"/>
        <v>34551</v>
      </c>
      <c r="Q850" s="360">
        <v>0</v>
      </c>
      <c r="R850" s="360">
        <f t="shared" si="152"/>
        <v>0</v>
      </c>
      <c r="S850" s="360">
        <v>0</v>
      </c>
      <c r="T850" s="360">
        <f t="shared" si="153"/>
        <v>0</v>
      </c>
      <c r="U850" s="360">
        <f t="shared" si="147"/>
        <v>3141</v>
      </c>
      <c r="V850" s="369">
        <f t="shared" si="148"/>
        <v>34551</v>
      </c>
      <c r="W850" s="375">
        <f t="shared" si="149"/>
        <v>0</v>
      </c>
      <c r="X850" s="381">
        <f t="shared" si="150"/>
        <v>0</v>
      </c>
      <c r="Y850" s="372"/>
    </row>
    <row r="851" spans="1:25" s="50" customFormat="1" ht="22.5" customHeight="1" x14ac:dyDescent="0.15">
      <c r="A851" s="361" t="s">
        <v>625</v>
      </c>
      <c r="B851" s="151" t="s">
        <v>1396</v>
      </c>
      <c r="C851" s="152" t="s">
        <v>1366</v>
      </c>
      <c r="D851" s="375">
        <f>'내역서(기계)-SH'!D851+'내역서(기계)-재개발'!D851</f>
        <v>11</v>
      </c>
      <c r="E851" s="359" t="s">
        <v>1385</v>
      </c>
      <c r="F851" s="360">
        <v>4433</v>
      </c>
      <c r="G851" s="360">
        <f t="shared" si="144"/>
        <v>48763</v>
      </c>
      <c r="H851" s="360">
        <v>0</v>
      </c>
      <c r="I851" s="360">
        <f t="shared" si="145"/>
        <v>0</v>
      </c>
      <c r="J851" s="360">
        <v>0</v>
      </c>
      <c r="K851" s="360">
        <f t="shared" si="146"/>
        <v>0</v>
      </c>
      <c r="L851" s="360">
        <f t="shared" si="143"/>
        <v>4433</v>
      </c>
      <c r="M851" s="376">
        <f t="shared" si="143"/>
        <v>48763</v>
      </c>
      <c r="N851" s="380">
        <f>'내역서(기계)-SH'!N851+'내역서(기계)-재개발'!N851</f>
        <v>11</v>
      </c>
      <c r="O851" s="360">
        <v>4433</v>
      </c>
      <c r="P851" s="360">
        <f t="shared" si="151"/>
        <v>48763</v>
      </c>
      <c r="Q851" s="360">
        <v>0</v>
      </c>
      <c r="R851" s="360">
        <f t="shared" si="152"/>
        <v>0</v>
      </c>
      <c r="S851" s="360">
        <v>0</v>
      </c>
      <c r="T851" s="360">
        <f t="shared" si="153"/>
        <v>0</v>
      </c>
      <c r="U851" s="360">
        <f t="shared" si="147"/>
        <v>4433</v>
      </c>
      <c r="V851" s="369">
        <f t="shared" si="148"/>
        <v>48763</v>
      </c>
      <c r="W851" s="375">
        <f t="shared" si="149"/>
        <v>0</v>
      </c>
      <c r="X851" s="381">
        <f t="shared" si="150"/>
        <v>0</v>
      </c>
      <c r="Y851" s="372"/>
    </row>
    <row r="852" spans="1:25" s="50" customFormat="1" ht="22.5" customHeight="1" x14ac:dyDescent="0.15">
      <c r="A852" s="361" t="s">
        <v>626</v>
      </c>
      <c r="B852" s="151" t="s">
        <v>1396</v>
      </c>
      <c r="C852" s="152" t="s">
        <v>1371</v>
      </c>
      <c r="D852" s="375">
        <f>'내역서(기계)-SH'!D852+'내역서(기계)-재개발'!D852</f>
        <v>11</v>
      </c>
      <c r="E852" s="359" t="s">
        <v>1385</v>
      </c>
      <c r="F852" s="360">
        <v>5664</v>
      </c>
      <c r="G852" s="360">
        <f t="shared" si="144"/>
        <v>62304</v>
      </c>
      <c r="H852" s="360">
        <v>0</v>
      </c>
      <c r="I852" s="360">
        <f t="shared" si="145"/>
        <v>0</v>
      </c>
      <c r="J852" s="360">
        <v>0</v>
      </c>
      <c r="K852" s="360">
        <f t="shared" si="146"/>
        <v>0</v>
      </c>
      <c r="L852" s="360">
        <f t="shared" si="143"/>
        <v>5664</v>
      </c>
      <c r="M852" s="376">
        <f t="shared" si="143"/>
        <v>62304</v>
      </c>
      <c r="N852" s="380">
        <f>'내역서(기계)-SH'!N852+'내역서(기계)-재개발'!N852</f>
        <v>11</v>
      </c>
      <c r="O852" s="360">
        <v>5664</v>
      </c>
      <c r="P852" s="360">
        <f t="shared" si="151"/>
        <v>62304</v>
      </c>
      <c r="Q852" s="360">
        <v>0</v>
      </c>
      <c r="R852" s="360">
        <f t="shared" si="152"/>
        <v>0</v>
      </c>
      <c r="S852" s="360">
        <v>0</v>
      </c>
      <c r="T852" s="360">
        <f t="shared" si="153"/>
        <v>0</v>
      </c>
      <c r="U852" s="360">
        <f t="shared" si="147"/>
        <v>5664</v>
      </c>
      <c r="V852" s="369">
        <f t="shared" si="148"/>
        <v>62304</v>
      </c>
      <c r="W852" s="375">
        <f t="shared" si="149"/>
        <v>0</v>
      </c>
      <c r="X852" s="381">
        <f t="shared" si="150"/>
        <v>0</v>
      </c>
      <c r="Y852" s="372"/>
    </row>
    <row r="853" spans="1:25" s="50" customFormat="1" ht="22.5" customHeight="1" x14ac:dyDescent="0.15">
      <c r="A853" s="361" t="s">
        <v>627</v>
      </c>
      <c r="B853" s="151" t="s">
        <v>1396</v>
      </c>
      <c r="C853" s="152" t="s">
        <v>1372</v>
      </c>
      <c r="D853" s="375">
        <f>'내역서(기계)-SH'!D853+'내역서(기계)-재개발'!D853</f>
        <v>11</v>
      </c>
      <c r="E853" s="359" t="s">
        <v>1385</v>
      </c>
      <c r="F853" s="360">
        <v>7354</v>
      </c>
      <c r="G853" s="360">
        <f t="shared" si="144"/>
        <v>80894</v>
      </c>
      <c r="H853" s="360">
        <v>0</v>
      </c>
      <c r="I853" s="360">
        <f t="shared" si="145"/>
        <v>0</v>
      </c>
      <c r="J853" s="360">
        <v>0</v>
      </c>
      <c r="K853" s="360">
        <f t="shared" si="146"/>
        <v>0</v>
      </c>
      <c r="L853" s="360">
        <f t="shared" si="143"/>
        <v>7354</v>
      </c>
      <c r="M853" s="376">
        <f t="shared" si="143"/>
        <v>80894</v>
      </c>
      <c r="N853" s="380">
        <f>'내역서(기계)-SH'!N853+'내역서(기계)-재개발'!N853</f>
        <v>11</v>
      </c>
      <c r="O853" s="360">
        <v>7354</v>
      </c>
      <c r="P853" s="360">
        <f t="shared" si="151"/>
        <v>80894</v>
      </c>
      <c r="Q853" s="360">
        <v>0</v>
      </c>
      <c r="R853" s="360">
        <f t="shared" si="152"/>
        <v>0</v>
      </c>
      <c r="S853" s="360">
        <v>0</v>
      </c>
      <c r="T853" s="360">
        <f t="shared" si="153"/>
        <v>0</v>
      </c>
      <c r="U853" s="360">
        <f t="shared" si="147"/>
        <v>7354</v>
      </c>
      <c r="V853" s="369">
        <f t="shared" si="148"/>
        <v>80894</v>
      </c>
      <c r="W853" s="375">
        <f t="shared" si="149"/>
        <v>0</v>
      </c>
      <c r="X853" s="381">
        <f t="shared" si="150"/>
        <v>0</v>
      </c>
      <c r="Y853" s="372"/>
    </row>
    <row r="854" spans="1:25" s="50" customFormat="1" ht="22.5" customHeight="1" x14ac:dyDescent="0.15">
      <c r="A854" s="361" t="s">
        <v>628</v>
      </c>
      <c r="B854" s="151" t="s">
        <v>1396</v>
      </c>
      <c r="C854" s="152" t="s">
        <v>89</v>
      </c>
      <c r="D854" s="375">
        <f>'내역서(기계)-SH'!D854+'내역서(기계)-재개발'!D854</f>
        <v>11</v>
      </c>
      <c r="E854" s="359" t="s">
        <v>1385</v>
      </c>
      <c r="F854" s="360">
        <v>10549</v>
      </c>
      <c r="G854" s="360">
        <f t="shared" si="144"/>
        <v>116039</v>
      </c>
      <c r="H854" s="360">
        <v>0</v>
      </c>
      <c r="I854" s="360">
        <f t="shared" si="145"/>
        <v>0</v>
      </c>
      <c r="J854" s="360">
        <v>0</v>
      </c>
      <c r="K854" s="360">
        <f t="shared" si="146"/>
        <v>0</v>
      </c>
      <c r="L854" s="360">
        <f t="shared" ref="L854:M917" si="154">F854+H854+J854</f>
        <v>10549</v>
      </c>
      <c r="M854" s="376">
        <f t="shared" si="154"/>
        <v>116039</v>
      </c>
      <c r="N854" s="380">
        <f>'내역서(기계)-SH'!N854+'내역서(기계)-재개발'!N854</f>
        <v>11</v>
      </c>
      <c r="O854" s="360">
        <v>10549</v>
      </c>
      <c r="P854" s="360">
        <f t="shared" si="151"/>
        <v>116039</v>
      </c>
      <c r="Q854" s="360">
        <v>0</v>
      </c>
      <c r="R854" s="360">
        <f t="shared" si="152"/>
        <v>0</v>
      </c>
      <c r="S854" s="360">
        <v>0</v>
      </c>
      <c r="T854" s="360">
        <f t="shared" si="153"/>
        <v>0</v>
      </c>
      <c r="U854" s="360">
        <f t="shared" si="147"/>
        <v>10549</v>
      </c>
      <c r="V854" s="369">
        <f t="shared" si="148"/>
        <v>116039</v>
      </c>
      <c r="W854" s="375">
        <f t="shared" si="149"/>
        <v>0</v>
      </c>
      <c r="X854" s="381">
        <f t="shared" si="150"/>
        <v>0</v>
      </c>
      <c r="Y854" s="372"/>
    </row>
    <row r="855" spans="1:25" s="50" customFormat="1" ht="22.5" customHeight="1" x14ac:dyDescent="0.15">
      <c r="A855" s="361" t="s">
        <v>629</v>
      </c>
      <c r="B855" s="151" t="s">
        <v>1396</v>
      </c>
      <c r="C855" s="152" t="s">
        <v>90</v>
      </c>
      <c r="D855" s="375">
        <f>'내역서(기계)-SH'!D855+'내역서(기계)-재개발'!D855</f>
        <v>11</v>
      </c>
      <c r="E855" s="359" t="s">
        <v>1385</v>
      </c>
      <c r="F855" s="360">
        <v>13974</v>
      </c>
      <c r="G855" s="360">
        <f t="shared" si="144"/>
        <v>153714</v>
      </c>
      <c r="H855" s="360">
        <v>0</v>
      </c>
      <c r="I855" s="360">
        <f t="shared" si="145"/>
        <v>0</v>
      </c>
      <c r="J855" s="360">
        <v>0</v>
      </c>
      <c r="K855" s="360">
        <f t="shared" si="146"/>
        <v>0</v>
      </c>
      <c r="L855" s="360">
        <f t="shared" si="154"/>
        <v>13974</v>
      </c>
      <c r="M855" s="376">
        <f t="shared" si="154"/>
        <v>153714</v>
      </c>
      <c r="N855" s="380">
        <f>'내역서(기계)-SH'!N855+'내역서(기계)-재개발'!N855</f>
        <v>11</v>
      </c>
      <c r="O855" s="360">
        <v>13974</v>
      </c>
      <c r="P855" s="360">
        <f t="shared" si="151"/>
        <v>153714</v>
      </c>
      <c r="Q855" s="360">
        <v>0</v>
      </c>
      <c r="R855" s="360">
        <f t="shared" si="152"/>
        <v>0</v>
      </c>
      <c r="S855" s="360">
        <v>0</v>
      </c>
      <c r="T855" s="360">
        <f t="shared" si="153"/>
        <v>0</v>
      </c>
      <c r="U855" s="360">
        <f t="shared" si="147"/>
        <v>13974</v>
      </c>
      <c r="V855" s="369">
        <f t="shared" si="148"/>
        <v>153714</v>
      </c>
      <c r="W855" s="375">
        <f t="shared" si="149"/>
        <v>0</v>
      </c>
      <c r="X855" s="381">
        <f t="shared" si="150"/>
        <v>0</v>
      </c>
      <c r="Y855" s="372"/>
    </row>
    <row r="856" spans="1:25" s="50" customFormat="1" ht="22.5" customHeight="1" x14ac:dyDescent="0.15">
      <c r="A856" s="361" t="s">
        <v>630</v>
      </c>
      <c r="B856" s="151" t="s">
        <v>1396</v>
      </c>
      <c r="C856" s="152" t="s">
        <v>91</v>
      </c>
      <c r="D856" s="375">
        <f>'내역서(기계)-SH'!D856+'내역서(기계)-재개발'!D856</f>
        <v>11</v>
      </c>
      <c r="E856" s="359" t="s">
        <v>1385</v>
      </c>
      <c r="F856" s="360">
        <v>16602</v>
      </c>
      <c r="G856" s="360">
        <f t="shared" si="144"/>
        <v>182622</v>
      </c>
      <c r="H856" s="360">
        <v>0</v>
      </c>
      <c r="I856" s="360">
        <f t="shared" si="145"/>
        <v>0</v>
      </c>
      <c r="J856" s="360">
        <v>0</v>
      </c>
      <c r="K856" s="360">
        <f t="shared" si="146"/>
        <v>0</v>
      </c>
      <c r="L856" s="360">
        <f t="shared" si="154"/>
        <v>16602</v>
      </c>
      <c r="M856" s="376">
        <f t="shared" si="154"/>
        <v>182622</v>
      </c>
      <c r="N856" s="380">
        <f>'내역서(기계)-SH'!N856+'내역서(기계)-재개발'!N856</f>
        <v>11</v>
      </c>
      <c r="O856" s="360">
        <v>16602</v>
      </c>
      <c r="P856" s="360">
        <f t="shared" si="151"/>
        <v>182622</v>
      </c>
      <c r="Q856" s="360">
        <v>0</v>
      </c>
      <c r="R856" s="360">
        <f t="shared" si="152"/>
        <v>0</v>
      </c>
      <c r="S856" s="360">
        <v>0</v>
      </c>
      <c r="T856" s="360">
        <f t="shared" si="153"/>
        <v>0</v>
      </c>
      <c r="U856" s="360">
        <f t="shared" si="147"/>
        <v>16602</v>
      </c>
      <c r="V856" s="369">
        <f t="shared" si="148"/>
        <v>182622</v>
      </c>
      <c r="W856" s="375">
        <f t="shared" si="149"/>
        <v>0</v>
      </c>
      <c r="X856" s="381">
        <f t="shared" si="150"/>
        <v>0</v>
      </c>
      <c r="Y856" s="372"/>
    </row>
    <row r="857" spans="1:25" s="50" customFormat="1" ht="22.5" customHeight="1" x14ac:dyDescent="0.15">
      <c r="A857" s="361" t="s">
        <v>631</v>
      </c>
      <c r="B857" s="151" t="s">
        <v>1396</v>
      </c>
      <c r="C857" s="152" t="s">
        <v>92</v>
      </c>
      <c r="D857" s="375">
        <f>'내역서(기계)-SH'!D857+'내역서(기계)-재개발'!D857</f>
        <v>11</v>
      </c>
      <c r="E857" s="359" t="s">
        <v>1385</v>
      </c>
      <c r="F857" s="360">
        <v>26284</v>
      </c>
      <c r="G857" s="360">
        <f t="shared" si="144"/>
        <v>289124</v>
      </c>
      <c r="H857" s="360">
        <v>0</v>
      </c>
      <c r="I857" s="360">
        <f t="shared" si="145"/>
        <v>0</v>
      </c>
      <c r="J857" s="360">
        <v>0</v>
      </c>
      <c r="K857" s="360">
        <f t="shared" si="146"/>
        <v>0</v>
      </c>
      <c r="L857" s="360">
        <f t="shared" si="154"/>
        <v>26284</v>
      </c>
      <c r="M857" s="376">
        <f t="shared" si="154"/>
        <v>289124</v>
      </c>
      <c r="N857" s="380">
        <f>'내역서(기계)-SH'!N857+'내역서(기계)-재개발'!N857</f>
        <v>11</v>
      </c>
      <c r="O857" s="360">
        <v>26284</v>
      </c>
      <c r="P857" s="360">
        <f t="shared" si="151"/>
        <v>289124</v>
      </c>
      <c r="Q857" s="360">
        <v>0</v>
      </c>
      <c r="R857" s="360">
        <f t="shared" si="152"/>
        <v>0</v>
      </c>
      <c r="S857" s="360">
        <v>0</v>
      </c>
      <c r="T857" s="360">
        <f t="shared" si="153"/>
        <v>0</v>
      </c>
      <c r="U857" s="360">
        <f t="shared" si="147"/>
        <v>26284</v>
      </c>
      <c r="V857" s="369">
        <f t="shared" si="148"/>
        <v>289124</v>
      </c>
      <c r="W857" s="375">
        <f t="shared" si="149"/>
        <v>0</v>
      </c>
      <c r="X857" s="381">
        <f t="shared" si="150"/>
        <v>0</v>
      </c>
      <c r="Y857" s="372"/>
    </row>
    <row r="858" spans="1:25" s="50" customFormat="1" ht="22.5" customHeight="1" x14ac:dyDescent="0.15">
      <c r="A858" s="361" t="s">
        <v>632</v>
      </c>
      <c r="B858" s="151" t="s">
        <v>1396</v>
      </c>
      <c r="C858" s="152" t="s">
        <v>530</v>
      </c>
      <c r="D858" s="375">
        <f>'내역서(기계)-SH'!D858+'내역서(기계)-재개발'!D858</f>
        <v>11</v>
      </c>
      <c r="E858" s="359" t="s">
        <v>1385</v>
      </c>
      <c r="F858" s="360">
        <v>37329</v>
      </c>
      <c r="G858" s="360">
        <f t="shared" si="144"/>
        <v>410619</v>
      </c>
      <c r="H858" s="360">
        <v>0</v>
      </c>
      <c r="I858" s="360">
        <f t="shared" si="145"/>
        <v>0</v>
      </c>
      <c r="J858" s="360">
        <v>0</v>
      </c>
      <c r="K858" s="360">
        <f t="shared" si="146"/>
        <v>0</v>
      </c>
      <c r="L858" s="360">
        <f t="shared" si="154"/>
        <v>37329</v>
      </c>
      <c r="M858" s="376">
        <f t="shared" si="154"/>
        <v>410619</v>
      </c>
      <c r="N858" s="380">
        <f>'내역서(기계)-SH'!N858+'내역서(기계)-재개발'!N858</f>
        <v>11</v>
      </c>
      <c r="O858" s="360">
        <v>37329</v>
      </c>
      <c r="P858" s="360">
        <f t="shared" si="151"/>
        <v>410619</v>
      </c>
      <c r="Q858" s="360">
        <v>0</v>
      </c>
      <c r="R858" s="360">
        <f t="shared" si="152"/>
        <v>0</v>
      </c>
      <c r="S858" s="360">
        <v>0</v>
      </c>
      <c r="T858" s="360">
        <f t="shared" si="153"/>
        <v>0</v>
      </c>
      <c r="U858" s="360">
        <f t="shared" si="147"/>
        <v>37329</v>
      </c>
      <c r="V858" s="369">
        <f t="shared" si="148"/>
        <v>410619</v>
      </c>
      <c r="W858" s="375">
        <f t="shared" si="149"/>
        <v>0</v>
      </c>
      <c r="X858" s="381">
        <f t="shared" si="150"/>
        <v>0</v>
      </c>
      <c r="Y858" s="372"/>
    </row>
    <row r="859" spans="1:25" s="50" customFormat="1" ht="22.5" customHeight="1" x14ac:dyDescent="0.15">
      <c r="A859" s="361" t="s">
        <v>633</v>
      </c>
      <c r="B859" s="151" t="s">
        <v>1396</v>
      </c>
      <c r="C859" s="152" t="s">
        <v>531</v>
      </c>
      <c r="D859" s="375">
        <f>'내역서(기계)-SH'!D859+'내역서(기계)-재개발'!D859</f>
        <v>11</v>
      </c>
      <c r="E859" s="359" t="s">
        <v>1385</v>
      </c>
      <c r="F859" s="360">
        <v>48736</v>
      </c>
      <c r="G859" s="360">
        <f t="shared" si="144"/>
        <v>536096</v>
      </c>
      <c r="H859" s="360">
        <v>0</v>
      </c>
      <c r="I859" s="360">
        <f t="shared" si="145"/>
        <v>0</v>
      </c>
      <c r="J859" s="360">
        <v>0</v>
      </c>
      <c r="K859" s="360">
        <f t="shared" si="146"/>
        <v>0</v>
      </c>
      <c r="L859" s="360">
        <f t="shared" si="154"/>
        <v>48736</v>
      </c>
      <c r="M859" s="376">
        <f t="shared" si="154"/>
        <v>536096</v>
      </c>
      <c r="N859" s="380">
        <f>'내역서(기계)-SH'!N859+'내역서(기계)-재개발'!N859</f>
        <v>11</v>
      </c>
      <c r="O859" s="360">
        <v>48736</v>
      </c>
      <c r="P859" s="360">
        <f t="shared" si="151"/>
        <v>536096</v>
      </c>
      <c r="Q859" s="360">
        <v>0</v>
      </c>
      <c r="R859" s="360">
        <f t="shared" si="152"/>
        <v>0</v>
      </c>
      <c r="S859" s="360">
        <v>0</v>
      </c>
      <c r="T859" s="360">
        <f t="shared" si="153"/>
        <v>0</v>
      </c>
      <c r="U859" s="360">
        <f t="shared" si="147"/>
        <v>48736</v>
      </c>
      <c r="V859" s="369">
        <f t="shared" si="148"/>
        <v>536096</v>
      </c>
      <c r="W859" s="375">
        <f t="shared" si="149"/>
        <v>0</v>
      </c>
      <c r="X859" s="381">
        <f t="shared" si="150"/>
        <v>0</v>
      </c>
      <c r="Y859" s="372"/>
    </row>
    <row r="860" spans="1:25" s="50" customFormat="1" ht="22.5" customHeight="1" x14ac:dyDescent="0.15">
      <c r="A860" s="361" t="s">
        <v>634</v>
      </c>
      <c r="B860" s="151" t="s">
        <v>538</v>
      </c>
      <c r="C860" s="152" t="s">
        <v>1451</v>
      </c>
      <c r="D860" s="375">
        <f>'내역서(기계)-SH'!D860+'내역서(기계)-재개발'!D860</f>
        <v>11</v>
      </c>
      <c r="E860" s="359" t="s">
        <v>1384</v>
      </c>
      <c r="F860" s="360">
        <v>451</v>
      </c>
      <c r="G860" s="360">
        <f t="shared" si="144"/>
        <v>4961</v>
      </c>
      <c r="H860" s="360">
        <v>0</v>
      </c>
      <c r="I860" s="360">
        <f t="shared" si="145"/>
        <v>0</v>
      </c>
      <c r="J860" s="360">
        <v>0</v>
      </c>
      <c r="K860" s="360">
        <f t="shared" si="146"/>
        <v>0</v>
      </c>
      <c r="L860" s="360">
        <f t="shared" si="154"/>
        <v>451</v>
      </c>
      <c r="M860" s="376">
        <f t="shared" si="154"/>
        <v>4961</v>
      </c>
      <c r="N860" s="380">
        <f>'내역서(기계)-SH'!N860+'내역서(기계)-재개발'!N860</f>
        <v>11</v>
      </c>
      <c r="O860" s="360">
        <v>451</v>
      </c>
      <c r="P860" s="360">
        <f t="shared" si="151"/>
        <v>4961</v>
      </c>
      <c r="Q860" s="360">
        <v>0</v>
      </c>
      <c r="R860" s="360">
        <f t="shared" si="152"/>
        <v>0</v>
      </c>
      <c r="S860" s="360">
        <v>0</v>
      </c>
      <c r="T860" s="360">
        <f t="shared" si="153"/>
        <v>0</v>
      </c>
      <c r="U860" s="360">
        <f t="shared" si="147"/>
        <v>451</v>
      </c>
      <c r="V860" s="369">
        <f t="shared" si="148"/>
        <v>4961</v>
      </c>
      <c r="W860" s="375">
        <f t="shared" si="149"/>
        <v>0</v>
      </c>
      <c r="X860" s="381">
        <f t="shared" si="150"/>
        <v>0</v>
      </c>
      <c r="Y860" s="372"/>
    </row>
    <row r="861" spans="1:25" s="50" customFormat="1" ht="22.5" customHeight="1" x14ac:dyDescent="0.15">
      <c r="A861" s="361" t="s">
        <v>635</v>
      </c>
      <c r="B861" s="151" t="s">
        <v>538</v>
      </c>
      <c r="C861" s="152" t="s">
        <v>1452</v>
      </c>
      <c r="D861" s="375">
        <f>'내역서(기계)-SH'!D861+'내역서(기계)-재개발'!D861</f>
        <v>11</v>
      </c>
      <c r="E861" s="359" t="s">
        <v>1384</v>
      </c>
      <c r="F861" s="360">
        <v>637</v>
      </c>
      <c r="G861" s="360">
        <f t="shared" si="144"/>
        <v>7007</v>
      </c>
      <c r="H861" s="360">
        <v>0</v>
      </c>
      <c r="I861" s="360">
        <f t="shared" si="145"/>
        <v>0</v>
      </c>
      <c r="J861" s="360">
        <v>0</v>
      </c>
      <c r="K861" s="360">
        <f t="shared" si="146"/>
        <v>0</v>
      </c>
      <c r="L861" s="360">
        <f t="shared" si="154"/>
        <v>637</v>
      </c>
      <c r="M861" s="376">
        <f t="shared" si="154"/>
        <v>7007</v>
      </c>
      <c r="N861" s="380">
        <f>'내역서(기계)-SH'!N861+'내역서(기계)-재개발'!N861</f>
        <v>11</v>
      </c>
      <c r="O861" s="360">
        <v>637</v>
      </c>
      <c r="P861" s="360">
        <f t="shared" si="151"/>
        <v>7007</v>
      </c>
      <c r="Q861" s="360">
        <v>0</v>
      </c>
      <c r="R861" s="360">
        <f t="shared" si="152"/>
        <v>0</v>
      </c>
      <c r="S861" s="360">
        <v>0</v>
      </c>
      <c r="T861" s="360">
        <f t="shared" si="153"/>
        <v>0</v>
      </c>
      <c r="U861" s="360">
        <f t="shared" si="147"/>
        <v>637</v>
      </c>
      <c r="V861" s="369">
        <f t="shared" si="148"/>
        <v>7007</v>
      </c>
      <c r="W861" s="375">
        <f t="shared" si="149"/>
        <v>0</v>
      </c>
      <c r="X861" s="381">
        <f t="shared" si="150"/>
        <v>0</v>
      </c>
      <c r="Y861" s="372"/>
    </row>
    <row r="862" spans="1:25" s="50" customFormat="1" ht="22.5" customHeight="1" x14ac:dyDescent="0.15">
      <c r="A862" s="361" t="s">
        <v>636</v>
      </c>
      <c r="B862" s="151" t="s">
        <v>538</v>
      </c>
      <c r="C862" s="152" t="s">
        <v>1453</v>
      </c>
      <c r="D862" s="375">
        <f>'내역서(기계)-SH'!D862+'내역서(기계)-재개발'!D862</f>
        <v>11</v>
      </c>
      <c r="E862" s="359" t="s">
        <v>1384</v>
      </c>
      <c r="F862" s="360">
        <v>663</v>
      </c>
      <c r="G862" s="360">
        <f t="shared" si="144"/>
        <v>7293</v>
      </c>
      <c r="H862" s="360">
        <v>0</v>
      </c>
      <c r="I862" s="360">
        <f t="shared" si="145"/>
        <v>0</v>
      </c>
      <c r="J862" s="360">
        <v>0</v>
      </c>
      <c r="K862" s="360">
        <f t="shared" si="146"/>
        <v>0</v>
      </c>
      <c r="L862" s="360">
        <f t="shared" si="154"/>
        <v>663</v>
      </c>
      <c r="M862" s="376">
        <f t="shared" si="154"/>
        <v>7293</v>
      </c>
      <c r="N862" s="380">
        <f>'내역서(기계)-SH'!N862+'내역서(기계)-재개발'!N862</f>
        <v>11</v>
      </c>
      <c r="O862" s="360">
        <v>663</v>
      </c>
      <c r="P862" s="360">
        <f t="shared" si="151"/>
        <v>7293</v>
      </c>
      <c r="Q862" s="360">
        <v>0</v>
      </c>
      <c r="R862" s="360">
        <f t="shared" si="152"/>
        <v>0</v>
      </c>
      <c r="S862" s="360">
        <v>0</v>
      </c>
      <c r="T862" s="360">
        <f t="shared" si="153"/>
        <v>0</v>
      </c>
      <c r="U862" s="360">
        <f t="shared" si="147"/>
        <v>663</v>
      </c>
      <c r="V862" s="369">
        <f t="shared" si="148"/>
        <v>7293</v>
      </c>
      <c r="W862" s="375">
        <f t="shared" si="149"/>
        <v>0</v>
      </c>
      <c r="X862" s="381">
        <f t="shared" si="150"/>
        <v>0</v>
      </c>
      <c r="Y862" s="372"/>
    </row>
    <row r="863" spans="1:25" s="50" customFormat="1" ht="22.5" customHeight="1" x14ac:dyDescent="0.15">
      <c r="A863" s="361" t="s">
        <v>637</v>
      </c>
      <c r="B863" s="151" t="s">
        <v>538</v>
      </c>
      <c r="C863" s="152" t="s">
        <v>1454</v>
      </c>
      <c r="D863" s="375">
        <f>'내역서(기계)-SH'!D863+'내역서(기계)-재개발'!D863</f>
        <v>11</v>
      </c>
      <c r="E863" s="359" t="s">
        <v>1384</v>
      </c>
      <c r="F863" s="360">
        <v>858</v>
      </c>
      <c r="G863" s="360">
        <f t="shared" si="144"/>
        <v>9438</v>
      </c>
      <c r="H863" s="360">
        <v>0</v>
      </c>
      <c r="I863" s="360">
        <f t="shared" si="145"/>
        <v>0</v>
      </c>
      <c r="J863" s="360">
        <v>0</v>
      </c>
      <c r="K863" s="360">
        <f t="shared" si="146"/>
        <v>0</v>
      </c>
      <c r="L863" s="360">
        <f t="shared" si="154"/>
        <v>858</v>
      </c>
      <c r="M863" s="376">
        <f t="shared" si="154"/>
        <v>9438</v>
      </c>
      <c r="N863" s="380">
        <f>'내역서(기계)-SH'!N863+'내역서(기계)-재개발'!N863</f>
        <v>11</v>
      </c>
      <c r="O863" s="360">
        <v>858</v>
      </c>
      <c r="P863" s="360">
        <f t="shared" si="151"/>
        <v>9438</v>
      </c>
      <c r="Q863" s="360">
        <v>0</v>
      </c>
      <c r="R863" s="360">
        <f t="shared" si="152"/>
        <v>0</v>
      </c>
      <c r="S863" s="360">
        <v>0</v>
      </c>
      <c r="T863" s="360">
        <f t="shared" si="153"/>
        <v>0</v>
      </c>
      <c r="U863" s="360">
        <f t="shared" si="147"/>
        <v>858</v>
      </c>
      <c r="V863" s="369">
        <f t="shared" si="148"/>
        <v>9438</v>
      </c>
      <c r="W863" s="375">
        <f t="shared" si="149"/>
        <v>0</v>
      </c>
      <c r="X863" s="381">
        <f t="shared" si="150"/>
        <v>0</v>
      </c>
      <c r="Y863" s="372"/>
    </row>
    <row r="864" spans="1:25" s="50" customFormat="1" ht="22.5" customHeight="1" x14ac:dyDescent="0.15">
      <c r="A864" s="361" t="s">
        <v>638</v>
      </c>
      <c r="B864" s="151" t="s">
        <v>538</v>
      </c>
      <c r="C864" s="152" t="s">
        <v>1455</v>
      </c>
      <c r="D864" s="375">
        <f>'내역서(기계)-SH'!D864+'내역서(기계)-재개발'!D864</f>
        <v>11</v>
      </c>
      <c r="E864" s="359" t="s">
        <v>1384</v>
      </c>
      <c r="F864" s="360">
        <v>1123</v>
      </c>
      <c r="G864" s="360">
        <f t="shared" si="144"/>
        <v>12353</v>
      </c>
      <c r="H864" s="360">
        <v>0</v>
      </c>
      <c r="I864" s="360">
        <f t="shared" si="145"/>
        <v>0</v>
      </c>
      <c r="J864" s="360">
        <v>0</v>
      </c>
      <c r="K864" s="360">
        <f t="shared" si="146"/>
        <v>0</v>
      </c>
      <c r="L864" s="360">
        <f t="shared" si="154"/>
        <v>1123</v>
      </c>
      <c r="M864" s="376">
        <f t="shared" si="154"/>
        <v>12353</v>
      </c>
      <c r="N864" s="380">
        <f>'내역서(기계)-SH'!N864+'내역서(기계)-재개발'!N864</f>
        <v>11</v>
      </c>
      <c r="O864" s="360">
        <v>1123</v>
      </c>
      <c r="P864" s="360">
        <f t="shared" si="151"/>
        <v>12353</v>
      </c>
      <c r="Q864" s="360">
        <v>0</v>
      </c>
      <c r="R864" s="360">
        <f t="shared" si="152"/>
        <v>0</v>
      </c>
      <c r="S864" s="360">
        <v>0</v>
      </c>
      <c r="T864" s="360">
        <f t="shared" si="153"/>
        <v>0</v>
      </c>
      <c r="U864" s="360">
        <f t="shared" si="147"/>
        <v>1123</v>
      </c>
      <c r="V864" s="369">
        <f t="shared" si="148"/>
        <v>12353</v>
      </c>
      <c r="W864" s="375">
        <f t="shared" si="149"/>
        <v>0</v>
      </c>
      <c r="X864" s="381">
        <f t="shared" si="150"/>
        <v>0</v>
      </c>
      <c r="Y864" s="372"/>
    </row>
    <row r="865" spans="1:25" s="50" customFormat="1" ht="22.5" customHeight="1" x14ac:dyDescent="0.15">
      <c r="A865" s="361" t="s">
        <v>639</v>
      </c>
      <c r="B865" s="151" t="s">
        <v>538</v>
      </c>
      <c r="C865" s="152" t="s">
        <v>1456</v>
      </c>
      <c r="D865" s="375">
        <f>'내역서(기계)-SH'!D865+'내역서(기계)-재개발'!D865</f>
        <v>11</v>
      </c>
      <c r="E865" s="359" t="s">
        <v>1384</v>
      </c>
      <c r="F865" s="360">
        <v>1522</v>
      </c>
      <c r="G865" s="360">
        <f t="shared" si="144"/>
        <v>16742</v>
      </c>
      <c r="H865" s="360">
        <v>0</v>
      </c>
      <c r="I865" s="360">
        <f t="shared" si="145"/>
        <v>0</v>
      </c>
      <c r="J865" s="360">
        <v>0</v>
      </c>
      <c r="K865" s="360">
        <f t="shared" si="146"/>
        <v>0</v>
      </c>
      <c r="L865" s="360">
        <f t="shared" si="154"/>
        <v>1522</v>
      </c>
      <c r="M865" s="376">
        <f t="shared" si="154"/>
        <v>16742</v>
      </c>
      <c r="N865" s="380">
        <f>'내역서(기계)-SH'!N865+'내역서(기계)-재개발'!N865</f>
        <v>11</v>
      </c>
      <c r="O865" s="360">
        <v>1522</v>
      </c>
      <c r="P865" s="360">
        <f t="shared" si="151"/>
        <v>16742</v>
      </c>
      <c r="Q865" s="360">
        <v>0</v>
      </c>
      <c r="R865" s="360">
        <f t="shared" si="152"/>
        <v>0</v>
      </c>
      <c r="S865" s="360">
        <v>0</v>
      </c>
      <c r="T865" s="360">
        <f t="shared" si="153"/>
        <v>0</v>
      </c>
      <c r="U865" s="360">
        <f t="shared" si="147"/>
        <v>1522</v>
      </c>
      <c r="V865" s="369">
        <f t="shared" si="148"/>
        <v>16742</v>
      </c>
      <c r="W865" s="375">
        <f t="shared" si="149"/>
        <v>0</v>
      </c>
      <c r="X865" s="381">
        <f t="shared" si="150"/>
        <v>0</v>
      </c>
      <c r="Y865" s="372"/>
    </row>
    <row r="866" spans="1:25" s="50" customFormat="1" ht="22.5" customHeight="1" x14ac:dyDescent="0.15">
      <c r="A866" s="361" t="s">
        <v>640</v>
      </c>
      <c r="B866" s="151" t="s">
        <v>538</v>
      </c>
      <c r="C866" s="152" t="s">
        <v>1457</v>
      </c>
      <c r="D866" s="375">
        <f>'내역서(기계)-SH'!D866+'내역서(기계)-재개발'!D866</f>
        <v>11</v>
      </c>
      <c r="E866" s="359" t="s">
        <v>1384</v>
      </c>
      <c r="F866" s="360">
        <v>1716</v>
      </c>
      <c r="G866" s="360">
        <f t="shared" si="144"/>
        <v>18876</v>
      </c>
      <c r="H866" s="360">
        <v>0</v>
      </c>
      <c r="I866" s="360">
        <f t="shared" si="145"/>
        <v>0</v>
      </c>
      <c r="J866" s="360">
        <v>0</v>
      </c>
      <c r="K866" s="360">
        <f t="shared" si="146"/>
        <v>0</v>
      </c>
      <c r="L866" s="360">
        <f t="shared" si="154"/>
        <v>1716</v>
      </c>
      <c r="M866" s="376">
        <f t="shared" si="154"/>
        <v>18876</v>
      </c>
      <c r="N866" s="380">
        <f>'내역서(기계)-SH'!N866+'내역서(기계)-재개발'!N866</f>
        <v>11</v>
      </c>
      <c r="O866" s="360">
        <v>1716</v>
      </c>
      <c r="P866" s="360">
        <f t="shared" si="151"/>
        <v>18876</v>
      </c>
      <c r="Q866" s="360">
        <v>0</v>
      </c>
      <c r="R866" s="360">
        <f t="shared" si="152"/>
        <v>0</v>
      </c>
      <c r="S866" s="360">
        <v>0</v>
      </c>
      <c r="T866" s="360">
        <f t="shared" si="153"/>
        <v>0</v>
      </c>
      <c r="U866" s="360">
        <f t="shared" si="147"/>
        <v>1716</v>
      </c>
      <c r="V866" s="369">
        <f t="shared" si="148"/>
        <v>18876</v>
      </c>
      <c r="W866" s="375">
        <f t="shared" si="149"/>
        <v>0</v>
      </c>
      <c r="X866" s="381">
        <f t="shared" si="150"/>
        <v>0</v>
      </c>
      <c r="Y866" s="372"/>
    </row>
    <row r="867" spans="1:25" s="50" customFormat="1" ht="22.5" customHeight="1" x14ac:dyDescent="0.15">
      <c r="A867" s="361" t="s">
        <v>641</v>
      </c>
      <c r="B867" s="151" t="s">
        <v>538</v>
      </c>
      <c r="C867" s="152" t="s">
        <v>1458</v>
      </c>
      <c r="D867" s="375">
        <f>'내역서(기계)-SH'!D867+'내역서(기계)-재개발'!D867</f>
        <v>11</v>
      </c>
      <c r="E867" s="359" t="s">
        <v>1384</v>
      </c>
      <c r="F867" s="360">
        <v>2672</v>
      </c>
      <c r="G867" s="360">
        <f t="shared" si="144"/>
        <v>29392</v>
      </c>
      <c r="H867" s="360">
        <v>0</v>
      </c>
      <c r="I867" s="360">
        <f t="shared" si="145"/>
        <v>0</v>
      </c>
      <c r="J867" s="360">
        <v>0</v>
      </c>
      <c r="K867" s="360">
        <f t="shared" si="146"/>
        <v>0</v>
      </c>
      <c r="L867" s="360">
        <f t="shared" si="154"/>
        <v>2672</v>
      </c>
      <c r="M867" s="376">
        <f t="shared" si="154"/>
        <v>29392</v>
      </c>
      <c r="N867" s="380">
        <f>'내역서(기계)-SH'!N867+'내역서(기계)-재개발'!N867</f>
        <v>11</v>
      </c>
      <c r="O867" s="360">
        <v>2672</v>
      </c>
      <c r="P867" s="360">
        <f t="shared" si="151"/>
        <v>29392</v>
      </c>
      <c r="Q867" s="360">
        <v>0</v>
      </c>
      <c r="R867" s="360">
        <f t="shared" si="152"/>
        <v>0</v>
      </c>
      <c r="S867" s="360">
        <v>0</v>
      </c>
      <c r="T867" s="360">
        <f t="shared" si="153"/>
        <v>0</v>
      </c>
      <c r="U867" s="360">
        <f t="shared" si="147"/>
        <v>2672</v>
      </c>
      <c r="V867" s="369">
        <f t="shared" si="148"/>
        <v>29392</v>
      </c>
      <c r="W867" s="375">
        <f t="shared" si="149"/>
        <v>0</v>
      </c>
      <c r="X867" s="381">
        <f t="shared" si="150"/>
        <v>0</v>
      </c>
      <c r="Y867" s="372"/>
    </row>
    <row r="868" spans="1:25" s="50" customFormat="1" ht="22.5" customHeight="1" x14ac:dyDescent="0.15">
      <c r="A868" s="361" t="s">
        <v>642</v>
      </c>
      <c r="B868" s="151" t="s">
        <v>538</v>
      </c>
      <c r="C868" s="152" t="s">
        <v>1459</v>
      </c>
      <c r="D868" s="375">
        <f>'내역서(기계)-SH'!D868+'내역서(기계)-재개발'!D868</f>
        <v>11</v>
      </c>
      <c r="E868" s="359" t="s">
        <v>1384</v>
      </c>
      <c r="F868" s="360">
        <v>4062</v>
      </c>
      <c r="G868" s="360">
        <f t="shared" si="144"/>
        <v>44682</v>
      </c>
      <c r="H868" s="360">
        <v>0</v>
      </c>
      <c r="I868" s="360">
        <f t="shared" si="145"/>
        <v>0</v>
      </c>
      <c r="J868" s="360">
        <v>0</v>
      </c>
      <c r="K868" s="360">
        <f t="shared" si="146"/>
        <v>0</v>
      </c>
      <c r="L868" s="360">
        <f t="shared" si="154"/>
        <v>4062</v>
      </c>
      <c r="M868" s="376">
        <f t="shared" si="154"/>
        <v>44682</v>
      </c>
      <c r="N868" s="380">
        <f>'내역서(기계)-SH'!N868+'내역서(기계)-재개발'!N868</f>
        <v>11</v>
      </c>
      <c r="O868" s="360">
        <v>4062</v>
      </c>
      <c r="P868" s="360">
        <f t="shared" si="151"/>
        <v>44682</v>
      </c>
      <c r="Q868" s="360">
        <v>0</v>
      </c>
      <c r="R868" s="360">
        <f t="shared" si="152"/>
        <v>0</v>
      </c>
      <c r="S868" s="360">
        <v>0</v>
      </c>
      <c r="T868" s="360">
        <f t="shared" si="153"/>
        <v>0</v>
      </c>
      <c r="U868" s="360">
        <f t="shared" si="147"/>
        <v>4062</v>
      </c>
      <c r="V868" s="369">
        <f t="shared" si="148"/>
        <v>44682</v>
      </c>
      <c r="W868" s="375">
        <f t="shared" si="149"/>
        <v>0</v>
      </c>
      <c r="X868" s="381">
        <f t="shared" si="150"/>
        <v>0</v>
      </c>
      <c r="Y868" s="372"/>
    </row>
    <row r="869" spans="1:25" s="50" customFormat="1" ht="22.5" customHeight="1" x14ac:dyDescent="0.15">
      <c r="A869" s="361" t="s">
        <v>643</v>
      </c>
      <c r="B869" s="151" t="s">
        <v>1397</v>
      </c>
      <c r="C869" s="152" t="s">
        <v>1460</v>
      </c>
      <c r="D869" s="375">
        <f>'내역서(기계)-SH'!D869+'내역서(기계)-재개발'!D869</f>
        <v>12</v>
      </c>
      <c r="E869" s="359" t="s">
        <v>1384</v>
      </c>
      <c r="F869" s="360">
        <v>2566</v>
      </c>
      <c r="G869" s="360">
        <f t="shared" si="144"/>
        <v>30792</v>
      </c>
      <c r="H869" s="360">
        <v>0</v>
      </c>
      <c r="I869" s="360">
        <f t="shared" si="145"/>
        <v>0</v>
      </c>
      <c r="J869" s="360">
        <v>0</v>
      </c>
      <c r="K869" s="360">
        <f t="shared" si="146"/>
        <v>0</v>
      </c>
      <c r="L869" s="360">
        <f t="shared" si="154"/>
        <v>2566</v>
      </c>
      <c r="M869" s="376">
        <f t="shared" si="154"/>
        <v>30792</v>
      </c>
      <c r="N869" s="380">
        <f>'내역서(기계)-SH'!N869+'내역서(기계)-재개발'!N869</f>
        <v>12</v>
      </c>
      <c r="O869" s="360">
        <v>2566</v>
      </c>
      <c r="P869" s="360">
        <f t="shared" si="151"/>
        <v>30792</v>
      </c>
      <c r="Q869" s="360">
        <v>0</v>
      </c>
      <c r="R869" s="360">
        <f t="shared" si="152"/>
        <v>0</v>
      </c>
      <c r="S869" s="360">
        <v>0</v>
      </c>
      <c r="T869" s="360">
        <f t="shared" si="153"/>
        <v>0</v>
      </c>
      <c r="U869" s="360">
        <f t="shared" si="147"/>
        <v>2566</v>
      </c>
      <c r="V869" s="369">
        <f t="shared" si="148"/>
        <v>30792</v>
      </c>
      <c r="W869" s="375">
        <f t="shared" si="149"/>
        <v>0</v>
      </c>
      <c r="X869" s="381">
        <f t="shared" si="150"/>
        <v>0</v>
      </c>
      <c r="Y869" s="372"/>
    </row>
    <row r="870" spans="1:25" s="50" customFormat="1" ht="22.5" customHeight="1" x14ac:dyDescent="0.15">
      <c r="A870" s="361" t="s">
        <v>644</v>
      </c>
      <c r="B870" s="151" t="s">
        <v>1397</v>
      </c>
      <c r="C870" s="152" t="s">
        <v>1461</v>
      </c>
      <c r="D870" s="375">
        <f>'내역서(기계)-SH'!D870+'내역서(기계)-재개발'!D870</f>
        <v>32</v>
      </c>
      <c r="E870" s="359" t="s">
        <v>1384</v>
      </c>
      <c r="F870" s="360">
        <v>3327</v>
      </c>
      <c r="G870" s="360">
        <f t="shared" si="144"/>
        <v>106464</v>
      </c>
      <c r="H870" s="360">
        <v>0</v>
      </c>
      <c r="I870" s="360">
        <f t="shared" si="145"/>
        <v>0</v>
      </c>
      <c r="J870" s="360">
        <v>0</v>
      </c>
      <c r="K870" s="360">
        <f t="shared" si="146"/>
        <v>0</v>
      </c>
      <c r="L870" s="360">
        <f t="shared" si="154"/>
        <v>3327</v>
      </c>
      <c r="M870" s="376">
        <f t="shared" si="154"/>
        <v>106464</v>
      </c>
      <c r="N870" s="380">
        <f>'내역서(기계)-SH'!N870+'내역서(기계)-재개발'!N870</f>
        <v>32</v>
      </c>
      <c r="O870" s="360">
        <v>3327</v>
      </c>
      <c r="P870" s="360">
        <f t="shared" si="151"/>
        <v>106464</v>
      </c>
      <c r="Q870" s="360">
        <v>0</v>
      </c>
      <c r="R870" s="360">
        <f t="shared" si="152"/>
        <v>0</v>
      </c>
      <c r="S870" s="360">
        <v>0</v>
      </c>
      <c r="T870" s="360">
        <f t="shared" si="153"/>
        <v>0</v>
      </c>
      <c r="U870" s="360">
        <f t="shared" si="147"/>
        <v>3327</v>
      </c>
      <c r="V870" s="369">
        <f t="shared" si="148"/>
        <v>106464</v>
      </c>
      <c r="W870" s="375">
        <f t="shared" si="149"/>
        <v>0</v>
      </c>
      <c r="X870" s="381">
        <f t="shared" si="150"/>
        <v>0</v>
      </c>
      <c r="Y870" s="372"/>
    </row>
    <row r="871" spans="1:25" s="50" customFormat="1" ht="22.5" customHeight="1" x14ac:dyDescent="0.15">
      <c r="A871" s="361" t="s">
        <v>645</v>
      </c>
      <c r="B871" s="151" t="s">
        <v>1397</v>
      </c>
      <c r="C871" s="152" t="s">
        <v>1462</v>
      </c>
      <c r="D871" s="375">
        <f>'내역서(기계)-SH'!D871+'내역서(기계)-재개발'!D871</f>
        <v>4</v>
      </c>
      <c r="E871" s="359" t="s">
        <v>1384</v>
      </c>
      <c r="F871" s="360">
        <v>5973</v>
      </c>
      <c r="G871" s="360">
        <f t="shared" si="144"/>
        <v>23892</v>
      </c>
      <c r="H871" s="360">
        <v>0</v>
      </c>
      <c r="I871" s="360">
        <f t="shared" si="145"/>
        <v>0</v>
      </c>
      <c r="J871" s="360">
        <v>0</v>
      </c>
      <c r="K871" s="360">
        <f t="shared" si="146"/>
        <v>0</v>
      </c>
      <c r="L871" s="360">
        <f t="shared" si="154"/>
        <v>5973</v>
      </c>
      <c r="M871" s="376">
        <f t="shared" si="154"/>
        <v>23892</v>
      </c>
      <c r="N871" s="380">
        <f>'내역서(기계)-SH'!N871+'내역서(기계)-재개발'!N871</f>
        <v>4</v>
      </c>
      <c r="O871" s="360">
        <v>5973</v>
      </c>
      <c r="P871" s="360">
        <f t="shared" si="151"/>
        <v>23892</v>
      </c>
      <c r="Q871" s="360">
        <v>0</v>
      </c>
      <c r="R871" s="360">
        <f t="shared" si="152"/>
        <v>0</v>
      </c>
      <c r="S871" s="360">
        <v>0</v>
      </c>
      <c r="T871" s="360">
        <f t="shared" si="153"/>
        <v>0</v>
      </c>
      <c r="U871" s="360">
        <f t="shared" si="147"/>
        <v>5973</v>
      </c>
      <c r="V871" s="369">
        <f t="shared" si="148"/>
        <v>23892</v>
      </c>
      <c r="W871" s="375">
        <f t="shared" si="149"/>
        <v>0</v>
      </c>
      <c r="X871" s="381">
        <f t="shared" si="150"/>
        <v>0</v>
      </c>
      <c r="Y871" s="372"/>
    </row>
    <row r="872" spans="1:25" s="50" customFormat="1" ht="22.5" customHeight="1" x14ac:dyDescent="0.15">
      <c r="A872" s="361" t="s">
        <v>646</v>
      </c>
      <c r="B872" s="151" t="s">
        <v>1397</v>
      </c>
      <c r="C872" s="152" t="s">
        <v>1463</v>
      </c>
      <c r="D872" s="375">
        <f>'내역서(기계)-SH'!D872+'내역서(기계)-재개발'!D872</f>
        <v>11</v>
      </c>
      <c r="E872" s="359" t="s">
        <v>1384</v>
      </c>
      <c r="F872" s="360">
        <v>9504</v>
      </c>
      <c r="G872" s="360">
        <f t="shared" si="144"/>
        <v>104544</v>
      </c>
      <c r="H872" s="360">
        <v>0</v>
      </c>
      <c r="I872" s="360">
        <f t="shared" si="145"/>
        <v>0</v>
      </c>
      <c r="J872" s="360">
        <v>0</v>
      </c>
      <c r="K872" s="360">
        <f t="shared" si="146"/>
        <v>0</v>
      </c>
      <c r="L872" s="360">
        <f t="shared" si="154"/>
        <v>9504</v>
      </c>
      <c r="M872" s="376">
        <f t="shared" si="154"/>
        <v>104544</v>
      </c>
      <c r="N872" s="380">
        <f>'내역서(기계)-SH'!N872+'내역서(기계)-재개발'!N872</f>
        <v>11</v>
      </c>
      <c r="O872" s="360">
        <v>9504</v>
      </c>
      <c r="P872" s="360">
        <f t="shared" si="151"/>
        <v>104544</v>
      </c>
      <c r="Q872" s="360">
        <v>0</v>
      </c>
      <c r="R872" s="360">
        <f t="shared" si="152"/>
        <v>0</v>
      </c>
      <c r="S872" s="360">
        <v>0</v>
      </c>
      <c r="T872" s="360">
        <f t="shared" si="153"/>
        <v>0</v>
      </c>
      <c r="U872" s="360">
        <f t="shared" si="147"/>
        <v>9504</v>
      </c>
      <c r="V872" s="369">
        <f t="shared" si="148"/>
        <v>104544</v>
      </c>
      <c r="W872" s="375">
        <f t="shared" si="149"/>
        <v>0</v>
      </c>
      <c r="X872" s="381">
        <f t="shared" si="150"/>
        <v>0</v>
      </c>
      <c r="Y872" s="372"/>
    </row>
    <row r="873" spans="1:25" s="50" customFormat="1" ht="22.5" customHeight="1" x14ac:dyDescent="0.15">
      <c r="A873" s="361" t="s">
        <v>647</v>
      </c>
      <c r="B873" s="151" t="s">
        <v>1397</v>
      </c>
      <c r="C873" s="152" t="s">
        <v>1052</v>
      </c>
      <c r="D873" s="375">
        <f>'내역서(기계)-SH'!D873+'내역서(기계)-재개발'!D873</f>
        <v>11</v>
      </c>
      <c r="E873" s="359" t="s">
        <v>1384</v>
      </c>
      <c r="F873" s="360">
        <v>13806</v>
      </c>
      <c r="G873" s="360">
        <f t="shared" si="144"/>
        <v>151866</v>
      </c>
      <c r="H873" s="360">
        <v>0</v>
      </c>
      <c r="I873" s="360">
        <f t="shared" si="145"/>
        <v>0</v>
      </c>
      <c r="J873" s="360">
        <v>0</v>
      </c>
      <c r="K873" s="360">
        <f t="shared" si="146"/>
        <v>0</v>
      </c>
      <c r="L873" s="360">
        <f t="shared" si="154"/>
        <v>13806</v>
      </c>
      <c r="M873" s="376">
        <f t="shared" si="154"/>
        <v>151866</v>
      </c>
      <c r="N873" s="380">
        <f>'내역서(기계)-SH'!N873+'내역서(기계)-재개발'!N873</f>
        <v>11</v>
      </c>
      <c r="O873" s="360">
        <v>13806</v>
      </c>
      <c r="P873" s="360">
        <f t="shared" si="151"/>
        <v>151866</v>
      </c>
      <c r="Q873" s="360">
        <v>0</v>
      </c>
      <c r="R873" s="360">
        <f t="shared" si="152"/>
        <v>0</v>
      </c>
      <c r="S873" s="360">
        <v>0</v>
      </c>
      <c r="T873" s="360">
        <f t="shared" si="153"/>
        <v>0</v>
      </c>
      <c r="U873" s="360">
        <f t="shared" si="147"/>
        <v>13806</v>
      </c>
      <c r="V873" s="369">
        <f t="shared" si="148"/>
        <v>151866</v>
      </c>
      <c r="W873" s="375">
        <f t="shared" si="149"/>
        <v>0</v>
      </c>
      <c r="X873" s="381">
        <f t="shared" si="150"/>
        <v>0</v>
      </c>
      <c r="Y873" s="372"/>
    </row>
    <row r="874" spans="1:25" s="50" customFormat="1" ht="22.5" customHeight="1" x14ac:dyDescent="0.15">
      <c r="A874" s="361" t="s">
        <v>648</v>
      </c>
      <c r="B874" s="151" t="s">
        <v>1397</v>
      </c>
      <c r="C874" s="152" t="s">
        <v>1053</v>
      </c>
      <c r="D874" s="375">
        <f>'내역서(기계)-SH'!D874+'내역서(기계)-재개발'!D874</f>
        <v>10</v>
      </c>
      <c r="E874" s="359" t="s">
        <v>1384</v>
      </c>
      <c r="F874" s="360">
        <v>19912</v>
      </c>
      <c r="G874" s="360">
        <f t="shared" si="144"/>
        <v>199120</v>
      </c>
      <c r="H874" s="360">
        <v>0</v>
      </c>
      <c r="I874" s="360">
        <f t="shared" si="145"/>
        <v>0</v>
      </c>
      <c r="J874" s="360">
        <v>0</v>
      </c>
      <c r="K874" s="360">
        <f t="shared" si="146"/>
        <v>0</v>
      </c>
      <c r="L874" s="360">
        <f t="shared" si="154"/>
        <v>19912</v>
      </c>
      <c r="M874" s="376">
        <f t="shared" si="154"/>
        <v>199120</v>
      </c>
      <c r="N874" s="380">
        <f>'내역서(기계)-SH'!N874+'내역서(기계)-재개발'!N874</f>
        <v>10</v>
      </c>
      <c r="O874" s="360">
        <v>19912</v>
      </c>
      <c r="P874" s="360">
        <f t="shared" si="151"/>
        <v>199120</v>
      </c>
      <c r="Q874" s="360">
        <v>0</v>
      </c>
      <c r="R874" s="360">
        <f t="shared" si="152"/>
        <v>0</v>
      </c>
      <c r="S874" s="360">
        <v>0</v>
      </c>
      <c r="T874" s="360">
        <f t="shared" si="153"/>
        <v>0</v>
      </c>
      <c r="U874" s="360">
        <f t="shared" si="147"/>
        <v>19912</v>
      </c>
      <c r="V874" s="369">
        <f t="shared" si="148"/>
        <v>199120</v>
      </c>
      <c r="W874" s="375">
        <f t="shared" si="149"/>
        <v>0</v>
      </c>
      <c r="X874" s="381">
        <f t="shared" si="150"/>
        <v>0</v>
      </c>
      <c r="Y874" s="372"/>
    </row>
    <row r="875" spans="1:25" s="50" customFormat="1" ht="22.5" customHeight="1" x14ac:dyDescent="0.15">
      <c r="A875" s="361" t="s">
        <v>649</v>
      </c>
      <c r="B875" s="151" t="s">
        <v>1397</v>
      </c>
      <c r="C875" s="152" t="s">
        <v>1054</v>
      </c>
      <c r="D875" s="375">
        <f>'내역서(기계)-SH'!D875+'내역서(기계)-재개발'!D875</f>
        <v>10</v>
      </c>
      <c r="E875" s="359" t="s">
        <v>1384</v>
      </c>
      <c r="F875" s="360">
        <v>47524</v>
      </c>
      <c r="G875" s="360">
        <f t="shared" si="144"/>
        <v>475240</v>
      </c>
      <c r="H875" s="360">
        <v>0</v>
      </c>
      <c r="I875" s="360">
        <f t="shared" si="145"/>
        <v>0</v>
      </c>
      <c r="J875" s="360">
        <v>0</v>
      </c>
      <c r="K875" s="360">
        <f t="shared" si="146"/>
        <v>0</v>
      </c>
      <c r="L875" s="360">
        <f t="shared" si="154"/>
        <v>47524</v>
      </c>
      <c r="M875" s="376">
        <f t="shared" si="154"/>
        <v>475240</v>
      </c>
      <c r="N875" s="380">
        <f>'내역서(기계)-SH'!N875+'내역서(기계)-재개발'!N875</f>
        <v>10</v>
      </c>
      <c r="O875" s="360">
        <v>47524</v>
      </c>
      <c r="P875" s="360">
        <f t="shared" si="151"/>
        <v>475240</v>
      </c>
      <c r="Q875" s="360">
        <v>0</v>
      </c>
      <c r="R875" s="360">
        <f t="shared" si="152"/>
        <v>0</v>
      </c>
      <c r="S875" s="360">
        <v>0</v>
      </c>
      <c r="T875" s="360">
        <f t="shared" si="153"/>
        <v>0</v>
      </c>
      <c r="U875" s="360">
        <f t="shared" si="147"/>
        <v>47524</v>
      </c>
      <c r="V875" s="369">
        <f t="shared" si="148"/>
        <v>475240</v>
      </c>
      <c r="W875" s="375">
        <f t="shared" si="149"/>
        <v>0</v>
      </c>
      <c r="X875" s="381">
        <f t="shared" si="150"/>
        <v>0</v>
      </c>
      <c r="Y875" s="372"/>
    </row>
    <row r="876" spans="1:25" s="50" customFormat="1" ht="22.5" customHeight="1" x14ac:dyDescent="0.15">
      <c r="A876" s="361" t="s">
        <v>650</v>
      </c>
      <c r="B876" s="151" t="s">
        <v>1397</v>
      </c>
      <c r="C876" s="152" t="s">
        <v>1055</v>
      </c>
      <c r="D876" s="375">
        <f>'내역서(기계)-SH'!D876+'내역서(기계)-재개발'!D876</f>
        <v>10</v>
      </c>
      <c r="E876" s="359" t="s">
        <v>1384</v>
      </c>
      <c r="F876" s="360">
        <v>59118</v>
      </c>
      <c r="G876" s="360">
        <f t="shared" si="144"/>
        <v>591180</v>
      </c>
      <c r="H876" s="360">
        <v>0</v>
      </c>
      <c r="I876" s="360">
        <f t="shared" si="145"/>
        <v>0</v>
      </c>
      <c r="J876" s="360">
        <v>0</v>
      </c>
      <c r="K876" s="360">
        <f t="shared" si="146"/>
        <v>0</v>
      </c>
      <c r="L876" s="360">
        <f t="shared" si="154"/>
        <v>59118</v>
      </c>
      <c r="M876" s="376">
        <f t="shared" si="154"/>
        <v>591180</v>
      </c>
      <c r="N876" s="380">
        <f>'내역서(기계)-SH'!N876+'내역서(기계)-재개발'!N876</f>
        <v>10</v>
      </c>
      <c r="O876" s="360">
        <v>59118</v>
      </c>
      <c r="P876" s="360">
        <f t="shared" si="151"/>
        <v>591180</v>
      </c>
      <c r="Q876" s="360">
        <v>0</v>
      </c>
      <c r="R876" s="360">
        <f t="shared" si="152"/>
        <v>0</v>
      </c>
      <c r="S876" s="360">
        <v>0</v>
      </c>
      <c r="T876" s="360">
        <f t="shared" si="153"/>
        <v>0</v>
      </c>
      <c r="U876" s="360">
        <f t="shared" si="147"/>
        <v>59118</v>
      </c>
      <c r="V876" s="369">
        <f t="shared" si="148"/>
        <v>591180</v>
      </c>
      <c r="W876" s="375">
        <f t="shared" si="149"/>
        <v>0</v>
      </c>
      <c r="X876" s="381">
        <f t="shared" si="150"/>
        <v>0</v>
      </c>
      <c r="Y876" s="372"/>
    </row>
    <row r="877" spans="1:25" s="50" customFormat="1" ht="22.5" customHeight="1" x14ac:dyDescent="0.15">
      <c r="A877" s="361" t="s">
        <v>651</v>
      </c>
      <c r="B877" s="151" t="s">
        <v>1397</v>
      </c>
      <c r="C877" s="152" t="s">
        <v>1056</v>
      </c>
      <c r="D877" s="375">
        <f>'내역서(기계)-SH'!D877+'내역서(기계)-재개발'!D877</f>
        <v>10</v>
      </c>
      <c r="E877" s="359" t="s">
        <v>1384</v>
      </c>
      <c r="F877" s="360">
        <v>88146</v>
      </c>
      <c r="G877" s="360">
        <f t="shared" si="144"/>
        <v>881460</v>
      </c>
      <c r="H877" s="360">
        <v>0</v>
      </c>
      <c r="I877" s="360">
        <f t="shared" si="145"/>
        <v>0</v>
      </c>
      <c r="J877" s="360">
        <v>0</v>
      </c>
      <c r="K877" s="360">
        <f t="shared" si="146"/>
        <v>0</v>
      </c>
      <c r="L877" s="360">
        <f t="shared" si="154"/>
        <v>88146</v>
      </c>
      <c r="M877" s="376">
        <f t="shared" si="154"/>
        <v>881460</v>
      </c>
      <c r="N877" s="380">
        <f>'내역서(기계)-SH'!N877+'내역서(기계)-재개발'!N877</f>
        <v>10</v>
      </c>
      <c r="O877" s="360">
        <v>88146</v>
      </c>
      <c r="P877" s="360">
        <f t="shared" si="151"/>
        <v>881460</v>
      </c>
      <c r="Q877" s="360">
        <v>0</v>
      </c>
      <c r="R877" s="360">
        <f t="shared" si="152"/>
        <v>0</v>
      </c>
      <c r="S877" s="360">
        <v>0</v>
      </c>
      <c r="T877" s="360">
        <f t="shared" si="153"/>
        <v>0</v>
      </c>
      <c r="U877" s="360">
        <f t="shared" si="147"/>
        <v>88146</v>
      </c>
      <c r="V877" s="369">
        <f t="shared" si="148"/>
        <v>881460</v>
      </c>
      <c r="W877" s="375">
        <f t="shared" si="149"/>
        <v>0</v>
      </c>
      <c r="X877" s="381">
        <f t="shared" si="150"/>
        <v>0</v>
      </c>
      <c r="Y877" s="372"/>
    </row>
    <row r="878" spans="1:25" s="50" customFormat="1" ht="22.5" customHeight="1" x14ac:dyDescent="0.15">
      <c r="A878" s="361" t="s">
        <v>652</v>
      </c>
      <c r="B878" s="151" t="s">
        <v>1397</v>
      </c>
      <c r="C878" s="152" t="s">
        <v>1057</v>
      </c>
      <c r="D878" s="375">
        <f>'내역서(기계)-SH'!D878+'내역서(기계)-재개발'!D878</f>
        <v>10</v>
      </c>
      <c r="E878" s="359" t="s">
        <v>1384</v>
      </c>
      <c r="F878" s="360">
        <v>173548</v>
      </c>
      <c r="G878" s="360">
        <f t="shared" si="144"/>
        <v>1735480</v>
      </c>
      <c r="H878" s="360">
        <v>0</v>
      </c>
      <c r="I878" s="360">
        <f t="shared" si="145"/>
        <v>0</v>
      </c>
      <c r="J878" s="360">
        <v>0</v>
      </c>
      <c r="K878" s="360">
        <f t="shared" si="146"/>
        <v>0</v>
      </c>
      <c r="L878" s="360">
        <f t="shared" si="154"/>
        <v>173548</v>
      </c>
      <c r="M878" s="376">
        <f t="shared" si="154"/>
        <v>1735480</v>
      </c>
      <c r="N878" s="380">
        <f>'내역서(기계)-SH'!N878+'내역서(기계)-재개발'!N878</f>
        <v>10</v>
      </c>
      <c r="O878" s="360">
        <v>173548</v>
      </c>
      <c r="P878" s="360">
        <f t="shared" si="151"/>
        <v>1735480</v>
      </c>
      <c r="Q878" s="360">
        <v>0</v>
      </c>
      <c r="R878" s="360">
        <f t="shared" si="152"/>
        <v>0</v>
      </c>
      <c r="S878" s="360">
        <v>0</v>
      </c>
      <c r="T878" s="360">
        <f t="shared" si="153"/>
        <v>0</v>
      </c>
      <c r="U878" s="360">
        <f t="shared" si="147"/>
        <v>173548</v>
      </c>
      <c r="V878" s="369">
        <f t="shared" si="148"/>
        <v>1735480</v>
      </c>
      <c r="W878" s="375">
        <f t="shared" si="149"/>
        <v>0</v>
      </c>
      <c r="X878" s="381">
        <f t="shared" si="150"/>
        <v>0</v>
      </c>
      <c r="Y878" s="372"/>
    </row>
    <row r="879" spans="1:25" s="50" customFormat="1" ht="22.5" customHeight="1" x14ac:dyDescent="0.15">
      <c r="A879" s="361" t="s">
        <v>653</v>
      </c>
      <c r="B879" s="151" t="s">
        <v>1397</v>
      </c>
      <c r="C879" s="152" t="s">
        <v>1058</v>
      </c>
      <c r="D879" s="375">
        <f>'내역서(기계)-SH'!D879+'내역서(기계)-재개발'!D879</f>
        <v>10</v>
      </c>
      <c r="E879" s="359" t="s">
        <v>1384</v>
      </c>
      <c r="F879" s="360">
        <v>213019</v>
      </c>
      <c r="G879" s="360">
        <f t="shared" si="144"/>
        <v>2130190</v>
      </c>
      <c r="H879" s="360">
        <v>0</v>
      </c>
      <c r="I879" s="360">
        <f t="shared" si="145"/>
        <v>0</v>
      </c>
      <c r="J879" s="360">
        <v>0</v>
      </c>
      <c r="K879" s="360">
        <f t="shared" si="146"/>
        <v>0</v>
      </c>
      <c r="L879" s="360">
        <f t="shared" si="154"/>
        <v>213019</v>
      </c>
      <c r="M879" s="376">
        <f t="shared" si="154"/>
        <v>2130190</v>
      </c>
      <c r="N879" s="380">
        <f>'내역서(기계)-SH'!N879+'내역서(기계)-재개발'!N879</f>
        <v>10</v>
      </c>
      <c r="O879" s="360">
        <v>213019</v>
      </c>
      <c r="P879" s="360">
        <f t="shared" si="151"/>
        <v>2130190</v>
      </c>
      <c r="Q879" s="360">
        <v>0</v>
      </c>
      <c r="R879" s="360">
        <f t="shared" si="152"/>
        <v>0</v>
      </c>
      <c r="S879" s="360">
        <v>0</v>
      </c>
      <c r="T879" s="360">
        <f t="shared" si="153"/>
        <v>0</v>
      </c>
      <c r="U879" s="360">
        <f t="shared" si="147"/>
        <v>213019</v>
      </c>
      <c r="V879" s="369">
        <f t="shared" si="148"/>
        <v>2130190</v>
      </c>
      <c r="W879" s="375">
        <f t="shared" si="149"/>
        <v>0</v>
      </c>
      <c r="X879" s="381">
        <f t="shared" si="150"/>
        <v>0</v>
      </c>
      <c r="Y879" s="372"/>
    </row>
    <row r="880" spans="1:25" s="50" customFormat="1" ht="22.5" customHeight="1" x14ac:dyDescent="0.15">
      <c r="A880" s="361" t="s">
        <v>654</v>
      </c>
      <c r="B880" s="151" t="s">
        <v>1397</v>
      </c>
      <c r="C880" s="152" t="s">
        <v>1059</v>
      </c>
      <c r="D880" s="375">
        <f>'내역서(기계)-SH'!D880+'내역서(기계)-재개발'!D880</f>
        <v>10</v>
      </c>
      <c r="E880" s="359" t="s">
        <v>1384</v>
      </c>
      <c r="F880" s="360">
        <v>624429</v>
      </c>
      <c r="G880" s="360">
        <f t="shared" si="144"/>
        <v>6244290</v>
      </c>
      <c r="H880" s="360">
        <v>0</v>
      </c>
      <c r="I880" s="360">
        <f t="shared" si="145"/>
        <v>0</v>
      </c>
      <c r="J880" s="360">
        <v>0</v>
      </c>
      <c r="K880" s="360">
        <f t="shared" si="146"/>
        <v>0</v>
      </c>
      <c r="L880" s="360">
        <f t="shared" si="154"/>
        <v>624429</v>
      </c>
      <c r="M880" s="376">
        <f t="shared" si="154"/>
        <v>6244290</v>
      </c>
      <c r="N880" s="380">
        <f>'내역서(기계)-SH'!N880+'내역서(기계)-재개발'!N880</f>
        <v>10</v>
      </c>
      <c r="O880" s="360">
        <v>624429</v>
      </c>
      <c r="P880" s="360">
        <f t="shared" si="151"/>
        <v>6244290</v>
      </c>
      <c r="Q880" s="360">
        <v>0</v>
      </c>
      <c r="R880" s="360">
        <f t="shared" si="152"/>
        <v>0</v>
      </c>
      <c r="S880" s="360">
        <v>0</v>
      </c>
      <c r="T880" s="360">
        <f t="shared" si="153"/>
        <v>0</v>
      </c>
      <c r="U880" s="360">
        <f t="shared" si="147"/>
        <v>624429</v>
      </c>
      <c r="V880" s="369">
        <f t="shared" si="148"/>
        <v>6244290</v>
      </c>
      <c r="W880" s="375">
        <f t="shared" si="149"/>
        <v>0</v>
      </c>
      <c r="X880" s="381">
        <f t="shared" si="150"/>
        <v>0</v>
      </c>
      <c r="Y880" s="372"/>
    </row>
    <row r="881" spans="1:25" s="50" customFormat="1" ht="22.5" customHeight="1" x14ac:dyDescent="0.15">
      <c r="A881" s="361" t="s">
        <v>655</v>
      </c>
      <c r="B881" s="151" t="s">
        <v>60</v>
      </c>
      <c r="C881" s="152" t="s">
        <v>1060</v>
      </c>
      <c r="D881" s="375">
        <f>'내역서(기계)-SH'!D881+'내역서(기계)-재개발'!D881</f>
        <v>10</v>
      </c>
      <c r="E881" s="359" t="s">
        <v>1384</v>
      </c>
      <c r="F881" s="360">
        <v>7062</v>
      </c>
      <c r="G881" s="360">
        <f t="shared" si="144"/>
        <v>70620</v>
      </c>
      <c r="H881" s="360">
        <v>0</v>
      </c>
      <c r="I881" s="360">
        <f t="shared" si="145"/>
        <v>0</v>
      </c>
      <c r="J881" s="360">
        <v>0</v>
      </c>
      <c r="K881" s="360">
        <f t="shared" si="146"/>
        <v>0</v>
      </c>
      <c r="L881" s="360">
        <f t="shared" si="154"/>
        <v>7062</v>
      </c>
      <c r="M881" s="376">
        <f t="shared" si="154"/>
        <v>70620</v>
      </c>
      <c r="N881" s="380">
        <f>'내역서(기계)-SH'!N881+'내역서(기계)-재개발'!N881</f>
        <v>10</v>
      </c>
      <c r="O881" s="360">
        <v>7062</v>
      </c>
      <c r="P881" s="360">
        <f t="shared" si="151"/>
        <v>70620</v>
      </c>
      <c r="Q881" s="360">
        <v>0</v>
      </c>
      <c r="R881" s="360">
        <f t="shared" si="152"/>
        <v>0</v>
      </c>
      <c r="S881" s="360">
        <v>0</v>
      </c>
      <c r="T881" s="360">
        <f t="shared" si="153"/>
        <v>0</v>
      </c>
      <c r="U881" s="360">
        <f t="shared" si="147"/>
        <v>7062</v>
      </c>
      <c r="V881" s="369">
        <f t="shared" si="148"/>
        <v>70620</v>
      </c>
      <c r="W881" s="375">
        <f t="shared" si="149"/>
        <v>0</v>
      </c>
      <c r="X881" s="381">
        <f t="shared" si="150"/>
        <v>0</v>
      </c>
      <c r="Y881" s="372"/>
    </row>
    <row r="882" spans="1:25" s="50" customFormat="1" ht="22.5" customHeight="1" x14ac:dyDescent="0.15">
      <c r="A882" s="361" t="s">
        <v>656</v>
      </c>
      <c r="B882" s="151" t="s">
        <v>60</v>
      </c>
      <c r="C882" s="152" t="s">
        <v>1061</v>
      </c>
      <c r="D882" s="375">
        <f>'내역서(기계)-SH'!D882+'내역서(기계)-재개발'!D882</f>
        <v>14</v>
      </c>
      <c r="E882" s="359" t="s">
        <v>1384</v>
      </c>
      <c r="F882" s="360">
        <v>10336</v>
      </c>
      <c r="G882" s="360">
        <f t="shared" si="144"/>
        <v>144704</v>
      </c>
      <c r="H882" s="360">
        <v>0</v>
      </c>
      <c r="I882" s="360">
        <f t="shared" si="145"/>
        <v>0</v>
      </c>
      <c r="J882" s="360">
        <v>0</v>
      </c>
      <c r="K882" s="360">
        <f t="shared" si="146"/>
        <v>0</v>
      </c>
      <c r="L882" s="360">
        <f t="shared" si="154"/>
        <v>10336</v>
      </c>
      <c r="M882" s="376">
        <f t="shared" si="154"/>
        <v>144704</v>
      </c>
      <c r="N882" s="380">
        <f>'내역서(기계)-SH'!N882+'내역서(기계)-재개발'!N882</f>
        <v>14</v>
      </c>
      <c r="O882" s="360">
        <v>10336</v>
      </c>
      <c r="P882" s="360">
        <f t="shared" si="151"/>
        <v>144704</v>
      </c>
      <c r="Q882" s="360">
        <v>0</v>
      </c>
      <c r="R882" s="360">
        <f t="shared" si="152"/>
        <v>0</v>
      </c>
      <c r="S882" s="360">
        <v>0</v>
      </c>
      <c r="T882" s="360">
        <f t="shared" si="153"/>
        <v>0</v>
      </c>
      <c r="U882" s="360">
        <f t="shared" si="147"/>
        <v>10336</v>
      </c>
      <c r="V882" s="369">
        <f t="shared" si="148"/>
        <v>144704</v>
      </c>
      <c r="W882" s="375">
        <f t="shared" si="149"/>
        <v>0</v>
      </c>
      <c r="X882" s="381">
        <f t="shared" si="150"/>
        <v>0</v>
      </c>
      <c r="Y882" s="372"/>
    </row>
    <row r="883" spans="1:25" s="50" customFormat="1" ht="22.5" customHeight="1" x14ac:dyDescent="0.15">
      <c r="A883" s="361" t="s">
        <v>657</v>
      </c>
      <c r="B883" s="151" t="s">
        <v>60</v>
      </c>
      <c r="C883" s="152" t="s">
        <v>1062</v>
      </c>
      <c r="D883" s="375">
        <f>'내역서(기계)-SH'!D883+'내역서(기계)-재개발'!D883</f>
        <v>1</v>
      </c>
      <c r="E883" s="359" t="s">
        <v>1384</v>
      </c>
      <c r="F883" s="360">
        <v>15115</v>
      </c>
      <c r="G883" s="360">
        <f t="shared" si="144"/>
        <v>15115</v>
      </c>
      <c r="H883" s="360">
        <v>0</v>
      </c>
      <c r="I883" s="360">
        <f t="shared" si="145"/>
        <v>0</v>
      </c>
      <c r="J883" s="360">
        <v>0</v>
      </c>
      <c r="K883" s="360">
        <f t="shared" si="146"/>
        <v>0</v>
      </c>
      <c r="L883" s="360">
        <f t="shared" si="154"/>
        <v>15115</v>
      </c>
      <c r="M883" s="376">
        <f t="shared" si="154"/>
        <v>15115</v>
      </c>
      <c r="N883" s="380">
        <f>'내역서(기계)-SH'!N883+'내역서(기계)-재개발'!N883</f>
        <v>1</v>
      </c>
      <c r="O883" s="360">
        <v>15115</v>
      </c>
      <c r="P883" s="360">
        <f t="shared" si="151"/>
        <v>15115</v>
      </c>
      <c r="Q883" s="360">
        <v>0</v>
      </c>
      <c r="R883" s="360">
        <f t="shared" si="152"/>
        <v>0</v>
      </c>
      <c r="S883" s="360">
        <v>0</v>
      </c>
      <c r="T883" s="360">
        <f t="shared" si="153"/>
        <v>0</v>
      </c>
      <c r="U883" s="360">
        <f t="shared" si="147"/>
        <v>15115</v>
      </c>
      <c r="V883" s="369">
        <f t="shared" si="148"/>
        <v>15115</v>
      </c>
      <c r="W883" s="375">
        <f t="shared" si="149"/>
        <v>0</v>
      </c>
      <c r="X883" s="381">
        <f t="shared" si="150"/>
        <v>0</v>
      </c>
      <c r="Y883" s="372"/>
    </row>
    <row r="884" spans="1:25" s="50" customFormat="1" ht="22.5" customHeight="1" x14ac:dyDescent="0.15">
      <c r="A884" s="361" t="s">
        <v>658</v>
      </c>
      <c r="B884" s="151" t="s">
        <v>60</v>
      </c>
      <c r="C884" s="152" t="s">
        <v>1063</v>
      </c>
      <c r="D884" s="375">
        <f>'내역서(기계)-SH'!D884+'내역서(기계)-재개발'!D884</f>
        <v>1</v>
      </c>
      <c r="E884" s="359" t="s">
        <v>1384</v>
      </c>
      <c r="F884" s="360">
        <v>21301</v>
      </c>
      <c r="G884" s="360">
        <f t="shared" si="144"/>
        <v>21301</v>
      </c>
      <c r="H884" s="360">
        <v>0</v>
      </c>
      <c r="I884" s="360">
        <f t="shared" si="145"/>
        <v>0</v>
      </c>
      <c r="J884" s="360">
        <v>0</v>
      </c>
      <c r="K884" s="360">
        <f t="shared" si="146"/>
        <v>0</v>
      </c>
      <c r="L884" s="360">
        <f t="shared" si="154"/>
        <v>21301</v>
      </c>
      <c r="M884" s="376">
        <f t="shared" si="154"/>
        <v>21301</v>
      </c>
      <c r="N884" s="380">
        <f>'내역서(기계)-SH'!N884+'내역서(기계)-재개발'!N884</f>
        <v>1</v>
      </c>
      <c r="O884" s="360">
        <v>21301</v>
      </c>
      <c r="P884" s="360">
        <f t="shared" si="151"/>
        <v>21301</v>
      </c>
      <c r="Q884" s="360">
        <v>0</v>
      </c>
      <c r="R884" s="360">
        <f t="shared" si="152"/>
        <v>0</v>
      </c>
      <c r="S884" s="360">
        <v>0</v>
      </c>
      <c r="T884" s="360">
        <f t="shared" si="153"/>
        <v>0</v>
      </c>
      <c r="U884" s="360">
        <f t="shared" si="147"/>
        <v>21301</v>
      </c>
      <c r="V884" s="369">
        <f t="shared" si="148"/>
        <v>21301</v>
      </c>
      <c r="W884" s="375">
        <f t="shared" si="149"/>
        <v>0</v>
      </c>
      <c r="X884" s="381">
        <f t="shared" si="150"/>
        <v>0</v>
      </c>
      <c r="Y884" s="372"/>
    </row>
    <row r="885" spans="1:25" s="50" customFormat="1" ht="22.5" customHeight="1" x14ac:dyDescent="0.15">
      <c r="A885" s="361" t="s">
        <v>659</v>
      </c>
      <c r="B885" s="151" t="s">
        <v>60</v>
      </c>
      <c r="C885" s="152" t="s">
        <v>1064</v>
      </c>
      <c r="D885" s="375">
        <f>'내역서(기계)-SH'!D885+'내역서(기계)-재개발'!D885</f>
        <v>1</v>
      </c>
      <c r="E885" s="359" t="s">
        <v>1384</v>
      </c>
      <c r="F885" s="360">
        <v>28674</v>
      </c>
      <c r="G885" s="360">
        <f t="shared" si="144"/>
        <v>28674</v>
      </c>
      <c r="H885" s="360">
        <v>0</v>
      </c>
      <c r="I885" s="360">
        <f t="shared" si="145"/>
        <v>0</v>
      </c>
      <c r="J885" s="360">
        <v>0</v>
      </c>
      <c r="K885" s="360">
        <f t="shared" si="146"/>
        <v>0</v>
      </c>
      <c r="L885" s="360">
        <f t="shared" si="154"/>
        <v>28674</v>
      </c>
      <c r="M885" s="376">
        <f t="shared" si="154"/>
        <v>28674</v>
      </c>
      <c r="N885" s="380">
        <f>'내역서(기계)-SH'!N885+'내역서(기계)-재개발'!N885</f>
        <v>1</v>
      </c>
      <c r="O885" s="360">
        <v>28674</v>
      </c>
      <c r="P885" s="360">
        <f t="shared" si="151"/>
        <v>28674</v>
      </c>
      <c r="Q885" s="360">
        <v>0</v>
      </c>
      <c r="R885" s="360">
        <f t="shared" si="152"/>
        <v>0</v>
      </c>
      <c r="S885" s="360">
        <v>0</v>
      </c>
      <c r="T885" s="360">
        <f t="shared" si="153"/>
        <v>0</v>
      </c>
      <c r="U885" s="360">
        <f t="shared" si="147"/>
        <v>28674</v>
      </c>
      <c r="V885" s="369">
        <f t="shared" si="148"/>
        <v>28674</v>
      </c>
      <c r="W885" s="375">
        <f t="shared" si="149"/>
        <v>0</v>
      </c>
      <c r="X885" s="381">
        <f t="shared" si="150"/>
        <v>0</v>
      </c>
      <c r="Y885" s="372"/>
    </row>
    <row r="886" spans="1:25" s="50" customFormat="1" ht="22.5" customHeight="1" x14ac:dyDescent="0.15">
      <c r="A886" s="361" t="s">
        <v>660</v>
      </c>
      <c r="B886" s="151" t="s">
        <v>60</v>
      </c>
      <c r="C886" s="152" t="s">
        <v>1065</v>
      </c>
      <c r="D886" s="375">
        <f>'내역서(기계)-SH'!D886+'내역서(기계)-재개발'!D886</f>
        <v>1</v>
      </c>
      <c r="E886" s="359" t="s">
        <v>1384</v>
      </c>
      <c r="F886" s="360">
        <v>40683</v>
      </c>
      <c r="G886" s="360">
        <f t="shared" si="144"/>
        <v>40683</v>
      </c>
      <c r="H886" s="360">
        <v>0</v>
      </c>
      <c r="I886" s="360">
        <f t="shared" si="145"/>
        <v>0</v>
      </c>
      <c r="J886" s="360">
        <v>0</v>
      </c>
      <c r="K886" s="360">
        <f t="shared" si="146"/>
        <v>0</v>
      </c>
      <c r="L886" s="360">
        <f t="shared" si="154"/>
        <v>40683</v>
      </c>
      <c r="M886" s="376">
        <f t="shared" si="154"/>
        <v>40683</v>
      </c>
      <c r="N886" s="380">
        <f>'내역서(기계)-SH'!N886+'내역서(기계)-재개발'!N886</f>
        <v>1</v>
      </c>
      <c r="O886" s="360">
        <v>40683</v>
      </c>
      <c r="P886" s="360">
        <f t="shared" si="151"/>
        <v>40683</v>
      </c>
      <c r="Q886" s="360">
        <v>0</v>
      </c>
      <c r="R886" s="360">
        <f t="shared" si="152"/>
        <v>0</v>
      </c>
      <c r="S886" s="360">
        <v>0</v>
      </c>
      <c r="T886" s="360">
        <f t="shared" si="153"/>
        <v>0</v>
      </c>
      <c r="U886" s="360">
        <f t="shared" si="147"/>
        <v>40683</v>
      </c>
      <c r="V886" s="369">
        <f t="shared" si="148"/>
        <v>40683</v>
      </c>
      <c r="W886" s="375">
        <f t="shared" si="149"/>
        <v>0</v>
      </c>
      <c r="X886" s="381">
        <f t="shared" si="150"/>
        <v>0</v>
      </c>
      <c r="Y886" s="372"/>
    </row>
    <row r="887" spans="1:25" s="50" customFormat="1" ht="22.5" customHeight="1" x14ac:dyDescent="0.15">
      <c r="A887" s="361" t="s">
        <v>661</v>
      </c>
      <c r="B887" s="151" t="s">
        <v>60</v>
      </c>
      <c r="C887" s="152" t="s">
        <v>1066</v>
      </c>
      <c r="D887" s="375">
        <f>'내역서(기계)-SH'!D887+'내역서(기계)-재개발'!D887</f>
        <v>2</v>
      </c>
      <c r="E887" s="359" t="s">
        <v>1384</v>
      </c>
      <c r="F887" s="360">
        <v>75605</v>
      </c>
      <c r="G887" s="360">
        <f t="shared" si="144"/>
        <v>151210</v>
      </c>
      <c r="H887" s="360">
        <v>0</v>
      </c>
      <c r="I887" s="360">
        <f t="shared" si="145"/>
        <v>0</v>
      </c>
      <c r="J887" s="360">
        <v>0</v>
      </c>
      <c r="K887" s="360">
        <f t="shared" si="146"/>
        <v>0</v>
      </c>
      <c r="L887" s="360">
        <f t="shared" si="154"/>
        <v>75605</v>
      </c>
      <c r="M887" s="376">
        <f t="shared" si="154"/>
        <v>151210</v>
      </c>
      <c r="N887" s="380">
        <f>'내역서(기계)-SH'!N887+'내역서(기계)-재개발'!N887</f>
        <v>2</v>
      </c>
      <c r="O887" s="360">
        <v>75605</v>
      </c>
      <c r="P887" s="360">
        <f t="shared" si="151"/>
        <v>151210</v>
      </c>
      <c r="Q887" s="360">
        <v>0</v>
      </c>
      <c r="R887" s="360">
        <f t="shared" si="152"/>
        <v>0</v>
      </c>
      <c r="S887" s="360">
        <v>0</v>
      </c>
      <c r="T887" s="360">
        <f t="shared" si="153"/>
        <v>0</v>
      </c>
      <c r="U887" s="360">
        <f t="shared" si="147"/>
        <v>75605</v>
      </c>
      <c r="V887" s="369">
        <f t="shared" si="148"/>
        <v>151210</v>
      </c>
      <c r="W887" s="375">
        <f t="shared" si="149"/>
        <v>0</v>
      </c>
      <c r="X887" s="381">
        <f t="shared" si="150"/>
        <v>0</v>
      </c>
      <c r="Y887" s="372"/>
    </row>
    <row r="888" spans="1:25" s="50" customFormat="1" ht="22.5" customHeight="1" x14ac:dyDescent="0.15">
      <c r="A888" s="361" t="s">
        <v>662</v>
      </c>
      <c r="B888" s="151" t="s">
        <v>60</v>
      </c>
      <c r="C888" s="152" t="s">
        <v>1067</v>
      </c>
      <c r="D888" s="375">
        <f>'내역서(기계)-SH'!D888+'내역서(기계)-재개발'!D888</f>
        <v>2</v>
      </c>
      <c r="E888" s="359" t="s">
        <v>1384</v>
      </c>
      <c r="F888" s="360">
        <v>60808</v>
      </c>
      <c r="G888" s="360">
        <f t="shared" si="144"/>
        <v>121616</v>
      </c>
      <c r="H888" s="360">
        <v>0</v>
      </c>
      <c r="I888" s="360">
        <f t="shared" si="145"/>
        <v>0</v>
      </c>
      <c r="J888" s="360">
        <v>0</v>
      </c>
      <c r="K888" s="360">
        <f t="shared" si="146"/>
        <v>0</v>
      </c>
      <c r="L888" s="360">
        <f t="shared" si="154"/>
        <v>60808</v>
      </c>
      <c r="M888" s="376">
        <f t="shared" si="154"/>
        <v>121616</v>
      </c>
      <c r="N888" s="380">
        <f>'내역서(기계)-SH'!N888+'내역서(기계)-재개발'!N888</f>
        <v>2</v>
      </c>
      <c r="O888" s="360">
        <v>60808</v>
      </c>
      <c r="P888" s="360">
        <f t="shared" si="151"/>
        <v>121616</v>
      </c>
      <c r="Q888" s="360">
        <v>0</v>
      </c>
      <c r="R888" s="360">
        <f t="shared" si="152"/>
        <v>0</v>
      </c>
      <c r="S888" s="360">
        <v>0</v>
      </c>
      <c r="T888" s="360">
        <f t="shared" si="153"/>
        <v>0</v>
      </c>
      <c r="U888" s="360">
        <f t="shared" si="147"/>
        <v>60808</v>
      </c>
      <c r="V888" s="369">
        <f t="shared" si="148"/>
        <v>121616</v>
      </c>
      <c r="W888" s="375">
        <f t="shared" si="149"/>
        <v>0</v>
      </c>
      <c r="X888" s="381">
        <f t="shared" si="150"/>
        <v>0</v>
      </c>
      <c r="Y888" s="372"/>
    </row>
    <row r="889" spans="1:25" s="50" customFormat="1" ht="22.5" customHeight="1" x14ac:dyDescent="0.15">
      <c r="A889" s="361" t="s">
        <v>663</v>
      </c>
      <c r="B889" s="151" t="s">
        <v>60</v>
      </c>
      <c r="C889" s="152" t="s">
        <v>1068</v>
      </c>
      <c r="D889" s="375">
        <f>'내역서(기계)-SH'!D889+'내역서(기계)-재개발'!D889</f>
        <v>2</v>
      </c>
      <c r="E889" s="359" t="s">
        <v>1384</v>
      </c>
      <c r="F889" s="360">
        <v>74207</v>
      </c>
      <c r="G889" s="360">
        <f t="shared" si="144"/>
        <v>148414</v>
      </c>
      <c r="H889" s="360">
        <v>0</v>
      </c>
      <c r="I889" s="360">
        <f t="shared" si="145"/>
        <v>0</v>
      </c>
      <c r="J889" s="360">
        <v>0</v>
      </c>
      <c r="K889" s="360">
        <f t="shared" si="146"/>
        <v>0</v>
      </c>
      <c r="L889" s="360">
        <f t="shared" si="154"/>
        <v>74207</v>
      </c>
      <c r="M889" s="376">
        <f t="shared" si="154"/>
        <v>148414</v>
      </c>
      <c r="N889" s="380">
        <f>'내역서(기계)-SH'!N889+'내역서(기계)-재개발'!N889</f>
        <v>2</v>
      </c>
      <c r="O889" s="360">
        <v>74207</v>
      </c>
      <c r="P889" s="360">
        <f t="shared" si="151"/>
        <v>148414</v>
      </c>
      <c r="Q889" s="360">
        <v>0</v>
      </c>
      <c r="R889" s="360">
        <f t="shared" si="152"/>
        <v>0</v>
      </c>
      <c r="S889" s="360">
        <v>0</v>
      </c>
      <c r="T889" s="360">
        <f t="shared" si="153"/>
        <v>0</v>
      </c>
      <c r="U889" s="360">
        <f t="shared" si="147"/>
        <v>74207</v>
      </c>
      <c r="V889" s="369">
        <f t="shared" si="148"/>
        <v>148414</v>
      </c>
      <c r="W889" s="375">
        <f t="shared" si="149"/>
        <v>0</v>
      </c>
      <c r="X889" s="381">
        <f t="shared" si="150"/>
        <v>0</v>
      </c>
      <c r="Y889" s="372"/>
    </row>
    <row r="890" spans="1:25" s="50" customFormat="1" ht="22.5" customHeight="1" x14ac:dyDescent="0.15">
      <c r="A890" s="361" t="s">
        <v>664</v>
      </c>
      <c r="B890" s="151" t="s">
        <v>60</v>
      </c>
      <c r="C890" s="152" t="s">
        <v>1069</v>
      </c>
      <c r="D890" s="375">
        <f>'내역서(기계)-SH'!D890+'내역서(기계)-재개발'!D890</f>
        <v>1</v>
      </c>
      <c r="E890" s="359" t="s">
        <v>1384</v>
      </c>
      <c r="F890" s="360">
        <v>111341</v>
      </c>
      <c r="G890" s="360">
        <f t="shared" si="144"/>
        <v>111341</v>
      </c>
      <c r="H890" s="360">
        <v>0</v>
      </c>
      <c r="I890" s="360">
        <f t="shared" si="145"/>
        <v>0</v>
      </c>
      <c r="J890" s="360">
        <v>0</v>
      </c>
      <c r="K890" s="360">
        <f t="shared" si="146"/>
        <v>0</v>
      </c>
      <c r="L890" s="360">
        <f t="shared" si="154"/>
        <v>111341</v>
      </c>
      <c r="M890" s="376">
        <f t="shared" si="154"/>
        <v>111341</v>
      </c>
      <c r="N890" s="380">
        <f>'내역서(기계)-SH'!N890+'내역서(기계)-재개발'!N890</f>
        <v>1</v>
      </c>
      <c r="O890" s="360">
        <v>111341</v>
      </c>
      <c r="P890" s="360">
        <f t="shared" si="151"/>
        <v>111341</v>
      </c>
      <c r="Q890" s="360">
        <v>0</v>
      </c>
      <c r="R890" s="360">
        <f t="shared" si="152"/>
        <v>0</v>
      </c>
      <c r="S890" s="360">
        <v>0</v>
      </c>
      <c r="T890" s="360">
        <f t="shared" si="153"/>
        <v>0</v>
      </c>
      <c r="U890" s="360">
        <f t="shared" si="147"/>
        <v>111341</v>
      </c>
      <c r="V890" s="369">
        <f t="shared" si="148"/>
        <v>111341</v>
      </c>
      <c r="W890" s="375">
        <f t="shared" si="149"/>
        <v>0</v>
      </c>
      <c r="X890" s="381">
        <f t="shared" si="150"/>
        <v>0</v>
      </c>
      <c r="Y890" s="372"/>
    </row>
    <row r="891" spans="1:25" s="50" customFormat="1" ht="22.5" customHeight="1" x14ac:dyDescent="0.15">
      <c r="A891" s="361" t="s">
        <v>665</v>
      </c>
      <c r="B891" s="151" t="s">
        <v>60</v>
      </c>
      <c r="C891" s="152" t="s">
        <v>1070</v>
      </c>
      <c r="D891" s="375">
        <f>'내역서(기계)-SH'!D891+'내역서(기계)-재개발'!D891</f>
        <v>1</v>
      </c>
      <c r="E891" s="359" t="s">
        <v>1384</v>
      </c>
      <c r="F891" s="360">
        <v>142175</v>
      </c>
      <c r="G891" s="360">
        <f t="shared" si="144"/>
        <v>142175</v>
      </c>
      <c r="H891" s="360">
        <v>0</v>
      </c>
      <c r="I891" s="360">
        <f t="shared" si="145"/>
        <v>0</v>
      </c>
      <c r="J891" s="360">
        <v>0</v>
      </c>
      <c r="K891" s="360">
        <f t="shared" si="146"/>
        <v>0</v>
      </c>
      <c r="L891" s="360">
        <f t="shared" si="154"/>
        <v>142175</v>
      </c>
      <c r="M891" s="376">
        <f t="shared" si="154"/>
        <v>142175</v>
      </c>
      <c r="N891" s="380">
        <f>'내역서(기계)-SH'!N891+'내역서(기계)-재개발'!N891</f>
        <v>1</v>
      </c>
      <c r="O891" s="360">
        <v>142175</v>
      </c>
      <c r="P891" s="360">
        <f t="shared" si="151"/>
        <v>142175</v>
      </c>
      <c r="Q891" s="360">
        <v>0</v>
      </c>
      <c r="R891" s="360">
        <f t="shared" si="152"/>
        <v>0</v>
      </c>
      <c r="S891" s="360">
        <v>0</v>
      </c>
      <c r="T891" s="360">
        <f t="shared" si="153"/>
        <v>0</v>
      </c>
      <c r="U891" s="360">
        <f t="shared" si="147"/>
        <v>142175</v>
      </c>
      <c r="V891" s="369">
        <f t="shared" si="148"/>
        <v>142175</v>
      </c>
      <c r="W891" s="375">
        <f t="shared" si="149"/>
        <v>0</v>
      </c>
      <c r="X891" s="381">
        <f t="shared" si="150"/>
        <v>0</v>
      </c>
      <c r="Y891" s="372"/>
    </row>
    <row r="892" spans="1:25" s="50" customFormat="1" ht="22.5" customHeight="1" x14ac:dyDescent="0.15">
      <c r="A892" s="361" t="s">
        <v>666</v>
      </c>
      <c r="B892" s="151" t="s">
        <v>60</v>
      </c>
      <c r="C892" s="152" t="s">
        <v>1071</v>
      </c>
      <c r="D892" s="375">
        <f>'내역서(기계)-SH'!D892+'내역서(기계)-재개발'!D892</f>
        <v>1</v>
      </c>
      <c r="E892" s="359" t="s">
        <v>1384</v>
      </c>
      <c r="F892" s="360">
        <v>206727</v>
      </c>
      <c r="G892" s="360">
        <f t="shared" si="144"/>
        <v>206727</v>
      </c>
      <c r="H892" s="360">
        <v>0</v>
      </c>
      <c r="I892" s="360">
        <f t="shared" si="145"/>
        <v>0</v>
      </c>
      <c r="J892" s="360">
        <v>0</v>
      </c>
      <c r="K892" s="360">
        <f t="shared" si="146"/>
        <v>0</v>
      </c>
      <c r="L892" s="360">
        <f t="shared" si="154"/>
        <v>206727</v>
      </c>
      <c r="M892" s="376">
        <f t="shared" si="154"/>
        <v>206727</v>
      </c>
      <c r="N892" s="380">
        <f>'내역서(기계)-SH'!N892+'내역서(기계)-재개발'!N892</f>
        <v>1</v>
      </c>
      <c r="O892" s="360">
        <v>206727</v>
      </c>
      <c r="P892" s="360">
        <f t="shared" si="151"/>
        <v>206727</v>
      </c>
      <c r="Q892" s="360">
        <v>0</v>
      </c>
      <c r="R892" s="360">
        <f t="shared" si="152"/>
        <v>0</v>
      </c>
      <c r="S892" s="360">
        <v>0</v>
      </c>
      <c r="T892" s="360">
        <f t="shared" si="153"/>
        <v>0</v>
      </c>
      <c r="U892" s="360">
        <f t="shared" si="147"/>
        <v>206727</v>
      </c>
      <c r="V892" s="369">
        <f t="shared" si="148"/>
        <v>206727</v>
      </c>
      <c r="W892" s="375">
        <f t="shared" si="149"/>
        <v>0</v>
      </c>
      <c r="X892" s="381">
        <f t="shared" si="150"/>
        <v>0</v>
      </c>
      <c r="Y892" s="372"/>
    </row>
    <row r="893" spans="1:25" s="50" customFormat="1" ht="22.5" customHeight="1" x14ac:dyDescent="0.15">
      <c r="A893" s="361" t="s">
        <v>667</v>
      </c>
      <c r="B893" s="151" t="s">
        <v>60</v>
      </c>
      <c r="C893" s="152" t="s">
        <v>1072</v>
      </c>
      <c r="D893" s="375">
        <f>'내역서(기계)-SH'!D893+'내역서(기계)-재개발'!D893</f>
        <v>1</v>
      </c>
      <c r="E893" s="359" t="s">
        <v>1384</v>
      </c>
      <c r="F893" s="360">
        <v>334414</v>
      </c>
      <c r="G893" s="360">
        <f t="shared" si="144"/>
        <v>334414</v>
      </c>
      <c r="H893" s="360">
        <v>0</v>
      </c>
      <c r="I893" s="360">
        <f t="shared" si="145"/>
        <v>0</v>
      </c>
      <c r="J893" s="360">
        <v>0</v>
      </c>
      <c r="K893" s="360">
        <f t="shared" si="146"/>
        <v>0</v>
      </c>
      <c r="L893" s="360">
        <f t="shared" si="154"/>
        <v>334414</v>
      </c>
      <c r="M893" s="376">
        <f t="shared" si="154"/>
        <v>334414</v>
      </c>
      <c r="N893" s="380">
        <f>'내역서(기계)-SH'!N893+'내역서(기계)-재개발'!N893</f>
        <v>1</v>
      </c>
      <c r="O893" s="360">
        <v>334414</v>
      </c>
      <c r="P893" s="360">
        <f t="shared" si="151"/>
        <v>334414</v>
      </c>
      <c r="Q893" s="360">
        <v>0</v>
      </c>
      <c r="R893" s="360">
        <f t="shared" si="152"/>
        <v>0</v>
      </c>
      <c r="S893" s="360">
        <v>0</v>
      </c>
      <c r="T893" s="360">
        <f t="shared" si="153"/>
        <v>0</v>
      </c>
      <c r="U893" s="360">
        <f t="shared" si="147"/>
        <v>334414</v>
      </c>
      <c r="V893" s="369">
        <f t="shared" si="148"/>
        <v>334414</v>
      </c>
      <c r="W893" s="375">
        <f t="shared" si="149"/>
        <v>0</v>
      </c>
      <c r="X893" s="381">
        <f t="shared" si="150"/>
        <v>0</v>
      </c>
      <c r="Y893" s="372"/>
    </row>
    <row r="894" spans="1:25" s="50" customFormat="1" ht="22.5" customHeight="1" x14ac:dyDescent="0.15">
      <c r="A894" s="361" t="s">
        <v>668</v>
      </c>
      <c r="B894" s="151" t="s">
        <v>60</v>
      </c>
      <c r="C894" s="152" t="s">
        <v>1073</v>
      </c>
      <c r="D894" s="375">
        <f>'내역서(기계)-SH'!D894+'내역서(기계)-재개발'!D894</f>
        <v>1</v>
      </c>
      <c r="E894" s="359" t="s">
        <v>1384</v>
      </c>
      <c r="F894" s="360">
        <v>227312</v>
      </c>
      <c r="G894" s="360">
        <f t="shared" si="144"/>
        <v>227312</v>
      </c>
      <c r="H894" s="360">
        <v>0</v>
      </c>
      <c r="I894" s="360">
        <f t="shared" si="145"/>
        <v>0</v>
      </c>
      <c r="J894" s="360">
        <v>0</v>
      </c>
      <c r="K894" s="360">
        <f t="shared" si="146"/>
        <v>0</v>
      </c>
      <c r="L894" s="360">
        <f t="shared" si="154"/>
        <v>227312</v>
      </c>
      <c r="M894" s="376">
        <f t="shared" si="154"/>
        <v>227312</v>
      </c>
      <c r="N894" s="380">
        <f>'내역서(기계)-SH'!N894+'내역서(기계)-재개발'!N894</f>
        <v>1</v>
      </c>
      <c r="O894" s="360">
        <v>227312</v>
      </c>
      <c r="P894" s="360">
        <f t="shared" si="151"/>
        <v>227312</v>
      </c>
      <c r="Q894" s="360">
        <v>0</v>
      </c>
      <c r="R894" s="360">
        <f t="shared" si="152"/>
        <v>0</v>
      </c>
      <c r="S894" s="360">
        <v>0</v>
      </c>
      <c r="T894" s="360">
        <f t="shared" si="153"/>
        <v>0</v>
      </c>
      <c r="U894" s="360">
        <f t="shared" si="147"/>
        <v>227312</v>
      </c>
      <c r="V894" s="369">
        <f t="shared" si="148"/>
        <v>227312</v>
      </c>
      <c r="W894" s="375">
        <f t="shared" si="149"/>
        <v>0</v>
      </c>
      <c r="X894" s="381">
        <f t="shared" si="150"/>
        <v>0</v>
      </c>
      <c r="Y894" s="372"/>
    </row>
    <row r="895" spans="1:25" s="50" customFormat="1" ht="22.5" customHeight="1" x14ac:dyDescent="0.15">
      <c r="A895" s="361" t="s">
        <v>669</v>
      </c>
      <c r="B895" s="151" t="s">
        <v>60</v>
      </c>
      <c r="C895" s="152" t="s">
        <v>1074</v>
      </c>
      <c r="D895" s="375">
        <f>'내역서(기계)-SH'!D895+'내역서(기계)-재개발'!D895</f>
        <v>1</v>
      </c>
      <c r="E895" s="359" t="s">
        <v>1384</v>
      </c>
      <c r="F895" s="360">
        <v>330609</v>
      </c>
      <c r="G895" s="360">
        <f t="shared" si="144"/>
        <v>330609</v>
      </c>
      <c r="H895" s="360">
        <v>0</v>
      </c>
      <c r="I895" s="360">
        <f t="shared" si="145"/>
        <v>0</v>
      </c>
      <c r="J895" s="360">
        <v>0</v>
      </c>
      <c r="K895" s="360">
        <f t="shared" si="146"/>
        <v>0</v>
      </c>
      <c r="L895" s="360">
        <f t="shared" si="154"/>
        <v>330609</v>
      </c>
      <c r="M895" s="376">
        <f t="shared" si="154"/>
        <v>330609</v>
      </c>
      <c r="N895" s="380">
        <f>'내역서(기계)-SH'!N895+'내역서(기계)-재개발'!N895</f>
        <v>1</v>
      </c>
      <c r="O895" s="360">
        <v>330609</v>
      </c>
      <c r="P895" s="360">
        <f t="shared" si="151"/>
        <v>330609</v>
      </c>
      <c r="Q895" s="360">
        <v>0</v>
      </c>
      <c r="R895" s="360">
        <f t="shared" si="152"/>
        <v>0</v>
      </c>
      <c r="S895" s="360">
        <v>0</v>
      </c>
      <c r="T895" s="360">
        <f t="shared" si="153"/>
        <v>0</v>
      </c>
      <c r="U895" s="360">
        <f t="shared" si="147"/>
        <v>330609</v>
      </c>
      <c r="V895" s="369">
        <f t="shared" si="148"/>
        <v>330609</v>
      </c>
      <c r="W895" s="375">
        <f t="shared" si="149"/>
        <v>0</v>
      </c>
      <c r="X895" s="381">
        <f t="shared" si="150"/>
        <v>0</v>
      </c>
      <c r="Y895" s="372"/>
    </row>
    <row r="896" spans="1:25" s="50" customFormat="1" ht="22.5" customHeight="1" x14ac:dyDescent="0.15">
      <c r="A896" s="361" t="s">
        <v>358</v>
      </c>
      <c r="B896" s="151" t="s">
        <v>60</v>
      </c>
      <c r="C896" s="152" t="s">
        <v>1075</v>
      </c>
      <c r="D896" s="375">
        <f>'내역서(기계)-SH'!D896+'내역서(기계)-재개발'!D896</f>
        <v>1</v>
      </c>
      <c r="E896" s="359" t="s">
        <v>1384</v>
      </c>
      <c r="F896" s="360">
        <v>449172</v>
      </c>
      <c r="G896" s="360">
        <f t="shared" si="144"/>
        <v>449172</v>
      </c>
      <c r="H896" s="360">
        <v>0</v>
      </c>
      <c r="I896" s="360">
        <f t="shared" si="145"/>
        <v>0</v>
      </c>
      <c r="J896" s="360">
        <v>0</v>
      </c>
      <c r="K896" s="360">
        <f t="shared" si="146"/>
        <v>0</v>
      </c>
      <c r="L896" s="360">
        <f t="shared" si="154"/>
        <v>449172</v>
      </c>
      <c r="M896" s="376">
        <f t="shared" si="154"/>
        <v>449172</v>
      </c>
      <c r="N896" s="380">
        <f>'내역서(기계)-SH'!N896+'내역서(기계)-재개발'!N896</f>
        <v>1</v>
      </c>
      <c r="O896" s="360">
        <v>449172</v>
      </c>
      <c r="P896" s="360">
        <f t="shared" si="151"/>
        <v>449172</v>
      </c>
      <c r="Q896" s="360">
        <v>0</v>
      </c>
      <c r="R896" s="360">
        <f t="shared" si="152"/>
        <v>0</v>
      </c>
      <c r="S896" s="360">
        <v>0</v>
      </c>
      <c r="T896" s="360">
        <f t="shared" si="153"/>
        <v>0</v>
      </c>
      <c r="U896" s="360">
        <f t="shared" si="147"/>
        <v>449172</v>
      </c>
      <c r="V896" s="369">
        <f t="shared" si="148"/>
        <v>449172</v>
      </c>
      <c r="W896" s="375">
        <f t="shared" si="149"/>
        <v>0</v>
      </c>
      <c r="X896" s="381">
        <f t="shared" si="150"/>
        <v>0</v>
      </c>
      <c r="Y896" s="372"/>
    </row>
    <row r="897" spans="1:25" s="50" customFormat="1" ht="22.5" customHeight="1" x14ac:dyDescent="0.15">
      <c r="A897" s="361" t="s">
        <v>359</v>
      </c>
      <c r="B897" s="151" t="s">
        <v>60</v>
      </c>
      <c r="C897" s="152" t="s">
        <v>1076</v>
      </c>
      <c r="D897" s="375">
        <f>'내역서(기계)-SH'!D897+'내역서(기계)-재개발'!D897</f>
        <v>1</v>
      </c>
      <c r="E897" s="359" t="s">
        <v>1384</v>
      </c>
      <c r="F897" s="360">
        <v>581754</v>
      </c>
      <c r="G897" s="360">
        <f t="shared" si="144"/>
        <v>581754</v>
      </c>
      <c r="H897" s="360">
        <v>0</v>
      </c>
      <c r="I897" s="360">
        <f t="shared" si="145"/>
        <v>0</v>
      </c>
      <c r="J897" s="360">
        <v>0</v>
      </c>
      <c r="K897" s="360">
        <f t="shared" si="146"/>
        <v>0</v>
      </c>
      <c r="L897" s="360">
        <f t="shared" si="154"/>
        <v>581754</v>
      </c>
      <c r="M897" s="376">
        <f t="shared" si="154"/>
        <v>581754</v>
      </c>
      <c r="N897" s="380">
        <f>'내역서(기계)-SH'!N897+'내역서(기계)-재개발'!N897</f>
        <v>1</v>
      </c>
      <c r="O897" s="360">
        <v>581754</v>
      </c>
      <c r="P897" s="360">
        <f t="shared" si="151"/>
        <v>581754</v>
      </c>
      <c r="Q897" s="360">
        <v>0</v>
      </c>
      <c r="R897" s="360">
        <f t="shared" si="152"/>
        <v>0</v>
      </c>
      <c r="S897" s="360">
        <v>0</v>
      </c>
      <c r="T897" s="360">
        <f t="shared" si="153"/>
        <v>0</v>
      </c>
      <c r="U897" s="360">
        <f t="shared" si="147"/>
        <v>581754</v>
      </c>
      <c r="V897" s="369">
        <f t="shared" si="148"/>
        <v>581754</v>
      </c>
      <c r="W897" s="375">
        <f t="shared" si="149"/>
        <v>0</v>
      </c>
      <c r="X897" s="381">
        <f t="shared" si="150"/>
        <v>0</v>
      </c>
      <c r="Y897" s="372"/>
    </row>
    <row r="898" spans="1:25" s="50" customFormat="1" ht="22.5" customHeight="1" x14ac:dyDescent="0.15">
      <c r="A898" s="361" t="s">
        <v>360</v>
      </c>
      <c r="B898" s="151" t="s">
        <v>60</v>
      </c>
      <c r="C898" s="152" t="s">
        <v>1092</v>
      </c>
      <c r="D898" s="375">
        <f>'내역서(기계)-SH'!D898+'내역서(기계)-재개발'!D898</f>
        <v>1</v>
      </c>
      <c r="E898" s="359" t="s">
        <v>1384</v>
      </c>
      <c r="F898" s="360">
        <v>803358</v>
      </c>
      <c r="G898" s="360">
        <f t="shared" si="144"/>
        <v>803358</v>
      </c>
      <c r="H898" s="360">
        <v>0</v>
      </c>
      <c r="I898" s="360">
        <f t="shared" si="145"/>
        <v>0</v>
      </c>
      <c r="J898" s="360">
        <v>0</v>
      </c>
      <c r="K898" s="360">
        <f t="shared" si="146"/>
        <v>0</v>
      </c>
      <c r="L898" s="360">
        <f t="shared" si="154"/>
        <v>803358</v>
      </c>
      <c r="M898" s="376">
        <f t="shared" si="154"/>
        <v>803358</v>
      </c>
      <c r="N898" s="380">
        <f>'내역서(기계)-SH'!N898+'내역서(기계)-재개발'!N898</f>
        <v>1</v>
      </c>
      <c r="O898" s="360">
        <v>803358</v>
      </c>
      <c r="P898" s="360">
        <f t="shared" si="151"/>
        <v>803358</v>
      </c>
      <c r="Q898" s="360">
        <v>0</v>
      </c>
      <c r="R898" s="360">
        <f t="shared" si="152"/>
        <v>0</v>
      </c>
      <c r="S898" s="360">
        <v>0</v>
      </c>
      <c r="T898" s="360">
        <f t="shared" si="153"/>
        <v>0</v>
      </c>
      <c r="U898" s="360">
        <f t="shared" si="147"/>
        <v>803358</v>
      </c>
      <c r="V898" s="369">
        <f t="shared" si="148"/>
        <v>803358</v>
      </c>
      <c r="W898" s="375">
        <f t="shared" si="149"/>
        <v>0</v>
      </c>
      <c r="X898" s="381">
        <f t="shared" si="150"/>
        <v>0</v>
      </c>
      <c r="Y898" s="372"/>
    </row>
    <row r="899" spans="1:25" s="50" customFormat="1" ht="22.5" customHeight="1" x14ac:dyDescent="0.15">
      <c r="A899" s="361" t="s">
        <v>361</v>
      </c>
      <c r="B899" s="151" t="s">
        <v>60</v>
      </c>
      <c r="C899" s="152" t="s">
        <v>1093</v>
      </c>
      <c r="D899" s="375">
        <f>'내역서(기계)-SH'!D899+'내역서(기계)-재개발'!D899</f>
        <v>1</v>
      </c>
      <c r="E899" s="359" t="s">
        <v>1384</v>
      </c>
      <c r="F899" s="360">
        <v>1250398</v>
      </c>
      <c r="G899" s="360">
        <f t="shared" si="144"/>
        <v>1250398</v>
      </c>
      <c r="H899" s="360">
        <v>0</v>
      </c>
      <c r="I899" s="360">
        <f t="shared" si="145"/>
        <v>0</v>
      </c>
      <c r="J899" s="360">
        <v>0</v>
      </c>
      <c r="K899" s="360">
        <f t="shared" si="146"/>
        <v>0</v>
      </c>
      <c r="L899" s="360">
        <f t="shared" si="154"/>
        <v>1250398</v>
      </c>
      <c r="M899" s="376">
        <f t="shared" si="154"/>
        <v>1250398</v>
      </c>
      <c r="N899" s="380">
        <f>'내역서(기계)-SH'!N899+'내역서(기계)-재개발'!N899</f>
        <v>1</v>
      </c>
      <c r="O899" s="360">
        <v>1250398</v>
      </c>
      <c r="P899" s="360">
        <f t="shared" si="151"/>
        <v>1250398</v>
      </c>
      <c r="Q899" s="360">
        <v>0</v>
      </c>
      <c r="R899" s="360">
        <f t="shared" si="152"/>
        <v>0</v>
      </c>
      <c r="S899" s="360">
        <v>0</v>
      </c>
      <c r="T899" s="360">
        <f t="shared" si="153"/>
        <v>0</v>
      </c>
      <c r="U899" s="360">
        <f t="shared" si="147"/>
        <v>1250398</v>
      </c>
      <c r="V899" s="369">
        <f t="shared" si="148"/>
        <v>1250398</v>
      </c>
      <c r="W899" s="375">
        <f t="shared" si="149"/>
        <v>0</v>
      </c>
      <c r="X899" s="381">
        <f t="shared" si="150"/>
        <v>0</v>
      </c>
      <c r="Y899" s="372"/>
    </row>
    <row r="900" spans="1:25" s="50" customFormat="1" ht="22.5" customHeight="1" x14ac:dyDescent="0.15">
      <c r="A900" s="361" t="s">
        <v>362</v>
      </c>
      <c r="B900" s="151" t="s">
        <v>60</v>
      </c>
      <c r="C900" s="152" t="s">
        <v>1094</v>
      </c>
      <c r="D900" s="375">
        <f>'내역서(기계)-SH'!D900+'내역서(기계)-재개발'!D900</f>
        <v>1</v>
      </c>
      <c r="E900" s="359" t="s">
        <v>1384</v>
      </c>
      <c r="F900" s="360">
        <v>1775637</v>
      </c>
      <c r="G900" s="360">
        <f t="shared" si="144"/>
        <v>1775637</v>
      </c>
      <c r="H900" s="360">
        <v>0</v>
      </c>
      <c r="I900" s="360">
        <f t="shared" si="145"/>
        <v>0</v>
      </c>
      <c r="J900" s="360">
        <v>0</v>
      </c>
      <c r="K900" s="360">
        <f t="shared" si="146"/>
        <v>0</v>
      </c>
      <c r="L900" s="360">
        <f t="shared" si="154"/>
        <v>1775637</v>
      </c>
      <c r="M900" s="376">
        <f t="shared" si="154"/>
        <v>1775637</v>
      </c>
      <c r="N900" s="380">
        <f>'내역서(기계)-SH'!N900+'내역서(기계)-재개발'!N900</f>
        <v>1</v>
      </c>
      <c r="O900" s="360">
        <v>1775637</v>
      </c>
      <c r="P900" s="360">
        <f t="shared" si="151"/>
        <v>1775637</v>
      </c>
      <c r="Q900" s="360">
        <v>0</v>
      </c>
      <c r="R900" s="360">
        <f t="shared" si="152"/>
        <v>0</v>
      </c>
      <c r="S900" s="360">
        <v>0</v>
      </c>
      <c r="T900" s="360">
        <f t="shared" si="153"/>
        <v>0</v>
      </c>
      <c r="U900" s="360">
        <f t="shared" si="147"/>
        <v>1775637</v>
      </c>
      <c r="V900" s="369">
        <f t="shared" si="148"/>
        <v>1775637</v>
      </c>
      <c r="W900" s="375">
        <f t="shared" si="149"/>
        <v>0</v>
      </c>
      <c r="X900" s="381">
        <f t="shared" si="150"/>
        <v>0</v>
      </c>
      <c r="Y900" s="372"/>
    </row>
    <row r="901" spans="1:25" s="50" customFormat="1" ht="22.5" customHeight="1" x14ac:dyDescent="0.15">
      <c r="A901" s="361" t="s">
        <v>363</v>
      </c>
      <c r="B901" s="151" t="s">
        <v>57</v>
      </c>
      <c r="C901" s="152" t="s">
        <v>1095</v>
      </c>
      <c r="D901" s="375">
        <f>'내역서(기계)-SH'!D901+'내역서(기계)-재개발'!D901</f>
        <v>1</v>
      </c>
      <c r="E901" s="359" t="s">
        <v>1384</v>
      </c>
      <c r="F901" s="360">
        <v>6584</v>
      </c>
      <c r="G901" s="360">
        <f t="shared" si="144"/>
        <v>6584</v>
      </c>
      <c r="H901" s="360">
        <v>0</v>
      </c>
      <c r="I901" s="360">
        <f t="shared" si="145"/>
        <v>0</v>
      </c>
      <c r="J901" s="360">
        <v>0</v>
      </c>
      <c r="K901" s="360">
        <f t="shared" si="146"/>
        <v>0</v>
      </c>
      <c r="L901" s="360">
        <f t="shared" si="154"/>
        <v>6584</v>
      </c>
      <c r="M901" s="376">
        <f t="shared" si="154"/>
        <v>6584</v>
      </c>
      <c r="N901" s="380">
        <f>'내역서(기계)-SH'!N901+'내역서(기계)-재개발'!N901</f>
        <v>1</v>
      </c>
      <c r="O901" s="360">
        <v>6584</v>
      </c>
      <c r="P901" s="360">
        <f t="shared" si="151"/>
        <v>6584</v>
      </c>
      <c r="Q901" s="360">
        <v>0</v>
      </c>
      <c r="R901" s="360">
        <f t="shared" si="152"/>
        <v>0</v>
      </c>
      <c r="S901" s="360">
        <v>0</v>
      </c>
      <c r="T901" s="360">
        <f t="shared" si="153"/>
        <v>0</v>
      </c>
      <c r="U901" s="360">
        <f t="shared" si="147"/>
        <v>6584</v>
      </c>
      <c r="V901" s="369">
        <f t="shared" si="148"/>
        <v>6584</v>
      </c>
      <c r="W901" s="375">
        <f t="shared" si="149"/>
        <v>0</v>
      </c>
      <c r="X901" s="381">
        <f t="shared" si="150"/>
        <v>0</v>
      </c>
      <c r="Y901" s="372"/>
    </row>
    <row r="902" spans="1:25" s="50" customFormat="1" ht="22.5" customHeight="1" x14ac:dyDescent="0.15">
      <c r="A902" s="361" t="s">
        <v>364</v>
      </c>
      <c r="B902" s="151" t="s">
        <v>57</v>
      </c>
      <c r="C902" s="152" t="s">
        <v>1096</v>
      </c>
      <c r="D902" s="375">
        <f>'내역서(기계)-SH'!D902+'내역서(기계)-재개발'!D902</f>
        <v>1</v>
      </c>
      <c r="E902" s="359" t="s">
        <v>1384</v>
      </c>
      <c r="F902" s="360">
        <v>10115</v>
      </c>
      <c r="G902" s="360">
        <f t="shared" ref="G902:G965" si="155">INT($D902*F902)</f>
        <v>10115</v>
      </c>
      <c r="H902" s="360">
        <v>0</v>
      </c>
      <c r="I902" s="360">
        <f t="shared" ref="I902:I965" si="156">INT($D902*H902)</f>
        <v>0</v>
      </c>
      <c r="J902" s="360">
        <v>0</v>
      </c>
      <c r="K902" s="360">
        <f t="shared" ref="K902:K965" si="157">INT($D902*J902)</f>
        <v>0</v>
      </c>
      <c r="L902" s="360">
        <f t="shared" si="154"/>
        <v>10115</v>
      </c>
      <c r="M902" s="376">
        <f t="shared" si="154"/>
        <v>10115</v>
      </c>
      <c r="N902" s="380">
        <f>'내역서(기계)-SH'!N902+'내역서(기계)-재개발'!N902</f>
        <v>1</v>
      </c>
      <c r="O902" s="360">
        <v>10115</v>
      </c>
      <c r="P902" s="360">
        <f t="shared" si="151"/>
        <v>10115</v>
      </c>
      <c r="Q902" s="360">
        <v>0</v>
      </c>
      <c r="R902" s="360">
        <f t="shared" si="152"/>
        <v>0</v>
      </c>
      <c r="S902" s="360">
        <v>0</v>
      </c>
      <c r="T902" s="360">
        <f t="shared" si="153"/>
        <v>0</v>
      </c>
      <c r="U902" s="360">
        <f t="shared" ref="U902:U965" si="158">O902+Q902+S902</f>
        <v>10115</v>
      </c>
      <c r="V902" s="369">
        <f t="shared" ref="V902:V965" si="159">P902+R902+T902</f>
        <v>10115</v>
      </c>
      <c r="W902" s="375">
        <f t="shared" ref="W902:W965" si="160">N902-D902</f>
        <v>0</v>
      </c>
      <c r="X902" s="381">
        <f t="shared" ref="X902:X965" si="161">V902-M902</f>
        <v>0</v>
      </c>
      <c r="Y902" s="372"/>
    </row>
    <row r="903" spans="1:25" s="50" customFormat="1" ht="22.5" customHeight="1" x14ac:dyDescent="0.15">
      <c r="A903" s="361" t="s">
        <v>365</v>
      </c>
      <c r="B903" s="151" t="s">
        <v>57</v>
      </c>
      <c r="C903" s="152" t="s">
        <v>1097</v>
      </c>
      <c r="D903" s="375">
        <f>'내역서(기계)-SH'!D903+'내역서(기계)-재개발'!D903</f>
        <v>1</v>
      </c>
      <c r="E903" s="359" t="s">
        <v>1384</v>
      </c>
      <c r="F903" s="360">
        <v>14425</v>
      </c>
      <c r="G903" s="360">
        <f t="shared" si="155"/>
        <v>14425</v>
      </c>
      <c r="H903" s="360">
        <v>0</v>
      </c>
      <c r="I903" s="360">
        <f t="shared" si="156"/>
        <v>0</v>
      </c>
      <c r="J903" s="360">
        <v>0</v>
      </c>
      <c r="K903" s="360">
        <f t="shared" si="157"/>
        <v>0</v>
      </c>
      <c r="L903" s="360">
        <f t="shared" si="154"/>
        <v>14425</v>
      </c>
      <c r="M903" s="376">
        <f t="shared" si="154"/>
        <v>14425</v>
      </c>
      <c r="N903" s="380">
        <f>'내역서(기계)-SH'!N903+'내역서(기계)-재개발'!N903</f>
        <v>1</v>
      </c>
      <c r="O903" s="360">
        <v>14425</v>
      </c>
      <c r="P903" s="360">
        <f t="shared" ref="P903:P966" si="162">INT($N903*O903)</f>
        <v>14425</v>
      </c>
      <c r="Q903" s="360">
        <v>0</v>
      </c>
      <c r="R903" s="360">
        <f t="shared" ref="R903:R966" si="163">INT($N903*Q903)</f>
        <v>0</v>
      </c>
      <c r="S903" s="360">
        <v>0</v>
      </c>
      <c r="T903" s="360">
        <f t="shared" ref="T903:T966" si="164">INT($N903*S903)</f>
        <v>0</v>
      </c>
      <c r="U903" s="360">
        <f t="shared" si="158"/>
        <v>14425</v>
      </c>
      <c r="V903" s="369">
        <f t="shared" si="159"/>
        <v>14425</v>
      </c>
      <c r="W903" s="375">
        <f t="shared" si="160"/>
        <v>0</v>
      </c>
      <c r="X903" s="381">
        <f t="shared" si="161"/>
        <v>0</v>
      </c>
      <c r="Y903" s="372"/>
    </row>
    <row r="904" spans="1:25" s="50" customFormat="1" ht="22.5" customHeight="1" x14ac:dyDescent="0.15">
      <c r="A904" s="361" t="s">
        <v>366</v>
      </c>
      <c r="B904" s="151" t="s">
        <v>57</v>
      </c>
      <c r="C904" s="152" t="s">
        <v>1098</v>
      </c>
      <c r="D904" s="375">
        <f>'내역서(기계)-SH'!D904+'내역서(기계)-재개발'!D904</f>
        <v>1</v>
      </c>
      <c r="E904" s="359" t="s">
        <v>1384</v>
      </c>
      <c r="F904" s="360">
        <v>21859</v>
      </c>
      <c r="G904" s="360">
        <f t="shared" si="155"/>
        <v>21859</v>
      </c>
      <c r="H904" s="360">
        <v>0</v>
      </c>
      <c r="I904" s="360">
        <f t="shared" si="156"/>
        <v>0</v>
      </c>
      <c r="J904" s="360">
        <v>0</v>
      </c>
      <c r="K904" s="360">
        <f t="shared" si="157"/>
        <v>0</v>
      </c>
      <c r="L904" s="360">
        <f t="shared" si="154"/>
        <v>21859</v>
      </c>
      <c r="M904" s="376">
        <f t="shared" si="154"/>
        <v>21859</v>
      </c>
      <c r="N904" s="380">
        <f>'내역서(기계)-SH'!N904+'내역서(기계)-재개발'!N904</f>
        <v>1</v>
      </c>
      <c r="O904" s="360">
        <v>21859</v>
      </c>
      <c r="P904" s="360">
        <f t="shared" si="162"/>
        <v>21859</v>
      </c>
      <c r="Q904" s="360">
        <v>0</v>
      </c>
      <c r="R904" s="360">
        <f t="shared" si="163"/>
        <v>0</v>
      </c>
      <c r="S904" s="360">
        <v>0</v>
      </c>
      <c r="T904" s="360">
        <f t="shared" si="164"/>
        <v>0</v>
      </c>
      <c r="U904" s="360">
        <f t="shared" si="158"/>
        <v>21859</v>
      </c>
      <c r="V904" s="369">
        <f t="shared" si="159"/>
        <v>21859</v>
      </c>
      <c r="W904" s="375">
        <f t="shared" si="160"/>
        <v>0</v>
      </c>
      <c r="X904" s="381">
        <f t="shared" si="161"/>
        <v>0</v>
      </c>
      <c r="Y904" s="372"/>
    </row>
    <row r="905" spans="1:25" s="50" customFormat="1" ht="22.5" customHeight="1" x14ac:dyDescent="0.15">
      <c r="A905" s="361" t="s">
        <v>367</v>
      </c>
      <c r="B905" s="151" t="s">
        <v>57</v>
      </c>
      <c r="C905" s="152" t="s">
        <v>1099</v>
      </c>
      <c r="D905" s="375">
        <f>'내역서(기계)-SH'!D905+'내역서(기계)-재개발'!D905</f>
        <v>1</v>
      </c>
      <c r="E905" s="359" t="s">
        <v>1384</v>
      </c>
      <c r="F905" s="360">
        <v>28081</v>
      </c>
      <c r="G905" s="360">
        <f t="shared" si="155"/>
        <v>28081</v>
      </c>
      <c r="H905" s="360">
        <v>0</v>
      </c>
      <c r="I905" s="360">
        <f t="shared" si="156"/>
        <v>0</v>
      </c>
      <c r="J905" s="360">
        <v>0</v>
      </c>
      <c r="K905" s="360">
        <f t="shared" si="157"/>
        <v>0</v>
      </c>
      <c r="L905" s="360">
        <f t="shared" si="154"/>
        <v>28081</v>
      </c>
      <c r="M905" s="376">
        <f t="shared" si="154"/>
        <v>28081</v>
      </c>
      <c r="N905" s="380">
        <f>'내역서(기계)-SH'!N905+'내역서(기계)-재개발'!N905</f>
        <v>1</v>
      </c>
      <c r="O905" s="360">
        <v>28081</v>
      </c>
      <c r="P905" s="360">
        <f t="shared" si="162"/>
        <v>28081</v>
      </c>
      <c r="Q905" s="360">
        <v>0</v>
      </c>
      <c r="R905" s="360">
        <f t="shared" si="163"/>
        <v>0</v>
      </c>
      <c r="S905" s="360">
        <v>0</v>
      </c>
      <c r="T905" s="360">
        <f t="shared" si="164"/>
        <v>0</v>
      </c>
      <c r="U905" s="360">
        <f t="shared" si="158"/>
        <v>28081</v>
      </c>
      <c r="V905" s="369">
        <f t="shared" si="159"/>
        <v>28081</v>
      </c>
      <c r="W905" s="375">
        <f t="shared" si="160"/>
        <v>0</v>
      </c>
      <c r="X905" s="381">
        <f t="shared" si="161"/>
        <v>0</v>
      </c>
      <c r="Y905" s="372"/>
    </row>
    <row r="906" spans="1:25" s="50" customFormat="1" ht="22.5" customHeight="1" x14ac:dyDescent="0.15">
      <c r="A906" s="361" t="s">
        <v>368</v>
      </c>
      <c r="B906" s="151" t="s">
        <v>57</v>
      </c>
      <c r="C906" s="152" t="s">
        <v>1100</v>
      </c>
      <c r="D906" s="375">
        <f>'내역서(기계)-SH'!D906+'내역서(기계)-재개발'!D906</f>
        <v>1</v>
      </c>
      <c r="E906" s="359" t="s">
        <v>1384</v>
      </c>
      <c r="F906" s="360">
        <v>42249</v>
      </c>
      <c r="G906" s="360">
        <f t="shared" si="155"/>
        <v>42249</v>
      </c>
      <c r="H906" s="360">
        <v>0</v>
      </c>
      <c r="I906" s="360">
        <f t="shared" si="156"/>
        <v>0</v>
      </c>
      <c r="J906" s="360">
        <v>0</v>
      </c>
      <c r="K906" s="360">
        <f t="shared" si="157"/>
        <v>0</v>
      </c>
      <c r="L906" s="360">
        <f t="shared" si="154"/>
        <v>42249</v>
      </c>
      <c r="M906" s="376">
        <f t="shared" si="154"/>
        <v>42249</v>
      </c>
      <c r="N906" s="380">
        <f>'내역서(기계)-SH'!N906+'내역서(기계)-재개발'!N906</f>
        <v>1</v>
      </c>
      <c r="O906" s="360">
        <v>42249</v>
      </c>
      <c r="P906" s="360">
        <f t="shared" si="162"/>
        <v>42249</v>
      </c>
      <c r="Q906" s="360">
        <v>0</v>
      </c>
      <c r="R906" s="360">
        <f t="shared" si="163"/>
        <v>0</v>
      </c>
      <c r="S906" s="360">
        <v>0</v>
      </c>
      <c r="T906" s="360">
        <f t="shared" si="164"/>
        <v>0</v>
      </c>
      <c r="U906" s="360">
        <f t="shared" si="158"/>
        <v>42249</v>
      </c>
      <c r="V906" s="369">
        <f t="shared" si="159"/>
        <v>42249</v>
      </c>
      <c r="W906" s="375">
        <f t="shared" si="160"/>
        <v>0</v>
      </c>
      <c r="X906" s="381">
        <f t="shared" si="161"/>
        <v>0</v>
      </c>
      <c r="Y906" s="372"/>
    </row>
    <row r="907" spans="1:25" s="50" customFormat="1" ht="22.5" customHeight="1" x14ac:dyDescent="0.15">
      <c r="A907" s="361" t="s">
        <v>369</v>
      </c>
      <c r="B907" s="151" t="s">
        <v>57</v>
      </c>
      <c r="C907" s="152" t="s">
        <v>1067</v>
      </c>
      <c r="D907" s="375">
        <f>'내역서(기계)-SH'!D907+'내역서(기계)-재개발'!D907</f>
        <v>1</v>
      </c>
      <c r="E907" s="359" t="s">
        <v>1384</v>
      </c>
      <c r="F907" s="360">
        <v>72393</v>
      </c>
      <c r="G907" s="360">
        <f t="shared" si="155"/>
        <v>72393</v>
      </c>
      <c r="H907" s="360">
        <v>0</v>
      </c>
      <c r="I907" s="360">
        <f t="shared" si="156"/>
        <v>0</v>
      </c>
      <c r="J907" s="360">
        <v>0</v>
      </c>
      <c r="K907" s="360">
        <f t="shared" si="157"/>
        <v>0</v>
      </c>
      <c r="L907" s="360">
        <f t="shared" si="154"/>
        <v>72393</v>
      </c>
      <c r="M907" s="376">
        <f t="shared" si="154"/>
        <v>72393</v>
      </c>
      <c r="N907" s="380">
        <f>'내역서(기계)-SH'!N907+'내역서(기계)-재개발'!N907</f>
        <v>1</v>
      </c>
      <c r="O907" s="360">
        <v>72393</v>
      </c>
      <c r="P907" s="360">
        <f t="shared" si="162"/>
        <v>72393</v>
      </c>
      <c r="Q907" s="360">
        <v>0</v>
      </c>
      <c r="R907" s="360">
        <f t="shared" si="163"/>
        <v>0</v>
      </c>
      <c r="S907" s="360">
        <v>0</v>
      </c>
      <c r="T907" s="360">
        <f t="shared" si="164"/>
        <v>0</v>
      </c>
      <c r="U907" s="360">
        <f t="shared" si="158"/>
        <v>72393</v>
      </c>
      <c r="V907" s="369">
        <f t="shared" si="159"/>
        <v>72393</v>
      </c>
      <c r="W907" s="375">
        <f t="shared" si="160"/>
        <v>0</v>
      </c>
      <c r="X907" s="381">
        <f t="shared" si="161"/>
        <v>0</v>
      </c>
      <c r="Y907" s="372"/>
    </row>
    <row r="908" spans="1:25" s="50" customFormat="1" ht="22.5" customHeight="1" x14ac:dyDescent="0.15">
      <c r="A908" s="361" t="s">
        <v>370</v>
      </c>
      <c r="B908" s="151" t="s">
        <v>57</v>
      </c>
      <c r="C908" s="152" t="s">
        <v>1068</v>
      </c>
      <c r="D908" s="375">
        <f>'내역서(기계)-SH'!D908+'내역서(기계)-재개발'!D908</f>
        <v>1</v>
      </c>
      <c r="E908" s="359" t="s">
        <v>1384</v>
      </c>
      <c r="F908" s="360">
        <v>86287</v>
      </c>
      <c r="G908" s="360">
        <f t="shared" si="155"/>
        <v>86287</v>
      </c>
      <c r="H908" s="360">
        <v>0</v>
      </c>
      <c r="I908" s="360">
        <f t="shared" si="156"/>
        <v>0</v>
      </c>
      <c r="J908" s="360">
        <v>0</v>
      </c>
      <c r="K908" s="360">
        <f t="shared" si="157"/>
        <v>0</v>
      </c>
      <c r="L908" s="360">
        <f t="shared" si="154"/>
        <v>86287</v>
      </c>
      <c r="M908" s="376">
        <f t="shared" si="154"/>
        <v>86287</v>
      </c>
      <c r="N908" s="380">
        <f>'내역서(기계)-SH'!N908+'내역서(기계)-재개발'!N908</f>
        <v>1</v>
      </c>
      <c r="O908" s="360">
        <v>86287</v>
      </c>
      <c r="P908" s="360">
        <f t="shared" si="162"/>
        <v>86287</v>
      </c>
      <c r="Q908" s="360">
        <v>0</v>
      </c>
      <c r="R908" s="360">
        <f t="shared" si="163"/>
        <v>0</v>
      </c>
      <c r="S908" s="360">
        <v>0</v>
      </c>
      <c r="T908" s="360">
        <f t="shared" si="164"/>
        <v>0</v>
      </c>
      <c r="U908" s="360">
        <f t="shared" si="158"/>
        <v>86287</v>
      </c>
      <c r="V908" s="369">
        <f t="shared" si="159"/>
        <v>86287</v>
      </c>
      <c r="W908" s="375">
        <f t="shared" si="160"/>
        <v>0</v>
      </c>
      <c r="X908" s="381">
        <f t="shared" si="161"/>
        <v>0</v>
      </c>
      <c r="Y908" s="372"/>
    </row>
    <row r="909" spans="1:25" s="50" customFormat="1" ht="22.5" customHeight="1" x14ac:dyDescent="0.15">
      <c r="A909" s="361" t="s">
        <v>371</v>
      </c>
      <c r="B909" s="151" t="s">
        <v>57</v>
      </c>
      <c r="C909" s="152" t="s">
        <v>1069</v>
      </c>
      <c r="D909" s="375">
        <f>'내역서(기계)-SH'!D909+'내역서(기계)-재개발'!D909</f>
        <v>1</v>
      </c>
      <c r="E909" s="359" t="s">
        <v>1384</v>
      </c>
      <c r="F909" s="360">
        <v>129475</v>
      </c>
      <c r="G909" s="360">
        <f t="shared" si="155"/>
        <v>129475</v>
      </c>
      <c r="H909" s="360">
        <v>0</v>
      </c>
      <c r="I909" s="360">
        <f t="shared" si="156"/>
        <v>0</v>
      </c>
      <c r="J909" s="360">
        <v>0</v>
      </c>
      <c r="K909" s="360">
        <f t="shared" si="157"/>
        <v>0</v>
      </c>
      <c r="L909" s="360">
        <f t="shared" si="154"/>
        <v>129475</v>
      </c>
      <c r="M909" s="376">
        <f t="shared" si="154"/>
        <v>129475</v>
      </c>
      <c r="N909" s="380">
        <f>'내역서(기계)-SH'!N909+'내역서(기계)-재개발'!N909</f>
        <v>1</v>
      </c>
      <c r="O909" s="360">
        <v>129475</v>
      </c>
      <c r="P909" s="360">
        <f t="shared" si="162"/>
        <v>129475</v>
      </c>
      <c r="Q909" s="360">
        <v>0</v>
      </c>
      <c r="R909" s="360">
        <f t="shared" si="163"/>
        <v>0</v>
      </c>
      <c r="S909" s="360">
        <v>0</v>
      </c>
      <c r="T909" s="360">
        <f t="shared" si="164"/>
        <v>0</v>
      </c>
      <c r="U909" s="360">
        <f t="shared" si="158"/>
        <v>129475</v>
      </c>
      <c r="V909" s="369">
        <f t="shared" si="159"/>
        <v>129475</v>
      </c>
      <c r="W909" s="375">
        <f t="shared" si="160"/>
        <v>0</v>
      </c>
      <c r="X909" s="381">
        <f t="shared" si="161"/>
        <v>0</v>
      </c>
      <c r="Y909" s="372"/>
    </row>
    <row r="910" spans="1:25" s="50" customFormat="1" ht="22.5" customHeight="1" x14ac:dyDescent="0.15">
      <c r="A910" s="361" t="s">
        <v>372</v>
      </c>
      <c r="B910" s="151" t="s">
        <v>57</v>
      </c>
      <c r="C910" s="152" t="s">
        <v>1070</v>
      </c>
      <c r="D910" s="375">
        <f>'내역서(기계)-SH'!D910+'내역서(기계)-재개발'!D910</f>
        <v>2</v>
      </c>
      <c r="E910" s="359" t="s">
        <v>1384</v>
      </c>
      <c r="F910" s="360">
        <v>167265</v>
      </c>
      <c r="G910" s="360">
        <f t="shared" si="155"/>
        <v>334530</v>
      </c>
      <c r="H910" s="360">
        <v>0</v>
      </c>
      <c r="I910" s="360">
        <f t="shared" si="156"/>
        <v>0</v>
      </c>
      <c r="J910" s="360">
        <v>0</v>
      </c>
      <c r="K910" s="360">
        <f t="shared" si="157"/>
        <v>0</v>
      </c>
      <c r="L910" s="360">
        <f t="shared" si="154"/>
        <v>167265</v>
      </c>
      <c r="M910" s="376">
        <f t="shared" si="154"/>
        <v>334530</v>
      </c>
      <c r="N910" s="380">
        <f>'내역서(기계)-SH'!N910+'내역서(기계)-재개발'!N910</f>
        <v>2</v>
      </c>
      <c r="O910" s="360">
        <v>167265</v>
      </c>
      <c r="P910" s="360">
        <f t="shared" si="162"/>
        <v>334530</v>
      </c>
      <c r="Q910" s="360">
        <v>0</v>
      </c>
      <c r="R910" s="360">
        <f t="shared" si="163"/>
        <v>0</v>
      </c>
      <c r="S910" s="360">
        <v>0</v>
      </c>
      <c r="T910" s="360">
        <f t="shared" si="164"/>
        <v>0</v>
      </c>
      <c r="U910" s="360">
        <f t="shared" si="158"/>
        <v>167265</v>
      </c>
      <c r="V910" s="369">
        <f t="shared" si="159"/>
        <v>334530</v>
      </c>
      <c r="W910" s="375">
        <f t="shared" si="160"/>
        <v>0</v>
      </c>
      <c r="X910" s="381">
        <f t="shared" si="161"/>
        <v>0</v>
      </c>
      <c r="Y910" s="372"/>
    </row>
    <row r="911" spans="1:25" s="50" customFormat="1" ht="22.5" customHeight="1" x14ac:dyDescent="0.15">
      <c r="A911" s="361" t="s">
        <v>373</v>
      </c>
      <c r="B911" s="151" t="s">
        <v>57</v>
      </c>
      <c r="C911" s="152" t="s">
        <v>1071</v>
      </c>
      <c r="D911" s="375">
        <f>'내역서(기계)-SH'!D911+'내역서(기계)-재개발'!D911</f>
        <v>2</v>
      </c>
      <c r="E911" s="359" t="s">
        <v>1384</v>
      </c>
      <c r="F911" s="360">
        <v>237622</v>
      </c>
      <c r="G911" s="360">
        <f t="shared" si="155"/>
        <v>475244</v>
      </c>
      <c r="H911" s="360">
        <v>0</v>
      </c>
      <c r="I911" s="360">
        <f t="shared" si="156"/>
        <v>0</v>
      </c>
      <c r="J911" s="360">
        <v>0</v>
      </c>
      <c r="K911" s="360">
        <f t="shared" si="157"/>
        <v>0</v>
      </c>
      <c r="L911" s="360">
        <f t="shared" si="154"/>
        <v>237622</v>
      </c>
      <c r="M911" s="376">
        <f t="shared" si="154"/>
        <v>475244</v>
      </c>
      <c r="N911" s="380">
        <f>'내역서(기계)-SH'!N911+'내역서(기계)-재개발'!N911</f>
        <v>2</v>
      </c>
      <c r="O911" s="360">
        <v>237622</v>
      </c>
      <c r="P911" s="360">
        <f t="shared" si="162"/>
        <v>475244</v>
      </c>
      <c r="Q911" s="360">
        <v>0</v>
      </c>
      <c r="R911" s="360">
        <f t="shared" si="163"/>
        <v>0</v>
      </c>
      <c r="S911" s="360">
        <v>0</v>
      </c>
      <c r="T911" s="360">
        <f t="shared" si="164"/>
        <v>0</v>
      </c>
      <c r="U911" s="360">
        <f t="shared" si="158"/>
        <v>237622</v>
      </c>
      <c r="V911" s="369">
        <f t="shared" si="159"/>
        <v>475244</v>
      </c>
      <c r="W911" s="375">
        <f t="shared" si="160"/>
        <v>0</v>
      </c>
      <c r="X911" s="381">
        <f t="shared" si="161"/>
        <v>0</v>
      </c>
      <c r="Y911" s="372"/>
    </row>
    <row r="912" spans="1:25" s="50" customFormat="1" ht="22.5" customHeight="1" x14ac:dyDescent="0.15">
      <c r="A912" s="361" t="s">
        <v>374</v>
      </c>
      <c r="B912" s="151" t="s">
        <v>57</v>
      </c>
      <c r="C912" s="152" t="s">
        <v>1072</v>
      </c>
      <c r="D912" s="375">
        <f>'내역서(기계)-SH'!D912+'내역서(기계)-재개발'!D912</f>
        <v>2</v>
      </c>
      <c r="E912" s="359" t="s">
        <v>1384</v>
      </c>
      <c r="F912" s="360">
        <v>390285</v>
      </c>
      <c r="G912" s="360">
        <f t="shared" si="155"/>
        <v>780570</v>
      </c>
      <c r="H912" s="360">
        <v>0</v>
      </c>
      <c r="I912" s="360">
        <f t="shared" si="156"/>
        <v>0</v>
      </c>
      <c r="J912" s="360">
        <v>0</v>
      </c>
      <c r="K912" s="360">
        <f t="shared" si="157"/>
        <v>0</v>
      </c>
      <c r="L912" s="360">
        <f t="shared" si="154"/>
        <v>390285</v>
      </c>
      <c r="M912" s="376">
        <f t="shared" si="154"/>
        <v>780570</v>
      </c>
      <c r="N912" s="380">
        <f>'내역서(기계)-SH'!N912+'내역서(기계)-재개발'!N912</f>
        <v>2</v>
      </c>
      <c r="O912" s="360">
        <v>390285</v>
      </c>
      <c r="P912" s="360">
        <f t="shared" si="162"/>
        <v>780570</v>
      </c>
      <c r="Q912" s="360">
        <v>0</v>
      </c>
      <c r="R912" s="360">
        <f t="shared" si="163"/>
        <v>0</v>
      </c>
      <c r="S912" s="360">
        <v>0</v>
      </c>
      <c r="T912" s="360">
        <f t="shared" si="164"/>
        <v>0</v>
      </c>
      <c r="U912" s="360">
        <f t="shared" si="158"/>
        <v>390285</v>
      </c>
      <c r="V912" s="369">
        <f t="shared" si="159"/>
        <v>780570</v>
      </c>
      <c r="W912" s="375">
        <f t="shared" si="160"/>
        <v>0</v>
      </c>
      <c r="X912" s="381">
        <f t="shared" si="161"/>
        <v>0</v>
      </c>
      <c r="Y912" s="372"/>
    </row>
    <row r="913" spans="1:25" s="50" customFormat="1" ht="22.5" customHeight="1" x14ac:dyDescent="0.15">
      <c r="A913" s="361" t="s">
        <v>375</v>
      </c>
      <c r="B913" s="151" t="s">
        <v>57</v>
      </c>
      <c r="C913" s="152" t="s">
        <v>1073</v>
      </c>
      <c r="D913" s="375">
        <f>'내역서(기계)-SH'!D913+'내역서(기계)-재개발'!D913</f>
        <v>2</v>
      </c>
      <c r="E913" s="359" t="s">
        <v>1384</v>
      </c>
      <c r="F913" s="360">
        <v>267278</v>
      </c>
      <c r="G913" s="360">
        <f t="shared" si="155"/>
        <v>534556</v>
      </c>
      <c r="H913" s="360">
        <v>0</v>
      </c>
      <c r="I913" s="360">
        <f t="shared" si="156"/>
        <v>0</v>
      </c>
      <c r="J913" s="360">
        <v>0</v>
      </c>
      <c r="K913" s="360">
        <f t="shared" si="157"/>
        <v>0</v>
      </c>
      <c r="L913" s="360">
        <f t="shared" si="154"/>
        <v>267278</v>
      </c>
      <c r="M913" s="376">
        <f t="shared" si="154"/>
        <v>534556</v>
      </c>
      <c r="N913" s="380">
        <f>'내역서(기계)-SH'!N913+'내역서(기계)-재개발'!N913</f>
        <v>2</v>
      </c>
      <c r="O913" s="360">
        <v>267278</v>
      </c>
      <c r="P913" s="360">
        <f t="shared" si="162"/>
        <v>534556</v>
      </c>
      <c r="Q913" s="360">
        <v>0</v>
      </c>
      <c r="R913" s="360">
        <f t="shared" si="163"/>
        <v>0</v>
      </c>
      <c r="S913" s="360">
        <v>0</v>
      </c>
      <c r="T913" s="360">
        <f t="shared" si="164"/>
        <v>0</v>
      </c>
      <c r="U913" s="360">
        <f t="shared" si="158"/>
        <v>267278</v>
      </c>
      <c r="V913" s="369">
        <f t="shared" si="159"/>
        <v>534556</v>
      </c>
      <c r="W913" s="375">
        <f t="shared" si="160"/>
        <v>0</v>
      </c>
      <c r="X913" s="381">
        <f t="shared" si="161"/>
        <v>0</v>
      </c>
      <c r="Y913" s="372"/>
    </row>
    <row r="914" spans="1:25" s="50" customFormat="1" ht="22.5" customHeight="1" x14ac:dyDescent="0.15">
      <c r="A914" s="361" t="s">
        <v>376</v>
      </c>
      <c r="B914" s="151" t="s">
        <v>57</v>
      </c>
      <c r="C914" s="152" t="s">
        <v>1074</v>
      </c>
      <c r="D914" s="375">
        <f>'내역서(기계)-SH'!D914+'내역서(기계)-재개발'!D914</f>
        <v>2</v>
      </c>
      <c r="E914" s="359" t="s">
        <v>1384</v>
      </c>
      <c r="F914" s="360">
        <v>335830</v>
      </c>
      <c r="G914" s="360">
        <f t="shared" si="155"/>
        <v>671660</v>
      </c>
      <c r="H914" s="360">
        <v>0</v>
      </c>
      <c r="I914" s="360">
        <f t="shared" si="156"/>
        <v>0</v>
      </c>
      <c r="J914" s="360">
        <v>0</v>
      </c>
      <c r="K914" s="360">
        <f t="shared" si="157"/>
        <v>0</v>
      </c>
      <c r="L914" s="360">
        <f t="shared" si="154"/>
        <v>335830</v>
      </c>
      <c r="M914" s="376">
        <f t="shared" si="154"/>
        <v>671660</v>
      </c>
      <c r="N914" s="380">
        <f>'내역서(기계)-SH'!N914+'내역서(기계)-재개발'!N914</f>
        <v>2</v>
      </c>
      <c r="O914" s="360">
        <v>335830</v>
      </c>
      <c r="P914" s="360">
        <f t="shared" si="162"/>
        <v>671660</v>
      </c>
      <c r="Q914" s="360">
        <v>0</v>
      </c>
      <c r="R914" s="360">
        <f t="shared" si="163"/>
        <v>0</v>
      </c>
      <c r="S914" s="360">
        <v>0</v>
      </c>
      <c r="T914" s="360">
        <f t="shared" si="164"/>
        <v>0</v>
      </c>
      <c r="U914" s="360">
        <f t="shared" si="158"/>
        <v>335830</v>
      </c>
      <c r="V914" s="369">
        <f t="shared" si="159"/>
        <v>671660</v>
      </c>
      <c r="W914" s="375">
        <f t="shared" si="160"/>
        <v>0</v>
      </c>
      <c r="X914" s="381">
        <f t="shared" si="161"/>
        <v>0</v>
      </c>
      <c r="Y914" s="372"/>
    </row>
    <row r="915" spans="1:25" s="50" customFormat="1" ht="22.5" customHeight="1" x14ac:dyDescent="0.15">
      <c r="A915" s="361" t="s">
        <v>377</v>
      </c>
      <c r="B915" s="151" t="s">
        <v>57</v>
      </c>
      <c r="C915" s="152" t="s">
        <v>1075</v>
      </c>
      <c r="D915" s="375">
        <f>'내역서(기계)-SH'!D915+'내역서(기계)-재개발'!D915</f>
        <v>2</v>
      </c>
      <c r="E915" s="359" t="s">
        <v>1384</v>
      </c>
      <c r="F915" s="360">
        <v>458828</v>
      </c>
      <c r="G915" s="360">
        <f t="shared" si="155"/>
        <v>917656</v>
      </c>
      <c r="H915" s="360">
        <v>0</v>
      </c>
      <c r="I915" s="360">
        <f t="shared" si="156"/>
        <v>0</v>
      </c>
      <c r="J915" s="360">
        <v>0</v>
      </c>
      <c r="K915" s="360">
        <f t="shared" si="157"/>
        <v>0</v>
      </c>
      <c r="L915" s="360">
        <f t="shared" si="154"/>
        <v>458828</v>
      </c>
      <c r="M915" s="376">
        <f t="shared" si="154"/>
        <v>917656</v>
      </c>
      <c r="N915" s="380">
        <f>'내역서(기계)-SH'!N915+'내역서(기계)-재개발'!N915</f>
        <v>2</v>
      </c>
      <c r="O915" s="360">
        <v>458828</v>
      </c>
      <c r="P915" s="360">
        <f t="shared" si="162"/>
        <v>917656</v>
      </c>
      <c r="Q915" s="360">
        <v>0</v>
      </c>
      <c r="R915" s="360">
        <f t="shared" si="163"/>
        <v>0</v>
      </c>
      <c r="S915" s="360">
        <v>0</v>
      </c>
      <c r="T915" s="360">
        <f t="shared" si="164"/>
        <v>0</v>
      </c>
      <c r="U915" s="360">
        <f t="shared" si="158"/>
        <v>458828</v>
      </c>
      <c r="V915" s="369">
        <f t="shared" si="159"/>
        <v>917656</v>
      </c>
      <c r="W915" s="375">
        <f t="shared" si="160"/>
        <v>0</v>
      </c>
      <c r="X915" s="381">
        <f t="shared" si="161"/>
        <v>0</v>
      </c>
      <c r="Y915" s="372"/>
    </row>
    <row r="916" spans="1:25" s="50" customFormat="1" ht="22.5" customHeight="1" x14ac:dyDescent="0.15">
      <c r="A916" s="361" t="s">
        <v>378</v>
      </c>
      <c r="B916" s="151" t="s">
        <v>57</v>
      </c>
      <c r="C916" s="152" t="s">
        <v>1076</v>
      </c>
      <c r="D916" s="375">
        <f>'내역서(기계)-SH'!D916+'내역서(기계)-재개발'!D916</f>
        <v>1</v>
      </c>
      <c r="E916" s="359" t="s">
        <v>1384</v>
      </c>
      <c r="F916" s="360">
        <v>657776</v>
      </c>
      <c r="G916" s="360">
        <f t="shared" si="155"/>
        <v>657776</v>
      </c>
      <c r="H916" s="360">
        <v>0</v>
      </c>
      <c r="I916" s="360">
        <f t="shared" si="156"/>
        <v>0</v>
      </c>
      <c r="J916" s="360">
        <v>0</v>
      </c>
      <c r="K916" s="360">
        <f t="shared" si="157"/>
        <v>0</v>
      </c>
      <c r="L916" s="360">
        <f t="shared" si="154"/>
        <v>657776</v>
      </c>
      <c r="M916" s="376">
        <f t="shared" si="154"/>
        <v>657776</v>
      </c>
      <c r="N916" s="380">
        <f>'내역서(기계)-SH'!N916+'내역서(기계)-재개발'!N916</f>
        <v>1</v>
      </c>
      <c r="O916" s="360">
        <v>657776</v>
      </c>
      <c r="P916" s="360">
        <f t="shared" si="162"/>
        <v>657776</v>
      </c>
      <c r="Q916" s="360">
        <v>0</v>
      </c>
      <c r="R916" s="360">
        <f t="shared" si="163"/>
        <v>0</v>
      </c>
      <c r="S916" s="360">
        <v>0</v>
      </c>
      <c r="T916" s="360">
        <f t="shared" si="164"/>
        <v>0</v>
      </c>
      <c r="U916" s="360">
        <f t="shared" si="158"/>
        <v>657776</v>
      </c>
      <c r="V916" s="369">
        <f t="shared" si="159"/>
        <v>657776</v>
      </c>
      <c r="W916" s="375">
        <f t="shared" si="160"/>
        <v>0</v>
      </c>
      <c r="X916" s="381">
        <f t="shared" si="161"/>
        <v>0</v>
      </c>
      <c r="Y916" s="372"/>
    </row>
    <row r="917" spans="1:25" s="50" customFormat="1" ht="22.5" customHeight="1" x14ac:dyDescent="0.15">
      <c r="A917" s="361" t="s">
        <v>379</v>
      </c>
      <c r="B917" s="151" t="s">
        <v>57</v>
      </c>
      <c r="C917" s="152" t="s">
        <v>1092</v>
      </c>
      <c r="D917" s="375">
        <f>'내역서(기계)-SH'!D917+'내역서(기계)-재개발'!D917</f>
        <v>1</v>
      </c>
      <c r="E917" s="359" t="s">
        <v>1384</v>
      </c>
      <c r="F917" s="360">
        <v>837263</v>
      </c>
      <c r="G917" s="360">
        <f t="shared" si="155"/>
        <v>837263</v>
      </c>
      <c r="H917" s="360">
        <v>0</v>
      </c>
      <c r="I917" s="360">
        <f t="shared" si="156"/>
        <v>0</v>
      </c>
      <c r="J917" s="360">
        <v>0</v>
      </c>
      <c r="K917" s="360">
        <f t="shared" si="157"/>
        <v>0</v>
      </c>
      <c r="L917" s="360">
        <f t="shared" si="154"/>
        <v>837263</v>
      </c>
      <c r="M917" s="376">
        <f t="shared" si="154"/>
        <v>837263</v>
      </c>
      <c r="N917" s="380">
        <f>'내역서(기계)-SH'!N917+'내역서(기계)-재개발'!N917</f>
        <v>1</v>
      </c>
      <c r="O917" s="360">
        <v>837263</v>
      </c>
      <c r="P917" s="360">
        <f t="shared" si="162"/>
        <v>837263</v>
      </c>
      <c r="Q917" s="360">
        <v>0</v>
      </c>
      <c r="R917" s="360">
        <f t="shared" si="163"/>
        <v>0</v>
      </c>
      <c r="S917" s="360">
        <v>0</v>
      </c>
      <c r="T917" s="360">
        <f t="shared" si="164"/>
        <v>0</v>
      </c>
      <c r="U917" s="360">
        <f t="shared" si="158"/>
        <v>837263</v>
      </c>
      <c r="V917" s="369">
        <f t="shared" si="159"/>
        <v>837263</v>
      </c>
      <c r="W917" s="375">
        <f t="shared" si="160"/>
        <v>0</v>
      </c>
      <c r="X917" s="381">
        <f t="shared" si="161"/>
        <v>0</v>
      </c>
      <c r="Y917" s="372"/>
    </row>
    <row r="918" spans="1:25" s="50" customFormat="1" ht="22.5" customHeight="1" x14ac:dyDescent="0.15">
      <c r="A918" s="361" t="s">
        <v>380</v>
      </c>
      <c r="B918" s="151" t="s">
        <v>57</v>
      </c>
      <c r="C918" s="152" t="s">
        <v>1093</v>
      </c>
      <c r="D918" s="375">
        <f>'내역서(기계)-SH'!D918+'내역서(기계)-재개발'!D918</f>
        <v>1</v>
      </c>
      <c r="E918" s="359" t="s">
        <v>1384</v>
      </c>
      <c r="F918" s="360">
        <v>1396954</v>
      </c>
      <c r="G918" s="360">
        <f t="shared" si="155"/>
        <v>1396954</v>
      </c>
      <c r="H918" s="360">
        <v>0</v>
      </c>
      <c r="I918" s="360">
        <f t="shared" si="156"/>
        <v>0</v>
      </c>
      <c r="J918" s="360">
        <v>0</v>
      </c>
      <c r="K918" s="360">
        <f t="shared" si="157"/>
        <v>0</v>
      </c>
      <c r="L918" s="360">
        <f t="shared" ref="L918:M981" si="165">F918+H918+J918</f>
        <v>1396954</v>
      </c>
      <c r="M918" s="376">
        <f t="shared" si="165"/>
        <v>1396954</v>
      </c>
      <c r="N918" s="380">
        <f>'내역서(기계)-SH'!N918+'내역서(기계)-재개발'!N918</f>
        <v>1</v>
      </c>
      <c r="O918" s="360">
        <v>1396954</v>
      </c>
      <c r="P918" s="360">
        <f t="shared" si="162"/>
        <v>1396954</v>
      </c>
      <c r="Q918" s="360">
        <v>0</v>
      </c>
      <c r="R918" s="360">
        <f t="shared" si="163"/>
        <v>0</v>
      </c>
      <c r="S918" s="360">
        <v>0</v>
      </c>
      <c r="T918" s="360">
        <f t="shared" si="164"/>
        <v>0</v>
      </c>
      <c r="U918" s="360">
        <f t="shared" si="158"/>
        <v>1396954</v>
      </c>
      <c r="V918" s="369">
        <f t="shared" si="159"/>
        <v>1396954</v>
      </c>
      <c r="W918" s="375">
        <f t="shared" si="160"/>
        <v>0</v>
      </c>
      <c r="X918" s="381">
        <f t="shared" si="161"/>
        <v>0</v>
      </c>
      <c r="Y918" s="372"/>
    </row>
    <row r="919" spans="1:25" s="50" customFormat="1" ht="22.5" customHeight="1" x14ac:dyDescent="0.15">
      <c r="A919" s="361" t="s">
        <v>381</v>
      </c>
      <c r="B919" s="151" t="s">
        <v>47</v>
      </c>
      <c r="C919" s="152" t="s">
        <v>1073</v>
      </c>
      <c r="D919" s="375">
        <f>'내역서(기계)-SH'!D919+'내역서(기계)-재개발'!D919</f>
        <v>2</v>
      </c>
      <c r="E919" s="359" t="s">
        <v>1384</v>
      </c>
      <c r="F919" s="360">
        <v>210532</v>
      </c>
      <c r="G919" s="360">
        <f t="shared" si="155"/>
        <v>421064</v>
      </c>
      <c r="H919" s="360">
        <v>0</v>
      </c>
      <c r="I919" s="360">
        <f t="shared" si="156"/>
        <v>0</v>
      </c>
      <c r="J919" s="360">
        <v>0</v>
      </c>
      <c r="K919" s="360">
        <f t="shared" si="157"/>
        <v>0</v>
      </c>
      <c r="L919" s="360">
        <f t="shared" si="165"/>
        <v>210532</v>
      </c>
      <c r="M919" s="376">
        <f t="shared" si="165"/>
        <v>421064</v>
      </c>
      <c r="N919" s="380">
        <f>'내역서(기계)-SH'!N919+'내역서(기계)-재개발'!N919</f>
        <v>2</v>
      </c>
      <c r="O919" s="360">
        <v>210532</v>
      </c>
      <c r="P919" s="360">
        <f t="shared" si="162"/>
        <v>421064</v>
      </c>
      <c r="Q919" s="360">
        <v>0</v>
      </c>
      <c r="R919" s="360">
        <f t="shared" si="163"/>
        <v>0</v>
      </c>
      <c r="S919" s="360">
        <v>0</v>
      </c>
      <c r="T919" s="360">
        <f t="shared" si="164"/>
        <v>0</v>
      </c>
      <c r="U919" s="360">
        <f t="shared" si="158"/>
        <v>210532</v>
      </c>
      <c r="V919" s="369">
        <f t="shared" si="159"/>
        <v>421064</v>
      </c>
      <c r="W919" s="375">
        <f t="shared" si="160"/>
        <v>0</v>
      </c>
      <c r="X919" s="381">
        <f t="shared" si="161"/>
        <v>0</v>
      </c>
      <c r="Y919" s="372"/>
    </row>
    <row r="920" spans="1:25" s="50" customFormat="1" ht="22.5" customHeight="1" x14ac:dyDescent="0.15">
      <c r="A920" s="361" t="s">
        <v>382</v>
      </c>
      <c r="B920" s="151" t="s">
        <v>47</v>
      </c>
      <c r="C920" s="152" t="s">
        <v>1074</v>
      </c>
      <c r="D920" s="375">
        <f>'내역서(기계)-SH'!D920+'내역서(기계)-재개발'!D920</f>
        <v>2</v>
      </c>
      <c r="E920" s="359" t="s">
        <v>1384</v>
      </c>
      <c r="F920" s="360">
        <v>264756</v>
      </c>
      <c r="G920" s="360">
        <f t="shared" si="155"/>
        <v>529512</v>
      </c>
      <c r="H920" s="360">
        <v>0</v>
      </c>
      <c r="I920" s="360">
        <f t="shared" si="156"/>
        <v>0</v>
      </c>
      <c r="J920" s="360">
        <v>0</v>
      </c>
      <c r="K920" s="360">
        <f t="shared" si="157"/>
        <v>0</v>
      </c>
      <c r="L920" s="360">
        <f t="shared" si="165"/>
        <v>264756</v>
      </c>
      <c r="M920" s="376">
        <f t="shared" si="165"/>
        <v>529512</v>
      </c>
      <c r="N920" s="380">
        <f>'내역서(기계)-SH'!N920+'내역서(기계)-재개발'!N920</f>
        <v>2</v>
      </c>
      <c r="O920" s="360">
        <v>264756</v>
      </c>
      <c r="P920" s="360">
        <f t="shared" si="162"/>
        <v>529512</v>
      </c>
      <c r="Q920" s="360">
        <v>0</v>
      </c>
      <c r="R920" s="360">
        <f t="shared" si="163"/>
        <v>0</v>
      </c>
      <c r="S920" s="360">
        <v>0</v>
      </c>
      <c r="T920" s="360">
        <f t="shared" si="164"/>
        <v>0</v>
      </c>
      <c r="U920" s="360">
        <f t="shared" si="158"/>
        <v>264756</v>
      </c>
      <c r="V920" s="369">
        <f t="shared" si="159"/>
        <v>529512</v>
      </c>
      <c r="W920" s="375">
        <f t="shared" si="160"/>
        <v>0</v>
      </c>
      <c r="X920" s="381">
        <f t="shared" si="161"/>
        <v>0</v>
      </c>
      <c r="Y920" s="372"/>
    </row>
    <row r="921" spans="1:25" s="50" customFormat="1" ht="22.5" customHeight="1" x14ac:dyDescent="0.15">
      <c r="A921" s="361" t="s">
        <v>383</v>
      </c>
      <c r="B921" s="151" t="s">
        <v>47</v>
      </c>
      <c r="C921" s="152" t="s">
        <v>1075</v>
      </c>
      <c r="D921" s="375">
        <f>'내역서(기계)-SH'!D921+'내역서(기계)-재개발'!D921</f>
        <v>1</v>
      </c>
      <c r="E921" s="359" t="s">
        <v>1384</v>
      </c>
      <c r="F921" s="360">
        <v>399382</v>
      </c>
      <c r="G921" s="360">
        <f t="shared" si="155"/>
        <v>399382</v>
      </c>
      <c r="H921" s="360">
        <v>0</v>
      </c>
      <c r="I921" s="360">
        <f t="shared" si="156"/>
        <v>0</v>
      </c>
      <c r="J921" s="360">
        <v>0</v>
      </c>
      <c r="K921" s="360">
        <f t="shared" si="157"/>
        <v>0</v>
      </c>
      <c r="L921" s="360">
        <f t="shared" si="165"/>
        <v>399382</v>
      </c>
      <c r="M921" s="376">
        <f t="shared" si="165"/>
        <v>399382</v>
      </c>
      <c r="N921" s="380">
        <f>'내역서(기계)-SH'!N921+'내역서(기계)-재개발'!N921</f>
        <v>1</v>
      </c>
      <c r="O921" s="360">
        <v>399382</v>
      </c>
      <c r="P921" s="360">
        <f t="shared" si="162"/>
        <v>399382</v>
      </c>
      <c r="Q921" s="360">
        <v>0</v>
      </c>
      <c r="R921" s="360">
        <f t="shared" si="163"/>
        <v>0</v>
      </c>
      <c r="S921" s="360">
        <v>0</v>
      </c>
      <c r="T921" s="360">
        <f t="shared" si="164"/>
        <v>0</v>
      </c>
      <c r="U921" s="360">
        <f t="shared" si="158"/>
        <v>399382</v>
      </c>
      <c r="V921" s="369">
        <f t="shared" si="159"/>
        <v>399382</v>
      </c>
      <c r="W921" s="375">
        <f t="shared" si="160"/>
        <v>0</v>
      </c>
      <c r="X921" s="381">
        <f t="shared" si="161"/>
        <v>0</v>
      </c>
      <c r="Y921" s="372"/>
    </row>
    <row r="922" spans="1:25" s="50" customFormat="1" ht="22.5" customHeight="1" x14ac:dyDescent="0.15">
      <c r="A922" s="361" t="s">
        <v>384</v>
      </c>
      <c r="B922" s="151" t="s">
        <v>47</v>
      </c>
      <c r="C922" s="152" t="s">
        <v>1076</v>
      </c>
      <c r="D922" s="375">
        <f>'내역서(기계)-SH'!D922+'내역서(기계)-재개발'!D922</f>
        <v>1</v>
      </c>
      <c r="E922" s="359" t="s">
        <v>1384</v>
      </c>
      <c r="F922" s="360">
        <v>532292</v>
      </c>
      <c r="G922" s="360">
        <f t="shared" si="155"/>
        <v>532292</v>
      </c>
      <c r="H922" s="360">
        <v>0</v>
      </c>
      <c r="I922" s="360">
        <f t="shared" si="156"/>
        <v>0</v>
      </c>
      <c r="J922" s="360">
        <v>0</v>
      </c>
      <c r="K922" s="360">
        <f t="shared" si="157"/>
        <v>0</v>
      </c>
      <c r="L922" s="360">
        <f t="shared" si="165"/>
        <v>532292</v>
      </c>
      <c r="M922" s="376">
        <f t="shared" si="165"/>
        <v>532292</v>
      </c>
      <c r="N922" s="380">
        <f>'내역서(기계)-SH'!N922+'내역서(기계)-재개발'!N922</f>
        <v>1</v>
      </c>
      <c r="O922" s="360">
        <v>532292</v>
      </c>
      <c r="P922" s="360">
        <f t="shared" si="162"/>
        <v>532292</v>
      </c>
      <c r="Q922" s="360">
        <v>0</v>
      </c>
      <c r="R922" s="360">
        <f t="shared" si="163"/>
        <v>0</v>
      </c>
      <c r="S922" s="360">
        <v>0</v>
      </c>
      <c r="T922" s="360">
        <f t="shared" si="164"/>
        <v>0</v>
      </c>
      <c r="U922" s="360">
        <f t="shared" si="158"/>
        <v>532292</v>
      </c>
      <c r="V922" s="369">
        <f t="shared" si="159"/>
        <v>532292</v>
      </c>
      <c r="W922" s="375">
        <f t="shared" si="160"/>
        <v>0</v>
      </c>
      <c r="X922" s="381">
        <f t="shared" si="161"/>
        <v>0</v>
      </c>
      <c r="Y922" s="372"/>
    </row>
    <row r="923" spans="1:25" s="50" customFormat="1" ht="22.5" customHeight="1" x14ac:dyDescent="0.15">
      <c r="A923" s="361" t="s">
        <v>385</v>
      </c>
      <c r="B923" s="151" t="s">
        <v>47</v>
      </c>
      <c r="C923" s="152" t="s">
        <v>1092</v>
      </c>
      <c r="D923" s="375">
        <f>'내역서(기계)-SH'!D923+'내역서(기계)-재개발'!D923</f>
        <v>1</v>
      </c>
      <c r="E923" s="359" t="s">
        <v>1384</v>
      </c>
      <c r="F923" s="360">
        <v>748780</v>
      </c>
      <c r="G923" s="360">
        <f t="shared" si="155"/>
        <v>748780</v>
      </c>
      <c r="H923" s="360">
        <v>0</v>
      </c>
      <c r="I923" s="360">
        <f t="shared" si="156"/>
        <v>0</v>
      </c>
      <c r="J923" s="360">
        <v>0</v>
      </c>
      <c r="K923" s="360">
        <f t="shared" si="157"/>
        <v>0</v>
      </c>
      <c r="L923" s="360">
        <f t="shared" si="165"/>
        <v>748780</v>
      </c>
      <c r="M923" s="376">
        <f t="shared" si="165"/>
        <v>748780</v>
      </c>
      <c r="N923" s="380">
        <f>'내역서(기계)-SH'!N923+'내역서(기계)-재개발'!N923</f>
        <v>1</v>
      </c>
      <c r="O923" s="360">
        <v>748780</v>
      </c>
      <c r="P923" s="360">
        <f t="shared" si="162"/>
        <v>748780</v>
      </c>
      <c r="Q923" s="360">
        <v>0</v>
      </c>
      <c r="R923" s="360">
        <f t="shared" si="163"/>
        <v>0</v>
      </c>
      <c r="S923" s="360">
        <v>0</v>
      </c>
      <c r="T923" s="360">
        <f t="shared" si="164"/>
        <v>0</v>
      </c>
      <c r="U923" s="360">
        <f t="shared" si="158"/>
        <v>748780</v>
      </c>
      <c r="V923" s="369">
        <f t="shared" si="159"/>
        <v>748780</v>
      </c>
      <c r="W923" s="375">
        <f t="shared" si="160"/>
        <v>0</v>
      </c>
      <c r="X923" s="381">
        <f t="shared" si="161"/>
        <v>0</v>
      </c>
      <c r="Y923" s="372"/>
    </row>
    <row r="924" spans="1:25" s="50" customFormat="1" ht="22.5" customHeight="1" x14ac:dyDescent="0.15">
      <c r="A924" s="361" t="s">
        <v>386</v>
      </c>
      <c r="B924" s="151" t="s">
        <v>47</v>
      </c>
      <c r="C924" s="152" t="s">
        <v>1093</v>
      </c>
      <c r="D924" s="375">
        <f>'내역서(기계)-SH'!D924+'내역서(기계)-재개발'!D924</f>
        <v>1</v>
      </c>
      <c r="E924" s="359" t="s">
        <v>1384</v>
      </c>
      <c r="F924" s="360">
        <v>1183236</v>
      </c>
      <c r="G924" s="360">
        <f t="shared" si="155"/>
        <v>1183236</v>
      </c>
      <c r="H924" s="360">
        <v>0</v>
      </c>
      <c r="I924" s="360">
        <f t="shared" si="156"/>
        <v>0</v>
      </c>
      <c r="J924" s="360">
        <v>0</v>
      </c>
      <c r="K924" s="360">
        <f t="shared" si="157"/>
        <v>0</v>
      </c>
      <c r="L924" s="360">
        <f t="shared" si="165"/>
        <v>1183236</v>
      </c>
      <c r="M924" s="376">
        <f t="shared" si="165"/>
        <v>1183236</v>
      </c>
      <c r="N924" s="380">
        <f>'내역서(기계)-SH'!N924+'내역서(기계)-재개발'!N924</f>
        <v>1</v>
      </c>
      <c r="O924" s="360">
        <v>1183236</v>
      </c>
      <c r="P924" s="360">
        <f t="shared" si="162"/>
        <v>1183236</v>
      </c>
      <c r="Q924" s="360">
        <v>0</v>
      </c>
      <c r="R924" s="360">
        <f t="shared" si="163"/>
        <v>0</v>
      </c>
      <c r="S924" s="360">
        <v>0</v>
      </c>
      <c r="T924" s="360">
        <f t="shared" si="164"/>
        <v>0</v>
      </c>
      <c r="U924" s="360">
        <f t="shared" si="158"/>
        <v>1183236</v>
      </c>
      <c r="V924" s="369">
        <f t="shared" si="159"/>
        <v>1183236</v>
      </c>
      <c r="W924" s="375">
        <f t="shared" si="160"/>
        <v>0</v>
      </c>
      <c r="X924" s="381">
        <f t="shared" si="161"/>
        <v>0</v>
      </c>
      <c r="Y924" s="372"/>
    </row>
    <row r="925" spans="1:25" s="50" customFormat="1" ht="22.5" customHeight="1" x14ac:dyDescent="0.15">
      <c r="A925" s="361" t="s">
        <v>387</v>
      </c>
      <c r="B925" s="151" t="s">
        <v>1101</v>
      </c>
      <c r="C925" s="152" t="s">
        <v>1067</v>
      </c>
      <c r="D925" s="375">
        <f>'내역서(기계)-SH'!D925+'내역서(기계)-재개발'!D925</f>
        <v>1</v>
      </c>
      <c r="E925" s="359" t="s">
        <v>1384</v>
      </c>
      <c r="F925" s="360">
        <v>43365</v>
      </c>
      <c r="G925" s="360">
        <f t="shared" si="155"/>
        <v>43365</v>
      </c>
      <c r="H925" s="360">
        <v>0</v>
      </c>
      <c r="I925" s="360">
        <f t="shared" si="156"/>
        <v>0</v>
      </c>
      <c r="J925" s="360">
        <v>0</v>
      </c>
      <c r="K925" s="360">
        <f t="shared" si="157"/>
        <v>0</v>
      </c>
      <c r="L925" s="360">
        <f t="shared" si="165"/>
        <v>43365</v>
      </c>
      <c r="M925" s="376">
        <f t="shared" si="165"/>
        <v>43365</v>
      </c>
      <c r="N925" s="380">
        <f>'내역서(기계)-SH'!N925+'내역서(기계)-재개발'!N925</f>
        <v>1</v>
      </c>
      <c r="O925" s="360">
        <v>43365</v>
      </c>
      <c r="P925" s="360">
        <f t="shared" si="162"/>
        <v>43365</v>
      </c>
      <c r="Q925" s="360">
        <v>0</v>
      </c>
      <c r="R925" s="360">
        <f t="shared" si="163"/>
        <v>0</v>
      </c>
      <c r="S925" s="360">
        <v>0</v>
      </c>
      <c r="T925" s="360">
        <f t="shared" si="164"/>
        <v>0</v>
      </c>
      <c r="U925" s="360">
        <f t="shared" si="158"/>
        <v>43365</v>
      </c>
      <c r="V925" s="369">
        <f t="shared" si="159"/>
        <v>43365</v>
      </c>
      <c r="W925" s="375">
        <f t="shared" si="160"/>
        <v>0</v>
      </c>
      <c r="X925" s="381">
        <f t="shared" si="161"/>
        <v>0</v>
      </c>
      <c r="Y925" s="372"/>
    </row>
    <row r="926" spans="1:25" s="50" customFormat="1" ht="22.5" customHeight="1" x14ac:dyDescent="0.15">
      <c r="A926" s="361" t="s">
        <v>388</v>
      </c>
      <c r="B926" s="151" t="s">
        <v>1101</v>
      </c>
      <c r="C926" s="152" t="s">
        <v>1068</v>
      </c>
      <c r="D926" s="375">
        <f>'내역서(기계)-SH'!D926+'내역서(기계)-재개발'!D926</f>
        <v>1</v>
      </c>
      <c r="E926" s="359" t="s">
        <v>1384</v>
      </c>
      <c r="F926" s="360">
        <v>56640</v>
      </c>
      <c r="G926" s="360">
        <f t="shared" si="155"/>
        <v>56640</v>
      </c>
      <c r="H926" s="360">
        <v>0</v>
      </c>
      <c r="I926" s="360">
        <f t="shared" si="156"/>
        <v>0</v>
      </c>
      <c r="J926" s="360">
        <v>0</v>
      </c>
      <c r="K926" s="360">
        <f t="shared" si="157"/>
        <v>0</v>
      </c>
      <c r="L926" s="360">
        <f t="shared" si="165"/>
        <v>56640</v>
      </c>
      <c r="M926" s="376">
        <f t="shared" si="165"/>
        <v>56640</v>
      </c>
      <c r="N926" s="380">
        <f>'내역서(기계)-SH'!N926+'내역서(기계)-재개발'!N926</f>
        <v>1</v>
      </c>
      <c r="O926" s="360">
        <v>56640</v>
      </c>
      <c r="P926" s="360">
        <f t="shared" si="162"/>
        <v>56640</v>
      </c>
      <c r="Q926" s="360">
        <v>0</v>
      </c>
      <c r="R926" s="360">
        <f t="shared" si="163"/>
        <v>0</v>
      </c>
      <c r="S926" s="360">
        <v>0</v>
      </c>
      <c r="T926" s="360">
        <f t="shared" si="164"/>
        <v>0</v>
      </c>
      <c r="U926" s="360">
        <f t="shared" si="158"/>
        <v>56640</v>
      </c>
      <c r="V926" s="369">
        <f t="shared" si="159"/>
        <v>56640</v>
      </c>
      <c r="W926" s="375">
        <f t="shared" si="160"/>
        <v>0</v>
      </c>
      <c r="X926" s="381">
        <f t="shared" si="161"/>
        <v>0</v>
      </c>
      <c r="Y926" s="372"/>
    </row>
    <row r="927" spans="1:25" s="50" customFormat="1" ht="22.5" customHeight="1" x14ac:dyDescent="0.15">
      <c r="A927" s="361" t="s">
        <v>389</v>
      </c>
      <c r="B927" s="151" t="s">
        <v>1101</v>
      </c>
      <c r="C927" s="152" t="s">
        <v>1069</v>
      </c>
      <c r="D927" s="375">
        <f>'내역서(기계)-SH'!D927+'내역서(기계)-재개발'!D927</f>
        <v>1</v>
      </c>
      <c r="E927" s="359" t="s">
        <v>1384</v>
      </c>
      <c r="F927" s="360">
        <v>64605</v>
      </c>
      <c r="G927" s="360">
        <f t="shared" si="155"/>
        <v>64605</v>
      </c>
      <c r="H927" s="360">
        <v>0</v>
      </c>
      <c r="I927" s="360">
        <f t="shared" si="156"/>
        <v>0</v>
      </c>
      <c r="J927" s="360">
        <v>0</v>
      </c>
      <c r="K927" s="360">
        <f t="shared" si="157"/>
        <v>0</v>
      </c>
      <c r="L927" s="360">
        <f t="shared" si="165"/>
        <v>64605</v>
      </c>
      <c r="M927" s="376">
        <f t="shared" si="165"/>
        <v>64605</v>
      </c>
      <c r="N927" s="380">
        <f>'내역서(기계)-SH'!N927+'내역서(기계)-재개발'!N927</f>
        <v>1</v>
      </c>
      <c r="O927" s="360">
        <v>64605</v>
      </c>
      <c r="P927" s="360">
        <f t="shared" si="162"/>
        <v>64605</v>
      </c>
      <c r="Q927" s="360">
        <v>0</v>
      </c>
      <c r="R927" s="360">
        <f t="shared" si="163"/>
        <v>0</v>
      </c>
      <c r="S927" s="360">
        <v>0</v>
      </c>
      <c r="T927" s="360">
        <f t="shared" si="164"/>
        <v>0</v>
      </c>
      <c r="U927" s="360">
        <f t="shared" si="158"/>
        <v>64605</v>
      </c>
      <c r="V927" s="369">
        <f t="shared" si="159"/>
        <v>64605</v>
      </c>
      <c r="W927" s="375">
        <f t="shared" si="160"/>
        <v>0</v>
      </c>
      <c r="X927" s="381">
        <f t="shared" si="161"/>
        <v>0</v>
      </c>
      <c r="Y927" s="372"/>
    </row>
    <row r="928" spans="1:25" s="50" customFormat="1" ht="22.5" customHeight="1" x14ac:dyDescent="0.15">
      <c r="A928" s="361" t="s">
        <v>390</v>
      </c>
      <c r="B928" s="151" t="s">
        <v>1101</v>
      </c>
      <c r="C928" s="152" t="s">
        <v>1070</v>
      </c>
      <c r="D928" s="375">
        <f>'내역서(기계)-SH'!D928+'내역서(기계)-재개발'!D928</f>
        <v>1</v>
      </c>
      <c r="E928" s="359" t="s">
        <v>1384</v>
      </c>
      <c r="F928" s="360">
        <v>101775</v>
      </c>
      <c r="G928" s="360">
        <f t="shared" si="155"/>
        <v>101775</v>
      </c>
      <c r="H928" s="360">
        <v>0</v>
      </c>
      <c r="I928" s="360">
        <f t="shared" si="156"/>
        <v>0</v>
      </c>
      <c r="J928" s="360">
        <v>0</v>
      </c>
      <c r="K928" s="360">
        <f t="shared" si="157"/>
        <v>0</v>
      </c>
      <c r="L928" s="360">
        <f t="shared" si="165"/>
        <v>101775</v>
      </c>
      <c r="M928" s="376">
        <f t="shared" si="165"/>
        <v>101775</v>
      </c>
      <c r="N928" s="380">
        <f>'내역서(기계)-SH'!N928+'내역서(기계)-재개발'!N928</f>
        <v>1</v>
      </c>
      <c r="O928" s="360">
        <v>101775</v>
      </c>
      <c r="P928" s="360">
        <f t="shared" si="162"/>
        <v>101775</v>
      </c>
      <c r="Q928" s="360">
        <v>0</v>
      </c>
      <c r="R928" s="360">
        <f t="shared" si="163"/>
        <v>0</v>
      </c>
      <c r="S928" s="360">
        <v>0</v>
      </c>
      <c r="T928" s="360">
        <f t="shared" si="164"/>
        <v>0</v>
      </c>
      <c r="U928" s="360">
        <f t="shared" si="158"/>
        <v>101775</v>
      </c>
      <c r="V928" s="369">
        <f t="shared" si="159"/>
        <v>101775</v>
      </c>
      <c r="W928" s="375">
        <f t="shared" si="160"/>
        <v>0</v>
      </c>
      <c r="X928" s="381">
        <f t="shared" si="161"/>
        <v>0</v>
      </c>
      <c r="Y928" s="372"/>
    </row>
    <row r="929" spans="1:25" s="50" customFormat="1" ht="22.5" customHeight="1" x14ac:dyDescent="0.15">
      <c r="A929" s="361" t="s">
        <v>391</v>
      </c>
      <c r="B929" s="151" t="s">
        <v>1101</v>
      </c>
      <c r="C929" s="152" t="s">
        <v>1071</v>
      </c>
      <c r="D929" s="375">
        <f>'내역서(기계)-SH'!D929+'내역서(기계)-재개발'!D929</f>
        <v>1</v>
      </c>
      <c r="E929" s="359" t="s">
        <v>1384</v>
      </c>
      <c r="F929" s="360">
        <v>135405</v>
      </c>
      <c r="G929" s="360">
        <f t="shared" si="155"/>
        <v>135405</v>
      </c>
      <c r="H929" s="360">
        <v>0</v>
      </c>
      <c r="I929" s="360">
        <f t="shared" si="156"/>
        <v>0</v>
      </c>
      <c r="J929" s="360">
        <v>0</v>
      </c>
      <c r="K929" s="360">
        <f t="shared" si="157"/>
        <v>0</v>
      </c>
      <c r="L929" s="360">
        <f t="shared" si="165"/>
        <v>135405</v>
      </c>
      <c r="M929" s="376">
        <f t="shared" si="165"/>
        <v>135405</v>
      </c>
      <c r="N929" s="380">
        <f>'내역서(기계)-SH'!N929+'내역서(기계)-재개발'!N929</f>
        <v>1</v>
      </c>
      <c r="O929" s="360">
        <v>135405</v>
      </c>
      <c r="P929" s="360">
        <f t="shared" si="162"/>
        <v>135405</v>
      </c>
      <c r="Q929" s="360">
        <v>0</v>
      </c>
      <c r="R929" s="360">
        <f t="shared" si="163"/>
        <v>0</v>
      </c>
      <c r="S929" s="360">
        <v>0</v>
      </c>
      <c r="T929" s="360">
        <f t="shared" si="164"/>
        <v>0</v>
      </c>
      <c r="U929" s="360">
        <f t="shared" si="158"/>
        <v>135405</v>
      </c>
      <c r="V929" s="369">
        <f t="shared" si="159"/>
        <v>135405</v>
      </c>
      <c r="W929" s="375">
        <f t="shared" si="160"/>
        <v>0</v>
      </c>
      <c r="X929" s="381">
        <f t="shared" si="161"/>
        <v>0</v>
      </c>
      <c r="Y929" s="372"/>
    </row>
    <row r="930" spans="1:25" s="50" customFormat="1" ht="22.5" customHeight="1" x14ac:dyDescent="0.15">
      <c r="A930" s="361" t="s">
        <v>392</v>
      </c>
      <c r="B930" s="151" t="s">
        <v>1101</v>
      </c>
      <c r="C930" s="152" t="s">
        <v>1072</v>
      </c>
      <c r="D930" s="375">
        <f>'내역서(기계)-SH'!D930+'내역서(기계)-재개발'!D930</f>
        <v>1</v>
      </c>
      <c r="E930" s="359" t="s">
        <v>1384</v>
      </c>
      <c r="F930" s="360">
        <v>306997</v>
      </c>
      <c r="G930" s="360">
        <f t="shared" si="155"/>
        <v>306997</v>
      </c>
      <c r="H930" s="360">
        <v>0</v>
      </c>
      <c r="I930" s="360">
        <f t="shared" si="156"/>
        <v>0</v>
      </c>
      <c r="J930" s="360">
        <v>0</v>
      </c>
      <c r="K930" s="360">
        <f t="shared" si="157"/>
        <v>0</v>
      </c>
      <c r="L930" s="360">
        <f t="shared" si="165"/>
        <v>306997</v>
      </c>
      <c r="M930" s="376">
        <f t="shared" si="165"/>
        <v>306997</v>
      </c>
      <c r="N930" s="380">
        <f>'내역서(기계)-SH'!N930+'내역서(기계)-재개발'!N930</f>
        <v>1</v>
      </c>
      <c r="O930" s="360">
        <v>306997</v>
      </c>
      <c r="P930" s="360">
        <f t="shared" si="162"/>
        <v>306997</v>
      </c>
      <c r="Q930" s="360">
        <v>0</v>
      </c>
      <c r="R930" s="360">
        <f t="shared" si="163"/>
        <v>0</v>
      </c>
      <c r="S930" s="360">
        <v>0</v>
      </c>
      <c r="T930" s="360">
        <f t="shared" si="164"/>
        <v>0</v>
      </c>
      <c r="U930" s="360">
        <f t="shared" si="158"/>
        <v>306997</v>
      </c>
      <c r="V930" s="369">
        <f t="shared" si="159"/>
        <v>306997</v>
      </c>
      <c r="W930" s="375">
        <f t="shared" si="160"/>
        <v>0</v>
      </c>
      <c r="X930" s="381">
        <f t="shared" si="161"/>
        <v>0</v>
      </c>
      <c r="Y930" s="372"/>
    </row>
    <row r="931" spans="1:25" s="50" customFormat="1" ht="22.5" customHeight="1" x14ac:dyDescent="0.15">
      <c r="A931" s="361" t="s">
        <v>393</v>
      </c>
      <c r="B931" s="151" t="s">
        <v>55</v>
      </c>
      <c r="C931" s="152" t="s">
        <v>1102</v>
      </c>
      <c r="D931" s="375">
        <f>'내역서(기계)-SH'!D931+'내역서(기계)-재개발'!D931</f>
        <v>1</v>
      </c>
      <c r="E931" s="359" t="s">
        <v>1384</v>
      </c>
      <c r="F931" s="360">
        <v>61286</v>
      </c>
      <c r="G931" s="360">
        <f t="shared" si="155"/>
        <v>61286</v>
      </c>
      <c r="H931" s="360">
        <v>0</v>
      </c>
      <c r="I931" s="360">
        <f t="shared" si="156"/>
        <v>0</v>
      </c>
      <c r="J931" s="360">
        <v>0</v>
      </c>
      <c r="K931" s="360">
        <f t="shared" si="157"/>
        <v>0</v>
      </c>
      <c r="L931" s="360">
        <f t="shared" si="165"/>
        <v>61286</v>
      </c>
      <c r="M931" s="376">
        <f t="shared" si="165"/>
        <v>61286</v>
      </c>
      <c r="N931" s="380">
        <f>'내역서(기계)-SH'!N931+'내역서(기계)-재개발'!N931</f>
        <v>1</v>
      </c>
      <c r="O931" s="360">
        <v>61286</v>
      </c>
      <c r="P931" s="360">
        <f t="shared" si="162"/>
        <v>61286</v>
      </c>
      <c r="Q931" s="360">
        <v>0</v>
      </c>
      <c r="R931" s="360">
        <f t="shared" si="163"/>
        <v>0</v>
      </c>
      <c r="S931" s="360">
        <v>0</v>
      </c>
      <c r="T931" s="360">
        <f t="shared" si="164"/>
        <v>0</v>
      </c>
      <c r="U931" s="360">
        <f t="shared" si="158"/>
        <v>61286</v>
      </c>
      <c r="V931" s="369">
        <f t="shared" si="159"/>
        <v>61286</v>
      </c>
      <c r="W931" s="375">
        <f t="shared" si="160"/>
        <v>0</v>
      </c>
      <c r="X931" s="381">
        <f t="shared" si="161"/>
        <v>0</v>
      </c>
      <c r="Y931" s="372"/>
    </row>
    <row r="932" spans="1:25" s="50" customFormat="1" ht="22.5" customHeight="1" x14ac:dyDescent="0.15">
      <c r="A932" s="361" t="s">
        <v>394</v>
      </c>
      <c r="B932" s="151" t="s">
        <v>55</v>
      </c>
      <c r="C932" s="152" t="s">
        <v>1103</v>
      </c>
      <c r="D932" s="375">
        <f>'내역서(기계)-SH'!D932+'내역서(기계)-재개발'!D932</f>
        <v>1</v>
      </c>
      <c r="E932" s="359" t="s">
        <v>1384</v>
      </c>
      <c r="F932" s="360">
        <v>68923</v>
      </c>
      <c r="G932" s="360">
        <f t="shared" si="155"/>
        <v>68923</v>
      </c>
      <c r="H932" s="360">
        <v>0</v>
      </c>
      <c r="I932" s="360">
        <f t="shared" si="156"/>
        <v>0</v>
      </c>
      <c r="J932" s="360">
        <v>0</v>
      </c>
      <c r="K932" s="360">
        <f t="shared" si="157"/>
        <v>0</v>
      </c>
      <c r="L932" s="360">
        <f t="shared" si="165"/>
        <v>68923</v>
      </c>
      <c r="M932" s="376">
        <f t="shared" si="165"/>
        <v>68923</v>
      </c>
      <c r="N932" s="380">
        <f>'내역서(기계)-SH'!N932+'내역서(기계)-재개발'!N932</f>
        <v>1</v>
      </c>
      <c r="O932" s="360">
        <v>68923</v>
      </c>
      <c r="P932" s="360">
        <f t="shared" si="162"/>
        <v>68923</v>
      </c>
      <c r="Q932" s="360">
        <v>0</v>
      </c>
      <c r="R932" s="360">
        <f t="shared" si="163"/>
        <v>0</v>
      </c>
      <c r="S932" s="360">
        <v>0</v>
      </c>
      <c r="T932" s="360">
        <f t="shared" si="164"/>
        <v>0</v>
      </c>
      <c r="U932" s="360">
        <f t="shared" si="158"/>
        <v>68923</v>
      </c>
      <c r="V932" s="369">
        <f t="shared" si="159"/>
        <v>68923</v>
      </c>
      <c r="W932" s="375">
        <f t="shared" si="160"/>
        <v>0</v>
      </c>
      <c r="X932" s="381">
        <f t="shared" si="161"/>
        <v>0</v>
      </c>
      <c r="Y932" s="372"/>
    </row>
    <row r="933" spans="1:25" s="50" customFormat="1" ht="22.5" customHeight="1" x14ac:dyDescent="0.15">
      <c r="A933" s="361" t="s">
        <v>395</v>
      </c>
      <c r="B933" s="151" t="s">
        <v>55</v>
      </c>
      <c r="C933" s="152" t="s">
        <v>1104</v>
      </c>
      <c r="D933" s="375">
        <f>'내역서(기계)-SH'!D933+'내역서(기계)-재개발'!D933</f>
        <v>1</v>
      </c>
      <c r="E933" s="359" t="s">
        <v>1384</v>
      </c>
      <c r="F933" s="360">
        <v>83154</v>
      </c>
      <c r="G933" s="360">
        <f t="shared" si="155"/>
        <v>83154</v>
      </c>
      <c r="H933" s="360">
        <v>0</v>
      </c>
      <c r="I933" s="360">
        <f t="shared" si="156"/>
        <v>0</v>
      </c>
      <c r="J933" s="360">
        <v>0</v>
      </c>
      <c r="K933" s="360">
        <f t="shared" si="157"/>
        <v>0</v>
      </c>
      <c r="L933" s="360">
        <f t="shared" si="165"/>
        <v>83154</v>
      </c>
      <c r="M933" s="376">
        <f t="shared" si="165"/>
        <v>83154</v>
      </c>
      <c r="N933" s="380">
        <f>'내역서(기계)-SH'!N933+'내역서(기계)-재개발'!N933</f>
        <v>1</v>
      </c>
      <c r="O933" s="360">
        <v>83154</v>
      </c>
      <c r="P933" s="360">
        <f t="shared" si="162"/>
        <v>83154</v>
      </c>
      <c r="Q933" s="360">
        <v>0</v>
      </c>
      <c r="R933" s="360">
        <f t="shared" si="163"/>
        <v>0</v>
      </c>
      <c r="S933" s="360">
        <v>0</v>
      </c>
      <c r="T933" s="360">
        <f t="shared" si="164"/>
        <v>0</v>
      </c>
      <c r="U933" s="360">
        <f t="shared" si="158"/>
        <v>83154</v>
      </c>
      <c r="V933" s="369">
        <f t="shared" si="159"/>
        <v>83154</v>
      </c>
      <c r="W933" s="375">
        <f t="shared" si="160"/>
        <v>0</v>
      </c>
      <c r="X933" s="381">
        <f t="shared" si="161"/>
        <v>0</v>
      </c>
      <c r="Y933" s="372"/>
    </row>
    <row r="934" spans="1:25" s="50" customFormat="1" ht="22.5" customHeight="1" x14ac:dyDescent="0.15">
      <c r="A934" s="361" t="s">
        <v>396</v>
      </c>
      <c r="B934" s="151" t="s">
        <v>55</v>
      </c>
      <c r="C934" s="152" t="s">
        <v>969</v>
      </c>
      <c r="D934" s="375">
        <f>'내역서(기계)-SH'!D934+'내역서(기계)-재개발'!D934</f>
        <v>1</v>
      </c>
      <c r="E934" s="359" t="s">
        <v>1384</v>
      </c>
      <c r="F934" s="360">
        <v>121262</v>
      </c>
      <c r="G934" s="360">
        <f t="shared" si="155"/>
        <v>121262</v>
      </c>
      <c r="H934" s="360">
        <v>0</v>
      </c>
      <c r="I934" s="360">
        <f t="shared" si="156"/>
        <v>0</v>
      </c>
      <c r="J934" s="360">
        <v>0</v>
      </c>
      <c r="K934" s="360">
        <f t="shared" si="157"/>
        <v>0</v>
      </c>
      <c r="L934" s="360">
        <f t="shared" si="165"/>
        <v>121262</v>
      </c>
      <c r="M934" s="376">
        <f t="shared" si="165"/>
        <v>121262</v>
      </c>
      <c r="N934" s="380">
        <f>'내역서(기계)-SH'!N934+'내역서(기계)-재개발'!N934</f>
        <v>1</v>
      </c>
      <c r="O934" s="360">
        <v>121262</v>
      </c>
      <c r="P934" s="360">
        <f t="shared" si="162"/>
        <v>121262</v>
      </c>
      <c r="Q934" s="360">
        <v>0</v>
      </c>
      <c r="R934" s="360">
        <f t="shared" si="163"/>
        <v>0</v>
      </c>
      <c r="S934" s="360">
        <v>0</v>
      </c>
      <c r="T934" s="360">
        <f t="shared" si="164"/>
        <v>0</v>
      </c>
      <c r="U934" s="360">
        <f t="shared" si="158"/>
        <v>121262</v>
      </c>
      <c r="V934" s="369">
        <f t="shared" si="159"/>
        <v>121262</v>
      </c>
      <c r="W934" s="375">
        <f t="shared" si="160"/>
        <v>0</v>
      </c>
      <c r="X934" s="381">
        <f t="shared" si="161"/>
        <v>0</v>
      </c>
      <c r="Y934" s="372"/>
    </row>
    <row r="935" spans="1:25" s="50" customFormat="1" ht="22.5" customHeight="1" x14ac:dyDescent="0.15">
      <c r="A935" s="361" t="s">
        <v>397</v>
      </c>
      <c r="B935" s="151" t="s">
        <v>55</v>
      </c>
      <c r="C935" s="152" t="s">
        <v>968</v>
      </c>
      <c r="D935" s="375">
        <f>'내역서(기계)-SH'!D935+'내역서(기계)-재개발'!D935</f>
        <v>1</v>
      </c>
      <c r="E935" s="359" t="s">
        <v>1384</v>
      </c>
      <c r="F935" s="360">
        <v>159379</v>
      </c>
      <c r="G935" s="360">
        <f t="shared" si="155"/>
        <v>159379</v>
      </c>
      <c r="H935" s="360">
        <v>0</v>
      </c>
      <c r="I935" s="360">
        <f t="shared" si="156"/>
        <v>0</v>
      </c>
      <c r="J935" s="360">
        <v>0</v>
      </c>
      <c r="K935" s="360">
        <f t="shared" si="157"/>
        <v>0</v>
      </c>
      <c r="L935" s="360">
        <f t="shared" si="165"/>
        <v>159379</v>
      </c>
      <c r="M935" s="376">
        <f t="shared" si="165"/>
        <v>159379</v>
      </c>
      <c r="N935" s="380">
        <f>'내역서(기계)-SH'!N935+'내역서(기계)-재개발'!N935</f>
        <v>1</v>
      </c>
      <c r="O935" s="360">
        <v>159379</v>
      </c>
      <c r="P935" s="360">
        <f t="shared" si="162"/>
        <v>159379</v>
      </c>
      <c r="Q935" s="360">
        <v>0</v>
      </c>
      <c r="R935" s="360">
        <f t="shared" si="163"/>
        <v>0</v>
      </c>
      <c r="S935" s="360">
        <v>0</v>
      </c>
      <c r="T935" s="360">
        <f t="shared" si="164"/>
        <v>0</v>
      </c>
      <c r="U935" s="360">
        <f t="shared" si="158"/>
        <v>159379</v>
      </c>
      <c r="V935" s="369">
        <f t="shared" si="159"/>
        <v>159379</v>
      </c>
      <c r="W935" s="375">
        <f t="shared" si="160"/>
        <v>0</v>
      </c>
      <c r="X935" s="381">
        <f t="shared" si="161"/>
        <v>0</v>
      </c>
      <c r="Y935" s="372"/>
    </row>
    <row r="936" spans="1:25" s="50" customFormat="1" ht="22.5" customHeight="1" x14ac:dyDescent="0.15">
      <c r="A936" s="361" t="s">
        <v>398</v>
      </c>
      <c r="B936" s="151" t="s">
        <v>55</v>
      </c>
      <c r="C936" s="152" t="s">
        <v>967</v>
      </c>
      <c r="D936" s="375">
        <f>'내역서(기계)-SH'!D936+'내역서(기계)-재개발'!D936</f>
        <v>1</v>
      </c>
      <c r="E936" s="359" t="s">
        <v>1384</v>
      </c>
      <c r="F936" s="360">
        <v>219196</v>
      </c>
      <c r="G936" s="360">
        <f t="shared" si="155"/>
        <v>219196</v>
      </c>
      <c r="H936" s="360">
        <v>0</v>
      </c>
      <c r="I936" s="360">
        <f t="shared" si="156"/>
        <v>0</v>
      </c>
      <c r="J936" s="360">
        <v>0</v>
      </c>
      <c r="K936" s="360">
        <f t="shared" si="157"/>
        <v>0</v>
      </c>
      <c r="L936" s="360">
        <f t="shared" si="165"/>
        <v>219196</v>
      </c>
      <c r="M936" s="376">
        <f t="shared" si="165"/>
        <v>219196</v>
      </c>
      <c r="N936" s="380">
        <f>'내역서(기계)-SH'!N936+'내역서(기계)-재개발'!N936</f>
        <v>1</v>
      </c>
      <c r="O936" s="360">
        <v>219196</v>
      </c>
      <c r="P936" s="360">
        <f t="shared" si="162"/>
        <v>219196</v>
      </c>
      <c r="Q936" s="360">
        <v>0</v>
      </c>
      <c r="R936" s="360">
        <f t="shared" si="163"/>
        <v>0</v>
      </c>
      <c r="S936" s="360">
        <v>0</v>
      </c>
      <c r="T936" s="360">
        <f t="shared" si="164"/>
        <v>0</v>
      </c>
      <c r="U936" s="360">
        <f t="shared" si="158"/>
        <v>219196</v>
      </c>
      <c r="V936" s="369">
        <f t="shared" si="159"/>
        <v>219196</v>
      </c>
      <c r="W936" s="375">
        <f t="shared" si="160"/>
        <v>0</v>
      </c>
      <c r="X936" s="381">
        <f t="shared" si="161"/>
        <v>0</v>
      </c>
      <c r="Y936" s="372"/>
    </row>
    <row r="937" spans="1:25" s="50" customFormat="1" ht="22.5" customHeight="1" x14ac:dyDescent="0.15">
      <c r="A937" s="361" t="s">
        <v>399</v>
      </c>
      <c r="B937" s="151" t="s">
        <v>55</v>
      </c>
      <c r="C937" s="152" t="s">
        <v>966</v>
      </c>
      <c r="D937" s="375">
        <f>'내역서(기계)-SH'!D937+'내역서(기계)-재개발'!D937</f>
        <v>1</v>
      </c>
      <c r="E937" s="359" t="s">
        <v>1384</v>
      </c>
      <c r="F937" s="360">
        <v>344619</v>
      </c>
      <c r="G937" s="360">
        <f t="shared" si="155"/>
        <v>344619</v>
      </c>
      <c r="H937" s="360">
        <v>0</v>
      </c>
      <c r="I937" s="360">
        <f t="shared" si="156"/>
        <v>0</v>
      </c>
      <c r="J937" s="360">
        <v>0</v>
      </c>
      <c r="K937" s="360">
        <f t="shared" si="157"/>
        <v>0</v>
      </c>
      <c r="L937" s="360">
        <f t="shared" si="165"/>
        <v>344619</v>
      </c>
      <c r="M937" s="376">
        <f t="shared" si="165"/>
        <v>344619</v>
      </c>
      <c r="N937" s="380">
        <f>'내역서(기계)-SH'!N937+'내역서(기계)-재개발'!N937</f>
        <v>1</v>
      </c>
      <c r="O937" s="360">
        <v>344619</v>
      </c>
      <c r="P937" s="360">
        <f t="shared" si="162"/>
        <v>344619</v>
      </c>
      <c r="Q937" s="360">
        <v>0</v>
      </c>
      <c r="R937" s="360">
        <f t="shared" si="163"/>
        <v>0</v>
      </c>
      <c r="S937" s="360">
        <v>0</v>
      </c>
      <c r="T937" s="360">
        <f t="shared" si="164"/>
        <v>0</v>
      </c>
      <c r="U937" s="360">
        <f t="shared" si="158"/>
        <v>344619</v>
      </c>
      <c r="V937" s="369">
        <f t="shared" si="159"/>
        <v>344619</v>
      </c>
      <c r="W937" s="375">
        <f t="shared" si="160"/>
        <v>0</v>
      </c>
      <c r="X937" s="381">
        <f t="shared" si="161"/>
        <v>0</v>
      </c>
      <c r="Y937" s="372"/>
    </row>
    <row r="938" spans="1:25" s="50" customFormat="1" ht="22.5" customHeight="1" x14ac:dyDescent="0.15">
      <c r="A938" s="361" t="s">
        <v>400</v>
      </c>
      <c r="B938" s="151" t="s">
        <v>40</v>
      </c>
      <c r="C938" s="152" t="s">
        <v>1095</v>
      </c>
      <c r="D938" s="375">
        <f>'내역서(기계)-SH'!D938+'내역서(기계)-재개발'!D938</f>
        <v>1</v>
      </c>
      <c r="E938" s="359" t="s">
        <v>1384</v>
      </c>
      <c r="F938" s="360">
        <v>5902</v>
      </c>
      <c r="G938" s="360">
        <f t="shared" si="155"/>
        <v>5902</v>
      </c>
      <c r="H938" s="360">
        <v>0</v>
      </c>
      <c r="I938" s="360">
        <f t="shared" si="156"/>
        <v>0</v>
      </c>
      <c r="J938" s="360">
        <v>0</v>
      </c>
      <c r="K938" s="360">
        <f t="shared" si="157"/>
        <v>0</v>
      </c>
      <c r="L938" s="360">
        <f t="shared" si="165"/>
        <v>5902</v>
      </c>
      <c r="M938" s="376">
        <f t="shared" si="165"/>
        <v>5902</v>
      </c>
      <c r="N938" s="380">
        <f>'내역서(기계)-SH'!N938+'내역서(기계)-재개발'!N938</f>
        <v>1</v>
      </c>
      <c r="O938" s="360">
        <v>5902</v>
      </c>
      <c r="P938" s="360">
        <f t="shared" si="162"/>
        <v>5902</v>
      </c>
      <c r="Q938" s="360">
        <v>0</v>
      </c>
      <c r="R938" s="360">
        <f t="shared" si="163"/>
        <v>0</v>
      </c>
      <c r="S938" s="360">
        <v>0</v>
      </c>
      <c r="T938" s="360">
        <f t="shared" si="164"/>
        <v>0</v>
      </c>
      <c r="U938" s="360">
        <f t="shared" si="158"/>
        <v>5902</v>
      </c>
      <c r="V938" s="369">
        <f t="shared" si="159"/>
        <v>5902</v>
      </c>
      <c r="W938" s="375">
        <f t="shared" si="160"/>
        <v>0</v>
      </c>
      <c r="X938" s="381">
        <f t="shared" si="161"/>
        <v>0</v>
      </c>
      <c r="Y938" s="372"/>
    </row>
    <row r="939" spans="1:25" s="50" customFormat="1" ht="22.5" customHeight="1" x14ac:dyDescent="0.15">
      <c r="A939" s="361" t="s">
        <v>401</v>
      </c>
      <c r="B939" s="151" t="s">
        <v>40</v>
      </c>
      <c r="C939" s="152" t="s">
        <v>1096</v>
      </c>
      <c r="D939" s="375">
        <f>'내역서(기계)-SH'!D939+'내역서(기계)-재개발'!D939</f>
        <v>1</v>
      </c>
      <c r="E939" s="359" t="s">
        <v>1384</v>
      </c>
      <c r="F939" s="360">
        <v>7965</v>
      </c>
      <c r="G939" s="360">
        <f t="shared" si="155"/>
        <v>7965</v>
      </c>
      <c r="H939" s="360">
        <v>0</v>
      </c>
      <c r="I939" s="360">
        <f t="shared" si="156"/>
        <v>0</v>
      </c>
      <c r="J939" s="360">
        <v>0</v>
      </c>
      <c r="K939" s="360">
        <f t="shared" si="157"/>
        <v>0</v>
      </c>
      <c r="L939" s="360">
        <f t="shared" si="165"/>
        <v>7965</v>
      </c>
      <c r="M939" s="376">
        <f t="shared" si="165"/>
        <v>7965</v>
      </c>
      <c r="N939" s="380">
        <f>'내역서(기계)-SH'!N939+'내역서(기계)-재개발'!N939</f>
        <v>1</v>
      </c>
      <c r="O939" s="360">
        <v>7965</v>
      </c>
      <c r="P939" s="360">
        <f t="shared" si="162"/>
        <v>7965</v>
      </c>
      <c r="Q939" s="360">
        <v>0</v>
      </c>
      <c r="R939" s="360">
        <f t="shared" si="163"/>
        <v>0</v>
      </c>
      <c r="S939" s="360">
        <v>0</v>
      </c>
      <c r="T939" s="360">
        <f t="shared" si="164"/>
        <v>0</v>
      </c>
      <c r="U939" s="360">
        <f t="shared" si="158"/>
        <v>7965</v>
      </c>
      <c r="V939" s="369">
        <f t="shared" si="159"/>
        <v>7965</v>
      </c>
      <c r="W939" s="375">
        <f t="shared" si="160"/>
        <v>0</v>
      </c>
      <c r="X939" s="381">
        <f t="shared" si="161"/>
        <v>0</v>
      </c>
      <c r="Y939" s="372"/>
    </row>
    <row r="940" spans="1:25" s="50" customFormat="1" ht="22.5" customHeight="1" x14ac:dyDescent="0.15">
      <c r="A940" s="361" t="s">
        <v>402</v>
      </c>
      <c r="B940" s="151" t="s">
        <v>40</v>
      </c>
      <c r="C940" s="152" t="s">
        <v>1097</v>
      </c>
      <c r="D940" s="375">
        <f>'내역서(기계)-SH'!D940+'내역서(기계)-재개발'!D940</f>
        <v>1</v>
      </c>
      <c r="E940" s="359" t="s">
        <v>1384</v>
      </c>
      <c r="F940" s="360">
        <v>11549</v>
      </c>
      <c r="G940" s="360">
        <f t="shared" si="155"/>
        <v>11549</v>
      </c>
      <c r="H940" s="360">
        <v>0</v>
      </c>
      <c r="I940" s="360">
        <f t="shared" si="156"/>
        <v>0</v>
      </c>
      <c r="J940" s="360">
        <v>0</v>
      </c>
      <c r="K940" s="360">
        <f t="shared" si="157"/>
        <v>0</v>
      </c>
      <c r="L940" s="360">
        <f t="shared" si="165"/>
        <v>11549</v>
      </c>
      <c r="M940" s="376">
        <f t="shared" si="165"/>
        <v>11549</v>
      </c>
      <c r="N940" s="380">
        <f>'내역서(기계)-SH'!N940+'내역서(기계)-재개발'!N940</f>
        <v>1</v>
      </c>
      <c r="O940" s="360">
        <v>11549</v>
      </c>
      <c r="P940" s="360">
        <f t="shared" si="162"/>
        <v>11549</v>
      </c>
      <c r="Q940" s="360">
        <v>0</v>
      </c>
      <c r="R940" s="360">
        <f t="shared" si="163"/>
        <v>0</v>
      </c>
      <c r="S940" s="360">
        <v>0</v>
      </c>
      <c r="T940" s="360">
        <f t="shared" si="164"/>
        <v>0</v>
      </c>
      <c r="U940" s="360">
        <f t="shared" si="158"/>
        <v>11549</v>
      </c>
      <c r="V940" s="369">
        <f t="shared" si="159"/>
        <v>11549</v>
      </c>
      <c r="W940" s="375">
        <f t="shared" si="160"/>
        <v>0</v>
      </c>
      <c r="X940" s="381">
        <f t="shared" si="161"/>
        <v>0</v>
      </c>
      <c r="Y940" s="372"/>
    </row>
    <row r="941" spans="1:25" s="50" customFormat="1" ht="22.5" customHeight="1" x14ac:dyDescent="0.15">
      <c r="A941" s="361" t="s">
        <v>403</v>
      </c>
      <c r="B941" s="151" t="s">
        <v>40</v>
      </c>
      <c r="C941" s="152" t="s">
        <v>1098</v>
      </c>
      <c r="D941" s="375">
        <f>'내역서(기계)-SH'!D941+'내역서(기계)-재개발'!D941</f>
        <v>2</v>
      </c>
      <c r="E941" s="359" t="s">
        <v>1384</v>
      </c>
      <c r="F941" s="360">
        <v>16806</v>
      </c>
      <c r="G941" s="360">
        <f t="shared" si="155"/>
        <v>33612</v>
      </c>
      <c r="H941" s="360">
        <v>0</v>
      </c>
      <c r="I941" s="360">
        <f t="shared" si="156"/>
        <v>0</v>
      </c>
      <c r="J941" s="360">
        <v>0</v>
      </c>
      <c r="K941" s="360">
        <f t="shared" si="157"/>
        <v>0</v>
      </c>
      <c r="L941" s="360">
        <f t="shared" si="165"/>
        <v>16806</v>
      </c>
      <c r="M941" s="376">
        <f t="shared" si="165"/>
        <v>33612</v>
      </c>
      <c r="N941" s="380">
        <f>'내역서(기계)-SH'!N941+'내역서(기계)-재개발'!N941</f>
        <v>2</v>
      </c>
      <c r="O941" s="360">
        <v>16806</v>
      </c>
      <c r="P941" s="360">
        <f t="shared" si="162"/>
        <v>33612</v>
      </c>
      <c r="Q941" s="360">
        <v>0</v>
      </c>
      <c r="R941" s="360">
        <f t="shared" si="163"/>
        <v>0</v>
      </c>
      <c r="S941" s="360">
        <v>0</v>
      </c>
      <c r="T941" s="360">
        <f t="shared" si="164"/>
        <v>0</v>
      </c>
      <c r="U941" s="360">
        <f t="shared" si="158"/>
        <v>16806</v>
      </c>
      <c r="V941" s="369">
        <f t="shared" si="159"/>
        <v>33612</v>
      </c>
      <c r="W941" s="375">
        <f t="shared" si="160"/>
        <v>0</v>
      </c>
      <c r="X941" s="381">
        <f t="shared" si="161"/>
        <v>0</v>
      </c>
      <c r="Y941" s="372"/>
    </row>
    <row r="942" spans="1:25" s="50" customFormat="1" ht="22.5" customHeight="1" x14ac:dyDescent="0.15">
      <c r="A942" s="361" t="s">
        <v>404</v>
      </c>
      <c r="B942" s="151" t="s">
        <v>40</v>
      </c>
      <c r="C942" s="152" t="s">
        <v>1099</v>
      </c>
      <c r="D942" s="375">
        <f>'내역서(기계)-SH'!D942+'내역서(기계)-재개발'!D942</f>
        <v>2</v>
      </c>
      <c r="E942" s="359" t="s">
        <v>1384</v>
      </c>
      <c r="F942" s="360">
        <v>21549</v>
      </c>
      <c r="G942" s="360">
        <f t="shared" si="155"/>
        <v>43098</v>
      </c>
      <c r="H942" s="360">
        <v>0</v>
      </c>
      <c r="I942" s="360">
        <f t="shared" si="156"/>
        <v>0</v>
      </c>
      <c r="J942" s="360">
        <v>0</v>
      </c>
      <c r="K942" s="360">
        <f t="shared" si="157"/>
        <v>0</v>
      </c>
      <c r="L942" s="360">
        <f t="shared" si="165"/>
        <v>21549</v>
      </c>
      <c r="M942" s="376">
        <f t="shared" si="165"/>
        <v>43098</v>
      </c>
      <c r="N942" s="380">
        <f>'내역서(기계)-SH'!N942+'내역서(기계)-재개발'!N942</f>
        <v>2</v>
      </c>
      <c r="O942" s="360">
        <v>21549</v>
      </c>
      <c r="P942" s="360">
        <f t="shared" si="162"/>
        <v>43098</v>
      </c>
      <c r="Q942" s="360">
        <v>0</v>
      </c>
      <c r="R942" s="360">
        <f t="shared" si="163"/>
        <v>0</v>
      </c>
      <c r="S942" s="360">
        <v>0</v>
      </c>
      <c r="T942" s="360">
        <f t="shared" si="164"/>
        <v>0</v>
      </c>
      <c r="U942" s="360">
        <f t="shared" si="158"/>
        <v>21549</v>
      </c>
      <c r="V942" s="369">
        <f t="shared" si="159"/>
        <v>43098</v>
      </c>
      <c r="W942" s="375">
        <f t="shared" si="160"/>
        <v>0</v>
      </c>
      <c r="X942" s="381">
        <f t="shared" si="161"/>
        <v>0</v>
      </c>
      <c r="Y942" s="372"/>
    </row>
    <row r="943" spans="1:25" s="50" customFormat="1" ht="22.5" customHeight="1" x14ac:dyDescent="0.15">
      <c r="A943" s="361" t="s">
        <v>405</v>
      </c>
      <c r="B943" s="151" t="s">
        <v>40</v>
      </c>
      <c r="C943" s="152" t="s">
        <v>1100</v>
      </c>
      <c r="D943" s="375">
        <f>'내역서(기계)-SH'!D943+'내역서(기계)-재개발'!D943</f>
        <v>2</v>
      </c>
      <c r="E943" s="359" t="s">
        <v>1384</v>
      </c>
      <c r="F943" s="360">
        <v>33302</v>
      </c>
      <c r="G943" s="360">
        <f t="shared" si="155"/>
        <v>66604</v>
      </c>
      <c r="H943" s="360">
        <v>0</v>
      </c>
      <c r="I943" s="360">
        <f t="shared" si="156"/>
        <v>0</v>
      </c>
      <c r="J943" s="360">
        <v>0</v>
      </c>
      <c r="K943" s="360">
        <f t="shared" si="157"/>
        <v>0</v>
      </c>
      <c r="L943" s="360">
        <f t="shared" si="165"/>
        <v>33302</v>
      </c>
      <c r="M943" s="376">
        <f t="shared" si="165"/>
        <v>66604</v>
      </c>
      <c r="N943" s="380">
        <f>'내역서(기계)-SH'!N943+'내역서(기계)-재개발'!N943</f>
        <v>2</v>
      </c>
      <c r="O943" s="360">
        <v>33302</v>
      </c>
      <c r="P943" s="360">
        <f t="shared" si="162"/>
        <v>66604</v>
      </c>
      <c r="Q943" s="360">
        <v>0</v>
      </c>
      <c r="R943" s="360">
        <f t="shared" si="163"/>
        <v>0</v>
      </c>
      <c r="S943" s="360">
        <v>0</v>
      </c>
      <c r="T943" s="360">
        <f t="shared" si="164"/>
        <v>0</v>
      </c>
      <c r="U943" s="360">
        <f t="shared" si="158"/>
        <v>33302</v>
      </c>
      <c r="V943" s="369">
        <f t="shared" si="159"/>
        <v>66604</v>
      </c>
      <c r="W943" s="375">
        <f t="shared" si="160"/>
        <v>0</v>
      </c>
      <c r="X943" s="381">
        <f t="shared" si="161"/>
        <v>0</v>
      </c>
      <c r="Y943" s="372"/>
    </row>
    <row r="944" spans="1:25" s="50" customFormat="1" ht="22.5" customHeight="1" x14ac:dyDescent="0.15">
      <c r="A944" s="361" t="s">
        <v>406</v>
      </c>
      <c r="B944" s="151" t="s">
        <v>72</v>
      </c>
      <c r="C944" s="152" t="s">
        <v>1079</v>
      </c>
      <c r="D944" s="375">
        <f>'내역서(기계)-SH'!D944+'내역서(기계)-재개발'!D944</f>
        <v>2</v>
      </c>
      <c r="E944" s="359" t="s">
        <v>1384</v>
      </c>
      <c r="F944" s="360">
        <v>55144</v>
      </c>
      <c r="G944" s="360">
        <f t="shared" si="155"/>
        <v>110288</v>
      </c>
      <c r="H944" s="360">
        <v>0</v>
      </c>
      <c r="I944" s="360">
        <f t="shared" si="156"/>
        <v>0</v>
      </c>
      <c r="J944" s="360">
        <v>0</v>
      </c>
      <c r="K944" s="360">
        <f t="shared" si="157"/>
        <v>0</v>
      </c>
      <c r="L944" s="360">
        <f t="shared" si="165"/>
        <v>55144</v>
      </c>
      <c r="M944" s="376">
        <f t="shared" si="165"/>
        <v>110288</v>
      </c>
      <c r="N944" s="380">
        <f>'내역서(기계)-SH'!N944+'내역서(기계)-재개발'!N944</f>
        <v>2</v>
      </c>
      <c r="O944" s="360">
        <v>55144</v>
      </c>
      <c r="P944" s="360">
        <f t="shared" si="162"/>
        <v>110288</v>
      </c>
      <c r="Q944" s="360">
        <v>0</v>
      </c>
      <c r="R944" s="360">
        <f t="shared" si="163"/>
        <v>0</v>
      </c>
      <c r="S944" s="360">
        <v>0</v>
      </c>
      <c r="T944" s="360">
        <f t="shared" si="164"/>
        <v>0</v>
      </c>
      <c r="U944" s="360">
        <f t="shared" si="158"/>
        <v>55144</v>
      </c>
      <c r="V944" s="369">
        <f t="shared" si="159"/>
        <v>110288</v>
      </c>
      <c r="W944" s="375">
        <f t="shared" si="160"/>
        <v>0</v>
      </c>
      <c r="X944" s="381">
        <f t="shared" si="161"/>
        <v>0</v>
      </c>
      <c r="Y944" s="372"/>
    </row>
    <row r="945" spans="1:25" s="50" customFormat="1" ht="22.5" customHeight="1" x14ac:dyDescent="0.15">
      <c r="A945" s="361" t="s">
        <v>407</v>
      </c>
      <c r="B945" s="151" t="s">
        <v>72</v>
      </c>
      <c r="C945" s="152" t="s">
        <v>1080</v>
      </c>
      <c r="D945" s="375">
        <f>'내역서(기계)-SH'!D945+'내역서(기계)-재개발'!D945</f>
        <v>2</v>
      </c>
      <c r="E945" s="359" t="s">
        <v>1384</v>
      </c>
      <c r="F945" s="360">
        <v>57100</v>
      </c>
      <c r="G945" s="360">
        <f t="shared" si="155"/>
        <v>114200</v>
      </c>
      <c r="H945" s="360">
        <v>0</v>
      </c>
      <c r="I945" s="360">
        <f t="shared" si="156"/>
        <v>0</v>
      </c>
      <c r="J945" s="360">
        <v>0</v>
      </c>
      <c r="K945" s="360">
        <f t="shared" si="157"/>
        <v>0</v>
      </c>
      <c r="L945" s="360">
        <f t="shared" si="165"/>
        <v>57100</v>
      </c>
      <c r="M945" s="376">
        <f t="shared" si="165"/>
        <v>114200</v>
      </c>
      <c r="N945" s="380">
        <f>'내역서(기계)-SH'!N945+'내역서(기계)-재개발'!N945</f>
        <v>2</v>
      </c>
      <c r="O945" s="360">
        <v>57100</v>
      </c>
      <c r="P945" s="360">
        <f t="shared" si="162"/>
        <v>114200</v>
      </c>
      <c r="Q945" s="360">
        <v>0</v>
      </c>
      <c r="R945" s="360">
        <f t="shared" si="163"/>
        <v>0</v>
      </c>
      <c r="S945" s="360">
        <v>0</v>
      </c>
      <c r="T945" s="360">
        <f t="shared" si="164"/>
        <v>0</v>
      </c>
      <c r="U945" s="360">
        <f t="shared" si="158"/>
        <v>57100</v>
      </c>
      <c r="V945" s="369">
        <f t="shared" si="159"/>
        <v>114200</v>
      </c>
      <c r="W945" s="375">
        <f t="shared" si="160"/>
        <v>0</v>
      </c>
      <c r="X945" s="381">
        <f t="shared" si="161"/>
        <v>0</v>
      </c>
      <c r="Y945" s="372"/>
    </row>
    <row r="946" spans="1:25" s="50" customFormat="1" ht="22.5" customHeight="1" x14ac:dyDescent="0.15">
      <c r="A946" s="361" t="s">
        <v>408</v>
      </c>
      <c r="B946" s="151" t="s">
        <v>965</v>
      </c>
      <c r="C946" s="152" t="s">
        <v>1368</v>
      </c>
      <c r="D946" s="375">
        <f>'내역서(기계)-SH'!D946+'내역서(기계)-재개발'!D946</f>
        <v>2</v>
      </c>
      <c r="E946" s="359" t="s">
        <v>1384</v>
      </c>
      <c r="F946" s="360">
        <v>17841</v>
      </c>
      <c r="G946" s="360">
        <f t="shared" si="155"/>
        <v>35682</v>
      </c>
      <c r="H946" s="360">
        <v>0</v>
      </c>
      <c r="I946" s="360">
        <f t="shared" si="156"/>
        <v>0</v>
      </c>
      <c r="J946" s="360">
        <v>0</v>
      </c>
      <c r="K946" s="360">
        <f t="shared" si="157"/>
        <v>0</v>
      </c>
      <c r="L946" s="360">
        <f t="shared" si="165"/>
        <v>17841</v>
      </c>
      <c r="M946" s="376">
        <f t="shared" si="165"/>
        <v>35682</v>
      </c>
      <c r="N946" s="380">
        <f>'내역서(기계)-SH'!N946+'내역서(기계)-재개발'!N946</f>
        <v>2</v>
      </c>
      <c r="O946" s="360">
        <v>17841</v>
      </c>
      <c r="P946" s="360">
        <f t="shared" si="162"/>
        <v>35682</v>
      </c>
      <c r="Q946" s="360">
        <v>0</v>
      </c>
      <c r="R946" s="360">
        <f t="shared" si="163"/>
        <v>0</v>
      </c>
      <c r="S946" s="360">
        <v>0</v>
      </c>
      <c r="T946" s="360">
        <f t="shared" si="164"/>
        <v>0</v>
      </c>
      <c r="U946" s="360">
        <f t="shared" si="158"/>
        <v>17841</v>
      </c>
      <c r="V946" s="369">
        <f t="shared" si="159"/>
        <v>35682</v>
      </c>
      <c r="W946" s="375">
        <f t="shared" si="160"/>
        <v>0</v>
      </c>
      <c r="X946" s="381">
        <f t="shared" si="161"/>
        <v>0</v>
      </c>
      <c r="Y946" s="372"/>
    </row>
    <row r="947" spans="1:25" s="50" customFormat="1" ht="22.5" customHeight="1" x14ac:dyDescent="0.15">
      <c r="A947" s="361" t="s">
        <v>409</v>
      </c>
      <c r="B947" s="151" t="s">
        <v>965</v>
      </c>
      <c r="C947" s="152" t="s">
        <v>1369</v>
      </c>
      <c r="D947" s="375">
        <f>'내역서(기계)-SH'!D947+'내역서(기계)-재개발'!D947</f>
        <v>2</v>
      </c>
      <c r="E947" s="359" t="s">
        <v>1384</v>
      </c>
      <c r="F947" s="360">
        <v>21240</v>
      </c>
      <c r="G947" s="360">
        <f t="shared" si="155"/>
        <v>42480</v>
      </c>
      <c r="H947" s="360">
        <v>0</v>
      </c>
      <c r="I947" s="360">
        <f t="shared" si="156"/>
        <v>0</v>
      </c>
      <c r="J947" s="360">
        <v>0</v>
      </c>
      <c r="K947" s="360">
        <f t="shared" si="157"/>
        <v>0</v>
      </c>
      <c r="L947" s="360">
        <f t="shared" si="165"/>
        <v>21240</v>
      </c>
      <c r="M947" s="376">
        <f t="shared" si="165"/>
        <v>42480</v>
      </c>
      <c r="N947" s="380">
        <f>'내역서(기계)-SH'!N947+'내역서(기계)-재개발'!N947</f>
        <v>2</v>
      </c>
      <c r="O947" s="360">
        <v>21240</v>
      </c>
      <c r="P947" s="360">
        <f t="shared" si="162"/>
        <v>42480</v>
      </c>
      <c r="Q947" s="360">
        <v>0</v>
      </c>
      <c r="R947" s="360">
        <f t="shared" si="163"/>
        <v>0</v>
      </c>
      <c r="S947" s="360">
        <v>0</v>
      </c>
      <c r="T947" s="360">
        <f t="shared" si="164"/>
        <v>0</v>
      </c>
      <c r="U947" s="360">
        <f t="shared" si="158"/>
        <v>21240</v>
      </c>
      <c r="V947" s="369">
        <f t="shared" si="159"/>
        <v>42480</v>
      </c>
      <c r="W947" s="375">
        <f t="shared" si="160"/>
        <v>0</v>
      </c>
      <c r="X947" s="381">
        <f t="shared" si="161"/>
        <v>0</v>
      </c>
      <c r="Y947" s="372"/>
    </row>
    <row r="948" spans="1:25" s="50" customFormat="1" ht="22.5" customHeight="1" x14ac:dyDescent="0.15">
      <c r="A948" s="361" t="s">
        <v>410</v>
      </c>
      <c r="B948" s="151" t="s">
        <v>965</v>
      </c>
      <c r="C948" s="152" t="s">
        <v>1370</v>
      </c>
      <c r="D948" s="375">
        <f>'내역서(기계)-SH'!D948+'내역서(기계)-재개발'!D948</f>
        <v>2</v>
      </c>
      <c r="E948" s="359" t="s">
        <v>1384</v>
      </c>
      <c r="F948" s="360">
        <v>24780</v>
      </c>
      <c r="G948" s="360">
        <f t="shared" si="155"/>
        <v>49560</v>
      </c>
      <c r="H948" s="360">
        <v>0</v>
      </c>
      <c r="I948" s="360">
        <f t="shared" si="156"/>
        <v>0</v>
      </c>
      <c r="J948" s="360">
        <v>0</v>
      </c>
      <c r="K948" s="360">
        <f t="shared" si="157"/>
        <v>0</v>
      </c>
      <c r="L948" s="360">
        <f t="shared" si="165"/>
        <v>24780</v>
      </c>
      <c r="M948" s="376">
        <f t="shared" si="165"/>
        <v>49560</v>
      </c>
      <c r="N948" s="380">
        <f>'내역서(기계)-SH'!N948+'내역서(기계)-재개발'!N948</f>
        <v>2</v>
      </c>
      <c r="O948" s="360">
        <v>24780</v>
      </c>
      <c r="P948" s="360">
        <f t="shared" si="162"/>
        <v>49560</v>
      </c>
      <c r="Q948" s="360">
        <v>0</v>
      </c>
      <c r="R948" s="360">
        <f t="shared" si="163"/>
        <v>0</v>
      </c>
      <c r="S948" s="360">
        <v>0</v>
      </c>
      <c r="T948" s="360">
        <f t="shared" si="164"/>
        <v>0</v>
      </c>
      <c r="U948" s="360">
        <f t="shared" si="158"/>
        <v>24780</v>
      </c>
      <c r="V948" s="369">
        <f t="shared" si="159"/>
        <v>49560</v>
      </c>
      <c r="W948" s="375">
        <f t="shared" si="160"/>
        <v>0</v>
      </c>
      <c r="X948" s="381">
        <f t="shared" si="161"/>
        <v>0</v>
      </c>
      <c r="Y948" s="372"/>
    </row>
    <row r="949" spans="1:25" s="50" customFormat="1" ht="22.5" customHeight="1" x14ac:dyDescent="0.15">
      <c r="A949" s="361" t="s">
        <v>411</v>
      </c>
      <c r="B949" s="151" t="s">
        <v>965</v>
      </c>
      <c r="C949" s="152" t="s">
        <v>1366</v>
      </c>
      <c r="D949" s="375">
        <f>'내역서(기계)-SH'!D949+'내역서(기계)-재개발'!D949</f>
        <v>2</v>
      </c>
      <c r="E949" s="359" t="s">
        <v>1384</v>
      </c>
      <c r="F949" s="360">
        <v>29736</v>
      </c>
      <c r="G949" s="360">
        <f t="shared" si="155"/>
        <v>59472</v>
      </c>
      <c r="H949" s="360">
        <v>0</v>
      </c>
      <c r="I949" s="360">
        <f t="shared" si="156"/>
        <v>0</v>
      </c>
      <c r="J949" s="360">
        <v>0</v>
      </c>
      <c r="K949" s="360">
        <f t="shared" si="157"/>
        <v>0</v>
      </c>
      <c r="L949" s="360">
        <f t="shared" si="165"/>
        <v>29736</v>
      </c>
      <c r="M949" s="376">
        <f t="shared" si="165"/>
        <v>59472</v>
      </c>
      <c r="N949" s="380">
        <f>'내역서(기계)-SH'!N949+'내역서(기계)-재개발'!N949</f>
        <v>2</v>
      </c>
      <c r="O949" s="360">
        <v>29736</v>
      </c>
      <c r="P949" s="360">
        <f t="shared" si="162"/>
        <v>59472</v>
      </c>
      <c r="Q949" s="360">
        <v>0</v>
      </c>
      <c r="R949" s="360">
        <f t="shared" si="163"/>
        <v>0</v>
      </c>
      <c r="S949" s="360">
        <v>0</v>
      </c>
      <c r="T949" s="360">
        <f t="shared" si="164"/>
        <v>0</v>
      </c>
      <c r="U949" s="360">
        <f t="shared" si="158"/>
        <v>29736</v>
      </c>
      <c r="V949" s="369">
        <f t="shared" si="159"/>
        <v>59472</v>
      </c>
      <c r="W949" s="375">
        <f t="shared" si="160"/>
        <v>0</v>
      </c>
      <c r="X949" s="381">
        <f t="shared" si="161"/>
        <v>0</v>
      </c>
      <c r="Y949" s="372"/>
    </row>
    <row r="950" spans="1:25" s="50" customFormat="1" ht="22.5" customHeight="1" x14ac:dyDescent="0.15">
      <c r="A950" s="361" t="s">
        <v>412</v>
      </c>
      <c r="B950" s="151" t="s">
        <v>965</v>
      </c>
      <c r="C950" s="152" t="s">
        <v>1371</v>
      </c>
      <c r="D950" s="375">
        <f>'내역서(기계)-SH'!D950+'내역서(기계)-재개발'!D950</f>
        <v>2</v>
      </c>
      <c r="E950" s="359" t="s">
        <v>1384</v>
      </c>
      <c r="F950" s="360">
        <v>35400</v>
      </c>
      <c r="G950" s="360">
        <f t="shared" si="155"/>
        <v>70800</v>
      </c>
      <c r="H950" s="360">
        <v>0</v>
      </c>
      <c r="I950" s="360">
        <f t="shared" si="156"/>
        <v>0</v>
      </c>
      <c r="J950" s="360">
        <v>0</v>
      </c>
      <c r="K950" s="360">
        <f t="shared" si="157"/>
        <v>0</v>
      </c>
      <c r="L950" s="360">
        <f t="shared" si="165"/>
        <v>35400</v>
      </c>
      <c r="M950" s="376">
        <f t="shared" si="165"/>
        <v>70800</v>
      </c>
      <c r="N950" s="380">
        <f>'내역서(기계)-SH'!N950+'내역서(기계)-재개발'!N950</f>
        <v>2</v>
      </c>
      <c r="O950" s="360">
        <v>35400</v>
      </c>
      <c r="P950" s="360">
        <f t="shared" si="162"/>
        <v>70800</v>
      </c>
      <c r="Q950" s="360">
        <v>0</v>
      </c>
      <c r="R950" s="360">
        <f t="shared" si="163"/>
        <v>0</v>
      </c>
      <c r="S950" s="360">
        <v>0</v>
      </c>
      <c r="T950" s="360">
        <f t="shared" si="164"/>
        <v>0</v>
      </c>
      <c r="U950" s="360">
        <f t="shared" si="158"/>
        <v>35400</v>
      </c>
      <c r="V950" s="369">
        <f t="shared" si="159"/>
        <v>70800</v>
      </c>
      <c r="W950" s="375">
        <f t="shared" si="160"/>
        <v>0</v>
      </c>
      <c r="X950" s="381">
        <f t="shared" si="161"/>
        <v>0</v>
      </c>
      <c r="Y950" s="372"/>
    </row>
    <row r="951" spans="1:25" s="50" customFormat="1" ht="22.5" customHeight="1" x14ac:dyDescent="0.15">
      <c r="A951" s="361" t="s">
        <v>413</v>
      </c>
      <c r="B951" s="151" t="s">
        <v>965</v>
      </c>
      <c r="C951" s="152" t="s">
        <v>1372</v>
      </c>
      <c r="D951" s="375">
        <f>'내역서(기계)-SH'!D951+'내역서(기계)-재개발'!D951</f>
        <v>2</v>
      </c>
      <c r="E951" s="359" t="s">
        <v>1384</v>
      </c>
      <c r="F951" s="360">
        <v>41064</v>
      </c>
      <c r="G951" s="360">
        <f t="shared" si="155"/>
        <v>82128</v>
      </c>
      <c r="H951" s="360">
        <v>0</v>
      </c>
      <c r="I951" s="360">
        <f t="shared" si="156"/>
        <v>0</v>
      </c>
      <c r="J951" s="360">
        <v>0</v>
      </c>
      <c r="K951" s="360">
        <f t="shared" si="157"/>
        <v>0</v>
      </c>
      <c r="L951" s="360">
        <f t="shared" si="165"/>
        <v>41064</v>
      </c>
      <c r="M951" s="376">
        <f t="shared" si="165"/>
        <v>82128</v>
      </c>
      <c r="N951" s="380">
        <f>'내역서(기계)-SH'!N951+'내역서(기계)-재개발'!N951</f>
        <v>2</v>
      </c>
      <c r="O951" s="360">
        <v>41064</v>
      </c>
      <c r="P951" s="360">
        <f t="shared" si="162"/>
        <v>82128</v>
      </c>
      <c r="Q951" s="360">
        <v>0</v>
      </c>
      <c r="R951" s="360">
        <f t="shared" si="163"/>
        <v>0</v>
      </c>
      <c r="S951" s="360">
        <v>0</v>
      </c>
      <c r="T951" s="360">
        <f t="shared" si="164"/>
        <v>0</v>
      </c>
      <c r="U951" s="360">
        <f t="shared" si="158"/>
        <v>41064</v>
      </c>
      <c r="V951" s="369">
        <f t="shared" si="159"/>
        <v>82128</v>
      </c>
      <c r="W951" s="375">
        <f t="shared" si="160"/>
        <v>0</v>
      </c>
      <c r="X951" s="381">
        <f t="shared" si="161"/>
        <v>0</v>
      </c>
      <c r="Y951" s="372"/>
    </row>
    <row r="952" spans="1:25" s="50" customFormat="1" ht="22.5" customHeight="1" x14ac:dyDescent="0.15">
      <c r="A952" s="361" t="s">
        <v>414</v>
      </c>
      <c r="B952" s="151" t="s">
        <v>965</v>
      </c>
      <c r="C952" s="152" t="s">
        <v>89</v>
      </c>
      <c r="D952" s="375">
        <f>'내역서(기계)-SH'!D952+'내역서(기계)-재개발'!D952</f>
        <v>2</v>
      </c>
      <c r="E952" s="359" t="s">
        <v>1384</v>
      </c>
      <c r="F952" s="360">
        <v>50976</v>
      </c>
      <c r="G952" s="360">
        <f t="shared" si="155"/>
        <v>101952</v>
      </c>
      <c r="H952" s="360">
        <v>0</v>
      </c>
      <c r="I952" s="360">
        <f t="shared" si="156"/>
        <v>0</v>
      </c>
      <c r="J952" s="360">
        <v>0</v>
      </c>
      <c r="K952" s="360">
        <f t="shared" si="157"/>
        <v>0</v>
      </c>
      <c r="L952" s="360">
        <f t="shared" si="165"/>
        <v>50976</v>
      </c>
      <c r="M952" s="376">
        <f t="shared" si="165"/>
        <v>101952</v>
      </c>
      <c r="N952" s="380">
        <f>'내역서(기계)-SH'!N952+'내역서(기계)-재개발'!N952</f>
        <v>2</v>
      </c>
      <c r="O952" s="360">
        <v>50976</v>
      </c>
      <c r="P952" s="360">
        <f t="shared" si="162"/>
        <v>101952</v>
      </c>
      <c r="Q952" s="360">
        <v>0</v>
      </c>
      <c r="R952" s="360">
        <f t="shared" si="163"/>
        <v>0</v>
      </c>
      <c r="S952" s="360">
        <v>0</v>
      </c>
      <c r="T952" s="360">
        <f t="shared" si="164"/>
        <v>0</v>
      </c>
      <c r="U952" s="360">
        <f t="shared" si="158"/>
        <v>50976</v>
      </c>
      <c r="V952" s="369">
        <f t="shared" si="159"/>
        <v>101952</v>
      </c>
      <c r="W952" s="375">
        <f t="shared" si="160"/>
        <v>0</v>
      </c>
      <c r="X952" s="381">
        <f t="shared" si="161"/>
        <v>0</v>
      </c>
      <c r="Y952" s="372"/>
    </row>
    <row r="953" spans="1:25" s="50" customFormat="1" ht="22.5" customHeight="1" x14ac:dyDescent="0.15">
      <c r="A953" s="361" t="s">
        <v>415</v>
      </c>
      <c r="B953" s="151" t="s">
        <v>965</v>
      </c>
      <c r="C953" s="152" t="s">
        <v>90</v>
      </c>
      <c r="D953" s="375">
        <f>'내역서(기계)-SH'!D953+'내역서(기계)-재개발'!D953</f>
        <v>1</v>
      </c>
      <c r="E953" s="359" t="s">
        <v>1384</v>
      </c>
      <c r="F953" s="360">
        <v>78588</v>
      </c>
      <c r="G953" s="360">
        <f t="shared" si="155"/>
        <v>78588</v>
      </c>
      <c r="H953" s="360">
        <v>0</v>
      </c>
      <c r="I953" s="360">
        <f t="shared" si="156"/>
        <v>0</v>
      </c>
      <c r="J953" s="360">
        <v>0</v>
      </c>
      <c r="K953" s="360">
        <f t="shared" si="157"/>
        <v>0</v>
      </c>
      <c r="L953" s="360">
        <f t="shared" si="165"/>
        <v>78588</v>
      </c>
      <c r="M953" s="376">
        <f t="shared" si="165"/>
        <v>78588</v>
      </c>
      <c r="N953" s="380">
        <f>'내역서(기계)-SH'!N953+'내역서(기계)-재개발'!N953</f>
        <v>1</v>
      </c>
      <c r="O953" s="360">
        <v>78588</v>
      </c>
      <c r="P953" s="360">
        <f t="shared" si="162"/>
        <v>78588</v>
      </c>
      <c r="Q953" s="360">
        <v>0</v>
      </c>
      <c r="R953" s="360">
        <f t="shared" si="163"/>
        <v>0</v>
      </c>
      <c r="S953" s="360">
        <v>0</v>
      </c>
      <c r="T953" s="360">
        <f t="shared" si="164"/>
        <v>0</v>
      </c>
      <c r="U953" s="360">
        <f t="shared" si="158"/>
        <v>78588</v>
      </c>
      <c r="V953" s="369">
        <f t="shared" si="159"/>
        <v>78588</v>
      </c>
      <c r="W953" s="375">
        <f t="shared" si="160"/>
        <v>0</v>
      </c>
      <c r="X953" s="381">
        <f t="shared" si="161"/>
        <v>0</v>
      </c>
      <c r="Y953" s="372"/>
    </row>
    <row r="954" spans="1:25" s="50" customFormat="1" ht="22.5" customHeight="1" x14ac:dyDescent="0.15">
      <c r="A954" s="361" t="s">
        <v>416</v>
      </c>
      <c r="B954" s="151" t="s">
        <v>965</v>
      </c>
      <c r="C954" s="152" t="s">
        <v>91</v>
      </c>
      <c r="D954" s="375">
        <f>'내역서(기계)-SH'!D954+'내역서(기계)-재개발'!D954</f>
        <v>1</v>
      </c>
      <c r="E954" s="359" t="s">
        <v>1384</v>
      </c>
      <c r="F954" s="360">
        <v>99120</v>
      </c>
      <c r="G954" s="360">
        <f t="shared" si="155"/>
        <v>99120</v>
      </c>
      <c r="H954" s="360">
        <v>0</v>
      </c>
      <c r="I954" s="360">
        <f t="shared" si="156"/>
        <v>0</v>
      </c>
      <c r="J954" s="360">
        <v>0</v>
      </c>
      <c r="K954" s="360">
        <f t="shared" si="157"/>
        <v>0</v>
      </c>
      <c r="L954" s="360">
        <f t="shared" si="165"/>
        <v>99120</v>
      </c>
      <c r="M954" s="376">
        <f t="shared" si="165"/>
        <v>99120</v>
      </c>
      <c r="N954" s="380">
        <f>'내역서(기계)-SH'!N954+'내역서(기계)-재개발'!N954</f>
        <v>1</v>
      </c>
      <c r="O954" s="360">
        <v>99120</v>
      </c>
      <c r="P954" s="360">
        <f t="shared" si="162"/>
        <v>99120</v>
      </c>
      <c r="Q954" s="360">
        <v>0</v>
      </c>
      <c r="R954" s="360">
        <f t="shared" si="163"/>
        <v>0</v>
      </c>
      <c r="S954" s="360">
        <v>0</v>
      </c>
      <c r="T954" s="360">
        <f t="shared" si="164"/>
        <v>0</v>
      </c>
      <c r="U954" s="360">
        <f t="shared" si="158"/>
        <v>99120</v>
      </c>
      <c r="V954" s="369">
        <f t="shared" si="159"/>
        <v>99120</v>
      </c>
      <c r="W954" s="375">
        <f t="shared" si="160"/>
        <v>0</v>
      </c>
      <c r="X954" s="381">
        <f t="shared" si="161"/>
        <v>0</v>
      </c>
      <c r="Y954" s="372"/>
    </row>
    <row r="955" spans="1:25" s="50" customFormat="1" ht="22.5" customHeight="1" x14ac:dyDescent="0.15">
      <c r="A955" s="361" t="s">
        <v>417</v>
      </c>
      <c r="B955" s="151" t="s">
        <v>965</v>
      </c>
      <c r="C955" s="152" t="s">
        <v>92</v>
      </c>
      <c r="D955" s="375">
        <f>'내역서(기계)-SH'!D955+'내역서(기계)-재개발'!D955</f>
        <v>1</v>
      </c>
      <c r="E955" s="359" t="s">
        <v>1384</v>
      </c>
      <c r="F955" s="360">
        <v>135670</v>
      </c>
      <c r="G955" s="360">
        <f t="shared" si="155"/>
        <v>135670</v>
      </c>
      <c r="H955" s="360">
        <v>0</v>
      </c>
      <c r="I955" s="360">
        <f t="shared" si="156"/>
        <v>0</v>
      </c>
      <c r="J955" s="360">
        <v>0</v>
      </c>
      <c r="K955" s="360">
        <f t="shared" si="157"/>
        <v>0</v>
      </c>
      <c r="L955" s="360">
        <f t="shared" si="165"/>
        <v>135670</v>
      </c>
      <c r="M955" s="376">
        <f t="shared" si="165"/>
        <v>135670</v>
      </c>
      <c r="N955" s="380">
        <f>'내역서(기계)-SH'!N955+'내역서(기계)-재개발'!N955</f>
        <v>1</v>
      </c>
      <c r="O955" s="360">
        <v>135670</v>
      </c>
      <c r="P955" s="360">
        <f t="shared" si="162"/>
        <v>135670</v>
      </c>
      <c r="Q955" s="360">
        <v>0</v>
      </c>
      <c r="R955" s="360">
        <f t="shared" si="163"/>
        <v>0</v>
      </c>
      <c r="S955" s="360">
        <v>0</v>
      </c>
      <c r="T955" s="360">
        <f t="shared" si="164"/>
        <v>0</v>
      </c>
      <c r="U955" s="360">
        <f t="shared" si="158"/>
        <v>135670</v>
      </c>
      <c r="V955" s="369">
        <f t="shared" si="159"/>
        <v>135670</v>
      </c>
      <c r="W955" s="375">
        <f t="shared" si="160"/>
        <v>0</v>
      </c>
      <c r="X955" s="381">
        <f t="shared" si="161"/>
        <v>0</v>
      </c>
      <c r="Y955" s="372"/>
    </row>
    <row r="956" spans="1:25" s="50" customFormat="1" ht="22.5" customHeight="1" x14ac:dyDescent="0.15">
      <c r="A956" s="361" t="s">
        <v>418</v>
      </c>
      <c r="B956" s="151" t="s">
        <v>964</v>
      </c>
      <c r="C956" s="152" t="s">
        <v>1368</v>
      </c>
      <c r="D956" s="375">
        <f>'내역서(기계)-SH'!D956+'내역서(기계)-재개발'!D956</f>
        <v>1</v>
      </c>
      <c r="E956" s="359" t="s">
        <v>1384</v>
      </c>
      <c r="F956" s="360">
        <v>35400</v>
      </c>
      <c r="G956" s="360">
        <f t="shared" si="155"/>
        <v>35400</v>
      </c>
      <c r="H956" s="360">
        <v>0</v>
      </c>
      <c r="I956" s="360">
        <f t="shared" si="156"/>
        <v>0</v>
      </c>
      <c r="J956" s="360">
        <v>0</v>
      </c>
      <c r="K956" s="360">
        <f t="shared" si="157"/>
        <v>0</v>
      </c>
      <c r="L956" s="360">
        <f t="shared" si="165"/>
        <v>35400</v>
      </c>
      <c r="M956" s="376">
        <f t="shared" si="165"/>
        <v>35400</v>
      </c>
      <c r="N956" s="380">
        <f>'내역서(기계)-SH'!N956+'내역서(기계)-재개발'!N956</f>
        <v>1</v>
      </c>
      <c r="O956" s="360">
        <v>35400</v>
      </c>
      <c r="P956" s="360">
        <f t="shared" si="162"/>
        <v>35400</v>
      </c>
      <c r="Q956" s="360">
        <v>0</v>
      </c>
      <c r="R956" s="360">
        <f t="shared" si="163"/>
        <v>0</v>
      </c>
      <c r="S956" s="360">
        <v>0</v>
      </c>
      <c r="T956" s="360">
        <f t="shared" si="164"/>
        <v>0</v>
      </c>
      <c r="U956" s="360">
        <f t="shared" si="158"/>
        <v>35400</v>
      </c>
      <c r="V956" s="369">
        <f t="shared" si="159"/>
        <v>35400</v>
      </c>
      <c r="W956" s="375">
        <f t="shared" si="160"/>
        <v>0</v>
      </c>
      <c r="X956" s="381">
        <f t="shared" si="161"/>
        <v>0</v>
      </c>
      <c r="Y956" s="372"/>
    </row>
    <row r="957" spans="1:25" s="50" customFormat="1" ht="22.5" customHeight="1" x14ac:dyDescent="0.15">
      <c r="A957" s="361" t="s">
        <v>419</v>
      </c>
      <c r="B957" s="151" t="s">
        <v>964</v>
      </c>
      <c r="C957" s="152" t="s">
        <v>1369</v>
      </c>
      <c r="D957" s="375">
        <f>'내역서(기계)-SH'!D957+'내역서(기계)-재개발'!D957</f>
        <v>1</v>
      </c>
      <c r="E957" s="359" t="s">
        <v>1384</v>
      </c>
      <c r="F957" s="360">
        <v>38232</v>
      </c>
      <c r="G957" s="360">
        <f t="shared" si="155"/>
        <v>38232</v>
      </c>
      <c r="H957" s="360">
        <v>0</v>
      </c>
      <c r="I957" s="360">
        <f t="shared" si="156"/>
        <v>0</v>
      </c>
      <c r="J957" s="360">
        <v>0</v>
      </c>
      <c r="K957" s="360">
        <f t="shared" si="157"/>
        <v>0</v>
      </c>
      <c r="L957" s="360">
        <f t="shared" si="165"/>
        <v>38232</v>
      </c>
      <c r="M957" s="376">
        <f t="shared" si="165"/>
        <v>38232</v>
      </c>
      <c r="N957" s="380">
        <f>'내역서(기계)-SH'!N957+'내역서(기계)-재개발'!N957</f>
        <v>1</v>
      </c>
      <c r="O957" s="360">
        <v>38232</v>
      </c>
      <c r="P957" s="360">
        <f t="shared" si="162"/>
        <v>38232</v>
      </c>
      <c r="Q957" s="360">
        <v>0</v>
      </c>
      <c r="R957" s="360">
        <f t="shared" si="163"/>
        <v>0</v>
      </c>
      <c r="S957" s="360">
        <v>0</v>
      </c>
      <c r="T957" s="360">
        <f t="shared" si="164"/>
        <v>0</v>
      </c>
      <c r="U957" s="360">
        <f t="shared" si="158"/>
        <v>38232</v>
      </c>
      <c r="V957" s="369">
        <f t="shared" si="159"/>
        <v>38232</v>
      </c>
      <c r="W957" s="375">
        <f t="shared" si="160"/>
        <v>0</v>
      </c>
      <c r="X957" s="381">
        <f t="shared" si="161"/>
        <v>0</v>
      </c>
      <c r="Y957" s="372"/>
    </row>
    <row r="958" spans="1:25" s="50" customFormat="1" ht="22.5" customHeight="1" x14ac:dyDescent="0.15">
      <c r="A958" s="361" t="s">
        <v>420</v>
      </c>
      <c r="B958" s="151" t="s">
        <v>964</v>
      </c>
      <c r="C958" s="152" t="s">
        <v>1370</v>
      </c>
      <c r="D958" s="375">
        <f>'내역서(기계)-SH'!D958+'내역서(기계)-재개발'!D958</f>
        <v>1</v>
      </c>
      <c r="E958" s="359" t="s">
        <v>1384</v>
      </c>
      <c r="F958" s="360">
        <v>41064</v>
      </c>
      <c r="G958" s="360">
        <f t="shared" si="155"/>
        <v>41064</v>
      </c>
      <c r="H958" s="360">
        <v>0</v>
      </c>
      <c r="I958" s="360">
        <f t="shared" si="156"/>
        <v>0</v>
      </c>
      <c r="J958" s="360">
        <v>0</v>
      </c>
      <c r="K958" s="360">
        <f t="shared" si="157"/>
        <v>0</v>
      </c>
      <c r="L958" s="360">
        <f t="shared" si="165"/>
        <v>41064</v>
      </c>
      <c r="M958" s="376">
        <f t="shared" si="165"/>
        <v>41064</v>
      </c>
      <c r="N958" s="380">
        <f>'내역서(기계)-SH'!N958+'내역서(기계)-재개발'!N958</f>
        <v>1</v>
      </c>
      <c r="O958" s="360">
        <v>41064</v>
      </c>
      <c r="P958" s="360">
        <f t="shared" si="162"/>
        <v>41064</v>
      </c>
      <c r="Q958" s="360">
        <v>0</v>
      </c>
      <c r="R958" s="360">
        <f t="shared" si="163"/>
        <v>0</v>
      </c>
      <c r="S958" s="360">
        <v>0</v>
      </c>
      <c r="T958" s="360">
        <f t="shared" si="164"/>
        <v>0</v>
      </c>
      <c r="U958" s="360">
        <f t="shared" si="158"/>
        <v>41064</v>
      </c>
      <c r="V958" s="369">
        <f t="shared" si="159"/>
        <v>41064</v>
      </c>
      <c r="W958" s="375">
        <f t="shared" si="160"/>
        <v>0</v>
      </c>
      <c r="X958" s="381">
        <f t="shared" si="161"/>
        <v>0</v>
      </c>
      <c r="Y958" s="372"/>
    </row>
    <row r="959" spans="1:25" s="50" customFormat="1" ht="22.5" customHeight="1" x14ac:dyDescent="0.15">
      <c r="A959" s="361" t="s">
        <v>421</v>
      </c>
      <c r="B959" s="151" t="s">
        <v>964</v>
      </c>
      <c r="C959" s="152" t="s">
        <v>1366</v>
      </c>
      <c r="D959" s="375">
        <f>'내역서(기계)-SH'!D959+'내역서(기계)-재개발'!D959</f>
        <v>1</v>
      </c>
      <c r="E959" s="359" t="s">
        <v>1384</v>
      </c>
      <c r="F959" s="360">
        <v>46728</v>
      </c>
      <c r="G959" s="360">
        <f t="shared" si="155"/>
        <v>46728</v>
      </c>
      <c r="H959" s="360">
        <v>0</v>
      </c>
      <c r="I959" s="360">
        <f t="shared" si="156"/>
        <v>0</v>
      </c>
      <c r="J959" s="360">
        <v>0</v>
      </c>
      <c r="K959" s="360">
        <f t="shared" si="157"/>
        <v>0</v>
      </c>
      <c r="L959" s="360">
        <f t="shared" si="165"/>
        <v>46728</v>
      </c>
      <c r="M959" s="376">
        <f t="shared" si="165"/>
        <v>46728</v>
      </c>
      <c r="N959" s="380">
        <f>'내역서(기계)-SH'!N959+'내역서(기계)-재개발'!N959</f>
        <v>1</v>
      </c>
      <c r="O959" s="360">
        <v>46728</v>
      </c>
      <c r="P959" s="360">
        <f t="shared" si="162"/>
        <v>46728</v>
      </c>
      <c r="Q959" s="360">
        <v>0</v>
      </c>
      <c r="R959" s="360">
        <f t="shared" si="163"/>
        <v>0</v>
      </c>
      <c r="S959" s="360">
        <v>0</v>
      </c>
      <c r="T959" s="360">
        <f t="shared" si="164"/>
        <v>0</v>
      </c>
      <c r="U959" s="360">
        <f t="shared" si="158"/>
        <v>46728</v>
      </c>
      <c r="V959" s="369">
        <f t="shared" si="159"/>
        <v>46728</v>
      </c>
      <c r="W959" s="375">
        <f t="shared" si="160"/>
        <v>0</v>
      </c>
      <c r="X959" s="381">
        <f t="shared" si="161"/>
        <v>0</v>
      </c>
      <c r="Y959" s="372"/>
    </row>
    <row r="960" spans="1:25" s="50" customFormat="1" ht="22.5" customHeight="1" x14ac:dyDescent="0.15">
      <c r="A960" s="361" t="s">
        <v>422</v>
      </c>
      <c r="B960" s="151" t="s">
        <v>964</v>
      </c>
      <c r="C960" s="152" t="s">
        <v>1371</v>
      </c>
      <c r="D960" s="375">
        <f>'내역서(기계)-SH'!D960+'내역서(기계)-재개발'!D960</f>
        <v>1</v>
      </c>
      <c r="E960" s="359" t="s">
        <v>1384</v>
      </c>
      <c r="F960" s="360">
        <v>62304</v>
      </c>
      <c r="G960" s="360">
        <f t="shared" si="155"/>
        <v>62304</v>
      </c>
      <c r="H960" s="360">
        <v>0</v>
      </c>
      <c r="I960" s="360">
        <f t="shared" si="156"/>
        <v>0</v>
      </c>
      <c r="J960" s="360">
        <v>0</v>
      </c>
      <c r="K960" s="360">
        <f t="shared" si="157"/>
        <v>0</v>
      </c>
      <c r="L960" s="360">
        <f t="shared" si="165"/>
        <v>62304</v>
      </c>
      <c r="M960" s="376">
        <f t="shared" si="165"/>
        <v>62304</v>
      </c>
      <c r="N960" s="380">
        <f>'내역서(기계)-SH'!N960+'내역서(기계)-재개발'!N960</f>
        <v>1</v>
      </c>
      <c r="O960" s="360">
        <v>62304</v>
      </c>
      <c r="P960" s="360">
        <f t="shared" si="162"/>
        <v>62304</v>
      </c>
      <c r="Q960" s="360">
        <v>0</v>
      </c>
      <c r="R960" s="360">
        <f t="shared" si="163"/>
        <v>0</v>
      </c>
      <c r="S960" s="360">
        <v>0</v>
      </c>
      <c r="T960" s="360">
        <f t="shared" si="164"/>
        <v>0</v>
      </c>
      <c r="U960" s="360">
        <f t="shared" si="158"/>
        <v>62304</v>
      </c>
      <c r="V960" s="369">
        <f t="shared" si="159"/>
        <v>62304</v>
      </c>
      <c r="W960" s="375">
        <f t="shared" si="160"/>
        <v>0</v>
      </c>
      <c r="X960" s="381">
        <f t="shared" si="161"/>
        <v>0</v>
      </c>
      <c r="Y960" s="372"/>
    </row>
    <row r="961" spans="1:25" s="50" customFormat="1" ht="22.5" customHeight="1" x14ac:dyDescent="0.15">
      <c r="A961" s="361" t="s">
        <v>423</v>
      </c>
      <c r="B961" s="151" t="s">
        <v>964</v>
      </c>
      <c r="C961" s="152" t="s">
        <v>1372</v>
      </c>
      <c r="D961" s="375">
        <f>'내역서(기계)-SH'!D961+'내역서(기계)-재개발'!D961</f>
        <v>1</v>
      </c>
      <c r="E961" s="359" t="s">
        <v>1384</v>
      </c>
      <c r="F961" s="360">
        <v>72216</v>
      </c>
      <c r="G961" s="360">
        <f t="shared" si="155"/>
        <v>72216</v>
      </c>
      <c r="H961" s="360">
        <v>0</v>
      </c>
      <c r="I961" s="360">
        <f t="shared" si="156"/>
        <v>0</v>
      </c>
      <c r="J961" s="360">
        <v>0</v>
      </c>
      <c r="K961" s="360">
        <f t="shared" si="157"/>
        <v>0</v>
      </c>
      <c r="L961" s="360">
        <f t="shared" si="165"/>
        <v>72216</v>
      </c>
      <c r="M961" s="376">
        <f t="shared" si="165"/>
        <v>72216</v>
      </c>
      <c r="N961" s="380">
        <f>'내역서(기계)-SH'!N961+'내역서(기계)-재개발'!N961</f>
        <v>1</v>
      </c>
      <c r="O961" s="360">
        <v>72216</v>
      </c>
      <c r="P961" s="360">
        <f t="shared" si="162"/>
        <v>72216</v>
      </c>
      <c r="Q961" s="360">
        <v>0</v>
      </c>
      <c r="R961" s="360">
        <f t="shared" si="163"/>
        <v>0</v>
      </c>
      <c r="S961" s="360">
        <v>0</v>
      </c>
      <c r="T961" s="360">
        <f t="shared" si="164"/>
        <v>0</v>
      </c>
      <c r="U961" s="360">
        <f t="shared" si="158"/>
        <v>72216</v>
      </c>
      <c r="V961" s="369">
        <f t="shared" si="159"/>
        <v>72216</v>
      </c>
      <c r="W961" s="375">
        <f t="shared" si="160"/>
        <v>0</v>
      </c>
      <c r="X961" s="381">
        <f t="shared" si="161"/>
        <v>0</v>
      </c>
      <c r="Y961" s="372"/>
    </row>
    <row r="962" spans="1:25" s="50" customFormat="1" ht="22.5" customHeight="1" x14ac:dyDescent="0.15">
      <c r="A962" s="361" t="s">
        <v>424</v>
      </c>
      <c r="B962" s="151" t="s">
        <v>964</v>
      </c>
      <c r="C962" s="152" t="s">
        <v>89</v>
      </c>
      <c r="D962" s="375">
        <f>'내역서(기계)-SH'!D962+'내역서(기계)-재개발'!D962</f>
        <v>1</v>
      </c>
      <c r="E962" s="359" t="s">
        <v>1384</v>
      </c>
      <c r="F962" s="360">
        <v>93456</v>
      </c>
      <c r="G962" s="360">
        <f t="shared" si="155"/>
        <v>93456</v>
      </c>
      <c r="H962" s="360">
        <v>0</v>
      </c>
      <c r="I962" s="360">
        <f t="shared" si="156"/>
        <v>0</v>
      </c>
      <c r="J962" s="360">
        <v>0</v>
      </c>
      <c r="K962" s="360">
        <f t="shared" si="157"/>
        <v>0</v>
      </c>
      <c r="L962" s="360">
        <f t="shared" si="165"/>
        <v>93456</v>
      </c>
      <c r="M962" s="376">
        <f t="shared" si="165"/>
        <v>93456</v>
      </c>
      <c r="N962" s="380">
        <f>'내역서(기계)-SH'!N962+'내역서(기계)-재개발'!N962</f>
        <v>1</v>
      </c>
      <c r="O962" s="360">
        <v>93456</v>
      </c>
      <c r="P962" s="360">
        <f t="shared" si="162"/>
        <v>93456</v>
      </c>
      <c r="Q962" s="360">
        <v>0</v>
      </c>
      <c r="R962" s="360">
        <f t="shared" si="163"/>
        <v>0</v>
      </c>
      <c r="S962" s="360">
        <v>0</v>
      </c>
      <c r="T962" s="360">
        <f t="shared" si="164"/>
        <v>0</v>
      </c>
      <c r="U962" s="360">
        <f t="shared" si="158"/>
        <v>93456</v>
      </c>
      <c r="V962" s="369">
        <f t="shared" si="159"/>
        <v>93456</v>
      </c>
      <c r="W962" s="375">
        <f t="shared" si="160"/>
        <v>0</v>
      </c>
      <c r="X962" s="381">
        <f t="shared" si="161"/>
        <v>0</v>
      </c>
      <c r="Y962" s="372"/>
    </row>
    <row r="963" spans="1:25" s="50" customFormat="1" ht="22.5" customHeight="1" x14ac:dyDescent="0.15">
      <c r="A963" s="361" t="s">
        <v>425</v>
      </c>
      <c r="B963" s="151" t="s">
        <v>964</v>
      </c>
      <c r="C963" s="152" t="s">
        <v>90</v>
      </c>
      <c r="D963" s="375">
        <f>'내역서(기계)-SH'!D963+'내역서(기계)-재개발'!D963</f>
        <v>1</v>
      </c>
      <c r="E963" s="359" t="s">
        <v>1384</v>
      </c>
      <c r="F963" s="360">
        <v>152928</v>
      </c>
      <c r="G963" s="360">
        <f t="shared" si="155"/>
        <v>152928</v>
      </c>
      <c r="H963" s="360">
        <v>0</v>
      </c>
      <c r="I963" s="360">
        <f t="shared" si="156"/>
        <v>0</v>
      </c>
      <c r="J963" s="360">
        <v>0</v>
      </c>
      <c r="K963" s="360">
        <f t="shared" si="157"/>
        <v>0</v>
      </c>
      <c r="L963" s="360">
        <f t="shared" si="165"/>
        <v>152928</v>
      </c>
      <c r="M963" s="376">
        <f t="shared" si="165"/>
        <v>152928</v>
      </c>
      <c r="N963" s="380">
        <f>'내역서(기계)-SH'!N963+'내역서(기계)-재개발'!N963</f>
        <v>1</v>
      </c>
      <c r="O963" s="360">
        <v>152928</v>
      </c>
      <c r="P963" s="360">
        <f t="shared" si="162"/>
        <v>152928</v>
      </c>
      <c r="Q963" s="360">
        <v>0</v>
      </c>
      <c r="R963" s="360">
        <f t="shared" si="163"/>
        <v>0</v>
      </c>
      <c r="S963" s="360">
        <v>0</v>
      </c>
      <c r="T963" s="360">
        <f t="shared" si="164"/>
        <v>0</v>
      </c>
      <c r="U963" s="360">
        <f t="shared" si="158"/>
        <v>152928</v>
      </c>
      <c r="V963" s="369">
        <f t="shared" si="159"/>
        <v>152928</v>
      </c>
      <c r="W963" s="375">
        <f t="shared" si="160"/>
        <v>0</v>
      </c>
      <c r="X963" s="381">
        <f t="shared" si="161"/>
        <v>0</v>
      </c>
      <c r="Y963" s="372"/>
    </row>
    <row r="964" spans="1:25" s="50" customFormat="1" ht="22.5" customHeight="1" x14ac:dyDescent="0.15">
      <c r="A964" s="361" t="s">
        <v>426</v>
      </c>
      <c r="B964" s="151" t="s">
        <v>964</v>
      </c>
      <c r="C964" s="152" t="s">
        <v>91</v>
      </c>
      <c r="D964" s="375">
        <f>'내역서(기계)-SH'!D964+'내역서(기계)-재개발'!D964</f>
        <v>1</v>
      </c>
      <c r="E964" s="359" t="s">
        <v>1384</v>
      </c>
      <c r="F964" s="360">
        <v>193992</v>
      </c>
      <c r="G964" s="360">
        <f t="shared" si="155"/>
        <v>193992</v>
      </c>
      <c r="H964" s="360">
        <v>0</v>
      </c>
      <c r="I964" s="360">
        <f t="shared" si="156"/>
        <v>0</v>
      </c>
      <c r="J964" s="360">
        <v>0</v>
      </c>
      <c r="K964" s="360">
        <f t="shared" si="157"/>
        <v>0</v>
      </c>
      <c r="L964" s="360">
        <f t="shared" si="165"/>
        <v>193992</v>
      </c>
      <c r="M964" s="376">
        <f t="shared" si="165"/>
        <v>193992</v>
      </c>
      <c r="N964" s="380">
        <f>'내역서(기계)-SH'!N964+'내역서(기계)-재개발'!N964</f>
        <v>1</v>
      </c>
      <c r="O964" s="360">
        <v>193992</v>
      </c>
      <c r="P964" s="360">
        <f t="shared" si="162"/>
        <v>193992</v>
      </c>
      <c r="Q964" s="360">
        <v>0</v>
      </c>
      <c r="R964" s="360">
        <f t="shared" si="163"/>
        <v>0</v>
      </c>
      <c r="S964" s="360">
        <v>0</v>
      </c>
      <c r="T964" s="360">
        <f t="shared" si="164"/>
        <v>0</v>
      </c>
      <c r="U964" s="360">
        <f t="shared" si="158"/>
        <v>193992</v>
      </c>
      <c r="V964" s="369">
        <f t="shared" si="159"/>
        <v>193992</v>
      </c>
      <c r="W964" s="375">
        <f t="shared" si="160"/>
        <v>0</v>
      </c>
      <c r="X964" s="381">
        <f t="shared" si="161"/>
        <v>0</v>
      </c>
      <c r="Y964" s="372"/>
    </row>
    <row r="965" spans="1:25" s="50" customFormat="1" ht="22.5" customHeight="1" x14ac:dyDescent="0.15">
      <c r="A965" s="361" t="s">
        <v>427</v>
      </c>
      <c r="B965" s="151" t="s">
        <v>964</v>
      </c>
      <c r="C965" s="152" t="s">
        <v>92</v>
      </c>
      <c r="D965" s="375">
        <f>'내역서(기계)-SH'!D965+'내역서(기계)-재개발'!D965</f>
        <v>1</v>
      </c>
      <c r="E965" s="359" t="s">
        <v>1384</v>
      </c>
      <c r="F965" s="360">
        <v>244968</v>
      </c>
      <c r="G965" s="360">
        <f t="shared" si="155"/>
        <v>244968</v>
      </c>
      <c r="H965" s="360">
        <v>0</v>
      </c>
      <c r="I965" s="360">
        <f t="shared" si="156"/>
        <v>0</v>
      </c>
      <c r="J965" s="360">
        <v>0</v>
      </c>
      <c r="K965" s="360">
        <f t="shared" si="157"/>
        <v>0</v>
      </c>
      <c r="L965" s="360">
        <f t="shared" si="165"/>
        <v>244968</v>
      </c>
      <c r="M965" s="376">
        <f t="shared" si="165"/>
        <v>244968</v>
      </c>
      <c r="N965" s="380">
        <f>'내역서(기계)-SH'!N965+'내역서(기계)-재개발'!N965</f>
        <v>1</v>
      </c>
      <c r="O965" s="360">
        <v>244968</v>
      </c>
      <c r="P965" s="360">
        <f t="shared" si="162"/>
        <v>244968</v>
      </c>
      <c r="Q965" s="360">
        <v>0</v>
      </c>
      <c r="R965" s="360">
        <f t="shared" si="163"/>
        <v>0</v>
      </c>
      <c r="S965" s="360">
        <v>0</v>
      </c>
      <c r="T965" s="360">
        <f t="shared" si="164"/>
        <v>0</v>
      </c>
      <c r="U965" s="360">
        <f t="shared" si="158"/>
        <v>244968</v>
      </c>
      <c r="V965" s="369">
        <f t="shared" si="159"/>
        <v>244968</v>
      </c>
      <c r="W965" s="375">
        <f t="shared" si="160"/>
        <v>0</v>
      </c>
      <c r="X965" s="381">
        <f t="shared" si="161"/>
        <v>0</v>
      </c>
      <c r="Y965" s="372"/>
    </row>
    <row r="966" spans="1:25" s="50" customFormat="1" ht="22.5" customHeight="1" x14ac:dyDescent="0.15">
      <c r="A966" s="361" t="s">
        <v>428</v>
      </c>
      <c r="B966" s="151" t="s">
        <v>698</v>
      </c>
      <c r="C966" s="152" t="s">
        <v>1369</v>
      </c>
      <c r="D966" s="375">
        <f>'내역서(기계)-SH'!D966+'내역서(기계)-재개발'!D966</f>
        <v>1</v>
      </c>
      <c r="E966" s="359" t="s">
        <v>1384</v>
      </c>
      <c r="F966" s="360">
        <v>68145</v>
      </c>
      <c r="G966" s="360">
        <f t="shared" ref="G966:G1024" si="166">INT($D966*F966)</f>
        <v>68145</v>
      </c>
      <c r="H966" s="360">
        <v>0</v>
      </c>
      <c r="I966" s="360">
        <f t="shared" ref="I966:I1024" si="167">INT($D966*H966)</f>
        <v>0</v>
      </c>
      <c r="J966" s="360">
        <v>0</v>
      </c>
      <c r="K966" s="360">
        <f t="shared" ref="K966:K1024" si="168">INT($D966*J966)</f>
        <v>0</v>
      </c>
      <c r="L966" s="360">
        <f t="shared" si="165"/>
        <v>68145</v>
      </c>
      <c r="M966" s="376">
        <f t="shared" si="165"/>
        <v>68145</v>
      </c>
      <c r="N966" s="380">
        <f>'내역서(기계)-SH'!N966+'내역서(기계)-재개발'!N966</f>
        <v>1</v>
      </c>
      <c r="O966" s="360">
        <v>68145</v>
      </c>
      <c r="P966" s="360">
        <f t="shared" si="162"/>
        <v>68145</v>
      </c>
      <c r="Q966" s="360">
        <v>0</v>
      </c>
      <c r="R966" s="360">
        <f t="shared" si="163"/>
        <v>0</v>
      </c>
      <c r="S966" s="360">
        <v>0</v>
      </c>
      <c r="T966" s="360">
        <f t="shared" si="164"/>
        <v>0</v>
      </c>
      <c r="U966" s="360">
        <f t="shared" ref="U966:U1029" si="169">O966+Q966+S966</f>
        <v>68145</v>
      </c>
      <c r="V966" s="369">
        <f t="shared" ref="V966:V1029" si="170">P966+R966+T966</f>
        <v>68145</v>
      </c>
      <c r="W966" s="375">
        <f t="shared" ref="W966:W1029" si="171">N966-D966</f>
        <v>0</v>
      </c>
      <c r="X966" s="381">
        <f t="shared" ref="X966:X1029" si="172">V966-M966</f>
        <v>0</v>
      </c>
      <c r="Y966" s="372"/>
    </row>
    <row r="967" spans="1:25" s="50" customFormat="1" ht="22.5" customHeight="1" x14ac:dyDescent="0.15">
      <c r="A967" s="361" t="s">
        <v>429</v>
      </c>
      <c r="B967" s="151" t="s">
        <v>43</v>
      </c>
      <c r="C967" s="152" t="s">
        <v>1370</v>
      </c>
      <c r="D967" s="375">
        <f>'내역서(기계)-SH'!D967+'내역서(기계)-재개발'!D967</f>
        <v>1</v>
      </c>
      <c r="E967" s="359" t="s">
        <v>1384</v>
      </c>
      <c r="F967" s="360">
        <v>92925</v>
      </c>
      <c r="G967" s="360">
        <f t="shared" si="166"/>
        <v>92925</v>
      </c>
      <c r="H967" s="360">
        <v>0</v>
      </c>
      <c r="I967" s="360">
        <f t="shared" si="167"/>
        <v>0</v>
      </c>
      <c r="J967" s="360">
        <v>0</v>
      </c>
      <c r="K967" s="360">
        <f t="shared" si="168"/>
        <v>0</v>
      </c>
      <c r="L967" s="360">
        <f t="shared" si="165"/>
        <v>92925</v>
      </c>
      <c r="M967" s="376">
        <f t="shared" si="165"/>
        <v>92925</v>
      </c>
      <c r="N967" s="380">
        <f>'내역서(기계)-SH'!N967+'내역서(기계)-재개발'!N967</f>
        <v>1</v>
      </c>
      <c r="O967" s="360">
        <v>92925</v>
      </c>
      <c r="P967" s="360">
        <f t="shared" ref="P967:P1030" si="173">INT($N967*O967)</f>
        <v>92925</v>
      </c>
      <c r="Q967" s="360">
        <v>0</v>
      </c>
      <c r="R967" s="360">
        <f t="shared" ref="R967:R1030" si="174">INT($N967*Q967)</f>
        <v>0</v>
      </c>
      <c r="S967" s="360">
        <v>0</v>
      </c>
      <c r="T967" s="360">
        <f t="shared" ref="T967:T1030" si="175">INT($N967*S967)</f>
        <v>0</v>
      </c>
      <c r="U967" s="360">
        <f t="shared" si="169"/>
        <v>92925</v>
      </c>
      <c r="V967" s="369">
        <f t="shared" si="170"/>
        <v>92925</v>
      </c>
      <c r="W967" s="375">
        <f t="shared" si="171"/>
        <v>0</v>
      </c>
      <c r="X967" s="381">
        <f t="shared" si="172"/>
        <v>0</v>
      </c>
      <c r="Y967" s="372"/>
    </row>
    <row r="968" spans="1:25" s="50" customFormat="1" ht="22.5" customHeight="1" x14ac:dyDescent="0.15">
      <c r="A968" s="361" t="s">
        <v>430</v>
      </c>
      <c r="B968" s="151" t="s">
        <v>43</v>
      </c>
      <c r="C968" s="152" t="s">
        <v>1366</v>
      </c>
      <c r="D968" s="375">
        <f>'내역서(기계)-SH'!D968+'내역서(기계)-재개발'!D968</f>
        <v>1</v>
      </c>
      <c r="E968" s="359" t="s">
        <v>1384</v>
      </c>
      <c r="F968" s="360">
        <v>115050</v>
      </c>
      <c r="G968" s="360">
        <f t="shared" si="166"/>
        <v>115050</v>
      </c>
      <c r="H968" s="360">
        <v>0</v>
      </c>
      <c r="I968" s="360">
        <f t="shared" si="167"/>
        <v>0</v>
      </c>
      <c r="J968" s="360">
        <v>0</v>
      </c>
      <c r="K968" s="360">
        <f t="shared" si="168"/>
        <v>0</v>
      </c>
      <c r="L968" s="360">
        <f t="shared" si="165"/>
        <v>115050</v>
      </c>
      <c r="M968" s="376">
        <f t="shared" si="165"/>
        <v>115050</v>
      </c>
      <c r="N968" s="380">
        <f>'내역서(기계)-SH'!N968+'내역서(기계)-재개발'!N968</f>
        <v>1</v>
      </c>
      <c r="O968" s="360">
        <v>115050</v>
      </c>
      <c r="P968" s="360">
        <f t="shared" si="173"/>
        <v>115050</v>
      </c>
      <c r="Q968" s="360">
        <v>0</v>
      </c>
      <c r="R968" s="360">
        <f t="shared" si="174"/>
        <v>0</v>
      </c>
      <c r="S968" s="360">
        <v>0</v>
      </c>
      <c r="T968" s="360">
        <f t="shared" si="175"/>
        <v>0</v>
      </c>
      <c r="U968" s="360">
        <f t="shared" si="169"/>
        <v>115050</v>
      </c>
      <c r="V968" s="369">
        <f t="shared" si="170"/>
        <v>115050</v>
      </c>
      <c r="W968" s="375">
        <f t="shared" si="171"/>
        <v>0</v>
      </c>
      <c r="X968" s="381">
        <f t="shared" si="172"/>
        <v>0</v>
      </c>
      <c r="Y968" s="372"/>
    </row>
    <row r="969" spans="1:25" s="50" customFormat="1" ht="22.5" customHeight="1" x14ac:dyDescent="0.15">
      <c r="A969" s="361" t="s">
        <v>431</v>
      </c>
      <c r="B969" s="151" t="s">
        <v>43</v>
      </c>
      <c r="C969" s="152" t="s">
        <v>1371</v>
      </c>
      <c r="D969" s="375">
        <f>'내역서(기계)-SH'!D969+'내역서(기계)-재개발'!D969</f>
        <v>1</v>
      </c>
      <c r="E969" s="359" t="s">
        <v>1384</v>
      </c>
      <c r="F969" s="360">
        <v>319485</v>
      </c>
      <c r="G969" s="360">
        <f t="shared" si="166"/>
        <v>319485</v>
      </c>
      <c r="H969" s="360">
        <v>0</v>
      </c>
      <c r="I969" s="360">
        <f t="shared" si="167"/>
        <v>0</v>
      </c>
      <c r="J969" s="360">
        <v>0</v>
      </c>
      <c r="K969" s="360">
        <f t="shared" si="168"/>
        <v>0</v>
      </c>
      <c r="L969" s="360">
        <f t="shared" si="165"/>
        <v>319485</v>
      </c>
      <c r="M969" s="376">
        <f t="shared" si="165"/>
        <v>319485</v>
      </c>
      <c r="N969" s="380">
        <f>'내역서(기계)-SH'!N969+'내역서(기계)-재개발'!N969</f>
        <v>1</v>
      </c>
      <c r="O969" s="360">
        <v>319485</v>
      </c>
      <c r="P969" s="360">
        <f t="shared" si="173"/>
        <v>319485</v>
      </c>
      <c r="Q969" s="360">
        <v>0</v>
      </c>
      <c r="R969" s="360">
        <f t="shared" si="174"/>
        <v>0</v>
      </c>
      <c r="S969" s="360">
        <v>0</v>
      </c>
      <c r="T969" s="360">
        <f t="shared" si="175"/>
        <v>0</v>
      </c>
      <c r="U969" s="360">
        <f t="shared" si="169"/>
        <v>319485</v>
      </c>
      <c r="V969" s="369">
        <f t="shared" si="170"/>
        <v>319485</v>
      </c>
      <c r="W969" s="375">
        <f t="shared" si="171"/>
        <v>0</v>
      </c>
      <c r="X969" s="381">
        <f t="shared" si="172"/>
        <v>0</v>
      </c>
      <c r="Y969" s="372"/>
    </row>
    <row r="970" spans="1:25" s="50" customFormat="1" ht="22.5" customHeight="1" x14ac:dyDescent="0.15">
      <c r="A970" s="361" t="s">
        <v>432</v>
      </c>
      <c r="B970" s="151" t="s">
        <v>43</v>
      </c>
      <c r="C970" s="152" t="s">
        <v>1372</v>
      </c>
      <c r="D970" s="375">
        <f>'내역서(기계)-SH'!D970+'내역서(기계)-재개발'!D970</f>
        <v>1</v>
      </c>
      <c r="E970" s="359" t="s">
        <v>1384</v>
      </c>
      <c r="F970" s="360">
        <v>594100</v>
      </c>
      <c r="G970" s="360">
        <f t="shared" si="166"/>
        <v>594100</v>
      </c>
      <c r="H970" s="360">
        <v>0</v>
      </c>
      <c r="I970" s="360">
        <f t="shared" si="167"/>
        <v>0</v>
      </c>
      <c r="J970" s="360">
        <v>0</v>
      </c>
      <c r="K970" s="360">
        <f t="shared" si="168"/>
        <v>0</v>
      </c>
      <c r="L970" s="360">
        <f t="shared" si="165"/>
        <v>594100</v>
      </c>
      <c r="M970" s="376">
        <f t="shared" si="165"/>
        <v>594100</v>
      </c>
      <c r="N970" s="380">
        <f>'내역서(기계)-SH'!N970+'내역서(기계)-재개발'!N970</f>
        <v>1</v>
      </c>
      <c r="O970" s="360">
        <v>594100</v>
      </c>
      <c r="P970" s="360">
        <f t="shared" si="173"/>
        <v>594100</v>
      </c>
      <c r="Q970" s="360">
        <v>0</v>
      </c>
      <c r="R970" s="360">
        <f t="shared" si="174"/>
        <v>0</v>
      </c>
      <c r="S970" s="360">
        <v>0</v>
      </c>
      <c r="T970" s="360">
        <f t="shared" si="175"/>
        <v>0</v>
      </c>
      <c r="U970" s="360">
        <f t="shared" si="169"/>
        <v>594100</v>
      </c>
      <c r="V970" s="369">
        <f t="shared" si="170"/>
        <v>594100</v>
      </c>
      <c r="W970" s="375">
        <f t="shared" si="171"/>
        <v>0</v>
      </c>
      <c r="X970" s="381">
        <f t="shared" si="172"/>
        <v>0</v>
      </c>
      <c r="Y970" s="372"/>
    </row>
    <row r="971" spans="1:25" s="50" customFormat="1" ht="22.5" customHeight="1" x14ac:dyDescent="0.15">
      <c r="A971" s="361" t="s">
        <v>433</v>
      </c>
      <c r="B971" s="151" t="s">
        <v>43</v>
      </c>
      <c r="C971" s="152" t="s">
        <v>89</v>
      </c>
      <c r="D971" s="375">
        <f>'내역서(기계)-SH'!D971+'내역서(기계)-재개발'!D971</f>
        <v>1</v>
      </c>
      <c r="E971" s="359" t="s">
        <v>1384</v>
      </c>
      <c r="F971" s="360">
        <v>712425</v>
      </c>
      <c r="G971" s="360">
        <f t="shared" si="166"/>
        <v>712425</v>
      </c>
      <c r="H971" s="360">
        <v>0</v>
      </c>
      <c r="I971" s="360">
        <f t="shared" si="167"/>
        <v>0</v>
      </c>
      <c r="J971" s="360">
        <v>0</v>
      </c>
      <c r="K971" s="360">
        <f t="shared" si="168"/>
        <v>0</v>
      </c>
      <c r="L971" s="360">
        <f t="shared" si="165"/>
        <v>712425</v>
      </c>
      <c r="M971" s="376">
        <f t="shared" si="165"/>
        <v>712425</v>
      </c>
      <c r="N971" s="380">
        <f>'내역서(기계)-SH'!N971+'내역서(기계)-재개발'!N971</f>
        <v>1</v>
      </c>
      <c r="O971" s="360">
        <v>712425</v>
      </c>
      <c r="P971" s="360">
        <f t="shared" si="173"/>
        <v>712425</v>
      </c>
      <c r="Q971" s="360">
        <v>0</v>
      </c>
      <c r="R971" s="360">
        <f t="shared" si="174"/>
        <v>0</v>
      </c>
      <c r="S971" s="360">
        <v>0</v>
      </c>
      <c r="T971" s="360">
        <f t="shared" si="175"/>
        <v>0</v>
      </c>
      <c r="U971" s="360">
        <f t="shared" si="169"/>
        <v>712425</v>
      </c>
      <c r="V971" s="369">
        <f t="shared" si="170"/>
        <v>712425</v>
      </c>
      <c r="W971" s="375">
        <f t="shared" si="171"/>
        <v>0</v>
      </c>
      <c r="X971" s="381">
        <f t="shared" si="172"/>
        <v>0</v>
      </c>
      <c r="Y971" s="372"/>
    </row>
    <row r="972" spans="1:25" s="50" customFormat="1" ht="22.5" customHeight="1" x14ac:dyDescent="0.15">
      <c r="A972" s="361" t="s">
        <v>434</v>
      </c>
      <c r="B972" s="151" t="s">
        <v>43</v>
      </c>
      <c r="C972" s="152" t="s">
        <v>90</v>
      </c>
      <c r="D972" s="375">
        <f>'내역서(기계)-SH'!D972+'내역서(기계)-재개발'!D972</f>
        <v>1</v>
      </c>
      <c r="E972" s="359" t="s">
        <v>1384</v>
      </c>
      <c r="F972" s="360">
        <v>850573</v>
      </c>
      <c r="G972" s="360">
        <f t="shared" si="166"/>
        <v>850573</v>
      </c>
      <c r="H972" s="360">
        <v>0</v>
      </c>
      <c r="I972" s="360">
        <f t="shared" si="167"/>
        <v>0</v>
      </c>
      <c r="J972" s="360">
        <v>0</v>
      </c>
      <c r="K972" s="360">
        <f t="shared" si="168"/>
        <v>0</v>
      </c>
      <c r="L972" s="360">
        <f t="shared" si="165"/>
        <v>850573</v>
      </c>
      <c r="M972" s="376">
        <f t="shared" si="165"/>
        <v>850573</v>
      </c>
      <c r="N972" s="380">
        <f>'내역서(기계)-SH'!N972+'내역서(기계)-재개발'!N972</f>
        <v>1</v>
      </c>
      <c r="O972" s="360">
        <v>850573</v>
      </c>
      <c r="P972" s="360">
        <f t="shared" si="173"/>
        <v>850573</v>
      </c>
      <c r="Q972" s="360">
        <v>0</v>
      </c>
      <c r="R972" s="360">
        <f t="shared" si="174"/>
        <v>0</v>
      </c>
      <c r="S972" s="360">
        <v>0</v>
      </c>
      <c r="T972" s="360">
        <f t="shared" si="175"/>
        <v>0</v>
      </c>
      <c r="U972" s="360">
        <f t="shared" si="169"/>
        <v>850573</v>
      </c>
      <c r="V972" s="369">
        <f t="shared" si="170"/>
        <v>850573</v>
      </c>
      <c r="W972" s="375">
        <f t="shared" si="171"/>
        <v>0</v>
      </c>
      <c r="X972" s="381">
        <f t="shared" si="172"/>
        <v>0</v>
      </c>
      <c r="Y972" s="372"/>
    </row>
    <row r="973" spans="1:25" s="50" customFormat="1" ht="22.5" customHeight="1" x14ac:dyDescent="0.15">
      <c r="A973" s="361" t="s">
        <v>435</v>
      </c>
      <c r="B973" s="151" t="s">
        <v>43</v>
      </c>
      <c r="C973" s="152" t="s">
        <v>91</v>
      </c>
      <c r="D973" s="375">
        <f>'내역서(기계)-SH'!D973+'내역서(기계)-재개발'!D973</f>
        <v>1</v>
      </c>
      <c r="E973" s="359" t="s">
        <v>1384</v>
      </c>
      <c r="F973" s="360">
        <v>917745</v>
      </c>
      <c r="G973" s="360">
        <f t="shared" si="166"/>
        <v>917745</v>
      </c>
      <c r="H973" s="360">
        <v>0</v>
      </c>
      <c r="I973" s="360">
        <f t="shared" si="167"/>
        <v>0</v>
      </c>
      <c r="J973" s="360">
        <v>0</v>
      </c>
      <c r="K973" s="360">
        <f t="shared" si="168"/>
        <v>0</v>
      </c>
      <c r="L973" s="360">
        <f t="shared" si="165"/>
        <v>917745</v>
      </c>
      <c r="M973" s="376">
        <f t="shared" si="165"/>
        <v>917745</v>
      </c>
      <c r="N973" s="380">
        <f>'내역서(기계)-SH'!N973+'내역서(기계)-재개발'!N973</f>
        <v>1</v>
      </c>
      <c r="O973" s="360">
        <v>917745</v>
      </c>
      <c r="P973" s="360">
        <f t="shared" si="173"/>
        <v>917745</v>
      </c>
      <c r="Q973" s="360">
        <v>0</v>
      </c>
      <c r="R973" s="360">
        <f t="shared" si="174"/>
        <v>0</v>
      </c>
      <c r="S973" s="360">
        <v>0</v>
      </c>
      <c r="T973" s="360">
        <f t="shared" si="175"/>
        <v>0</v>
      </c>
      <c r="U973" s="360">
        <f t="shared" si="169"/>
        <v>917745</v>
      </c>
      <c r="V973" s="369">
        <f t="shared" si="170"/>
        <v>917745</v>
      </c>
      <c r="W973" s="375">
        <f t="shared" si="171"/>
        <v>0</v>
      </c>
      <c r="X973" s="381">
        <f t="shared" si="172"/>
        <v>0</v>
      </c>
      <c r="Y973" s="372"/>
    </row>
    <row r="974" spans="1:25" s="50" customFormat="1" ht="22.5" customHeight="1" x14ac:dyDescent="0.15">
      <c r="A974" s="361" t="s">
        <v>436</v>
      </c>
      <c r="B974" s="151" t="s">
        <v>43</v>
      </c>
      <c r="C974" s="152" t="s">
        <v>92</v>
      </c>
      <c r="D974" s="375">
        <f>'내역서(기계)-SH'!D974+'내역서(기계)-재개발'!D974</f>
        <v>1</v>
      </c>
      <c r="E974" s="359" t="s">
        <v>1384</v>
      </c>
      <c r="F974" s="360">
        <v>2929350</v>
      </c>
      <c r="G974" s="360">
        <f t="shared" si="166"/>
        <v>2929350</v>
      </c>
      <c r="H974" s="360">
        <v>0</v>
      </c>
      <c r="I974" s="360">
        <f t="shared" si="167"/>
        <v>0</v>
      </c>
      <c r="J974" s="360">
        <v>0</v>
      </c>
      <c r="K974" s="360">
        <f t="shared" si="168"/>
        <v>0</v>
      </c>
      <c r="L974" s="360">
        <f t="shared" si="165"/>
        <v>2929350</v>
      </c>
      <c r="M974" s="376">
        <f t="shared" si="165"/>
        <v>2929350</v>
      </c>
      <c r="N974" s="380">
        <f>'내역서(기계)-SH'!N974+'내역서(기계)-재개발'!N974</f>
        <v>1</v>
      </c>
      <c r="O974" s="360">
        <v>2929350</v>
      </c>
      <c r="P974" s="360">
        <f t="shared" si="173"/>
        <v>2929350</v>
      </c>
      <c r="Q974" s="360">
        <v>0</v>
      </c>
      <c r="R974" s="360">
        <f t="shared" si="174"/>
        <v>0</v>
      </c>
      <c r="S974" s="360">
        <v>0</v>
      </c>
      <c r="T974" s="360">
        <f t="shared" si="175"/>
        <v>0</v>
      </c>
      <c r="U974" s="360">
        <f t="shared" si="169"/>
        <v>2929350</v>
      </c>
      <c r="V974" s="369">
        <f t="shared" si="170"/>
        <v>2929350</v>
      </c>
      <c r="W974" s="375">
        <f t="shared" si="171"/>
        <v>0</v>
      </c>
      <c r="X974" s="381">
        <f t="shared" si="172"/>
        <v>0</v>
      </c>
      <c r="Y974" s="372"/>
    </row>
    <row r="975" spans="1:25" s="50" customFormat="1" ht="22.5" customHeight="1" x14ac:dyDescent="0.15">
      <c r="A975" s="361" t="s">
        <v>437</v>
      </c>
      <c r="B975" s="151" t="s">
        <v>1081</v>
      </c>
      <c r="C975" s="152" t="s">
        <v>77</v>
      </c>
      <c r="D975" s="375">
        <f>'내역서(기계)-SH'!D975+'내역서(기계)-재개발'!D975</f>
        <v>12</v>
      </c>
      <c r="E975" s="359" t="s">
        <v>1384</v>
      </c>
      <c r="F975" s="360">
        <v>6752</v>
      </c>
      <c r="G975" s="360">
        <f t="shared" si="166"/>
        <v>81024</v>
      </c>
      <c r="H975" s="360">
        <v>0</v>
      </c>
      <c r="I975" s="360">
        <f t="shared" si="167"/>
        <v>0</v>
      </c>
      <c r="J975" s="360">
        <v>0</v>
      </c>
      <c r="K975" s="360">
        <f t="shared" si="168"/>
        <v>0</v>
      </c>
      <c r="L975" s="360">
        <f t="shared" si="165"/>
        <v>6752</v>
      </c>
      <c r="M975" s="376">
        <f t="shared" si="165"/>
        <v>81024</v>
      </c>
      <c r="N975" s="380">
        <f>'내역서(기계)-SH'!N975+'내역서(기계)-재개발'!N975</f>
        <v>12</v>
      </c>
      <c r="O975" s="360">
        <v>6752</v>
      </c>
      <c r="P975" s="360">
        <f t="shared" si="173"/>
        <v>81024</v>
      </c>
      <c r="Q975" s="360">
        <v>0</v>
      </c>
      <c r="R975" s="360">
        <f t="shared" si="174"/>
        <v>0</v>
      </c>
      <c r="S975" s="360">
        <v>0</v>
      </c>
      <c r="T975" s="360">
        <f t="shared" si="175"/>
        <v>0</v>
      </c>
      <c r="U975" s="360">
        <f t="shared" si="169"/>
        <v>6752</v>
      </c>
      <c r="V975" s="369">
        <f t="shared" si="170"/>
        <v>81024</v>
      </c>
      <c r="W975" s="375">
        <f t="shared" si="171"/>
        <v>0</v>
      </c>
      <c r="X975" s="381">
        <f t="shared" si="172"/>
        <v>0</v>
      </c>
      <c r="Y975" s="372"/>
    </row>
    <row r="976" spans="1:25" s="50" customFormat="1" ht="22.5" customHeight="1" x14ac:dyDescent="0.15">
      <c r="A976" s="361" t="s">
        <v>438</v>
      </c>
      <c r="B976" s="151" t="s">
        <v>1081</v>
      </c>
      <c r="C976" s="152" t="s">
        <v>76</v>
      </c>
      <c r="D976" s="375">
        <f>'내역서(기계)-SH'!D976+'내역서(기계)-재개발'!D976</f>
        <v>2</v>
      </c>
      <c r="E976" s="359" t="s">
        <v>1384</v>
      </c>
      <c r="F976" s="360">
        <v>9115</v>
      </c>
      <c r="G976" s="360">
        <f t="shared" si="166"/>
        <v>18230</v>
      </c>
      <c r="H976" s="360">
        <v>0</v>
      </c>
      <c r="I976" s="360">
        <f t="shared" si="167"/>
        <v>0</v>
      </c>
      <c r="J976" s="360">
        <v>0</v>
      </c>
      <c r="K976" s="360">
        <f t="shared" si="168"/>
        <v>0</v>
      </c>
      <c r="L976" s="360">
        <f t="shared" si="165"/>
        <v>9115</v>
      </c>
      <c r="M976" s="376">
        <f t="shared" si="165"/>
        <v>18230</v>
      </c>
      <c r="N976" s="380">
        <f>'내역서(기계)-SH'!N976+'내역서(기계)-재개발'!N976</f>
        <v>2</v>
      </c>
      <c r="O976" s="360">
        <v>9115</v>
      </c>
      <c r="P976" s="360">
        <f t="shared" si="173"/>
        <v>18230</v>
      </c>
      <c r="Q976" s="360">
        <v>0</v>
      </c>
      <c r="R976" s="360">
        <f t="shared" si="174"/>
        <v>0</v>
      </c>
      <c r="S976" s="360">
        <v>0</v>
      </c>
      <c r="T976" s="360">
        <f t="shared" si="175"/>
        <v>0</v>
      </c>
      <c r="U976" s="360">
        <f t="shared" si="169"/>
        <v>9115</v>
      </c>
      <c r="V976" s="369">
        <f t="shared" si="170"/>
        <v>18230</v>
      </c>
      <c r="W976" s="375">
        <f t="shared" si="171"/>
        <v>0</v>
      </c>
      <c r="X976" s="381">
        <f t="shared" si="172"/>
        <v>0</v>
      </c>
      <c r="Y976" s="372"/>
    </row>
    <row r="977" spans="1:25" s="50" customFormat="1" ht="22.5" customHeight="1" x14ac:dyDescent="0.15">
      <c r="A977" s="361" t="s">
        <v>439</v>
      </c>
      <c r="B977" s="151" t="s">
        <v>1081</v>
      </c>
      <c r="C977" s="152" t="s">
        <v>79</v>
      </c>
      <c r="D977" s="375">
        <f>'내역서(기계)-SH'!D977+'내역서(기계)-재개발'!D977</f>
        <v>2</v>
      </c>
      <c r="E977" s="359" t="s">
        <v>1384</v>
      </c>
      <c r="F977" s="360">
        <v>13806</v>
      </c>
      <c r="G977" s="360">
        <f t="shared" si="166"/>
        <v>27612</v>
      </c>
      <c r="H977" s="360">
        <v>0</v>
      </c>
      <c r="I977" s="360">
        <f t="shared" si="167"/>
        <v>0</v>
      </c>
      <c r="J977" s="360">
        <v>0</v>
      </c>
      <c r="K977" s="360">
        <f t="shared" si="168"/>
        <v>0</v>
      </c>
      <c r="L977" s="360">
        <f t="shared" si="165"/>
        <v>13806</v>
      </c>
      <c r="M977" s="376">
        <f t="shared" si="165"/>
        <v>27612</v>
      </c>
      <c r="N977" s="380">
        <f>'내역서(기계)-SH'!N977+'내역서(기계)-재개발'!N977</f>
        <v>2</v>
      </c>
      <c r="O977" s="360">
        <v>13806</v>
      </c>
      <c r="P977" s="360">
        <f t="shared" si="173"/>
        <v>27612</v>
      </c>
      <c r="Q977" s="360">
        <v>0</v>
      </c>
      <c r="R977" s="360">
        <f t="shared" si="174"/>
        <v>0</v>
      </c>
      <c r="S977" s="360">
        <v>0</v>
      </c>
      <c r="T977" s="360">
        <f t="shared" si="175"/>
        <v>0</v>
      </c>
      <c r="U977" s="360">
        <f t="shared" si="169"/>
        <v>13806</v>
      </c>
      <c r="V977" s="369">
        <f t="shared" si="170"/>
        <v>27612</v>
      </c>
      <c r="W977" s="375">
        <f t="shared" si="171"/>
        <v>0</v>
      </c>
      <c r="X977" s="381">
        <f t="shared" si="172"/>
        <v>0</v>
      </c>
      <c r="Y977" s="372"/>
    </row>
    <row r="978" spans="1:25" s="50" customFormat="1" ht="22.5" customHeight="1" x14ac:dyDescent="0.15">
      <c r="A978" s="361" t="s">
        <v>440</v>
      </c>
      <c r="B978" s="151" t="s">
        <v>1081</v>
      </c>
      <c r="C978" s="152" t="s">
        <v>80</v>
      </c>
      <c r="D978" s="375">
        <f>'내역서(기계)-SH'!D978+'내역서(기계)-재개발'!D978</f>
        <v>2</v>
      </c>
      <c r="E978" s="359" t="s">
        <v>1384</v>
      </c>
      <c r="F978" s="360">
        <v>17965</v>
      </c>
      <c r="G978" s="360">
        <f t="shared" si="166"/>
        <v>35930</v>
      </c>
      <c r="H978" s="360">
        <v>0</v>
      </c>
      <c r="I978" s="360">
        <f t="shared" si="167"/>
        <v>0</v>
      </c>
      <c r="J978" s="360">
        <v>0</v>
      </c>
      <c r="K978" s="360">
        <f t="shared" si="168"/>
        <v>0</v>
      </c>
      <c r="L978" s="360">
        <f t="shared" si="165"/>
        <v>17965</v>
      </c>
      <c r="M978" s="376">
        <f t="shared" si="165"/>
        <v>35930</v>
      </c>
      <c r="N978" s="380">
        <f>'내역서(기계)-SH'!N978+'내역서(기계)-재개발'!N978</f>
        <v>2</v>
      </c>
      <c r="O978" s="360">
        <v>17965</v>
      </c>
      <c r="P978" s="360">
        <f t="shared" si="173"/>
        <v>35930</v>
      </c>
      <c r="Q978" s="360">
        <v>0</v>
      </c>
      <c r="R978" s="360">
        <f t="shared" si="174"/>
        <v>0</v>
      </c>
      <c r="S978" s="360">
        <v>0</v>
      </c>
      <c r="T978" s="360">
        <f t="shared" si="175"/>
        <v>0</v>
      </c>
      <c r="U978" s="360">
        <f t="shared" si="169"/>
        <v>17965</v>
      </c>
      <c r="V978" s="369">
        <f t="shared" si="170"/>
        <v>35930</v>
      </c>
      <c r="W978" s="375">
        <f t="shared" si="171"/>
        <v>0</v>
      </c>
      <c r="X978" s="381">
        <f t="shared" si="172"/>
        <v>0</v>
      </c>
      <c r="Y978" s="372"/>
    </row>
    <row r="979" spans="1:25" s="50" customFormat="1" ht="22.5" customHeight="1" x14ac:dyDescent="0.15">
      <c r="A979" s="361" t="s">
        <v>441</v>
      </c>
      <c r="B979" s="151" t="s">
        <v>1081</v>
      </c>
      <c r="C979" s="152" t="s">
        <v>81</v>
      </c>
      <c r="D979" s="375">
        <f>'내역서(기계)-SH'!D979+'내역서(기계)-재개발'!D979</f>
        <v>2</v>
      </c>
      <c r="E979" s="359" t="s">
        <v>1384</v>
      </c>
      <c r="F979" s="360">
        <v>26550</v>
      </c>
      <c r="G979" s="360">
        <f t="shared" si="166"/>
        <v>53100</v>
      </c>
      <c r="H979" s="360">
        <v>0</v>
      </c>
      <c r="I979" s="360">
        <f t="shared" si="167"/>
        <v>0</v>
      </c>
      <c r="J979" s="360">
        <v>0</v>
      </c>
      <c r="K979" s="360">
        <f t="shared" si="168"/>
        <v>0</v>
      </c>
      <c r="L979" s="360">
        <f t="shared" si="165"/>
        <v>26550</v>
      </c>
      <c r="M979" s="376">
        <f t="shared" si="165"/>
        <v>53100</v>
      </c>
      <c r="N979" s="380">
        <f>'내역서(기계)-SH'!N979+'내역서(기계)-재개발'!N979</f>
        <v>2</v>
      </c>
      <c r="O979" s="360">
        <v>26550</v>
      </c>
      <c r="P979" s="360">
        <f t="shared" si="173"/>
        <v>53100</v>
      </c>
      <c r="Q979" s="360">
        <v>0</v>
      </c>
      <c r="R979" s="360">
        <f t="shared" si="174"/>
        <v>0</v>
      </c>
      <c r="S979" s="360">
        <v>0</v>
      </c>
      <c r="T979" s="360">
        <f t="shared" si="175"/>
        <v>0</v>
      </c>
      <c r="U979" s="360">
        <f t="shared" si="169"/>
        <v>26550</v>
      </c>
      <c r="V979" s="369">
        <f t="shared" si="170"/>
        <v>53100</v>
      </c>
      <c r="W979" s="375">
        <f t="shared" si="171"/>
        <v>0</v>
      </c>
      <c r="X979" s="381">
        <f t="shared" si="172"/>
        <v>0</v>
      </c>
      <c r="Y979" s="372"/>
    </row>
    <row r="980" spans="1:25" s="50" customFormat="1" ht="22.5" customHeight="1" x14ac:dyDescent="0.15">
      <c r="A980" s="361" t="s">
        <v>442</v>
      </c>
      <c r="B980" s="151" t="s">
        <v>1082</v>
      </c>
      <c r="C980" s="152" t="s">
        <v>51</v>
      </c>
      <c r="D980" s="375">
        <f>'내역서(기계)-SH'!D980+'내역서(기계)-재개발'!D980</f>
        <v>2</v>
      </c>
      <c r="E980" s="359" t="s">
        <v>1384</v>
      </c>
      <c r="F980" s="360">
        <v>43542</v>
      </c>
      <c r="G980" s="360">
        <f t="shared" si="166"/>
        <v>87084</v>
      </c>
      <c r="H980" s="360">
        <v>0</v>
      </c>
      <c r="I980" s="360">
        <f t="shared" si="167"/>
        <v>0</v>
      </c>
      <c r="J980" s="360">
        <v>0</v>
      </c>
      <c r="K980" s="360">
        <f t="shared" si="168"/>
        <v>0</v>
      </c>
      <c r="L980" s="360">
        <f t="shared" si="165"/>
        <v>43542</v>
      </c>
      <c r="M980" s="376">
        <f t="shared" si="165"/>
        <v>87084</v>
      </c>
      <c r="N980" s="380">
        <f>'내역서(기계)-SH'!N980+'내역서(기계)-재개발'!N980</f>
        <v>2</v>
      </c>
      <c r="O980" s="360">
        <v>43542</v>
      </c>
      <c r="P980" s="360">
        <f t="shared" si="173"/>
        <v>87084</v>
      </c>
      <c r="Q980" s="360">
        <v>0</v>
      </c>
      <c r="R980" s="360">
        <f t="shared" si="174"/>
        <v>0</v>
      </c>
      <c r="S980" s="360">
        <v>0</v>
      </c>
      <c r="T980" s="360">
        <f t="shared" si="175"/>
        <v>0</v>
      </c>
      <c r="U980" s="360">
        <f t="shared" si="169"/>
        <v>43542</v>
      </c>
      <c r="V980" s="369">
        <f t="shared" si="170"/>
        <v>87084</v>
      </c>
      <c r="W980" s="375">
        <f t="shared" si="171"/>
        <v>0</v>
      </c>
      <c r="X980" s="381">
        <f t="shared" si="172"/>
        <v>0</v>
      </c>
      <c r="Y980" s="372"/>
    </row>
    <row r="981" spans="1:25" s="50" customFormat="1" ht="22.5" customHeight="1" x14ac:dyDescent="0.15">
      <c r="A981" s="361" t="s">
        <v>443</v>
      </c>
      <c r="B981" s="151" t="s">
        <v>1082</v>
      </c>
      <c r="C981" s="152" t="s">
        <v>71</v>
      </c>
      <c r="D981" s="375">
        <f>'내역서(기계)-SH'!D981+'내역서(기계)-재개발'!D981</f>
        <v>2</v>
      </c>
      <c r="E981" s="359" t="s">
        <v>1384</v>
      </c>
      <c r="F981" s="360">
        <v>49737</v>
      </c>
      <c r="G981" s="360">
        <f t="shared" si="166"/>
        <v>99474</v>
      </c>
      <c r="H981" s="360">
        <v>0</v>
      </c>
      <c r="I981" s="360">
        <f t="shared" si="167"/>
        <v>0</v>
      </c>
      <c r="J981" s="360">
        <v>0</v>
      </c>
      <c r="K981" s="360">
        <f t="shared" si="168"/>
        <v>0</v>
      </c>
      <c r="L981" s="360">
        <f t="shared" si="165"/>
        <v>49737</v>
      </c>
      <c r="M981" s="376">
        <f t="shared" si="165"/>
        <v>99474</v>
      </c>
      <c r="N981" s="380">
        <f>'내역서(기계)-SH'!N981+'내역서(기계)-재개발'!N981</f>
        <v>2</v>
      </c>
      <c r="O981" s="360">
        <v>49737</v>
      </c>
      <c r="P981" s="360">
        <f t="shared" si="173"/>
        <v>99474</v>
      </c>
      <c r="Q981" s="360">
        <v>0</v>
      </c>
      <c r="R981" s="360">
        <f t="shared" si="174"/>
        <v>0</v>
      </c>
      <c r="S981" s="360">
        <v>0</v>
      </c>
      <c r="T981" s="360">
        <f t="shared" si="175"/>
        <v>0</v>
      </c>
      <c r="U981" s="360">
        <f t="shared" si="169"/>
        <v>49737</v>
      </c>
      <c r="V981" s="369">
        <f t="shared" si="170"/>
        <v>99474</v>
      </c>
      <c r="W981" s="375">
        <f t="shared" si="171"/>
        <v>0</v>
      </c>
      <c r="X981" s="381">
        <f t="shared" si="172"/>
        <v>0</v>
      </c>
      <c r="Y981" s="372"/>
    </row>
    <row r="982" spans="1:25" s="50" customFormat="1" ht="22.5" customHeight="1" x14ac:dyDescent="0.15">
      <c r="A982" s="361" t="s">
        <v>444</v>
      </c>
      <c r="B982" s="151" t="s">
        <v>1082</v>
      </c>
      <c r="C982" s="152" t="s">
        <v>1083</v>
      </c>
      <c r="D982" s="375">
        <f>'내역서(기계)-SH'!D982+'내역서(기계)-재개발'!D982</f>
        <v>2</v>
      </c>
      <c r="E982" s="359" t="s">
        <v>1384</v>
      </c>
      <c r="F982" s="360">
        <v>67968</v>
      </c>
      <c r="G982" s="360">
        <f t="shared" si="166"/>
        <v>135936</v>
      </c>
      <c r="H982" s="360">
        <v>0</v>
      </c>
      <c r="I982" s="360">
        <f t="shared" si="167"/>
        <v>0</v>
      </c>
      <c r="J982" s="360">
        <v>0</v>
      </c>
      <c r="K982" s="360">
        <f t="shared" si="168"/>
        <v>0</v>
      </c>
      <c r="L982" s="360">
        <f t="shared" ref="L982:M1031" si="176">F982+H982+J982</f>
        <v>67968</v>
      </c>
      <c r="M982" s="376">
        <f t="shared" si="176"/>
        <v>135936</v>
      </c>
      <c r="N982" s="380">
        <f>'내역서(기계)-SH'!N982+'내역서(기계)-재개발'!N982</f>
        <v>2</v>
      </c>
      <c r="O982" s="360">
        <v>67968</v>
      </c>
      <c r="P982" s="360">
        <f t="shared" si="173"/>
        <v>135936</v>
      </c>
      <c r="Q982" s="360">
        <v>0</v>
      </c>
      <c r="R982" s="360">
        <f t="shared" si="174"/>
        <v>0</v>
      </c>
      <c r="S982" s="360">
        <v>0</v>
      </c>
      <c r="T982" s="360">
        <f t="shared" si="175"/>
        <v>0</v>
      </c>
      <c r="U982" s="360">
        <f t="shared" si="169"/>
        <v>67968</v>
      </c>
      <c r="V982" s="369">
        <f t="shared" si="170"/>
        <v>135936</v>
      </c>
      <c r="W982" s="375">
        <f t="shared" si="171"/>
        <v>0</v>
      </c>
      <c r="X982" s="381">
        <f t="shared" si="172"/>
        <v>0</v>
      </c>
      <c r="Y982" s="372"/>
    </row>
    <row r="983" spans="1:25" s="50" customFormat="1" ht="22.5" customHeight="1" x14ac:dyDescent="0.15">
      <c r="A983" s="361" t="s">
        <v>445</v>
      </c>
      <c r="B983" s="151" t="s">
        <v>1082</v>
      </c>
      <c r="C983" s="152" t="s">
        <v>1084</v>
      </c>
      <c r="D983" s="375">
        <f>'내역서(기계)-SH'!D983+'내역서(기계)-재개발'!D983</f>
        <v>2</v>
      </c>
      <c r="E983" s="359" t="s">
        <v>1384</v>
      </c>
      <c r="F983" s="360">
        <v>113634</v>
      </c>
      <c r="G983" s="360">
        <f t="shared" si="166"/>
        <v>227268</v>
      </c>
      <c r="H983" s="360">
        <v>0</v>
      </c>
      <c r="I983" s="360">
        <f t="shared" si="167"/>
        <v>0</v>
      </c>
      <c r="J983" s="360">
        <v>0</v>
      </c>
      <c r="K983" s="360">
        <f t="shared" si="168"/>
        <v>0</v>
      </c>
      <c r="L983" s="360">
        <f t="shared" si="176"/>
        <v>113634</v>
      </c>
      <c r="M983" s="376">
        <f t="shared" si="176"/>
        <v>227268</v>
      </c>
      <c r="N983" s="380">
        <f>'내역서(기계)-SH'!N983+'내역서(기계)-재개발'!N983</f>
        <v>2</v>
      </c>
      <c r="O983" s="360">
        <v>113634</v>
      </c>
      <c r="P983" s="360">
        <f t="shared" si="173"/>
        <v>227268</v>
      </c>
      <c r="Q983" s="360">
        <v>0</v>
      </c>
      <c r="R983" s="360">
        <f t="shared" si="174"/>
        <v>0</v>
      </c>
      <c r="S983" s="360">
        <v>0</v>
      </c>
      <c r="T983" s="360">
        <f t="shared" si="175"/>
        <v>0</v>
      </c>
      <c r="U983" s="360">
        <f t="shared" si="169"/>
        <v>113634</v>
      </c>
      <c r="V983" s="369">
        <f t="shared" si="170"/>
        <v>227268</v>
      </c>
      <c r="W983" s="375">
        <f t="shared" si="171"/>
        <v>0</v>
      </c>
      <c r="X983" s="381">
        <f t="shared" si="172"/>
        <v>0</v>
      </c>
      <c r="Y983" s="372"/>
    </row>
    <row r="984" spans="1:25" s="50" customFormat="1" ht="22.5" customHeight="1" x14ac:dyDescent="0.15">
      <c r="A984" s="361" t="s">
        <v>446</v>
      </c>
      <c r="B984" s="151" t="s">
        <v>1082</v>
      </c>
      <c r="C984" s="152" t="s">
        <v>1085</v>
      </c>
      <c r="D984" s="375">
        <f>'내역서(기계)-SH'!D984+'내역서(기계)-재개발'!D984</f>
        <v>2</v>
      </c>
      <c r="E984" s="359" t="s">
        <v>1384</v>
      </c>
      <c r="F984" s="360">
        <v>168858</v>
      </c>
      <c r="G984" s="360">
        <f t="shared" si="166"/>
        <v>337716</v>
      </c>
      <c r="H984" s="360">
        <v>0</v>
      </c>
      <c r="I984" s="360">
        <f t="shared" si="167"/>
        <v>0</v>
      </c>
      <c r="J984" s="360">
        <v>0</v>
      </c>
      <c r="K984" s="360">
        <f t="shared" si="168"/>
        <v>0</v>
      </c>
      <c r="L984" s="360">
        <f t="shared" si="176"/>
        <v>168858</v>
      </c>
      <c r="M984" s="376">
        <f t="shared" si="176"/>
        <v>337716</v>
      </c>
      <c r="N984" s="380">
        <f>'내역서(기계)-SH'!N984+'내역서(기계)-재개발'!N984</f>
        <v>2</v>
      </c>
      <c r="O984" s="360">
        <v>168858</v>
      </c>
      <c r="P984" s="360">
        <f t="shared" si="173"/>
        <v>337716</v>
      </c>
      <c r="Q984" s="360">
        <v>0</v>
      </c>
      <c r="R984" s="360">
        <f t="shared" si="174"/>
        <v>0</v>
      </c>
      <c r="S984" s="360">
        <v>0</v>
      </c>
      <c r="T984" s="360">
        <f t="shared" si="175"/>
        <v>0</v>
      </c>
      <c r="U984" s="360">
        <f t="shared" si="169"/>
        <v>168858</v>
      </c>
      <c r="V984" s="369">
        <f t="shared" si="170"/>
        <v>337716</v>
      </c>
      <c r="W984" s="375">
        <f t="shared" si="171"/>
        <v>0</v>
      </c>
      <c r="X984" s="381">
        <f t="shared" si="172"/>
        <v>0</v>
      </c>
      <c r="Y984" s="372"/>
    </row>
    <row r="985" spans="1:25" s="50" customFormat="1" ht="22.5" customHeight="1" x14ac:dyDescent="0.15">
      <c r="A985" s="361" t="s">
        <v>447</v>
      </c>
      <c r="B985" s="151" t="s">
        <v>1082</v>
      </c>
      <c r="C985" s="152" t="s">
        <v>1086</v>
      </c>
      <c r="D985" s="375">
        <f>'내역서(기계)-SH'!D985+'내역서(기계)-재개발'!D985</f>
        <v>1</v>
      </c>
      <c r="E985" s="359" t="s">
        <v>1384</v>
      </c>
      <c r="F985" s="360">
        <v>265500</v>
      </c>
      <c r="G985" s="360">
        <f t="shared" si="166"/>
        <v>265500</v>
      </c>
      <c r="H985" s="360">
        <v>0</v>
      </c>
      <c r="I985" s="360">
        <f t="shared" si="167"/>
        <v>0</v>
      </c>
      <c r="J985" s="360">
        <v>0</v>
      </c>
      <c r="K985" s="360">
        <f t="shared" si="168"/>
        <v>0</v>
      </c>
      <c r="L985" s="360">
        <f t="shared" si="176"/>
        <v>265500</v>
      </c>
      <c r="M985" s="376">
        <f t="shared" si="176"/>
        <v>265500</v>
      </c>
      <c r="N985" s="380">
        <f>'내역서(기계)-SH'!N985+'내역서(기계)-재개발'!N985</f>
        <v>1</v>
      </c>
      <c r="O985" s="360">
        <v>265500</v>
      </c>
      <c r="P985" s="360">
        <f t="shared" si="173"/>
        <v>265500</v>
      </c>
      <c r="Q985" s="360">
        <v>0</v>
      </c>
      <c r="R985" s="360">
        <f t="shared" si="174"/>
        <v>0</v>
      </c>
      <c r="S985" s="360">
        <v>0</v>
      </c>
      <c r="T985" s="360">
        <f t="shared" si="175"/>
        <v>0</v>
      </c>
      <c r="U985" s="360">
        <f t="shared" si="169"/>
        <v>265500</v>
      </c>
      <c r="V985" s="369">
        <f t="shared" si="170"/>
        <v>265500</v>
      </c>
      <c r="W985" s="375">
        <f t="shared" si="171"/>
        <v>0</v>
      </c>
      <c r="X985" s="381">
        <f t="shared" si="172"/>
        <v>0</v>
      </c>
      <c r="Y985" s="372"/>
    </row>
    <row r="986" spans="1:25" s="50" customFormat="1" ht="22.5" customHeight="1" x14ac:dyDescent="0.15">
      <c r="A986" s="361" t="s">
        <v>448</v>
      </c>
      <c r="B986" s="151" t="s">
        <v>1105</v>
      </c>
      <c r="C986" s="152" t="s">
        <v>69</v>
      </c>
      <c r="D986" s="375">
        <f>'내역서(기계)-SH'!D986+'내역서(기계)-재개발'!D986</f>
        <v>1</v>
      </c>
      <c r="E986" s="359" t="s">
        <v>1384</v>
      </c>
      <c r="F986" s="360">
        <v>197505</v>
      </c>
      <c r="G986" s="360">
        <f t="shared" si="166"/>
        <v>197505</v>
      </c>
      <c r="H986" s="360">
        <v>0</v>
      </c>
      <c r="I986" s="360">
        <f t="shared" si="167"/>
        <v>0</v>
      </c>
      <c r="J986" s="360">
        <v>0</v>
      </c>
      <c r="K986" s="360">
        <f t="shared" si="168"/>
        <v>0</v>
      </c>
      <c r="L986" s="360">
        <f t="shared" si="176"/>
        <v>197505</v>
      </c>
      <c r="M986" s="376">
        <f t="shared" si="176"/>
        <v>197505</v>
      </c>
      <c r="N986" s="380">
        <f>'내역서(기계)-SH'!N986+'내역서(기계)-재개발'!N986</f>
        <v>1</v>
      </c>
      <c r="O986" s="360">
        <v>197505</v>
      </c>
      <c r="P986" s="360">
        <f t="shared" si="173"/>
        <v>197505</v>
      </c>
      <c r="Q986" s="360">
        <v>0</v>
      </c>
      <c r="R986" s="360">
        <f t="shared" si="174"/>
        <v>0</v>
      </c>
      <c r="S986" s="360">
        <v>0</v>
      </c>
      <c r="T986" s="360">
        <f t="shared" si="175"/>
        <v>0</v>
      </c>
      <c r="U986" s="360">
        <f t="shared" si="169"/>
        <v>197505</v>
      </c>
      <c r="V986" s="369">
        <f t="shared" si="170"/>
        <v>197505</v>
      </c>
      <c r="W986" s="375">
        <f t="shared" si="171"/>
        <v>0</v>
      </c>
      <c r="X986" s="381">
        <f t="shared" si="172"/>
        <v>0</v>
      </c>
      <c r="Y986" s="372"/>
    </row>
    <row r="987" spans="1:25" s="50" customFormat="1" ht="22.5" customHeight="1" x14ac:dyDescent="0.15">
      <c r="A987" s="361" t="s">
        <v>449</v>
      </c>
      <c r="B987" s="151" t="s">
        <v>1105</v>
      </c>
      <c r="C987" s="152" t="s">
        <v>46</v>
      </c>
      <c r="D987" s="375">
        <f>'내역서(기계)-SH'!D987+'내역서(기계)-재개발'!D987</f>
        <v>1</v>
      </c>
      <c r="E987" s="359" t="s">
        <v>1384</v>
      </c>
      <c r="F987" s="360">
        <v>257021</v>
      </c>
      <c r="G987" s="360">
        <f t="shared" si="166"/>
        <v>257021</v>
      </c>
      <c r="H987" s="360">
        <v>0</v>
      </c>
      <c r="I987" s="360">
        <f t="shared" si="167"/>
        <v>0</v>
      </c>
      <c r="J987" s="360">
        <v>0</v>
      </c>
      <c r="K987" s="360">
        <f t="shared" si="168"/>
        <v>0</v>
      </c>
      <c r="L987" s="360">
        <f t="shared" si="176"/>
        <v>257021</v>
      </c>
      <c r="M987" s="376">
        <f t="shared" si="176"/>
        <v>257021</v>
      </c>
      <c r="N987" s="380">
        <f>'내역서(기계)-SH'!N987+'내역서(기계)-재개발'!N987</f>
        <v>1</v>
      </c>
      <c r="O987" s="360">
        <v>257021</v>
      </c>
      <c r="P987" s="360">
        <f t="shared" si="173"/>
        <v>257021</v>
      </c>
      <c r="Q987" s="360">
        <v>0</v>
      </c>
      <c r="R987" s="360">
        <f t="shared" si="174"/>
        <v>0</v>
      </c>
      <c r="S987" s="360">
        <v>0</v>
      </c>
      <c r="T987" s="360">
        <f t="shared" si="175"/>
        <v>0</v>
      </c>
      <c r="U987" s="360">
        <f t="shared" si="169"/>
        <v>257021</v>
      </c>
      <c r="V987" s="369">
        <f t="shared" si="170"/>
        <v>257021</v>
      </c>
      <c r="W987" s="375">
        <f t="shared" si="171"/>
        <v>0</v>
      </c>
      <c r="X987" s="381">
        <f t="shared" si="172"/>
        <v>0</v>
      </c>
      <c r="Y987" s="372"/>
    </row>
    <row r="988" spans="1:25" s="50" customFormat="1" ht="22.5" customHeight="1" x14ac:dyDescent="0.15">
      <c r="A988" s="361" t="s">
        <v>450</v>
      </c>
      <c r="B988" s="151" t="s">
        <v>1105</v>
      </c>
      <c r="C988" s="152" t="s">
        <v>1106</v>
      </c>
      <c r="D988" s="375">
        <f>'내역서(기계)-SH'!D988+'내역서(기계)-재개발'!D988</f>
        <v>1</v>
      </c>
      <c r="E988" s="359" t="s">
        <v>1384</v>
      </c>
      <c r="F988" s="360">
        <v>326954</v>
      </c>
      <c r="G988" s="360">
        <f t="shared" si="166"/>
        <v>326954</v>
      </c>
      <c r="H988" s="360">
        <v>0</v>
      </c>
      <c r="I988" s="360">
        <f t="shared" si="167"/>
        <v>0</v>
      </c>
      <c r="J988" s="360">
        <v>0</v>
      </c>
      <c r="K988" s="360">
        <f t="shared" si="168"/>
        <v>0</v>
      </c>
      <c r="L988" s="360">
        <f t="shared" si="176"/>
        <v>326954</v>
      </c>
      <c r="M988" s="376">
        <f t="shared" si="176"/>
        <v>326954</v>
      </c>
      <c r="N988" s="380">
        <f>'내역서(기계)-SH'!N988+'내역서(기계)-재개발'!N988</f>
        <v>1</v>
      </c>
      <c r="O988" s="360">
        <v>326954</v>
      </c>
      <c r="P988" s="360">
        <f t="shared" si="173"/>
        <v>326954</v>
      </c>
      <c r="Q988" s="360">
        <v>0</v>
      </c>
      <c r="R988" s="360">
        <f t="shared" si="174"/>
        <v>0</v>
      </c>
      <c r="S988" s="360">
        <v>0</v>
      </c>
      <c r="T988" s="360">
        <f t="shared" si="175"/>
        <v>0</v>
      </c>
      <c r="U988" s="360">
        <f t="shared" si="169"/>
        <v>326954</v>
      </c>
      <c r="V988" s="369">
        <f t="shared" si="170"/>
        <v>326954</v>
      </c>
      <c r="W988" s="375">
        <f t="shared" si="171"/>
        <v>0</v>
      </c>
      <c r="X988" s="381">
        <f t="shared" si="172"/>
        <v>0</v>
      </c>
      <c r="Y988" s="372"/>
    </row>
    <row r="989" spans="1:25" s="50" customFormat="1" ht="22.5" customHeight="1" x14ac:dyDescent="0.15">
      <c r="A989" s="361" t="s">
        <v>451</v>
      </c>
      <c r="B989" s="151" t="s">
        <v>1105</v>
      </c>
      <c r="C989" s="152" t="s">
        <v>1107</v>
      </c>
      <c r="D989" s="375">
        <f>'내역서(기계)-SH'!D989+'내역서(기계)-재개발'!D989</f>
        <v>1</v>
      </c>
      <c r="E989" s="359" t="s">
        <v>1384</v>
      </c>
      <c r="F989" s="360">
        <v>523743</v>
      </c>
      <c r="G989" s="360">
        <f t="shared" si="166"/>
        <v>523743</v>
      </c>
      <c r="H989" s="360">
        <v>0</v>
      </c>
      <c r="I989" s="360">
        <f t="shared" si="167"/>
        <v>0</v>
      </c>
      <c r="J989" s="360">
        <v>0</v>
      </c>
      <c r="K989" s="360">
        <f t="shared" si="168"/>
        <v>0</v>
      </c>
      <c r="L989" s="360">
        <f t="shared" si="176"/>
        <v>523743</v>
      </c>
      <c r="M989" s="376">
        <f t="shared" si="176"/>
        <v>523743</v>
      </c>
      <c r="N989" s="380">
        <f>'내역서(기계)-SH'!N989+'내역서(기계)-재개발'!N989</f>
        <v>1</v>
      </c>
      <c r="O989" s="360">
        <v>523743</v>
      </c>
      <c r="P989" s="360">
        <f t="shared" si="173"/>
        <v>523743</v>
      </c>
      <c r="Q989" s="360">
        <v>0</v>
      </c>
      <c r="R989" s="360">
        <f t="shared" si="174"/>
        <v>0</v>
      </c>
      <c r="S989" s="360">
        <v>0</v>
      </c>
      <c r="T989" s="360">
        <f t="shared" si="175"/>
        <v>0</v>
      </c>
      <c r="U989" s="360">
        <f t="shared" si="169"/>
        <v>523743</v>
      </c>
      <c r="V989" s="369">
        <f t="shared" si="170"/>
        <v>523743</v>
      </c>
      <c r="W989" s="375">
        <f t="shared" si="171"/>
        <v>0</v>
      </c>
      <c r="X989" s="381">
        <f t="shared" si="172"/>
        <v>0</v>
      </c>
      <c r="Y989" s="372"/>
    </row>
    <row r="990" spans="1:25" s="50" customFormat="1" ht="22.5" customHeight="1" x14ac:dyDescent="0.15">
      <c r="A990" s="361" t="s">
        <v>452</v>
      </c>
      <c r="B990" s="151" t="s">
        <v>1105</v>
      </c>
      <c r="C990" s="152" t="s">
        <v>1108</v>
      </c>
      <c r="D990" s="375">
        <f>'내역서(기계)-SH'!D990+'내역서(기계)-재개발'!D990</f>
        <v>1</v>
      </c>
      <c r="E990" s="359" t="s">
        <v>1384</v>
      </c>
      <c r="F990" s="360">
        <v>856476</v>
      </c>
      <c r="G990" s="360">
        <f t="shared" si="166"/>
        <v>856476</v>
      </c>
      <c r="H990" s="360">
        <v>0</v>
      </c>
      <c r="I990" s="360">
        <f t="shared" si="167"/>
        <v>0</v>
      </c>
      <c r="J990" s="360">
        <v>0</v>
      </c>
      <c r="K990" s="360">
        <f t="shared" si="168"/>
        <v>0</v>
      </c>
      <c r="L990" s="360">
        <f t="shared" si="176"/>
        <v>856476</v>
      </c>
      <c r="M990" s="376">
        <f t="shared" si="176"/>
        <v>856476</v>
      </c>
      <c r="N990" s="380">
        <f>'내역서(기계)-SH'!N990+'내역서(기계)-재개발'!N990</f>
        <v>1</v>
      </c>
      <c r="O990" s="360">
        <v>856476</v>
      </c>
      <c r="P990" s="360">
        <f t="shared" si="173"/>
        <v>856476</v>
      </c>
      <c r="Q990" s="360">
        <v>0</v>
      </c>
      <c r="R990" s="360">
        <f t="shared" si="174"/>
        <v>0</v>
      </c>
      <c r="S990" s="360">
        <v>0</v>
      </c>
      <c r="T990" s="360">
        <f t="shared" si="175"/>
        <v>0</v>
      </c>
      <c r="U990" s="360">
        <f t="shared" si="169"/>
        <v>856476</v>
      </c>
      <c r="V990" s="369">
        <f t="shared" si="170"/>
        <v>856476</v>
      </c>
      <c r="W990" s="375">
        <f t="shared" si="171"/>
        <v>0</v>
      </c>
      <c r="X990" s="381">
        <f t="shared" si="172"/>
        <v>0</v>
      </c>
      <c r="Y990" s="372"/>
    </row>
    <row r="991" spans="1:25" s="50" customFormat="1" ht="22.5" customHeight="1" x14ac:dyDescent="0.15">
      <c r="A991" s="361" t="s">
        <v>453</v>
      </c>
      <c r="B991" s="151" t="s">
        <v>1105</v>
      </c>
      <c r="C991" s="152" t="s">
        <v>1109</v>
      </c>
      <c r="D991" s="375">
        <f>'내역서(기계)-SH'!D991+'내역서(기계)-재개발'!D991</f>
        <v>1</v>
      </c>
      <c r="E991" s="359" t="s">
        <v>1384</v>
      </c>
      <c r="F991" s="360">
        <v>1285320</v>
      </c>
      <c r="G991" s="360">
        <f t="shared" si="166"/>
        <v>1285320</v>
      </c>
      <c r="H991" s="360">
        <v>0</v>
      </c>
      <c r="I991" s="360">
        <f t="shared" si="167"/>
        <v>0</v>
      </c>
      <c r="J991" s="360">
        <v>0</v>
      </c>
      <c r="K991" s="360">
        <f t="shared" si="168"/>
        <v>0</v>
      </c>
      <c r="L991" s="360">
        <f t="shared" si="176"/>
        <v>1285320</v>
      </c>
      <c r="M991" s="376">
        <f t="shared" si="176"/>
        <v>1285320</v>
      </c>
      <c r="N991" s="380">
        <f>'내역서(기계)-SH'!N991+'내역서(기계)-재개발'!N991</f>
        <v>1</v>
      </c>
      <c r="O991" s="360">
        <v>1285320</v>
      </c>
      <c r="P991" s="360">
        <f t="shared" si="173"/>
        <v>1285320</v>
      </c>
      <c r="Q991" s="360">
        <v>0</v>
      </c>
      <c r="R991" s="360">
        <f t="shared" si="174"/>
        <v>0</v>
      </c>
      <c r="S991" s="360">
        <v>0</v>
      </c>
      <c r="T991" s="360">
        <f t="shared" si="175"/>
        <v>0</v>
      </c>
      <c r="U991" s="360">
        <f t="shared" si="169"/>
        <v>1285320</v>
      </c>
      <c r="V991" s="369">
        <f t="shared" si="170"/>
        <v>1285320</v>
      </c>
      <c r="W991" s="375">
        <f t="shared" si="171"/>
        <v>0</v>
      </c>
      <c r="X991" s="381">
        <f t="shared" si="172"/>
        <v>0</v>
      </c>
      <c r="Y991" s="372"/>
    </row>
    <row r="992" spans="1:25" s="50" customFormat="1" ht="22.5" customHeight="1" x14ac:dyDescent="0.15">
      <c r="A992" s="361" t="s">
        <v>454</v>
      </c>
      <c r="B992" s="151" t="s">
        <v>1110</v>
      </c>
      <c r="C992" s="152" t="s">
        <v>1111</v>
      </c>
      <c r="D992" s="375">
        <f>'내역서(기계)-SH'!D992+'내역서(기계)-재개발'!D992</f>
        <v>20</v>
      </c>
      <c r="E992" s="359" t="s">
        <v>1384</v>
      </c>
      <c r="F992" s="360">
        <v>28320</v>
      </c>
      <c r="G992" s="360">
        <f t="shared" si="166"/>
        <v>566400</v>
      </c>
      <c r="H992" s="360">
        <v>21918</v>
      </c>
      <c r="I992" s="360">
        <f t="shared" si="167"/>
        <v>438360</v>
      </c>
      <c r="J992" s="360">
        <v>0</v>
      </c>
      <c r="K992" s="360">
        <f t="shared" si="168"/>
        <v>0</v>
      </c>
      <c r="L992" s="360">
        <f t="shared" si="176"/>
        <v>50238</v>
      </c>
      <c r="M992" s="376">
        <f t="shared" si="176"/>
        <v>1004760</v>
      </c>
      <c r="N992" s="380">
        <f>'내역서(기계)-SH'!N992+'내역서(기계)-재개발'!N992</f>
        <v>20</v>
      </c>
      <c r="O992" s="360">
        <v>28320</v>
      </c>
      <c r="P992" s="360">
        <f t="shared" si="173"/>
        <v>566400</v>
      </c>
      <c r="Q992" s="360">
        <v>21918</v>
      </c>
      <c r="R992" s="360">
        <f t="shared" si="174"/>
        <v>438360</v>
      </c>
      <c r="S992" s="360">
        <v>0</v>
      </c>
      <c r="T992" s="360">
        <f t="shared" si="175"/>
        <v>0</v>
      </c>
      <c r="U992" s="360">
        <f t="shared" si="169"/>
        <v>50238</v>
      </c>
      <c r="V992" s="369">
        <f t="shared" si="170"/>
        <v>1004760</v>
      </c>
      <c r="W992" s="375">
        <f t="shared" si="171"/>
        <v>0</v>
      </c>
      <c r="X992" s="381">
        <f t="shared" si="172"/>
        <v>0</v>
      </c>
      <c r="Y992" s="372"/>
    </row>
    <row r="993" spans="1:25" s="50" customFormat="1" ht="22.5" customHeight="1" x14ac:dyDescent="0.15">
      <c r="A993" s="361" t="s">
        <v>455</v>
      </c>
      <c r="B993" s="151" t="s">
        <v>699</v>
      </c>
      <c r="C993" s="152" t="s">
        <v>44</v>
      </c>
      <c r="D993" s="375">
        <f>'내역서(기계)-SH'!D993+'내역서(기계)-재개발'!D993</f>
        <v>1</v>
      </c>
      <c r="E993" s="359" t="s">
        <v>670</v>
      </c>
      <c r="F993" s="360">
        <v>212400</v>
      </c>
      <c r="G993" s="360">
        <f t="shared" si="166"/>
        <v>212400</v>
      </c>
      <c r="H993" s="360">
        <v>550923</v>
      </c>
      <c r="I993" s="360">
        <f t="shared" si="167"/>
        <v>550923</v>
      </c>
      <c r="J993" s="360">
        <v>0</v>
      </c>
      <c r="K993" s="360">
        <f t="shared" si="168"/>
        <v>0</v>
      </c>
      <c r="L993" s="360">
        <f t="shared" si="176"/>
        <v>763323</v>
      </c>
      <c r="M993" s="376">
        <f t="shared" si="176"/>
        <v>763323</v>
      </c>
      <c r="N993" s="380">
        <f>'내역서(기계)-SH'!N993+'내역서(기계)-재개발'!N993</f>
        <v>1</v>
      </c>
      <c r="O993" s="360">
        <v>212400</v>
      </c>
      <c r="P993" s="360">
        <f t="shared" si="173"/>
        <v>212400</v>
      </c>
      <c r="Q993" s="360">
        <v>550923</v>
      </c>
      <c r="R993" s="360">
        <f t="shared" si="174"/>
        <v>550923</v>
      </c>
      <c r="S993" s="360">
        <v>0</v>
      </c>
      <c r="T993" s="360">
        <f t="shared" si="175"/>
        <v>0</v>
      </c>
      <c r="U993" s="360">
        <f t="shared" si="169"/>
        <v>763323</v>
      </c>
      <c r="V993" s="369">
        <f t="shared" si="170"/>
        <v>763323</v>
      </c>
      <c r="W993" s="375">
        <f t="shared" si="171"/>
        <v>0</v>
      </c>
      <c r="X993" s="381">
        <f t="shared" si="172"/>
        <v>0</v>
      </c>
      <c r="Y993" s="372"/>
    </row>
    <row r="994" spans="1:25" s="50" customFormat="1" ht="22.5" customHeight="1" x14ac:dyDescent="0.15">
      <c r="A994" s="361" t="s">
        <v>456</v>
      </c>
      <c r="B994" s="151" t="s">
        <v>699</v>
      </c>
      <c r="C994" s="152" t="s">
        <v>78</v>
      </c>
      <c r="D994" s="375">
        <f>'내역서(기계)-SH'!D994+'내역서(기계)-재개발'!D994</f>
        <v>1</v>
      </c>
      <c r="E994" s="359" t="s">
        <v>670</v>
      </c>
      <c r="F994" s="360">
        <v>230100</v>
      </c>
      <c r="G994" s="360">
        <f t="shared" si="166"/>
        <v>230100</v>
      </c>
      <c r="H994" s="360">
        <v>639559</v>
      </c>
      <c r="I994" s="360">
        <f t="shared" si="167"/>
        <v>639559</v>
      </c>
      <c r="J994" s="360">
        <v>0</v>
      </c>
      <c r="K994" s="360">
        <f t="shared" si="168"/>
        <v>0</v>
      </c>
      <c r="L994" s="360">
        <f t="shared" si="176"/>
        <v>869659</v>
      </c>
      <c r="M994" s="376">
        <f t="shared" si="176"/>
        <v>869659</v>
      </c>
      <c r="N994" s="380">
        <f>'내역서(기계)-SH'!N994+'내역서(기계)-재개발'!N994</f>
        <v>1</v>
      </c>
      <c r="O994" s="360">
        <v>230100</v>
      </c>
      <c r="P994" s="360">
        <f t="shared" si="173"/>
        <v>230100</v>
      </c>
      <c r="Q994" s="360">
        <v>639559</v>
      </c>
      <c r="R994" s="360">
        <f t="shared" si="174"/>
        <v>639559</v>
      </c>
      <c r="S994" s="360">
        <v>0</v>
      </c>
      <c r="T994" s="360">
        <f t="shared" si="175"/>
        <v>0</v>
      </c>
      <c r="U994" s="360">
        <f t="shared" si="169"/>
        <v>869659</v>
      </c>
      <c r="V994" s="369">
        <f t="shared" si="170"/>
        <v>869659</v>
      </c>
      <c r="W994" s="375">
        <f t="shared" si="171"/>
        <v>0</v>
      </c>
      <c r="X994" s="381">
        <f t="shared" si="172"/>
        <v>0</v>
      </c>
      <c r="Y994" s="372"/>
    </row>
    <row r="995" spans="1:25" s="50" customFormat="1" ht="22.5" customHeight="1" x14ac:dyDescent="0.15">
      <c r="A995" s="361" t="s">
        <v>457</v>
      </c>
      <c r="B995" s="151" t="s">
        <v>699</v>
      </c>
      <c r="C995" s="152" t="s">
        <v>70</v>
      </c>
      <c r="D995" s="375">
        <f>'내역서(기계)-SH'!D995+'내역서(기계)-재개발'!D995</f>
        <v>1</v>
      </c>
      <c r="E995" s="359" t="s">
        <v>670</v>
      </c>
      <c r="F995" s="360">
        <v>247800</v>
      </c>
      <c r="G995" s="360">
        <f t="shared" si="166"/>
        <v>247800</v>
      </c>
      <c r="H995" s="360">
        <v>761247</v>
      </c>
      <c r="I995" s="360">
        <f t="shared" si="167"/>
        <v>761247</v>
      </c>
      <c r="J995" s="360">
        <v>0</v>
      </c>
      <c r="K995" s="360">
        <f t="shared" si="168"/>
        <v>0</v>
      </c>
      <c r="L995" s="360">
        <f t="shared" si="176"/>
        <v>1009047</v>
      </c>
      <c r="M995" s="376">
        <f t="shared" si="176"/>
        <v>1009047</v>
      </c>
      <c r="N995" s="380">
        <f>'내역서(기계)-SH'!N995+'내역서(기계)-재개발'!N995</f>
        <v>1</v>
      </c>
      <c r="O995" s="360">
        <v>247800</v>
      </c>
      <c r="P995" s="360">
        <f t="shared" si="173"/>
        <v>247800</v>
      </c>
      <c r="Q995" s="360">
        <v>761247</v>
      </c>
      <c r="R995" s="360">
        <f t="shared" si="174"/>
        <v>761247</v>
      </c>
      <c r="S995" s="360">
        <v>0</v>
      </c>
      <c r="T995" s="360">
        <f t="shared" si="175"/>
        <v>0</v>
      </c>
      <c r="U995" s="360">
        <f t="shared" si="169"/>
        <v>1009047</v>
      </c>
      <c r="V995" s="369">
        <f t="shared" si="170"/>
        <v>1009047</v>
      </c>
      <c r="W995" s="375">
        <f t="shared" si="171"/>
        <v>0</v>
      </c>
      <c r="X995" s="381">
        <f t="shared" si="172"/>
        <v>0</v>
      </c>
      <c r="Y995" s="372"/>
    </row>
    <row r="996" spans="1:25" s="50" customFormat="1" ht="22.5" customHeight="1" x14ac:dyDescent="0.15">
      <c r="A996" s="361" t="s">
        <v>458</v>
      </c>
      <c r="B996" s="151" t="s">
        <v>699</v>
      </c>
      <c r="C996" s="152" t="s">
        <v>35</v>
      </c>
      <c r="D996" s="375">
        <f>'내역서(기계)-SH'!D996+'내역서(기계)-재개발'!D996</f>
        <v>1</v>
      </c>
      <c r="E996" s="359" t="s">
        <v>670</v>
      </c>
      <c r="F996" s="360">
        <v>265500</v>
      </c>
      <c r="G996" s="360">
        <f t="shared" si="166"/>
        <v>265500</v>
      </c>
      <c r="H996" s="360">
        <v>918044</v>
      </c>
      <c r="I996" s="360">
        <f t="shared" si="167"/>
        <v>918044</v>
      </c>
      <c r="J996" s="360">
        <v>0</v>
      </c>
      <c r="K996" s="360">
        <f t="shared" si="168"/>
        <v>0</v>
      </c>
      <c r="L996" s="360">
        <f t="shared" si="176"/>
        <v>1183544</v>
      </c>
      <c r="M996" s="376">
        <f t="shared" si="176"/>
        <v>1183544</v>
      </c>
      <c r="N996" s="380">
        <f>'내역서(기계)-SH'!N996+'내역서(기계)-재개발'!N996</f>
        <v>1</v>
      </c>
      <c r="O996" s="360">
        <v>265500</v>
      </c>
      <c r="P996" s="360">
        <f t="shared" si="173"/>
        <v>265500</v>
      </c>
      <c r="Q996" s="360">
        <v>918044</v>
      </c>
      <c r="R996" s="360">
        <f t="shared" si="174"/>
        <v>918044</v>
      </c>
      <c r="S996" s="360">
        <v>0</v>
      </c>
      <c r="T996" s="360">
        <f t="shared" si="175"/>
        <v>0</v>
      </c>
      <c r="U996" s="360">
        <f t="shared" si="169"/>
        <v>1183544</v>
      </c>
      <c r="V996" s="369">
        <f t="shared" si="170"/>
        <v>1183544</v>
      </c>
      <c r="W996" s="375">
        <f t="shared" si="171"/>
        <v>0</v>
      </c>
      <c r="X996" s="381">
        <f t="shared" si="172"/>
        <v>0</v>
      </c>
      <c r="Y996" s="372"/>
    </row>
    <row r="997" spans="1:25" s="50" customFormat="1" ht="22.5" customHeight="1" x14ac:dyDescent="0.15">
      <c r="A997" s="361" t="s">
        <v>459</v>
      </c>
      <c r="B997" s="151" t="s">
        <v>699</v>
      </c>
      <c r="C997" s="152" t="s">
        <v>65</v>
      </c>
      <c r="D997" s="375">
        <f>'내역서(기계)-SH'!D997+'내역서(기계)-재개발'!D997</f>
        <v>1</v>
      </c>
      <c r="E997" s="359" t="s">
        <v>670</v>
      </c>
      <c r="F997" s="360">
        <v>283200</v>
      </c>
      <c r="G997" s="360">
        <f t="shared" si="166"/>
        <v>283200</v>
      </c>
      <c r="H997" s="360">
        <v>966820</v>
      </c>
      <c r="I997" s="360">
        <f t="shared" si="167"/>
        <v>966820</v>
      </c>
      <c r="J997" s="360">
        <v>0</v>
      </c>
      <c r="K997" s="360">
        <f t="shared" si="168"/>
        <v>0</v>
      </c>
      <c r="L997" s="360">
        <f t="shared" si="176"/>
        <v>1250020</v>
      </c>
      <c r="M997" s="376">
        <f t="shared" si="176"/>
        <v>1250020</v>
      </c>
      <c r="N997" s="380">
        <f>'내역서(기계)-SH'!N997+'내역서(기계)-재개발'!N997</f>
        <v>1</v>
      </c>
      <c r="O997" s="360">
        <v>283200</v>
      </c>
      <c r="P997" s="360">
        <f t="shared" si="173"/>
        <v>283200</v>
      </c>
      <c r="Q997" s="360">
        <v>966820</v>
      </c>
      <c r="R997" s="360">
        <f t="shared" si="174"/>
        <v>966820</v>
      </c>
      <c r="S997" s="360">
        <v>0</v>
      </c>
      <c r="T997" s="360">
        <f t="shared" si="175"/>
        <v>0</v>
      </c>
      <c r="U997" s="360">
        <f t="shared" si="169"/>
        <v>1250020</v>
      </c>
      <c r="V997" s="369">
        <f t="shared" si="170"/>
        <v>1250020</v>
      </c>
      <c r="W997" s="375">
        <f t="shared" si="171"/>
        <v>0</v>
      </c>
      <c r="X997" s="381">
        <f t="shared" si="172"/>
        <v>0</v>
      </c>
      <c r="Y997" s="372"/>
    </row>
    <row r="998" spans="1:25" s="50" customFormat="1" ht="22.5" customHeight="1" x14ac:dyDescent="0.15">
      <c r="A998" s="361" t="s">
        <v>460</v>
      </c>
      <c r="B998" s="151" t="s">
        <v>699</v>
      </c>
      <c r="C998" s="152" t="s">
        <v>75</v>
      </c>
      <c r="D998" s="375">
        <f>'내역서(기계)-SH'!D998+'내역서(기계)-재개발'!D998</f>
        <v>1</v>
      </c>
      <c r="E998" s="359" t="s">
        <v>670</v>
      </c>
      <c r="F998" s="360">
        <v>309750</v>
      </c>
      <c r="G998" s="360">
        <f t="shared" si="166"/>
        <v>309750</v>
      </c>
      <c r="H998" s="360">
        <v>1474257</v>
      </c>
      <c r="I998" s="360">
        <f t="shared" si="167"/>
        <v>1474257</v>
      </c>
      <c r="J998" s="360">
        <v>0</v>
      </c>
      <c r="K998" s="360">
        <f t="shared" si="168"/>
        <v>0</v>
      </c>
      <c r="L998" s="360">
        <f t="shared" si="176"/>
        <v>1784007</v>
      </c>
      <c r="M998" s="376">
        <f t="shared" si="176"/>
        <v>1784007</v>
      </c>
      <c r="N998" s="380">
        <f>'내역서(기계)-SH'!N998+'내역서(기계)-재개발'!N998</f>
        <v>1</v>
      </c>
      <c r="O998" s="360">
        <v>309750</v>
      </c>
      <c r="P998" s="360">
        <f t="shared" si="173"/>
        <v>309750</v>
      </c>
      <c r="Q998" s="360">
        <v>1474257</v>
      </c>
      <c r="R998" s="360">
        <f t="shared" si="174"/>
        <v>1474257</v>
      </c>
      <c r="S998" s="360">
        <v>0</v>
      </c>
      <c r="T998" s="360">
        <f t="shared" si="175"/>
        <v>0</v>
      </c>
      <c r="U998" s="360">
        <f t="shared" si="169"/>
        <v>1784007</v>
      </c>
      <c r="V998" s="369">
        <f t="shared" si="170"/>
        <v>1784007</v>
      </c>
      <c r="W998" s="375">
        <f t="shared" si="171"/>
        <v>0</v>
      </c>
      <c r="X998" s="381">
        <f t="shared" si="172"/>
        <v>0</v>
      </c>
      <c r="Y998" s="372"/>
    </row>
    <row r="999" spans="1:25" s="50" customFormat="1" ht="22.5" customHeight="1" x14ac:dyDescent="0.15">
      <c r="A999" s="361" t="s">
        <v>461</v>
      </c>
      <c r="B999" s="151" t="s">
        <v>699</v>
      </c>
      <c r="C999" s="152" t="s">
        <v>74</v>
      </c>
      <c r="D999" s="375">
        <f>'내역서(기계)-SH'!D999+'내역서(기계)-재개발'!D999</f>
        <v>1</v>
      </c>
      <c r="E999" s="359" t="s">
        <v>670</v>
      </c>
      <c r="F999" s="360">
        <v>336300</v>
      </c>
      <c r="G999" s="360">
        <f t="shared" si="166"/>
        <v>336300</v>
      </c>
      <c r="H999" s="360">
        <v>1474257</v>
      </c>
      <c r="I999" s="360">
        <f t="shared" si="167"/>
        <v>1474257</v>
      </c>
      <c r="J999" s="360">
        <v>0</v>
      </c>
      <c r="K999" s="360">
        <f t="shared" si="168"/>
        <v>0</v>
      </c>
      <c r="L999" s="360">
        <f t="shared" si="176"/>
        <v>1810557</v>
      </c>
      <c r="M999" s="376">
        <f t="shared" si="176"/>
        <v>1810557</v>
      </c>
      <c r="N999" s="380">
        <f>'내역서(기계)-SH'!N999+'내역서(기계)-재개발'!N999</f>
        <v>1</v>
      </c>
      <c r="O999" s="360">
        <v>336300</v>
      </c>
      <c r="P999" s="360">
        <f t="shared" si="173"/>
        <v>336300</v>
      </c>
      <c r="Q999" s="360">
        <v>1474257</v>
      </c>
      <c r="R999" s="360">
        <f t="shared" si="174"/>
        <v>1474257</v>
      </c>
      <c r="S999" s="360">
        <v>0</v>
      </c>
      <c r="T999" s="360">
        <f t="shared" si="175"/>
        <v>0</v>
      </c>
      <c r="U999" s="360">
        <f t="shared" si="169"/>
        <v>1810557</v>
      </c>
      <c r="V999" s="369">
        <f t="shared" si="170"/>
        <v>1810557</v>
      </c>
      <c r="W999" s="375">
        <f t="shared" si="171"/>
        <v>0</v>
      </c>
      <c r="X999" s="381">
        <f t="shared" si="172"/>
        <v>0</v>
      </c>
      <c r="Y999" s="372"/>
    </row>
    <row r="1000" spans="1:25" s="50" customFormat="1" ht="22.5" customHeight="1" x14ac:dyDescent="0.15">
      <c r="A1000" s="361" t="s">
        <v>462</v>
      </c>
      <c r="B1000" s="151" t="s">
        <v>699</v>
      </c>
      <c r="C1000" s="152" t="s">
        <v>39</v>
      </c>
      <c r="D1000" s="375">
        <f>'내역서(기계)-SH'!D1000+'내역서(기계)-재개발'!D1000</f>
        <v>1</v>
      </c>
      <c r="E1000" s="359" t="s">
        <v>670</v>
      </c>
      <c r="F1000" s="360">
        <v>362850</v>
      </c>
      <c r="G1000" s="360">
        <f t="shared" si="166"/>
        <v>362850</v>
      </c>
      <c r="H1000" s="360">
        <v>1852233</v>
      </c>
      <c r="I1000" s="360">
        <f t="shared" si="167"/>
        <v>1852233</v>
      </c>
      <c r="J1000" s="360">
        <v>0</v>
      </c>
      <c r="K1000" s="360">
        <f t="shared" si="168"/>
        <v>0</v>
      </c>
      <c r="L1000" s="360">
        <f t="shared" si="176"/>
        <v>2215083</v>
      </c>
      <c r="M1000" s="376">
        <f t="shared" si="176"/>
        <v>2215083</v>
      </c>
      <c r="N1000" s="380">
        <f>'내역서(기계)-SH'!N1000+'내역서(기계)-재개발'!N1000</f>
        <v>1</v>
      </c>
      <c r="O1000" s="360">
        <v>362850</v>
      </c>
      <c r="P1000" s="360">
        <f t="shared" si="173"/>
        <v>362850</v>
      </c>
      <c r="Q1000" s="360">
        <v>1852233</v>
      </c>
      <c r="R1000" s="360">
        <f t="shared" si="174"/>
        <v>1852233</v>
      </c>
      <c r="S1000" s="360">
        <v>0</v>
      </c>
      <c r="T1000" s="360">
        <f t="shared" si="175"/>
        <v>0</v>
      </c>
      <c r="U1000" s="360">
        <f t="shared" si="169"/>
        <v>2215083</v>
      </c>
      <c r="V1000" s="369">
        <f t="shared" si="170"/>
        <v>2215083</v>
      </c>
      <c r="W1000" s="375">
        <f t="shared" si="171"/>
        <v>0</v>
      </c>
      <c r="X1000" s="381">
        <f t="shared" si="172"/>
        <v>0</v>
      </c>
      <c r="Y1000" s="372"/>
    </row>
    <row r="1001" spans="1:25" s="50" customFormat="1" ht="22.5" customHeight="1" x14ac:dyDescent="0.15">
      <c r="A1001" s="361" t="s">
        <v>463</v>
      </c>
      <c r="B1001" s="151" t="s">
        <v>699</v>
      </c>
      <c r="C1001" s="152" t="s">
        <v>49</v>
      </c>
      <c r="D1001" s="375">
        <f>'내역서(기계)-SH'!D1001+'내역서(기계)-재개발'!D1001</f>
        <v>1</v>
      </c>
      <c r="E1001" s="359" t="s">
        <v>670</v>
      </c>
      <c r="F1001" s="360">
        <v>389400</v>
      </c>
      <c r="G1001" s="360">
        <f t="shared" si="166"/>
        <v>389400</v>
      </c>
      <c r="H1001" s="360">
        <v>1852233</v>
      </c>
      <c r="I1001" s="360">
        <f t="shared" si="167"/>
        <v>1852233</v>
      </c>
      <c r="J1001" s="360">
        <v>0</v>
      </c>
      <c r="K1001" s="360">
        <f t="shared" si="168"/>
        <v>0</v>
      </c>
      <c r="L1001" s="360">
        <f t="shared" si="176"/>
        <v>2241633</v>
      </c>
      <c r="M1001" s="376">
        <f t="shared" si="176"/>
        <v>2241633</v>
      </c>
      <c r="N1001" s="380">
        <f>'내역서(기계)-SH'!N1001+'내역서(기계)-재개발'!N1001</f>
        <v>1</v>
      </c>
      <c r="O1001" s="360">
        <v>389400</v>
      </c>
      <c r="P1001" s="360">
        <f t="shared" si="173"/>
        <v>389400</v>
      </c>
      <c r="Q1001" s="360">
        <v>1852233</v>
      </c>
      <c r="R1001" s="360">
        <f t="shared" si="174"/>
        <v>1852233</v>
      </c>
      <c r="S1001" s="360">
        <v>0</v>
      </c>
      <c r="T1001" s="360">
        <f t="shared" si="175"/>
        <v>0</v>
      </c>
      <c r="U1001" s="360">
        <f t="shared" si="169"/>
        <v>2241633</v>
      </c>
      <c r="V1001" s="369">
        <f t="shared" si="170"/>
        <v>2241633</v>
      </c>
      <c r="W1001" s="375">
        <f t="shared" si="171"/>
        <v>0</v>
      </c>
      <c r="X1001" s="381">
        <f t="shared" si="172"/>
        <v>0</v>
      </c>
      <c r="Y1001" s="372"/>
    </row>
    <row r="1002" spans="1:25" s="50" customFormat="1" ht="22.5" customHeight="1" x14ac:dyDescent="0.15">
      <c r="A1002" s="361" t="s">
        <v>345</v>
      </c>
      <c r="B1002" s="151" t="s">
        <v>699</v>
      </c>
      <c r="C1002" s="152" t="s">
        <v>73</v>
      </c>
      <c r="D1002" s="375">
        <f>'내역서(기계)-SH'!D1002+'내역서(기계)-재개발'!D1002</f>
        <v>1</v>
      </c>
      <c r="E1002" s="359" t="s">
        <v>670</v>
      </c>
      <c r="F1002" s="360">
        <v>398250</v>
      </c>
      <c r="G1002" s="360">
        <f t="shared" si="166"/>
        <v>398250</v>
      </c>
      <c r="H1002" s="360">
        <v>2825262</v>
      </c>
      <c r="I1002" s="360">
        <f t="shared" si="167"/>
        <v>2825262</v>
      </c>
      <c r="J1002" s="360">
        <v>0</v>
      </c>
      <c r="K1002" s="360">
        <f t="shared" si="168"/>
        <v>0</v>
      </c>
      <c r="L1002" s="360">
        <f t="shared" si="176"/>
        <v>3223512</v>
      </c>
      <c r="M1002" s="376">
        <f t="shared" si="176"/>
        <v>3223512</v>
      </c>
      <c r="N1002" s="380">
        <f>'내역서(기계)-SH'!N1002+'내역서(기계)-재개발'!N1002</f>
        <v>1</v>
      </c>
      <c r="O1002" s="360">
        <v>398250</v>
      </c>
      <c r="P1002" s="360">
        <f t="shared" si="173"/>
        <v>398250</v>
      </c>
      <c r="Q1002" s="360">
        <v>2825262</v>
      </c>
      <c r="R1002" s="360">
        <f t="shared" si="174"/>
        <v>2825262</v>
      </c>
      <c r="S1002" s="360">
        <v>0</v>
      </c>
      <c r="T1002" s="360">
        <f t="shared" si="175"/>
        <v>0</v>
      </c>
      <c r="U1002" s="360">
        <f t="shared" si="169"/>
        <v>3223512</v>
      </c>
      <c r="V1002" s="369">
        <f t="shared" si="170"/>
        <v>3223512</v>
      </c>
      <c r="W1002" s="375">
        <f t="shared" si="171"/>
        <v>0</v>
      </c>
      <c r="X1002" s="381">
        <f t="shared" si="172"/>
        <v>0</v>
      </c>
      <c r="Y1002" s="372"/>
    </row>
    <row r="1003" spans="1:25" s="50" customFormat="1" ht="22.5" customHeight="1" x14ac:dyDescent="0.15">
      <c r="A1003" s="361" t="s">
        <v>346</v>
      </c>
      <c r="B1003" s="151" t="s">
        <v>699</v>
      </c>
      <c r="C1003" s="152" t="s">
        <v>48</v>
      </c>
      <c r="D1003" s="375">
        <f>'내역서(기계)-SH'!D1003+'내역서(기계)-재개발'!D1003</f>
        <v>1</v>
      </c>
      <c r="E1003" s="359" t="s">
        <v>670</v>
      </c>
      <c r="F1003" s="360">
        <v>703575</v>
      </c>
      <c r="G1003" s="360">
        <f t="shared" si="166"/>
        <v>703575</v>
      </c>
      <c r="H1003" s="360">
        <v>2825262</v>
      </c>
      <c r="I1003" s="360">
        <f t="shared" si="167"/>
        <v>2825262</v>
      </c>
      <c r="J1003" s="360">
        <v>0</v>
      </c>
      <c r="K1003" s="360">
        <f t="shared" si="168"/>
        <v>0</v>
      </c>
      <c r="L1003" s="360">
        <f t="shared" si="176"/>
        <v>3528837</v>
      </c>
      <c r="M1003" s="376">
        <f t="shared" si="176"/>
        <v>3528837</v>
      </c>
      <c r="N1003" s="380">
        <f>'내역서(기계)-SH'!N1003+'내역서(기계)-재개발'!N1003</f>
        <v>1</v>
      </c>
      <c r="O1003" s="360">
        <v>703575</v>
      </c>
      <c r="P1003" s="360">
        <f t="shared" si="173"/>
        <v>703575</v>
      </c>
      <c r="Q1003" s="360">
        <v>2825262</v>
      </c>
      <c r="R1003" s="360">
        <f t="shared" si="174"/>
        <v>2825262</v>
      </c>
      <c r="S1003" s="360">
        <v>0</v>
      </c>
      <c r="T1003" s="360">
        <f t="shared" si="175"/>
        <v>0</v>
      </c>
      <c r="U1003" s="360">
        <f t="shared" si="169"/>
        <v>3528837</v>
      </c>
      <c r="V1003" s="369">
        <f t="shared" si="170"/>
        <v>3528837</v>
      </c>
      <c r="W1003" s="375">
        <f t="shared" si="171"/>
        <v>0</v>
      </c>
      <c r="X1003" s="381">
        <f t="shared" si="172"/>
        <v>0</v>
      </c>
      <c r="Y1003" s="372"/>
    </row>
    <row r="1004" spans="1:25" s="50" customFormat="1" ht="22.5" customHeight="1" x14ac:dyDescent="0.15">
      <c r="A1004" s="361" t="s">
        <v>347</v>
      </c>
      <c r="B1004" s="151" t="s">
        <v>542</v>
      </c>
      <c r="C1004" s="152" t="s">
        <v>91</v>
      </c>
      <c r="D1004" s="375">
        <f>'내역서(기계)-SH'!D1004+'내역서(기계)-재개발'!D1004</f>
        <v>1</v>
      </c>
      <c r="E1004" s="359" t="s">
        <v>1384</v>
      </c>
      <c r="F1004" s="360">
        <v>2124</v>
      </c>
      <c r="G1004" s="360">
        <f t="shared" si="166"/>
        <v>2124</v>
      </c>
      <c r="H1004" s="360">
        <v>0</v>
      </c>
      <c r="I1004" s="360">
        <f t="shared" si="167"/>
        <v>0</v>
      </c>
      <c r="J1004" s="360">
        <v>0</v>
      </c>
      <c r="K1004" s="360">
        <f t="shared" si="168"/>
        <v>0</v>
      </c>
      <c r="L1004" s="360">
        <f t="shared" si="176"/>
        <v>2124</v>
      </c>
      <c r="M1004" s="376">
        <f t="shared" si="176"/>
        <v>2124</v>
      </c>
      <c r="N1004" s="380">
        <f>'내역서(기계)-SH'!N1004+'내역서(기계)-재개발'!N1004</f>
        <v>1</v>
      </c>
      <c r="O1004" s="360">
        <v>2124</v>
      </c>
      <c r="P1004" s="360">
        <f t="shared" si="173"/>
        <v>2124</v>
      </c>
      <c r="Q1004" s="360">
        <v>0</v>
      </c>
      <c r="R1004" s="360">
        <f t="shared" si="174"/>
        <v>0</v>
      </c>
      <c r="S1004" s="360">
        <v>0</v>
      </c>
      <c r="T1004" s="360">
        <f t="shared" si="175"/>
        <v>0</v>
      </c>
      <c r="U1004" s="360">
        <f t="shared" si="169"/>
        <v>2124</v>
      </c>
      <c r="V1004" s="369">
        <f t="shared" si="170"/>
        <v>2124</v>
      </c>
      <c r="W1004" s="375">
        <f t="shared" si="171"/>
        <v>0</v>
      </c>
      <c r="X1004" s="381">
        <f t="shared" si="172"/>
        <v>0</v>
      </c>
      <c r="Y1004" s="372"/>
    </row>
    <row r="1005" spans="1:25" s="50" customFormat="1" ht="22.5" customHeight="1" x14ac:dyDescent="0.15">
      <c r="A1005" s="361" t="s">
        <v>348</v>
      </c>
      <c r="B1005" s="151" t="s">
        <v>542</v>
      </c>
      <c r="C1005" s="152" t="s">
        <v>90</v>
      </c>
      <c r="D1005" s="375">
        <f>'내역서(기계)-SH'!D1005+'내역서(기계)-재개발'!D1005</f>
        <v>2</v>
      </c>
      <c r="E1005" s="359" t="s">
        <v>1384</v>
      </c>
      <c r="F1005" s="360">
        <v>1062</v>
      </c>
      <c r="G1005" s="360">
        <f t="shared" si="166"/>
        <v>2124</v>
      </c>
      <c r="H1005" s="360">
        <v>0</v>
      </c>
      <c r="I1005" s="360">
        <f t="shared" si="167"/>
        <v>0</v>
      </c>
      <c r="J1005" s="360">
        <v>0</v>
      </c>
      <c r="K1005" s="360">
        <f t="shared" si="168"/>
        <v>0</v>
      </c>
      <c r="L1005" s="360">
        <f t="shared" si="176"/>
        <v>1062</v>
      </c>
      <c r="M1005" s="376">
        <f t="shared" si="176"/>
        <v>2124</v>
      </c>
      <c r="N1005" s="380">
        <f>'내역서(기계)-SH'!N1005+'내역서(기계)-재개발'!N1005</f>
        <v>2</v>
      </c>
      <c r="O1005" s="360">
        <v>1062</v>
      </c>
      <c r="P1005" s="360">
        <f t="shared" si="173"/>
        <v>2124</v>
      </c>
      <c r="Q1005" s="360">
        <v>0</v>
      </c>
      <c r="R1005" s="360">
        <f t="shared" si="174"/>
        <v>0</v>
      </c>
      <c r="S1005" s="360">
        <v>0</v>
      </c>
      <c r="T1005" s="360">
        <f t="shared" si="175"/>
        <v>0</v>
      </c>
      <c r="U1005" s="360">
        <f t="shared" si="169"/>
        <v>1062</v>
      </c>
      <c r="V1005" s="369">
        <f t="shared" si="170"/>
        <v>2124</v>
      </c>
      <c r="W1005" s="375">
        <f t="shared" si="171"/>
        <v>0</v>
      </c>
      <c r="X1005" s="381">
        <f t="shared" si="172"/>
        <v>0</v>
      </c>
      <c r="Y1005" s="372"/>
    </row>
    <row r="1006" spans="1:25" s="50" customFormat="1" ht="22.5" customHeight="1" x14ac:dyDescent="0.15">
      <c r="A1006" s="361" t="s">
        <v>349</v>
      </c>
      <c r="B1006" s="151" t="s">
        <v>542</v>
      </c>
      <c r="C1006" s="152" t="s">
        <v>89</v>
      </c>
      <c r="D1006" s="375">
        <f>'내역서(기계)-SH'!D1006+'내역서(기계)-재개발'!D1006</f>
        <v>6</v>
      </c>
      <c r="E1006" s="359" t="s">
        <v>1384</v>
      </c>
      <c r="F1006" s="360">
        <v>778</v>
      </c>
      <c r="G1006" s="360">
        <f t="shared" si="166"/>
        <v>4668</v>
      </c>
      <c r="H1006" s="360">
        <v>0</v>
      </c>
      <c r="I1006" s="360">
        <f t="shared" si="167"/>
        <v>0</v>
      </c>
      <c r="J1006" s="360">
        <v>0</v>
      </c>
      <c r="K1006" s="360">
        <f t="shared" si="168"/>
        <v>0</v>
      </c>
      <c r="L1006" s="360">
        <f t="shared" si="176"/>
        <v>778</v>
      </c>
      <c r="M1006" s="376">
        <f t="shared" si="176"/>
        <v>4668</v>
      </c>
      <c r="N1006" s="380">
        <f>'내역서(기계)-SH'!N1006+'내역서(기계)-재개발'!N1006</f>
        <v>6</v>
      </c>
      <c r="O1006" s="360">
        <v>778</v>
      </c>
      <c r="P1006" s="360">
        <f t="shared" si="173"/>
        <v>4668</v>
      </c>
      <c r="Q1006" s="360">
        <v>0</v>
      </c>
      <c r="R1006" s="360">
        <f t="shared" si="174"/>
        <v>0</v>
      </c>
      <c r="S1006" s="360">
        <v>0</v>
      </c>
      <c r="T1006" s="360">
        <f t="shared" si="175"/>
        <v>0</v>
      </c>
      <c r="U1006" s="360">
        <f t="shared" si="169"/>
        <v>778</v>
      </c>
      <c r="V1006" s="369">
        <f t="shared" si="170"/>
        <v>4668</v>
      </c>
      <c r="W1006" s="375">
        <f t="shared" si="171"/>
        <v>0</v>
      </c>
      <c r="X1006" s="381">
        <f t="shared" si="172"/>
        <v>0</v>
      </c>
      <c r="Y1006" s="372"/>
    </row>
    <row r="1007" spans="1:25" s="50" customFormat="1" ht="22.5" customHeight="1" x14ac:dyDescent="0.15">
      <c r="A1007" s="361" t="s">
        <v>350</v>
      </c>
      <c r="B1007" s="151" t="s">
        <v>542</v>
      </c>
      <c r="C1007" s="152" t="s">
        <v>1366</v>
      </c>
      <c r="D1007" s="375">
        <f>'내역서(기계)-SH'!D1007+'내역서(기계)-재개발'!D1007</f>
        <v>2</v>
      </c>
      <c r="E1007" s="359" t="s">
        <v>1384</v>
      </c>
      <c r="F1007" s="360">
        <v>407</v>
      </c>
      <c r="G1007" s="360">
        <f t="shared" si="166"/>
        <v>814</v>
      </c>
      <c r="H1007" s="360">
        <v>0</v>
      </c>
      <c r="I1007" s="360">
        <f t="shared" si="167"/>
        <v>0</v>
      </c>
      <c r="J1007" s="360">
        <v>0</v>
      </c>
      <c r="K1007" s="360">
        <f t="shared" si="168"/>
        <v>0</v>
      </c>
      <c r="L1007" s="360">
        <f t="shared" si="176"/>
        <v>407</v>
      </c>
      <c r="M1007" s="376">
        <f t="shared" si="176"/>
        <v>814</v>
      </c>
      <c r="N1007" s="380">
        <f>'내역서(기계)-SH'!N1007+'내역서(기계)-재개발'!N1007</f>
        <v>2</v>
      </c>
      <c r="O1007" s="360">
        <v>407</v>
      </c>
      <c r="P1007" s="360">
        <f t="shared" si="173"/>
        <v>814</v>
      </c>
      <c r="Q1007" s="360">
        <v>0</v>
      </c>
      <c r="R1007" s="360">
        <f t="shared" si="174"/>
        <v>0</v>
      </c>
      <c r="S1007" s="360">
        <v>0</v>
      </c>
      <c r="T1007" s="360">
        <f t="shared" si="175"/>
        <v>0</v>
      </c>
      <c r="U1007" s="360">
        <f t="shared" si="169"/>
        <v>407</v>
      </c>
      <c r="V1007" s="369">
        <f t="shared" si="170"/>
        <v>814</v>
      </c>
      <c r="W1007" s="375">
        <f t="shared" si="171"/>
        <v>0</v>
      </c>
      <c r="X1007" s="381">
        <f t="shared" si="172"/>
        <v>0</v>
      </c>
      <c r="Y1007" s="372"/>
    </row>
    <row r="1008" spans="1:25" s="50" customFormat="1" ht="22.5" customHeight="1" x14ac:dyDescent="0.15">
      <c r="A1008" s="361" t="s">
        <v>351</v>
      </c>
      <c r="B1008" s="389" t="s">
        <v>700</v>
      </c>
      <c r="C1008" s="184"/>
      <c r="D1008" s="375">
        <f>'내역서(기계)-SH'!D1008+'내역서(기계)-재개발'!D1008</f>
        <v>3</v>
      </c>
      <c r="E1008" s="366" t="s">
        <v>1384</v>
      </c>
      <c r="F1008" s="360">
        <v>0</v>
      </c>
      <c r="G1008" s="360">
        <f t="shared" si="166"/>
        <v>0</v>
      </c>
      <c r="H1008" s="360">
        <v>70496</v>
      </c>
      <c r="I1008" s="360">
        <f t="shared" si="167"/>
        <v>211488</v>
      </c>
      <c r="J1008" s="360">
        <v>0</v>
      </c>
      <c r="K1008" s="360">
        <f t="shared" si="168"/>
        <v>0</v>
      </c>
      <c r="L1008" s="360">
        <f t="shared" si="176"/>
        <v>70496</v>
      </c>
      <c r="M1008" s="376">
        <f t="shared" si="176"/>
        <v>211488</v>
      </c>
      <c r="N1008" s="380">
        <f>'내역서(기계)-SH'!N1008+'내역서(기계)-재개발'!N1008</f>
        <v>3</v>
      </c>
      <c r="O1008" s="360">
        <v>0</v>
      </c>
      <c r="P1008" s="360">
        <f t="shared" si="173"/>
        <v>0</v>
      </c>
      <c r="Q1008" s="360">
        <v>70496</v>
      </c>
      <c r="R1008" s="360">
        <f t="shared" si="174"/>
        <v>211488</v>
      </c>
      <c r="S1008" s="360">
        <v>0</v>
      </c>
      <c r="T1008" s="360">
        <f t="shared" si="175"/>
        <v>0</v>
      </c>
      <c r="U1008" s="360">
        <f t="shared" si="169"/>
        <v>70496</v>
      </c>
      <c r="V1008" s="369">
        <f t="shared" si="170"/>
        <v>211488</v>
      </c>
      <c r="W1008" s="375">
        <f t="shared" si="171"/>
        <v>0</v>
      </c>
      <c r="X1008" s="381">
        <f t="shared" si="172"/>
        <v>0</v>
      </c>
      <c r="Y1008" s="372"/>
    </row>
    <row r="1009" spans="1:25" ht="22.5" customHeight="1" x14ac:dyDescent="0.15">
      <c r="A1009" s="361" t="s">
        <v>352</v>
      </c>
      <c r="B1009" s="153" t="s">
        <v>674</v>
      </c>
      <c r="C1009" s="386" t="s">
        <v>357</v>
      </c>
      <c r="D1009" s="375">
        <f>'내역서(기계)-SH'!D1009+'내역서(기계)-재개발'!D1009</f>
        <v>582</v>
      </c>
      <c r="E1009" s="367" t="s">
        <v>1744</v>
      </c>
      <c r="F1009" s="368">
        <v>-319</v>
      </c>
      <c r="G1009" s="368">
        <f t="shared" si="166"/>
        <v>-185658</v>
      </c>
      <c r="H1009" s="368">
        <v>0</v>
      </c>
      <c r="I1009" s="368">
        <f t="shared" si="167"/>
        <v>0</v>
      </c>
      <c r="J1009" s="368">
        <v>0</v>
      </c>
      <c r="K1009" s="368">
        <f t="shared" si="168"/>
        <v>0</v>
      </c>
      <c r="L1009" s="368">
        <f t="shared" si="176"/>
        <v>-319</v>
      </c>
      <c r="M1009" s="381">
        <f t="shared" si="176"/>
        <v>-185658</v>
      </c>
      <c r="N1009" s="380">
        <f>'내역서(기계)-SH'!N1009+'내역서(기계)-재개발'!N1009</f>
        <v>582</v>
      </c>
      <c r="O1009" s="368">
        <v>-319</v>
      </c>
      <c r="P1009" s="360">
        <f t="shared" si="173"/>
        <v>-185658</v>
      </c>
      <c r="Q1009" s="368">
        <v>0</v>
      </c>
      <c r="R1009" s="360">
        <f t="shared" si="174"/>
        <v>0</v>
      </c>
      <c r="S1009" s="368">
        <v>0</v>
      </c>
      <c r="T1009" s="360">
        <f t="shared" si="175"/>
        <v>0</v>
      </c>
      <c r="U1009" s="368">
        <f t="shared" si="169"/>
        <v>-319</v>
      </c>
      <c r="V1009" s="370">
        <f t="shared" si="170"/>
        <v>-185658</v>
      </c>
      <c r="W1009" s="375">
        <f t="shared" si="171"/>
        <v>0</v>
      </c>
      <c r="X1009" s="381">
        <f t="shared" si="172"/>
        <v>0</v>
      </c>
      <c r="Y1009" s="373"/>
    </row>
    <row r="1010" spans="1:25" ht="22.5" customHeight="1" x14ac:dyDescent="0.15">
      <c r="A1010" s="361" t="s">
        <v>353</v>
      </c>
      <c r="B1010" s="153" t="s">
        <v>674</v>
      </c>
      <c r="C1010" s="386" t="s">
        <v>673</v>
      </c>
      <c r="D1010" s="375">
        <f>'내역서(기계)-SH'!D1010+'내역서(기계)-재개발'!D1010</f>
        <v>128</v>
      </c>
      <c r="E1010" s="367" t="s">
        <v>1744</v>
      </c>
      <c r="F1010" s="368">
        <v>-5886</v>
      </c>
      <c r="G1010" s="368">
        <f t="shared" si="166"/>
        <v>-753408</v>
      </c>
      <c r="H1010" s="368">
        <v>0</v>
      </c>
      <c r="I1010" s="368">
        <f t="shared" si="167"/>
        <v>0</v>
      </c>
      <c r="J1010" s="368">
        <v>0</v>
      </c>
      <c r="K1010" s="368">
        <f t="shared" si="168"/>
        <v>0</v>
      </c>
      <c r="L1010" s="368">
        <f t="shared" si="176"/>
        <v>-5886</v>
      </c>
      <c r="M1010" s="381">
        <f t="shared" si="176"/>
        <v>-753408</v>
      </c>
      <c r="N1010" s="380">
        <f>'내역서(기계)-SH'!N1010+'내역서(기계)-재개발'!N1010</f>
        <v>128</v>
      </c>
      <c r="O1010" s="368">
        <v>-5886</v>
      </c>
      <c r="P1010" s="360">
        <f t="shared" si="173"/>
        <v>-753408</v>
      </c>
      <c r="Q1010" s="368">
        <v>0</v>
      </c>
      <c r="R1010" s="360">
        <f t="shared" si="174"/>
        <v>0</v>
      </c>
      <c r="S1010" s="368">
        <v>0</v>
      </c>
      <c r="T1010" s="360">
        <f t="shared" si="175"/>
        <v>0</v>
      </c>
      <c r="U1010" s="368">
        <f t="shared" si="169"/>
        <v>-5886</v>
      </c>
      <c r="V1010" s="370">
        <f t="shared" si="170"/>
        <v>-753408</v>
      </c>
      <c r="W1010" s="375">
        <f t="shared" si="171"/>
        <v>0</v>
      </c>
      <c r="X1010" s="381">
        <f t="shared" si="172"/>
        <v>0</v>
      </c>
      <c r="Y1010" s="373"/>
    </row>
    <row r="1011" spans="1:25" ht="22.5" customHeight="1" x14ac:dyDescent="0.15">
      <c r="A1011" s="361" t="s">
        <v>354</v>
      </c>
      <c r="B1011" s="153" t="s">
        <v>674</v>
      </c>
      <c r="C1011" s="386" t="s">
        <v>675</v>
      </c>
      <c r="D1011" s="375">
        <f>'내역서(기계)-SH'!D1011+'내역서(기계)-재개발'!D1011</f>
        <v>190</v>
      </c>
      <c r="E1011" s="367" t="s">
        <v>1744</v>
      </c>
      <c r="F1011" s="368">
        <v>-1195</v>
      </c>
      <c r="G1011" s="368">
        <f t="shared" si="166"/>
        <v>-227050</v>
      </c>
      <c r="H1011" s="368">
        <v>0</v>
      </c>
      <c r="I1011" s="368">
        <f t="shared" si="167"/>
        <v>0</v>
      </c>
      <c r="J1011" s="368">
        <v>0</v>
      </c>
      <c r="K1011" s="368">
        <f t="shared" si="168"/>
        <v>0</v>
      </c>
      <c r="L1011" s="368">
        <f t="shared" si="176"/>
        <v>-1195</v>
      </c>
      <c r="M1011" s="381">
        <f t="shared" si="176"/>
        <v>-227050</v>
      </c>
      <c r="N1011" s="380">
        <f>'내역서(기계)-SH'!N1011+'내역서(기계)-재개발'!N1011</f>
        <v>190</v>
      </c>
      <c r="O1011" s="368">
        <v>-1195</v>
      </c>
      <c r="P1011" s="360">
        <f t="shared" si="173"/>
        <v>-227050</v>
      </c>
      <c r="Q1011" s="368">
        <v>0</v>
      </c>
      <c r="R1011" s="360">
        <f t="shared" si="174"/>
        <v>0</v>
      </c>
      <c r="S1011" s="368">
        <v>0</v>
      </c>
      <c r="T1011" s="360">
        <f t="shared" si="175"/>
        <v>0</v>
      </c>
      <c r="U1011" s="368">
        <f t="shared" si="169"/>
        <v>-1195</v>
      </c>
      <c r="V1011" s="370">
        <f t="shared" si="170"/>
        <v>-227050</v>
      </c>
      <c r="W1011" s="375">
        <f t="shared" si="171"/>
        <v>0</v>
      </c>
      <c r="X1011" s="381">
        <f t="shared" si="172"/>
        <v>0</v>
      </c>
      <c r="Y1011" s="373"/>
    </row>
    <row r="1012" spans="1:25" ht="22.5" customHeight="1" x14ac:dyDescent="0.15">
      <c r="A1012" s="361" t="s">
        <v>355</v>
      </c>
      <c r="B1012" s="153" t="s">
        <v>674</v>
      </c>
      <c r="C1012" s="386" t="s">
        <v>464</v>
      </c>
      <c r="D1012" s="375">
        <f>'내역서(기계)-SH'!D1012+'내역서(기계)-재개발'!D1012</f>
        <v>8</v>
      </c>
      <c r="E1012" s="367" t="s">
        <v>1744</v>
      </c>
      <c r="F1012" s="368">
        <v>-1416</v>
      </c>
      <c r="G1012" s="368">
        <f t="shared" si="166"/>
        <v>-11328</v>
      </c>
      <c r="H1012" s="368">
        <v>0</v>
      </c>
      <c r="I1012" s="368">
        <f t="shared" si="167"/>
        <v>0</v>
      </c>
      <c r="J1012" s="368">
        <v>0</v>
      </c>
      <c r="K1012" s="368">
        <f t="shared" si="168"/>
        <v>0</v>
      </c>
      <c r="L1012" s="368">
        <f t="shared" si="176"/>
        <v>-1416</v>
      </c>
      <c r="M1012" s="381">
        <f t="shared" si="176"/>
        <v>-11328</v>
      </c>
      <c r="N1012" s="380">
        <f>'내역서(기계)-SH'!N1012+'내역서(기계)-재개발'!N1012</f>
        <v>8</v>
      </c>
      <c r="O1012" s="368">
        <v>-1416</v>
      </c>
      <c r="P1012" s="360">
        <f t="shared" si="173"/>
        <v>-11328</v>
      </c>
      <c r="Q1012" s="368">
        <v>0</v>
      </c>
      <c r="R1012" s="360">
        <f t="shared" si="174"/>
        <v>0</v>
      </c>
      <c r="S1012" s="368">
        <v>0</v>
      </c>
      <c r="T1012" s="360">
        <f t="shared" si="175"/>
        <v>0</v>
      </c>
      <c r="U1012" s="368">
        <f t="shared" si="169"/>
        <v>-1416</v>
      </c>
      <c r="V1012" s="370">
        <f t="shared" si="170"/>
        <v>-11328</v>
      </c>
      <c r="W1012" s="375">
        <f t="shared" si="171"/>
        <v>0</v>
      </c>
      <c r="X1012" s="381">
        <f t="shared" si="172"/>
        <v>0</v>
      </c>
      <c r="Y1012" s="373"/>
    </row>
    <row r="1013" spans="1:25" ht="22.5" customHeight="1" x14ac:dyDescent="0.15">
      <c r="A1013" s="361" t="s">
        <v>356</v>
      </c>
      <c r="B1013" s="153" t="s">
        <v>674</v>
      </c>
      <c r="C1013" s="386" t="s">
        <v>676</v>
      </c>
      <c r="D1013" s="375">
        <f>'내역서(기계)-SH'!D1013+'내역서(기계)-재개발'!D1013</f>
        <v>54</v>
      </c>
      <c r="E1013" s="367" t="s">
        <v>1744</v>
      </c>
      <c r="F1013" s="368">
        <v>-155</v>
      </c>
      <c r="G1013" s="368">
        <f t="shared" si="166"/>
        <v>-8370</v>
      </c>
      <c r="H1013" s="368">
        <v>0</v>
      </c>
      <c r="I1013" s="368">
        <f t="shared" si="167"/>
        <v>0</v>
      </c>
      <c r="J1013" s="368">
        <v>0</v>
      </c>
      <c r="K1013" s="368">
        <f t="shared" si="168"/>
        <v>0</v>
      </c>
      <c r="L1013" s="368">
        <f t="shared" si="176"/>
        <v>-155</v>
      </c>
      <c r="M1013" s="381">
        <f t="shared" si="176"/>
        <v>-8370</v>
      </c>
      <c r="N1013" s="380">
        <f>'내역서(기계)-SH'!N1013+'내역서(기계)-재개발'!N1013</f>
        <v>54</v>
      </c>
      <c r="O1013" s="368">
        <v>-155</v>
      </c>
      <c r="P1013" s="360">
        <f t="shared" si="173"/>
        <v>-8370</v>
      </c>
      <c r="Q1013" s="368">
        <v>0</v>
      </c>
      <c r="R1013" s="360">
        <f t="shared" si="174"/>
        <v>0</v>
      </c>
      <c r="S1013" s="368">
        <v>0</v>
      </c>
      <c r="T1013" s="360">
        <f t="shared" si="175"/>
        <v>0</v>
      </c>
      <c r="U1013" s="368">
        <f t="shared" si="169"/>
        <v>-155</v>
      </c>
      <c r="V1013" s="370">
        <f t="shared" si="170"/>
        <v>-8370</v>
      </c>
      <c r="W1013" s="375">
        <f t="shared" si="171"/>
        <v>0</v>
      </c>
      <c r="X1013" s="381">
        <f t="shared" si="172"/>
        <v>0</v>
      </c>
      <c r="Y1013" s="373"/>
    </row>
    <row r="1014" spans="1:25" ht="22.5" customHeight="1" x14ac:dyDescent="0.15">
      <c r="A1014" s="361" t="s">
        <v>1766</v>
      </c>
      <c r="B1014" s="153" t="s">
        <v>1748</v>
      </c>
      <c r="C1014" s="386" t="s">
        <v>1573</v>
      </c>
      <c r="D1014" s="375">
        <f>'내역서(기계)-SH'!D1014+'내역서(기계)-재개발'!D1014</f>
        <v>2</v>
      </c>
      <c r="E1014" s="367" t="s">
        <v>684</v>
      </c>
      <c r="F1014" s="368">
        <v>9735</v>
      </c>
      <c r="G1014" s="368">
        <f t="shared" si="166"/>
        <v>19470</v>
      </c>
      <c r="H1014" s="368">
        <v>0</v>
      </c>
      <c r="I1014" s="368">
        <f t="shared" si="167"/>
        <v>0</v>
      </c>
      <c r="J1014" s="368">
        <v>0</v>
      </c>
      <c r="K1014" s="368">
        <f t="shared" si="168"/>
        <v>0</v>
      </c>
      <c r="L1014" s="368">
        <f t="shared" si="176"/>
        <v>9735</v>
      </c>
      <c r="M1014" s="381">
        <f t="shared" si="176"/>
        <v>19470</v>
      </c>
      <c r="N1014" s="380">
        <f>'내역서(기계)-SH'!N1014+'내역서(기계)-재개발'!N1014</f>
        <v>97</v>
      </c>
      <c r="O1014" s="368">
        <v>9735</v>
      </c>
      <c r="P1014" s="360">
        <f t="shared" si="173"/>
        <v>944295</v>
      </c>
      <c r="Q1014" s="368">
        <v>0</v>
      </c>
      <c r="R1014" s="360">
        <f t="shared" si="174"/>
        <v>0</v>
      </c>
      <c r="S1014" s="368">
        <v>0</v>
      </c>
      <c r="T1014" s="360">
        <f t="shared" si="175"/>
        <v>0</v>
      </c>
      <c r="U1014" s="368">
        <f t="shared" si="169"/>
        <v>9735</v>
      </c>
      <c r="V1014" s="370">
        <f t="shared" si="170"/>
        <v>944295</v>
      </c>
      <c r="W1014" s="375">
        <f t="shared" si="171"/>
        <v>95</v>
      </c>
      <c r="X1014" s="381">
        <f t="shared" si="172"/>
        <v>924825</v>
      </c>
      <c r="Y1014" s="373"/>
    </row>
    <row r="1015" spans="1:25" ht="22.5" customHeight="1" x14ac:dyDescent="0.15">
      <c r="A1015" s="361" t="s">
        <v>1767</v>
      </c>
      <c r="B1015" s="153" t="s">
        <v>1749</v>
      </c>
      <c r="C1015" s="386" t="s">
        <v>1750</v>
      </c>
      <c r="D1015" s="375">
        <f>'내역서(기계)-SH'!D1015+'내역서(기계)-재개발'!D1015</f>
        <v>2</v>
      </c>
      <c r="E1015" s="367" t="s">
        <v>684</v>
      </c>
      <c r="F1015" s="368">
        <v>9735</v>
      </c>
      <c r="G1015" s="368">
        <f t="shared" si="166"/>
        <v>19470</v>
      </c>
      <c r="H1015" s="368">
        <v>0</v>
      </c>
      <c r="I1015" s="368">
        <f t="shared" si="167"/>
        <v>0</v>
      </c>
      <c r="J1015" s="368">
        <v>0</v>
      </c>
      <c r="K1015" s="368">
        <f t="shared" si="168"/>
        <v>0</v>
      </c>
      <c r="L1015" s="368">
        <f t="shared" si="176"/>
        <v>9735</v>
      </c>
      <c r="M1015" s="381">
        <f t="shared" si="176"/>
        <v>19470</v>
      </c>
      <c r="N1015" s="380">
        <f>'내역서(기계)-SH'!N1015+'내역서(기계)-재개발'!N1015</f>
        <v>97</v>
      </c>
      <c r="O1015" s="368">
        <v>9735</v>
      </c>
      <c r="P1015" s="360">
        <f t="shared" si="173"/>
        <v>944295</v>
      </c>
      <c r="Q1015" s="368">
        <v>0</v>
      </c>
      <c r="R1015" s="360">
        <f t="shared" si="174"/>
        <v>0</v>
      </c>
      <c r="S1015" s="368">
        <v>0</v>
      </c>
      <c r="T1015" s="360">
        <f t="shared" si="175"/>
        <v>0</v>
      </c>
      <c r="U1015" s="368">
        <f t="shared" si="169"/>
        <v>9735</v>
      </c>
      <c r="V1015" s="370">
        <f t="shared" si="170"/>
        <v>944295</v>
      </c>
      <c r="W1015" s="375">
        <f t="shared" si="171"/>
        <v>95</v>
      </c>
      <c r="X1015" s="381">
        <f t="shared" si="172"/>
        <v>924825</v>
      </c>
      <c r="Y1015" s="373"/>
    </row>
    <row r="1016" spans="1:25" ht="22.5" customHeight="1" x14ac:dyDescent="0.15">
      <c r="A1016" s="361" t="s">
        <v>1768</v>
      </c>
      <c r="B1016" s="153" t="s">
        <v>1751</v>
      </c>
      <c r="C1016" s="386" t="s">
        <v>1752</v>
      </c>
      <c r="D1016" s="375">
        <f>'내역서(기계)-SH'!D1016+'내역서(기계)-재개발'!D1016</f>
        <v>2</v>
      </c>
      <c r="E1016" s="367" t="s">
        <v>684</v>
      </c>
      <c r="F1016" s="368">
        <v>15487</v>
      </c>
      <c r="G1016" s="368">
        <f t="shared" si="166"/>
        <v>30974</v>
      </c>
      <c r="H1016" s="368">
        <v>0</v>
      </c>
      <c r="I1016" s="368">
        <f t="shared" si="167"/>
        <v>0</v>
      </c>
      <c r="J1016" s="368">
        <v>0</v>
      </c>
      <c r="K1016" s="368">
        <f t="shared" si="168"/>
        <v>0</v>
      </c>
      <c r="L1016" s="368">
        <f t="shared" si="176"/>
        <v>15487</v>
      </c>
      <c r="M1016" s="381">
        <f t="shared" si="176"/>
        <v>30974</v>
      </c>
      <c r="N1016" s="380">
        <f>'내역서(기계)-SH'!N1016+'내역서(기계)-재개발'!N1016</f>
        <v>97</v>
      </c>
      <c r="O1016" s="368">
        <v>15487</v>
      </c>
      <c r="P1016" s="360">
        <f t="shared" si="173"/>
        <v>1502239</v>
      </c>
      <c r="Q1016" s="368">
        <v>0</v>
      </c>
      <c r="R1016" s="360">
        <f t="shared" si="174"/>
        <v>0</v>
      </c>
      <c r="S1016" s="368">
        <v>0</v>
      </c>
      <c r="T1016" s="360">
        <f t="shared" si="175"/>
        <v>0</v>
      </c>
      <c r="U1016" s="368">
        <f t="shared" si="169"/>
        <v>15487</v>
      </c>
      <c r="V1016" s="370">
        <f t="shared" si="170"/>
        <v>1502239</v>
      </c>
      <c r="W1016" s="375">
        <f t="shared" si="171"/>
        <v>95</v>
      </c>
      <c r="X1016" s="381">
        <f t="shared" si="172"/>
        <v>1471265</v>
      </c>
      <c r="Y1016" s="373"/>
    </row>
    <row r="1017" spans="1:25" ht="22.5" customHeight="1" x14ac:dyDescent="0.15">
      <c r="A1017" s="361" t="s">
        <v>1769</v>
      </c>
      <c r="B1017" s="153" t="s">
        <v>1753</v>
      </c>
      <c r="C1017" s="386" t="s">
        <v>1754</v>
      </c>
      <c r="D1017" s="375">
        <f>'내역서(기계)-SH'!D1017+'내역서(기계)-재개발'!D1017</f>
        <v>2</v>
      </c>
      <c r="E1017" s="367" t="s">
        <v>1078</v>
      </c>
      <c r="F1017" s="368">
        <v>29205</v>
      </c>
      <c r="G1017" s="368">
        <f t="shared" si="166"/>
        <v>58410</v>
      </c>
      <c r="H1017" s="368">
        <v>0</v>
      </c>
      <c r="I1017" s="368">
        <f t="shared" si="167"/>
        <v>0</v>
      </c>
      <c r="J1017" s="368">
        <v>0</v>
      </c>
      <c r="K1017" s="368">
        <f t="shared" si="168"/>
        <v>0</v>
      </c>
      <c r="L1017" s="368">
        <f t="shared" si="176"/>
        <v>29205</v>
      </c>
      <c r="M1017" s="381">
        <f t="shared" si="176"/>
        <v>58410</v>
      </c>
      <c r="N1017" s="380">
        <f>'내역서(기계)-SH'!N1017+'내역서(기계)-재개발'!N1017</f>
        <v>97</v>
      </c>
      <c r="O1017" s="368">
        <v>29205</v>
      </c>
      <c r="P1017" s="360">
        <f t="shared" si="173"/>
        <v>2832885</v>
      </c>
      <c r="Q1017" s="368">
        <v>0</v>
      </c>
      <c r="R1017" s="360">
        <f t="shared" si="174"/>
        <v>0</v>
      </c>
      <c r="S1017" s="368">
        <v>0</v>
      </c>
      <c r="T1017" s="360">
        <f t="shared" si="175"/>
        <v>0</v>
      </c>
      <c r="U1017" s="368">
        <f t="shared" si="169"/>
        <v>29205</v>
      </c>
      <c r="V1017" s="370">
        <f t="shared" si="170"/>
        <v>2832885</v>
      </c>
      <c r="W1017" s="375">
        <f t="shared" si="171"/>
        <v>95</v>
      </c>
      <c r="X1017" s="381">
        <f t="shared" si="172"/>
        <v>2774475</v>
      </c>
      <c r="Y1017" s="373"/>
    </row>
    <row r="1018" spans="1:25" ht="22.5" customHeight="1" x14ac:dyDescent="0.15">
      <c r="A1018" s="361" t="s">
        <v>1770</v>
      </c>
      <c r="B1018" s="153" t="s">
        <v>1755</v>
      </c>
      <c r="C1018" s="386" t="s">
        <v>1757</v>
      </c>
      <c r="D1018" s="375">
        <f>'내역서(기계)-SH'!D1018+'내역서(기계)-재개발'!D1018</f>
        <v>2</v>
      </c>
      <c r="E1018" s="367" t="s">
        <v>684</v>
      </c>
      <c r="F1018" s="368">
        <v>12567</v>
      </c>
      <c r="G1018" s="368">
        <f t="shared" si="166"/>
        <v>25134</v>
      </c>
      <c r="H1018" s="368">
        <v>0</v>
      </c>
      <c r="I1018" s="368">
        <f t="shared" si="167"/>
        <v>0</v>
      </c>
      <c r="J1018" s="368">
        <v>0</v>
      </c>
      <c r="K1018" s="368">
        <f t="shared" si="168"/>
        <v>0</v>
      </c>
      <c r="L1018" s="368">
        <f t="shared" si="176"/>
        <v>12567</v>
      </c>
      <c r="M1018" s="381">
        <f t="shared" si="176"/>
        <v>25134</v>
      </c>
      <c r="N1018" s="380">
        <f>'내역서(기계)-SH'!N1018+'내역서(기계)-재개발'!N1018</f>
        <v>151</v>
      </c>
      <c r="O1018" s="368">
        <v>12567</v>
      </c>
      <c r="P1018" s="360">
        <f t="shared" si="173"/>
        <v>1897617</v>
      </c>
      <c r="Q1018" s="368">
        <v>0</v>
      </c>
      <c r="R1018" s="360">
        <f t="shared" si="174"/>
        <v>0</v>
      </c>
      <c r="S1018" s="368">
        <v>0</v>
      </c>
      <c r="T1018" s="360">
        <f t="shared" si="175"/>
        <v>0</v>
      </c>
      <c r="U1018" s="368">
        <f t="shared" si="169"/>
        <v>12567</v>
      </c>
      <c r="V1018" s="370">
        <f t="shared" si="170"/>
        <v>1897617</v>
      </c>
      <c r="W1018" s="375">
        <f t="shared" si="171"/>
        <v>149</v>
      </c>
      <c r="X1018" s="381">
        <f t="shared" si="172"/>
        <v>1872483</v>
      </c>
      <c r="Y1018" s="373"/>
    </row>
    <row r="1019" spans="1:25" ht="22.5" customHeight="1" x14ac:dyDescent="0.15">
      <c r="A1019" s="361" t="s">
        <v>1771</v>
      </c>
      <c r="B1019" s="153" t="s">
        <v>1756</v>
      </c>
      <c r="C1019" s="386"/>
      <c r="D1019" s="375">
        <f>'내역서(기계)-SH'!D1019+'내역서(기계)-재개발'!D1019</f>
        <v>2</v>
      </c>
      <c r="E1019" s="367" t="s">
        <v>684</v>
      </c>
      <c r="F1019" s="368">
        <v>5602</v>
      </c>
      <c r="G1019" s="368">
        <f t="shared" si="166"/>
        <v>11204</v>
      </c>
      <c r="H1019" s="368">
        <v>0</v>
      </c>
      <c r="I1019" s="368">
        <f t="shared" si="167"/>
        <v>0</v>
      </c>
      <c r="J1019" s="368">
        <v>0</v>
      </c>
      <c r="K1019" s="368">
        <f t="shared" si="168"/>
        <v>0</v>
      </c>
      <c r="L1019" s="368">
        <f t="shared" si="176"/>
        <v>5602</v>
      </c>
      <c r="M1019" s="381">
        <f t="shared" si="176"/>
        <v>11204</v>
      </c>
      <c r="N1019" s="380">
        <f>'내역서(기계)-SH'!N1019+'내역서(기계)-재개발'!N1019</f>
        <v>151</v>
      </c>
      <c r="O1019" s="368">
        <v>5602</v>
      </c>
      <c r="P1019" s="360">
        <f t="shared" si="173"/>
        <v>845902</v>
      </c>
      <c r="Q1019" s="368">
        <v>0</v>
      </c>
      <c r="R1019" s="360">
        <f t="shared" si="174"/>
        <v>0</v>
      </c>
      <c r="S1019" s="368">
        <v>0</v>
      </c>
      <c r="T1019" s="360">
        <f t="shared" si="175"/>
        <v>0</v>
      </c>
      <c r="U1019" s="368">
        <f t="shared" si="169"/>
        <v>5602</v>
      </c>
      <c r="V1019" s="370">
        <f t="shared" si="170"/>
        <v>845902</v>
      </c>
      <c r="W1019" s="375">
        <f t="shared" si="171"/>
        <v>149</v>
      </c>
      <c r="X1019" s="381">
        <f t="shared" si="172"/>
        <v>834698</v>
      </c>
      <c r="Y1019" s="373"/>
    </row>
    <row r="1020" spans="1:25" ht="22.5" customHeight="1" x14ac:dyDescent="0.15">
      <c r="A1020" s="361" t="s">
        <v>1772</v>
      </c>
      <c r="B1020" s="153" t="s">
        <v>1758</v>
      </c>
      <c r="C1020" s="386" t="s">
        <v>1759</v>
      </c>
      <c r="D1020" s="375">
        <f>'내역서(기계)-SH'!D1020+'내역서(기계)-재개발'!D1020</f>
        <v>2</v>
      </c>
      <c r="E1020" s="367" t="s">
        <v>679</v>
      </c>
      <c r="F1020" s="368">
        <v>10620</v>
      </c>
      <c r="G1020" s="368">
        <f t="shared" si="166"/>
        <v>21240</v>
      </c>
      <c r="H1020" s="368">
        <v>0</v>
      </c>
      <c r="I1020" s="368">
        <f t="shared" si="167"/>
        <v>0</v>
      </c>
      <c r="J1020" s="368">
        <v>0</v>
      </c>
      <c r="K1020" s="368">
        <f t="shared" si="168"/>
        <v>0</v>
      </c>
      <c r="L1020" s="368">
        <f t="shared" si="176"/>
        <v>10620</v>
      </c>
      <c r="M1020" s="381">
        <f t="shared" si="176"/>
        <v>21240</v>
      </c>
      <c r="N1020" s="380">
        <f>'내역서(기계)-SH'!N1020+'내역서(기계)-재개발'!N1020</f>
        <v>91</v>
      </c>
      <c r="O1020" s="368">
        <v>10620</v>
      </c>
      <c r="P1020" s="360">
        <f t="shared" si="173"/>
        <v>966420</v>
      </c>
      <c r="Q1020" s="368">
        <v>0</v>
      </c>
      <c r="R1020" s="360">
        <f t="shared" si="174"/>
        <v>0</v>
      </c>
      <c r="S1020" s="368">
        <v>0</v>
      </c>
      <c r="T1020" s="360">
        <f t="shared" si="175"/>
        <v>0</v>
      </c>
      <c r="U1020" s="368">
        <f t="shared" si="169"/>
        <v>10620</v>
      </c>
      <c r="V1020" s="370">
        <f t="shared" si="170"/>
        <v>966420</v>
      </c>
      <c r="W1020" s="375">
        <f t="shared" si="171"/>
        <v>89</v>
      </c>
      <c r="X1020" s="381">
        <f t="shared" si="172"/>
        <v>945180</v>
      </c>
      <c r="Y1020" s="373"/>
    </row>
    <row r="1021" spans="1:25" ht="22.5" customHeight="1" x14ac:dyDescent="0.15">
      <c r="A1021" s="361" t="s">
        <v>1773</v>
      </c>
      <c r="B1021" s="153" t="s">
        <v>1760</v>
      </c>
      <c r="C1021" s="386" t="s">
        <v>1761</v>
      </c>
      <c r="D1021" s="375">
        <f>'내역서(기계)-SH'!D1021+'내역서(기계)-재개발'!D1021</f>
        <v>2</v>
      </c>
      <c r="E1021" s="367" t="s">
        <v>684</v>
      </c>
      <c r="F1021" s="368">
        <v>9735</v>
      </c>
      <c r="G1021" s="368">
        <f t="shared" si="166"/>
        <v>19470</v>
      </c>
      <c r="H1021" s="368">
        <v>0</v>
      </c>
      <c r="I1021" s="368">
        <f t="shared" si="167"/>
        <v>0</v>
      </c>
      <c r="J1021" s="368">
        <v>0</v>
      </c>
      <c r="K1021" s="368">
        <f t="shared" si="168"/>
        <v>0</v>
      </c>
      <c r="L1021" s="368">
        <f t="shared" si="176"/>
        <v>9735</v>
      </c>
      <c r="M1021" s="381">
        <f t="shared" si="176"/>
        <v>19470</v>
      </c>
      <c r="N1021" s="380">
        <f>'내역서(기계)-SH'!N1021+'내역서(기계)-재개발'!N1021</f>
        <v>91</v>
      </c>
      <c r="O1021" s="368">
        <v>9735</v>
      </c>
      <c r="P1021" s="360">
        <f t="shared" si="173"/>
        <v>885885</v>
      </c>
      <c r="Q1021" s="368">
        <v>0</v>
      </c>
      <c r="R1021" s="360">
        <f t="shared" si="174"/>
        <v>0</v>
      </c>
      <c r="S1021" s="368">
        <v>0</v>
      </c>
      <c r="T1021" s="360">
        <f t="shared" si="175"/>
        <v>0</v>
      </c>
      <c r="U1021" s="368">
        <f t="shared" si="169"/>
        <v>9735</v>
      </c>
      <c r="V1021" s="370">
        <f t="shared" si="170"/>
        <v>885885</v>
      </c>
      <c r="W1021" s="375">
        <f t="shared" si="171"/>
        <v>89</v>
      </c>
      <c r="X1021" s="381">
        <f t="shared" si="172"/>
        <v>866415</v>
      </c>
      <c r="Y1021" s="373"/>
    </row>
    <row r="1022" spans="1:25" ht="22.5" customHeight="1" x14ac:dyDescent="0.15">
      <c r="A1022" s="361" t="s">
        <v>1774</v>
      </c>
      <c r="B1022" s="153" t="s">
        <v>1762</v>
      </c>
      <c r="C1022" s="386"/>
      <c r="D1022" s="375">
        <f>'내역서(기계)-SH'!D1022+'내역서(기계)-재개발'!D1022</f>
        <v>2</v>
      </c>
      <c r="E1022" s="367" t="s">
        <v>684</v>
      </c>
      <c r="F1022" s="368">
        <v>3097</v>
      </c>
      <c r="G1022" s="368">
        <f t="shared" si="166"/>
        <v>6194</v>
      </c>
      <c r="H1022" s="368">
        <v>0</v>
      </c>
      <c r="I1022" s="368">
        <f t="shared" si="167"/>
        <v>0</v>
      </c>
      <c r="J1022" s="368">
        <v>0</v>
      </c>
      <c r="K1022" s="368">
        <f t="shared" si="168"/>
        <v>0</v>
      </c>
      <c r="L1022" s="368">
        <f t="shared" si="176"/>
        <v>3097</v>
      </c>
      <c r="M1022" s="381">
        <f t="shared" si="176"/>
        <v>6194</v>
      </c>
      <c r="N1022" s="380">
        <f>'내역서(기계)-SH'!N1022+'내역서(기계)-재개발'!N1022</f>
        <v>801</v>
      </c>
      <c r="O1022" s="368">
        <v>3097</v>
      </c>
      <c r="P1022" s="360">
        <f t="shared" si="173"/>
        <v>2480697</v>
      </c>
      <c r="Q1022" s="368">
        <v>0</v>
      </c>
      <c r="R1022" s="360">
        <f t="shared" si="174"/>
        <v>0</v>
      </c>
      <c r="S1022" s="368">
        <v>0</v>
      </c>
      <c r="T1022" s="360">
        <f t="shared" si="175"/>
        <v>0</v>
      </c>
      <c r="U1022" s="368">
        <f t="shared" si="169"/>
        <v>3097</v>
      </c>
      <c r="V1022" s="370">
        <f t="shared" si="170"/>
        <v>2480697</v>
      </c>
      <c r="W1022" s="375">
        <f t="shared" si="171"/>
        <v>799</v>
      </c>
      <c r="X1022" s="381">
        <f t="shared" si="172"/>
        <v>2474503</v>
      </c>
      <c r="Y1022" s="373"/>
    </row>
    <row r="1023" spans="1:25" ht="22.5" customHeight="1" x14ac:dyDescent="0.15">
      <c r="A1023" s="361" t="s">
        <v>1775</v>
      </c>
      <c r="B1023" s="153" t="s">
        <v>1746</v>
      </c>
      <c r="C1023" s="386" t="s">
        <v>1747</v>
      </c>
      <c r="D1023" s="375">
        <f>'내역서(기계)-SH'!D1023+'내역서(기계)-재개발'!D1023</f>
        <v>2</v>
      </c>
      <c r="E1023" s="367" t="s">
        <v>688</v>
      </c>
      <c r="F1023" s="368">
        <v>7080</v>
      </c>
      <c r="G1023" s="368">
        <f t="shared" si="166"/>
        <v>14160</v>
      </c>
      <c r="H1023" s="368">
        <v>0</v>
      </c>
      <c r="I1023" s="368">
        <f t="shared" si="167"/>
        <v>0</v>
      </c>
      <c r="J1023" s="368">
        <v>0</v>
      </c>
      <c r="K1023" s="368">
        <f t="shared" si="168"/>
        <v>0</v>
      </c>
      <c r="L1023" s="368">
        <f t="shared" si="176"/>
        <v>7080</v>
      </c>
      <c r="M1023" s="381">
        <f t="shared" si="176"/>
        <v>14160</v>
      </c>
      <c r="N1023" s="380">
        <f>'내역서(기계)-SH'!N1023+'내역서(기계)-재개발'!N1023</f>
        <v>91</v>
      </c>
      <c r="O1023" s="368">
        <v>7080</v>
      </c>
      <c r="P1023" s="360">
        <f t="shared" si="173"/>
        <v>644280</v>
      </c>
      <c r="Q1023" s="368">
        <v>0</v>
      </c>
      <c r="R1023" s="360">
        <f t="shared" si="174"/>
        <v>0</v>
      </c>
      <c r="S1023" s="368">
        <v>0</v>
      </c>
      <c r="T1023" s="360">
        <f t="shared" si="175"/>
        <v>0</v>
      </c>
      <c r="U1023" s="368">
        <f t="shared" si="169"/>
        <v>7080</v>
      </c>
      <c r="V1023" s="370">
        <f t="shared" si="170"/>
        <v>644280</v>
      </c>
      <c r="W1023" s="375">
        <f t="shared" si="171"/>
        <v>89</v>
      </c>
      <c r="X1023" s="381">
        <f t="shared" si="172"/>
        <v>630120</v>
      </c>
      <c r="Y1023" s="373"/>
    </row>
    <row r="1024" spans="1:25" ht="22.5" customHeight="1" x14ac:dyDescent="0.15">
      <c r="A1024" s="361" t="s">
        <v>1776</v>
      </c>
      <c r="B1024" s="154" t="s">
        <v>1781</v>
      </c>
      <c r="C1024" s="387"/>
      <c r="D1024" s="375">
        <f>'내역서(기계)-SH'!D1024+'내역서(기계)-재개발'!D1024</f>
        <v>2</v>
      </c>
      <c r="E1024" s="367" t="s">
        <v>681</v>
      </c>
      <c r="F1024" s="368">
        <v>5310</v>
      </c>
      <c r="G1024" s="368">
        <f t="shared" si="166"/>
        <v>10620</v>
      </c>
      <c r="H1024" s="368">
        <v>5421</v>
      </c>
      <c r="I1024" s="368">
        <f t="shared" si="167"/>
        <v>10842</v>
      </c>
      <c r="J1024" s="368">
        <v>0</v>
      </c>
      <c r="K1024" s="368">
        <f t="shared" si="168"/>
        <v>0</v>
      </c>
      <c r="L1024" s="368">
        <f t="shared" si="176"/>
        <v>10731</v>
      </c>
      <c r="M1024" s="381">
        <f t="shared" si="176"/>
        <v>21462</v>
      </c>
      <c r="N1024" s="380">
        <f>'내역서(기계)-SH'!N1024+'내역서(기계)-재개발'!N1024</f>
        <v>2</v>
      </c>
      <c r="O1024" s="368">
        <v>5310</v>
      </c>
      <c r="P1024" s="360">
        <f t="shared" si="173"/>
        <v>10620</v>
      </c>
      <c r="Q1024" s="368">
        <v>5421</v>
      </c>
      <c r="R1024" s="360">
        <f t="shared" si="174"/>
        <v>10842</v>
      </c>
      <c r="S1024" s="368">
        <v>0</v>
      </c>
      <c r="T1024" s="360">
        <f t="shared" si="175"/>
        <v>0</v>
      </c>
      <c r="U1024" s="368">
        <f t="shared" si="169"/>
        <v>10731</v>
      </c>
      <c r="V1024" s="370">
        <f t="shared" si="170"/>
        <v>21462</v>
      </c>
      <c r="W1024" s="375">
        <f t="shared" si="171"/>
        <v>0</v>
      </c>
      <c r="X1024" s="381">
        <f t="shared" si="172"/>
        <v>0</v>
      </c>
      <c r="Y1024" s="373"/>
    </row>
    <row r="1025" spans="1:25" ht="22.5" customHeight="1" x14ac:dyDescent="0.15">
      <c r="A1025" s="361" t="s">
        <v>1777</v>
      </c>
      <c r="B1025" s="153" t="s">
        <v>1782</v>
      </c>
      <c r="C1025" s="386"/>
      <c r="D1025" s="375">
        <f>'내역서(기계)-SH'!D1025+'내역서(기계)-재개발'!D1025</f>
        <v>2</v>
      </c>
      <c r="E1025" s="367" t="s">
        <v>681</v>
      </c>
      <c r="F1025" s="368">
        <v>0</v>
      </c>
      <c r="G1025" s="368">
        <f t="shared" ref="G1025:G1031" si="177">INT($D1025*F1025)</f>
        <v>0</v>
      </c>
      <c r="H1025" s="368">
        <v>5059</v>
      </c>
      <c r="I1025" s="368">
        <f t="shared" ref="I1025:I1031" si="178">INT($D1025*H1025)</f>
        <v>10118</v>
      </c>
      <c r="J1025" s="368">
        <v>0</v>
      </c>
      <c r="K1025" s="368">
        <f t="shared" ref="K1025:K1031" si="179">INT($D1025*J1025)</f>
        <v>0</v>
      </c>
      <c r="L1025" s="368">
        <f t="shared" si="176"/>
        <v>5059</v>
      </c>
      <c r="M1025" s="381">
        <f t="shared" si="176"/>
        <v>10118</v>
      </c>
      <c r="N1025" s="380">
        <f>'내역서(기계)-SH'!N1025+'내역서(기계)-재개발'!N1025</f>
        <v>2</v>
      </c>
      <c r="O1025" s="368">
        <v>0</v>
      </c>
      <c r="P1025" s="360">
        <f t="shared" si="173"/>
        <v>0</v>
      </c>
      <c r="Q1025" s="368">
        <v>5059</v>
      </c>
      <c r="R1025" s="360">
        <f t="shared" si="174"/>
        <v>10118</v>
      </c>
      <c r="S1025" s="368">
        <v>0</v>
      </c>
      <c r="T1025" s="360">
        <f t="shared" si="175"/>
        <v>0</v>
      </c>
      <c r="U1025" s="368">
        <f t="shared" si="169"/>
        <v>5059</v>
      </c>
      <c r="V1025" s="370">
        <f t="shared" si="170"/>
        <v>10118</v>
      </c>
      <c r="W1025" s="375">
        <f t="shared" si="171"/>
        <v>0</v>
      </c>
      <c r="X1025" s="381">
        <f t="shared" si="172"/>
        <v>0</v>
      </c>
      <c r="Y1025" s="373"/>
    </row>
    <row r="1026" spans="1:25" ht="22.5" customHeight="1" x14ac:dyDescent="0.15">
      <c r="A1026" s="361" t="s">
        <v>1778</v>
      </c>
      <c r="B1026" s="153" t="s">
        <v>1791</v>
      </c>
      <c r="C1026" s="386" t="s">
        <v>1763</v>
      </c>
      <c r="D1026" s="375">
        <f>'내역서(기계)-SH'!D1026+'내역서(기계)-재개발'!D1026</f>
        <v>2</v>
      </c>
      <c r="E1026" s="367" t="s">
        <v>684</v>
      </c>
      <c r="F1026" s="368">
        <v>40710</v>
      </c>
      <c r="G1026" s="368">
        <f t="shared" si="177"/>
        <v>81420</v>
      </c>
      <c r="H1026" s="368">
        <v>12503</v>
      </c>
      <c r="I1026" s="368">
        <f t="shared" si="178"/>
        <v>25006</v>
      </c>
      <c r="J1026" s="368">
        <v>0</v>
      </c>
      <c r="K1026" s="368">
        <f t="shared" si="179"/>
        <v>0</v>
      </c>
      <c r="L1026" s="368">
        <f t="shared" si="176"/>
        <v>53213</v>
      </c>
      <c r="M1026" s="381">
        <f t="shared" si="176"/>
        <v>106426</v>
      </c>
      <c r="N1026" s="380">
        <f>'내역서(기계)-SH'!N1026+'내역서(기계)-재개발'!N1026</f>
        <v>321</v>
      </c>
      <c r="O1026" s="368">
        <v>40710</v>
      </c>
      <c r="P1026" s="360">
        <f t="shared" si="173"/>
        <v>13067910</v>
      </c>
      <c r="Q1026" s="368">
        <v>12503</v>
      </c>
      <c r="R1026" s="360">
        <f t="shared" si="174"/>
        <v>4013463</v>
      </c>
      <c r="S1026" s="368">
        <v>0</v>
      </c>
      <c r="T1026" s="360">
        <f t="shared" si="175"/>
        <v>0</v>
      </c>
      <c r="U1026" s="368">
        <f t="shared" si="169"/>
        <v>53213</v>
      </c>
      <c r="V1026" s="370">
        <f t="shared" si="170"/>
        <v>17081373</v>
      </c>
      <c r="W1026" s="375">
        <f t="shared" si="171"/>
        <v>319</v>
      </c>
      <c r="X1026" s="381">
        <f t="shared" si="172"/>
        <v>16974947</v>
      </c>
      <c r="Y1026" s="373"/>
    </row>
    <row r="1027" spans="1:25" ht="22.5" customHeight="1" x14ac:dyDescent="0.15">
      <c r="A1027" s="361" t="s">
        <v>1779</v>
      </c>
      <c r="B1027" s="153" t="s">
        <v>1764</v>
      </c>
      <c r="C1027" s="386" t="s">
        <v>1765</v>
      </c>
      <c r="D1027" s="375">
        <f>'내역서(기계)-SH'!D1027+'내역서(기계)-재개발'!D1027</f>
        <v>2</v>
      </c>
      <c r="E1027" s="367" t="s">
        <v>684</v>
      </c>
      <c r="F1027" s="368">
        <v>49560</v>
      </c>
      <c r="G1027" s="368">
        <f t="shared" si="177"/>
        <v>99120</v>
      </c>
      <c r="H1027" s="368">
        <v>12503</v>
      </c>
      <c r="I1027" s="368">
        <f t="shared" si="178"/>
        <v>25006</v>
      </c>
      <c r="J1027" s="368">
        <v>0</v>
      </c>
      <c r="K1027" s="368">
        <f t="shared" si="179"/>
        <v>0</v>
      </c>
      <c r="L1027" s="368">
        <f t="shared" si="176"/>
        <v>62063</v>
      </c>
      <c r="M1027" s="381">
        <f t="shared" si="176"/>
        <v>124126</v>
      </c>
      <c r="N1027" s="380">
        <f>'내역서(기계)-SH'!N1027+'내역서(기계)-재개발'!N1027</f>
        <v>2</v>
      </c>
      <c r="O1027" s="368">
        <v>49560</v>
      </c>
      <c r="P1027" s="360">
        <f t="shared" si="173"/>
        <v>99120</v>
      </c>
      <c r="Q1027" s="368">
        <v>12503</v>
      </c>
      <c r="R1027" s="360">
        <f t="shared" si="174"/>
        <v>25006</v>
      </c>
      <c r="S1027" s="368">
        <v>0</v>
      </c>
      <c r="T1027" s="360">
        <f t="shared" si="175"/>
        <v>0</v>
      </c>
      <c r="U1027" s="368">
        <f t="shared" si="169"/>
        <v>62063</v>
      </c>
      <c r="V1027" s="370">
        <f t="shared" si="170"/>
        <v>124126</v>
      </c>
      <c r="W1027" s="375">
        <f t="shared" si="171"/>
        <v>0</v>
      </c>
      <c r="X1027" s="381">
        <f t="shared" si="172"/>
        <v>0</v>
      </c>
      <c r="Y1027" s="373"/>
    </row>
    <row r="1028" spans="1:25" ht="22.5" customHeight="1" x14ac:dyDescent="0.15">
      <c r="A1028" s="361" t="s">
        <v>1780</v>
      </c>
      <c r="B1028" s="153" t="s">
        <v>1792</v>
      </c>
      <c r="C1028" s="386" t="s">
        <v>1793</v>
      </c>
      <c r="D1028" s="375">
        <f>'내역서(기계)-SH'!D1028+'내역서(기계)-재개발'!D1028</f>
        <v>2</v>
      </c>
      <c r="E1028" s="367" t="s">
        <v>681</v>
      </c>
      <c r="F1028" s="368">
        <v>10620</v>
      </c>
      <c r="G1028" s="368">
        <f t="shared" si="177"/>
        <v>21240</v>
      </c>
      <c r="H1028" s="368">
        <v>0</v>
      </c>
      <c r="I1028" s="368">
        <f t="shared" si="178"/>
        <v>0</v>
      </c>
      <c r="J1028" s="368">
        <v>0</v>
      </c>
      <c r="K1028" s="368">
        <f t="shared" si="179"/>
        <v>0</v>
      </c>
      <c r="L1028" s="368">
        <f t="shared" si="176"/>
        <v>10620</v>
      </c>
      <c r="M1028" s="381">
        <f t="shared" si="176"/>
        <v>21240</v>
      </c>
      <c r="N1028" s="380">
        <f>'내역서(기계)-SH'!N1028+'내역서(기계)-재개발'!N1028</f>
        <v>2</v>
      </c>
      <c r="O1028" s="368">
        <v>10620</v>
      </c>
      <c r="P1028" s="360">
        <f t="shared" si="173"/>
        <v>21240</v>
      </c>
      <c r="Q1028" s="368">
        <v>0</v>
      </c>
      <c r="R1028" s="360">
        <f t="shared" si="174"/>
        <v>0</v>
      </c>
      <c r="S1028" s="368">
        <v>0</v>
      </c>
      <c r="T1028" s="360">
        <f t="shared" si="175"/>
        <v>0</v>
      </c>
      <c r="U1028" s="368">
        <f t="shared" si="169"/>
        <v>10620</v>
      </c>
      <c r="V1028" s="370">
        <f t="shared" si="170"/>
        <v>21240</v>
      </c>
      <c r="W1028" s="375">
        <f t="shared" si="171"/>
        <v>0</v>
      </c>
      <c r="X1028" s="381">
        <f t="shared" si="172"/>
        <v>0</v>
      </c>
      <c r="Y1028" s="373"/>
    </row>
    <row r="1029" spans="1:25" ht="22.5" customHeight="1" x14ac:dyDescent="0.15">
      <c r="A1029" s="361" t="s">
        <v>1783</v>
      </c>
      <c r="B1029" s="153" t="s">
        <v>2562</v>
      </c>
      <c r="C1029" s="386" t="s">
        <v>2563</v>
      </c>
      <c r="D1029" s="375">
        <f>'내역서(기계)-SH'!D1029+'내역서(기계)-재개발'!D1029</f>
        <v>2</v>
      </c>
      <c r="E1029" s="367" t="s">
        <v>688</v>
      </c>
      <c r="F1029" s="368">
        <v>61950</v>
      </c>
      <c r="G1029" s="368">
        <f t="shared" si="177"/>
        <v>123900</v>
      </c>
      <c r="H1029" s="368">
        <v>0</v>
      </c>
      <c r="I1029" s="368">
        <f t="shared" si="178"/>
        <v>0</v>
      </c>
      <c r="J1029" s="368">
        <v>0</v>
      </c>
      <c r="K1029" s="368">
        <f t="shared" si="179"/>
        <v>0</v>
      </c>
      <c r="L1029" s="368">
        <f t="shared" si="176"/>
        <v>61950</v>
      </c>
      <c r="M1029" s="381">
        <f t="shared" si="176"/>
        <v>123900</v>
      </c>
      <c r="N1029" s="380">
        <f>'내역서(기계)-SH'!N1029+'내역서(기계)-재개발'!N1029</f>
        <v>321</v>
      </c>
      <c r="O1029" s="368">
        <v>61950</v>
      </c>
      <c r="P1029" s="360">
        <f t="shared" si="173"/>
        <v>19885950</v>
      </c>
      <c r="Q1029" s="368">
        <v>0</v>
      </c>
      <c r="R1029" s="360">
        <f t="shared" si="174"/>
        <v>0</v>
      </c>
      <c r="S1029" s="368">
        <v>0</v>
      </c>
      <c r="T1029" s="360">
        <f t="shared" si="175"/>
        <v>0</v>
      </c>
      <c r="U1029" s="368">
        <f t="shared" si="169"/>
        <v>61950</v>
      </c>
      <c r="V1029" s="370">
        <f t="shared" si="170"/>
        <v>19885950</v>
      </c>
      <c r="W1029" s="375">
        <f t="shared" si="171"/>
        <v>319</v>
      </c>
      <c r="X1029" s="381">
        <f t="shared" si="172"/>
        <v>19762050</v>
      </c>
      <c r="Y1029" s="373"/>
    </row>
    <row r="1030" spans="1:25" ht="22.5" customHeight="1" x14ac:dyDescent="0.15">
      <c r="A1030" s="361" t="s">
        <v>1784</v>
      </c>
      <c r="B1030" s="153" t="s">
        <v>1794</v>
      </c>
      <c r="C1030" s="386" t="s">
        <v>1795</v>
      </c>
      <c r="D1030" s="375">
        <f>'내역서(기계)-SH'!D1030+'내역서(기계)-재개발'!D1030</f>
        <v>1</v>
      </c>
      <c r="E1030" s="367" t="s">
        <v>684</v>
      </c>
      <c r="F1030" s="368">
        <v>238950</v>
      </c>
      <c r="G1030" s="368">
        <f t="shared" si="177"/>
        <v>238950</v>
      </c>
      <c r="H1030" s="368">
        <v>0</v>
      </c>
      <c r="I1030" s="368">
        <f t="shared" si="178"/>
        <v>0</v>
      </c>
      <c r="J1030" s="368">
        <v>0</v>
      </c>
      <c r="K1030" s="368">
        <f t="shared" si="179"/>
        <v>0</v>
      </c>
      <c r="L1030" s="368">
        <f t="shared" si="176"/>
        <v>238950</v>
      </c>
      <c r="M1030" s="381">
        <f t="shared" si="176"/>
        <v>238950</v>
      </c>
      <c r="N1030" s="380">
        <f>'내역서(기계)-SH'!N1030+'내역서(기계)-재개발'!N1030</f>
        <v>750</v>
      </c>
      <c r="O1030" s="368">
        <v>238950</v>
      </c>
      <c r="P1030" s="360">
        <f t="shared" si="173"/>
        <v>179212500</v>
      </c>
      <c r="Q1030" s="368">
        <v>0</v>
      </c>
      <c r="R1030" s="360">
        <f t="shared" si="174"/>
        <v>0</v>
      </c>
      <c r="S1030" s="368">
        <v>0</v>
      </c>
      <c r="T1030" s="360">
        <f t="shared" si="175"/>
        <v>0</v>
      </c>
      <c r="U1030" s="368">
        <f t="shared" ref="U1030:U1036" si="180">O1030+Q1030+S1030</f>
        <v>238950</v>
      </c>
      <c r="V1030" s="370">
        <f t="shared" ref="V1030:V1036" si="181">P1030+R1030+T1030</f>
        <v>179212500</v>
      </c>
      <c r="W1030" s="375">
        <f t="shared" ref="W1030:W1036" si="182">N1030-D1030</f>
        <v>749</v>
      </c>
      <c r="X1030" s="381">
        <f t="shared" ref="X1030:X1036" si="183">V1030-M1030</f>
        <v>178973550</v>
      </c>
      <c r="Y1030" s="373"/>
    </row>
    <row r="1031" spans="1:25" ht="22.5" customHeight="1" x14ac:dyDescent="0.15">
      <c r="A1031" s="361" t="s">
        <v>1785</v>
      </c>
      <c r="B1031" s="153" t="s">
        <v>1796</v>
      </c>
      <c r="C1031" s="386" t="s">
        <v>1797</v>
      </c>
      <c r="D1031" s="375">
        <f>'내역서(기계)-SH'!D1031+'내역서(기계)-재개발'!D1031</f>
        <v>1</v>
      </c>
      <c r="E1031" s="367" t="s">
        <v>679</v>
      </c>
      <c r="F1031" s="368">
        <v>122130</v>
      </c>
      <c r="G1031" s="368">
        <f t="shared" si="177"/>
        <v>122130</v>
      </c>
      <c r="H1031" s="368">
        <v>0</v>
      </c>
      <c r="I1031" s="368">
        <f t="shared" si="178"/>
        <v>0</v>
      </c>
      <c r="J1031" s="368">
        <v>0</v>
      </c>
      <c r="K1031" s="368">
        <f t="shared" si="179"/>
        <v>0</v>
      </c>
      <c r="L1031" s="368">
        <f t="shared" si="176"/>
        <v>122130</v>
      </c>
      <c r="M1031" s="381">
        <f t="shared" si="176"/>
        <v>122130</v>
      </c>
      <c r="N1031" s="380">
        <f>'내역서(기계)-SH'!N1031+'내역서(기계)-재개발'!N1031</f>
        <v>130</v>
      </c>
      <c r="O1031" s="368">
        <v>122130</v>
      </c>
      <c r="P1031" s="360">
        <f t="shared" ref="P1031:P1036" si="184">INT($N1031*O1031)</f>
        <v>15876900</v>
      </c>
      <c r="Q1031" s="368">
        <v>0</v>
      </c>
      <c r="R1031" s="360">
        <f t="shared" ref="R1031:R1036" si="185">INT($N1031*Q1031)</f>
        <v>0</v>
      </c>
      <c r="S1031" s="368">
        <v>0</v>
      </c>
      <c r="T1031" s="360">
        <f t="shared" ref="T1031:T1036" si="186">INT($N1031*S1031)</f>
        <v>0</v>
      </c>
      <c r="U1031" s="368">
        <f t="shared" si="180"/>
        <v>122130</v>
      </c>
      <c r="V1031" s="370">
        <f t="shared" si="181"/>
        <v>15876900</v>
      </c>
      <c r="W1031" s="375">
        <f t="shared" si="182"/>
        <v>129</v>
      </c>
      <c r="X1031" s="381">
        <f t="shared" si="183"/>
        <v>15754770</v>
      </c>
      <c r="Y1031" s="373"/>
    </row>
    <row r="1032" spans="1:25" ht="22.5" customHeight="1" x14ac:dyDescent="0.15">
      <c r="A1032" s="361" t="s">
        <v>1786</v>
      </c>
      <c r="B1032" s="151" t="s">
        <v>1798</v>
      </c>
      <c r="C1032" s="152"/>
      <c r="D1032" s="375">
        <f>'내역서(기계)-SH'!D1032+'내역서(기계)-재개발'!D1032</f>
        <v>1</v>
      </c>
      <c r="E1032" s="359" t="s">
        <v>684</v>
      </c>
      <c r="F1032" s="368">
        <v>25222</v>
      </c>
      <c r="G1032" s="368">
        <f>INT($D1032*F1032)</f>
        <v>25222</v>
      </c>
      <c r="H1032" s="368">
        <v>20371</v>
      </c>
      <c r="I1032" s="368">
        <f>INT($D1032*H1032)</f>
        <v>20371</v>
      </c>
      <c r="J1032" s="368">
        <v>0</v>
      </c>
      <c r="K1032" s="368">
        <f>INT($D1032*J1032)</f>
        <v>0</v>
      </c>
      <c r="L1032" s="368">
        <f t="shared" ref="L1032:M1036" si="187">F1032+H1032+J1032</f>
        <v>45593</v>
      </c>
      <c r="M1032" s="381">
        <f t="shared" si="187"/>
        <v>45593</v>
      </c>
      <c r="N1032" s="380">
        <f>'내역서(기계)-SH'!N1032+'내역서(기계)-재개발'!N1032</f>
        <v>100</v>
      </c>
      <c r="O1032" s="368">
        <v>25222</v>
      </c>
      <c r="P1032" s="360">
        <f t="shared" si="184"/>
        <v>2522200</v>
      </c>
      <c r="Q1032" s="368">
        <v>20371</v>
      </c>
      <c r="R1032" s="360">
        <f t="shared" si="185"/>
        <v>2037100</v>
      </c>
      <c r="S1032" s="368">
        <v>0</v>
      </c>
      <c r="T1032" s="360">
        <f t="shared" si="186"/>
        <v>0</v>
      </c>
      <c r="U1032" s="368">
        <f t="shared" si="180"/>
        <v>45593</v>
      </c>
      <c r="V1032" s="370">
        <f t="shared" si="181"/>
        <v>4559300</v>
      </c>
      <c r="W1032" s="375">
        <f t="shared" si="182"/>
        <v>99</v>
      </c>
      <c r="X1032" s="381">
        <f t="shared" si="183"/>
        <v>4513707</v>
      </c>
      <c r="Y1032" s="373"/>
    </row>
    <row r="1033" spans="1:25" ht="22.5" customHeight="1" x14ac:dyDescent="0.15">
      <c r="A1033" s="361" t="s">
        <v>1787</v>
      </c>
      <c r="B1033" s="151" t="s">
        <v>1799</v>
      </c>
      <c r="C1033" s="152" t="s">
        <v>1800</v>
      </c>
      <c r="D1033" s="375">
        <f>'내역서(기계)-SH'!D1033+'내역서(기계)-재개발'!D1033</f>
        <v>1</v>
      </c>
      <c r="E1033" s="359" t="s">
        <v>684</v>
      </c>
      <c r="F1033" s="368">
        <v>27435</v>
      </c>
      <c r="G1033" s="368">
        <f>INT($D1033*F1033)</f>
        <v>27435</v>
      </c>
      <c r="H1033" s="368">
        <v>41625</v>
      </c>
      <c r="I1033" s="368">
        <f>INT($D1033*H1033)</f>
        <v>41625</v>
      </c>
      <c r="J1033" s="368">
        <v>0</v>
      </c>
      <c r="K1033" s="368">
        <f>INT($D1033*J1033)</f>
        <v>0</v>
      </c>
      <c r="L1033" s="368">
        <f t="shared" si="187"/>
        <v>69060</v>
      </c>
      <c r="M1033" s="381">
        <f t="shared" si="187"/>
        <v>69060</v>
      </c>
      <c r="N1033" s="380">
        <f>'내역서(기계)-SH'!N1033+'내역서(기계)-재개발'!N1033</f>
        <v>1</v>
      </c>
      <c r="O1033" s="368">
        <v>27435</v>
      </c>
      <c r="P1033" s="360">
        <f t="shared" si="184"/>
        <v>27435</v>
      </c>
      <c r="Q1033" s="368">
        <v>41625</v>
      </c>
      <c r="R1033" s="360">
        <f t="shared" si="185"/>
        <v>41625</v>
      </c>
      <c r="S1033" s="368">
        <v>0</v>
      </c>
      <c r="T1033" s="360">
        <f t="shared" si="186"/>
        <v>0</v>
      </c>
      <c r="U1033" s="368">
        <f t="shared" si="180"/>
        <v>69060</v>
      </c>
      <c r="V1033" s="370">
        <f t="shared" si="181"/>
        <v>69060</v>
      </c>
      <c r="W1033" s="375">
        <f t="shared" si="182"/>
        <v>0</v>
      </c>
      <c r="X1033" s="381">
        <f t="shared" si="183"/>
        <v>0</v>
      </c>
      <c r="Y1033" s="373"/>
    </row>
    <row r="1034" spans="1:25" ht="22.5" customHeight="1" x14ac:dyDescent="0.15">
      <c r="A1034" s="361" t="s">
        <v>1788</v>
      </c>
      <c r="B1034" s="151" t="s">
        <v>1801</v>
      </c>
      <c r="C1034" s="152" t="s">
        <v>1802</v>
      </c>
      <c r="D1034" s="375">
        <f>'내역서(기계)-SH'!D1034+'내역서(기계)-재개발'!D1034</f>
        <v>1</v>
      </c>
      <c r="E1034" s="359" t="s">
        <v>681</v>
      </c>
      <c r="F1034" s="368">
        <v>16682</v>
      </c>
      <c r="G1034" s="368">
        <f>INT($D1034*F1034)</f>
        <v>16682</v>
      </c>
      <c r="H1034" s="368">
        <v>0</v>
      </c>
      <c r="I1034" s="368">
        <f>INT($D1034*H1034)</f>
        <v>0</v>
      </c>
      <c r="J1034" s="368">
        <v>0</v>
      </c>
      <c r="K1034" s="368">
        <f>INT($D1034*J1034)</f>
        <v>0</v>
      </c>
      <c r="L1034" s="368">
        <f t="shared" si="187"/>
        <v>16682</v>
      </c>
      <c r="M1034" s="381">
        <f t="shared" si="187"/>
        <v>16682</v>
      </c>
      <c r="N1034" s="380">
        <f>'내역서(기계)-SH'!N1034+'내역서(기계)-재개발'!N1034</f>
        <v>1</v>
      </c>
      <c r="O1034" s="368">
        <v>16682</v>
      </c>
      <c r="P1034" s="360">
        <f t="shared" si="184"/>
        <v>16682</v>
      </c>
      <c r="Q1034" s="368">
        <v>0</v>
      </c>
      <c r="R1034" s="360">
        <f t="shared" si="185"/>
        <v>0</v>
      </c>
      <c r="S1034" s="368">
        <v>0</v>
      </c>
      <c r="T1034" s="360">
        <f t="shared" si="186"/>
        <v>0</v>
      </c>
      <c r="U1034" s="368">
        <f t="shared" si="180"/>
        <v>16682</v>
      </c>
      <c r="V1034" s="370">
        <f t="shared" si="181"/>
        <v>16682</v>
      </c>
      <c r="W1034" s="375">
        <f t="shared" si="182"/>
        <v>0</v>
      </c>
      <c r="X1034" s="381">
        <f t="shared" si="183"/>
        <v>0</v>
      </c>
      <c r="Y1034" s="373"/>
    </row>
    <row r="1035" spans="1:25" ht="22.5" customHeight="1" x14ac:dyDescent="0.15">
      <c r="A1035" s="361" t="s">
        <v>1789</v>
      </c>
      <c r="B1035" s="151" t="s">
        <v>1803</v>
      </c>
      <c r="C1035" s="152" t="s">
        <v>1804</v>
      </c>
      <c r="D1035" s="375">
        <f>'내역서(기계)-SH'!D1035+'내역서(기계)-재개발'!D1035</f>
        <v>1</v>
      </c>
      <c r="E1035" s="359" t="s">
        <v>684</v>
      </c>
      <c r="F1035" s="368">
        <v>10363</v>
      </c>
      <c r="G1035" s="368">
        <f>INT($D1035*F1035)</f>
        <v>10363</v>
      </c>
      <c r="H1035" s="368">
        <v>33785</v>
      </c>
      <c r="I1035" s="368">
        <f>INT($D1035*H1035)</f>
        <v>33785</v>
      </c>
      <c r="J1035" s="368">
        <v>0</v>
      </c>
      <c r="K1035" s="368">
        <f>INT($D1035*J1035)</f>
        <v>0</v>
      </c>
      <c r="L1035" s="368">
        <f t="shared" si="187"/>
        <v>44148</v>
      </c>
      <c r="M1035" s="381">
        <f t="shared" si="187"/>
        <v>44148</v>
      </c>
      <c r="N1035" s="380">
        <f>'내역서(기계)-SH'!N1035+'내역서(기계)-재개발'!N1035</f>
        <v>1</v>
      </c>
      <c r="O1035" s="368">
        <v>10363</v>
      </c>
      <c r="P1035" s="360">
        <f t="shared" si="184"/>
        <v>10363</v>
      </c>
      <c r="Q1035" s="368">
        <v>33785</v>
      </c>
      <c r="R1035" s="360">
        <f t="shared" si="185"/>
        <v>33785</v>
      </c>
      <c r="S1035" s="368">
        <v>0</v>
      </c>
      <c r="T1035" s="360">
        <f t="shared" si="186"/>
        <v>0</v>
      </c>
      <c r="U1035" s="368">
        <f t="shared" si="180"/>
        <v>44148</v>
      </c>
      <c r="V1035" s="370">
        <f t="shared" si="181"/>
        <v>44148</v>
      </c>
      <c r="W1035" s="375">
        <f t="shared" si="182"/>
        <v>0</v>
      </c>
      <c r="X1035" s="381">
        <f t="shared" si="183"/>
        <v>0</v>
      </c>
      <c r="Y1035" s="373"/>
    </row>
    <row r="1036" spans="1:25" ht="22.5" customHeight="1" x14ac:dyDescent="0.15">
      <c r="A1036" s="361" t="s">
        <v>1790</v>
      </c>
      <c r="B1036" s="151" t="s">
        <v>1803</v>
      </c>
      <c r="C1036" s="152" t="s">
        <v>1805</v>
      </c>
      <c r="D1036" s="377">
        <f>'내역서(기계)-SH'!D1036+'내역서(기계)-재개발'!D1036</f>
        <v>1</v>
      </c>
      <c r="E1036" s="382" t="s">
        <v>684</v>
      </c>
      <c r="F1036" s="383">
        <v>23558</v>
      </c>
      <c r="G1036" s="383">
        <f>INT($D1036*F1036)</f>
        <v>23558</v>
      </c>
      <c r="H1036" s="383">
        <v>41625</v>
      </c>
      <c r="I1036" s="383">
        <f>INT($D1036*H1036)</f>
        <v>41625</v>
      </c>
      <c r="J1036" s="383">
        <v>0</v>
      </c>
      <c r="K1036" s="383">
        <f>INT($D1036*J1036)</f>
        <v>0</v>
      </c>
      <c r="L1036" s="383">
        <f t="shared" si="187"/>
        <v>65183</v>
      </c>
      <c r="M1036" s="384">
        <f t="shared" si="187"/>
        <v>65183</v>
      </c>
      <c r="N1036" s="380">
        <f>'내역서(기계)-SH'!N1036+'내역서(기계)-재개발'!N1036</f>
        <v>1</v>
      </c>
      <c r="O1036" s="368">
        <v>23558</v>
      </c>
      <c r="P1036" s="360">
        <f t="shared" si="184"/>
        <v>23558</v>
      </c>
      <c r="Q1036" s="368">
        <v>41625</v>
      </c>
      <c r="R1036" s="360">
        <f t="shared" si="185"/>
        <v>41625</v>
      </c>
      <c r="S1036" s="368">
        <v>0</v>
      </c>
      <c r="T1036" s="360">
        <f t="shared" si="186"/>
        <v>0</v>
      </c>
      <c r="U1036" s="368">
        <f t="shared" si="180"/>
        <v>65183</v>
      </c>
      <c r="V1036" s="370">
        <f t="shared" si="181"/>
        <v>65183</v>
      </c>
      <c r="W1036" s="377">
        <f t="shared" si="182"/>
        <v>0</v>
      </c>
      <c r="X1036" s="384">
        <f t="shared" si="183"/>
        <v>0</v>
      </c>
      <c r="Y1036" s="373"/>
    </row>
  </sheetData>
  <mergeCells count="20">
    <mergeCell ref="W2:X2"/>
    <mergeCell ref="Y2:Y4"/>
    <mergeCell ref="O3:P3"/>
    <mergeCell ref="Q3:R3"/>
    <mergeCell ref="S3:T3"/>
    <mergeCell ref="U3:V3"/>
    <mergeCell ref="W3:W4"/>
    <mergeCell ref="X3:X4"/>
    <mergeCell ref="A1:Y1"/>
    <mergeCell ref="L3:M3"/>
    <mergeCell ref="N3:N4"/>
    <mergeCell ref="C2:C4"/>
    <mergeCell ref="A2:B4"/>
    <mergeCell ref="D2:M2"/>
    <mergeCell ref="N2:V2"/>
    <mergeCell ref="D3:D4"/>
    <mergeCell ref="E3:E4"/>
    <mergeCell ref="F3:G3"/>
    <mergeCell ref="H3:I3"/>
    <mergeCell ref="J3:K3"/>
  </mergeCells>
  <phoneticPr fontId="31" type="noConversion"/>
  <pageMargins left="0.47244094488188981" right="0.15748031496062992" top="0.59055118110236227" bottom="0.39370078740157483" header="0.31496062992125984" footer="0.31496062992125984"/>
  <pageSetup paperSize="9" scale="41" fitToHeight="0" orientation="landscape" horizontalDpi="300" verticalDpi="300" r:id="rId1"/>
  <headerFooter>
    <oddHeader>&amp;L&amp;"돋움,Regular"내역서(기계)-총괄&amp;R&amp;"돋움,Regular"&amp;P/&amp;N</oddHeader>
  </headerFooter>
  <ignoredErrors>
    <ignoredError sqref="A5:E5 A1" formula="1"/>
    <ignoredError sqref="D7:D16 D17:D1008 D6 D1009:D1031" formula="1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pageSetUpPr fitToPage="1"/>
  </sheetPr>
  <dimension ref="A1:Z1048"/>
  <sheetViews>
    <sheetView view="pageBreakPreview" zoomScale="85" zoomScaleNormal="80" zoomScaleSheetLayoutView="85" workbookViewId="0">
      <pane xSplit="5" ySplit="4" topLeftCell="F5" activePane="bottomRight" state="frozen"/>
      <selection activeCell="F4" sqref="F4"/>
      <selection pane="topRight" activeCell="F4" sqref="F4"/>
      <selection pane="bottomLeft" activeCell="F4" sqref="F4"/>
      <selection pane="bottomRight" activeCell="A7" sqref="A7"/>
    </sheetView>
  </sheetViews>
  <sheetFormatPr defaultColWidth="8.88671875" defaultRowHeight="13.5" x14ac:dyDescent="0.15"/>
  <cols>
    <col min="1" max="1" width="6.6640625" style="43" customWidth="1"/>
    <col min="2" max="2" width="27.6640625" style="42" customWidth="1"/>
    <col min="3" max="3" width="16.77734375" style="43" customWidth="1"/>
    <col min="4" max="4" width="8.77734375" style="22" customWidth="1"/>
    <col min="5" max="5" width="6.77734375" style="43" customWidth="1"/>
    <col min="6" max="6" width="8.44140625" style="44" customWidth="1"/>
    <col min="7" max="7" width="15.77734375" style="44" customWidth="1"/>
    <col min="8" max="8" width="8.44140625" style="44" customWidth="1"/>
    <col min="9" max="9" width="15.77734375" style="44" customWidth="1"/>
    <col min="10" max="10" width="8.6640625" style="44" bestFit="1" customWidth="1"/>
    <col min="11" max="11" width="15.77734375" style="44" customWidth="1"/>
    <col min="12" max="12" width="8.44140625" style="44" customWidth="1"/>
    <col min="13" max="13" width="15.77734375" style="44" customWidth="1"/>
    <col min="14" max="14" width="6.77734375" style="45" bestFit="1" customWidth="1"/>
    <col min="15" max="15" width="8.44140625" style="51" customWidth="1"/>
    <col min="16" max="16" width="15.77734375" style="51" customWidth="1"/>
    <col min="17" max="17" width="8.44140625" style="51" customWidth="1"/>
    <col min="18" max="18" width="15.77734375" style="51" customWidth="1"/>
    <col min="19" max="19" width="8.44140625" style="51" customWidth="1"/>
    <col min="20" max="20" width="15.77734375" style="51" customWidth="1"/>
    <col min="21" max="21" width="10.88671875" style="51" bestFit="1" customWidth="1"/>
    <col min="22" max="22" width="15.77734375" style="51" customWidth="1"/>
    <col min="23" max="23" width="8.88671875" style="51"/>
    <col min="24" max="24" width="16.44140625" style="51" bestFit="1" customWidth="1"/>
    <col min="25" max="25" width="8.88671875" style="51"/>
    <col min="26" max="26" width="15.5546875" style="51" bestFit="1" customWidth="1"/>
    <col min="27" max="16384" width="8.88671875" style="51"/>
  </cols>
  <sheetData>
    <row r="1" spans="1:26" ht="44.25" customHeight="1" x14ac:dyDescent="0.15">
      <c r="A1" s="572" t="s">
        <v>826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</row>
    <row r="2" spans="1:26" ht="44.25" customHeight="1" x14ac:dyDescent="0.15">
      <c r="A2" s="550" t="s">
        <v>1809</v>
      </c>
      <c r="B2" s="551"/>
      <c r="C2" s="547" t="s">
        <v>210</v>
      </c>
      <c r="D2" s="544" t="s">
        <v>2418</v>
      </c>
      <c r="E2" s="545"/>
      <c r="F2" s="545"/>
      <c r="G2" s="545"/>
      <c r="H2" s="545"/>
      <c r="I2" s="545"/>
      <c r="J2" s="545"/>
      <c r="K2" s="545"/>
      <c r="L2" s="545"/>
      <c r="M2" s="546"/>
      <c r="N2" s="556" t="s">
        <v>2419</v>
      </c>
      <c r="O2" s="545"/>
      <c r="P2" s="545"/>
      <c r="Q2" s="545"/>
      <c r="R2" s="545"/>
      <c r="S2" s="545"/>
      <c r="T2" s="545"/>
      <c r="U2" s="545"/>
      <c r="V2" s="557"/>
      <c r="W2" s="544" t="s">
        <v>2423</v>
      </c>
      <c r="X2" s="546"/>
      <c r="Y2" s="529" t="s">
        <v>2420</v>
      </c>
    </row>
    <row r="3" spans="1:26" s="53" customFormat="1" ht="23.25" customHeight="1" x14ac:dyDescent="0.15">
      <c r="A3" s="552"/>
      <c r="B3" s="553"/>
      <c r="C3" s="548"/>
      <c r="D3" s="539" t="s">
        <v>211</v>
      </c>
      <c r="E3" s="541" t="s">
        <v>1572</v>
      </c>
      <c r="F3" s="532" t="s">
        <v>212</v>
      </c>
      <c r="G3" s="532"/>
      <c r="H3" s="532" t="s">
        <v>213</v>
      </c>
      <c r="I3" s="532"/>
      <c r="J3" s="532" t="s">
        <v>1736</v>
      </c>
      <c r="K3" s="532"/>
      <c r="L3" s="532" t="s">
        <v>1737</v>
      </c>
      <c r="M3" s="543"/>
      <c r="N3" s="558" t="s">
        <v>211</v>
      </c>
      <c r="O3" s="532" t="s">
        <v>212</v>
      </c>
      <c r="P3" s="532"/>
      <c r="Q3" s="532" t="s">
        <v>213</v>
      </c>
      <c r="R3" s="532"/>
      <c r="S3" s="532" t="s">
        <v>1736</v>
      </c>
      <c r="T3" s="532"/>
      <c r="U3" s="532" t="s">
        <v>1737</v>
      </c>
      <c r="V3" s="533"/>
      <c r="W3" s="539" t="s">
        <v>211</v>
      </c>
      <c r="X3" s="543" t="s">
        <v>2424</v>
      </c>
      <c r="Y3" s="530"/>
    </row>
    <row r="4" spans="1:26" s="53" customFormat="1" ht="21" customHeight="1" x14ac:dyDescent="0.15">
      <c r="A4" s="554"/>
      <c r="B4" s="555"/>
      <c r="C4" s="549"/>
      <c r="D4" s="540"/>
      <c r="E4" s="542"/>
      <c r="F4" s="211" t="s">
        <v>214</v>
      </c>
      <c r="G4" s="211" t="s">
        <v>215</v>
      </c>
      <c r="H4" s="211" t="s">
        <v>214</v>
      </c>
      <c r="I4" s="211" t="s">
        <v>215</v>
      </c>
      <c r="J4" s="211" t="s">
        <v>214</v>
      </c>
      <c r="K4" s="211" t="s">
        <v>215</v>
      </c>
      <c r="L4" s="211" t="s">
        <v>214</v>
      </c>
      <c r="M4" s="223" t="s">
        <v>215</v>
      </c>
      <c r="N4" s="559"/>
      <c r="O4" s="211" t="s">
        <v>214</v>
      </c>
      <c r="P4" s="211" t="s">
        <v>215</v>
      </c>
      <c r="Q4" s="211" t="s">
        <v>214</v>
      </c>
      <c r="R4" s="211" t="s">
        <v>215</v>
      </c>
      <c r="S4" s="211" t="s">
        <v>214</v>
      </c>
      <c r="T4" s="211" t="s">
        <v>215</v>
      </c>
      <c r="U4" s="211" t="s">
        <v>214</v>
      </c>
      <c r="V4" s="212" t="s">
        <v>215</v>
      </c>
      <c r="W4" s="540"/>
      <c r="X4" s="563"/>
      <c r="Y4" s="531"/>
    </row>
    <row r="5" spans="1:26" s="41" customFormat="1" ht="22.5" customHeight="1" x14ac:dyDescent="0.15">
      <c r="A5" s="396"/>
      <c r="B5" s="397" t="s">
        <v>682</v>
      </c>
      <c r="C5" s="398"/>
      <c r="D5" s="406"/>
      <c r="E5" s="396"/>
      <c r="F5" s="400"/>
      <c r="G5" s="401">
        <f>SUM(G6:G1036)</f>
        <v>118041453</v>
      </c>
      <c r="H5" s="400"/>
      <c r="I5" s="401">
        <f>SUM(I6:I1036)</f>
        <v>100698551</v>
      </c>
      <c r="J5" s="400"/>
      <c r="K5" s="401">
        <f>SUM(K6:K1036)</f>
        <v>1143</v>
      </c>
      <c r="L5" s="400"/>
      <c r="M5" s="401">
        <f>SUM(M6:M1036)</f>
        <v>218741147</v>
      </c>
      <c r="N5" s="407"/>
      <c r="O5" s="400"/>
      <c r="P5" s="401">
        <f>SUM(P6:P1036)</f>
        <v>429760010</v>
      </c>
      <c r="Q5" s="400"/>
      <c r="R5" s="401">
        <f>SUM(R6:R1036)</f>
        <v>153101539</v>
      </c>
      <c r="S5" s="400"/>
      <c r="T5" s="401">
        <f>SUM(T6:T1036)</f>
        <v>1143</v>
      </c>
      <c r="U5" s="400"/>
      <c r="V5" s="401">
        <f>SUM(V6:V1036)</f>
        <v>582862692</v>
      </c>
      <c r="W5" s="406"/>
      <c r="X5" s="401">
        <f>SUM(X6:X1036)</f>
        <v>364121545</v>
      </c>
      <c r="Y5" s="405"/>
      <c r="Z5" s="467">
        <f>계약내역서!F28</f>
        <v>0</v>
      </c>
    </row>
    <row r="6" spans="1:26" s="50" customFormat="1" ht="22.5" hidden="1" customHeight="1" x14ac:dyDescent="0.15">
      <c r="A6" s="358" t="s">
        <v>1043</v>
      </c>
      <c r="B6" s="151" t="s">
        <v>787</v>
      </c>
      <c r="C6" s="152" t="s">
        <v>465</v>
      </c>
      <c r="D6" s="390">
        <v>5</v>
      </c>
      <c r="E6" s="359" t="s">
        <v>1078</v>
      </c>
      <c r="F6" s="360">
        <v>2337</v>
      </c>
      <c r="G6" s="360">
        <f t="shared" ref="G6:G69" si="0">INT($D6*F6)</f>
        <v>11685</v>
      </c>
      <c r="H6" s="360">
        <v>35421</v>
      </c>
      <c r="I6" s="360">
        <f t="shared" ref="I6:I69" si="1">INT($D6*H6)</f>
        <v>177105</v>
      </c>
      <c r="J6" s="360">
        <v>0</v>
      </c>
      <c r="K6" s="360">
        <f t="shared" ref="K6:K69" si="2">INT($D6*J6)</f>
        <v>0</v>
      </c>
      <c r="L6" s="283">
        <f t="shared" ref="L6:L69" si="3">F6+H6+J6</f>
        <v>37758</v>
      </c>
      <c r="M6" s="376">
        <f t="shared" ref="M6:M69" si="4">G6+I6+K6</f>
        <v>188790</v>
      </c>
      <c r="N6" s="392">
        <v>5</v>
      </c>
      <c r="O6" s="360">
        <v>2337</v>
      </c>
      <c r="P6" s="360">
        <f t="shared" ref="P6:P69" si="5">INT($N6*O6)</f>
        <v>11685</v>
      </c>
      <c r="Q6" s="360">
        <v>35421</v>
      </c>
      <c r="R6" s="360">
        <f t="shared" ref="R6:R69" si="6">INT($N6*Q6)</f>
        <v>177105</v>
      </c>
      <c r="S6" s="360">
        <v>0</v>
      </c>
      <c r="T6" s="360">
        <f t="shared" ref="T6:T69" si="7">INT($N6*S6)</f>
        <v>0</v>
      </c>
      <c r="U6" s="283">
        <f t="shared" ref="U6:U69" si="8">O6+Q6+S6</f>
        <v>37758</v>
      </c>
      <c r="V6" s="369">
        <f t="shared" ref="V6:V69" si="9">P6+R6+T6</f>
        <v>188790</v>
      </c>
      <c r="W6" s="390">
        <f t="shared" ref="W6:W69" si="10">N6-D6</f>
        <v>0</v>
      </c>
      <c r="X6" s="381">
        <f t="shared" ref="X6:X69" si="11">V6-M6</f>
        <v>0</v>
      </c>
      <c r="Y6" s="372"/>
    </row>
    <row r="7" spans="1:26" s="466" customFormat="1" ht="22.5" customHeight="1" x14ac:dyDescent="0.15">
      <c r="A7" s="448" t="s">
        <v>1430</v>
      </c>
      <c r="B7" s="458" t="s">
        <v>788</v>
      </c>
      <c r="C7" s="459"/>
      <c r="D7" s="461">
        <v>5</v>
      </c>
      <c r="E7" s="460" t="s">
        <v>1384</v>
      </c>
      <c r="F7" s="455">
        <v>9735</v>
      </c>
      <c r="G7" s="455">
        <f t="shared" si="0"/>
        <v>48675</v>
      </c>
      <c r="H7" s="455">
        <v>17041</v>
      </c>
      <c r="I7" s="455">
        <f t="shared" si="1"/>
        <v>85205</v>
      </c>
      <c r="J7" s="455">
        <v>0</v>
      </c>
      <c r="K7" s="455">
        <f t="shared" si="2"/>
        <v>0</v>
      </c>
      <c r="L7" s="455">
        <f t="shared" si="3"/>
        <v>26776</v>
      </c>
      <c r="M7" s="462">
        <f t="shared" si="4"/>
        <v>133880</v>
      </c>
      <c r="N7" s="463">
        <v>85</v>
      </c>
      <c r="O7" s="455">
        <v>9735</v>
      </c>
      <c r="P7" s="455">
        <f t="shared" si="5"/>
        <v>827475</v>
      </c>
      <c r="Q7" s="455">
        <v>17041</v>
      </c>
      <c r="R7" s="455">
        <f t="shared" si="6"/>
        <v>1448485</v>
      </c>
      <c r="S7" s="455">
        <v>0</v>
      </c>
      <c r="T7" s="455">
        <f t="shared" si="7"/>
        <v>0</v>
      </c>
      <c r="U7" s="455">
        <f t="shared" si="8"/>
        <v>26776</v>
      </c>
      <c r="V7" s="464">
        <f t="shared" si="9"/>
        <v>2275960</v>
      </c>
      <c r="W7" s="451">
        <f t="shared" si="10"/>
        <v>80</v>
      </c>
      <c r="X7" s="454">
        <f t="shared" si="11"/>
        <v>2142080</v>
      </c>
      <c r="Y7" s="465">
        <v>0</v>
      </c>
    </row>
    <row r="8" spans="1:26" s="466" customFormat="1" ht="22.5" customHeight="1" x14ac:dyDescent="0.15">
      <c r="A8" s="448" t="s">
        <v>244</v>
      </c>
      <c r="B8" s="458" t="s">
        <v>789</v>
      </c>
      <c r="C8" s="459"/>
      <c r="D8" s="461">
        <v>5</v>
      </c>
      <c r="E8" s="460" t="s">
        <v>1741</v>
      </c>
      <c r="F8" s="455">
        <v>0</v>
      </c>
      <c r="G8" s="455">
        <f t="shared" si="0"/>
        <v>0</v>
      </c>
      <c r="H8" s="455">
        <v>38893</v>
      </c>
      <c r="I8" s="455">
        <f t="shared" si="1"/>
        <v>194465</v>
      </c>
      <c r="J8" s="455">
        <v>0</v>
      </c>
      <c r="K8" s="455">
        <f t="shared" si="2"/>
        <v>0</v>
      </c>
      <c r="L8" s="455">
        <f t="shared" si="3"/>
        <v>38893</v>
      </c>
      <c r="M8" s="462">
        <f t="shared" si="4"/>
        <v>194465</v>
      </c>
      <c r="N8" s="463">
        <v>85</v>
      </c>
      <c r="O8" s="455">
        <v>0</v>
      </c>
      <c r="P8" s="455">
        <f t="shared" si="5"/>
        <v>0</v>
      </c>
      <c r="Q8" s="455">
        <v>38893</v>
      </c>
      <c r="R8" s="455">
        <f t="shared" si="6"/>
        <v>3305905</v>
      </c>
      <c r="S8" s="455">
        <v>0</v>
      </c>
      <c r="T8" s="455">
        <f t="shared" si="7"/>
        <v>0</v>
      </c>
      <c r="U8" s="455">
        <f t="shared" si="8"/>
        <v>38893</v>
      </c>
      <c r="V8" s="464">
        <f t="shared" si="9"/>
        <v>3305905</v>
      </c>
      <c r="W8" s="451">
        <f t="shared" si="10"/>
        <v>80</v>
      </c>
      <c r="X8" s="454">
        <f t="shared" si="11"/>
        <v>3111440</v>
      </c>
      <c r="Y8" s="465">
        <v>0</v>
      </c>
    </row>
    <row r="9" spans="1:26" s="466" customFormat="1" ht="22.5" customHeight="1" x14ac:dyDescent="0.15">
      <c r="A9" s="448" t="s">
        <v>245</v>
      </c>
      <c r="B9" s="458" t="s">
        <v>790</v>
      </c>
      <c r="C9" s="459"/>
      <c r="D9" s="461">
        <v>5</v>
      </c>
      <c r="E9" s="460" t="s">
        <v>1741</v>
      </c>
      <c r="F9" s="455">
        <v>0</v>
      </c>
      <c r="G9" s="455">
        <f t="shared" si="0"/>
        <v>0</v>
      </c>
      <c r="H9" s="455">
        <v>20371</v>
      </c>
      <c r="I9" s="455">
        <f t="shared" si="1"/>
        <v>101855</v>
      </c>
      <c r="J9" s="455">
        <v>0</v>
      </c>
      <c r="K9" s="455">
        <f t="shared" si="2"/>
        <v>0</v>
      </c>
      <c r="L9" s="455">
        <f t="shared" si="3"/>
        <v>20371</v>
      </c>
      <c r="M9" s="462">
        <f t="shared" si="4"/>
        <v>101855</v>
      </c>
      <c r="N9" s="463">
        <v>85</v>
      </c>
      <c r="O9" s="455">
        <v>0</v>
      </c>
      <c r="P9" s="455">
        <f t="shared" si="5"/>
        <v>0</v>
      </c>
      <c r="Q9" s="455">
        <v>20371</v>
      </c>
      <c r="R9" s="455">
        <f t="shared" si="6"/>
        <v>1731535</v>
      </c>
      <c r="S9" s="455">
        <v>0</v>
      </c>
      <c r="T9" s="455">
        <f t="shared" si="7"/>
        <v>0</v>
      </c>
      <c r="U9" s="455">
        <f t="shared" si="8"/>
        <v>20371</v>
      </c>
      <c r="V9" s="464">
        <f t="shared" si="9"/>
        <v>1731535</v>
      </c>
      <c r="W9" s="451">
        <f t="shared" si="10"/>
        <v>80</v>
      </c>
      <c r="X9" s="454">
        <f t="shared" si="11"/>
        <v>1629680</v>
      </c>
      <c r="Y9" s="465">
        <v>0</v>
      </c>
    </row>
    <row r="10" spans="1:26" s="466" customFormat="1" ht="22.5" customHeight="1" x14ac:dyDescent="0.15">
      <c r="A10" s="448" t="s">
        <v>246</v>
      </c>
      <c r="B10" s="458" t="s">
        <v>791</v>
      </c>
      <c r="C10" s="459"/>
      <c r="D10" s="461">
        <v>3</v>
      </c>
      <c r="E10" s="460" t="s">
        <v>1741</v>
      </c>
      <c r="F10" s="455">
        <v>0</v>
      </c>
      <c r="G10" s="455">
        <f t="shared" si="0"/>
        <v>0</v>
      </c>
      <c r="H10" s="455">
        <v>14609</v>
      </c>
      <c r="I10" s="455">
        <f t="shared" si="1"/>
        <v>43827</v>
      </c>
      <c r="J10" s="455">
        <v>0</v>
      </c>
      <c r="K10" s="455">
        <f t="shared" si="2"/>
        <v>0</v>
      </c>
      <c r="L10" s="455">
        <f t="shared" si="3"/>
        <v>14609</v>
      </c>
      <c r="M10" s="462">
        <f t="shared" si="4"/>
        <v>43827</v>
      </c>
      <c r="N10" s="463">
        <v>65</v>
      </c>
      <c r="O10" s="455">
        <v>0</v>
      </c>
      <c r="P10" s="455">
        <f t="shared" si="5"/>
        <v>0</v>
      </c>
      <c r="Q10" s="455">
        <v>14609</v>
      </c>
      <c r="R10" s="455">
        <f t="shared" si="6"/>
        <v>949585</v>
      </c>
      <c r="S10" s="455">
        <v>0</v>
      </c>
      <c r="T10" s="455">
        <f t="shared" si="7"/>
        <v>0</v>
      </c>
      <c r="U10" s="455">
        <f t="shared" si="8"/>
        <v>14609</v>
      </c>
      <c r="V10" s="464">
        <f t="shared" si="9"/>
        <v>949585</v>
      </c>
      <c r="W10" s="451">
        <f t="shared" si="10"/>
        <v>62</v>
      </c>
      <c r="X10" s="454">
        <f t="shared" si="11"/>
        <v>905758</v>
      </c>
      <c r="Y10" s="465">
        <v>0</v>
      </c>
    </row>
    <row r="11" spans="1:26" s="466" customFormat="1" ht="22.5" customHeight="1" x14ac:dyDescent="0.15">
      <c r="A11" s="448" t="s">
        <v>247</v>
      </c>
      <c r="B11" s="458" t="s">
        <v>792</v>
      </c>
      <c r="C11" s="459"/>
      <c r="D11" s="461">
        <v>3</v>
      </c>
      <c r="E11" s="460" t="s">
        <v>1741</v>
      </c>
      <c r="F11" s="455">
        <v>0</v>
      </c>
      <c r="G11" s="455">
        <f t="shared" si="0"/>
        <v>0</v>
      </c>
      <c r="H11" s="455">
        <v>14609</v>
      </c>
      <c r="I11" s="455">
        <f t="shared" si="1"/>
        <v>43827</v>
      </c>
      <c r="J11" s="455">
        <v>0</v>
      </c>
      <c r="K11" s="455">
        <f t="shared" si="2"/>
        <v>0</v>
      </c>
      <c r="L11" s="455">
        <f t="shared" si="3"/>
        <v>14609</v>
      </c>
      <c r="M11" s="462">
        <f t="shared" si="4"/>
        <v>43827</v>
      </c>
      <c r="N11" s="463">
        <v>65</v>
      </c>
      <c r="O11" s="455">
        <v>0</v>
      </c>
      <c r="P11" s="455">
        <f t="shared" si="5"/>
        <v>0</v>
      </c>
      <c r="Q11" s="455">
        <v>14609</v>
      </c>
      <c r="R11" s="455">
        <f t="shared" si="6"/>
        <v>949585</v>
      </c>
      <c r="S11" s="455">
        <v>0</v>
      </c>
      <c r="T11" s="455">
        <f t="shared" si="7"/>
        <v>0</v>
      </c>
      <c r="U11" s="455">
        <f t="shared" si="8"/>
        <v>14609</v>
      </c>
      <c r="V11" s="464">
        <f t="shared" si="9"/>
        <v>949585</v>
      </c>
      <c r="W11" s="451">
        <f t="shared" si="10"/>
        <v>62</v>
      </c>
      <c r="X11" s="454">
        <f t="shared" si="11"/>
        <v>905758</v>
      </c>
      <c r="Y11" s="465">
        <v>0</v>
      </c>
    </row>
    <row r="12" spans="1:26" s="50" customFormat="1" ht="22.5" hidden="1" customHeight="1" x14ac:dyDescent="0.15">
      <c r="A12" s="361" t="s">
        <v>248</v>
      </c>
      <c r="B12" s="151" t="s">
        <v>793</v>
      </c>
      <c r="C12" s="152" t="s">
        <v>466</v>
      </c>
      <c r="D12" s="390">
        <v>1</v>
      </c>
      <c r="E12" s="359" t="s">
        <v>1384</v>
      </c>
      <c r="F12" s="360">
        <v>18585</v>
      </c>
      <c r="G12" s="360">
        <f t="shared" si="0"/>
        <v>18585</v>
      </c>
      <c r="H12" s="360">
        <v>0</v>
      </c>
      <c r="I12" s="360">
        <f t="shared" si="1"/>
        <v>0</v>
      </c>
      <c r="J12" s="360">
        <v>0</v>
      </c>
      <c r="K12" s="360">
        <f t="shared" si="2"/>
        <v>0</v>
      </c>
      <c r="L12" s="360">
        <f t="shared" si="3"/>
        <v>18585</v>
      </c>
      <c r="M12" s="376">
        <f t="shared" si="4"/>
        <v>18585</v>
      </c>
      <c r="N12" s="392">
        <v>1</v>
      </c>
      <c r="O12" s="360">
        <v>18585</v>
      </c>
      <c r="P12" s="360">
        <f t="shared" si="5"/>
        <v>18585</v>
      </c>
      <c r="Q12" s="360">
        <v>0</v>
      </c>
      <c r="R12" s="360">
        <f t="shared" si="6"/>
        <v>0</v>
      </c>
      <c r="S12" s="360">
        <v>0</v>
      </c>
      <c r="T12" s="360">
        <f t="shared" si="7"/>
        <v>0</v>
      </c>
      <c r="U12" s="360">
        <f t="shared" si="8"/>
        <v>18585</v>
      </c>
      <c r="V12" s="369">
        <f t="shared" si="9"/>
        <v>18585</v>
      </c>
      <c r="W12" s="390">
        <f t="shared" si="10"/>
        <v>0</v>
      </c>
      <c r="X12" s="381">
        <f t="shared" si="11"/>
        <v>0</v>
      </c>
      <c r="Y12" s="372"/>
    </row>
    <row r="13" spans="1:26" s="50" customFormat="1" ht="22.5" hidden="1" customHeight="1" x14ac:dyDescent="0.15">
      <c r="A13" s="358" t="s">
        <v>249</v>
      </c>
      <c r="B13" s="151" t="s">
        <v>1505</v>
      </c>
      <c r="C13" s="152" t="s">
        <v>677</v>
      </c>
      <c r="D13" s="390">
        <v>1</v>
      </c>
      <c r="E13" s="359" t="s">
        <v>1741</v>
      </c>
      <c r="F13" s="360">
        <v>11354</v>
      </c>
      <c r="G13" s="360">
        <f t="shared" si="0"/>
        <v>11354</v>
      </c>
      <c r="H13" s="360">
        <v>35576</v>
      </c>
      <c r="I13" s="360">
        <f t="shared" si="1"/>
        <v>35576</v>
      </c>
      <c r="J13" s="360">
        <v>0</v>
      </c>
      <c r="K13" s="360">
        <f t="shared" si="2"/>
        <v>0</v>
      </c>
      <c r="L13" s="360">
        <f t="shared" si="3"/>
        <v>46930</v>
      </c>
      <c r="M13" s="376">
        <f t="shared" si="4"/>
        <v>46930</v>
      </c>
      <c r="N13" s="392">
        <v>1</v>
      </c>
      <c r="O13" s="360">
        <v>11354</v>
      </c>
      <c r="P13" s="360">
        <f t="shared" si="5"/>
        <v>11354</v>
      </c>
      <c r="Q13" s="360">
        <v>35576</v>
      </c>
      <c r="R13" s="360">
        <f t="shared" si="6"/>
        <v>35576</v>
      </c>
      <c r="S13" s="360">
        <v>0</v>
      </c>
      <c r="T13" s="360">
        <f t="shared" si="7"/>
        <v>0</v>
      </c>
      <c r="U13" s="360">
        <f t="shared" si="8"/>
        <v>46930</v>
      </c>
      <c r="V13" s="369">
        <f t="shared" si="9"/>
        <v>46930</v>
      </c>
      <c r="W13" s="390">
        <f t="shared" si="10"/>
        <v>0</v>
      </c>
      <c r="X13" s="381">
        <f t="shared" si="11"/>
        <v>0</v>
      </c>
      <c r="Y13" s="372"/>
    </row>
    <row r="14" spans="1:26" s="50" customFormat="1" ht="22.5" hidden="1" customHeight="1" x14ac:dyDescent="0.15">
      <c r="A14" s="361" t="s">
        <v>250</v>
      </c>
      <c r="B14" s="151" t="s">
        <v>1505</v>
      </c>
      <c r="C14" s="152" t="s">
        <v>678</v>
      </c>
      <c r="D14" s="390">
        <v>1</v>
      </c>
      <c r="E14" s="359" t="s">
        <v>1741</v>
      </c>
      <c r="F14" s="360">
        <v>21806</v>
      </c>
      <c r="G14" s="360">
        <f t="shared" si="0"/>
        <v>21806</v>
      </c>
      <c r="H14" s="360">
        <v>46677</v>
      </c>
      <c r="I14" s="360">
        <f t="shared" si="1"/>
        <v>46677</v>
      </c>
      <c r="J14" s="360">
        <v>0</v>
      </c>
      <c r="K14" s="360">
        <f t="shared" si="2"/>
        <v>0</v>
      </c>
      <c r="L14" s="360">
        <f t="shared" si="3"/>
        <v>68483</v>
      </c>
      <c r="M14" s="376">
        <f t="shared" si="4"/>
        <v>68483</v>
      </c>
      <c r="N14" s="392">
        <v>1</v>
      </c>
      <c r="O14" s="360">
        <v>21806</v>
      </c>
      <c r="P14" s="360">
        <f t="shared" si="5"/>
        <v>21806</v>
      </c>
      <c r="Q14" s="360">
        <v>46677</v>
      </c>
      <c r="R14" s="360">
        <f t="shared" si="6"/>
        <v>46677</v>
      </c>
      <c r="S14" s="360">
        <v>0</v>
      </c>
      <c r="T14" s="360">
        <f t="shared" si="7"/>
        <v>0</v>
      </c>
      <c r="U14" s="360">
        <f t="shared" si="8"/>
        <v>68483</v>
      </c>
      <c r="V14" s="369">
        <f t="shared" si="9"/>
        <v>68483</v>
      </c>
      <c r="W14" s="390">
        <f t="shared" si="10"/>
        <v>0</v>
      </c>
      <c r="X14" s="381">
        <f t="shared" si="11"/>
        <v>0</v>
      </c>
      <c r="Y14" s="372"/>
    </row>
    <row r="15" spans="1:26" s="50" customFormat="1" ht="22.5" hidden="1" customHeight="1" x14ac:dyDescent="0.15">
      <c r="A15" s="361" t="s">
        <v>251</v>
      </c>
      <c r="B15" s="151" t="s">
        <v>1505</v>
      </c>
      <c r="C15" s="152" t="s">
        <v>467</v>
      </c>
      <c r="D15" s="390">
        <v>1</v>
      </c>
      <c r="E15" s="359" t="s">
        <v>1741</v>
      </c>
      <c r="F15" s="360">
        <v>38338</v>
      </c>
      <c r="G15" s="360">
        <f t="shared" si="0"/>
        <v>38338</v>
      </c>
      <c r="H15" s="360">
        <v>50629</v>
      </c>
      <c r="I15" s="360">
        <f t="shared" si="1"/>
        <v>50629</v>
      </c>
      <c r="J15" s="360">
        <v>0</v>
      </c>
      <c r="K15" s="360">
        <f t="shared" si="2"/>
        <v>0</v>
      </c>
      <c r="L15" s="360">
        <f t="shared" si="3"/>
        <v>88967</v>
      </c>
      <c r="M15" s="376">
        <f t="shared" si="4"/>
        <v>88967</v>
      </c>
      <c r="N15" s="392">
        <v>1</v>
      </c>
      <c r="O15" s="360">
        <v>38338</v>
      </c>
      <c r="P15" s="360">
        <f t="shared" si="5"/>
        <v>38338</v>
      </c>
      <c r="Q15" s="360">
        <v>50629</v>
      </c>
      <c r="R15" s="360">
        <f t="shared" si="6"/>
        <v>50629</v>
      </c>
      <c r="S15" s="360">
        <v>0</v>
      </c>
      <c r="T15" s="360">
        <f t="shared" si="7"/>
        <v>0</v>
      </c>
      <c r="U15" s="360">
        <f t="shared" si="8"/>
        <v>88967</v>
      </c>
      <c r="V15" s="369">
        <f t="shared" si="9"/>
        <v>88967</v>
      </c>
      <c r="W15" s="390">
        <f t="shared" si="10"/>
        <v>0</v>
      </c>
      <c r="X15" s="381">
        <f t="shared" si="11"/>
        <v>0</v>
      </c>
      <c r="Y15" s="372"/>
    </row>
    <row r="16" spans="1:26" s="50" customFormat="1" ht="22.5" hidden="1" customHeight="1" x14ac:dyDescent="0.15">
      <c r="A16" s="361" t="s">
        <v>252</v>
      </c>
      <c r="B16" s="151" t="s">
        <v>794</v>
      </c>
      <c r="C16" s="152" t="s">
        <v>1366</v>
      </c>
      <c r="D16" s="390">
        <v>1</v>
      </c>
      <c r="E16" s="359" t="s">
        <v>1384</v>
      </c>
      <c r="F16" s="360">
        <v>5265</v>
      </c>
      <c r="G16" s="360">
        <f t="shared" si="0"/>
        <v>5265</v>
      </c>
      <c r="H16" s="360">
        <v>0</v>
      </c>
      <c r="I16" s="360">
        <f t="shared" si="1"/>
        <v>0</v>
      </c>
      <c r="J16" s="360">
        <v>0</v>
      </c>
      <c r="K16" s="360">
        <f t="shared" si="2"/>
        <v>0</v>
      </c>
      <c r="L16" s="360">
        <f t="shared" si="3"/>
        <v>5265</v>
      </c>
      <c r="M16" s="376">
        <f t="shared" si="4"/>
        <v>5265</v>
      </c>
      <c r="N16" s="392">
        <v>1</v>
      </c>
      <c r="O16" s="360">
        <v>5265</v>
      </c>
      <c r="P16" s="360">
        <f t="shared" si="5"/>
        <v>5265</v>
      </c>
      <c r="Q16" s="360">
        <v>0</v>
      </c>
      <c r="R16" s="360">
        <f t="shared" si="6"/>
        <v>0</v>
      </c>
      <c r="S16" s="360">
        <v>0</v>
      </c>
      <c r="T16" s="360">
        <f t="shared" si="7"/>
        <v>0</v>
      </c>
      <c r="U16" s="360">
        <f t="shared" si="8"/>
        <v>5265</v>
      </c>
      <c r="V16" s="369">
        <f t="shared" si="9"/>
        <v>5265</v>
      </c>
      <c r="W16" s="390">
        <f t="shared" si="10"/>
        <v>0</v>
      </c>
      <c r="X16" s="381">
        <f t="shared" si="11"/>
        <v>0</v>
      </c>
      <c r="Y16" s="372"/>
    </row>
    <row r="17" spans="1:25" s="50" customFormat="1" ht="22.5" hidden="1" customHeight="1" x14ac:dyDescent="0.15">
      <c r="A17" s="361" t="s">
        <v>253</v>
      </c>
      <c r="B17" s="151" t="s">
        <v>1506</v>
      </c>
      <c r="C17" s="152"/>
      <c r="D17" s="390">
        <v>1</v>
      </c>
      <c r="E17" s="359" t="s">
        <v>1741</v>
      </c>
      <c r="F17" s="360">
        <v>0</v>
      </c>
      <c r="G17" s="360">
        <f t="shared" si="0"/>
        <v>0</v>
      </c>
      <c r="H17" s="360">
        <v>97748</v>
      </c>
      <c r="I17" s="360">
        <f t="shared" si="1"/>
        <v>97748</v>
      </c>
      <c r="J17" s="360">
        <v>0</v>
      </c>
      <c r="K17" s="360">
        <f t="shared" si="2"/>
        <v>0</v>
      </c>
      <c r="L17" s="360">
        <f t="shared" si="3"/>
        <v>97748</v>
      </c>
      <c r="M17" s="376">
        <f t="shared" si="4"/>
        <v>97748</v>
      </c>
      <c r="N17" s="392">
        <v>1</v>
      </c>
      <c r="O17" s="360">
        <v>0</v>
      </c>
      <c r="P17" s="360">
        <f t="shared" si="5"/>
        <v>0</v>
      </c>
      <c r="Q17" s="360">
        <v>97748</v>
      </c>
      <c r="R17" s="360">
        <f t="shared" si="6"/>
        <v>97748</v>
      </c>
      <c r="S17" s="360">
        <v>0</v>
      </c>
      <c r="T17" s="360">
        <f t="shared" si="7"/>
        <v>0</v>
      </c>
      <c r="U17" s="360">
        <f t="shared" si="8"/>
        <v>97748</v>
      </c>
      <c r="V17" s="369">
        <f t="shared" si="9"/>
        <v>97748</v>
      </c>
      <c r="W17" s="390">
        <f t="shared" si="10"/>
        <v>0</v>
      </c>
      <c r="X17" s="381">
        <f t="shared" si="11"/>
        <v>0</v>
      </c>
      <c r="Y17" s="372"/>
    </row>
    <row r="18" spans="1:25" s="50" customFormat="1" ht="22.5" hidden="1" customHeight="1" x14ac:dyDescent="0.15">
      <c r="A18" s="361" t="s">
        <v>254</v>
      </c>
      <c r="B18" s="151" t="s">
        <v>795</v>
      </c>
      <c r="C18" s="152" t="s">
        <v>1376</v>
      </c>
      <c r="D18" s="390">
        <v>1</v>
      </c>
      <c r="E18" s="359" t="s">
        <v>1385</v>
      </c>
      <c r="F18" s="360">
        <v>309</v>
      </c>
      <c r="G18" s="360">
        <f t="shared" si="0"/>
        <v>309</v>
      </c>
      <c r="H18" s="360">
        <v>6927</v>
      </c>
      <c r="I18" s="360">
        <f t="shared" si="1"/>
        <v>6927</v>
      </c>
      <c r="J18" s="360">
        <v>0</v>
      </c>
      <c r="K18" s="360">
        <f t="shared" si="2"/>
        <v>0</v>
      </c>
      <c r="L18" s="360">
        <f t="shared" si="3"/>
        <v>7236</v>
      </c>
      <c r="M18" s="376">
        <f t="shared" si="4"/>
        <v>7236</v>
      </c>
      <c r="N18" s="392">
        <v>1</v>
      </c>
      <c r="O18" s="360">
        <v>309</v>
      </c>
      <c r="P18" s="360">
        <f t="shared" si="5"/>
        <v>309</v>
      </c>
      <c r="Q18" s="360">
        <v>6927</v>
      </c>
      <c r="R18" s="360">
        <f t="shared" si="6"/>
        <v>6927</v>
      </c>
      <c r="S18" s="360">
        <v>0</v>
      </c>
      <c r="T18" s="360">
        <f t="shared" si="7"/>
        <v>0</v>
      </c>
      <c r="U18" s="360">
        <f t="shared" si="8"/>
        <v>7236</v>
      </c>
      <c r="V18" s="369">
        <f t="shared" si="9"/>
        <v>7236</v>
      </c>
      <c r="W18" s="390">
        <f t="shared" si="10"/>
        <v>0</v>
      </c>
      <c r="X18" s="381">
        <f t="shared" si="11"/>
        <v>0</v>
      </c>
      <c r="Y18" s="372"/>
    </row>
    <row r="19" spans="1:25" s="50" customFormat="1" ht="22.5" hidden="1" customHeight="1" x14ac:dyDescent="0.15">
      <c r="A19" s="361" t="s">
        <v>255</v>
      </c>
      <c r="B19" s="151" t="s">
        <v>503</v>
      </c>
      <c r="C19" s="152" t="s">
        <v>1376</v>
      </c>
      <c r="D19" s="390">
        <v>1</v>
      </c>
      <c r="E19" s="359" t="s">
        <v>1384</v>
      </c>
      <c r="F19" s="360">
        <v>1115</v>
      </c>
      <c r="G19" s="360">
        <f t="shared" si="0"/>
        <v>1115</v>
      </c>
      <c r="H19" s="360">
        <v>0</v>
      </c>
      <c r="I19" s="360">
        <f t="shared" si="1"/>
        <v>0</v>
      </c>
      <c r="J19" s="360">
        <v>0</v>
      </c>
      <c r="K19" s="360">
        <f t="shared" si="2"/>
        <v>0</v>
      </c>
      <c r="L19" s="360">
        <f t="shared" si="3"/>
        <v>1115</v>
      </c>
      <c r="M19" s="376">
        <f t="shared" si="4"/>
        <v>1115</v>
      </c>
      <c r="N19" s="392">
        <v>1</v>
      </c>
      <c r="O19" s="360">
        <v>1115</v>
      </c>
      <c r="P19" s="360">
        <f t="shared" si="5"/>
        <v>1115</v>
      </c>
      <c r="Q19" s="360">
        <v>0</v>
      </c>
      <c r="R19" s="360">
        <f t="shared" si="6"/>
        <v>0</v>
      </c>
      <c r="S19" s="360">
        <v>0</v>
      </c>
      <c r="T19" s="360">
        <f t="shared" si="7"/>
        <v>0</v>
      </c>
      <c r="U19" s="360">
        <f t="shared" si="8"/>
        <v>1115</v>
      </c>
      <c r="V19" s="369">
        <f t="shared" si="9"/>
        <v>1115</v>
      </c>
      <c r="W19" s="390">
        <f t="shared" si="10"/>
        <v>0</v>
      </c>
      <c r="X19" s="381">
        <f t="shared" si="11"/>
        <v>0</v>
      </c>
      <c r="Y19" s="372"/>
    </row>
    <row r="20" spans="1:25" s="50" customFormat="1" ht="22.5" hidden="1" customHeight="1" x14ac:dyDescent="0.15">
      <c r="A20" s="358" t="s">
        <v>256</v>
      </c>
      <c r="B20" s="151" t="s">
        <v>503</v>
      </c>
      <c r="C20" s="152" t="s">
        <v>1378</v>
      </c>
      <c r="D20" s="390">
        <v>1</v>
      </c>
      <c r="E20" s="359" t="s">
        <v>1384</v>
      </c>
      <c r="F20" s="360">
        <v>2070</v>
      </c>
      <c r="G20" s="360">
        <f t="shared" si="0"/>
        <v>2070</v>
      </c>
      <c r="H20" s="360">
        <v>0</v>
      </c>
      <c r="I20" s="360">
        <f t="shared" si="1"/>
        <v>0</v>
      </c>
      <c r="J20" s="360">
        <v>0</v>
      </c>
      <c r="K20" s="360">
        <f t="shared" si="2"/>
        <v>0</v>
      </c>
      <c r="L20" s="360">
        <f t="shared" si="3"/>
        <v>2070</v>
      </c>
      <c r="M20" s="376">
        <f t="shared" si="4"/>
        <v>2070</v>
      </c>
      <c r="N20" s="392">
        <v>1</v>
      </c>
      <c r="O20" s="360">
        <v>2070</v>
      </c>
      <c r="P20" s="360">
        <f t="shared" si="5"/>
        <v>2070</v>
      </c>
      <c r="Q20" s="360">
        <v>0</v>
      </c>
      <c r="R20" s="360">
        <f t="shared" si="6"/>
        <v>0</v>
      </c>
      <c r="S20" s="360">
        <v>0</v>
      </c>
      <c r="T20" s="360">
        <f t="shared" si="7"/>
        <v>0</v>
      </c>
      <c r="U20" s="360">
        <f t="shared" si="8"/>
        <v>2070</v>
      </c>
      <c r="V20" s="369">
        <f t="shared" si="9"/>
        <v>2070</v>
      </c>
      <c r="W20" s="390">
        <f t="shared" si="10"/>
        <v>0</v>
      </c>
      <c r="X20" s="381">
        <f t="shared" si="11"/>
        <v>0</v>
      </c>
      <c r="Y20" s="372"/>
    </row>
    <row r="21" spans="1:25" s="50" customFormat="1" ht="22.5" hidden="1" customHeight="1" x14ac:dyDescent="0.15">
      <c r="A21" s="361" t="s">
        <v>257</v>
      </c>
      <c r="B21" s="151" t="s">
        <v>504</v>
      </c>
      <c r="C21" s="152" t="s">
        <v>1376</v>
      </c>
      <c r="D21" s="390">
        <v>7</v>
      </c>
      <c r="E21" s="359" t="s">
        <v>1384</v>
      </c>
      <c r="F21" s="360">
        <v>1575</v>
      </c>
      <c r="G21" s="360">
        <f t="shared" si="0"/>
        <v>11025</v>
      </c>
      <c r="H21" s="360">
        <v>0</v>
      </c>
      <c r="I21" s="360">
        <f t="shared" si="1"/>
        <v>0</v>
      </c>
      <c r="J21" s="360">
        <v>0</v>
      </c>
      <c r="K21" s="360">
        <f t="shared" si="2"/>
        <v>0</v>
      </c>
      <c r="L21" s="360">
        <f t="shared" si="3"/>
        <v>1575</v>
      </c>
      <c r="M21" s="376">
        <f t="shared" si="4"/>
        <v>11025</v>
      </c>
      <c r="N21" s="392">
        <v>7</v>
      </c>
      <c r="O21" s="360">
        <v>1575</v>
      </c>
      <c r="P21" s="360">
        <f t="shared" si="5"/>
        <v>11025</v>
      </c>
      <c r="Q21" s="360">
        <v>0</v>
      </c>
      <c r="R21" s="360">
        <f t="shared" si="6"/>
        <v>0</v>
      </c>
      <c r="S21" s="360">
        <v>0</v>
      </c>
      <c r="T21" s="360">
        <f t="shared" si="7"/>
        <v>0</v>
      </c>
      <c r="U21" s="360">
        <f t="shared" si="8"/>
        <v>1575</v>
      </c>
      <c r="V21" s="369">
        <f t="shared" si="9"/>
        <v>11025</v>
      </c>
      <c r="W21" s="390">
        <f t="shared" si="10"/>
        <v>0</v>
      </c>
      <c r="X21" s="381">
        <f t="shared" si="11"/>
        <v>0</v>
      </c>
      <c r="Y21" s="372"/>
    </row>
    <row r="22" spans="1:25" s="50" customFormat="1" ht="22.5" hidden="1" customHeight="1" x14ac:dyDescent="0.15">
      <c r="A22" s="361" t="s">
        <v>258</v>
      </c>
      <c r="B22" s="151" t="s">
        <v>504</v>
      </c>
      <c r="C22" s="152" t="s">
        <v>1378</v>
      </c>
      <c r="D22" s="390">
        <v>1</v>
      </c>
      <c r="E22" s="359" t="s">
        <v>1384</v>
      </c>
      <c r="F22" s="360">
        <v>3088</v>
      </c>
      <c r="G22" s="360">
        <f t="shared" si="0"/>
        <v>3088</v>
      </c>
      <c r="H22" s="360">
        <v>0</v>
      </c>
      <c r="I22" s="360">
        <f t="shared" si="1"/>
        <v>0</v>
      </c>
      <c r="J22" s="360">
        <v>0</v>
      </c>
      <c r="K22" s="360">
        <f t="shared" si="2"/>
        <v>0</v>
      </c>
      <c r="L22" s="360">
        <f t="shared" si="3"/>
        <v>3088</v>
      </c>
      <c r="M22" s="376">
        <f t="shared" si="4"/>
        <v>3088</v>
      </c>
      <c r="N22" s="392">
        <v>1</v>
      </c>
      <c r="O22" s="360">
        <v>3088</v>
      </c>
      <c r="P22" s="360">
        <f t="shared" si="5"/>
        <v>3088</v>
      </c>
      <c r="Q22" s="360">
        <v>0</v>
      </c>
      <c r="R22" s="360">
        <f t="shared" si="6"/>
        <v>0</v>
      </c>
      <c r="S22" s="360">
        <v>0</v>
      </c>
      <c r="T22" s="360">
        <f t="shared" si="7"/>
        <v>0</v>
      </c>
      <c r="U22" s="360">
        <f t="shared" si="8"/>
        <v>3088</v>
      </c>
      <c r="V22" s="369">
        <f t="shared" si="9"/>
        <v>3088</v>
      </c>
      <c r="W22" s="390">
        <f t="shared" si="10"/>
        <v>0</v>
      </c>
      <c r="X22" s="381">
        <f t="shared" si="11"/>
        <v>0</v>
      </c>
      <c r="Y22" s="372"/>
    </row>
    <row r="23" spans="1:25" s="50" customFormat="1" ht="22.5" hidden="1" customHeight="1" x14ac:dyDescent="0.15">
      <c r="A23" s="361" t="s">
        <v>259</v>
      </c>
      <c r="B23" s="151" t="s">
        <v>505</v>
      </c>
      <c r="C23" s="152" t="s">
        <v>1376</v>
      </c>
      <c r="D23" s="390">
        <v>4</v>
      </c>
      <c r="E23" s="359" t="s">
        <v>1384</v>
      </c>
      <c r="F23" s="360">
        <v>1911</v>
      </c>
      <c r="G23" s="360">
        <f t="shared" si="0"/>
        <v>7644</v>
      </c>
      <c r="H23" s="360">
        <v>0</v>
      </c>
      <c r="I23" s="360">
        <f t="shared" si="1"/>
        <v>0</v>
      </c>
      <c r="J23" s="360">
        <v>0</v>
      </c>
      <c r="K23" s="360">
        <f t="shared" si="2"/>
        <v>0</v>
      </c>
      <c r="L23" s="360">
        <f t="shared" si="3"/>
        <v>1911</v>
      </c>
      <c r="M23" s="376">
        <f t="shared" si="4"/>
        <v>7644</v>
      </c>
      <c r="N23" s="392">
        <v>4</v>
      </c>
      <c r="O23" s="360">
        <v>1911</v>
      </c>
      <c r="P23" s="360">
        <f t="shared" si="5"/>
        <v>7644</v>
      </c>
      <c r="Q23" s="360">
        <v>0</v>
      </c>
      <c r="R23" s="360">
        <f t="shared" si="6"/>
        <v>0</v>
      </c>
      <c r="S23" s="360">
        <v>0</v>
      </c>
      <c r="T23" s="360">
        <f t="shared" si="7"/>
        <v>0</v>
      </c>
      <c r="U23" s="360">
        <f t="shared" si="8"/>
        <v>1911</v>
      </c>
      <c r="V23" s="369">
        <f t="shared" si="9"/>
        <v>7644</v>
      </c>
      <c r="W23" s="390">
        <f t="shared" si="10"/>
        <v>0</v>
      </c>
      <c r="X23" s="381">
        <f t="shared" si="11"/>
        <v>0</v>
      </c>
      <c r="Y23" s="372"/>
    </row>
    <row r="24" spans="1:25" s="50" customFormat="1" ht="22.5" hidden="1" customHeight="1" x14ac:dyDescent="0.15">
      <c r="A24" s="361" t="s">
        <v>260</v>
      </c>
      <c r="B24" s="151" t="s">
        <v>505</v>
      </c>
      <c r="C24" s="152" t="s">
        <v>1378</v>
      </c>
      <c r="D24" s="390">
        <v>1</v>
      </c>
      <c r="E24" s="359" t="s">
        <v>1384</v>
      </c>
      <c r="F24" s="360">
        <v>2947</v>
      </c>
      <c r="G24" s="360">
        <f t="shared" si="0"/>
        <v>2947</v>
      </c>
      <c r="H24" s="360">
        <v>0</v>
      </c>
      <c r="I24" s="360">
        <f t="shared" si="1"/>
        <v>0</v>
      </c>
      <c r="J24" s="360">
        <v>0</v>
      </c>
      <c r="K24" s="360">
        <f t="shared" si="2"/>
        <v>0</v>
      </c>
      <c r="L24" s="360">
        <f t="shared" si="3"/>
        <v>2947</v>
      </c>
      <c r="M24" s="376">
        <f t="shared" si="4"/>
        <v>2947</v>
      </c>
      <c r="N24" s="392">
        <v>1</v>
      </c>
      <c r="O24" s="360">
        <v>2947</v>
      </c>
      <c r="P24" s="360">
        <f t="shared" si="5"/>
        <v>2947</v>
      </c>
      <c r="Q24" s="360">
        <v>0</v>
      </c>
      <c r="R24" s="360">
        <f t="shared" si="6"/>
        <v>0</v>
      </c>
      <c r="S24" s="360">
        <v>0</v>
      </c>
      <c r="T24" s="360">
        <f t="shared" si="7"/>
        <v>0</v>
      </c>
      <c r="U24" s="360">
        <f t="shared" si="8"/>
        <v>2947</v>
      </c>
      <c r="V24" s="369">
        <f t="shared" si="9"/>
        <v>2947</v>
      </c>
      <c r="W24" s="390">
        <f t="shared" si="10"/>
        <v>0</v>
      </c>
      <c r="X24" s="381">
        <f t="shared" si="11"/>
        <v>0</v>
      </c>
      <c r="Y24" s="372"/>
    </row>
    <row r="25" spans="1:25" s="50" customFormat="1" ht="22.5" hidden="1" customHeight="1" x14ac:dyDescent="0.15">
      <c r="A25" s="361" t="s">
        <v>261</v>
      </c>
      <c r="B25" s="151" t="s">
        <v>506</v>
      </c>
      <c r="C25" s="152" t="s">
        <v>1376</v>
      </c>
      <c r="D25" s="390">
        <v>1</v>
      </c>
      <c r="E25" s="359" t="s">
        <v>1384</v>
      </c>
      <c r="F25" s="360">
        <v>1672</v>
      </c>
      <c r="G25" s="360">
        <f t="shared" si="0"/>
        <v>1672</v>
      </c>
      <c r="H25" s="360">
        <v>0</v>
      </c>
      <c r="I25" s="360">
        <f t="shared" si="1"/>
        <v>0</v>
      </c>
      <c r="J25" s="360">
        <v>0</v>
      </c>
      <c r="K25" s="360">
        <f t="shared" si="2"/>
        <v>0</v>
      </c>
      <c r="L25" s="360">
        <f t="shared" si="3"/>
        <v>1672</v>
      </c>
      <c r="M25" s="376">
        <f t="shared" si="4"/>
        <v>1672</v>
      </c>
      <c r="N25" s="392">
        <v>1</v>
      </c>
      <c r="O25" s="360">
        <v>1672</v>
      </c>
      <c r="P25" s="360">
        <f t="shared" si="5"/>
        <v>1672</v>
      </c>
      <c r="Q25" s="360">
        <v>0</v>
      </c>
      <c r="R25" s="360">
        <f t="shared" si="6"/>
        <v>0</v>
      </c>
      <c r="S25" s="360">
        <v>0</v>
      </c>
      <c r="T25" s="360">
        <f t="shared" si="7"/>
        <v>0</v>
      </c>
      <c r="U25" s="360">
        <f t="shared" si="8"/>
        <v>1672</v>
      </c>
      <c r="V25" s="369">
        <f t="shared" si="9"/>
        <v>1672</v>
      </c>
      <c r="W25" s="390">
        <f t="shared" si="10"/>
        <v>0</v>
      </c>
      <c r="X25" s="381">
        <f t="shared" si="11"/>
        <v>0</v>
      </c>
      <c r="Y25" s="372"/>
    </row>
    <row r="26" spans="1:25" s="50" customFormat="1" ht="22.5" hidden="1" customHeight="1" x14ac:dyDescent="0.15">
      <c r="A26" s="361" t="s">
        <v>262</v>
      </c>
      <c r="B26" s="151" t="s">
        <v>506</v>
      </c>
      <c r="C26" s="152" t="s">
        <v>1378</v>
      </c>
      <c r="D26" s="390">
        <v>1</v>
      </c>
      <c r="E26" s="359" t="s">
        <v>1384</v>
      </c>
      <c r="F26" s="360">
        <v>2787</v>
      </c>
      <c r="G26" s="360">
        <f t="shared" si="0"/>
        <v>2787</v>
      </c>
      <c r="H26" s="360">
        <v>0</v>
      </c>
      <c r="I26" s="360">
        <f t="shared" si="1"/>
        <v>0</v>
      </c>
      <c r="J26" s="360">
        <v>0</v>
      </c>
      <c r="K26" s="360">
        <f t="shared" si="2"/>
        <v>0</v>
      </c>
      <c r="L26" s="360">
        <f t="shared" si="3"/>
        <v>2787</v>
      </c>
      <c r="M26" s="376">
        <f t="shared" si="4"/>
        <v>2787</v>
      </c>
      <c r="N26" s="392">
        <v>1</v>
      </c>
      <c r="O26" s="360">
        <v>2787</v>
      </c>
      <c r="P26" s="360">
        <f t="shared" si="5"/>
        <v>2787</v>
      </c>
      <c r="Q26" s="360">
        <v>0</v>
      </c>
      <c r="R26" s="360">
        <f t="shared" si="6"/>
        <v>0</v>
      </c>
      <c r="S26" s="360">
        <v>0</v>
      </c>
      <c r="T26" s="360">
        <f t="shared" si="7"/>
        <v>0</v>
      </c>
      <c r="U26" s="360">
        <f t="shared" si="8"/>
        <v>2787</v>
      </c>
      <c r="V26" s="369">
        <f t="shared" si="9"/>
        <v>2787</v>
      </c>
      <c r="W26" s="390">
        <f t="shared" si="10"/>
        <v>0</v>
      </c>
      <c r="X26" s="381">
        <f t="shared" si="11"/>
        <v>0</v>
      </c>
      <c r="Y26" s="372"/>
    </row>
    <row r="27" spans="1:25" s="50" customFormat="1" ht="22.5" hidden="1" customHeight="1" x14ac:dyDescent="0.15">
      <c r="A27" s="358" t="s">
        <v>263</v>
      </c>
      <c r="B27" s="151" t="s">
        <v>507</v>
      </c>
      <c r="C27" s="152" t="s">
        <v>1376</v>
      </c>
      <c r="D27" s="390">
        <v>1</v>
      </c>
      <c r="E27" s="359" t="s">
        <v>1384</v>
      </c>
      <c r="F27" s="360">
        <v>2478</v>
      </c>
      <c r="G27" s="360">
        <f t="shared" si="0"/>
        <v>2478</v>
      </c>
      <c r="H27" s="360">
        <v>0</v>
      </c>
      <c r="I27" s="360">
        <f t="shared" si="1"/>
        <v>0</v>
      </c>
      <c r="J27" s="360">
        <v>0</v>
      </c>
      <c r="K27" s="360">
        <f t="shared" si="2"/>
        <v>0</v>
      </c>
      <c r="L27" s="360">
        <f t="shared" si="3"/>
        <v>2478</v>
      </c>
      <c r="M27" s="376">
        <f t="shared" si="4"/>
        <v>2478</v>
      </c>
      <c r="N27" s="392">
        <v>1</v>
      </c>
      <c r="O27" s="360">
        <v>2478</v>
      </c>
      <c r="P27" s="360">
        <f t="shared" si="5"/>
        <v>2478</v>
      </c>
      <c r="Q27" s="360">
        <v>0</v>
      </c>
      <c r="R27" s="360">
        <f t="shared" si="6"/>
        <v>0</v>
      </c>
      <c r="S27" s="360">
        <v>0</v>
      </c>
      <c r="T27" s="360">
        <f t="shared" si="7"/>
        <v>0</v>
      </c>
      <c r="U27" s="360">
        <f t="shared" si="8"/>
        <v>2478</v>
      </c>
      <c r="V27" s="369">
        <f t="shared" si="9"/>
        <v>2478</v>
      </c>
      <c r="W27" s="390">
        <f t="shared" si="10"/>
        <v>0</v>
      </c>
      <c r="X27" s="381">
        <f t="shared" si="11"/>
        <v>0</v>
      </c>
      <c r="Y27" s="372"/>
    </row>
    <row r="28" spans="1:25" s="50" customFormat="1" ht="22.5" hidden="1" customHeight="1" x14ac:dyDescent="0.15">
      <c r="A28" s="361" t="s">
        <v>264</v>
      </c>
      <c r="B28" s="151" t="s">
        <v>507</v>
      </c>
      <c r="C28" s="152" t="s">
        <v>1378</v>
      </c>
      <c r="D28" s="390">
        <v>1</v>
      </c>
      <c r="E28" s="359" t="s">
        <v>1384</v>
      </c>
      <c r="F28" s="360">
        <v>4106</v>
      </c>
      <c r="G28" s="360">
        <f t="shared" si="0"/>
        <v>4106</v>
      </c>
      <c r="H28" s="360">
        <v>0</v>
      </c>
      <c r="I28" s="360">
        <f t="shared" si="1"/>
        <v>0</v>
      </c>
      <c r="J28" s="360">
        <v>0</v>
      </c>
      <c r="K28" s="360">
        <f t="shared" si="2"/>
        <v>0</v>
      </c>
      <c r="L28" s="360">
        <f t="shared" si="3"/>
        <v>4106</v>
      </c>
      <c r="M28" s="376">
        <f t="shared" si="4"/>
        <v>4106</v>
      </c>
      <c r="N28" s="392">
        <v>1</v>
      </c>
      <c r="O28" s="360">
        <v>4106</v>
      </c>
      <c r="P28" s="360">
        <f t="shared" si="5"/>
        <v>4106</v>
      </c>
      <c r="Q28" s="360">
        <v>0</v>
      </c>
      <c r="R28" s="360">
        <f t="shared" si="6"/>
        <v>0</v>
      </c>
      <c r="S28" s="360">
        <v>0</v>
      </c>
      <c r="T28" s="360">
        <f t="shared" si="7"/>
        <v>0</v>
      </c>
      <c r="U28" s="360">
        <f t="shared" si="8"/>
        <v>4106</v>
      </c>
      <c r="V28" s="369">
        <f t="shared" si="9"/>
        <v>4106</v>
      </c>
      <c r="W28" s="390">
        <f t="shared" si="10"/>
        <v>0</v>
      </c>
      <c r="X28" s="381">
        <f t="shared" si="11"/>
        <v>0</v>
      </c>
      <c r="Y28" s="372"/>
    </row>
    <row r="29" spans="1:25" s="50" customFormat="1" ht="22.5" hidden="1" customHeight="1" x14ac:dyDescent="0.15">
      <c r="A29" s="361" t="s">
        <v>265</v>
      </c>
      <c r="B29" s="151" t="s">
        <v>508</v>
      </c>
      <c r="C29" s="152" t="s">
        <v>1376</v>
      </c>
      <c r="D29" s="390">
        <v>1</v>
      </c>
      <c r="E29" s="359" t="s">
        <v>1384</v>
      </c>
      <c r="F29" s="360">
        <v>2548</v>
      </c>
      <c r="G29" s="360">
        <f t="shared" si="0"/>
        <v>2548</v>
      </c>
      <c r="H29" s="360">
        <v>0</v>
      </c>
      <c r="I29" s="360">
        <f t="shared" si="1"/>
        <v>0</v>
      </c>
      <c r="J29" s="360">
        <v>0</v>
      </c>
      <c r="K29" s="360">
        <f t="shared" si="2"/>
        <v>0</v>
      </c>
      <c r="L29" s="360">
        <f t="shared" si="3"/>
        <v>2548</v>
      </c>
      <c r="M29" s="376">
        <f t="shared" si="4"/>
        <v>2548</v>
      </c>
      <c r="N29" s="392">
        <v>1</v>
      </c>
      <c r="O29" s="360">
        <v>2548</v>
      </c>
      <c r="P29" s="360">
        <f t="shared" si="5"/>
        <v>2548</v>
      </c>
      <c r="Q29" s="360">
        <v>0</v>
      </c>
      <c r="R29" s="360">
        <f t="shared" si="6"/>
        <v>0</v>
      </c>
      <c r="S29" s="360">
        <v>0</v>
      </c>
      <c r="T29" s="360">
        <f t="shared" si="7"/>
        <v>0</v>
      </c>
      <c r="U29" s="360">
        <f t="shared" si="8"/>
        <v>2548</v>
      </c>
      <c r="V29" s="369">
        <f t="shared" si="9"/>
        <v>2548</v>
      </c>
      <c r="W29" s="390">
        <f t="shared" si="10"/>
        <v>0</v>
      </c>
      <c r="X29" s="381">
        <f t="shared" si="11"/>
        <v>0</v>
      </c>
      <c r="Y29" s="372"/>
    </row>
    <row r="30" spans="1:25" s="50" customFormat="1" ht="22.5" hidden="1" customHeight="1" x14ac:dyDescent="0.15">
      <c r="A30" s="361" t="s">
        <v>266</v>
      </c>
      <c r="B30" s="151" t="s">
        <v>508</v>
      </c>
      <c r="C30" s="152" t="s">
        <v>1378</v>
      </c>
      <c r="D30" s="390">
        <v>1</v>
      </c>
      <c r="E30" s="359" t="s">
        <v>1384</v>
      </c>
      <c r="F30" s="360">
        <v>4141</v>
      </c>
      <c r="G30" s="360">
        <f t="shared" si="0"/>
        <v>4141</v>
      </c>
      <c r="H30" s="360">
        <v>0</v>
      </c>
      <c r="I30" s="360">
        <f t="shared" si="1"/>
        <v>0</v>
      </c>
      <c r="J30" s="360">
        <v>0</v>
      </c>
      <c r="K30" s="360">
        <f t="shared" si="2"/>
        <v>0</v>
      </c>
      <c r="L30" s="360">
        <f t="shared" si="3"/>
        <v>4141</v>
      </c>
      <c r="M30" s="376">
        <f t="shared" si="4"/>
        <v>4141</v>
      </c>
      <c r="N30" s="392">
        <v>1</v>
      </c>
      <c r="O30" s="360">
        <v>4141</v>
      </c>
      <c r="P30" s="360">
        <f t="shared" si="5"/>
        <v>4141</v>
      </c>
      <c r="Q30" s="360">
        <v>0</v>
      </c>
      <c r="R30" s="360">
        <f t="shared" si="6"/>
        <v>0</v>
      </c>
      <c r="S30" s="360">
        <v>0</v>
      </c>
      <c r="T30" s="360">
        <f t="shared" si="7"/>
        <v>0</v>
      </c>
      <c r="U30" s="360">
        <f t="shared" si="8"/>
        <v>4141</v>
      </c>
      <c r="V30" s="369">
        <f t="shared" si="9"/>
        <v>4141</v>
      </c>
      <c r="W30" s="390">
        <f t="shared" si="10"/>
        <v>0</v>
      </c>
      <c r="X30" s="381">
        <f t="shared" si="11"/>
        <v>0</v>
      </c>
      <c r="Y30" s="372"/>
    </row>
    <row r="31" spans="1:25" s="50" customFormat="1" ht="22.5" hidden="1" customHeight="1" x14ac:dyDescent="0.15">
      <c r="A31" s="361" t="s">
        <v>267</v>
      </c>
      <c r="B31" s="151" t="s">
        <v>509</v>
      </c>
      <c r="C31" s="152" t="s">
        <v>1376</v>
      </c>
      <c r="D31" s="390">
        <v>1</v>
      </c>
      <c r="E31" s="359" t="s">
        <v>1384</v>
      </c>
      <c r="F31" s="360">
        <v>2947</v>
      </c>
      <c r="G31" s="360">
        <f t="shared" si="0"/>
        <v>2947</v>
      </c>
      <c r="H31" s="360">
        <v>0</v>
      </c>
      <c r="I31" s="360">
        <f t="shared" si="1"/>
        <v>0</v>
      </c>
      <c r="J31" s="360">
        <v>0</v>
      </c>
      <c r="K31" s="360">
        <f t="shared" si="2"/>
        <v>0</v>
      </c>
      <c r="L31" s="360">
        <f t="shared" si="3"/>
        <v>2947</v>
      </c>
      <c r="M31" s="376">
        <f t="shared" si="4"/>
        <v>2947</v>
      </c>
      <c r="N31" s="392">
        <v>1</v>
      </c>
      <c r="O31" s="360">
        <v>2947</v>
      </c>
      <c r="P31" s="360">
        <f t="shared" si="5"/>
        <v>2947</v>
      </c>
      <c r="Q31" s="360">
        <v>0</v>
      </c>
      <c r="R31" s="360">
        <f t="shared" si="6"/>
        <v>0</v>
      </c>
      <c r="S31" s="360">
        <v>0</v>
      </c>
      <c r="T31" s="360">
        <f t="shared" si="7"/>
        <v>0</v>
      </c>
      <c r="U31" s="360">
        <f t="shared" si="8"/>
        <v>2947</v>
      </c>
      <c r="V31" s="369">
        <f t="shared" si="9"/>
        <v>2947</v>
      </c>
      <c r="W31" s="390">
        <f t="shared" si="10"/>
        <v>0</v>
      </c>
      <c r="X31" s="381">
        <f t="shared" si="11"/>
        <v>0</v>
      </c>
      <c r="Y31" s="372"/>
    </row>
    <row r="32" spans="1:25" s="50" customFormat="1" ht="22.5" hidden="1" customHeight="1" x14ac:dyDescent="0.15">
      <c r="A32" s="361" t="s">
        <v>268</v>
      </c>
      <c r="B32" s="151" t="s">
        <v>509</v>
      </c>
      <c r="C32" s="152" t="s">
        <v>1378</v>
      </c>
      <c r="D32" s="390">
        <v>1</v>
      </c>
      <c r="E32" s="359" t="s">
        <v>1384</v>
      </c>
      <c r="F32" s="360">
        <v>4699</v>
      </c>
      <c r="G32" s="360">
        <f t="shared" si="0"/>
        <v>4699</v>
      </c>
      <c r="H32" s="360">
        <v>0</v>
      </c>
      <c r="I32" s="360">
        <f t="shared" si="1"/>
        <v>0</v>
      </c>
      <c r="J32" s="360">
        <v>0</v>
      </c>
      <c r="K32" s="360">
        <f t="shared" si="2"/>
        <v>0</v>
      </c>
      <c r="L32" s="360">
        <f t="shared" si="3"/>
        <v>4699</v>
      </c>
      <c r="M32" s="376">
        <f t="shared" si="4"/>
        <v>4699</v>
      </c>
      <c r="N32" s="392">
        <v>1</v>
      </c>
      <c r="O32" s="360">
        <v>4699</v>
      </c>
      <c r="P32" s="360">
        <f t="shared" si="5"/>
        <v>4699</v>
      </c>
      <c r="Q32" s="360">
        <v>0</v>
      </c>
      <c r="R32" s="360">
        <f t="shared" si="6"/>
        <v>0</v>
      </c>
      <c r="S32" s="360">
        <v>0</v>
      </c>
      <c r="T32" s="360">
        <f t="shared" si="7"/>
        <v>0</v>
      </c>
      <c r="U32" s="360">
        <f t="shared" si="8"/>
        <v>4699</v>
      </c>
      <c r="V32" s="369">
        <f t="shared" si="9"/>
        <v>4699</v>
      </c>
      <c r="W32" s="390">
        <f t="shared" si="10"/>
        <v>0</v>
      </c>
      <c r="X32" s="381">
        <f t="shared" si="11"/>
        <v>0</v>
      </c>
      <c r="Y32" s="372"/>
    </row>
    <row r="33" spans="1:25" s="50" customFormat="1" ht="22.5" hidden="1" customHeight="1" x14ac:dyDescent="0.15">
      <c r="A33" s="361" t="s">
        <v>269</v>
      </c>
      <c r="B33" s="151" t="s">
        <v>960</v>
      </c>
      <c r="C33" s="152" t="s">
        <v>1376</v>
      </c>
      <c r="D33" s="390">
        <v>1</v>
      </c>
      <c r="E33" s="359" t="s">
        <v>1745</v>
      </c>
      <c r="F33" s="360">
        <v>654</v>
      </c>
      <c r="G33" s="360">
        <f t="shared" si="0"/>
        <v>654</v>
      </c>
      <c r="H33" s="360">
        <v>8660</v>
      </c>
      <c r="I33" s="360">
        <f t="shared" si="1"/>
        <v>8660</v>
      </c>
      <c r="J33" s="360">
        <v>0</v>
      </c>
      <c r="K33" s="360">
        <f t="shared" si="2"/>
        <v>0</v>
      </c>
      <c r="L33" s="360">
        <f t="shared" si="3"/>
        <v>9314</v>
      </c>
      <c r="M33" s="376">
        <f t="shared" si="4"/>
        <v>9314</v>
      </c>
      <c r="N33" s="392">
        <v>1</v>
      </c>
      <c r="O33" s="360">
        <v>654</v>
      </c>
      <c r="P33" s="360">
        <f t="shared" si="5"/>
        <v>654</v>
      </c>
      <c r="Q33" s="360">
        <v>8660</v>
      </c>
      <c r="R33" s="360">
        <f t="shared" si="6"/>
        <v>8660</v>
      </c>
      <c r="S33" s="360">
        <v>0</v>
      </c>
      <c r="T33" s="360">
        <f t="shared" si="7"/>
        <v>0</v>
      </c>
      <c r="U33" s="360">
        <f t="shared" si="8"/>
        <v>9314</v>
      </c>
      <c r="V33" s="369">
        <f t="shared" si="9"/>
        <v>9314</v>
      </c>
      <c r="W33" s="390">
        <f t="shared" si="10"/>
        <v>0</v>
      </c>
      <c r="X33" s="381">
        <f t="shared" si="11"/>
        <v>0</v>
      </c>
      <c r="Y33" s="372"/>
    </row>
    <row r="34" spans="1:25" s="50" customFormat="1" ht="22.5" hidden="1" customHeight="1" x14ac:dyDescent="0.15">
      <c r="A34" s="358" t="s">
        <v>270</v>
      </c>
      <c r="B34" s="151" t="s">
        <v>1507</v>
      </c>
      <c r="C34" s="152" t="s">
        <v>1376</v>
      </c>
      <c r="D34" s="390">
        <v>1</v>
      </c>
      <c r="E34" s="359" t="s">
        <v>1745</v>
      </c>
      <c r="F34" s="360">
        <v>566</v>
      </c>
      <c r="G34" s="360">
        <f t="shared" si="0"/>
        <v>566</v>
      </c>
      <c r="H34" s="360">
        <v>6927</v>
      </c>
      <c r="I34" s="360">
        <f t="shared" si="1"/>
        <v>6927</v>
      </c>
      <c r="J34" s="360">
        <v>0</v>
      </c>
      <c r="K34" s="360">
        <f t="shared" si="2"/>
        <v>0</v>
      </c>
      <c r="L34" s="360">
        <f t="shared" si="3"/>
        <v>7493</v>
      </c>
      <c r="M34" s="376">
        <f t="shared" si="4"/>
        <v>7493</v>
      </c>
      <c r="N34" s="392">
        <v>1</v>
      </c>
      <c r="O34" s="360">
        <v>566</v>
      </c>
      <c r="P34" s="360">
        <f t="shared" si="5"/>
        <v>566</v>
      </c>
      <c r="Q34" s="360">
        <v>6927</v>
      </c>
      <c r="R34" s="360">
        <f t="shared" si="6"/>
        <v>6927</v>
      </c>
      <c r="S34" s="360">
        <v>0</v>
      </c>
      <c r="T34" s="360">
        <f t="shared" si="7"/>
        <v>0</v>
      </c>
      <c r="U34" s="360">
        <f t="shared" si="8"/>
        <v>7493</v>
      </c>
      <c r="V34" s="369">
        <f t="shared" si="9"/>
        <v>7493</v>
      </c>
      <c r="W34" s="390">
        <f t="shared" si="10"/>
        <v>0</v>
      </c>
      <c r="X34" s="381">
        <f t="shared" si="11"/>
        <v>0</v>
      </c>
      <c r="Y34" s="372"/>
    </row>
    <row r="35" spans="1:25" s="50" customFormat="1" ht="22.5" hidden="1" customHeight="1" x14ac:dyDescent="0.15">
      <c r="A35" s="361" t="s">
        <v>271</v>
      </c>
      <c r="B35" s="151" t="s">
        <v>510</v>
      </c>
      <c r="C35" s="152" t="s">
        <v>1376</v>
      </c>
      <c r="D35" s="390">
        <v>1</v>
      </c>
      <c r="E35" s="359" t="s">
        <v>1384</v>
      </c>
      <c r="F35" s="360">
        <v>610</v>
      </c>
      <c r="G35" s="360">
        <f t="shared" si="0"/>
        <v>610</v>
      </c>
      <c r="H35" s="360">
        <v>0</v>
      </c>
      <c r="I35" s="360">
        <f t="shared" si="1"/>
        <v>0</v>
      </c>
      <c r="J35" s="360">
        <v>0</v>
      </c>
      <c r="K35" s="360">
        <f t="shared" si="2"/>
        <v>0</v>
      </c>
      <c r="L35" s="360">
        <f t="shared" si="3"/>
        <v>610</v>
      </c>
      <c r="M35" s="376">
        <f t="shared" si="4"/>
        <v>610</v>
      </c>
      <c r="N35" s="392">
        <v>1</v>
      </c>
      <c r="O35" s="360">
        <v>610</v>
      </c>
      <c r="P35" s="360">
        <f t="shared" si="5"/>
        <v>610</v>
      </c>
      <c r="Q35" s="360">
        <v>0</v>
      </c>
      <c r="R35" s="360">
        <f t="shared" si="6"/>
        <v>0</v>
      </c>
      <c r="S35" s="360">
        <v>0</v>
      </c>
      <c r="T35" s="360">
        <f t="shared" si="7"/>
        <v>0</v>
      </c>
      <c r="U35" s="360">
        <f t="shared" si="8"/>
        <v>610</v>
      </c>
      <c r="V35" s="369">
        <f t="shared" si="9"/>
        <v>610</v>
      </c>
      <c r="W35" s="390">
        <f t="shared" si="10"/>
        <v>0</v>
      </c>
      <c r="X35" s="381">
        <f t="shared" si="11"/>
        <v>0</v>
      </c>
      <c r="Y35" s="372"/>
    </row>
    <row r="36" spans="1:25" s="50" customFormat="1" ht="22.5" hidden="1" customHeight="1" x14ac:dyDescent="0.15">
      <c r="A36" s="361" t="s">
        <v>272</v>
      </c>
      <c r="B36" s="151" t="s">
        <v>511</v>
      </c>
      <c r="C36" s="152" t="s">
        <v>1376</v>
      </c>
      <c r="D36" s="390">
        <v>1</v>
      </c>
      <c r="E36" s="359" t="s">
        <v>1384</v>
      </c>
      <c r="F36" s="360">
        <v>610</v>
      </c>
      <c r="G36" s="360">
        <f t="shared" si="0"/>
        <v>610</v>
      </c>
      <c r="H36" s="360">
        <v>0</v>
      </c>
      <c r="I36" s="360">
        <f t="shared" si="1"/>
        <v>0</v>
      </c>
      <c r="J36" s="360">
        <v>0</v>
      </c>
      <c r="K36" s="360">
        <f t="shared" si="2"/>
        <v>0</v>
      </c>
      <c r="L36" s="360">
        <f t="shared" si="3"/>
        <v>610</v>
      </c>
      <c r="M36" s="376">
        <f t="shared" si="4"/>
        <v>610</v>
      </c>
      <c r="N36" s="392">
        <v>1</v>
      </c>
      <c r="O36" s="360">
        <v>610</v>
      </c>
      <c r="P36" s="360">
        <f t="shared" si="5"/>
        <v>610</v>
      </c>
      <c r="Q36" s="360">
        <v>0</v>
      </c>
      <c r="R36" s="360">
        <f t="shared" si="6"/>
        <v>0</v>
      </c>
      <c r="S36" s="360">
        <v>0</v>
      </c>
      <c r="T36" s="360">
        <f t="shared" si="7"/>
        <v>0</v>
      </c>
      <c r="U36" s="360">
        <f t="shared" si="8"/>
        <v>610</v>
      </c>
      <c r="V36" s="369">
        <f t="shared" si="9"/>
        <v>610</v>
      </c>
      <c r="W36" s="390">
        <f t="shared" si="10"/>
        <v>0</v>
      </c>
      <c r="X36" s="381">
        <f t="shared" si="11"/>
        <v>0</v>
      </c>
      <c r="Y36" s="372"/>
    </row>
    <row r="37" spans="1:25" s="50" customFormat="1" ht="22.5" hidden="1" customHeight="1" x14ac:dyDescent="0.15">
      <c r="A37" s="361" t="s">
        <v>273</v>
      </c>
      <c r="B37" s="151" t="s">
        <v>1377</v>
      </c>
      <c r="C37" s="152" t="s">
        <v>1376</v>
      </c>
      <c r="D37" s="390">
        <v>5</v>
      </c>
      <c r="E37" s="359" t="s">
        <v>1384</v>
      </c>
      <c r="F37" s="360">
        <v>1522</v>
      </c>
      <c r="G37" s="360">
        <f t="shared" si="0"/>
        <v>7610</v>
      </c>
      <c r="H37" s="360">
        <v>0</v>
      </c>
      <c r="I37" s="360">
        <f t="shared" si="1"/>
        <v>0</v>
      </c>
      <c r="J37" s="360">
        <v>0</v>
      </c>
      <c r="K37" s="360">
        <f t="shared" si="2"/>
        <v>0</v>
      </c>
      <c r="L37" s="360">
        <f t="shared" si="3"/>
        <v>1522</v>
      </c>
      <c r="M37" s="376">
        <f t="shared" si="4"/>
        <v>7610</v>
      </c>
      <c r="N37" s="392">
        <v>5</v>
      </c>
      <c r="O37" s="360">
        <v>1522</v>
      </c>
      <c r="P37" s="360">
        <f t="shared" si="5"/>
        <v>7610</v>
      </c>
      <c r="Q37" s="360">
        <v>0</v>
      </c>
      <c r="R37" s="360">
        <f t="shared" si="6"/>
        <v>0</v>
      </c>
      <c r="S37" s="360">
        <v>0</v>
      </c>
      <c r="T37" s="360">
        <f t="shared" si="7"/>
        <v>0</v>
      </c>
      <c r="U37" s="360">
        <f t="shared" si="8"/>
        <v>1522</v>
      </c>
      <c r="V37" s="369">
        <f t="shared" si="9"/>
        <v>7610</v>
      </c>
      <c r="W37" s="390">
        <f t="shared" si="10"/>
        <v>0</v>
      </c>
      <c r="X37" s="381">
        <f t="shared" si="11"/>
        <v>0</v>
      </c>
      <c r="Y37" s="372"/>
    </row>
    <row r="38" spans="1:25" s="50" customFormat="1" ht="22.5" hidden="1" customHeight="1" x14ac:dyDescent="0.15">
      <c r="A38" s="361" t="s">
        <v>274</v>
      </c>
      <c r="B38" s="151" t="s">
        <v>1399</v>
      </c>
      <c r="C38" s="152" t="s">
        <v>1376</v>
      </c>
      <c r="D38" s="390">
        <v>10</v>
      </c>
      <c r="E38" s="359" t="s">
        <v>1384</v>
      </c>
      <c r="F38" s="360">
        <v>2040</v>
      </c>
      <c r="G38" s="360">
        <f t="shared" si="0"/>
        <v>20400</v>
      </c>
      <c r="H38" s="360">
        <v>0</v>
      </c>
      <c r="I38" s="360">
        <f t="shared" si="1"/>
        <v>0</v>
      </c>
      <c r="J38" s="360">
        <v>0</v>
      </c>
      <c r="K38" s="360">
        <f t="shared" si="2"/>
        <v>0</v>
      </c>
      <c r="L38" s="360">
        <f t="shared" si="3"/>
        <v>2040</v>
      </c>
      <c r="M38" s="376">
        <f t="shared" si="4"/>
        <v>20400</v>
      </c>
      <c r="N38" s="392">
        <v>10</v>
      </c>
      <c r="O38" s="360">
        <v>2040</v>
      </c>
      <c r="P38" s="360">
        <f t="shared" si="5"/>
        <v>20400</v>
      </c>
      <c r="Q38" s="360">
        <v>0</v>
      </c>
      <c r="R38" s="360">
        <f t="shared" si="6"/>
        <v>0</v>
      </c>
      <c r="S38" s="360">
        <v>0</v>
      </c>
      <c r="T38" s="360">
        <f t="shared" si="7"/>
        <v>0</v>
      </c>
      <c r="U38" s="360">
        <f t="shared" si="8"/>
        <v>2040</v>
      </c>
      <c r="V38" s="369">
        <f t="shared" si="9"/>
        <v>20400</v>
      </c>
      <c r="W38" s="390">
        <f t="shared" si="10"/>
        <v>0</v>
      </c>
      <c r="X38" s="381">
        <f t="shared" si="11"/>
        <v>0</v>
      </c>
      <c r="Y38" s="372"/>
    </row>
    <row r="39" spans="1:25" s="50" customFormat="1" ht="22.5" hidden="1" customHeight="1" x14ac:dyDescent="0.15">
      <c r="A39" s="361" t="s">
        <v>275</v>
      </c>
      <c r="B39" s="151" t="s">
        <v>1400</v>
      </c>
      <c r="C39" s="152" t="s">
        <v>1376</v>
      </c>
      <c r="D39" s="390">
        <v>7</v>
      </c>
      <c r="E39" s="359" t="s">
        <v>1384</v>
      </c>
      <c r="F39" s="360">
        <v>2462</v>
      </c>
      <c r="G39" s="360">
        <f t="shared" si="0"/>
        <v>17234</v>
      </c>
      <c r="H39" s="360">
        <v>0</v>
      </c>
      <c r="I39" s="360">
        <f t="shared" si="1"/>
        <v>0</v>
      </c>
      <c r="J39" s="360">
        <v>0</v>
      </c>
      <c r="K39" s="360">
        <f t="shared" si="2"/>
        <v>0</v>
      </c>
      <c r="L39" s="360">
        <f t="shared" si="3"/>
        <v>2462</v>
      </c>
      <c r="M39" s="376">
        <f t="shared" si="4"/>
        <v>17234</v>
      </c>
      <c r="N39" s="392">
        <v>7</v>
      </c>
      <c r="O39" s="360">
        <v>2462</v>
      </c>
      <c r="P39" s="360">
        <f t="shared" si="5"/>
        <v>17234</v>
      </c>
      <c r="Q39" s="360">
        <v>0</v>
      </c>
      <c r="R39" s="360">
        <f t="shared" si="6"/>
        <v>0</v>
      </c>
      <c r="S39" s="360">
        <v>0</v>
      </c>
      <c r="T39" s="360">
        <f t="shared" si="7"/>
        <v>0</v>
      </c>
      <c r="U39" s="360">
        <f t="shared" si="8"/>
        <v>2462</v>
      </c>
      <c r="V39" s="369">
        <f t="shared" si="9"/>
        <v>17234</v>
      </c>
      <c r="W39" s="390">
        <f t="shared" si="10"/>
        <v>0</v>
      </c>
      <c r="X39" s="381">
        <f t="shared" si="11"/>
        <v>0</v>
      </c>
      <c r="Y39" s="372"/>
    </row>
    <row r="40" spans="1:25" s="50" customFormat="1" ht="22.5" hidden="1" customHeight="1" x14ac:dyDescent="0.15">
      <c r="A40" s="361" t="s">
        <v>276</v>
      </c>
      <c r="B40" s="151" t="s">
        <v>890</v>
      </c>
      <c r="C40" s="152" t="s">
        <v>1376</v>
      </c>
      <c r="D40" s="390">
        <v>1</v>
      </c>
      <c r="E40" s="359" t="s">
        <v>1745</v>
      </c>
      <c r="F40" s="360">
        <v>1933</v>
      </c>
      <c r="G40" s="360">
        <f t="shared" si="0"/>
        <v>1933</v>
      </c>
      <c r="H40" s="360">
        <v>8660</v>
      </c>
      <c r="I40" s="360">
        <f t="shared" si="1"/>
        <v>8660</v>
      </c>
      <c r="J40" s="360">
        <v>0</v>
      </c>
      <c r="K40" s="360">
        <f t="shared" si="2"/>
        <v>0</v>
      </c>
      <c r="L40" s="360">
        <f t="shared" si="3"/>
        <v>10593</v>
      </c>
      <c r="M40" s="376">
        <f t="shared" si="4"/>
        <v>10593</v>
      </c>
      <c r="N40" s="392">
        <v>1</v>
      </c>
      <c r="O40" s="360">
        <v>1933</v>
      </c>
      <c r="P40" s="360">
        <f t="shared" si="5"/>
        <v>1933</v>
      </c>
      <c r="Q40" s="360">
        <v>8660</v>
      </c>
      <c r="R40" s="360">
        <f t="shared" si="6"/>
        <v>8660</v>
      </c>
      <c r="S40" s="360">
        <v>0</v>
      </c>
      <c r="T40" s="360">
        <f t="shared" si="7"/>
        <v>0</v>
      </c>
      <c r="U40" s="360">
        <f t="shared" si="8"/>
        <v>10593</v>
      </c>
      <c r="V40" s="369">
        <f t="shared" si="9"/>
        <v>10593</v>
      </c>
      <c r="W40" s="390">
        <f t="shared" si="10"/>
        <v>0</v>
      </c>
      <c r="X40" s="381">
        <f t="shared" si="11"/>
        <v>0</v>
      </c>
      <c r="Y40" s="372"/>
    </row>
    <row r="41" spans="1:25" s="50" customFormat="1" ht="22.5" hidden="1" customHeight="1" x14ac:dyDescent="0.15">
      <c r="A41" s="358" t="s">
        <v>277</v>
      </c>
      <c r="B41" s="151" t="s">
        <v>890</v>
      </c>
      <c r="C41" s="152" t="s">
        <v>1378</v>
      </c>
      <c r="D41" s="390">
        <v>1</v>
      </c>
      <c r="E41" s="359" t="s">
        <v>1745</v>
      </c>
      <c r="F41" s="360">
        <v>2331</v>
      </c>
      <c r="G41" s="360">
        <f t="shared" si="0"/>
        <v>2331</v>
      </c>
      <c r="H41" s="360">
        <v>9624</v>
      </c>
      <c r="I41" s="360">
        <f t="shared" si="1"/>
        <v>9624</v>
      </c>
      <c r="J41" s="360">
        <v>0</v>
      </c>
      <c r="K41" s="360">
        <f t="shared" si="2"/>
        <v>0</v>
      </c>
      <c r="L41" s="360">
        <f t="shared" si="3"/>
        <v>11955</v>
      </c>
      <c r="M41" s="376">
        <f t="shared" si="4"/>
        <v>11955</v>
      </c>
      <c r="N41" s="392">
        <v>1</v>
      </c>
      <c r="O41" s="360">
        <v>2331</v>
      </c>
      <c r="P41" s="360">
        <f t="shared" si="5"/>
        <v>2331</v>
      </c>
      <c r="Q41" s="360">
        <v>9624</v>
      </c>
      <c r="R41" s="360">
        <f t="shared" si="6"/>
        <v>9624</v>
      </c>
      <c r="S41" s="360">
        <v>0</v>
      </c>
      <c r="T41" s="360">
        <f t="shared" si="7"/>
        <v>0</v>
      </c>
      <c r="U41" s="360">
        <f t="shared" si="8"/>
        <v>11955</v>
      </c>
      <c r="V41" s="369">
        <f t="shared" si="9"/>
        <v>11955</v>
      </c>
      <c r="W41" s="390">
        <f t="shared" si="10"/>
        <v>0</v>
      </c>
      <c r="X41" s="381">
        <f t="shared" si="11"/>
        <v>0</v>
      </c>
      <c r="Y41" s="372"/>
    </row>
    <row r="42" spans="1:25" s="50" customFormat="1" ht="22.5" hidden="1" customHeight="1" x14ac:dyDescent="0.15">
      <c r="A42" s="361" t="s">
        <v>278</v>
      </c>
      <c r="B42" s="151" t="s">
        <v>692</v>
      </c>
      <c r="C42" s="152" t="s">
        <v>1376</v>
      </c>
      <c r="D42" s="390">
        <v>1</v>
      </c>
      <c r="E42" s="359" t="s">
        <v>1384</v>
      </c>
      <c r="F42" s="360">
        <v>823</v>
      </c>
      <c r="G42" s="360">
        <f t="shared" si="0"/>
        <v>823</v>
      </c>
      <c r="H42" s="360">
        <v>0</v>
      </c>
      <c r="I42" s="360">
        <f t="shared" si="1"/>
        <v>0</v>
      </c>
      <c r="J42" s="360">
        <v>0</v>
      </c>
      <c r="K42" s="360">
        <f t="shared" si="2"/>
        <v>0</v>
      </c>
      <c r="L42" s="360">
        <f t="shared" si="3"/>
        <v>823</v>
      </c>
      <c r="M42" s="376">
        <f t="shared" si="4"/>
        <v>823</v>
      </c>
      <c r="N42" s="392">
        <v>1</v>
      </c>
      <c r="O42" s="360">
        <v>823</v>
      </c>
      <c r="P42" s="360">
        <f t="shared" si="5"/>
        <v>823</v>
      </c>
      <c r="Q42" s="360">
        <v>0</v>
      </c>
      <c r="R42" s="360">
        <f t="shared" si="6"/>
        <v>0</v>
      </c>
      <c r="S42" s="360">
        <v>0</v>
      </c>
      <c r="T42" s="360">
        <f t="shared" si="7"/>
        <v>0</v>
      </c>
      <c r="U42" s="360">
        <f t="shared" si="8"/>
        <v>823</v>
      </c>
      <c r="V42" s="369">
        <f t="shared" si="9"/>
        <v>823</v>
      </c>
      <c r="W42" s="390">
        <f t="shared" si="10"/>
        <v>0</v>
      </c>
      <c r="X42" s="381">
        <f t="shared" si="11"/>
        <v>0</v>
      </c>
      <c r="Y42" s="372"/>
    </row>
    <row r="43" spans="1:25" s="50" customFormat="1" ht="22.5" hidden="1" customHeight="1" x14ac:dyDescent="0.15">
      <c r="A43" s="361" t="s">
        <v>279</v>
      </c>
      <c r="B43" s="151" t="s">
        <v>692</v>
      </c>
      <c r="C43" s="152" t="s">
        <v>1378</v>
      </c>
      <c r="D43" s="390">
        <v>1</v>
      </c>
      <c r="E43" s="359" t="s">
        <v>1384</v>
      </c>
      <c r="F43" s="360">
        <v>1177</v>
      </c>
      <c r="G43" s="360">
        <f t="shared" si="0"/>
        <v>1177</v>
      </c>
      <c r="H43" s="360">
        <v>0</v>
      </c>
      <c r="I43" s="360">
        <f t="shared" si="1"/>
        <v>0</v>
      </c>
      <c r="J43" s="360">
        <v>0</v>
      </c>
      <c r="K43" s="360">
        <f t="shared" si="2"/>
        <v>0</v>
      </c>
      <c r="L43" s="360">
        <f t="shared" si="3"/>
        <v>1177</v>
      </c>
      <c r="M43" s="376">
        <f t="shared" si="4"/>
        <v>1177</v>
      </c>
      <c r="N43" s="392">
        <v>1</v>
      </c>
      <c r="O43" s="360">
        <v>1177</v>
      </c>
      <c r="P43" s="360">
        <f t="shared" si="5"/>
        <v>1177</v>
      </c>
      <c r="Q43" s="360">
        <v>0</v>
      </c>
      <c r="R43" s="360">
        <f t="shared" si="6"/>
        <v>0</v>
      </c>
      <c r="S43" s="360">
        <v>0</v>
      </c>
      <c r="T43" s="360">
        <f t="shared" si="7"/>
        <v>0</v>
      </c>
      <c r="U43" s="360">
        <f t="shared" si="8"/>
        <v>1177</v>
      </c>
      <c r="V43" s="369">
        <f t="shared" si="9"/>
        <v>1177</v>
      </c>
      <c r="W43" s="390">
        <f t="shared" si="10"/>
        <v>0</v>
      </c>
      <c r="X43" s="381">
        <f t="shared" si="11"/>
        <v>0</v>
      </c>
      <c r="Y43" s="372"/>
    </row>
    <row r="44" spans="1:25" s="50" customFormat="1" ht="22.5" hidden="1" customHeight="1" x14ac:dyDescent="0.15">
      <c r="A44" s="361" t="s">
        <v>280</v>
      </c>
      <c r="B44" s="151" t="s">
        <v>693</v>
      </c>
      <c r="C44" s="152" t="s">
        <v>1376</v>
      </c>
      <c r="D44" s="390">
        <v>1</v>
      </c>
      <c r="E44" s="359" t="s">
        <v>1384</v>
      </c>
      <c r="F44" s="360">
        <v>1035</v>
      </c>
      <c r="G44" s="360">
        <f t="shared" si="0"/>
        <v>1035</v>
      </c>
      <c r="H44" s="360">
        <v>0</v>
      </c>
      <c r="I44" s="360">
        <f t="shared" si="1"/>
        <v>0</v>
      </c>
      <c r="J44" s="360">
        <v>0</v>
      </c>
      <c r="K44" s="360">
        <f t="shared" si="2"/>
        <v>0</v>
      </c>
      <c r="L44" s="360">
        <f t="shared" si="3"/>
        <v>1035</v>
      </c>
      <c r="M44" s="376">
        <f t="shared" si="4"/>
        <v>1035</v>
      </c>
      <c r="N44" s="392">
        <v>1</v>
      </c>
      <c r="O44" s="360">
        <v>1035</v>
      </c>
      <c r="P44" s="360">
        <f t="shared" si="5"/>
        <v>1035</v>
      </c>
      <c r="Q44" s="360">
        <v>0</v>
      </c>
      <c r="R44" s="360">
        <f t="shared" si="6"/>
        <v>0</v>
      </c>
      <c r="S44" s="360">
        <v>0</v>
      </c>
      <c r="T44" s="360">
        <f t="shared" si="7"/>
        <v>0</v>
      </c>
      <c r="U44" s="360">
        <f t="shared" si="8"/>
        <v>1035</v>
      </c>
      <c r="V44" s="369">
        <f t="shared" si="9"/>
        <v>1035</v>
      </c>
      <c r="W44" s="390">
        <f t="shared" si="10"/>
        <v>0</v>
      </c>
      <c r="X44" s="381">
        <f t="shared" si="11"/>
        <v>0</v>
      </c>
      <c r="Y44" s="372"/>
    </row>
    <row r="45" spans="1:25" s="50" customFormat="1" ht="22.5" hidden="1" customHeight="1" x14ac:dyDescent="0.15">
      <c r="A45" s="361" t="s">
        <v>281</v>
      </c>
      <c r="B45" s="151" t="s">
        <v>693</v>
      </c>
      <c r="C45" s="152" t="s">
        <v>1378</v>
      </c>
      <c r="D45" s="390">
        <v>1</v>
      </c>
      <c r="E45" s="359" t="s">
        <v>1384</v>
      </c>
      <c r="F45" s="360">
        <v>1274</v>
      </c>
      <c r="G45" s="360">
        <f t="shared" si="0"/>
        <v>1274</v>
      </c>
      <c r="H45" s="360">
        <v>0</v>
      </c>
      <c r="I45" s="360">
        <f t="shared" si="1"/>
        <v>0</v>
      </c>
      <c r="J45" s="360">
        <v>0</v>
      </c>
      <c r="K45" s="360">
        <f t="shared" si="2"/>
        <v>0</v>
      </c>
      <c r="L45" s="360">
        <f t="shared" si="3"/>
        <v>1274</v>
      </c>
      <c r="M45" s="376">
        <f t="shared" si="4"/>
        <v>1274</v>
      </c>
      <c r="N45" s="392">
        <v>1</v>
      </c>
      <c r="O45" s="360">
        <v>1274</v>
      </c>
      <c r="P45" s="360">
        <f t="shared" si="5"/>
        <v>1274</v>
      </c>
      <c r="Q45" s="360">
        <v>0</v>
      </c>
      <c r="R45" s="360">
        <f t="shared" si="6"/>
        <v>0</v>
      </c>
      <c r="S45" s="360">
        <v>0</v>
      </c>
      <c r="T45" s="360">
        <f t="shared" si="7"/>
        <v>0</v>
      </c>
      <c r="U45" s="360">
        <f t="shared" si="8"/>
        <v>1274</v>
      </c>
      <c r="V45" s="369">
        <f t="shared" si="9"/>
        <v>1274</v>
      </c>
      <c r="W45" s="390">
        <f t="shared" si="10"/>
        <v>0</v>
      </c>
      <c r="X45" s="381">
        <f t="shared" si="11"/>
        <v>0</v>
      </c>
      <c r="Y45" s="372"/>
    </row>
    <row r="46" spans="1:25" s="50" customFormat="1" ht="22.5" hidden="1" customHeight="1" x14ac:dyDescent="0.15">
      <c r="A46" s="361" t="s">
        <v>282</v>
      </c>
      <c r="B46" s="151" t="s">
        <v>894</v>
      </c>
      <c r="C46" s="152" t="s">
        <v>1376</v>
      </c>
      <c r="D46" s="390">
        <v>1</v>
      </c>
      <c r="E46" s="359" t="s">
        <v>1384</v>
      </c>
      <c r="F46" s="360">
        <v>1513</v>
      </c>
      <c r="G46" s="360">
        <f t="shared" si="0"/>
        <v>1513</v>
      </c>
      <c r="H46" s="360">
        <v>0</v>
      </c>
      <c r="I46" s="360">
        <f t="shared" si="1"/>
        <v>0</v>
      </c>
      <c r="J46" s="360">
        <v>0</v>
      </c>
      <c r="K46" s="360">
        <f t="shared" si="2"/>
        <v>0</v>
      </c>
      <c r="L46" s="360">
        <f t="shared" si="3"/>
        <v>1513</v>
      </c>
      <c r="M46" s="376">
        <f t="shared" si="4"/>
        <v>1513</v>
      </c>
      <c r="N46" s="392">
        <v>1</v>
      </c>
      <c r="O46" s="360">
        <v>1513</v>
      </c>
      <c r="P46" s="360">
        <f t="shared" si="5"/>
        <v>1513</v>
      </c>
      <c r="Q46" s="360">
        <v>0</v>
      </c>
      <c r="R46" s="360">
        <f t="shared" si="6"/>
        <v>0</v>
      </c>
      <c r="S46" s="360">
        <v>0</v>
      </c>
      <c r="T46" s="360">
        <f t="shared" si="7"/>
        <v>0</v>
      </c>
      <c r="U46" s="360">
        <f t="shared" si="8"/>
        <v>1513</v>
      </c>
      <c r="V46" s="369">
        <f t="shared" si="9"/>
        <v>1513</v>
      </c>
      <c r="W46" s="390">
        <f t="shared" si="10"/>
        <v>0</v>
      </c>
      <c r="X46" s="381">
        <f t="shared" si="11"/>
        <v>0</v>
      </c>
      <c r="Y46" s="372"/>
    </row>
    <row r="47" spans="1:25" s="50" customFormat="1" ht="22.5" hidden="1" customHeight="1" x14ac:dyDescent="0.15">
      <c r="A47" s="361" t="s">
        <v>283</v>
      </c>
      <c r="B47" s="151" t="s">
        <v>894</v>
      </c>
      <c r="C47" s="152" t="s">
        <v>1378</v>
      </c>
      <c r="D47" s="390">
        <v>1</v>
      </c>
      <c r="E47" s="359" t="s">
        <v>1384</v>
      </c>
      <c r="F47" s="360">
        <v>1796</v>
      </c>
      <c r="G47" s="360">
        <f t="shared" si="0"/>
        <v>1796</v>
      </c>
      <c r="H47" s="360">
        <v>0</v>
      </c>
      <c r="I47" s="360">
        <f t="shared" si="1"/>
        <v>0</v>
      </c>
      <c r="J47" s="360">
        <v>0</v>
      </c>
      <c r="K47" s="360">
        <f t="shared" si="2"/>
        <v>0</v>
      </c>
      <c r="L47" s="360">
        <f t="shared" si="3"/>
        <v>1796</v>
      </c>
      <c r="M47" s="376">
        <f t="shared" si="4"/>
        <v>1796</v>
      </c>
      <c r="N47" s="392">
        <v>1</v>
      </c>
      <c r="O47" s="360">
        <v>1796</v>
      </c>
      <c r="P47" s="360">
        <f t="shared" si="5"/>
        <v>1796</v>
      </c>
      <c r="Q47" s="360">
        <v>0</v>
      </c>
      <c r="R47" s="360">
        <f t="shared" si="6"/>
        <v>0</v>
      </c>
      <c r="S47" s="360">
        <v>0</v>
      </c>
      <c r="T47" s="360">
        <f t="shared" si="7"/>
        <v>0</v>
      </c>
      <c r="U47" s="360">
        <f t="shared" si="8"/>
        <v>1796</v>
      </c>
      <c r="V47" s="369">
        <f t="shared" si="9"/>
        <v>1796</v>
      </c>
      <c r="W47" s="390">
        <f t="shared" si="10"/>
        <v>0</v>
      </c>
      <c r="X47" s="381">
        <f t="shared" si="11"/>
        <v>0</v>
      </c>
      <c r="Y47" s="372"/>
    </row>
    <row r="48" spans="1:25" s="50" customFormat="1" ht="22.5" hidden="1" customHeight="1" x14ac:dyDescent="0.15">
      <c r="A48" s="358" t="s">
        <v>284</v>
      </c>
      <c r="B48" s="151" t="s">
        <v>694</v>
      </c>
      <c r="C48" s="152" t="s">
        <v>1376</v>
      </c>
      <c r="D48" s="390">
        <v>1</v>
      </c>
      <c r="E48" s="359" t="s">
        <v>1384</v>
      </c>
      <c r="F48" s="360">
        <v>787</v>
      </c>
      <c r="G48" s="360">
        <f t="shared" si="0"/>
        <v>787</v>
      </c>
      <c r="H48" s="360">
        <v>0</v>
      </c>
      <c r="I48" s="360">
        <f t="shared" si="1"/>
        <v>0</v>
      </c>
      <c r="J48" s="360">
        <v>0</v>
      </c>
      <c r="K48" s="360">
        <f t="shared" si="2"/>
        <v>0</v>
      </c>
      <c r="L48" s="360">
        <f t="shared" si="3"/>
        <v>787</v>
      </c>
      <c r="M48" s="376">
        <f t="shared" si="4"/>
        <v>787</v>
      </c>
      <c r="N48" s="392">
        <v>1</v>
      </c>
      <c r="O48" s="360">
        <v>787</v>
      </c>
      <c r="P48" s="360">
        <f t="shared" si="5"/>
        <v>787</v>
      </c>
      <c r="Q48" s="360">
        <v>0</v>
      </c>
      <c r="R48" s="360">
        <f t="shared" si="6"/>
        <v>0</v>
      </c>
      <c r="S48" s="360">
        <v>0</v>
      </c>
      <c r="T48" s="360">
        <f t="shared" si="7"/>
        <v>0</v>
      </c>
      <c r="U48" s="360">
        <f t="shared" si="8"/>
        <v>787</v>
      </c>
      <c r="V48" s="369">
        <f t="shared" si="9"/>
        <v>787</v>
      </c>
      <c r="W48" s="390">
        <f t="shared" si="10"/>
        <v>0</v>
      </c>
      <c r="X48" s="381">
        <f t="shared" si="11"/>
        <v>0</v>
      </c>
      <c r="Y48" s="372"/>
    </row>
    <row r="49" spans="1:25" s="50" customFormat="1" ht="22.5" hidden="1" customHeight="1" x14ac:dyDescent="0.15">
      <c r="A49" s="361" t="s">
        <v>285</v>
      </c>
      <c r="B49" s="151" t="s">
        <v>694</v>
      </c>
      <c r="C49" s="152" t="s">
        <v>1378</v>
      </c>
      <c r="D49" s="390">
        <v>1</v>
      </c>
      <c r="E49" s="359" t="s">
        <v>1384</v>
      </c>
      <c r="F49" s="360">
        <v>1070</v>
      </c>
      <c r="G49" s="360">
        <f t="shared" si="0"/>
        <v>1070</v>
      </c>
      <c r="H49" s="360">
        <v>0</v>
      </c>
      <c r="I49" s="360">
        <f t="shared" si="1"/>
        <v>0</v>
      </c>
      <c r="J49" s="360">
        <v>0</v>
      </c>
      <c r="K49" s="360">
        <f t="shared" si="2"/>
        <v>0</v>
      </c>
      <c r="L49" s="360">
        <f t="shared" si="3"/>
        <v>1070</v>
      </c>
      <c r="M49" s="376">
        <f t="shared" si="4"/>
        <v>1070</v>
      </c>
      <c r="N49" s="392">
        <v>1</v>
      </c>
      <c r="O49" s="360">
        <v>1070</v>
      </c>
      <c r="P49" s="360">
        <f t="shared" si="5"/>
        <v>1070</v>
      </c>
      <c r="Q49" s="360">
        <v>0</v>
      </c>
      <c r="R49" s="360">
        <f t="shared" si="6"/>
        <v>0</v>
      </c>
      <c r="S49" s="360">
        <v>0</v>
      </c>
      <c r="T49" s="360">
        <f t="shared" si="7"/>
        <v>0</v>
      </c>
      <c r="U49" s="360">
        <f t="shared" si="8"/>
        <v>1070</v>
      </c>
      <c r="V49" s="369">
        <f t="shared" si="9"/>
        <v>1070</v>
      </c>
      <c r="W49" s="390">
        <f t="shared" si="10"/>
        <v>0</v>
      </c>
      <c r="X49" s="381">
        <f t="shared" si="11"/>
        <v>0</v>
      </c>
      <c r="Y49" s="372"/>
    </row>
    <row r="50" spans="1:25" s="50" customFormat="1" ht="22.5" hidden="1" customHeight="1" x14ac:dyDescent="0.15">
      <c r="A50" s="361" t="s">
        <v>286</v>
      </c>
      <c r="B50" s="151" t="s">
        <v>891</v>
      </c>
      <c r="C50" s="152" t="s">
        <v>1401</v>
      </c>
      <c r="D50" s="390">
        <v>1</v>
      </c>
      <c r="E50" s="359" t="s">
        <v>1741</v>
      </c>
      <c r="F50" s="360">
        <v>16261</v>
      </c>
      <c r="G50" s="360">
        <f t="shared" si="0"/>
        <v>16261</v>
      </c>
      <c r="H50" s="360">
        <v>28529</v>
      </c>
      <c r="I50" s="360">
        <f t="shared" si="1"/>
        <v>28529</v>
      </c>
      <c r="J50" s="360">
        <v>0</v>
      </c>
      <c r="K50" s="360">
        <f t="shared" si="2"/>
        <v>0</v>
      </c>
      <c r="L50" s="360">
        <f t="shared" si="3"/>
        <v>44790</v>
      </c>
      <c r="M50" s="376">
        <f t="shared" si="4"/>
        <v>44790</v>
      </c>
      <c r="N50" s="392">
        <v>1</v>
      </c>
      <c r="O50" s="360">
        <v>16261</v>
      </c>
      <c r="P50" s="360">
        <f t="shared" si="5"/>
        <v>16261</v>
      </c>
      <c r="Q50" s="360">
        <v>28529</v>
      </c>
      <c r="R50" s="360">
        <f t="shared" si="6"/>
        <v>28529</v>
      </c>
      <c r="S50" s="360">
        <v>0</v>
      </c>
      <c r="T50" s="360">
        <f t="shared" si="7"/>
        <v>0</v>
      </c>
      <c r="U50" s="360">
        <f t="shared" si="8"/>
        <v>44790</v>
      </c>
      <c r="V50" s="369">
        <f t="shared" si="9"/>
        <v>44790</v>
      </c>
      <c r="W50" s="390">
        <f t="shared" si="10"/>
        <v>0</v>
      </c>
      <c r="X50" s="381">
        <f t="shared" si="11"/>
        <v>0</v>
      </c>
      <c r="Y50" s="372"/>
    </row>
    <row r="51" spans="1:25" s="50" customFormat="1" ht="22.5" hidden="1" customHeight="1" x14ac:dyDescent="0.15">
      <c r="A51" s="361" t="s">
        <v>287</v>
      </c>
      <c r="B51" s="151" t="s">
        <v>95</v>
      </c>
      <c r="C51" s="152" t="s">
        <v>1401</v>
      </c>
      <c r="D51" s="390">
        <v>1</v>
      </c>
      <c r="E51" s="359" t="s">
        <v>1741</v>
      </c>
      <c r="F51" s="360">
        <v>32523</v>
      </c>
      <c r="G51" s="360">
        <f t="shared" si="0"/>
        <v>32523</v>
      </c>
      <c r="H51" s="360">
        <v>37087</v>
      </c>
      <c r="I51" s="360">
        <f t="shared" si="1"/>
        <v>37087</v>
      </c>
      <c r="J51" s="360">
        <v>0</v>
      </c>
      <c r="K51" s="360">
        <f t="shared" si="2"/>
        <v>0</v>
      </c>
      <c r="L51" s="360">
        <f t="shared" si="3"/>
        <v>69610</v>
      </c>
      <c r="M51" s="376">
        <f t="shared" si="4"/>
        <v>69610</v>
      </c>
      <c r="N51" s="392">
        <v>1</v>
      </c>
      <c r="O51" s="360">
        <v>32523</v>
      </c>
      <c r="P51" s="360">
        <f t="shared" si="5"/>
        <v>32523</v>
      </c>
      <c r="Q51" s="360">
        <v>37087</v>
      </c>
      <c r="R51" s="360">
        <f t="shared" si="6"/>
        <v>37087</v>
      </c>
      <c r="S51" s="360">
        <v>0</v>
      </c>
      <c r="T51" s="360">
        <f t="shared" si="7"/>
        <v>0</v>
      </c>
      <c r="U51" s="360">
        <f t="shared" si="8"/>
        <v>69610</v>
      </c>
      <c r="V51" s="369">
        <f t="shared" si="9"/>
        <v>69610</v>
      </c>
      <c r="W51" s="390">
        <f t="shared" si="10"/>
        <v>0</v>
      </c>
      <c r="X51" s="381">
        <f t="shared" si="11"/>
        <v>0</v>
      </c>
      <c r="Y51" s="372"/>
    </row>
    <row r="52" spans="1:25" s="50" customFormat="1" ht="22.5" hidden="1" customHeight="1" x14ac:dyDescent="0.15">
      <c r="A52" s="361" t="s">
        <v>288</v>
      </c>
      <c r="B52" s="151" t="s">
        <v>959</v>
      </c>
      <c r="C52" s="152" t="s">
        <v>1378</v>
      </c>
      <c r="D52" s="390">
        <v>1</v>
      </c>
      <c r="E52" s="359" t="s">
        <v>1741</v>
      </c>
      <c r="F52" s="360">
        <v>1150</v>
      </c>
      <c r="G52" s="360">
        <f t="shared" si="0"/>
        <v>1150</v>
      </c>
      <c r="H52" s="360">
        <v>9624</v>
      </c>
      <c r="I52" s="360">
        <f t="shared" si="1"/>
        <v>9624</v>
      </c>
      <c r="J52" s="360">
        <v>0</v>
      </c>
      <c r="K52" s="360">
        <f t="shared" si="2"/>
        <v>0</v>
      </c>
      <c r="L52" s="360">
        <f t="shared" si="3"/>
        <v>10774</v>
      </c>
      <c r="M52" s="376">
        <f t="shared" si="4"/>
        <v>10774</v>
      </c>
      <c r="N52" s="392">
        <v>1</v>
      </c>
      <c r="O52" s="360">
        <v>1150</v>
      </c>
      <c r="P52" s="360">
        <f t="shared" si="5"/>
        <v>1150</v>
      </c>
      <c r="Q52" s="360">
        <v>9624</v>
      </c>
      <c r="R52" s="360">
        <f t="shared" si="6"/>
        <v>9624</v>
      </c>
      <c r="S52" s="360">
        <v>0</v>
      </c>
      <c r="T52" s="360">
        <f t="shared" si="7"/>
        <v>0</v>
      </c>
      <c r="U52" s="360">
        <f t="shared" si="8"/>
        <v>10774</v>
      </c>
      <c r="V52" s="369">
        <f t="shared" si="9"/>
        <v>10774</v>
      </c>
      <c r="W52" s="390">
        <f t="shared" si="10"/>
        <v>0</v>
      </c>
      <c r="X52" s="381">
        <f t="shared" si="11"/>
        <v>0</v>
      </c>
      <c r="Y52" s="372"/>
    </row>
    <row r="53" spans="1:25" s="466" customFormat="1" ht="22.5" customHeight="1" x14ac:dyDescent="0.15">
      <c r="A53" s="448" t="s">
        <v>289</v>
      </c>
      <c r="B53" s="458" t="s">
        <v>796</v>
      </c>
      <c r="C53" s="459"/>
      <c r="D53" s="461">
        <v>5</v>
      </c>
      <c r="E53" s="460" t="s">
        <v>1741</v>
      </c>
      <c r="F53" s="455">
        <v>75225</v>
      </c>
      <c r="G53" s="455">
        <f t="shared" si="0"/>
        <v>376125</v>
      </c>
      <c r="H53" s="455">
        <v>66329</v>
      </c>
      <c r="I53" s="455">
        <f t="shared" si="1"/>
        <v>331645</v>
      </c>
      <c r="J53" s="455">
        <v>0</v>
      </c>
      <c r="K53" s="455">
        <f t="shared" si="2"/>
        <v>0</v>
      </c>
      <c r="L53" s="455">
        <f t="shared" si="3"/>
        <v>141554</v>
      </c>
      <c r="M53" s="462">
        <f t="shared" si="4"/>
        <v>707770</v>
      </c>
      <c r="N53" s="463">
        <v>80</v>
      </c>
      <c r="O53" s="455">
        <v>75225</v>
      </c>
      <c r="P53" s="455">
        <f t="shared" si="5"/>
        <v>6018000</v>
      </c>
      <c r="Q53" s="455">
        <v>66329</v>
      </c>
      <c r="R53" s="455">
        <f t="shared" si="6"/>
        <v>5306320</v>
      </c>
      <c r="S53" s="455">
        <v>0</v>
      </c>
      <c r="T53" s="455">
        <f t="shared" si="7"/>
        <v>0</v>
      </c>
      <c r="U53" s="455">
        <f t="shared" si="8"/>
        <v>141554</v>
      </c>
      <c r="V53" s="464">
        <f t="shared" si="9"/>
        <v>11324320</v>
      </c>
      <c r="W53" s="451">
        <f t="shared" si="10"/>
        <v>75</v>
      </c>
      <c r="X53" s="454">
        <f t="shared" si="11"/>
        <v>10616550</v>
      </c>
      <c r="Y53" s="465">
        <v>0</v>
      </c>
    </row>
    <row r="54" spans="1:25" s="466" customFormat="1" ht="22.5" customHeight="1" x14ac:dyDescent="0.15">
      <c r="A54" s="448" t="s">
        <v>290</v>
      </c>
      <c r="B54" s="458" t="s">
        <v>797</v>
      </c>
      <c r="C54" s="459"/>
      <c r="D54" s="461">
        <v>5</v>
      </c>
      <c r="E54" s="460" t="s">
        <v>1741</v>
      </c>
      <c r="F54" s="455">
        <v>191160</v>
      </c>
      <c r="G54" s="455">
        <f t="shared" si="0"/>
        <v>955800</v>
      </c>
      <c r="H54" s="455">
        <v>172783</v>
      </c>
      <c r="I54" s="455">
        <f t="shared" si="1"/>
        <v>863915</v>
      </c>
      <c r="J54" s="455">
        <v>0</v>
      </c>
      <c r="K54" s="455">
        <f t="shared" si="2"/>
        <v>0</v>
      </c>
      <c r="L54" s="455">
        <f t="shared" si="3"/>
        <v>363943</v>
      </c>
      <c r="M54" s="462">
        <f t="shared" si="4"/>
        <v>1819715</v>
      </c>
      <c r="N54" s="463">
        <v>80</v>
      </c>
      <c r="O54" s="455">
        <v>191160</v>
      </c>
      <c r="P54" s="455">
        <f t="shared" si="5"/>
        <v>15292800</v>
      </c>
      <c r="Q54" s="455">
        <v>172783</v>
      </c>
      <c r="R54" s="455">
        <f t="shared" si="6"/>
        <v>13822640</v>
      </c>
      <c r="S54" s="455">
        <v>0</v>
      </c>
      <c r="T54" s="455">
        <f t="shared" si="7"/>
        <v>0</v>
      </c>
      <c r="U54" s="455">
        <f t="shared" si="8"/>
        <v>363943</v>
      </c>
      <c r="V54" s="464">
        <f t="shared" si="9"/>
        <v>29115440</v>
      </c>
      <c r="W54" s="451">
        <f t="shared" si="10"/>
        <v>75</v>
      </c>
      <c r="X54" s="454">
        <f t="shared" si="11"/>
        <v>27295725</v>
      </c>
      <c r="Y54" s="465">
        <v>0</v>
      </c>
    </row>
    <row r="55" spans="1:25" s="50" customFormat="1" ht="22.5" hidden="1" customHeight="1" x14ac:dyDescent="0.15">
      <c r="A55" s="361" t="s">
        <v>291</v>
      </c>
      <c r="B55" s="151" t="s">
        <v>958</v>
      </c>
      <c r="C55" s="152" t="s">
        <v>1402</v>
      </c>
      <c r="D55" s="390">
        <v>5</v>
      </c>
      <c r="E55" s="359" t="s">
        <v>1741</v>
      </c>
      <c r="F55" s="360">
        <v>198239</v>
      </c>
      <c r="G55" s="360">
        <f t="shared" si="0"/>
        <v>991195</v>
      </c>
      <c r="H55" s="360">
        <v>160885</v>
      </c>
      <c r="I55" s="360">
        <f t="shared" si="1"/>
        <v>804425</v>
      </c>
      <c r="J55" s="360">
        <v>0</v>
      </c>
      <c r="K55" s="360">
        <f t="shared" si="2"/>
        <v>0</v>
      </c>
      <c r="L55" s="360">
        <f t="shared" si="3"/>
        <v>359124</v>
      </c>
      <c r="M55" s="376">
        <f t="shared" si="4"/>
        <v>1795620</v>
      </c>
      <c r="N55" s="392">
        <v>5</v>
      </c>
      <c r="O55" s="360">
        <v>198239</v>
      </c>
      <c r="P55" s="360">
        <f t="shared" si="5"/>
        <v>991195</v>
      </c>
      <c r="Q55" s="360">
        <v>160885</v>
      </c>
      <c r="R55" s="360">
        <f t="shared" si="6"/>
        <v>804425</v>
      </c>
      <c r="S55" s="360">
        <v>0</v>
      </c>
      <c r="T55" s="360">
        <f t="shared" si="7"/>
        <v>0</v>
      </c>
      <c r="U55" s="360">
        <f t="shared" si="8"/>
        <v>359124</v>
      </c>
      <c r="V55" s="369">
        <f t="shared" si="9"/>
        <v>1795620</v>
      </c>
      <c r="W55" s="390">
        <f t="shared" si="10"/>
        <v>0</v>
      </c>
      <c r="X55" s="381">
        <f t="shared" si="11"/>
        <v>0</v>
      </c>
      <c r="Y55" s="372"/>
    </row>
    <row r="56" spans="1:25" s="50" customFormat="1" ht="22.5" hidden="1" customHeight="1" x14ac:dyDescent="0.15">
      <c r="A56" s="361" t="s">
        <v>292</v>
      </c>
      <c r="B56" s="151" t="s">
        <v>954</v>
      </c>
      <c r="C56" s="152" t="s">
        <v>1403</v>
      </c>
      <c r="D56" s="390">
        <v>5</v>
      </c>
      <c r="E56" s="359" t="s">
        <v>1384</v>
      </c>
      <c r="F56" s="360">
        <v>205319</v>
      </c>
      <c r="G56" s="360">
        <f t="shared" si="0"/>
        <v>1026595</v>
      </c>
      <c r="H56" s="360">
        <v>160885</v>
      </c>
      <c r="I56" s="360">
        <f t="shared" si="1"/>
        <v>804425</v>
      </c>
      <c r="J56" s="360">
        <v>0</v>
      </c>
      <c r="K56" s="360">
        <f t="shared" si="2"/>
        <v>0</v>
      </c>
      <c r="L56" s="360">
        <f t="shared" si="3"/>
        <v>366204</v>
      </c>
      <c r="M56" s="376">
        <f t="shared" si="4"/>
        <v>1831020</v>
      </c>
      <c r="N56" s="392">
        <v>5</v>
      </c>
      <c r="O56" s="360">
        <v>205319</v>
      </c>
      <c r="P56" s="360">
        <f t="shared" si="5"/>
        <v>1026595</v>
      </c>
      <c r="Q56" s="360">
        <v>160885</v>
      </c>
      <c r="R56" s="360">
        <f t="shared" si="6"/>
        <v>804425</v>
      </c>
      <c r="S56" s="360">
        <v>0</v>
      </c>
      <c r="T56" s="360">
        <f t="shared" si="7"/>
        <v>0</v>
      </c>
      <c r="U56" s="360">
        <f t="shared" si="8"/>
        <v>366204</v>
      </c>
      <c r="V56" s="369">
        <f t="shared" si="9"/>
        <v>1831020</v>
      </c>
      <c r="W56" s="390">
        <f t="shared" si="10"/>
        <v>0</v>
      </c>
      <c r="X56" s="381">
        <f t="shared" si="11"/>
        <v>0</v>
      </c>
      <c r="Y56" s="372"/>
    </row>
    <row r="57" spans="1:25" s="50" customFormat="1" ht="22.5" hidden="1" customHeight="1" x14ac:dyDescent="0.15">
      <c r="A57" s="361" t="s">
        <v>293</v>
      </c>
      <c r="B57" s="151" t="s">
        <v>1508</v>
      </c>
      <c r="C57" s="152"/>
      <c r="D57" s="390">
        <v>3</v>
      </c>
      <c r="E57" s="359" t="s">
        <v>1741</v>
      </c>
      <c r="F57" s="360">
        <v>26550</v>
      </c>
      <c r="G57" s="360">
        <f t="shared" si="0"/>
        <v>79650</v>
      </c>
      <c r="H57" s="360">
        <v>38664</v>
      </c>
      <c r="I57" s="360">
        <f t="shared" si="1"/>
        <v>115992</v>
      </c>
      <c r="J57" s="360">
        <v>0</v>
      </c>
      <c r="K57" s="360">
        <f t="shared" si="2"/>
        <v>0</v>
      </c>
      <c r="L57" s="360">
        <f t="shared" si="3"/>
        <v>65214</v>
      </c>
      <c r="M57" s="376">
        <f t="shared" si="4"/>
        <v>195642</v>
      </c>
      <c r="N57" s="392">
        <v>3</v>
      </c>
      <c r="O57" s="360">
        <v>26550</v>
      </c>
      <c r="P57" s="360">
        <f t="shared" si="5"/>
        <v>79650</v>
      </c>
      <c r="Q57" s="360">
        <v>38664</v>
      </c>
      <c r="R57" s="360">
        <f t="shared" si="6"/>
        <v>115992</v>
      </c>
      <c r="S57" s="360">
        <v>0</v>
      </c>
      <c r="T57" s="360">
        <f t="shared" si="7"/>
        <v>0</v>
      </c>
      <c r="U57" s="360">
        <f t="shared" si="8"/>
        <v>65214</v>
      </c>
      <c r="V57" s="369">
        <f t="shared" si="9"/>
        <v>195642</v>
      </c>
      <c r="W57" s="390">
        <f t="shared" si="10"/>
        <v>0</v>
      </c>
      <c r="X57" s="381">
        <f t="shared" si="11"/>
        <v>0</v>
      </c>
      <c r="Y57" s="372"/>
    </row>
    <row r="58" spans="1:25" s="50" customFormat="1" ht="22.5" hidden="1" customHeight="1" x14ac:dyDescent="0.15">
      <c r="A58" s="361" t="s">
        <v>294</v>
      </c>
      <c r="B58" s="151" t="s">
        <v>1509</v>
      </c>
      <c r="C58" s="152" t="s">
        <v>512</v>
      </c>
      <c r="D58" s="390">
        <v>3</v>
      </c>
      <c r="E58" s="359" t="s">
        <v>1379</v>
      </c>
      <c r="F58" s="360">
        <v>7788</v>
      </c>
      <c r="G58" s="360">
        <f t="shared" si="0"/>
        <v>23364</v>
      </c>
      <c r="H58" s="360">
        <v>24104</v>
      </c>
      <c r="I58" s="360">
        <f t="shared" si="1"/>
        <v>72312</v>
      </c>
      <c r="J58" s="360">
        <v>0</v>
      </c>
      <c r="K58" s="360">
        <f t="shared" si="2"/>
        <v>0</v>
      </c>
      <c r="L58" s="360">
        <f t="shared" si="3"/>
        <v>31892</v>
      </c>
      <c r="M58" s="376">
        <f t="shared" si="4"/>
        <v>95676</v>
      </c>
      <c r="N58" s="392">
        <v>3</v>
      </c>
      <c r="O58" s="360">
        <v>7788</v>
      </c>
      <c r="P58" s="360">
        <f t="shared" si="5"/>
        <v>23364</v>
      </c>
      <c r="Q58" s="360">
        <v>24104</v>
      </c>
      <c r="R58" s="360">
        <f t="shared" si="6"/>
        <v>72312</v>
      </c>
      <c r="S58" s="360">
        <v>0</v>
      </c>
      <c r="T58" s="360">
        <f t="shared" si="7"/>
        <v>0</v>
      </c>
      <c r="U58" s="360">
        <f t="shared" si="8"/>
        <v>31892</v>
      </c>
      <c r="V58" s="369">
        <f t="shared" si="9"/>
        <v>95676</v>
      </c>
      <c r="W58" s="390">
        <f t="shared" si="10"/>
        <v>0</v>
      </c>
      <c r="X58" s="381">
        <f t="shared" si="11"/>
        <v>0</v>
      </c>
      <c r="Y58" s="372"/>
    </row>
    <row r="59" spans="1:25" s="50" customFormat="1" ht="22.5" hidden="1" customHeight="1" x14ac:dyDescent="0.15">
      <c r="A59" s="361" t="s">
        <v>295</v>
      </c>
      <c r="B59" s="151" t="s">
        <v>1510</v>
      </c>
      <c r="C59" s="152" t="s">
        <v>1380</v>
      </c>
      <c r="D59" s="390">
        <v>1</v>
      </c>
      <c r="E59" s="359" t="s">
        <v>1741</v>
      </c>
      <c r="F59" s="360">
        <v>35400</v>
      </c>
      <c r="G59" s="360">
        <f t="shared" si="0"/>
        <v>35400</v>
      </c>
      <c r="H59" s="360">
        <v>97748</v>
      </c>
      <c r="I59" s="360">
        <f t="shared" si="1"/>
        <v>97748</v>
      </c>
      <c r="J59" s="360">
        <v>0</v>
      </c>
      <c r="K59" s="360">
        <f t="shared" si="2"/>
        <v>0</v>
      </c>
      <c r="L59" s="360">
        <f t="shared" si="3"/>
        <v>133148</v>
      </c>
      <c r="M59" s="376">
        <f t="shared" si="4"/>
        <v>133148</v>
      </c>
      <c r="N59" s="392">
        <v>1</v>
      </c>
      <c r="O59" s="360">
        <v>35400</v>
      </c>
      <c r="P59" s="360">
        <f t="shared" si="5"/>
        <v>35400</v>
      </c>
      <c r="Q59" s="360">
        <v>97748</v>
      </c>
      <c r="R59" s="360">
        <f t="shared" si="6"/>
        <v>97748</v>
      </c>
      <c r="S59" s="360">
        <v>0</v>
      </c>
      <c r="T59" s="360">
        <f t="shared" si="7"/>
        <v>0</v>
      </c>
      <c r="U59" s="360">
        <f t="shared" si="8"/>
        <v>133148</v>
      </c>
      <c r="V59" s="369">
        <f t="shared" si="9"/>
        <v>133148</v>
      </c>
      <c r="W59" s="390">
        <f t="shared" si="10"/>
        <v>0</v>
      </c>
      <c r="X59" s="381">
        <f t="shared" si="11"/>
        <v>0</v>
      </c>
      <c r="Y59" s="372"/>
    </row>
    <row r="60" spans="1:25" s="50" customFormat="1" ht="22.5" hidden="1" customHeight="1" x14ac:dyDescent="0.15">
      <c r="A60" s="361" t="s">
        <v>296</v>
      </c>
      <c r="B60" s="151" t="s">
        <v>1510</v>
      </c>
      <c r="C60" s="152" t="s">
        <v>1381</v>
      </c>
      <c r="D60" s="390">
        <v>1</v>
      </c>
      <c r="E60" s="359" t="s">
        <v>1741</v>
      </c>
      <c r="F60" s="360">
        <v>47790</v>
      </c>
      <c r="G60" s="360">
        <f t="shared" si="0"/>
        <v>47790</v>
      </c>
      <c r="H60" s="360">
        <v>115023</v>
      </c>
      <c r="I60" s="360">
        <f t="shared" si="1"/>
        <v>115023</v>
      </c>
      <c r="J60" s="360">
        <v>0</v>
      </c>
      <c r="K60" s="360">
        <f t="shared" si="2"/>
        <v>0</v>
      </c>
      <c r="L60" s="360">
        <f t="shared" si="3"/>
        <v>162813</v>
      </c>
      <c r="M60" s="376">
        <f t="shared" si="4"/>
        <v>162813</v>
      </c>
      <c r="N60" s="392">
        <v>1</v>
      </c>
      <c r="O60" s="360">
        <v>47790</v>
      </c>
      <c r="P60" s="360">
        <f t="shared" si="5"/>
        <v>47790</v>
      </c>
      <c r="Q60" s="360">
        <v>115023</v>
      </c>
      <c r="R60" s="360">
        <f t="shared" si="6"/>
        <v>115023</v>
      </c>
      <c r="S60" s="360">
        <v>0</v>
      </c>
      <c r="T60" s="360">
        <f t="shared" si="7"/>
        <v>0</v>
      </c>
      <c r="U60" s="360">
        <f t="shared" si="8"/>
        <v>162813</v>
      </c>
      <c r="V60" s="369">
        <f t="shared" si="9"/>
        <v>162813</v>
      </c>
      <c r="W60" s="390">
        <f t="shared" si="10"/>
        <v>0</v>
      </c>
      <c r="X60" s="381">
        <f t="shared" si="11"/>
        <v>0</v>
      </c>
      <c r="Y60" s="372"/>
    </row>
    <row r="61" spans="1:25" s="50" customFormat="1" ht="22.5" hidden="1" customHeight="1" x14ac:dyDescent="0.15">
      <c r="A61" s="361" t="s">
        <v>297</v>
      </c>
      <c r="B61" s="151" t="s">
        <v>1510</v>
      </c>
      <c r="C61" s="152" t="s">
        <v>1382</v>
      </c>
      <c r="D61" s="390">
        <v>1</v>
      </c>
      <c r="E61" s="359" t="s">
        <v>1741</v>
      </c>
      <c r="F61" s="360">
        <v>60180</v>
      </c>
      <c r="G61" s="360">
        <f t="shared" si="0"/>
        <v>60180</v>
      </c>
      <c r="H61" s="360">
        <v>131700</v>
      </c>
      <c r="I61" s="360">
        <f t="shared" si="1"/>
        <v>131700</v>
      </c>
      <c r="J61" s="360">
        <v>0</v>
      </c>
      <c r="K61" s="360">
        <f t="shared" si="2"/>
        <v>0</v>
      </c>
      <c r="L61" s="360">
        <f t="shared" si="3"/>
        <v>191880</v>
      </c>
      <c r="M61" s="376">
        <f t="shared" si="4"/>
        <v>191880</v>
      </c>
      <c r="N61" s="392">
        <v>1</v>
      </c>
      <c r="O61" s="360">
        <v>60180</v>
      </c>
      <c r="P61" s="360">
        <f t="shared" si="5"/>
        <v>60180</v>
      </c>
      <c r="Q61" s="360">
        <v>131700</v>
      </c>
      <c r="R61" s="360">
        <f t="shared" si="6"/>
        <v>131700</v>
      </c>
      <c r="S61" s="360">
        <v>0</v>
      </c>
      <c r="T61" s="360">
        <f t="shared" si="7"/>
        <v>0</v>
      </c>
      <c r="U61" s="360">
        <f t="shared" si="8"/>
        <v>191880</v>
      </c>
      <c r="V61" s="369">
        <f t="shared" si="9"/>
        <v>191880</v>
      </c>
      <c r="W61" s="390">
        <f t="shared" si="10"/>
        <v>0</v>
      </c>
      <c r="X61" s="381">
        <f t="shared" si="11"/>
        <v>0</v>
      </c>
      <c r="Y61" s="372"/>
    </row>
    <row r="62" spans="1:25" s="50" customFormat="1" ht="22.5" hidden="1" customHeight="1" x14ac:dyDescent="0.15">
      <c r="A62" s="361" t="s">
        <v>298</v>
      </c>
      <c r="B62" s="151" t="s">
        <v>1510</v>
      </c>
      <c r="C62" s="152" t="s">
        <v>1383</v>
      </c>
      <c r="D62" s="390">
        <v>1</v>
      </c>
      <c r="E62" s="359" t="s">
        <v>1741</v>
      </c>
      <c r="F62" s="360">
        <v>73012</v>
      </c>
      <c r="G62" s="360">
        <f t="shared" si="0"/>
        <v>73012</v>
      </c>
      <c r="H62" s="360">
        <v>144926</v>
      </c>
      <c r="I62" s="360">
        <f t="shared" si="1"/>
        <v>144926</v>
      </c>
      <c r="J62" s="360">
        <v>0</v>
      </c>
      <c r="K62" s="360">
        <f t="shared" si="2"/>
        <v>0</v>
      </c>
      <c r="L62" s="360">
        <f t="shared" si="3"/>
        <v>217938</v>
      </c>
      <c r="M62" s="376">
        <f t="shared" si="4"/>
        <v>217938</v>
      </c>
      <c r="N62" s="392">
        <v>1</v>
      </c>
      <c r="O62" s="360">
        <v>73012</v>
      </c>
      <c r="P62" s="360">
        <f t="shared" si="5"/>
        <v>73012</v>
      </c>
      <c r="Q62" s="360">
        <v>144926</v>
      </c>
      <c r="R62" s="360">
        <f t="shared" si="6"/>
        <v>144926</v>
      </c>
      <c r="S62" s="360">
        <v>0</v>
      </c>
      <c r="T62" s="360">
        <f t="shared" si="7"/>
        <v>0</v>
      </c>
      <c r="U62" s="360">
        <f t="shared" si="8"/>
        <v>217938</v>
      </c>
      <c r="V62" s="369">
        <f t="shared" si="9"/>
        <v>217938</v>
      </c>
      <c r="W62" s="390">
        <f t="shared" si="10"/>
        <v>0</v>
      </c>
      <c r="X62" s="381">
        <f t="shared" si="11"/>
        <v>0</v>
      </c>
      <c r="Y62" s="372"/>
    </row>
    <row r="63" spans="1:25" s="50" customFormat="1" ht="22.5" hidden="1" customHeight="1" x14ac:dyDescent="0.15">
      <c r="A63" s="361" t="s">
        <v>299</v>
      </c>
      <c r="B63" s="151" t="s">
        <v>1510</v>
      </c>
      <c r="C63" s="152" t="s">
        <v>1404</v>
      </c>
      <c r="D63" s="390">
        <v>1</v>
      </c>
      <c r="E63" s="359" t="s">
        <v>1741</v>
      </c>
      <c r="F63" s="360">
        <v>20178</v>
      </c>
      <c r="G63" s="360">
        <f t="shared" si="0"/>
        <v>20178</v>
      </c>
      <c r="H63" s="360">
        <v>97748</v>
      </c>
      <c r="I63" s="360">
        <f t="shared" si="1"/>
        <v>97748</v>
      </c>
      <c r="J63" s="360">
        <v>0</v>
      </c>
      <c r="K63" s="360">
        <f t="shared" si="2"/>
        <v>0</v>
      </c>
      <c r="L63" s="360">
        <f t="shared" si="3"/>
        <v>117926</v>
      </c>
      <c r="M63" s="376">
        <f t="shared" si="4"/>
        <v>117926</v>
      </c>
      <c r="N63" s="392">
        <v>1</v>
      </c>
      <c r="O63" s="360">
        <v>20178</v>
      </c>
      <c r="P63" s="360">
        <f t="shared" si="5"/>
        <v>20178</v>
      </c>
      <c r="Q63" s="360">
        <v>97748</v>
      </c>
      <c r="R63" s="360">
        <f t="shared" si="6"/>
        <v>97748</v>
      </c>
      <c r="S63" s="360">
        <v>0</v>
      </c>
      <c r="T63" s="360">
        <f t="shared" si="7"/>
        <v>0</v>
      </c>
      <c r="U63" s="360">
        <f t="shared" si="8"/>
        <v>117926</v>
      </c>
      <c r="V63" s="369">
        <f t="shared" si="9"/>
        <v>117926</v>
      </c>
      <c r="W63" s="390">
        <f t="shared" si="10"/>
        <v>0</v>
      </c>
      <c r="X63" s="381">
        <f t="shared" si="11"/>
        <v>0</v>
      </c>
      <c r="Y63" s="372"/>
    </row>
    <row r="64" spans="1:25" s="50" customFormat="1" ht="22.5" hidden="1" customHeight="1" x14ac:dyDescent="0.15">
      <c r="A64" s="361" t="s">
        <v>300</v>
      </c>
      <c r="B64" s="151" t="s">
        <v>1510</v>
      </c>
      <c r="C64" s="152" t="s">
        <v>1405</v>
      </c>
      <c r="D64" s="390">
        <v>1</v>
      </c>
      <c r="E64" s="359" t="s">
        <v>1741</v>
      </c>
      <c r="F64" s="360">
        <v>45135</v>
      </c>
      <c r="G64" s="360">
        <f t="shared" si="0"/>
        <v>45135</v>
      </c>
      <c r="H64" s="360">
        <v>115023</v>
      </c>
      <c r="I64" s="360">
        <f t="shared" si="1"/>
        <v>115023</v>
      </c>
      <c r="J64" s="360">
        <v>0</v>
      </c>
      <c r="K64" s="360">
        <f t="shared" si="2"/>
        <v>0</v>
      </c>
      <c r="L64" s="360">
        <f t="shared" si="3"/>
        <v>160158</v>
      </c>
      <c r="M64" s="376">
        <f t="shared" si="4"/>
        <v>160158</v>
      </c>
      <c r="N64" s="392">
        <v>1</v>
      </c>
      <c r="O64" s="360">
        <v>45135</v>
      </c>
      <c r="P64" s="360">
        <f t="shared" si="5"/>
        <v>45135</v>
      </c>
      <c r="Q64" s="360">
        <v>115023</v>
      </c>
      <c r="R64" s="360">
        <f t="shared" si="6"/>
        <v>115023</v>
      </c>
      <c r="S64" s="360">
        <v>0</v>
      </c>
      <c r="T64" s="360">
        <f t="shared" si="7"/>
        <v>0</v>
      </c>
      <c r="U64" s="360">
        <f t="shared" si="8"/>
        <v>160158</v>
      </c>
      <c r="V64" s="369">
        <f t="shared" si="9"/>
        <v>160158</v>
      </c>
      <c r="W64" s="390">
        <f t="shared" si="10"/>
        <v>0</v>
      </c>
      <c r="X64" s="381">
        <f t="shared" si="11"/>
        <v>0</v>
      </c>
      <c r="Y64" s="372"/>
    </row>
    <row r="65" spans="1:25" s="50" customFormat="1" ht="22.5" hidden="1" customHeight="1" x14ac:dyDescent="0.15">
      <c r="A65" s="361" t="s">
        <v>301</v>
      </c>
      <c r="B65" s="151" t="s">
        <v>1510</v>
      </c>
      <c r="C65" s="152" t="s">
        <v>1406</v>
      </c>
      <c r="D65" s="390">
        <v>1</v>
      </c>
      <c r="E65" s="359" t="s">
        <v>1741</v>
      </c>
      <c r="F65" s="360">
        <v>51330</v>
      </c>
      <c r="G65" s="360">
        <f t="shared" si="0"/>
        <v>51330</v>
      </c>
      <c r="H65" s="360">
        <v>131700</v>
      </c>
      <c r="I65" s="360">
        <f t="shared" si="1"/>
        <v>131700</v>
      </c>
      <c r="J65" s="360">
        <v>0</v>
      </c>
      <c r="K65" s="360">
        <f t="shared" si="2"/>
        <v>0</v>
      </c>
      <c r="L65" s="360">
        <f t="shared" si="3"/>
        <v>183030</v>
      </c>
      <c r="M65" s="376">
        <f t="shared" si="4"/>
        <v>183030</v>
      </c>
      <c r="N65" s="392">
        <v>1</v>
      </c>
      <c r="O65" s="360">
        <v>51330</v>
      </c>
      <c r="P65" s="360">
        <f t="shared" si="5"/>
        <v>51330</v>
      </c>
      <c r="Q65" s="360">
        <v>131700</v>
      </c>
      <c r="R65" s="360">
        <f t="shared" si="6"/>
        <v>131700</v>
      </c>
      <c r="S65" s="360">
        <v>0</v>
      </c>
      <c r="T65" s="360">
        <f t="shared" si="7"/>
        <v>0</v>
      </c>
      <c r="U65" s="360">
        <f t="shared" si="8"/>
        <v>183030</v>
      </c>
      <c r="V65" s="369">
        <f t="shared" si="9"/>
        <v>183030</v>
      </c>
      <c r="W65" s="390">
        <f t="shared" si="10"/>
        <v>0</v>
      </c>
      <c r="X65" s="381">
        <f t="shared" si="11"/>
        <v>0</v>
      </c>
      <c r="Y65" s="372"/>
    </row>
    <row r="66" spans="1:25" s="50" customFormat="1" ht="22.5" hidden="1" customHeight="1" x14ac:dyDescent="0.15">
      <c r="A66" s="361" t="s">
        <v>302</v>
      </c>
      <c r="B66" s="151" t="s">
        <v>1510</v>
      </c>
      <c r="C66" s="152" t="s">
        <v>1407</v>
      </c>
      <c r="D66" s="390">
        <v>1</v>
      </c>
      <c r="E66" s="359" t="s">
        <v>1741</v>
      </c>
      <c r="F66" s="360">
        <v>64162</v>
      </c>
      <c r="G66" s="360">
        <f t="shared" si="0"/>
        <v>64162</v>
      </c>
      <c r="H66" s="360">
        <v>144926</v>
      </c>
      <c r="I66" s="360">
        <f t="shared" si="1"/>
        <v>144926</v>
      </c>
      <c r="J66" s="360">
        <v>0</v>
      </c>
      <c r="K66" s="360">
        <f t="shared" si="2"/>
        <v>0</v>
      </c>
      <c r="L66" s="360">
        <f t="shared" si="3"/>
        <v>209088</v>
      </c>
      <c r="M66" s="376">
        <f t="shared" si="4"/>
        <v>209088</v>
      </c>
      <c r="N66" s="392">
        <v>1</v>
      </c>
      <c r="O66" s="360">
        <v>64162</v>
      </c>
      <c r="P66" s="360">
        <f t="shared" si="5"/>
        <v>64162</v>
      </c>
      <c r="Q66" s="360">
        <v>144926</v>
      </c>
      <c r="R66" s="360">
        <f t="shared" si="6"/>
        <v>144926</v>
      </c>
      <c r="S66" s="360">
        <v>0</v>
      </c>
      <c r="T66" s="360">
        <f t="shared" si="7"/>
        <v>0</v>
      </c>
      <c r="U66" s="360">
        <f t="shared" si="8"/>
        <v>209088</v>
      </c>
      <c r="V66" s="369">
        <f t="shared" si="9"/>
        <v>209088</v>
      </c>
      <c r="W66" s="390">
        <f t="shared" si="10"/>
        <v>0</v>
      </c>
      <c r="X66" s="381">
        <f t="shared" si="11"/>
        <v>0</v>
      </c>
      <c r="Y66" s="372"/>
    </row>
    <row r="67" spans="1:25" s="466" customFormat="1" ht="22.5" customHeight="1" x14ac:dyDescent="0.15">
      <c r="A67" s="448" t="s">
        <v>303</v>
      </c>
      <c r="B67" s="458" t="s">
        <v>1511</v>
      </c>
      <c r="C67" s="459" t="s">
        <v>513</v>
      </c>
      <c r="D67" s="461">
        <v>3</v>
      </c>
      <c r="E67" s="460" t="s">
        <v>1384</v>
      </c>
      <c r="F67" s="455">
        <v>78765</v>
      </c>
      <c r="G67" s="455">
        <f t="shared" si="0"/>
        <v>236295</v>
      </c>
      <c r="H67" s="455">
        <v>38264</v>
      </c>
      <c r="I67" s="455">
        <f t="shared" si="1"/>
        <v>114792</v>
      </c>
      <c r="J67" s="455">
        <v>0</v>
      </c>
      <c r="K67" s="455">
        <f t="shared" si="2"/>
        <v>0</v>
      </c>
      <c r="L67" s="455">
        <f t="shared" si="3"/>
        <v>117029</v>
      </c>
      <c r="M67" s="462">
        <f t="shared" si="4"/>
        <v>351087</v>
      </c>
      <c r="N67" s="463">
        <v>90</v>
      </c>
      <c r="O67" s="455">
        <v>78765</v>
      </c>
      <c r="P67" s="455">
        <f t="shared" si="5"/>
        <v>7088850</v>
      </c>
      <c r="Q67" s="455">
        <v>38264</v>
      </c>
      <c r="R67" s="455">
        <f t="shared" si="6"/>
        <v>3443760</v>
      </c>
      <c r="S67" s="455">
        <v>0</v>
      </c>
      <c r="T67" s="455">
        <f t="shared" si="7"/>
        <v>0</v>
      </c>
      <c r="U67" s="455">
        <f t="shared" si="8"/>
        <v>117029</v>
      </c>
      <c r="V67" s="464">
        <f t="shared" si="9"/>
        <v>10532610</v>
      </c>
      <c r="W67" s="451">
        <f t="shared" si="10"/>
        <v>87</v>
      </c>
      <c r="X67" s="454">
        <f t="shared" si="11"/>
        <v>10181523</v>
      </c>
      <c r="Y67" s="465">
        <v>0</v>
      </c>
    </row>
    <row r="68" spans="1:25" s="466" customFormat="1" ht="22.5" customHeight="1" x14ac:dyDescent="0.15">
      <c r="A68" s="448" t="s">
        <v>304</v>
      </c>
      <c r="B68" s="458" t="s">
        <v>1512</v>
      </c>
      <c r="C68" s="459" t="s">
        <v>513</v>
      </c>
      <c r="D68" s="461">
        <v>3</v>
      </c>
      <c r="E68" s="460" t="s">
        <v>1384</v>
      </c>
      <c r="F68" s="455">
        <v>97350</v>
      </c>
      <c r="G68" s="455">
        <f t="shared" si="0"/>
        <v>292050</v>
      </c>
      <c r="H68" s="455">
        <v>40903</v>
      </c>
      <c r="I68" s="455">
        <f t="shared" si="1"/>
        <v>122709</v>
      </c>
      <c r="J68" s="455">
        <v>0</v>
      </c>
      <c r="K68" s="455">
        <f t="shared" si="2"/>
        <v>0</v>
      </c>
      <c r="L68" s="455">
        <f t="shared" si="3"/>
        <v>138253</v>
      </c>
      <c r="M68" s="462">
        <f t="shared" si="4"/>
        <v>414759</v>
      </c>
      <c r="N68" s="463">
        <v>90</v>
      </c>
      <c r="O68" s="455">
        <v>97350</v>
      </c>
      <c r="P68" s="455">
        <f t="shared" si="5"/>
        <v>8761500</v>
      </c>
      <c r="Q68" s="455">
        <v>40903</v>
      </c>
      <c r="R68" s="455">
        <f t="shared" si="6"/>
        <v>3681270</v>
      </c>
      <c r="S68" s="455">
        <v>0</v>
      </c>
      <c r="T68" s="455">
        <f t="shared" si="7"/>
        <v>0</v>
      </c>
      <c r="U68" s="455">
        <f t="shared" si="8"/>
        <v>138253</v>
      </c>
      <c r="V68" s="464">
        <f t="shared" si="9"/>
        <v>12442770</v>
      </c>
      <c r="W68" s="451">
        <f t="shared" si="10"/>
        <v>87</v>
      </c>
      <c r="X68" s="454">
        <f t="shared" si="11"/>
        <v>12028011</v>
      </c>
      <c r="Y68" s="465">
        <v>0</v>
      </c>
    </row>
    <row r="69" spans="1:25" s="466" customFormat="1" ht="22.5" customHeight="1" x14ac:dyDescent="0.15">
      <c r="A69" s="448" t="s">
        <v>305</v>
      </c>
      <c r="B69" s="458" t="s">
        <v>514</v>
      </c>
      <c r="C69" s="459" t="s">
        <v>1513</v>
      </c>
      <c r="D69" s="461">
        <v>1</v>
      </c>
      <c r="E69" s="460" t="s">
        <v>1384</v>
      </c>
      <c r="F69" s="455">
        <v>53100</v>
      </c>
      <c r="G69" s="455">
        <f t="shared" si="0"/>
        <v>53100</v>
      </c>
      <c r="H69" s="455">
        <v>38264</v>
      </c>
      <c r="I69" s="455">
        <f t="shared" si="1"/>
        <v>38264</v>
      </c>
      <c r="J69" s="455">
        <v>0</v>
      </c>
      <c r="K69" s="455">
        <f t="shared" si="2"/>
        <v>0</v>
      </c>
      <c r="L69" s="455">
        <f t="shared" si="3"/>
        <v>91364</v>
      </c>
      <c r="M69" s="462">
        <f t="shared" si="4"/>
        <v>91364</v>
      </c>
      <c r="N69" s="463">
        <v>60</v>
      </c>
      <c r="O69" s="455">
        <v>53100</v>
      </c>
      <c r="P69" s="455">
        <f t="shared" si="5"/>
        <v>3186000</v>
      </c>
      <c r="Q69" s="455">
        <v>38264</v>
      </c>
      <c r="R69" s="455">
        <f t="shared" si="6"/>
        <v>2295840</v>
      </c>
      <c r="S69" s="455">
        <v>0</v>
      </c>
      <c r="T69" s="455">
        <f t="shared" si="7"/>
        <v>0</v>
      </c>
      <c r="U69" s="455">
        <f t="shared" si="8"/>
        <v>91364</v>
      </c>
      <c r="V69" s="464">
        <f t="shared" si="9"/>
        <v>5481840</v>
      </c>
      <c r="W69" s="451">
        <f t="shared" si="10"/>
        <v>59</v>
      </c>
      <c r="X69" s="454">
        <f t="shared" si="11"/>
        <v>5390476</v>
      </c>
      <c r="Y69" s="465">
        <v>0</v>
      </c>
    </row>
    <row r="70" spans="1:25" s="466" customFormat="1" ht="22.5" customHeight="1" x14ac:dyDescent="0.15">
      <c r="A70" s="448" t="s">
        <v>306</v>
      </c>
      <c r="B70" s="458" t="s">
        <v>515</v>
      </c>
      <c r="C70" s="459" t="s">
        <v>1408</v>
      </c>
      <c r="D70" s="461">
        <v>5</v>
      </c>
      <c r="E70" s="460" t="s">
        <v>1384</v>
      </c>
      <c r="F70" s="455">
        <v>75667</v>
      </c>
      <c r="G70" s="455">
        <f t="shared" ref="G70:G133" si="12">INT($D70*F70)</f>
        <v>378335</v>
      </c>
      <c r="H70" s="455">
        <v>23857</v>
      </c>
      <c r="I70" s="455">
        <f t="shared" ref="I70:I133" si="13">INT($D70*H70)</f>
        <v>119285</v>
      </c>
      <c r="J70" s="455">
        <v>0</v>
      </c>
      <c r="K70" s="455">
        <f t="shared" ref="K70:K133" si="14">INT($D70*J70)</f>
        <v>0</v>
      </c>
      <c r="L70" s="455">
        <f t="shared" ref="L70:L133" si="15">F70+H70+J70</f>
        <v>99524</v>
      </c>
      <c r="M70" s="462">
        <f t="shared" ref="M70:M133" si="16">G70+I70+K70</f>
        <v>497620</v>
      </c>
      <c r="N70" s="463">
        <v>80</v>
      </c>
      <c r="O70" s="455">
        <v>75667</v>
      </c>
      <c r="P70" s="455">
        <f t="shared" ref="P70:P133" si="17">INT($N70*O70)</f>
        <v>6053360</v>
      </c>
      <c r="Q70" s="455">
        <v>23857</v>
      </c>
      <c r="R70" s="455">
        <f t="shared" ref="R70:R133" si="18">INT($N70*Q70)</f>
        <v>1908560</v>
      </c>
      <c r="S70" s="455">
        <v>0</v>
      </c>
      <c r="T70" s="455">
        <f t="shared" ref="T70:T133" si="19">INT($N70*S70)</f>
        <v>0</v>
      </c>
      <c r="U70" s="455">
        <f t="shared" ref="U70:U133" si="20">O70+Q70+S70</f>
        <v>99524</v>
      </c>
      <c r="V70" s="464">
        <f t="shared" ref="V70:V133" si="21">P70+R70+T70</f>
        <v>7961920</v>
      </c>
      <c r="W70" s="451">
        <f t="shared" ref="W70:W133" si="22">N70-D70</f>
        <v>75</v>
      </c>
      <c r="X70" s="454">
        <f t="shared" ref="X70:X133" si="23">V70-M70</f>
        <v>7464300</v>
      </c>
      <c r="Y70" s="465">
        <v>0</v>
      </c>
    </row>
    <row r="71" spans="1:25" s="466" customFormat="1" ht="22.5" customHeight="1" x14ac:dyDescent="0.15">
      <c r="A71" s="448" t="s">
        <v>307</v>
      </c>
      <c r="B71" s="458" t="s">
        <v>515</v>
      </c>
      <c r="C71" s="459" t="s">
        <v>1409</v>
      </c>
      <c r="D71" s="461">
        <v>3</v>
      </c>
      <c r="E71" s="460" t="s">
        <v>1384</v>
      </c>
      <c r="F71" s="455">
        <v>82305</v>
      </c>
      <c r="G71" s="455">
        <f t="shared" si="12"/>
        <v>246915</v>
      </c>
      <c r="H71" s="455">
        <v>45141</v>
      </c>
      <c r="I71" s="455">
        <f t="shared" si="13"/>
        <v>135423</v>
      </c>
      <c r="J71" s="455">
        <v>0</v>
      </c>
      <c r="K71" s="455">
        <f t="shared" si="14"/>
        <v>0</v>
      </c>
      <c r="L71" s="455">
        <f t="shared" si="15"/>
        <v>127446</v>
      </c>
      <c r="M71" s="462">
        <f t="shared" si="16"/>
        <v>382338</v>
      </c>
      <c r="N71" s="463">
        <v>170</v>
      </c>
      <c r="O71" s="455">
        <v>82305</v>
      </c>
      <c r="P71" s="455">
        <f t="shared" si="17"/>
        <v>13991850</v>
      </c>
      <c r="Q71" s="455">
        <v>45141</v>
      </c>
      <c r="R71" s="455">
        <f t="shared" si="18"/>
        <v>7673970</v>
      </c>
      <c r="S71" s="455">
        <v>0</v>
      </c>
      <c r="T71" s="455">
        <f t="shared" si="19"/>
        <v>0</v>
      </c>
      <c r="U71" s="455">
        <f t="shared" si="20"/>
        <v>127446</v>
      </c>
      <c r="V71" s="464">
        <f t="shared" si="21"/>
        <v>21665820</v>
      </c>
      <c r="W71" s="451">
        <f t="shared" si="22"/>
        <v>167</v>
      </c>
      <c r="X71" s="454">
        <f t="shared" si="23"/>
        <v>21283482</v>
      </c>
      <c r="Y71" s="465">
        <v>0</v>
      </c>
    </row>
    <row r="72" spans="1:25" s="466" customFormat="1" ht="22.5" customHeight="1" x14ac:dyDescent="0.15">
      <c r="A72" s="448" t="s">
        <v>308</v>
      </c>
      <c r="B72" s="458" t="s">
        <v>1514</v>
      </c>
      <c r="C72" s="459" t="s">
        <v>516</v>
      </c>
      <c r="D72" s="461">
        <v>3</v>
      </c>
      <c r="E72" s="460" t="s">
        <v>1384</v>
      </c>
      <c r="F72" s="455">
        <v>107970</v>
      </c>
      <c r="G72" s="455">
        <f t="shared" si="12"/>
        <v>323910</v>
      </c>
      <c r="H72" s="455">
        <v>23857</v>
      </c>
      <c r="I72" s="455">
        <f t="shared" si="13"/>
        <v>71571</v>
      </c>
      <c r="J72" s="455">
        <v>0</v>
      </c>
      <c r="K72" s="455">
        <f t="shared" si="14"/>
        <v>0</v>
      </c>
      <c r="L72" s="455">
        <f t="shared" si="15"/>
        <v>131827</v>
      </c>
      <c r="M72" s="462">
        <f t="shared" si="16"/>
        <v>395481</v>
      </c>
      <c r="N72" s="463">
        <v>90</v>
      </c>
      <c r="O72" s="455">
        <v>107970</v>
      </c>
      <c r="P72" s="455">
        <f t="shared" si="17"/>
        <v>9717300</v>
      </c>
      <c r="Q72" s="455">
        <v>23857</v>
      </c>
      <c r="R72" s="455">
        <f t="shared" si="18"/>
        <v>2147130</v>
      </c>
      <c r="S72" s="455">
        <v>0</v>
      </c>
      <c r="T72" s="455">
        <f t="shared" si="19"/>
        <v>0</v>
      </c>
      <c r="U72" s="455">
        <f t="shared" si="20"/>
        <v>131827</v>
      </c>
      <c r="V72" s="464">
        <f t="shared" si="21"/>
        <v>11864430</v>
      </c>
      <c r="W72" s="451">
        <f t="shared" si="22"/>
        <v>87</v>
      </c>
      <c r="X72" s="454">
        <f t="shared" si="23"/>
        <v>11468949</v>
      </c>
      <c r="Y72" s="465">
        <v>0</v>
      </c>
    </row>
    <row r="73" spans="1:25" s="50" customFormat="1" ht="22.5" hidden="1" customHeight="1" x14ac:dyDescent="0.15">
      <c r="A73" s="361" t="s">
        <v>309</v>
      </c>
      <c r="B73" s="151" t="s">
        <v>1515</v>
      </c>
      <c r="C73" s="152" t="s">
        <v>517</v>
      </c>
      <c r="D73" s="390">
        <v>1</v>
      </c>
      <c r="E73" s="359" t="s">
        <v>1741</v>
      </c>
      <c r="F73" s="360">
        <v>663750</v>
      </c>
      <c r="G73" s="360">
        <f t="shared" si="12"/>
        <v>663750</v>
      </c>
      <c r="H73" s="360">
        <v>225220</v>
      </c>
      <c r="I73" s="360">
        <f t="shared" si="13"/>
        <v>225220</v>
      </c>
      <c r="J73" s="360">
        <v>0</v>
      </c>
      <c r="K73" s="360">
        <f t="shared" si="14"/>
        <v>0</v>
      </c>
      <c r="L73" s="360">
        <f t="shared" si="15"/>
        <v>888970</v>
      </c>
      <c r="M73" s="376">
        <f t="shared" si="16"/>
        <v>888970</v>
      </c>
      <c r="N73" s="392">
        <v>1</v>
      </c>
      <c r="O73" s="360">
        <v>663750</v>
      </c>
      <c r="P73" s="360">
        <f t="shared" si="17"/>
        <v>663750</v>
      </c>
      <c r="Q73" s="360">
        <v>225220</v>
      </c>
      <c r="R73" s="360">
        <f t="shared" si="18"/>
        <v>225220</v>
      </c>
      <c r="S73" s="360">
        <v>0</v>
      </c>
      <c r="T73" s="360">
        <f t="shared" si="19"/>
        <v>0</v>
      </c>
      <c r="U73" s="360">
        <f t="shared" si="20"/>
        <v>888970</v>
      </c>
      <c r="V73" s="369">
        <f t="shared" si="21"/>
        <v>888970</v>
      </c>
      <c r="W73" s="390">
        <f t="shared" si="22"/>
        <v>0</v>
      </c>
      <c r="X73" s="381">
        <f t="shared" si="23"/>
        <v>0</v>
      </c>
      <c r="Y73" s="372"/>
    </row>
    <row r="74" spans="1:25" s="50" customFormat="1" ht="22.5" hidden="1" customHeight="1" x14ac:dyDescent="0.15">
      <c r="A74" s="361" t="s">
        <v>310</v>
      </c>
      <c r="B74" s="151" t="s">
        <v>1515</v>
      </c>
      <c r="C74" s="152" t="s">
        <v>518</v>
      </c>
      <c r="D74" s="390">
        <v>1</v>
      </c>
      <c r="E74" s="359" t="s">
        <v>1741</v>
      </c>
      <c r="F74" s="360">
        <v>831900</v>
      </c>
      <c r="G74" s="360">
        <f t="shared" si="12"/>
        <v>831900</v>
      </c>
      <c r="H74" s="360">
        <v>249297</v>
      </c>
      <c r="I74" s="360">
        <f t="shared" si="13"/>
        <v>249297</v>
      </c>
      <c r="J74" s="360">
        <v>0</v>
      </c>
      <c r="K74" s="360">
        <f t="shared" si="14"/>
        <v>0</v>
      </c>
      <c r="L74" s="360">
        <f t="shared" si="15"/>
        <v>1081197</v>
      </c>
      <c r="M74" s="376">
        <f t="shared" si="16"/>
        <v>1081197</v>
      </c>
      <c r="N74" s="392">
        <v>1</v>
      </c>
      <c r="O74" s="360">
        <v>831900</v>
      </c>
      <c r="P74" s="360">
        <f t="shared" si="17"/>
        <v>831900</v>
      </c>
      <c r="Q74" s="360">
        <v>249297</v>
      </c>
      <c r="R74" s="360">
        <f t="shared" si="18"/>
        <v>249297</v>
      </c>
      <c r="S74" s="360">
        <v>0</v>
      </c>
      <c r="T74" s="360">
        <f t="shared" si="19"/>
        <v>0</v>
      </c>
      <c r="U74" s="360">
        <f t="shared" si="20"/>
        <v>1081197</v>
      </c>
      <c r="V74" s="369">
        <f t="shared" si="21"/>
        <v>1081197</v>
      </c>
      <c r="W74" s="390">
        <f t="shared" si="22"/>
        <v>0</v>
      </c>
      <c r="X74" s="381">
        <f t="shared" si="23"/>
        <v>0</v>
      </c>
      <c r="Y74" s="372"/>
    </row>
    <row r="75" spans="1:25" s="50" customFormat="1" ht="22.5" hidden="1" customHeight="1" x14ac:dyDescent="0.15">
      <c r="A75" s="361" t="s">
        <v>311</v>
      </c>
      <c r="B75" s="151" t="s">
        <v>1515</v>
      </c>
      <c r="C75" s="152" t="s">
        <v>519</v>
      </c>
      <c r="D75" s="390">
        <v>1</v>
      </c>
      <c r="E75" s="359" t="s">
        <v>1741</v>
      </c>
      <c r="F75" s="360">
        <v>1008900</v>
      </c>
      <c r="G75" s="360">
        <f t="shared" si="12"/>
        <v>1008900</v>
      </c>
      <c r="H75" s="360">
        <v>287266</v>
      </c>
      <c r="I75" s="360">
        <f t="shared" si="13"/>
        <v>287266</v>
      </c>
      <c r="J75" s="360">
        <v>0</v>
      </c>
      <c r="K75" s="360">
        <f t="shared" si="14"/>
        <v>0</v>
      </c>
      <c r="L75" s="360">
        <f t="shared" si="15"/>
        <v>1296166</v>
      </c>
      <c r="M75" s="376">
        <f t="shared" si="16"/>
        <v>1296166</v>
      </c>
      <c r="N75" s="392">
        <v>1</v>
      </c>
      <c r="O75" s="360">
        <v>1008900</v>
      </c>
      <c r="P75" s="360">
        <f t="shared" si="17"/>
        <v>1008900</v>
      </c>
      <c r="Q75" s="360">
        <v>287266</v>
      </c>
      <c r="R75" s="360">
        <f t="shared" si="18"/>
        <v>287266</v>
      </c>
      <c r="S75" s="360">
        <v>0</v>
      </c>
      <c r="T75" s="360">
        <f t="shared" si="19"/>
        <v>0</v>
      </c>
      <c r="U75" s="360">
        <f t="shared" si="20"/>
        <v>1296166</v>
      </c>
      <c r="V75" s="369">
        <f t="shared" si="21"/>
        <v>1296166</v>
      </c>
      <c r="W75" s="390">
        <f t="shared" si="22"/>
        <v>0</v>
      </c>
      <c r="X75" s="381">
        <f t="shared" si="23"/>
        <v>0</v>
      </c>
      <c r="Y75" s="372"/>
    </row>
    <row r="76" spans="1:25" s="50" customFormat="1" ht="22.5" hidden="1" customHeight="1" x14ac:dyDescent="0.15">
      <c r="A76" s="361" t="s">
        <v>312</v>
      </c>
      <c r="B76" s="151" t="s">
        <v>1516</v>
      </c>
      <c r="C76" s="152" t="s">
        <v>1376</v>
      </c>
      <c r="D76" s="390">
        <v>1</v>
      </c>
      <c r="E76" s="359" t="s">
        <v>1741</v>
      </c>
      <c r="F76" s="360">
        <v>36196</v>
      </c>
      <c r="G76" s="360">
        <f t="shared" si="12"/>
        <v>36196</v>
      </c>
      <c r="H76" s="360">
        <v>7001</v>
      </c>
      <c r="I76" s="360">
        <f t="shared" si="13"/>
        <v>7001</v>
      </c>
      <c r="J76" s="360">
        <v>0</v>
      </c>
      <c r="K76" s="360">
        <f t="shared" si="14"/>
        <v>0</v>
      </c>
      <c r="L76" s="360">
        <f t="shared" si="15"/>
        <v>43197</v>
      </c>
      <c r="M76" s="376">
        <f t="shared" si="16"/>
        <v>43197</v>
      </c>
      <c r="N76" s="392">
        <v>1</v>
      </c>
      <c r="O76" s="360">
        <v>36196</v>
      </c>
      <c r="P76" s="360">
        <f t="shared" si="17"/>
        <v>36196</v>
      </c>
      <c r="Q76" s="360">
        <v>7001</v>
      </c>
      <c r="R76" s="360">
        <f t="shared" si="18"/>
        <v>7001</v>
      </c>
      <c r="S76" s="360">
        <v>0</v>
      </c>
      <c r="T76" s="360">
        <f t="shared" si="19"/>
        <v>0</v>
      </c>
      <c r="U76" s="360">
        <f t="shared" si="20"/>
        <v>43197</v>
      </c>
      <c r="V76" s="369">
        <f t="shared" si="21"/>
        <v>43197</v>
      </c>
      <c r="W76" s="390">
        <f t="shared" si="22"/>
        <v>0</v>
      </c>
      <c r="X76" s="381">
        <f t="shared" si="23"/>
        <v>0</v>
      </c>
      <c r="Y76" s="372"/>
    </row>
    <row r="77" spans="1:25" s="50" customFormat="1" ht="22.5" hidden="1" customHeight="1" x14ac:dyDescent="0.15">
      <c r="A77" s="361" t="s">
        <v>313</v>
      </c>
      <c r="B77" s="151" t="s">
        <v>1516</v>
      </c>
      <c r="C77" s="152" t="s">
        <v>1378</v>
      </c>
      <c r="D77" s="390">
        <v>2</v>
      </c>
      <c r="E77" s="359" t="s">
        <v>1741</v>
      </c>
      <c r="F77" s="360">
        <v>36196</v>
      </c>
      <c r="G77" s="360">
        <f t="shared" si="12"/>
        <v>72392</v>
      </c>
      <c r="H77" s="360">
        <v>7001</v>
      </c>
      <c r="I77" s="360">
        <f t="shared" si="13"/>
        <v>14002</v>
      </c>
      <c r="J77" s="360">
        <v>0</v>
      </c>
      <c r="K77" s="360">
        <f t="shared" si="14"/>
        <v>0</v>
      </c>
      <c r="L77" s="360">
        <f t="shared" si="15"/>
        <v>43197</v>
      </c>
      <c r="M77" s="376">
        <f t="shared" si="16"/>
        <v>86394</v>
      </c>
      <c r="N77" s="392">
        <v>2</v>
      </c>
      <c r="O77" s="360">
        <v>36196</v>
      </c>
      <c r="P77" s="360">
        <f t="shared" si="17"/>
        <v>72392</v>
      </c>
      <c r="Q77" s="360">
        <v>7001</v>
      </c>
      <c r="R77" s="360">
        <f t="shared" si="18"/>
        <v>14002</v>
      </c>
      <c r="S77" s="360">
        <v>0</v>
      </c>
      <c r="T77" s="360">
        <f t="shared" si="19"/>
        <v>0</v>
      </c>
      <c r="U77" s="360">
        <f t="shared" si="20"/>
        <v>43197</v>
      </c>
      <c r="V77" s="369">
        <f t="shared" si="21"/>
        <v>86394</v>
      </c>
      <c r="W77" s="390">
        <f t="shared" si="22"/>
        <v>0</v>
      </c>
      <c r="X77" s="381">
        <f t="shared" si="23"/>
        <v>0</v>
      </c>
      <c r="Y77" s="372"/>
    </row>
    <row r="78" spans="1:25" s="50" customFormat="1" ht="22.5" hidden="1" customHeight="1" x14ac:dyDescent="0.15">
      <c r="A78" s="361" t="s">
        <v>314</v>
      </c>
      <c r="B78" s="151" t="s">
        <v>1517</v>
      </c>
      <c r="C78" s="152"/>
      <c r="D78" s="390">
        <v>1</v>
      </c>
      <c r="E78" s="359" t="s">
        <v>1741</v>
      </c>
      <c r="F78" s="360">
        <v>23</v>
      </c>
      <c r="G78" s="360">
        <f t="shared" si="12"/>
        <v>23</v>
      </c>
      <c r="H78" s="360">
        <v>8598</v>
      </c>
      <c r="I78" s="360">
        <f t="shared" si="13"/>
        <v>8598</v>
      </c>
      <c r="J78" s="362">
        <v>4</v>
      </c>
      <c r="K78" s="362">
        <f t="shared" si="14"/>
        <v>4</v>
      </c>
      <c r="L78" s="360">
        <f t="shared" si="15"/>
        <v>8625</v>
      </c>
      <c r="M78" s="376">
        <f t="shared" si="16"/>
        <v>8625</v>
      </c>
      <c r="N78" s="392">
        <v>1</v>
      </c>
      <c r="O78" s="360">
        <v>23</v>
      </c>
      <c r="P78" s="360">
        <f t="shared" si="17"/>
        <v>23</v>
      </c>
      <c r="Q78" s="360">
        <v>8598</v>
      </c>
      <c r="R78" s="360">
        <f t="shared" si="18"/>
        <v>8598</v>
      </c>
      <c r="S78" s="362">
        <v>4</v>
      </c>
      <c r="T78" s="360">
        <f t="shared" si="19"/>
        <v>4</v>
      </c>
      <c r="U78" s="360">
        <f t="shared" si="20"/>
        <v>8625</v>
      </c>
      <c r="V78" s="369">
        <f t="shared" si="21"/>
        <v>8625</v>
      </c>
      <c r="W78" s="390">
        <f t="shared" si="22"/>
        <v>0</v>
      </c>
      <c r="X78" s="381">
        <f t="shared" si="23"/>
        <v>0</v>
      </c>
      <c r="Y78" s="372"/>
    </row>
    <row r="79" spans="1:25" s="50" customFormat="1" ht="22.5" hidden="1" customHeight="1" x14ac:dyDescent="0.15">
      <c r="A79" s="361" t="s">
        <v>315</v>
      </c>
      <c r="B79" s="151" t="s">
        <v>892</v>
      </c>
      <c r="C79" s="152"/>
      <c r="D79" s="390">
        <v>1</v>
      </c>
      <c r="E79" s="359" t="s">
        <v>1741</v>
      </c>
      <c r="F79" s="360">
        <v>36</v>
      </c>
      <c r="G79" s="360">
        <f t="shared" si="12"/>
        <v>36</v>
      </c>
      <c r="H79" s="360">
        <v>10398</v>
      </c>
      <c r="I79" s="360">
        <f t="shared" si="13"/>
        <v>10398</v>
      </c>
      <c r="J79" s="362">
        <v>5</v>
      </c>
      <c r="K79" s="362">
        <f t="shared" si="14"/>
        <v>5</v>
      </c>
      <c r="L79" s="360">
        <f t="shared" si="15"/>
        <v>10439</v>
      </c>
      <c r="M79" s="376">
        <f t="shared" si="16"/>
        <v>10439</v>
      </c>
      <c r="N79" s="392">
        <v>1</v>
      </c>
      <c r="O79" s="360">
        <v>36</v>
      </c>
      <c r="P79" s="360">
        <f t="shared" si="17"/>
        <v>36</v>
      </c>
      <c r="Q79" s="360">
        <v>10398</v>
      </c>
      <c r="R79" s="360">
        <f t="shared" si="18"/>
        <v>10398</v>
      </c>
      <c r="S79" s="362">
        <v>5</v>
      </c>
      <c r="T79" s="360">
        <f t="shared" si="19"/>
        <v>5</v>
      </c>
      <c r="U79" s="360">
        <f t="shared" si="20"/>
        <v>10439</v>
      </c>
      <c r="V79" s="369">
        <f t="shared" si="21"/>
        <v>10439</v>
      </c>
      <c r="W79" s="390">
        <f t="shared" si="22"/>
        <v>0</v>
      </c>
      <c r="X79" s="381">
        <f t="shared" si="23"/>
        <v>0</v>
      </c>
      <c r="Y79" s="372"/>
    </row>
    <row r="80" spans="1:25" s="50" customFormat="1" ht="22.5" hidden="1" customHeight="1" x14ac:dyDescent="0.15">
      <c r="A80" s="361" t="s">
        <v>316</v>
      </c>
      <c r="B80" s="151" t="s">
        <v>893</v>
      </c>
      <c r="C80" s="152"/>
      <c r="D80" s="390">
        <v>1</v>
      </c>
      <c r="E80" s="359" t="s">
        <v>1741</v>
      </c>
      <c r="F80" s="360">
        <v>54</v>
      </c>
      <c r="G80" s="360">
        <f t="shared" si="12"/>
        <v>54</v>
      </c>
      <c r="H80" s="360">
        <v>12397</v>
      </c>
      <c r="I80" s="360">
        <f t="shared" si="13"/>
        <v>12397</v>
      </c>
      <c r="J80" s="362">
        <v>7</v>
      </c>
      <c r="K80" s="362">
        <f t="shared" si="14"/>
        <v>7</v>
      </c>
      <c r="L80" s="360">
        <f t="shared" si="15"/>
        <v>12458</v>
      </c>
      <c r="M80" s="376">
        <f t="shared" si="16"/>
        <v>12458</v>
      </c>
      <c r="N80" s="392">
        <v>1</v>
      </c>
      <c r="O80" s="360">
        <v>54</v>
      </c>
      <c r="P80" s="360">
        <f t="shared" si="17"/>
        <v>54</v>
      </c>
      <c r="Q80" s="360">
        <v>12397</v>
      </c>
      <c r="R80" s="360">
        <f t="shared" si="18"/>
        <v>12397</v>
      </c>
      <c r="S80" s="362">
        <v>7</v>
      </c>
      <c r="T80" s="360">
        <f t="shared" si="19"/>
        <v>7</v>
      </c>
      <c r="U80" s="360">
        <f t="shared" si="20"/>
        <v>12458</v>
      </c>
      <c r="V80" s="369">
        <f t="shared" si="21"/>
        <v>12458</v>
      </c>
      <c r="W80" s="390">
        <f t="shared" si="22"/>
        <v>0</v>
      </c>
      <c r="X80" s="381">
        <f t="shared" si="23"/>
        <v>0</v>
      </c>
      <c r="Y80" s="372"/>
    </row>
    <row r="81" spans="1:25" s="50" customFormat="1" ht="22.5" hidden="1" customHeight="1" x14ac:dyDescent="0.15">
      <c r="A81" s="361" t="s">
        <v>317</v>
      </c>
      <c r="B81" s="151" t="s">
        <v>1518</v>
      </c>
      <c r="C81" s="152"/>
      <c r="D81" s="390">
        <v>1</v>
      </c>
      <c r="E81" s="359" t="s">
        <v>1741</v>
      </c>
      <c r="F81" s="360">
        <v>73</v>
      </c>
      <c r="G81" s="360">
        <f t="shared" si="12"/>
        <v>73</v>
      </c>
      <c r="H81" s="360">
        <v>13998</v>
      </c>
      <c r="I81" s="360">
        <f t="shared" si="13"/>
        <v>13998</v>
      </c>
      <c r="J81" s="362">
        <v>7</v>
      </c>
      <c r="K81" s="362">
        <f t="shared" si="14"/>
        <v>7</v>
      </c>
      <c r="L81" s="360">
        <f t="shared" si="15"/>
        <v>14078</v>
      </c>
      <c r="M81" s="376">
        <f t="shared" si="16"/>
        <v>14078</v>
      </c>
      <c r="N81" s="392">
        <v>1</v>
      </c>
      <c r="O81" s="360">
        <v>73</v>
      </c>
      <c r="P81" s="360">
        <f t="shared" si="17"/>
        <v>73</v>
      </c>
      <c r="Q81" s="360">
        <v>13998</v>
      </c>
      <c r="R81" s="360">
        <f t="shared" si="18"/>
        <v>13998</v>
      </c>
      <c r="S81" s="362">
        <v>7</v>
      </c>
      <c r="T81" s="360">
        <f t="shared" si="19"/>
        <v>7</v>
      </c>
      <c r="U81" s="360">
        <f t="shared" si="20"/>
        <v>14078</v>
      </c>
      <c r="V81" s="369">
        <f t="shared" si="21"/>
        <v>14078</v>
      </c>
      <c r="W81" s="390">
        <f t="shared" si="22"/>
        <v>0</v>
      </c>
      <c r="X81" s="381">
        <f t="shared" si="23"/>
        <v>0</v>
      </c>
      <c r="Y81" s="372"/>
    </row>
    <row r="82" spans="1:25" s="50" customFormat="1" ht="22.5" hidden="1" customHeight="1" x14ac:dyDescent="0.15">
      <c r="A82" s="361" t="s">
        <v>318</v>
      </c>
      <c r="B82" s="151" t="s">
        <v>1519</v>
      </c>
      <c r="C82" s="152"/>
      <c r="D82" s="390">
        <v>1</v>
      </c>
      <c r="E82" s="359" t="s">
        <v>1741</v>
      </c>
      <c r="F82" s="360">
        <v>100</v>
      </c>
      <c r="G82" s="360">
        <f t="shared" si="12"/>
        <v>100</v>
      </c>
      <c r="H82" s="360">
        <v>16998</v>
      </c>
      <c r="I82" s="360">
        <f t="shared" si="13"/>
        <v>16998</v>
      </c>
      <c r="J82" s="362">
        <v>9</v>
      </c>
      <c r="K82" s="362">
        <f t="shared" si="14"/>
        <v>9</v>
      </c>
      <c r="L82" s="360">
        <f t="shared" si="15"/>
        <v>17107</v>
      </c>
      <c r="M82" s="376">
        <f t="shared" si="16"/>
        <v>17107</v>
      </c>
      <c r="N82" s="392">
        <v>1</v>
      </c>
      <c r="O82" s="360">
        <v>100</v>
      </c>
      <c r="P82" s="360">
        <f t="shared" si="17"/>
        <v>100</v>
      </c>
      <c r="Q82" s="360">
        <v>16998</v>
      </c>
      <c r="R82" s="360">
        <f t="shared" si="18"/>
        <v>16998</v>
      </c>
      <c r="S82" s="362">
        <v>9</v>
      </c>
      <c r="T82" s="360">
        <f t="shared" si="19"/>
        <v>9</v>
      </c>
      <c r="U82" s="360">
        <f t="shared" si="20"/>
        <v>17107</v>
      </c>
      <c r="V82" s="369">
        <f t="shared" si="21"/>
        <v>17107</v>
      </c>
      <c r="W82" s="390">
        <f t="shared" si="22"/>
        <v>0</v>
      </c>
      <c r="X82" s="381">
        <f t="shared" si="23"/>
        <v>0</v>
      </c>
      <c r="Y82" s="372"/>
    </row>
    <row r="83" spans="1:25" s="50" customFormat="1" ht="22.5" hidden="1" customHeight="1" x14ac:dyDescent="0.15">
      <c r="A83" s="361" t="s">
        <v>319</v>
      </c>
      <c r="B83" s="151" t="s">
        <v>1520</v>
      </c>
      <c r="C83" s="152"/>
      <c r="D83" s="390">
        <v>1</v>
      </c>
      <c r="E83" s="359" t="s">
        <v>1741</v>
      </c>
      <c r="F83" s="360">
        <v>307</v>
      </c>
      <c r="G83" s="360">
        <f t="shared" si="12"/>
        <v>307</v>
      </c>
      <c r="H83" s="360">
        <v>20997</v>
      </c>
      <c r="I83" s="360">
        <f t="shared" si="13"/>
        <v>20997</v>
      </c>
      <c r="J83" s="362">
        <v>12</v>
      </c>
      <c r="K83" s="362">
        <f t="shared" si="14"/>
        <v>12</v>
      </c>
      <c r="L83" s="360">
        <f t="shared" si="15"/>
        <v>21316</v>
      </c>
      <c r="M83" s="376">
        <f t="shared" si="16"/>
        <v>21316</v>
      </c>
      <c r="N83" s="392">
        <v>1</v>
      </c>
      <c r="O83" s="360">
        <v>307</v>
      </c>
      <c r="P83" s="360">
        <f t="shared" si="17"/>
        <v>307</v>
      </c>
      <c r="Q83" s="360">
        <v>20997</v>
      </c>
      <c r="R83" s="360">
        <f t="shared" si="18"/>
        <v>20997</v>
      </c>
      <c r="S83" s="362">
        <v>12</v>
      </c>
      <c r="T83" s="360">
        <f t="shared" si="19"/>
        <v>12</v>
      </c>
      <c r="U83" s="360">
        <f t="shared" si="20"/>
        <v>21316</v>
      </c>
      <c r="V83" s="369">
        <f t="shared" si="21"/>
        <v>21316</v>
      </c>
      <c r="W83" s="390">
        <f t="shared" si="22"/>
        <v>0</v>
      </c>
      <c r="X83" s="381">
        <f t="shared" si="23"/>
        <v>0</v>
      </c>
      <c r="Y83" s="372"/>
    </row>
    <row r="84" spans="1:25" s="50" customFormat="1" ht="22.5" hidden="1" customHeight="1" x14ac:dyDescent="0.15">
      <c r="A84" s="361" t="s">
        <v>320</v>
      </c>
      <c r="B84" s="151" t="s">
        <v>1536</v>
      </c>
      <c r="C84" s="152"/>
      <c r="D84" s="390">
        <v>1</v>
      </c>
      <c r="E84" s="359" t="s">
        <v>1741</v>
      </c>
      <c r="F84" s="360">
        <v>389</v>
      </c>
      <c r="G84" s="360">
        <f t="shared" si="12"/>
        <v>389</v>
      </c>
      <c r="H84" s="360">
        <v>24196</v>
      </c>
      <c r="I84" s="360">
        <f t="shared" si="13"/>
        <v>24196</v>
      </c>
      <c r="J84" s="362">
        <v>25</v>
      </c>
      <c r="K84" s="362">
        <f t="shared" si="14"/>
        <v>25</v>
      </c>
      <c r="L84" s="360">
        <f t="shared" si="15"/>
        <v>24610</v>
      </c>
      <c r="M84" s="376">
        <f t="shared" si="16"/>
        <v>24610</v>
      </c>
      <c r="N84" s="392">
        <v>1</v>
      </c>
      <c r="O84" s="360">
        <v>389</v>
      </c>
      <c r="P84" s="360">
        <f t="shared" si="17"/>
        <v>389</v>
      </c>
      <c r="Q84" s="360">
        <v>24196</v>
      </c>
      <c r="R84" s="360">
        <f t="shared" si="18"/>
        <v>24196</v>
      </c>
      <c r="S84" s="362">
        <v>25</v>
      </c>
      <c r="T84" s="360">
        <f t="shared" si="19"/>
        <v>25</v>
      </c>
      <c r="U84" s="360">
        <f t="shared" si="20"/>
        <v>24610</v>
      </c>
      <c r="V84" s="369">
        <f t="shared" si="21"/>
        <v>24610</v>
      </c>
      <c r="W84" s="390">
        <f t="shared" si="22"/>
        <v>0</v>
      </c>
      <c r="X84" s="381">
        <f t="shared" si="23"/>
        <v>0</v>
      </c>
      <c r="Y84" s="372"/>
    </row>
    <row r="85" spans="1:25" s="50" customFormat="1" ht="22.5" hidden="1" customHeight="1" x14ac:dyDescent="0.15">
      <c r="A85" s="361" t="s">
        <v>321</v>
      </c>
      <c r="B85" s="151" t="s">
        <v>1537</v>
      </c>
      <c r="C85" s="152"/>
      <c r="D85" s="390">
        <v>1</v>
      </c>
      <c r="E85" s="359" t="s">
        <v>1741</v>
      </c>
      <c r="F85" s="360">
        <v>574</v>
      </c>
      <c r="G85" s="360">
        <f t="shared" si="12"/>
        <v>574</v>
      </c>
      <c r="H85" s="360">
        <v>30396</v>
      </c>
      <c r="I85" s="360">
        <f t="shared" si="13"/>
        <v>30396</v>
      </c>
      <c r="J85" s="362">
        <v>32</v>
      </c>
      <c r="K85" s="362">
        <f t="shared" si="14"/>
        <v>32</v>
      </c>
      <c r="L85" s="360">
        <f t="shared" si="15"/>
        <v>31002</v>
      </c>
      <c r="M85" s="376">
        <f t="shared" si="16"/>
        <v>31002</v>
      </c>
      <c r="N85" s="392">
        <v>1</v>
      </c>
      <c r="O85" s="360">
        <v>574</v>
      </c>
      <c r="P85" s="360">
        <f t="shared" si="17"/>
        <v>574</v>
      </c>
      <c r="Q85" s="360">
        <v>30396</v>
      </c>
      <c r="R85" s="360">
        <f t="shared" si="18"/>
        <v>30396</v>
      </c>
      <c r="S85" s="362">
        <v>32</v>
      </c>
      <c r="T85" s="360">
        <f t="shared" si="19"/>
        <v>32</v>
      </c>
      <c r="U85" s="360">
        <f t="shared" si="20"/>
        <v>31002</v>
      </c>
      <c r="V85" s="369">
        <f t="shared" si="21"/>
        <v>31002</v>
      </c>
      <c r="W85" s="390">
        <f t="shared" si="22"/>
        <v>0</v>
      </c>
      <c r="X85" s="381">
        <f t="shared" si="23"/>
        <v>0</v>
      </c>
      <c r="Y85" s="372"/>
    </row>
    <row r="86" spans="1:25" s="50" customFormat="1" ht="22.5" hidden="1" customHeight="1" x14ac:dyDescent="0.15">
      <c r="A86" s="361" t="s">
        <v>322</v>
      </c>
      <c r="B86" s="151" t="s">
        <v>1538</v>
      </c>
      <c r="C86" s="152"/>
      <c r="D86" s="390">
        <v>1</v>
      </c>
      <c r="E86" s="359" t="s">
        <v>1741</v>
      </c>
      <c r="F86" s="360">
        <v>821</v>
      </c>
      <c r="G86" s="360">
        <f t="shared" si="12"/>
        <v>821</v>
      </c>
      <c r="H86" s="360">
        <v>36795</v>
      </c>
      <c r="I86" s="360">
        <f t="shared" si="13"/>
        <v>36795</v>
      </c>
      <c r="J86" s="362">
        <v>39</v>
      </c>
      <c r="K86" s="362">
        <f t="shared" si="14"/>
        <v>39</v>
      </c>
      <c r="L86" s="360">
        <f t="shared" si="15"/>
        <v>37655</v>
      </c>
      <c r="M86" s="376">
        <f t="shared" si="16"/>
        <v>37655</v>
      </c>
      <c r="N86" s="392">
        <v>1</v>
      </c>
      <c r="O86" s="360">
        <v>821</v>
      </c>
      <c r="P86" s="360">
        <f t="shared" si="17"/>
        <v>821</v>
      </c>
      <c r="Q86" s="360">
        <v>36795</v>
      </c>
      <c r="R86" s="360">
        <f t="shared" si="18"/>
        <v>36795</v>
      </c>
      <c r="S86" s="362">
        <v>39</v>
      </c>
      <c r="T86" s="360">
        <f t="shared" si="19"/>
        <v>39</v>
      </c>
      <c r="U86" s="360">
        <f t="shared" si="20"/>
        <v>37655</v>
      </c>
      <c r="V86" s="369">
        <f t="shared" si="21"/>
        <v>37655</v>
      </c>
      <c r="W86" s="390">
        <f t="shared" si="22"/>
        <v>0</v>
      </c>
      <c r="X86" s="381">
        <f t="shared" si="23"/>
        <v>0</v>
      </c>
      <c r="Y86" s="372"/>
    </row>
    <row r="87" spans="1:25" s="50" customFormat="1" ht="22.5" hidden="1" customHeight="1" x14ac:dyDescent="0.15">
      <c r="A87" s="361" t="s">
        <v>323</v>
      </c>
      <c r="B87" s="151" t="s">
        <v>1539</v>
      </c>
      <c r="C87" s="152"/>
      <c r="D87" s="390">
        <v>1</v>
      </c>
      <c r="E87" s="359" t="s">
        <v>1741</v>
      </c>
      <c r="F87" s="360">
        <v>1108</v>
      </c>
      <c r="G87" s="360">
        <f t="shared" si="12"/>
        <v>1108</v>
      </c>
      <c r="H87" s="360">
        <v>43195</v>
      </c>
      <c r="I87" s="360">
        <f t="shared" si="13"/>
        <v>43195</v>
      </c>
      <c r="J87" s="362">
        <v>47</v>
      </c>
      <c r="K87" s="362">
        <f t="shared" si="14"/>
        <v>47</v>
      </c>
      <c r="L87" s="360">
        <f t="shared" si="15"/>
        <v>44350</v>
      </c>
      <c r="M87" s="376">
        <f t="shared" si="16"/>
        <v>44350</v>
      </c>
      <c r="N87" s="392">
        <v>1</v>
      </c>
      <c r="O87" s="360">
        <v>1108</v>
      </c>
      <c r="P87" s="360">
        <f t="shared" si="17"/>
        <v>1108</v>
      </c>
      <c r="Q87" s="360">
        <v>43195</v>
      </c>
      <c r="R87" s="360">
        <f t="shared" si="18"/>
        <v>43195</v>
      </c>
      <c r="S87" s="362">
        <v>47</v>
      </c>
      <c r="T87" s="360">
        <f t="shared" si="19"/>
        <v>47</v>
      </c>
      <c r="U87" s="360">
        <f t="shared" si="20"/>
        <v>44350</v>
      </c>
      <c r="V87" s="369">
        <f t="shared" si="21"/>
        <v>44350</v>
      </c>
      <c r="W87" s="390">
        <f t="shared" si="22"/>
        <v>0</v>
      </c>
      <c r="X87" s="381">
        <f t="shared" si="23"/>
        <v>0</v>
      </c>
      <c r="Y87" s="372"/>
    </row>
    <row r="88" spans="1:25" s="50" customFormat="1" ht="22.5" hidden="1" customHeight="1" x14ac:dyDescent="0.15">
      <c r="A88" s="361" t="s">
        <v>324</v>
      </c>
      <c r="B88" s="151" t="s">
        <v>1540</v>
      </c>
      <c r="C88" s="152"/>
      <c r="D88" s="390">
        <v>1</v>
      </c>
      <c r="E88" s="359" t="s">
        <v>1741</v>
      </c>
      <c r="F88" s="360">
        <v>1231</v>
      </c>
      <c r="G88" s="360">
        <f t="shared" si="12"/>
        <v>1231</v>
      </c>
      <c r="H88" s="360">
        <v>56193</v>
      </c>
      <c r="I88" s="360">
        <f t="shared" si="13"/>
        <v>56193</v>
      </c>
      <c r="J88" s="362">
        <v>88</v>
      </c>
      <c r="K88" s="362">
        <f t="shared" si="14"/>
        <v>88</v>
      </c>
      <c r="L88" s="360">
        <f t="shared" si="15"/>
        <v>57512</v>
      </c>
      <c r="M88" s="376">
        <f t="shared" si="16"/>
        <v>57512</v>
      </c>
      <c r="N88" s="392">
        <v>1</v>
      </c>
      <c r="O88" s="360">
        <v>1231</v>
      </c>
      <c r="P88" s="360">
        <f t="shared" si="17"/>
        <v>1231</v>
      </c>
      <c r="Q88" s="360">
        <v>56193</v>
      </c>
      <c r="R88" s="360">
        <f t="shared" si="18"/>
        <v>56193</v>
      </c>
      <c r="S88" s="362">
        <v>88</v>
      </c>
      <c r="T88" s="360">
        <f t="shared" si="19"/>
        <v>88</v>
      </c>
      <c r="U88" s="360">
        <f t="shared" si="20"/>
        <v>57512</v>
      </c>
      <c r="V88" s="369">
        <f t="shared" si="21"/>
        <v>57512</v>
      </c>
      <c r="W88" s="390">
        <f t="shared" si="22"/>
        <v>0</v>
      </c>
      <c r="X88" s="381">
        <f t="shared" si="23"/>
        <v>0</v>
      </c>
      <c r="Y88" s="372"/>
    </row>
    <row r="89" spans="1:25" s="50" customFormat="1" ht="22.5" hidden="1" customHeight="1" x14ac:dyDescent="0.15">
      <c r="A89" s="361" t="s">
        <v>325</v>
      </c>
      <c r="B89" s="151" t="s">
        <v>1541</v>
      </c>
      <c r="C89" s="152"/>
      <c r="D89" s="390">
        <v>1</v>
      </c>
      <c r="E89" s="359" t="s">
        <v>1741</v>
      </c>
      <c r="F89" s="360">
        <v>1539</v>
      </c>
      <c r="G89" s="360">
        <f t="shared" si="12"/>
        <v>1539</v>
      </c>
      <c r="H89" s="360">
        <v>68992</v>
      </c>
      <c r="I89" s="360">
        <f t="shared" si="13"/>
        <v>68992</v>
      </c>
      <c r="J89" s="362">
        <v>161</v>
      </c>
      <c r="K89" s="362">
        <f t="shared" si="14"/>
        <v>161</v>
      </c>
      <c r="L89" s="360">
        <f t="shared" si="15"/>
        <v>70692</v>
      </c>
      <c r="M89" s="376">
        <f t="shared" si="16"/>
        <v>70692</v>
      </c>
      <c r="N89" s="392">
        <v>1</v>
      </c>
      <c r="O89" s="360">
        <v>1539</v>
      </c>
      <c r="P89" s="360">
        <f t="shared" si="17"/>
        <v>1539</v>
      </c>
      <c r="Q89" s="360">
        <v>68992</v>
      </c>
      <c r="R89" s="360">
        <f t="shared" si="18"/>
        <v>68992</v>
      </c>
      <c r="S89" s="362">
        <v>161</v>
      </c>
      <c r="T89" s="360">
        <f t="shared" si="19"/>
        <v>161</v>
      </c>
      <c r="U89" s="360">
        <f t="shared" si="20"/>
        <v>70692</v>
      </c>
      <c r="V89" s="369">
        <f t="shared" si="21"/>
        <v>70692</v>
      </c>
      <c r="W89" s="390">
        <f t="shared" si="22"/>
        <v>0</v>
      </c>
      <c r="X89" s="381">
        <f t="shared" si="23"/>
        <v>0</v>
      </c>
      <c r="Y89" s="372"/>
    </row>
    <row r="90" spans="1:25" s="50" customFormat="1" ht="22.5" hidden="1" customHeight="1" x14ac:dyDescent="0.15">
      <c r="A90" s="361" t="s">
        <v>326</v>
      </c>
      <c r="B90" s="151" t="s">
        <v>1542</v>
      </c>
      <c r="C90" s="152"/>
      <c r="D90" s="390">
        <v>1</v>
      </c>
      <c r="E90" s="359" t="s">
        <v>1741</v>
      </c>
      <c r="F90" s="360">
        <v>1806</v>
      </c>
      <c r="G90" s="360">
        <f t="shared" si="12"/>
        <v>1806</v>
      </c>
      <c r="H90" s="360">
        <v>81791</v>
      </c>
      <c r="I90" s="360">
        <f t="shared" si="13"/>
        <v>81791</v>
      </c>
      <c r="J90" s="362">
        <v>246</v>
      </c>
      <c r="K90" s="362">
        <f t="shared" si="14"/>
        <v>246</v>
      </c>
      <c r="L90" s="360">
        <f t="shared" si="15"/>
        <v>83843</v>
      </c>
      <c r="M90" s="376">
        <f t="shared" si="16"/>
        <v>83843</v>
      </c>
      <c r="N90" s="392">
        <v>1</v>
      </c>
      <c r="O90" s="360">
        <v>1806</v>
      </c>
      <c r="P90" s="360">
        <f t="shared" si="17"/>
        <v>1806</v>
      </c>
      <c r="Q90" s="360">
        <v>81791</v>
      </c>
      <c r="R90" s="360">
        <f t="shared" si="18"/>
        <v>81791</v>
      </c>
      <c r="S90" s="362">
        <v>246</v>
      </c>
      <c r="T90" s="360">
        <f t="shared" si="19"/>
        <v>246</v>
      </c>
      <c r="U90" s="360">
        <f t="shared" si="20"/>
        <v>83843</v>
      </c>
      <c r="V90" s="369">
        <f t="shared" si="21"/>
        <v>83843</v>
      </c>
      <c r="W90" s="390">
        <f t="shared" si="22"/>
        <v>0</v>
      </c>
      <c r="X90" s="381">
        <f t="shared" si="23"/>
        <v>0</v>
      </c>
      <c r="Y90" s="372"/>
    </row>
    <row r="91" spans="1:25" s="50" customFormat="1" ht="22.5" hidden="1" customHeight="1" x14ac:dyDescent="0.15">
      <c r="A91" s="361" t="s">
        <v>327</v>
      </c>
      <c r="B91" s="151" t="s">
        <v>1543</v>
      </c>
      <c r="C91" s="152"/>
      <c r="D91" s="390">
        <v>1</v>
      </c>
      <c r="E91" s="359" t="s">
        <v>1741</v>
      </c>
      <c r="F91" s="360">
        <v>12</v>
      </c>
      <c r="G91" s="360">
        <f t="shared" si="12"/>
        <v>12</v>
      </c>
      <c r="H91" s="360">
        <v>0</v>
      </c>
      <c r="I91" s="360">
        <f t="shared" si="13"/>
        <v>0</v>
      </c>
      <c r="J91" s="360">
        <v>0</v>
      </c>
      <c r="K91" s="360">
        <f t="shared" si="14"/>
        <v>0</v>
      </c>
      <c r="L91" s="360">
        <f t="shared" si="15"/>
        <v>12</v>
      </c>
      <c r="M91" s="376">
        <f t="shared" si="16"/>
        <v>12</v>
      </c>
      <c r="N91" s="392">
        <v>1</v>
      </c>
      <c r="O91" s="360">
        <v>12</v>
      </c>
      <c r="P91" s="360">
        <f t="shared" si="17"/>
        <v>12</v>
      </c>
      <c r="Q91" s="360">
        <v>0</v>
      </c>
      <c r="R91" s="360">
        <f t="shared" si="18"/>
        <v>0</v>
      </c>
      <c r="S91" s="360">
        <v>0</v>
      </c>
      <c r="T91" s="360">
        <f t="shared" si="19"/>
        <v>0</v>
      </c>
      <c r="U91" s="360">
        <f t="shared" si="20"/>
        <v>12</v>
      </c>
      <c r="V91" s="369">
        <f t="shared" si="21"/>
        <v>12</v>
      </c>
      <c r="W91" s="390">
        <f t="shared" si="22"/>
        <v>0</v>
      </c>
      <c r="X91" s="381">
        <f t="shared" si="23"/>
        <v>0</v>
      </c>
      <c r="Y91" s="372"/>
    </row>
    <row r="92" spans="1:25" s="50" customFormat="1" ht="22.5" hidden="1" customHeight="1" x14ac:dyDescent="0.15">
      <c r="A92" s="361" t="s">
        <v>328</v>
      </c>
      <c r="B92" s="151" t="s">
        <v>1544</v>
      </c>
      <c r="C92" s="152"/>
      <c r="D92" s="390">
        <v>1</v>
      </c>
      <c r="E92" s="359" t="s">
        <v>1741</v>
      </c>
      <c r="F92" s="360">
        <v>15</v>
      </c>
      <c r="G92" s="360">
        <f t="shared" si="12"/>
        <v>15</v>
      </c>
      <c r="H92" s="360">
        <v>0</v>
      </c>
      <c r="I92" s="360">
        <f t="shared" si="13"/>
        <v>0</v>
      </c>
      <c r="J92" s="360">
        <v>0</v>
      </c>
      <c r="K92" s="360">
        <f t="shared" si="14"/>
        <v>0</v>
      </c>
      <c r="L92" s="360">
        <f t="shared" si="15"/>
        <v>15</v>
      </c>
      <c r="M92" s="376">
        <f t="shared" si="16"/>
        <v>15</v>
      </c>
      <c r="N92" s="392">
        <v>1</v>
      </c>
      <c r="O92" s="360">
        <v>15</v>
      </c>
      <c r="P92" s="360">
        <f t="shared" si="17"/>
        <v>15</v>
      </c>
      <c r="Q92" s="360">
        <v>0</v>
      </c>
      <c r="R92" s="360">
        <f t="shared" si="18"/>
        <v>0</v>
      </c>
      <c r="S92" s="360">
        <v>0</v>
      </c>
      <c r="T92" s="360">
        <f t="shared" si="19"/>
        <v>0</v>
      </c>
      <c r="U92" s="360">
        <f t="shared" si="20"/>
        <v>15</v>
      </c>
      <c r="V92" s="369">
        <f t="shared" si="21"/>
        <v>15</v>
      </c>
      <c r="W92" s="390">
        <f t="shared" si="22"/>
        <v>0</v>
      </c>
      <c r="X92" s="381">
        <f t="shared" si="23"/>
        <v>0</v>
      </c>
      <c r="Y92" s="372"/>
    </row>
    <row r="93" spans="1:25" s="50" customFormat="1" ht="22.5" hidden="1" customHeight="1" x14ac:dyDescent="0.15">
      <c r="A93" s="361" t="s">
        <v>329</v>
      </c>
      <c r="B93" s="151" t="s">
        <v>1545</v>
      </c>
      <c r="C93" s="152"/>
      <c r="D93" s="390">
        <v>1</v>
      </c>
      <c r="E93" s="359" t="s">
        <v>1741</v>
      </c>
      <c r="F93" s="360">
        <v>31</v>
      </c>
      <c r="G93" s="360">
        <f t="shared" si="12"/>
        <v>31</v>
      </c>
      <c r="H93" s="360">
        <v>0</v>
      </c>
      <c r="I93" s="360">
        <f t="shared" si="13"/>
        <v>0</v>
      </c>
      <c r="J93" s="360">
        <v>0</v>
      </c>
      <c r="K93" s="360">
        <f t="shared" si="14"/>
        <v>0</v>
      </c>
      <c r="L93" s="360">
        <f t="shared" si="15"/>
        <v>31</v>
      </c>
      <c r="M93" s="376">
        <f t="shared" si="16"/>
        <v>31</v>
      </c>
      <c r="N93" s="392">
        <v>1</v>
      </c>
      <c r="O93" s="360">
        <v>31</v>
      </c>
      <c r="P93" s="360">
        <f t="shared" si="17"/>
        <v>31</v>
      </c>
      <c r="Q93" s="360">
        <v>0</v>
      </c>
      <c r="R93" s="360">
        <f t="shared" si="18"/>
        <v>0</v>
      </c>
      <c r="S93" s="360">
        <v>0</v>
      </c>
      <c r="T93" s="360">
        <f t="shared" si="19"/>
        <v>0</v>
      </c>
      <c r="U93" s="360">
        <f t="shared" si="20"/>
        <v>31</v>
      </c>
      <c r="V93" s="369">
        <f t="shared" si="21"/>
        <v>31</v>
      </c>
      <c r="W93" s="390">
        <f t="shared" si="22"/>
        <v>0</v>
      </c>
      <c r="X93" s="381">
        <f t="shared" si="23"/>
        <v>0</v>
      </c>
      <c r="Y93" s="372"/>
    </row>
    <row r="94" spans="1:25" s="50" customFormat="1" ht="22.5" hidden="1" customHeight="1" x14ac:dyDescent="0.15">
      <c r="A94" s="361" t="s">
        <v>330</v>
      </c>
      <c r="B94" s="151" t="s">
        <v>1546</v>
      </c>
      <c r="C94" s="152"/>
      <c r="D94" s="390">
        <v>1</v>
      </c>
      <c r="E94" s="359" t="s">
        <v>1741</v>
      </c>
      <c r="F94" s="360">
        <v>57</v>
      </c>
      <c r="G94" s="360">
        <f t="shared" si="12"/>
        <v>57</v>
      </c>
      <c r="H94" s="360">
        <v>0</v>
      </c>
      <c r="I94" s="360">
        <f t="shared" si="13"/>
        <v>0</v>
      </c>
      <c r="J94" s="360">
        <v>0</v>
      </c>
      <c r="K94" s="360">
        <f t="shared" si="14"/>
        <v>0</v>
      </c>
      <c r="L94" s="360">
        <f t="shared" si="15"/>
        <v>57</v>
      </c>
      <c r="M94" s="376">
        <f t="shared" si="16"/>
        <v>57</v>
      </c>
      <c r="N94" s="392">
        <v>1</v>
      </c>
      <c r="O94" s="360">
        <v>57</v>
      </c>
      <c r="P94" s="360">
        <f t="shared" si="17"/>
        <v>57</v>
      </c>
      <c r="Q94" s="360">
        <v>0</v>
      </c>
      <c r="R94" s="360">
        <f t="shared" si="18"/>
        <v>0</v>
      </c>
      <c r="S94" s="360">
        <v>0</v>
      </c>
      <c r="T94" s="360">
        <f t="shared" si="19"/>
        <v>0</v>
      </c>
      <c r="U94" s="360">
        <f t="shared" si="20"/>
        <v>57</v>
      </c>
      <c r="V94" s="369">
        <f t="shared" si="21"/>
        <v>57</v>
      </c>
      <c r="W94" s="390">
        <f t="shared" si="22"/>
        <v>0</v>
      </c>
      <c r="X94" s="381">
        <f t="shared" si="23"/>
        <v>0</v>
      </c>
      <c r="Y94" s="372"/>
    </row>
    <row r="95" spans="1:25" s="50" customFormat="1" ht="22.5" hidden="1" customHeight="1" x14ac:dyDescent="0.15">
      <c r="A95" s="361" t="s">
        <v>331</v>
      </c>
      <c r="B95" s="151" t="s">
        <v>1547</v>
      </c>
      <c r="C95" s="152"/>
      <c r="D95" s="390">
        <v>1</v>
      </c>
      <c r="E95" s="359" t="s">
        <v>1741</v>
      </c>
      <c r="F95" s="360">
        <v>90</v>
      </c>
      <c r="G95" s="360">
        <f t="shared" si="12"/>
        <v>90</v>
      </c>
      <c r="H95" s="360">
        <v>0</v>
      </c>
      <c r="I95" s="360">
        <f t="shared" si="13"/>
        <v>0</v>
      </c>
      <c r="J95" s="360">
        <v>0</v>
      </c>
      <c r="K95" s="360">
        <f t="shared" si="14"/>
        <v>0</v>
      </c>
      <c r="L95" s="360">
        <f t="shared" si="15"/>
        <v>90</v>
      </c>
      <c r="M95" s="376">
        <f t="shared" si="16"/>
        <v>90</v>
      </c>
      <c r="N95" s="392">
        <v>1</v>
      </c>
      <c r="O95" s="360">
        <v>90</v>
      </c>
      <c r="P95" s="360">
        <f t="shared" si="17"/>
        <v>90</v>
      </c>
      <c r="Q95" s="360">
        <v>0</v>
      </c>
      <c r="R95" s="360">
        <f t="shared" si="18"/>
        <v>0</v>
      </c>
      <c r="S95" s="360">
        <v>0</v>
      </c>
      <c r="T95" s="360">
        <f t="shared" si="19"/>
        <v>0</v>
      </c>
      <c r="U95" s="360">
        <f t="shared" si="20"/>
        <v>90</v>
      </c>
      <c r="V95" s="369">
        <f t="shared" si="21"/>
        <v>90</v>
      </c>
      <c r="W95" s="390">
        <f t="shared" si="22"/>
        <v>0</v>
      </c>
      <c r="X95" s="381">
        <f t="shared" si="23"/>
        <v>0</v>
      </c>
      <c r="Y95" s="372"/>
    </row>
    <row r="96" spans="1:25" s="50" customFormat="1" ht="22.5" hidden="1" customHeight="1" x14ac:dyDescent="0.15">
      <c r="A96" s="361" t="s">
        <v>332</v>
      </c>
      <c r="B96" s="151" t="s">
        <v>1548</v>
      </c>
      <c r="C96" s="152"/>
      <c r="D96" s="390">
        <v>1</v>
      </c>
      <c r="E96" s="359" t="s">
        <v>1741</v>
      </c>
      <c r="F96" s="360">
        <v>148</v>
      </c>
      <c r="G96" s="360">
        <f t="shared" si="12"/>
        <v>148</v>
      </c>
      <c r="H96" s="360">
        <v>0</v>
      </c>
      <c r="I96" s="360">
        <f t="shared" si="13"/>
        <v>0</v>
      </c>
      <c r="J96" s="360">
        <v>0</v>
      </c>
      <c r="K96" s="360">
        <f t="shared" si="14"/>
        <v>0</v>
      </c>
      <c r="L96" s="360">
        <f t="shared" si="15"/>
        <v>148</v>
      </c>
      <c r="M96" s="376">
        <f t="shared" si="16"/>
        <v>148</v>
      </c>
      <c r="N96" s="392">
        <v>1</v>
      </c>
      <c r="O96" s="360">
        <v>148</v>
      </c>
      <c r="P96" s="360">
        <f t="shared" si="17"/>
        <v>148</v>
      </c>
      <c r="Q96" s="360">
        <v>0</v>
      </c>
      <c r="R96" s="360">
        <f t="shared" si="18"/>
        <v>0</v>
      </c>
      <c r="S96" s="360">
        <v>0</v>
      </c>
      <c r="T96" s="360">
        <f t="shared" si="19"/>
        <v>0</v>
      </c>
      <c r="U96" s="360">
        <f t="shared" si="20"/>
        <v>148</v>
      </c>
      <c r="V96" s="369">
        <f t="shared" si="21"/>
        <v>148</v>
      </c>
      <c r="W96" s="390">
        <f t="shared" si="22"/>
        <v>0</v>
      </c>
      <c r="X96" s="381">
        <f t="shared" si="23"/>
        <v>0</v>
      </c>
      <c r="Y96" s="372"/>
    </row>
    <row r="97" spans="1:25" s="50" customFormat="1" ht="22.5" hidden="1" customHeight="1" x14ac:dyDescent="0.15">
      <c r="A97" s="361" t="s">
        <v>333</v>
      </c>
      <c r="B97" s="151" t="s">
        <v>1549</v>
      </c>
      <c r="C97" s="152"/>
      <c r="D97" s="390">
        <v>1</v>
      </c>
      <c r="E97" s="359" t="s">
        <v>1741</v>
      </c>
      <c r="F97" s="360">
        <v>263</v>
      </c>
      <c r="G97" s="360">
        <f t="shared" si="12"/>
        <v>263</v>
      </c>
      <c r="H97" s="360">
        <v>0</v>
      </c>
      <c r="I97" s="360">
        <f t="shared" si="13"/>
        <v>0</v>
      </c>
      <c r="J97" s="360">
        <v>0</v>
      </c>
      <c r="K97" s="360">
        <f t="shared" si="14"/>
        <v>0</v>
      </c>
      <c r="L97" s="360">
        <f t="shared" si="15"/>
        <v>263</v>
      </c>
      <c r="M97" s="376">
        <f t="shared" si="16"/>
        <v>263</v>
      </c>
      <c r="N97" s="392">
        <v>1</v>
      </c>
      <c r="O97" s="360">
        <v>263</v>
      </c>
      <c r="P97" s="360">
        <f t="shared" si="17"/>
        <v>263</v>
      </c>
      <c r="Q97" s="360">
        <v>0</v>
      </c>
      <c r="R97" s="360">
        <f t="shared" si="18"/>
        <v>0</v>
      </c>
      <c r="S97" s="360">
        <v>0</v>
      </c>
      <c r="T97" s="360">
        <f t="shared" si="19"/>
        <v>0</v>
      </c>
      <c r="U97" s="360">
        <f t="shared" si="20"/>
        <v>263</v>
      </c>
      <c r="V97" s="369">
        <f t="shared" si="21"/>
        <v>263</v>
      </c>
      <c r="W97" s="390">
        <f t="shared" si="22"/>
        <v>0</v>
      </c>
      <c r="X97" s="381">
        <f t="shared" si="23"/>
        <v>0</v>
      </c>
      <c r="Y97" s="372"/>
    </row>
    <row r="98" spans="1:25" s="50" customFormat="1" ht="22.5" hidden="1" customHeight="1" x14ac:dyDescent="0.15">
      <c r="A98" s="361" t="s">
        <v>334</v>
      </c>
      <c r="B98" s="151" t="s">
        <v>1550</v>
      </c>
      <c r="C98" s="152"/>
      <c r="D98" s="390">
        <v>1</v>
      </c>
      <c r="E98" s="359" t="s">
        <v>1741</v>
      </c>
      <c r="F98" s="360">
        <v>343</v>
      </c>
      <c r="G98" s="360">
        <f t="shared" si="12"/>
        <v>343</v>
      </c>
      <c r="H98" s="360">
        <v>0</v>
      </c>
      <c r="I98" s="360">
        <f t="shared" si="13"/>
        <v>0</v>
      </c>
      <c r="J98" s="360">
        <v>0</v>
      </c>
      <c r="K98" s="360">
        <f t="shared" si="14"/>
        <v>0</v>
      </c>
      <c r="L98" s="360">
        <f t="shared" si="15"/>
        <v>343</v>
      </c>
      <c r="M98" s="376">
        <f t="shared" si="16"/>
        <v>343</v>
      </c>
      <c r="N98" s="392">
        <v>1</v>
      </c>
      <c r="O98" s="360">
        <v>343</v>
      </c>
      <c r="P98" s="360">
        <f t="shared" si="17"/>
        <v>343</v>
      </c>
      <c r="Q98" s="360">
        <v>0</v>
      </c>
      <c r="R98" s="360">
        <f t="shared" si="18"/>
        <v>0</v>
      </c>
      <c r="S98" s="360">
        <v>0</v>
      </c>
      <c r="T98" s="360">
        <f t="shared" si="19"/>
        <v>0</v>
      </c>
      <c r="U98" s="360">
        <f t="shared" si="20"/>
        <v>343</v>
      </c>
      <c r="V98" s="369">
        <f t="shared" si="21"/>
        <v>343</v>
      </c>
      <c r="W98" s="390">
        <f t="shared" si="22"/>
        <v>0</v>
      </c>
      <c r="X98" s="381">
        <f t="shared" si="23"/>
        <v>0</v>
      </c>
      <c r="Y98" s="372"/>
    </row>
    <row r="99" spans="1:25" s="50" customFormat="1" ht="22.5" hidden="1" customHeight="1" x14ac:dyDescent="0.15">
      <c r="A99" s="361" t="s">
        <v>335</v>
      </c>
      <c r="B99" s="151" t="s">
        <v>1551</v>
      </c>
      <c r="C99" s="152"/>
      <c r="D99" s="390">
        <v>1</v>
      </c>
      <c r="E99" s="359" t="s">
        <v>1741</v>
      </c>
      <c r="F99" s="360">
        <v>155</v>
      </c>
      <c r="G99" s="360">
        <f t="shared" si="12"/>
        <v>155</v>
      </c>
      <c r="H99" s="360">
        <v>4399</v>
      </c>
      <c r="I99" s="360">
        <f t="shared" si="13"/>
        <v>4399</v>
      </c>
      <c r="J99" s="360">
        <v>0</v>
      </c>
      <c r="K99" s="360">
        <f t="shared" si="14"/>
        <v>0</v>
      </c>
      <c r="L99" s="360">
        <f t="shared" si="15"/>
        <v>4554</v>
      </c>
      <c r="M99" s="376">
        <f t="shared" si="16"/>
        <v>4554</v>
      </c>
      <c r="N99" s="392">
        <v>1</v>
      </c>
      <c r="O99" s="360">
        <v>155</v>
      </c>
      <c r="P99" s="360">
        <f t="shared" si="17"/>
        <v>155</v>
      </c>
      <c r="Q99" s="360">
        <v>4399</v>
      </c>
      <c r="R99" s="360">
        <f t="shared" si="18"/>
        <v>4399</v>
      </c>
      <c r="S99" s="360">
        <v>0</v>
      </c>
      <c r="T99" s="360">
        <f t="shared" si="19"/>
        <v>0</v>
      </c>
      <c r="U99" s="360">
        <f t="shared" si="20"/>
        <v>4554</v>
      </c>
      <c r="V99" s="369">
        <f t="shared" si="21"/>
        <v>4554</v>
      </c>
      <c r="W99" s="390">
        <f t="shared" si="22"/>
        <v>0</v>
      </c>
      <c r="X99" s="381">
        <f t="shared" si="23"/>
        <v>0</v>
      </c>
      <c r="Y99" s="372"/>
    </row>
    <row r="100" spans="1:25" s="50" customFormat="1" ht="22.5" hidden="1" customHeight="1" x14ac:dyDescent="0.15">
      <c r="A100" s="361" t="s">
        <v>336</v>
      </c>
      <c r="B100" s="151" t="s">
        <v>1552</v>
      </c>
      <c r="C100" s="152"/>
      <c r="D100" s="390">
        <v>1</v>
      </c>
      <c r="E100" s="359" t="s">
        <v>1741</v>
      </c>
      <c r="F100" s="360">
        <v>322</v>
      </c>
      <c r="G100" s="360">
        <f t="shared" si="12"/>
        <v>322</v>
      </c>
      <c r="H100" s="360">
        <v>5998</v>
      </c>
      <c r="I100" s="360">
        <f t="shared" si="13"/>
        <v>5998</v>
      </c>
      <c r="J100" s="360">
        <v>0</v>
      </c>
      <c r="K100" s="360">
        <f t="shared" si="14"/>
        <v>0</v>
      </c>
      <c r="L100" s="360">
        <f t="shared" si="15"/>
        <v>6320</v>
      </c>
      <c r="M100" s="376">
        <f t="shared" si="16"/>
        <v>6320</v>
      </c>
      <c r="N100" s="392">
        <v>1</v>
      </c>
      <c r="O100" s="360">
        <v>322</v>
      </c>
      <c r="P100" s="360">
        <f t="shared" si="17"/>
        <v>322</v>
      </c>
      <c r="Q100" s="360">
        <v>5998</v>
      </c>
      <c r="R100" s="360">
        <f t="shared" si="18"/>
        <v>5998</v>
      </c>
      <c r="S100" s="360">
        <v>0</v>
      </c>
      <c r="T100" s="360">
        <f t="shared" si="19"/>
        <v>0</v>
      </c>
      <c r="U100" s="360">
        <f t="shared" si="20"/>
        <v>6320</v>
      </c>
      <c r="V100" s="369">
        <f t="shared" si="21"/>
        <v>6320</v>
      </c>
      <c r="W100" s="390">
        <f t="shared" si="22"/>
        <v>0</v>
      </c>
      <c r="X100" s="381">
        <f t="shared" si="23"/>
        <v>0</v>
      </c>
      <c r="Y100" s="372"/>
    </row>
    <row r="101" spans="1:25" s="50" customFormat="1" ht="22.5" hidden="1" customHeight="1" x14ac:dyDescent="0.15">
      <c r="A101" s="361" t="s">
        <v>337</v>
      </c>
      <c r="B101" s="151" t="s">
        <v>1553</v>
      </c>
      <c r="C101" s="152"/>
      <c r="D101" s="390">
        <v>1</v>
      </c>
      <c r="E101" s="359" t="s">
        <v>1741</v>
      </c>
      <c r="F101" s="360">
        <v>439</v>
      </c>
      <c r="G101" s="360">
        <f t="shared" si="12"/>
        <v>439</v>
      </c>
      <c r="H101" s="360">
        <v>7598</v>
      </c>
      <c r="I101" s="360">
        <f t="shared" si="13"/>
        <v>7598</v>
      </c>
      <c r="J101" s="360">
        <v>0</v>
      </c>
      <c r="K101" s="360">
        <f t="shared" si="14"/>
        <v>0</v>
      </c>
      <c r="L101" s="360">
        <f t="shared" si="15"/>
        <v>8037</v>
      </c>
      <c r="M101" s="376">
        <f t="shared" si="16"/>
        <v>8037</v>
      </c>
      <c r="N101" s="392">
        <v>1</v>
      </c>
      <c r="O101" s="360">
        <v>439</v>
      </c>
      <c r="P101" s="360">
        <f t="shared" si="17"/>
        <v>439</v>
      </c>
      <c r="Q101" s="360">
        <v>7598</v>
      </c>
      <c r="R101" s="360">
        <f t="shared" si="18"/>
        <v>7598</v>
      </c>
      <c r="S101" s="360">
        <v>0</v>
      </c>
      <c r="T101" s="360">
        <f t="shared" si="19"/>
        <v>0</v>
      </c>
      <c r="U101" s="360">
        <f t="shared" si="20"/>
        <v>8037</v>
      </c>
      <c r="V101" s="369">
        <f t="shared" si="21"/>
        <v>8037</v>
      </c>
      <c r="W101" s="390">
        <f t="shared" si="22"/>
        <v>0</v>
      </c>
      <c r="X101" s="381">
        <f t="shared" si="23"/>
        <v>0</v>
      </c>
      <c r="Y101" s="372"/>
    </row>
    <row r="102" spans="1:25" s="50" customFormat="1" ht="22.5" hidden="1" customHeight="1" x14ac:dyDescent="0.15">
      <c r="A102" s="361" t="s">
        <v>338</v>
      </c>
      <c r="B102" s="151" t="s">
        <v>1554</v>
      </c>
      <c r="C102" s="152"/>
      <c r="D102" s="390">
        <v>1</v>
      </c>
      <c r="E102" s="359" t="s">
        <v>1741</v>
      </c>
      <c r="F102" s="360">
        <v>600</v>
      </c>
      <c r="G102" s="360">
        <f t="shared" si="12"/>
        <v>600</v>
      </c>
      <c r="H102" s="360">
        <v>8998</v>
      </c>
      <c r="I102" s="360">
        <f t="shared" si="13"/>
        <v>8998</v>
      </c>
      <c r="J102" s="360">
        <v>0</v>
      </c>
      <c r="K102" s="360">
        <f t="shared" si="14"/>
        <v>0</v>
      </c>
      <c r="L102" s="360">
        <f t="shared" si="15"/>
        <v>9598</v>
      </c>
      <c r="M102" s="376">
        <f t="shared" si="16"/>
        <v>9598</v>
      </c>
      <c r="N102" s="392">
        <v>1</v>
      </c>
      <c r="O102" s="360">
        <v>600</v>
      </c>
      <c r="P102" s="360">
        <f t="shared" si="17"/>
        <v>600</v>
      </c>
      <c r="Q102" s="360">
        <v>8998</v>
      </c>
      <c r="R102" s="360">
        <f t="shared" si="18"/>
        <v>8998</v>
      </c>
      <c r="S102" s="360">
        <v>0</v>
      </c>
      <c r="T102" s="360">
        <f t="shared" si="19"/>
        <v>0</v>
      </c>
      <c r="U102" s="360">
        <f t="shared" si="20"/>
        <v>9598</v>
      </c>
      <c r="V102" s="369">
        <f t="shared" si="21"/>
        <v>9598</v>
      </c>
      <c r="W102" s="390">
        <f t="shared" si="22"/>
        <v>0</v>
      </c>
      <c r="X102" s="381">
        <f t="shared" si="23"/>
        <v>0</v>
      </c>
      <c r="Y102" s="372"/>
    </row>
    <row r="103" spans="1:25" s="50" customFormat="1" ht="22.5" hidden="1" customHeight="1" x14ac:dyDescent="0.15">
      <c r="A103" s="361" t="s">
        <v>339</v>
      </c>
      <c r="B103" s="151" t="s">
        <v>1555</v>
      </c>
      <c r="C103" s="152"/>
      <c r="D103" s="390">
        <v>1</v>
      </c>
      <c r="E103" s="359" t="s">
        <v>1741</v>
      </c>
      <c r="F103" s="360">
        <v>786</v>
      </c>
      <c r="G103" s="360">
        <f t="shared" si="12"/>
        <v>786</v>
      </c>
      <c r="H103" s="360">
        <v>10598</v>
      </c>
      <c r="I103" s="360">
        <f t="shared" si="13"/>
        <v>10598</v>
      </c>
      <c r="J103" s="360">
        <v>0</v>
      </c>
      <c r="K103" s="360">
        <f t="shared" si="14"/>
        <v>0</v>
      </c>
      <c r="L103" s="360">
        <f t="shared" si="15"/>
        <v>11384</v>
      </c>
      <c r="M103" s="376">
        <f t="shared" si="16"/>
        <v>11384</v>
      </c>
      <c r="N103" s="392">
        <v>1</v>
      </c>
      <c r="O103" s="360">
        <v>786</v>
      </c>
      <c r="P103" s="360">
        <f t="shared" si="17"/>
        <v>786</v>
      </c>
      <c r="Q103" s="360">
        <v>10598</v>
      </c>
      <c r="R103" s="360">
        <f t="shared" si="18"/>
        <v>10598</v>
      </c>
      <c r="S103" s="360">
        <v>0</v>
      </c>
      <c r="T103" s="360">
        <f t="shared" si="19"/>
        <v>0</v>
      </c>
      <c r="U103" s="360">
        <f t="shared" si="20"/>
        <v>11384</v>
      </c>
      <c r="V103" s="369">
        <f t="shared" si="21"/>
        <v>11384</v>
      </c>
      <c r="W103" s="390">
        <f t="shared" si="22"/>
        <v>0</v>
      </c>
      <c r="X103" s="381">
        <f t="shared" si="23"/>
        <v>0</v>
      </c>
      <c r="Y103" s="372"/>
    </row>
    <row r="104" spans="1:25" s="50" customFormat="1" ht="22.5" hidden="1" customHeight="1" x14ac:dyDescent="0.15">
      <c r="A104" s="361" t="s">
        <v>340</v>
      </c>
      <c r="B104" s="151" t="s">
        <v>1556</v>
      </c>
      <c r="C104" s="152"/>
      <c r="D104" s="390">
        <v>1</v>
      </c>
      <c r="E104" s="359" t="s">
        <v>1741</v>
      </c>
      <c r="F104" s="360">
        <v>1136</v>
      </c>
      <c r="G104" s="360">
        <f t="shared" si="12"/>
        <v>1136</v>
      </c>
      <c r="H104" s="360">
        <v>13398</v>
      </c>
      <c r="I104" s="360">
        <f t="shared" si="13"/>
        <v>13398</v>
      </c>
      <c r="J104" s="360">
        <v>0</v>
      </c>
      <c r="K104" s="360">
        <f t="shared" si="14"/>
        <v>0</v>
      </c>
      <c r="L104" s="360">
        <f t="shared" si="15"/>
        <v>14534</v>
      </c>
      <c r="M104" s="376">
        <f t="shared" si="16"/>
        <v>14534</v>
      </c>
      <c r="N104" s="392">
        <v>1</v>
      </c>
      <c r="O104" s="360">
        <v>1136</v>
      </c>
      <c r="P104" s="360">
        <f t="shared" si="17"/>
        <v>1136</v>
      </c>
      <c r="Q104" s="360">
        <v>13398</v>
      </c>
      <c r="R104" s="360">
        <f t="shared" si="18"/>
        <v>13398</v>
      </c>
      <c r="S104" s="360">
        <v>0</v>
      </c>
      <c r="T104" s="360">
        <f t="shared" si="19"/>
        <v>0</v>
      </c>
      <c r="U104" s="360">
        <f t="shared" si="20"/>
        <v>14534</v>
      </c>
      <c r="V104" s="369">
        <f t="shared" si="21"/>
        <v>14534</v>
      </c>
      <c r="W104" s="390">
        <f t="shared" si="22"/>
        <v>0</v>
      </c>
      <c r="X104" s="381">
        <f t="shared" si="23"/>
        <v>0</v>
      </c>
      <c r="Y104" s="372"/>
    </row>
    <row r="105" spans="1:25" s="50" customFormat="1" ht="22.5" hidden="1" customHeight="1" x14ac:dyDescent="0.15">
      <c r="A105" s="361" t="s">
        <v>341</v>
      </c>
      <c r="B105" s="151" t="s">
        <v>1557</v>
      </c>
      <c r="C105" s="152"/>
      <c r="D105" s="390">
        <v>1</v>
      </c>
      <c r="E105" s="359" t="s">
        <v>1741</v>
      </c>
      <c r="F105" s="360">
        <v>1494</v>
      </c>
      <c r="G105" s="360">
        <f t="shared" si="12"/>
        <v>1494</v>
      </c>
      <c r="H105" s="360">
        <v>17797</v>
      </c>
      <c r="I105" s="360">
        <f t="shared" si="13"/>
        <v>17797</v>
      </c>
      <c r="J105" s="360">
        <v>0</v>
      </c>
      <c r="K105" s="360">
        <f t="shared" si="14"/>
        <v>0</v>
      </c>
      <c r="L105" s="360">
        <f t="shared" si="15"/>
        <v>19291</v>
      </c>
      <c r="M105" s="376">
        <f t="shared" si="16"/>
        <v>19291</v>
      </c>
      <c r="N105" s="392">
        <v>1</v>
      </c>
      <c r="O105" s="360">
        <v>1494</v>
      </c>
      <c r="P105" s="360">
        <f t="shared" si="17"/>
        <v>1494</v>
      </c>
      <c r="Q105" s="360">
        <v>17797</v>
      </c>
      <c r="R105" s="360">
        <f t="shared" si="18"/>
        <v>17797</v>
      </c>
      <c r="S105" s="360">
        <v>0</v>
      </c>
      <c r="T105" s="360">
        <f t="shared" si="19"/>
        <v>0</v>
      </c>
      <c r="U105" s="360">
        <f t="shared" si="20"/>
        <v>19291</v>
      </c>
      <c r="V105" s="369">
        <f t="shared" si="21"/>
        <v>19291</v>
      </c>
      <c r="W105" s="390">
        <f t="shared" si="22"/>
        <v>0</v>
      </c>
      <c r="X105" s="381">
        <f t="shared" si="23"/>
        <v>0</v>
      </c>
      <c r="Y105" s="372"/>
    </row>
    <row r="106" spans="1:25" s="50" customFormat="1" ht="22.5" hidden="1" customHeight="1" x14ac:dyDescent="0.15">
      <c r="A106" s="361" t="s">
        <v>342</v>
      </c>
      <c r="B106" s="151" t="s">
        <v>1558</v>
      </c>
      <c r="C106" s="152"/>
      <c r="D106" s="390">
        <v>1</v>
      </c>
      <c r="E106" s="359" t="s">
        <v>1741</v>
      </c>
      <c r="F106" s="360">
        <v>2062</v>
      </c>
      <c r="G106" s="360">
        <f t="shared" si="12"/>
        <v>2062</v>
      </c>
      <c r="H106" s="360">
        <v>20997</v>
      </c>
      <c r="I106" s="360">
        <f t="shared" si="13"/>
        <v>20997</v>
      </c>
      <c r="J106" s="360">
        <v>0</v>
      </c>
      <c r="K106" s="360">
        <f t="shared" si="14"/>
        <v>0</v>
      </c>
      <c r="L106" s="360">
        <f t="shared" si="15"/>
        <v>23059</v>
      </c>
      <c r="M106" s="376">
        <f t="shared" si="16"/>
        <v>23059</v>
      </c>
      <c r="N106" s="392">
        <v>1</v>
      </c>
      <c r="O106" s="360">
        <v>2062</v>
      </c>
      <c r="P106" s="360">
        <f t="shared" si="17"/>
        <v>2062</v>
      </c>
      <c r="Q106" s="360">
        <v>20997</v>
      </c>
      <c r="R106" s="360">
        <f t="shared" si="18"/>
        <v>20997</v>
      </c>
      <c r="S106" s="360">
        <v>0</v>
      </c>
      <c r="T106" s="360">
        <f t="shared" si="19"/>
        <v>0</v>
      </c>
      <c r="U106" s="360">
        <f t="shared" si="20"/>
        <v>23059</v>
      </c>
      <c r="V106" s="369">
        <f t="shared" si="21"/>
        <v>23059</v>
      </c>
      <c r="W106" s="390">
        <f t="shared" si="22"/>
        <v>0</v>
      </c>
      <c r="X106" s="381">
        <f t="shared" si="23"/>
        <v>0</v>
      </c>
      <c r="Y106" s="372"/>
    </row>
    <row r="107" spans="1:25" s="50" customFormat="1" ht="22.5" hidden="1" customHeight="1" x14ac:dyDescent="0.15">
      <c r="A107" s="361" t="s">
        <v>479</v>
      </c>
      <c r="B107" s="151" t="s">
        <v>1559</v>
      </c>
      <c r="C107" s="152"/>
      <c r="D107" s="390">
        <v>1</v>
      </c>
      <c r="E107" s="359" t="s">
        <v>1741</v>
      </c>
      <c r="F107" s="360">
        <v>3425</v>
      </c>
      <c r="G107" s="360">
        <f t="shared" si="12"/>
        <v>3425</v>
      </c>
      <c r="H107" s="360">
        <v>27396</v>
      </c>
      <c r="I107" s="360">
        <f t="shared" si="13"/>
        <v>27396</v>
      </c>
      <c r="J107" s="360">
        <v>0</v>
      </c>
      <c r="K107" s="360">
        <f t="shared" si="14"/>
        <v>0</v>
      </c>
      <c r="L107" s="360">
        <f t="shared" si="15"/>
        <v>30821</v>
      </c>
      <c r="M107" s="376">
        <f t="shared" si="16"/>
        <v>30821</v>
      </c>
      <c r="N107" s="392">
        <v>1</v>
      </c>
      <c r="O107" s="360">
        <v>3425</v>
      </c>
      <c r="P107" s="360">
        <f t="shared" si="17"/>
        <v>3425</v>
      </c>
      <c r="Q107" s="360">
        <v>27396</v>
      </c>
      <c r="R107" s="360">
        <f t="shared" si="18"/>
        <v>27396</v>
      </c>
      <c r="S107" s="360">
        <v>0</v>
      </c>
      <c r="T107" s="360">
        <f t="shared" si="19"/>
        <v>0</v>
      </c>
      <c r="U107" s="360">
        <f t="shared" si="20"/>
        <v>30821</v>
      </c>
      <c r="V107" s="369">
        <f t="shared" si="21"/>
        <v>30821</v>
      </c>
      <c r="W107" s="390">
        <f t="shared" si="22"/>
        <v>0</v>
      </c>
      <c r="X107" s="381">
        <f t="shared" si="23"/>
        <v>0</v>
      </c>
      <c r="Y107" s="372"/>
    </row>
    <row r="108" spans="1:25" s="50" customFormat="1" ht="22.5" hidden="1" customHeight="1" x14ac:dyDescent="0.15">
      <c r="A108" s="361" t="s">
        <v>480</v>
      </c>
      <c r="B108" s="151" t="s">
        <v>1560</v>
      </c>
      <c r="C108" s="152"/>
      <c r="D108" s="390">
        <v>1</v>
      </c>
      <c r="E108" s="359" t="s">
        <v>1741</v>
      </c>
      <c r="F108" s="360">
        <v>4778</v>
      </c>
      <c r="G108" s="360">
        <f t="shared" si="12"/>
        <v>4778</v>
      </c>
      <c r="H108" s="360">
        <v>33796</v>
      </c>
      <c r="I108" s="360">
        <f t="shared" si="13"/>
        <v>33796</v>
      </c>
      <c r="J108" s="360">
        <v>0</v>
      </c>
      <c r="K108" s="360">
        <f t="shared" si="14"/>
        <v>0</v>
      </c>
      <c r="L108" s="360">
        <f t="shared" si="15"/>
        <v>38574</v>
      </c>
      <c r="M108" s="376">
        <f t="shared" si="16"/>
        <v>38574</v>
      </c>
      <c r="N108" s="392">
        <v>1</v>
      </c>
      <c r="O108" s="360">
        <v>4778</v>
      </c>
      <c r="P108" s="360">
        <f t="shared" si="17"/>
        <v>4778</v>
      </c>
      <c r="Q108" s="360">
        <v>33796</v>
      </c>
      <c r="R108" s="360">
        <f t="shared" si="18"/>
        <v>33796</v>
      </c>
      <c r="S108" s="360">
        <v>0</v>
      </c>
      <c r="T108" s="360">
        <f t="shared" si="19"/>
        <v>0</v>
      </c>
      <c r="U108" s="360">
        <f t="shared" si="20"/>
        <v>38574</v>
      </c>
      <c r="V108" s="369">
        <f t="shared" si="21"/>
        <v>38574</v>
      </c>
      <c r="W108" s="390">
        <f t="shared" si="22"/>
        <v>0</v>
      </c>
      <c r="X108" s="381">
        <f t="shared" si="23"/>
        <v>0</v>
      </c>
      <c r="Y108" s="372"/>
    </row>
    <row r="109" spans="1:25" s="50" customFormat="1" ht="22.5" hidden="1" customHeight="1" x14ac:dyDescent="0.15">
      <c r="A109" s="361" t="s">
        <v>481</v>
      </c>
      <c r="B109" s="151" t="s">
        <v>1561</v>
      </c>
      <c r="C109" s="152"/>
      <c r="D109" s="390">
        <v>1</v>
      </c>
      <c r="E109" s="359" t="s">
        <v>1741</v>
      </c>
      <c r="F109" s="360">
        <v>7107</v>
      </c>
      <c r="G109" s="360">
        <f t="shared" si="12"/>
        <v>7107</v>
      </c>
      <c r="H109" s="360">
        <v>40195</v>
      </c>
      <c r="I109" s="360">
        <f t="shared" si="13"/>
        <v>40195</v>
      </c>
      <c r="J109" s="360">
        <v>0</v>
      </c>
      <c r="K109" s="360">
        <f t="shared" si="14"/>
        <v>0</v>
      </c>
      <c r="L109" s="360">
        <f t="shared" si="15"/>
        <v>47302</v>
      </c>
      <c r="M109" s="376">
        <f t="shared" si="16"/>
        <v>47302</v>
      </c>
      <c r="N109" s="392">
        <v>1</v>
      </c>
      <c r="O109" s="360">
        <v>7107</v>
      </c>
      <c r="P109" s="360">
        <f t="shared" si="17"/>
        <v>7107</v>
      </c>
      <c r="Q109" s="360">
        <v>40195</v>
      </c>
      <c r="R109" s="360">
        <f t="shared" si="18"/>
        <v>40195</v>
      </c>
      <c r="S109" s="360">
        <v>0</v>
      </c>
      <c r="T109" s="360">
        <f t="shared" si="19"/>
        <v>0</v>
      </c>
      <c r="U109" s="360">
        <f t="shared" si="20"/>
        <v>47302</v>
      </c>
      <c r="V109" s="369">
        <f t="shared" si="21"/>
        <v>47302</v>
      </c>
      <c r="W109" s="390">
        <f t="shared" si="22"/>
        <v>0</v>
      </c>
      <c r="X109" s="381">
        <f t="shared" si="23"/>
        <v>0</v>
      </c>
      <c r="Y109" s="372"/>
    </row>
    <row r="110" spans="1:25" s="50" customFormat="1" ht="22.5" hidden="1" customHeight="1" x14ac:dyDescent="0.15">
      <c r="A110" s="361" t="s">
        <v>482</v>
      </c>
      <c r="B110" s="151" t="s">
        <v>1562</v>
      </c>
      <c r="C110" s="152"/>
      <c r="D110" s="390">
        <v>1</v>
      </c>
      <c r="E110" s="359" t="s">
        <v>1741</v>
      </c>
      <c r="F110" s="360">
        <v>16307</v>
      </c>
      <c r="G110" s="360">
        <f t="shared" si="12"/>
        <v>16307</v>
      </c>
      <c r="H110" s="360">
        <v>52993</v>
      </c>
      <c r="I110" s="360">
        <f t="shared" si="13"/>
        <v>52993</v>
      </c>
      <c r="J110" s="360">
        <v>0</v>
      </c>
      <c r="K110" s="360">
        <f t="shared" si="14"/>
        <v>0</v>
      </c>
      <c r="L110" s="360">
        <f t="shared" si="15"/>
        <v>69300</v>
      </c>
      <c r="M110" s="376">
        <f t="shared" si="16"/>
        <v>69300</v>
      </c>
      <c r="N110" s="392">
        <v>1</v>
      </c>
      <c r="O110" s="360">
        <v>16307</v>
      </c>
      <c r="P110" s="360">
        <f t="shared" si="17"/>
        <v>16307</v>
      </c>
      <c r="Q110" s="360">
        <v>52993</v>
      </c>
      <c r="R110" s="360">
        <f t="shared" si="18"/>
        <v>52993</v>
      </c>
      <c r="S110" s="360">
        <v>0</v>
      </c>
      <c r="T110" s="360">
        <f t="shared" si="19"/>
        <v>0</v>
      </c>
      <c r="U110" s="360">
        <f t="shared" si="20"/>
        <v>69300</v>
      </c>
      <c r="V110" s="369">
        <f t="shared" si="21"/>
        <v>69300</v>
      </c>
      <c r="W110" s="390">
        <f t="shared" si="22"/>
        <v>0</v>
      </c>
      <c r="X110" s="381">
        <f t="shared" si="23"/>
        <v>0</v>
      </c>
      <c r="Y110" s="372"/>
    </row>
    <row r="111" spans="1:25" s="50" customFormat="1" ht="22.5" hidden="1" customHeight="1" x14ac:dyDescent="0.15">
      <c r="A111" s="361" t="s">
        <v>483</v>
      </c>
      <c r="B111" s="151" t="s">
        <v>1563</v>
      </c>
      <c r="C111" s="152"/>
      <c r="D111" s="390">
        <v>1</v>
      </c>
      <c r="E111" s="359" t="s">
        <v>1741</v>
      </c>
      <c r="F111" s="360">
        <v>16307</v>
      </c>
      <c r="G111" s="360">
        <f t="shared" si="12"/>
        <v>16307</v>
      </c>
      <c r="H111" s="360">
        <v>65792</v>
      </c>
      <c r="I111" s="360">
        <f t="shared" si="13"/>
        <v>65792</v>
      </c>
      <c r="J111" s="360">
        <v>0</v>
      </c>
      <c r="K111" s="360">
        <f t="shared" si="14"/>
        <v>0</v>
      </c>
      <c r="L111" s="360">
        <f t="shared" si="15"/>
        <v>82099</v>
      </c>
      <c r="M111" s="376">
        <f t="shared" si="16"/>
        <v>82099</v>
      </c>
      <c r="N111" s="392">
        <v>1</v>
      </c>
      <c r="O111" s="360">
        <v>16307</v>
      </c>
      <c r="P111" s="360">
        <f t="shared" si="17"/>
        <v>16307</v>
      </c>
      <c r="Q111" s="360">
        <v>65792</v>
      </c>
      <c r="R111" s="360">
        <f t="shared" si="18"/>
        <v>65792</v>
      </c>
      <c r="S111" s="360">
        <v>0</v>
      </c>
      <c r="T111" s="360">
        <f t="shared" si="19"/>
        <v>0</v>
      </c>
      <c r="U111" s="360">
        <f t="shared" si="20"/>
        <v>82099</v>
      </c>
      <c r="V111" s="369">
        <f t="shared" si="21"/>
        <v>82099</v>
      </c>
      <c r="W111" s="390">
        <f t="shared" si="22"/>
        <v>0</v>
      </c>
      <c r="X111" s="381">
        <f t="shared" si="23"/>
        <v>0</v>
      </c>
      <c r="Y111" s="372"/>
    </row>
    <row r="112" spans="1:25" s="50" customFormat="1" ht="22.5" hidden="1" customHeight="1" x14ac:dyDescent="0.15">
      <c r="A112" s="361" t="s">
        <v>484</v>
      </c>
      <c r="B112" s="151" t="s">
        <v>1564</v>
      </c>
      <c r="C112" s="152"/>
      <c r="D112" s="390">
        <v>1</v>
      </c>
      <c r="E112" s="359" t="s">
        <v>1385</v>
      </c>
      <c r="F112" s="360">
        <v>2463</v>
      </c>
      <c r="G112" s="360">
        <f t="shared" si="12"/>
        <v>2463</v>
      </c>
      <c r="H112" s="360">
        <v>22444</v>
      </c>
      <c r="I112" s="360">
        <f t="shared" si="13"/>
        <v>22444</v>
      </c>
      <c r="J112" s="362">
        <v>461</v>
      </c>
      <c r="K112" s="362">
        <f t="shared" si="14"/>
        <v>461</v>
      </c>
      <c r="L112" s="360">
        <f t="shared" si="15"/>
        <v>25368</v>
      </c>
      <c r="M112" s="376">
        <f t="shared" si="16"/>
        <v>25368</v>
      </c>
      <c r="N112" s="392">
        <v>1</v>
      </c>
      <c r="O112" s="360">
        <v>2463</v>
      </c>
      <c r="P112" s="360">
        <f t="shared" si="17"/>
        <v>2463</v>
      </c>
      <c r="Q112" s="360">
        <v>22444</v>
      </c>
      <c r="R112" s="360">
        <f t="shared" si="18"/>
        <v>22444</v>
      </c>
      <c r="S112" s="362">
        <v>461</v>
      </c>
      <c r="T112" s="360">
        <f t="shared" si="19"/>
        <v>461</v>
      </c>
      <c r="U112" s="360">
        <f t="shared" si="20"/>
        <v>25368</v>
      </c>
      <c r="V112" s="369">
        <f t="shared" si="21"/>
        <v>25368</v>
      </c>
      <c r="W112" s="390">
        <f t="shared" si="22"/>
        <v>0</v>
      </c>
      <c r="X112" s="381">
        <f t="shared" si="23"/>
        <v>0</v>
      </c>
      <c r="Y112" s="372"/>
    </row>
    <row r="113" spans="1:25" s="50" customFormat="1" ht="22.5" hidden="1" customHeight="1" x14ac:dyDescent="0.15">
      <c r="A113" s="361" t="s">
        <v>485</v>
      </c>
      <c r="B113" s="151" t="s">
        <v>1565</v>
      </c>
      <c r="C113" s="152"/>
      <c r="D113" s="390">
        <v>1</v>
      </c>
      <c r="E113" s="359" t="s">
        <v>1385</v>
      </c>
      <c r="F113" s="360">
        <v>54</v>
      </c>
      <c r="G113" s="360">
        <f t="shared" si="12"/>
        <v>54</v>
      </c>
      <c r="H113" s="360">
        <v>1284</v>
      </c>
      <c r="I113" s="360">
        <f t="shared" si="13"/>
        <v>1284</v>
      </c>
      <c r="J113" s="360">
        <v>0</v>
      </c>
      <c r="K113" s="360">
        <f t="shared" si="14"/>
        <v>0</v>
      </c>
      <c r="L113" s="360">
        <f t="shared" si="15"/>
        <v>1338</v>
      </c>
      <c r="M113" s="376">
        <f t="shared" si="16"/>
        <v>1338</v>
      </c>
      <c r="N113" s="392">
        <v>1</v>
      </c>
      <c r="O113" s="360">
        <v>54</v>
      </c>
      <c r="P113" s="360">
        <f t="shared" si="17"/>
        <v>54</v>
      </c>
      <c r="Q113" s="360">
        <v>1284</v>
      </c>
      <c r="R113" s="360">
        <f t="shared" si="18"/>
        <v>1284</v>
      </c>
      <c r="S113" s="360">
        <v>0</v>
      </c>
      <c r="T113" s="360">
        <f t="shared" si="19"/>
        <v>0</v>
      </c>
      <c r="U113" s="360">
        <f t="shared" si="20"/>
        <v>1338</v>
      </c>
      <c r="V113" s="369">
        <f t="shared" si="21"/>
        <v>1338</v>
      </c>
      <c r="W113" s="390">
        <f t="shared" si="22"/>
        <v>0</v>
      </c>
      <c r="X113" s="381">
        <f t="shared" si="23"/>
        <v>0</v>
      </c>
      <c r="Y113" s="372"/>
    </row>
    <row r="114" spans="1:25" s="50" customFormat="1" ht="22.5" hidden="1" customHeight="1" x14ac:dyDescent="0.15">
      <c r="A114" s="361" t="s">
        <v>486</v>
      </c>
      <c r="B114" s="151" t="s">
        <v>1566</v>
      </c>
      <c r="C114" s="152"/>
      <c r="D114" s="390">
        <v>1</v>
      </c>
      <c r="E114" s="359" t="s">
        <v>1385</v>
      </c>
      <c r="F114" s="360">
        <v>189</v>
      </c>
      <c r="G114" s="360">
        <f t="shared" si="12"/>
        <v>189</v>
      </c>
      <c r="H114" s="360">
        <v>1507</v>
      </c>
      <c r="I114" s="360">
        <f t="shared" si="13"/>
        <v>1507</v>
      </c>
      <c r="J114" s="360">
        <v>0</v>
      </c>
      <c r="K114" s="360">
        <f t="shared" si="14"/>
        <v>0</v>
      </c>
      <c r="L114" s="360">
        <f t="shared" si="15"/>
        <v>1696</v>
      </c>
      <c r="M114" s="376">
        <f t="shared" si="16"/>
        <v>1696</v>
      </c>
      <c r="N114" s="392">
        <v>1</v>
      </c>
      <c r="O114" s="360">
        <v>189</v>
      </c>
      <c r="P114" s="360">
        <f t="shared" si="17"/>
        <v>189</v>
      </c>
      <c r="Q114" s="360">
        <v>1507</v>
      </c>
      <c r="R114" s="360">
        <f t="shared" si="18"/>
        <v>1507</v>
      </c>
      <c r="S114" s="360">
        <v>0</v>
      </c>
      <c r="T114" s="360">
        <f t="shared" si="19"/>
        <v>0</v>
      </c>
      <c r="U114" s="360">
        <f t="shared" si="20"/>
        <v>1696</v>
      </c>
      <c r="V114" s="369">
        <f t="shared" si="21"/>
        <v>1696</v>
      </c>
      <c r="W114" s="390">
        <f t="shared" si="22"/>
        <v>0</v>
      </c>
      <c r="X114" s="381">
        <f t="shared" si="23"/>
        <v>0</v>
      </c>
      <c r="Y114" s="372"/>
    </row>
    <row r="115" spans="1:25" s="50" customFormat="1" ht="22.5" hidden="1" customHeight="1" x14ac:dyDescent="0.15">
      <c r="A115" s="361" t="s">
        <v>487</v>
      </c>
      <c r="B115" s="151" t="s">
        <v>1567</v>
      </c>
      <c r="C115" s="152"/>
      <c r="D115" s="390">
        <v>1</v>
      </c>
      <c r="E115" s="359" t="s">
        <v>1385</v>
      </c>
      <c r="F115" s="360">
        <v>266</v>
      </c>
      <c r="G115" s="360">
        <f t="shared" si="12"/>
        <v>266</v>
      </c>
      <c r="H115" s="360">
        <v>1658</v>
      </c>
      <c r="I115" s="360">
        <f t="shared" si="13"/>
        <v>1658</v>
      </c>
      <c r="J115" s="360">
        <v>0</v>
      </c>
      <c r="K115" s="360">
        <f t="shared" si="14"/>
        <v>0</v>
      </c>
      <c r="L115" s="360">
        <f t="shared" si="15"/>
        <v>1924</v>
      </c>
      <c r="M115" s="376">
        <f t="shared" si="16"/>
        <v>1924</v>
      </c>
      <c r="N115" s="392">
        <v>1</v>
      </c>
      <c r="O115" s="360">
        <v>266</v>
      </c>
      <c r="P115" s="360">
        <f t="shared" si="17"/>
        <v>266</v>
      </c>
      <c r="Q115" s="360">
        <v>1658</v>
      </c>
      <c r="R115" s="360">
        <f t="shared" si="18"/>
        <v>1658</v>
      </c>
      <c r="S115" s="360">
        <v>0</v>
      </c>
      <c r="T115" s="360">
        <f t="shared" si="19"/>
        <v>0</v>
      </c>
      <c r="U115" s="360">
        <f t="shared" si="20"/>
        <v>1924</v>
      </c>
      <c r="V115" s="369">
        <f t="shared" si="21"/>
        <v>1924</v>
      </c>
      <c r="W115" s="390">
        <f t="shared" si="22"/>
        <v>0</v>
      </c>
      <c r="X115" s="381">
        <f t="shared" si="23"/>
        <v>0</v>
      </c>
      <c r="Y115" s="372"/>
    </row>
    <row r="116" spans="1:25" s="50" customFormat="1" ht="22.5" hidden="1" customHeight="1" x14ac:dyDescent="0.15">
      <c r="A116" s="361" t="s">
        <v>488</v>
      </c>
      <c r="B116" s="151" t="s">
        <v>957</v>
      </c>
      <c r="C116" s="152"/>
      <c r="D116" s="390">
        <v>1</v>
      </c>
      <c r="E116" s="359" t="s">
        <v>1385</v>
      </c>
      <c r="F116" s="360">
        <v>454</v>
      </c>
      <c r="G116" s="360">
        <f t="shared" si="12"/>
        <v>454</v>
      </c>
      <c r="H116" s="360">
        <v>1954</v>
      </c>
      <c r="I116" s="360">
        <f t="shared" si="13"/>
        <v>1954</v>
      </c>
      <c r="J116" s="360">
        <v>0</v>
      </c>
      <c r="K116" s="360">
        <f t="shared" si="14"/>
        <v>0</v>
      </c>
      <c r="L116" s="360">
        <f t="shared" si="15"/>
        <v>2408</v>
      </c>
      <c r="M116" s="376">
        <f t="shared" si="16"/>
        <v>2408</v>
      </c>
      <c r="N116" s="392">
        <v>1</v>
      </c>
      <c r="O116" s="360">
        <v>454</v>
      </c>
      <c r="P116" s="360">
        <f t="shared" si="17"/>
        <v>454</v>
      </c>
      <c r="Q116" s="360">
        <v>1954</v>
      </c>
      <c r="R116" s="360">
        <f t="shared" si="18"/>
        <v>1954</v>
      </c>
      <c r="S116" s="360">
        <v>0</v>
      </c>
      <c r="T116" s="360">
        <f t="shared" si="19"/>
        <v>0</v>
      </c>
      <c r="U116" s="360">
        <f t="shared" si="20"/>
        <v>2408</v>
      </c>
      <c r="V116" s="369">
        <f t="shared" si="21"/>
        <v>2408</v>
      </c>
      <c r="W116" s="390">
        <f t="shared" si="22"/>
        <v>0</v>
      </c>
      <c r="X116" s="381">
        <f t="shared" si="23"/>
        <v>0</v>
      </c>
      <c r="Y116" s="372"/>
    </row>
    <row r="117" spans="1:25" s="50" customFormat="1" ht="22.5" hidden="1" customHeight="1" x14ac:dyDescent="0.15">
      <c r="A117" s="361" t="s">
        <v>489</v>
      </c>
      <c r="B117" s="151" t="s">
        <v>1641</v>
      </c>
      <c r="C117" s="152"/>
      <c r="D117" s="390">
        <v>1</v>
      </c>
      <c r="E117" s="359" t="s">
        <v>1385</v>
      </c>
      <c r="F117" s="360">
        <v>1591</v>
      </c>
      <c r="G117" s="360">
        <f t="shared" si="12"/>
        <v>1591</v>
      </c>
      <c r="H117" s="360">
        <v>10533</v>
      </c>
      <c r="I117" s="360">
        <f t="shared" si="13"/>
        <v>10533</v>
      </c>
      <c r="J117" s="360">
        <v>0</v>
      </c>
      <c r="K117" s="360">
        <f t="shared" si="14"/>
        <v>0</v>
      </c>
      <c r="L117" s="360">
        <f t="shared" si="15"/>
        <v>12124</v>
      </c>
      <c r="M117" s="376">
        <f t="shared" si="16"/>
        <v>12124</v>
      </c>
      <c r="N117" s="392">
        <v>1</v>
      </c>
      <c r="O117" s="360">
        <v>1591</v>
      </c>
      <c r="P117" s="360">
        <f t="shared" si="17"/>
        <v>1591</v>
      </c>
      <c r="Q117" s="360">
        <v>10533</v>
      </c>
      <c r="R117" s="360">
        <f t="shared" si="18"/>
        <v>10533</v>
      </c>
      <c r="S117" s="360">
        <v>0</v>
      </c>
      <c r="T117" s="360">
        <f t="shared" si="19"/>
        <v>0</v>
      </c>
      <c r="U117" s="360">
        <f t="shared" si="20"/>
        <v>12124</v>
      </c>
      <c r="V117" s="369">
        <f t="shared" si="21"/>
        <v>12124</v>
      </c>
      <c r="W117" s="390">
        <f t="shared" si="22"/>
        <v>0</v>
      </c>
      <c r="X117" s="381">
        <f t="shared" si="23"/>
        <v>0</v>
      </c>
      <c r="Y117" s="372"/>
    </row>
    <row r="118" spans="1:25" s="50" customFormat="1" ht="22.5" hidden="1" customHeight="1" x14ac:dyDescent="0.15">
      <c r="A118" s="361" t="s">
        <v>490</v>
      </c>
      <c r="B118" s="151" t="s">
        <v>1640</v>
      </c>
      <c r="C118" s="152"/>
      <c r="D118" s="390">
        <v>1</v>
      </c>
      <c r="E118" s="359" t="s">
        <v>1385</v>
      </c>
      <c r="F118" s="360">
        <v>2308</v>
      </c>
      <c r="G118" s="360">
        <f t="shared" si="12"/>
        <v>2308</v>
      </c>
      <c r="H118" s="360">
        <v>13355</v>
      </c>
      <c r="I118" s="360">
        <f t="shared" si="13"/>
        <v>13355</v>
      </c>
      <c r="J118" s="360">
        <v>0</v>
      </c>
      <c r="K118" s="360">
        <f t="shared" si="14"/>
        <v>0</v>
      </c>
      <c r="L118" s="360">
        <f t="shared" si="15"/>
        <v>15663</v>
      </c>
      <c r="M118" s="376">
        <f t="shared" si="16"/>
        <v>15663</v>
      </c>
      <c r="N118" s="392">
        <v>1</v>
      </c>
      <c r="O118" s="360">
        <v>2308</v>
      </c>
      <c r="P118" s="360">
        <f t="shared" si="17"/>
        <v>2308</v>
      </c>
      <c r="Q118" s="360">
        <v>13355</v>
      </c>
      <c r="R118" s="360">
        <f t="shared" si="18"/>
        <v>13355</v>
      </c>
      <c r="S118" s="360">
        <v>0</v>
      </c>
      <c r="T118" s="360">
        <f t="shared" si="19"/>
        <v>0</v>
      </c>
      <c r="U118" s="360">
        <f t="shared" si="20"/>
        <v>15663</v>
      </c>
      <c r="V118" s="369">
        <f t="shared" si="21"/>
        <v>15663</v>
      </c>
      <c r="W118" s="390">
        <f t="shared" si="22"/>
        <v>0</v>
      </c>
      <c r="X118" s="381">
        <f t="shared" si="23"/>
        <v>0</v>
      </c>
      <c r="Y118" s="372"/>
    </row>
    <row r="119" spans="1:25" s="50" customFormat="1" ht="22.5" hidden="1" customHeight="1" x14ac:dyDescent="0.15">
      <c r="A119" s="361" t="s">
        <v>491</v>
      </c>
      <c r="B119" s="151" t="s">
        <v>1642</v>
      </c>
      <c r="C119" s="152"/>
      <c r="D119" s="390">
        <v>1</v>
      </c>
      <c r="E119" s="359" t="s">
        <v>1385</v>
      </c>
      <c r="F119" s="360">
        <v>2958</v>
      </c>
      <c r="G119" s="360">
        <f t="shared" si="12"/>
        <v>2958</v>
      </c>
      <c r="H119" s="360">
        <v>15694</v>
      </c>
      <c r="I119" s="360">
        <f t="shared" si="13"/>
        <v>15694</v>
      </c>
      <c r="J119" s="360">
        <v>0</v>
      </c>
      <c r="K119" s="360">
        <f t="shared" si="14"/>
        <v>0</v>
      </c>
      <c r="L119" s="360">
        <f t="shared" si="15"/>
        <v>18652</v>
      </c>
      <c r="M119" s="376">
        <f t="shared" si="16"/>
        <v>18652</v>
      </c>
      <c r="N119" s="392">
        <v>1</v>
      </c>
      <c r="O119" s="360">
        <v>2958</v>
      </c>
      <c r="P119" s="360">
        <f t="shared" si="17"/>
        <v>2958</v>
      </c>
      <c r="Q119" s="360">
        <v>15694</v>
      </c>
      <c r="R119" s="360">
        <f t="shared" si="18"/>
        <v>15694</v>
      </c>
      <c r="S119" s="360">
        <v>0</v>
      </c>
      <c r="T119" s="360">
        <f t="shared" si="19"/>
        <v>0</v>
      </c>
      <c r="U119" s="360">
        <f t="shared" si="20"/>
        <v>18652</v>
      </c>
      <c r="V119" s="369">
        <f t="shared" si="21"/>
        <v>18652</v>
      </c>
      <c r="W119" s="390">
        <f t="shared" si="22"/>
        <v>0</v>
      </c>
      <c r="X119" s="381">
        <f t="shared" si="23"/>
        <v>0</v>
      </c>
      <c r="Y119" s="372"/>
    </row>
    <row r="120" spans="1:25" s="50" customFormat="1" ht="22.5" hidden="1" customHeight="1" x14ac:dyDescent="0.15">
      <c r="A120" s="361" t="s">
        <v>492</v>
      </c>
      <c r="B120" s="151" t="s">
        <v>1639</v>
      </c>
      <c r="C120" s="152"/>
      <c r="D120" s="390">
        <v>1</v>
      </c>
      <c r="E120" s="359" t="s">
        <v>1385</v>
      </c>
      <c r="F120" s="360">
        <v>3398</v>
      </c>
      <c r="G120" s="360">
        <f t="shared" si="12"/>
        <v>3398</v>
      </c>
      <c r="H120" s="360">
        <v>17194</v>
      </c>
      <c r="I120" s="360">
        <f t="shared" si="13"/>
        <v>17194</v>
      </c>
      <c r="J120" s="360">
        <v>0</v>
      </c>
      <c r="K120" s="360">
        <f t="shared" si="14"/>
        <v>0</v>
      </c>
      <c r="L120" s="360">
        <f t="shared" si="15"/>
        <v>20592</v>
      </c>
      <c r="M120" s="376">
        <f t="shared" si="16"/>
        <v>20592</v>
      </c>
      <c r="N120" s="392">
        <v>1</v>
      </c>
      <c r="O120" s="360">
        <v>3398</v>
      </c>
      <c r="P120" s="360">
        <f t="shared" si="17"/>
        <v>3398</v>
      </c>
      <c r="Q120" s="360">
        <v>17194</v>
      </c>
      <c r="R120" s="360">
        <f t="shared" si="18"/>
        <v>17194</v>
      </c>
      <c r="S120" s="360">
        <v>0</v>
      </c>
      <c r="T120" s="360">
        <f t="shared" si="19"/>
        <v>0</v>
      </c>
      <c r="U120" s="360">
        <f t="shared" si="20"/>
        <v>20592</v>
      </c>
      <c r="V120" s="369">
        <f t="shared" si="21"/>
        <v>20592</v>
      </c>
      <c r="W120" s="390">
        <f t="shared" si="22"/>
        <v>0</v>
      </c>
      <c r="X120" s="381">
        <f t="shared" si="23"/>
        <v>0</v>
      </c>
      <c r="Y120" s="372"/>
    </row>
    <row r="121" spans="1:25" s="50" customFormat="1" ht="22.5" hidden="1" customHeight="1" x14ac:dyDescent="0.15">
      <c r="A121" s="361" t="s">
        <v>493</v>
      </c>
      <c r="B121" s="151" t="s">
        <v>1638</v>
      </c>
      <c r="C121" s="152"/>
      <c r="D121" s="390">
        <v>1</v>
      </c>
      <c r="E121" s="359" t="s">
        <v>1385</v>
      </c>
      <c r="F121" s="360">
        <v>4795</v>
      </c>
      <c r="G121" s="360">
        <f t="shared" si="12"/>
        <v>4795</v>
      </c>
      <c r="H121" s="360">
        <v>22178</v>
      </c>
      <c r="I121" s="360">
        <f t="shared" si="13"/>
        <v>22178</v>
      </c>
      <c r="J121" s="360">
        <v>0</v>
      </c>
      <c r="K121" s="360">
        <f t="shared" si="14"/>
        <v>0</v>
      </c>
      <c r="L121" s="360">
        <f t="shared" si="15"/>
        <v>26973</v>
      </c>
      <c r="M121" s="376">
        <f t="shared" si="16"/>
        <v>26973</v>
      </c>
      <c r="N121" s="392">
        <v>1</v>
      </c>
      <c r="O121" s="360">
        <v>4795</v>
      </c>
      <c r="P121" s="360">
        <f t="shared" si="17"/>
        <v>4795</v>
      </c>
      <c r="Q121" s="360">
        <v>22178</v>
      </c>
      <c r="R121" s="360">
        <f t="shared" si="18"/>
        <v>22178</v>
      </c>
      <c r="S121" s="360">
        <v>0</v>
      </c>
      <c r="T121" s="360">
        <f t="shared" si="19"/>
        <v>0</v>
      </c>
      <c r="U121" s="360">
        <f t="shared" si="20"/>
        <v>26973</v>
      </c>
      <c r="V121" s="369">
        <f t="shared" si="21"/>
        <v>26973</v>
      </c>
      <c r="W121" s="390">
        <f t="shared" si="22"/>
        <v>0</v>
      </c>
      <c r="X121" s="381">
        <f t="shared" si="23"/>
        <v>0</v>
      </c>
      <c r="Y121" s="372"/>
    </row>
    <row r="122" spans="1:25" s="50" customFormat="1" ht="22.5" hidden="1" customHeight="1" x14ac:dyDescent="0.15">
      <c r="A122" s="361" t="s">
        <v>547</v>
      </c>
      <c r="B122" s="151" t="s">
        <v>1637</v>
      </c>
      <c r="C122" s="152"/>
      <c r="D122" s="390">
        <v>1</v>
      </c>
      <c r="E122" s="359" t="s">
        <v>1385</v>
      </c>
      <c r="F122" s="360">
        <v>6129</v>
      </c>
      <c r="G122" s="360">
        <f t="shared" si="12"/>
        <v>6129</v>
      </c>
      <c r="H122" s="360">
        <v>20963</v>
      </c>
      <c r="I122" s="360">
        <f t="shared" si="13"/>
        <v>20963</v>
      </c>
      <c r="J122" s="360">
        <v>0</v>
      </c>
      <c r="K122" s="360">
        <f t="shared" si="14"/>
        <v>0</v>
      </c>
      <c r="L122" s="360">
        <f t="shared" si="15"/>
        <v>27092</v>
      </c>
      <c r="M122" s="376">
        <f t="shared" si="16"/>
        <v>27092</v>
      </c>
      <c r="N122" s="392">
        <v>1</v>
      </c>
      <c r="O122" s="360">
        <v>6129</v>
      </c>
      <c r="P122" s="360">
        <f t="shared" si="17"/>
        <v>6129</v>
      </c>
      <c r="Q122" s="360">
        <v>20963</v>
      </c>
      <c r="R122" s="360">
        <f t="shared" si="18"/>
        <v>20963</v>
      </c>
      <c r="S122" s="360">
        <v>0</v>
      </c>
      <c r="T122" s="360">
        <f t="shared" si="19"/>
        <v>0</v>
      </c>
      <c r="U122" s="360">
        <f t="shared" si="20"/>
        <v>27092</v>
      </c>
      <c r="V122" s="369">
        <f t="shared" si="21"/>
        <v>27092</v>
      </c>
      <c r="W122" s="390">
        <f t="shared" si="22"/>
        <v>0</v>
      </c>
      <c r="X122" s="381">
        <f t="shared" si="23"/>
        <v>0</v>
      </c>
      <c r="Y122" s="372"/>
    </row>
    <row r="123" spans="1:25" s="50" customFormat="1" ht="22.5" hidden="1" customHeight="1" x14ac:dyDescent="0.15">
      <c r="A123" s="361" t="s">
        <v>548</v>
      </c>
      <c r="B123" s="151" t="s">
        <v>1636</v>
      </c>
      <c r="C123" s="152"/>
      <c r="D123" s="390">
        <v>1</v>
      </c>
      <c r="E123" s="359" t="s">
        <v>1385</v>
      </c>
      <c r="F123" s="360">
        <v>7955</v>
      </c>
      <c r="G123" s="360">
        <f t="shared" si="12"/>
        <v>7955</v>
      </c>
      <c r="H123" s="360">
        <v>26553</v>
      </c>
      <c r="I123" s="360">
        <f t="shared" si="13"/>
        <v>26553</v>
      </c>
      <c r="J123" s="360">
        <v>0</v>
      </c>
      <c r="K123" s="360">
        <f t="shared" si="14"/>
        <v>0</v>
      </c>
      <c r="L123" s="360">
        <f t="shared" si="15"/>
        <v>34508</v>
      </c>
      <c r="M123" s="376">
        <f t="shared" si="16"/>
        <v>34508</v>
      </c>
      <c r="N123" s="392">
        <v>1</v>
      </c>
      <c r="O123" s="360">
        <v>7955</v>
      </c>
      <c r="P123" s="360">
        <f t="shared" si="17"/>
        <v>7955</v>
      </c>
      <c r="Q123" s="360">
        <v>26553</v>
      </c>
      <c r="R123" s="360">
        <f t="shared" si="18"/>
        <v>26553</v>
      </c>
      <c r="S123" s="360">
        <v>0</v>
      </c>
      <c r="T123" s="360">
        <f t="shared" si="19"/>
        <v>0</v>
      </c>
      <c r="U123" s="360">
        <f t="shared" si="20"/>
        <v>34508</v>
      </c>
      <c r="V123" s="369">
        <f t="shared" si="21"/>
        <v>34508</v>
      </c>
      <c r="W123" s="390">
        <f t="shared" si="22"/>
        <v>0</v>
      </c>
      <c r="X123" s="381">
        <f t="shared" si="23"/>
        <v>0</v>
      </c>
      <c r="Y123" s="372"/>
    </row>
    <row r="124" spans="1:25" s="50" customFormat="1" ht="22.5" hidden="1" customHeight="1" x14ac:dyDescent="0.15">
      <c r="A124" s="361" t="s">
        <v>494</v>
      </c>
      <c r="B124" s="151" t="s">
        <v>1635</v>
      </c>
      <c r="C124" s="152"/>
      <c r="D124" s="390">
        <v>1</v>
      </c>
      <c r="E124" s="359" t="s">
        <v>1385</v>
      </c>
      <c r="F124" s="360">
        <v>11410</v>
      </c>
      <c r="G124" s="360">
        <f t="shared" si="12"/>
        <v>11410</v>
      </c>
      <c r="H124" s="360">
        <v>35805</v>
      </c>
      <c r="I124" s="360">
        <f t="shared" si="13"/>
        <v>35805</v>
      </c>
      <c r="J124" s="360">
        <v>0</v>
      </c>
      <c r="K124" s="360">
        <f t="shared" si="14"/>
        <v>0</v>
      </c>
      <c r="L124" s="360">
        <f t="shared" si="15"/>
        <v>47215</v>
      </c>
      <c r="M124" s="376">
        <f t="shared" si="16"/>
        <v>47215</v>
      </c>
      <c r="N124" s="392">
        <v>1</v>
      </c>
      <c r="O124" s="360">
        <v>11410</v>
      </c>
      <c r="P124" s="360">
        <f t="shared" si="17"/>
        <v>11410</v>
      </c>
      <c r="Q124" s="360">
        <v>35805</v>
      </c>
      <c r="R124" s="360">
        <f t="shared" si="18"/>
        <v>35805</v>
      </c>
      <c r="S124" s="360">
        <v>0</v>
      </c>
      <c r="T124" s="360">
        <f t="shared" si="19"/>
        <v>0</v>
      </c>
      <c r="U124" s="360">
        <f t="shared" si="20"/>
        <v>47215</v>
      </c>
      <c r="V124" s="369">
        <f t="shared" si="21"/>
        <v>47215</v>
      </c>
      <c r="W124" s="390">
        <f t="shared" si="22"/>
        <v>0</v>
      </c>
      <c r="X124" s="381">
        <f t="shared" si="23"/>
        <v>0</v>
      </c>
      <c r="Y124" s="372"/>
    </row>
    <row r="125" spans="1:25" s="50" customFormat="1" ht="22.5" hidden="1" customHeight="1" x14ac:dyDescent="0.15">
      <c r="A125" s="361" t="s">
        <v>495</v>
      </c>
      <c r="B125" s="151" t="s">
        <v>1634</v>
      </c>
      <c r="C125" s="152"/>
      <c r="D125" s="390">
        <v>1</v>
      </c>
      <c r="E125" s="359" t="s">
        <v>1385</v>
      </c>
      <c r="F125" s="360">
        <v>15100</v>
      </c>
      <c r="G125" s="360">
        <f t="shared" si="12"/>
        <v>15100</v>
      </c>
      <c r="H125" s="360">
        <v>45841</v>
      </c>
      <c r="I125" s="360">
        <f t="shared" si="13"/>
        <v>45841</v>
      </c>
      <c r="J125" s="360">
        <v>0</v>
      </c>
      <c r="K125" s="360">
        <f t="shared" si="14"/>
        <v>0</v>
      </c>
      <c r="L125" s="360">
        <f t="shared" si="15"/>
        <v>60941</v>
      </c>
      <c r="M125" s="376">
        <f t="shared" si="16"/>
        <v>60941</v>
      </c>
      <c r="N125" s="392">
        <v>1</v>
      </c>
      <c r="O125" s="360">
        <v>15100</v>
      </c>
      <c r="P125" s="360">
        <f t="shared" si="17"/>
        <v>15100</v>
      </c>
      <c r="Q125" s="360">
        <v>45841</v>
      </c>
      <c r="R125" s="360">
        <f t="shared" si="18"/>
        <v>45841</v>
      </c>
      <c r="S125" s="360">
        <v>0</v>
      </c>
      <c r="T125" s="360">
        <f t="shared" si="19"/>
        <v>0</v>
      </c>
      <c r="U125" s="360">
        <f t="shared" si="20"/>
        <v>60941</v>
      </c>
      <c r="V125" s="369">
        <f t="shared" si="21"/>
        <v>60941</v>
      </c>
      <c r="W125" s="390">
        <f t="shared" si="22"/>
        <v>0</v>
      </c>
      <c r="X125" s="381">
        <f t="shared" si="23"/>
        <v>0</v>
      </c>
      <c r="Y125" s="372"/>
    </row>
    <row r="126" spans="1:25" s="50" customFormat="1" ht="22.5" hidden="1" customHeight="1" x14ac:dyDescent="0.15">
      <c r="A126" s="361" t="s">
        <v>549</v>
      </c>
      <c r="B126" s="151" t="s">
        <v>1633</v>
      </c>
      <c r="C126" s="152"/>
      <c r="D126" s="390">
        <v>1</v>
      </c>
      <c r="E126" s="359" t="s">
        <v>1385</v>
      </c>
      <c r="F126" s="360">
        <v>17957</v>
      </c>
      <c r="G126" s="360">
        <f t="shared" si="12"/>
        <v>17957</v>
      </c>
      <c r="H126" s="360">
        <v>53770</v>
      </c>
      <c r="I126" s="360">
        <f t="shared" si="13"/>
        <v>53770</v>
      </c>
      <c r="J126" s="360">
        <v>0</v>
      </c>
      <c r="K126" s="360">
        <f t="shared" si="14"/>
        <v>0</v>
      </c>
      <c r="L126" s="360">
        <f t="shared" si="15"/>
        <v>71727</v>
      </c>
      <c r="M126" s="376">
        <f t="shared" si="16"/>
        <v>71727</v>
      </c>
      <c r="N126" s="392">
        <v>1</v>
      </c>
      <c r="O126" s="360">
        <v>17957</v>
      </c>
      <c r="P126" s="360">
        <f t="shared" si="17"/>
        <v>17957</v>
      </c>
      <c r="Q126" s="360">
        <v>53770</v>
      </c>
      <c r="R126" s="360">
        <f t="shared" si="18"/>
        <v>53770</v>
      </c>
      <c r="S126" s="360">
        <v>0</v>
      </c>
      <c r="T126" s="360">
        <f t="shared" si="19"/>
        <v>0</v>
      </c>
      <c r="U126" s="360">
        <f t="shared" si="20"/>
        <v>71727</v>
      </c>
      <c r="V126" s="369">
        <f t="shared" si="21"/>
        <v>71727</v>
      </c>
      <c r="W126" s="390">
        <f t="shared" si="22"/>
        <v>0</v>
      </c>
      <c r="X126" s="381">
        <f t="shared" si="23"/>
        <v>0</v>
      </c>
      <c r="Y126" s="372"/>
    </row>
    <row r="127" spans="1:25" s="50" customFormat="1" ht="22.5" hidden="1" customHeight="1" x14ac:dyDescent="0.15">
      <c r="A127" s="361" t="s">
        <v>550</v>
      </c>
      <c r="B127" s="151" t="s">
        <v>1632</v>
      </c>
      <c r="C127" s="152"/>
      <c r="D127" s="390">
        <v>1</v>
      </c>
      <c r="E127" s="359" t="s">
        <v>1385</v>
      </c>
      <c r="F127" s="360">
        <v>28428</v>
      </c>
      <c r="G127" s="360">
        <f t="shared" si="12"/>
        <v>28428</v>
      </c>
      <c r="H127" s="360">
        <v>82434</v>
      </c>
      <c r="I127" s="360">
        <f t="shared" si="13"/>
        <v>82434</v>
      </c>
      <c r="J127" s="360">
        <v>0</v>
      </c>
      <c r="K127" s="360">
        <f t="shared" si="14"/>
        <v>0</v>
      </c>
      <c r="L127" s="360">
        <f t="shared" si="15"/>
        <v>110862</v>
      </c>
      <c r="M127" s="376">
        <f t="shared" si="16"/>
        <v>110862</v>
      </c>
      <c r="N127" s="392">
        <v>1</v>
      </c>
      <c r="O127" s="360">
        <v>28428</v>
      </c>
      <c r="P127" s="360">
        <f t="shared" si="17"/>
        <v>28428</v>
      </c>
      <c r="Q127" s="360">
        <v>82434</v>
      </c>
      <c r="R127" s="360">
        <f t="shared" si="18"/>
        <v>82434</v>
      </c>
      <c r="S127" s="360">
        <v>0</v>
      </c>
      <c r="T127" s="360">
        <f t="shared" si="19"/>
        <v>0</v>
      </c>
      <c r="U127" s="360">
        <f t="shared" si="20"/>
        <v>110862</v>
      </c>
      <c r="V127" s="369">
        <f t="shared" si="21"/>
        <v>110862</v>
      </c>
      <c r="W127" s="390">
        <f t="shared" si="22"/>
        <v>0</v>
      </c>
      <c r="X127" s="381">
        <f t="shared" si="23"/>
        <v>0</v>
      </c>
      <c r="Y127" s="372"/>
    </row>
    <row r="128" spans="1:25" s="50" customFormat="1" ht="22.5" hidden="1" customHeight="1" x14ac:dyDescent="0.15">
      <c r="A128" s="361" t="s">
        <v>496</v>
      </c>
      <c r="B128" s="151" t="s">
        <v>1631</v>
      </c>
      <c r="C128" s="152"/>
      <c r="D128" s="390">
        <v>1</v>
      </c>
      <c r="E128" s="359" t="s">
        <v>1385</v>
      </c>
      <c r="F128" s="360">
        <v>40406</v>
      </c>
      <c r="G128" s="360">
        <f t="shared" si="12"/>
        <v>40406</v>
      </c>
      <c r="H128" s="360">
        <v>109955</v>
      </c>
      <c r="I128" s="360">
        <f t="shared" si="13"/>
        <v>109955</v>
      </c>
      <c r="J128" s="360">
        <v>0</v>
      </c>
      <c r="K128" s="360">
        <f t="shared" si="14"/>
        <v>0</v>
      </c>
      <c r="L128" s="360">
        <f t="shared" si="15"/>
        <v>150361</v>
      </c>
      <c r="M128" s="376">
        <f t="shared" si="16"/>
        <v>150361</v>
      </c>
      <c r="N128" s="392">
        <v>1</v>
      </c>
      <c r="O128" s="360">
        <v>40406</v>
      </c>
      <c r="P128" s="360">
        <f t="shared" si="17"/>
        <v>40406</v>
      </c>
      <c r="Q128" s="360">
        <v>109955</v>
      </c>
      <c r="R128" s="360">
        <f t="shared" si="18"/>
        <v>109955</v>
      </c>
      <c r="S128" s="360">
        <v>0</v>
      </c>
      <c r="T128" s="360">
        <f t="shared" si="19"/>
        <v>0</v>
      </c>
      <c r="U128" s="360">
        <f t="shared" si="20"/>
        <v>150361</v>
      </c>
      <c r="V128" s="369">
        <f t="shared" si="21"/>
        <v>150361</v>
      </c>
      <c r="W128" s="390">
        <f t="shared" si="22"/>
        <v>0</v>
      </c>
      <c r="X128" s="381">
        <f t="shared" si="23"/>
        <v>0</v>
      </c>
      <c r="Y128" s="372"/>
    </row>
    <row r="129" spans="1:25" s="50" customFormat="1" ht="22.5" hidden="1" customHeight="1" x14ac:dyDescent="0.15">
      <c r="A129" s="361" t="s">
        <v>497</v>
      </c>
      <c r="B129" s="151" t="s">
        <v>1630</v>
      </c>
      <c r="C129" s="152"/>
      <c r="D129" s="390">
        <v>1</v>
      </c>
      <c r="E129" s="359" t="s">
        <v>1385</v>
      </c>
      <c r="F129" s="360">
        <v>52753</v>
      </c>
      <c r="G129" s="360">
        <f t="shared" si="12"/>
        <v>52753</v>
      </c>
      <c r="H129" s="360">
        <v>142226</v>
      </c>
      <c r="I129" s="360">
        <f t="shared" si="13"/>
        <v>142226</v>
      </c>
      <c r="J129" s="360">
        <v>0</v>
      </c>
      <c r="K129" s="360">
        <f t="shared" si="14"/>
        <v>0</v>
      </c>
      <c r="L129" s="360">
        <f t="shared" si="15"/>
        <v>194979</v>
      </c>
      <c r="M129" s="376">
        <f t="shared" si="16"/>
        <v>194979</v>
      </c>
      <c r="N129" s="392">
        <v>1</v>
      </c>
      <c r="O129" s="360">
        <v>52753</v>
      </c>
      <c r="P129" s="360">
        <f t="shared" si="17"/>
        <v>52753</v>
      </c>
      <c r="Q129" s="360">
        <v>142226</v>
      </c>
      <c r="R129" s="360">
        <f t="shared" si="18"/>
        <v>142226</v>
      </c>
      <c r="S129" s="360">
        <v>0</v>
      </c>
      <c r="T129" s="360">
        <f t="shared" si="19"/>
        <v>0</v>
      </c>
      <c r="U129" s="360">
        <f t="shared" si="20"/>
        <v>194979</v>
      </c>
      <c r="V129" s="369">
        <f t="shared" si="21"/>
        <v>194979</v>
      </c>
      <c r="W129" s="390">
        <f t="shared" si="22"/>
        <v>0</v>
      </c>
      <c r="X129" s="381">
        <f t="shared" si="23"/>
        <v>0</v>
      </c>
      <c r="Y129" s="372"/>
    </row>
    <row r="130" spans="1:25" s="50" customFormat="1" ht="22.5" hidden="1" customHeight="1" x14ac:dyDescent="0.15">
      <c r="A130" s="361" t="s">
        <v>498</v>
      </c>
      <c r="B130" s="151" t="s">
        <v>1629</v>
      </c>
      <c r="C130" s="152"/>
      <c r="D130" s="390">
        <v>1</v>
      </c>
      <c r="E130" s="359" t="s">
        <v>1385</v>
      </c>
      <c r="F130" s="360">
        <v>1081</v>
      </c>
      <c r="G130" s="360">
        <f t="shared" si="12"/>
        <v>1081</v>
      </c>
      <c r="H130" s="360">
        <v>14745</v>
      </c>
      <c r="I130" s="360">
        <f t="shared" si="13"/>
        <v>14745</v>
      </c>
      <c r="J130" s="360">
        <v>0</v>
      </c>
      <c r="K130" s="360">
        <f t="shared" si="14"/>
        <v>0</v>
      </c>
      <c r="L130" s="360">
        <f t="shared" si="15"/>
        <v>15826</v>
      </c>
      <c r="M130" s="376">
        <f t="shared" si="16"/>
        <v>15826</v>
      </c>
      <c r="N130" s="392">
        <v>1</v>
      </c>
      <c r="O130" s="360">
        <v>1081</v>
      </c>
      <c r="P130" s="360">
        <f t="shared" si="17"/>
        <v>1081</v>
      </c>
      <c r="Q130" s="360">
        <v>14745</v>
      </c>
      <c r="R130" s="360">
        <f t="shared" si="18"/>
        <v>14745</v>
      </c>
      <c r="S130" s="360">
        <v>0</v>
      </c>
      <c r="T130" s="360">
        <f t="shared" si="19"/>
        <v>0</v>
      </c>
      <c r="U130" s="360">
        <f t="shared" si="20"/>
        <v>15826</v>
      </c>
      <c r="V130" s="369">
        <f t="shared" si="21"/>
        <v>15826</v>
      </c>
      <c r="W130" s="390">
        <f t="shared" si="22"/>
        <v>0</v>
      </c>
      <c r="X130" s="381">
        <f t="shared" si="23"/>
        <v>0</v>
      </c>
      <c r="Y130" s="372"/>
    </row>
    <row r="131" spans="1:25" s="50" customFormat="1" ht="22.5" hidden="1" customHeight="1" x14ac:dyDescent="0.15">
      <c r="A131" s="361" t="s">
        <v>499</v>
      </c>
      <c r="B131" s="151" t="s">
        <v>1628</v>
      </c>
      <c r="C131" s="152"/>
      <c r="D131" s="390">
        <v>1</v>
      </c>
      <c r="E131" s="359" t="s">
        <v>1385</v>
      </c>
      <c r="F131" s="360">
        <v>1523</v>
      </c>
      <c r="G131" s="360">
        <f t="shared" si="12"/>
        <v>1523</v>
      </c>
      <c r="H131" s="360">
        <v>18697</v>
      </c>
      <c r="I131" s="360">
        <f t="shared" si="13"/>
        <v>18697</v>
      </c>
      <c r="J131" s="360">
        <v>0</v>
      </c>
      <c r="K131" s="360">
        <f t="shared" si="14"/>
        <v>0</v>
      </c>
      <c r="L131" s="360">
        <f t="shared" si="15"/>
        <v>20220</v>
      </c>
      <c r="M131" s="376">
        <f t="shared" si="16"/>
        <v>20220</v>
      </c>
      <c r="N131" s="392">
        <v>1</v>
      </c>
      <c r="O131" s="360">
        <v>1523</v>
      </c>
      <c r="P131" s="360">
        <f t="shared" si="17"/>
        <v>1523</v>
      </c>
      <c r="Q131" s="360">
        <v>18697</v>
      </c>
      <c r="R131" s="360">
        <f t="shared" si="18"/>
        <v>18697</v>
      </c>
      <c r="S131" s="360">
        <v>0</v>
      </c>
      <c r="T131" s="360">
        <f t="shared" si="19"/>
        <v>0</v>
      </c>
      <c r="U131" s="360">
        <f t="shared" si="20"/>
        <v>20220</v>
      </c>
      <c r="V131" s="369">
        <f t="shared" si="21"/>
        <v>20220</v>
      </c>
      <c r="W131" s="390">
        <f t="shared" si="22"/>
        <v>0</v>
      </c>
      <c r="X131" s="381">
        <f t="shared" si="23"/>
        <v>0</v>
      </c>
      <c r="Y131" s="372"/>
    </row>
    <row r="132" spans="1:25" s="50" customFormat="1" ht="22.5" hidden="1" customHeight="1" x14ac:dyDescent="0.15">
      <c r="A132" s="361" t="s">
        <v>500</v>
      </c>
      <c r="B132" s="151" t="s">
        <v>1627</v>
      </c>
      <c r="C132" s="152"/>
      <c r="D132" s="390">
        <v>1</v>
      </c>
      <c r="E132" s="359" t="s">
        <v>1385</v>
      </c>
      <c r="F132" s="360">
        <v>1951</v>
      </c>
      <c r="G132" s="360">
        <f t="shared" si="12"/>
        <v>1951</v>
      </c>
      <c r="H132" s="360">
        <v>21971</v>
      </c>
      <c r="I132" s="360">
        <f t="shared" si="13"/>
        <v>21971</v>
      </c>
      <c r="J132" s="360">
        <v>0</v>
      </c>
      <c r="K132" s="360">
        <f t="shared" si="14"/>
        <v>0</v>
      </c>
      <c r="L132" s="360">
        <f t="shared" si="15"/>
        <v>23922</v>
      </c>
      <c r="M132" s="376">
        <f t="shared" si="16"/>
        <v>23922</v>
      </c>
      <c r="N132" s="392">
        <v>1</v>
      </c>
      <c r="O132" s="360">
        <v>1951</v>
      </c>
      <c r="P132" s="360">
        <f t="shared" si="17"/>
        <v>1951</v>
      </c>
      <c r="Q132" s="360">
        <v>21971</v>
      </c>
      <c r="R132" s="360">
        <f t="shared" si="18"/>
        <v>21971</v>
      </c>
      <c r="S132" s="360">
        <v>0</v>
      </c>
      <c r="T132" s="360">
        <f t="shared" si="19"/>
        <v>0</v>
      </c>
      <c r="U132" s="360">
        <f t="shared" si="20"/>
        <v>23922</v>
      </c>
      <c r="V132" s="369">
        <f t="shared" si="21"/>
        <v>23922</v>
      </c>
      <c r="W132" s="390">
        <f t="shared" si="22"/>
        <v>0</v>
      </c>
      <c r="X132" s="381">
        <f t="shared" si="23"/>
        <v>0</v>
      </c>
      <c r="Y132" s="372"/>
    </row>
    <row r="133" spans="1:25" s="50" customFormat="1" ht="22.5" hidden="1" customHeight="1" x14ac:dyDescent="0.15">
      <c r="A133" s="361" t="s">
        <v>501</v>
      </c>
      <c r="B133" s="151" t="s">
        <v>1626</v>
      </c>
      <c r="C133" s="152"/>
      <c r="D133" s="390">
        <v>1</v>
      </c>
      <c r="E133" s="359" t="s">
        <v>1385</v>
      </c>
      <c r="F133" s="360">
        <v>2242</v>
      </c>
      <c r="G133" s="360">
        <f t="shared" si="12"/>
        <v>2242</v>
      </c>
      <c r="H133" s="360">
        <v>24072</v>
      </c>
      <c r="I133" s="360">
        <f t="shared" si="13"/>
        <v>24072</v>
      </c>
      <c r="J133" s="360">
        <v>0</v>
      </c>
      <c r="K133" s="360">
        <f t="shared" si="14"/>
        <v>0</v>
      </c>
      <c r="L133" s="360">
        <f t="shared" si="15"/>
        <v>26314</v>
      </c>
      <c r="M133" s="376">
        <f t="shared" si="16"/>
        <v>26314</v>
      </c>
      <c r="N133" s="392">
        <v>1</v>
      </c>
      <c r="O133" s="360">
        <v>2242</v>
      </c>
      <c r="P133" s="360">
        <f t="shared" si="17"/>
        <v>2242</v>
      </c>
      <c r="Q133" s="360">
        <v>24072</v>
      </c>
      <c r="R133" s="360">
        <f t="shared" si="18"/>
        <v>24072</v>
      </c>
      <c r="S133" s="360">
        <v>0</v>
      </c>
      <c r="T133" s="360">
        <f t="shared" si="19"/>
        <v>0</v>
      </c>
      <c r="U133" s="360">
        <f t="shared" si="20"/>
        <v>26314</v>
      </c>
      <c r="V133" s="369">
        <f t="shared" si="21"/>
        <v>26314</v>
      </c>
      <c r="W133" s="390">
        <f t="shared" si="22"/>
        <v>0</v>
      </c>
      <c r="X133" s="381">
        <f t="shared" si="23"/>
        <v>0</v>
      </c>
      <c r="Y133" s="372"/>
    </row>
    <row r="134" spans="1:25" s="50" customFormat="1" ht="22.5" hidden="1" customHeight="1" x14ac:dyDescent="0.15">
      <c r="A134" s="361" t="s">
        <v>502</v>
      </c>
      <c r="B134" s="151" t="s">
        <v>1625</v>
      </c>
      <c r="C134" s="152"/>
      <c r="D134" s="390">
        <v>1</v>
      </c>
      <c r="E134" s="359" t="s">
        <v>1385</v>
      </c>
      <c r="F134" s="360">
        <v>3164</v>
      </c>
      <c r="G134" s="360">
        <f t="shared" ref="G134:G197" si="24">INT($D134*F134)</f>
        <v>3164</v>
      </c>
      <c r="H134" s="360">
        <v>31049</v>
      </c>
      <c r="I134" s="360">
        <f t="shared" ref="I134:I197" si="25">INT($D134*H134)</f>
        <v>31049</v>
      </c>
      <c r="J134" s="360">
        <v>0</v>
      </c>
      <c r="K134" s="360">
        <f t="shared" ref="K134:K197" si="26">INT($D134*J134)</f>
        <v>0</v>
      </c>
      <c r="L134" s="360">
        <f t="shared" ref="L134:L197" si="27">F134+H134+J134</f>
        <v>34213</v>
      </c>
      <c r="M134" s="376">
        <f t="shared" ref="M134:M197" si="28">G134+I134+K134</f>
        <v>34213</v>
      </c>
      <c r="N134" s="392">
        <v>1</v>
      </c>
      <c r="O134" s="360">
        <v>3164</v>
      </c>
      <c r="P134" s="360">
        <f t="shared" ref="P134:P197" si="29">INT($N134*O134)</f>
        <v>3164</v>
      </c>
      <c r="Q134" s="360">
        <v>31049</v>
      </c>
      <c r="R134" s="360">
        <f t="shared" ref="R134:R197" si="30">INT($N134*Q134)</f>
        <v>31049</v>
      </c>
      <c r="S134" s="360">
        <v>0</v>
      </c>
      <c r="T134" s="360">
        <f t="shared" ref="T134:T197" si="31">INT($N134*S134)</f>
        <v>0</v>
      </c>
      <c r="U134" s="360">
        <f t="shared" ref="U134:U197" si="32">O134+Q134+S134</f>
        <v>34213</v>
      </c>
      <c r="V134" s="369">
        <f t="shared" ref="V134:V197" si="33">P134+R134+T134</f>
        <v>34213</v>
      </c>
      <c r="W134" s="390">
        <f t="shared" ref="W134:W197" si="34">N134-D134</f>
        <v>0</v>
      </c>
      <c r="X134" s="381">
        <f t="shared" ref="X134:X197" si="35">V134-M134</f>
        <v>0</v>
      </c>
      <c r="Y134" s="372"/>
    </row>
    <row r="135" spans="1:25" s="50" customFormat="1" ht="22.5" hidden="1" customHeight="1" x14ac:dyDescent="0.15">
      <c r="A135" s="361" t="s">
        <v>58</v>
      </c>
      <c r="B135" s="151" t="s">
        <v>1624</v>
      </c>
      <c r="C135" s="152"/>
      <c r="D135" s="390">
        <v>1</v>
      </c>
      <c r="E135" s="359" t="s">
        <v>1385</v>
      </c>
      <c r="F135" s="360">
        <v>4009</v>
      </c>
      <c r="G135" s="360">
        <f t="shared" si="24"/>
        <v>4009</v>
      </c>
      <c r="H135" s="360">
        <v>29349</v>
      </c>
      <c r="I135" s="360">
        <f t="shared" si="25"/>
        <v>29349</v>
      </c>
      <c r="J135" s="360">
        <v>0</v>
      </c>
      <c r="K135" s="360">
        <f t="shared" si="26"/>
        <v>0</v>
      </c>
      <c r="L135" s="360">
        <f t="shared" si="27"/>
        <v>33358</v>
      </c>
      <c r="M135" s="376">
        <f t="shared" si="28"/>
        <v>33358</v>
      </c>
      <c r="N135" s="392">
        <v>1</v>
      </c>
      <c r="O135" s="360">
        <v>4009</v>
      </c>
      <c r="P135" s="360">
        <f t="shared" si="29"/>
        <v>4009</v>
      </c>
      <c r="Q135" s="360">
        <v>29349</v>
      </c>
      <c r="R135" s="360">
        <f t="shared" si="30"/>
        <v>29349</v>
      </c>
      <c r="S135" s="360">
        <v>0</v>
      </c>
      <c r="T135" s="360">
        <f t="shared" si="31"/>
        <v>0</v>
      </c>
      <c r="U135" s="360">
        <f t="shared" si="32"/>
        <v>33358</v>
      </c>
      <c r="V135" s="369">
        <f t="shared" si="33"/>
        <v>33358</v>
      </c>
      <c r="W135" s="390">
        <f t="shared" si="34"/>
        <v>0</v>
      </c>
      <c r="X135" s="381">
        <f t="shared" si="35"/>
        <v>0</v>
      </c>
      <c r="Y135" s="372"/>
    </row>
    <row r="136" spans="1:25" s="50" customFormat="1" ht="22.5" hidden="1" customHeight="1" x14ac:dyDescent="0.15">
      <c r="A136" s="361" t="s">
        <v>54</v>
      </c>
      <c r="B136" s="151" t="s">
        <v>1623</v>
      </c>
      <c r="C136" s="152"/>
      <c r="D136" s="390">
        <v>1</v>
      </c>
      <c r="E136" s="359" t="s">
        <v>1385</v>
      </c>
      <c r="F136" s="360">
        <v>5249</v>
      </c>
      <c r="G136" s="360">
        <f t="shared" si="24"/>
        <v>5249</v>
      </c>
      <c r="H136" s="360">
        <v>37174</v>
      </c>
      <c r="I136" s="360">
        <f t="shared" si="25"/>
        <v>37174</v>
      </c>
      <c r="J136" s="360">
        <v>0</v>
      </c>
      <c r="K136" s="360">
        <f t="shared" si="26"/>
        <v>0</v>
      </c>
      <c r="L136" s="360">
        <f t="shared" si="27"/>
        <v>42423</v>
      </c>
      <c r="M136" s="376">
        <f t="shared" si="28"/>
        <v>42423</v>
      </c>
      <c r="N136" s="392">
        <v>1</v>
      </c>
      <c r="O136" s="360">
        <v>5249</v>
      </c>
      <c r="P136" s="360">
        <f t="shared" si="29"/>
        <v>5249</v>
      </c>
      <c r="Q136" s="360">
        <v>37174</v>
      </c>
      <c r="R136" s="360">
        <f t="shared" si="30"/>
        <v>37174</v>
      </c>
      <c r="S136" s="360">
        <v>0</v>
      </c>
      <c r="T136" s="360">
        <f t="shared" si="31"/>
        <v>0</v>
      </c>
      <c r="U136" s="360">
        <f t="shared" si="32"/>
        <v>42423</v>
      </c>
      <c r="V136" s="369">
        <f t="shared" si="33"/>
        <v>42423</v>
      </c>
      <c r="W136" s="390">
        <f t="shared" si="34"/>
        <v>0</v>
      </c>
      <c r="X136" s="381">
        <f t="shared" si="35"/>
        <v>0</v>
      </c>
      <c r="Y136" s="372"/>
    </row>
    <row r="137" spans="1:25" s="50" customFormat="1" ht="22.5" hidden="1" customHeight="1" x14ac:dyDescent="0.15">
      <c r="A137" s="361" t="s">
        <v>62</v>
      </c>
      <c r="B137" s="151" t="s">
        <v>1622</v>
      </c>
      <c r="C137" s="152"/>
      <c r="D137" s="390">
        <v>1</v>
      </c>
      <c r="E137" s="359" t="s">
        <v>1385</v>
      </c>
      <c r="F137" s="360">
        <v>7328</v>
      </c>
      <c r="G137" s="360">
        <f t="shared" si="24"/>
        <v>7328</v>
      </c>
      <c r="H137" s="360">
        <v>50127</v>
      </c>
      <c r="I137" s="360">
        <f t="shared" si="25"/>
        <v>50127</v>
      </c>
      <c r="J137" s="360">
        <v>0</v>
      </c>
      <c r="K137" s="360">
        <f t="shared" si="26"/>
        <v>0</v>
      </c>
      <c r="L137" s="360">
        <f t="shared" si="27"/>
        <v>57455</v>
      </c>
      <c r="M137" s="376">
        <f t="shared" si="28"/>
        <v>57455</v>
      </c>
      <c r="N137" s="392">
        <v>1</v>
      </c>
      <c r="O137" s="360">
        <v>7328</v>
      </c>
      <c r="P137" s="360">
        <f t="shared" si="29"/>
        <v>7328</v>
      </c>
      <c r="Q137" s="360">
        <v>50127</v>
      </c>
      <c r="R137" s="360">
        <f t="shared" si="30"/>
        <v>50127</v>
      </c>
      <c r="S137" s="360">
        <v>0</v>
      </c>
      <c r="T137" s="360">
        <f t="shared" si="31"/>
        <v>0</v>
      </c>
      <c r="U137" s="360">
        <f t="shared" si="32"/>
        <v>57455</v>
      </c>
      <c r="V137" s="369">
        <f t="shared" si="33"/>
        <v>57455</v>
      </c>
      <c r="W137" s="390">
        <f t="shared" si="34"/>
        <v>0</v>
      </c>
      <c r="X137" s="381">
        <f t="shared" si="35"/>
        <v>0</v>
      </c>
      <c r="Y137" s="372"/>
    </row>
    <row r="138" spans="1:25" s="50" customFormat="1" ht="22.5" hidden="1" customHeight="1" x14ac:dyDescent="0.15">
      <c r="A138" s="361" t="s">
        <v>33</v>
      </c>
      <c r="B138" s="151" t="s">
        <v>1621</v>
      </c>
      <c r="C138" s="152"/>
      <c r="D138" s="390">
        <v>1</v>
      </c>
      <c r="E138" s="359" t="s">
        <v>1385</v>
      </c>
      <c r="F138" s="360">
        <v>9971</v>
      </c>
      <c r="G138" s="360">
        <f t="shared" si="24"/>
        <v>9971</v>
      </c>
      <c r="H138" s="360">
        <v>64177</v>
      </c>
      <c r="I138" s="360">
        <f t="shared" si="25"/>
        <v>64177</v>
      </c>
      <c r="J138" s="360">
        <v>0</v>
      </c>
      <c r="K138" s="360">
        <f t="shared" si="26"/>
        <v>0</v>
      </c>
      <c r="L138" s="360">
        <f t="shared" si="27"/>
        <v>74148</v>
      </c>
      <c r="M138" s="376">
        <f t="shared" si="28"/>
        <v>74148</v>
      </c>
      <c r="N138" s="392">
        <v>1</v>
      </c>
      <c r="O138" s="360">
        <v>9971</v>
      </c>
      <c r="P138" s="360">
        <f t="shared" si="29"/>
        <v>9971</v>
      </c>
      <c r="Q138" s="360">
        <v>64177</v>
      </c>
      <c r="R138" s="360">
        <f t="shared" si="30"/>
        <v>64177</v>
      </c>
      <c r="S138" s="360">
        <v>0</v>
      </c>
      <c r="T138" s="360">
        <f t="shared" si="31"/>
        <v>0</v>
      </c>
      <c r="U138" s="360">
        <f t="shared" si="32"/>
        <v>74148</v>
      </c>
      <c r="V138" s="369">
        <f t="shared" si="33"/>
        <v>74148</v>
      </c>
      <c r="W138" s="390">
        <f t="shared" si="34"/>
        <v>0</v>
      </c>
      <c r="X138" s="381">
        <f t="shared" si="35"/>
        <v>0</v>
      </c>
      <c r="Y138" s="372"/>
    </row>
    <row r="139" spans="1:25" s="50" customFormat="1" ht="22.5" hidden="1" customHeight="1" x14ac:dyDescent="0.15">
      <c r="A139" s="361" t="s">
        <v>56</v>
      </c>
      <c r="B139" s="151" t="s">
        <v>1620</v>
      </c>
      <c r="C139" s="152"/>
      <c r="D139" s="390">
        <v>1</v>
      </c>
      <c r="E139" s="359" t="s">
        <v>1385</v>
      </c>
      <c r="F139" s="360">
        <v>11840</v>
      </c>
      <c r="G139" s="360">
        <f t="shared" si="24"/>
        <v>11840</v>
      </c>
      <c r="H139" s="360">
        <v>75278</v>
      </c>
      <c r="I139" s="360">
        <f t="shared" si="25"/>
        <v>75278</v>
      </c>
      <c r="J139" s="360">
        <v>0</v>
      </c>
      <c r="K139" s="360">
        <f t="shared" si="26"/>
        <v>0</v>
      </c>
      <c r="L139" s="360">
        <f t="shared" si="27"/>
        <v>87118</v>
      </c>
      <c r="M139" s="376">
        <f t="shared" si="28"/>
        <v>87118</v>
      </c>
      <c r="N139" s="392">
        <v>1</v>
      </c>
      <c r="O139" s="360">
        <v>11840</v>
      </c>
      <c r="P139" s="360">
        <f t="shared" si="29"/>
        <v>11840</v>
      </c>
      <c r="Q139" s="360">
        <v>75278</v>
      </c>
      <c r="R139" s="360">
        <f t="shared" si="30"/>
        <v>75278</v>
      </c>
      <c r="S139" s="360">
        <v>0</v>
      </c>
      <c r="T139" s="360">
        <f t="shared" si="31"/>
        <v>0</v>
      </c>
      <c r="U139" s="360">
        <f t="shared" si="32"/>
        <v>87118</v>
      </c>
      <c r="V139" s="369">
        <f t="shared" si="33"/>
        <v>87118</v>
      </c>
      <c r="W139" s="390">
        <f t="shared" si="34"/>
        <v>0</v>
      </c>
      <c r="X139" s="381">
        <f t="shared" si="35"/>
        <v>0</v>
      </c>
      <c r="Y139" s="372"/>
    </row>
    <row r="140" spans="1:25" s="50" customFormat="1" ht="22.5" hidden="1" customHeight="1" x14ac:dyDescent="0.15">
      <c r="A140" s="361" t="s">
        <v>32</v>
      </c>
      <c r="B140" s="151" t="s">
        <v>1619</v>
      </c>
      <c r="C140" s="152"/>
      <c r="D140" s="390">
        <v>1</v>
      </c>
      <c r="E140" s="359" t="s">
        <v>1385</v>
      </c>
      <c r="F140" s="360">
        <v>18743</v>
      </c>
      <c r="G140" s="360">
        <f t="shared" si="24"/>
        <v>18743</v>
      </c>
      <c r="H140" s="360">
        <v>115407</v>
      </c>
      <c r="I140" s="360">
        <f t="shared" si="25"/>
        <v>115407</v>
      </c>
      <c r="J140" s="360">
        <v>0</v>
      </c>
      <c r="K140" s="360">
        <f t="shared" si="26"/>
        <v>0</v>
      </c>
      <c r="L140" s="360">
        <f t="shared" si="27"/>
        <v>134150</v>
      </c>
      <c r="M140" s="376">
        <f t="shared" si="28"/>
        <v>134150</v>
      </c>
      <c r="N140" s="392">
        <v>1</v>
      </c>
      <c r="O140" s="360">
        <v>18743</v>
      </c>
      <c r="P140" s="360">
        <f t="shared" si="29"/>
        <v>18743</v>
      </c>
      <c r="Q140" s="360">
        <v>115407</v>
      </c>
      <c r="R140" s="360">
        <f t="shared" si="30"/>
        <v>115407</v>
      </c>
      <c r="S140" s="360">
        <v>0</v>
      </c>
      <c r="T140" s="360">
        <f t="shared" si="31"/>
        <v>0</v>
      </c>
      <c r="U140" s="360">
        <f t="shared" si="32"/>
        <v>134150</v>
      </c>
      <c r="V140" s="369">
        <f t="shared" si="33"/>
        <v>134150</v>
      </c>
      <c r="W140" s="390">
        <f t="shared" si="34"/>
        <v>0</v>
      </c>
      <c r="X140" s="381">
        <f t="shared" si="35"/>
        <v>0</v>
      </c>
      <c r="Y140" s="372"/>
    </row>
    <row r="141" spans="1:25" s="50" customFormat="1" ht="22.5" hidden="1" customHeight="1" x14ac:dyDescent="0.15">
      <c r="A141" s="361" t="s">
        <v>23</v>
      </c>
      <c r="B141" s="151" t="s">
        <v>1618</v>
      </c>
      <c r="C141" s="152"/>
      <c r="D141" s="390">
        <v>1</v>
      </c>
      <c r="E141" s="359" t="s">
        <v>1385</v>
      </c>
      <c r="F141" s="360">
        <v>27280</v>
      </c>
      <c r="G141" s="360">
        <f t="shared" si="24"/>
        <v>27280</v>
      </c>
      <c r="H141" s="360">
        <v>153936</v>
      </c>
      <c r="I141" s="360">
        <f t="shared" si="25"/>
        <v>153936</v>
      </c>
      <c r="J141" s="360">
        <v>0</v>
      </c>
      <c r="K141" s="360">
        <f t="shared" si="26"/>
        <v>0</v>
      </c>
      <c r="L141" s="360">
        <f t="shared" si="27"/>
        <v>181216</v>
      </c>
      <c r="M141" s="376">
        <f t="shared" si="28"/>
        <v>181216</v>
      </c>
      <c r="N141" s="392">
        <v>1</v>
      </c>
      <c r="O141" s="360">
        <v>27280</v>
      </c>
      <c r="P141" s="360">
        <f t="shared" si="29"/>
        <v>27280</v>
      </c>
      <c r="Q141" s="360">
        <v>153936</v>
      </c>
      <c r="R141" s="360">
        <f t="shared" si="30"/>
        <v>153936</v>
      </c>
      <c r="S141" s="360">
        <v>0</v>
      </c>
      <c r="T141" s="360">
        <f t="shared" si="31"/>
        <v>0</v>
      </c>
      <c r="U141" s="360">
        <f t="shared" si="32"/>
        <v>181216</v>
      </c>
      <c r="V141" s="369">
        <f t="shared" si="33"/>
        <v>181216</v>
      </c>
      <c r="W141" s="390">
        <f t="shared" si="34"/>
        <v>0</v>
      </c>
      <c r="X141" s="381">
        <f t="shared" si="35"/>
        <v>0</v>
      </c>
      <c r="Y141" s="372"/>
    </row>
    <row r="142" spans="1:25" s="50" customFormat="1" ht="22.5" hidden="1" customHeight="1" x14ac:dyDescent="0.15">
      <c r="A142" s="361" t="s">
        <v>28</v>
      </c>
      <c r="B142" s="151" t="s">
        <v>1617</v>
      </c>
      <c r="C142" s="152"/>
      <c r="D142" s="390">
        <v>1</v>
      </c>
      <c r="E142" s="359" t="s">
        <v>1385</v>
      </c>
      <c r="F142" s="360">
        <v>35613</v>
      </c>
      <c r="G142" s="360">
        <f t="shared" si="24"/>
        <v>35613</v>
      </c>
      <c r="H142" s="360">
        <v>199117</v>
      </c>
      <c r="I142" s="360">
        <f t="shared" si="25"/>
        <v>199117</v>
      </c>
      <c r="J142" s="360">
        <v>0</v>
      </c>
      <c r="K142" s="360">
        <f t="shared" si="26"/>
        <v>0</v>
      </c>
      <c r="L142" s="360">
        <f t="shared" si="27"/>
        <v>234730</v>
      </c>
      <c r="M142" s="376">
        <f t="shared" si="28"/>
        <v>234730</v>
      </c>
      <c r="N142" s="392">
        <v>1</v>
      </c>
      <c r="O142" s="360">
        <v>35613</v>
      </c>
      <c r="P142" s="360">
        <f t="shared" si="29"/>
        <v>35613</v>
      </c>
      <c r="Q142" s="360">
        <v>199117</v>
      </c>
      <c r="R142" s="360">
        <f t="shared" si="30"/>
        <v>199117</v>
      </c>
      <c r="S142" s="360">
        <v>0</v>
      </c>
      <c r="T142" s="360">
        <f t="shared" si="31"/>
        <v>0</v>
      </c>
      <c r="U142" s="360">
        <f t="shared" si="32"/>
        <v>234730</v>
      </c>
      <c r="V142" s="369">
        <f t="shared" si="33"/>
        <v>234730</v>
      </c>
      <c r="W142" s="390">
        <f t="shared" si="34"/>
        <v>0</v>
      </c>
      <c r="X142" s="381">
        <f t="shared" si="35"/>
        <v>0</v>
      </c>
      <c r="Y142" s="372"/>
    </row>
    <row r="143" spans="1:25" s="50" customFormat="1" ht="22.5" hidden="1" customHeight="1" x14ac:dyDescent="0.15">
      <c r="A143" s="361" t="s">
        <v>52</v>
      </c>
      <c r="B143" s="151" t="s">
        <v>1616</v>
      </c>
      <c r="C143" s="152"/>
      <c r="D143" s="390">
        <v>1</v>
      </c>
      <c r="E143" s="359" t="s">
        <v>1385</v>
      </c>
      <c r="F143" s="360">
        <v>1517</v>
      </c>
      <c r="G143" s="360">
        <f t="shared" si="24"/>
        <v>1517</v>
      </c>
      <c r="H143" s="360">
        <v>9480</v>
      </c>
      <c r="I143" s="360">
        <f t="shared" si="25"/>
        <v>9480</v>
      </c>
      <c r="J143" s="360">
        <v>0</v>
      </c>
      <c r="K143" s="360">
        <f t="shared" si="26"/>
        <v>0</v>
      </c>
      <c r="L143" s="360">
        <f t="shared" si="27"/>
        <v>10997</v>
      </c>
      <c r="M143" s="376">
        <f t="shared" si="28"/>
        <v>10997</v>
      </c>
      <c r="N143" s="392">
        <v>1</v>
      </c>
      <c r="O143" s="360">
        <v>1517</v>
      </c>
      <c r="P143" s="360">
        <f t="shared" si="29"/>
        <v>1517</v>
      </c>
      <c r="Q143" s="360">
        <v>9480</v>
      </c>
      <c r="R143" s="360">
        <f t="shared" si="30"/>
        <v>9480</v>
      </c>
      <c r="S143" s="360">
        <v>0</v>
      </c>
      <c r="T143" s="360">
        <f t="shared" si="31"/>
        <v>0</v>
      </c>
      <c r="U143" s="360">
        <f t="shared" si="32"/>
        <v>10997</v>
      </c>
      <c r="V143" s="369">
        <f t="shared" si="33"/>
        <v>10997</v>
      </c>
      <c r="W143" s="390">
        <f t="shared" si="34"/>
        <v>0</v>
      </c>
      <c r="X143" s="381">
        <f t="shared" si="35"/>
        <v>0</v>
      </c>
      <c r="Y143" s="372"/>
    </row>
    <row r="144" spans="1:25" s="50" customFormat="1" ht="22.5" hidden="1" customHeight="1" x14ac:dyDescent="0.15">
      <c r="A144" s="361" t="s">
        <v>31</v>
      </c>
      <c r="B144" s="151" t="s">
        <v>1615</v>
      </c>
      <c r="C144" s="152"/>
      <c r="D144" s="390">
        <v>1</v>
      </c>
      <c r="E144" s="359" t="s">
        <v>1385</v>
      </c>
      <c r="F144" s="360">
        <v>2200</v>
      </c>
      <c r="G144" s="360">
        <f t="shared" si="24"/>
        <v>2200</v>
      </c>
      <c r="H144" s="360">
        <v>12020</v>
      </c>
      <c r="I144" s="360">
        <f t="shared" si="25"/>
        <v>12020</v>
      </c>
      <c r="J144" s="360">
        <v>0</v>
      </c>
      <c r="K144" s="360">
        <f t="shared" si="26"/>
        <v>0</v>
      </c>
      <c r="L144" s="360">
        <f t="shared" si="27"/>
        <v>14220</v>
      </c>
      <c r="M144" s="376">
        <f t="shared" si="28"/>
        <v>14220</v>
      </c>
      <c r="N144" s="392">
        <v>1</v>
      </c>
      <c r="O144" s="360">
        <v>2200</v>
      </c>
      <c r="P144" s="360">
        <f t="shared" si="29"/>
        <v>2200</v>
      </c>
      <c r="Q144" s="360">
        <v>12020</v>
      </c>
      <c r="R144" s="360">
        <f t="shared" si="30"/>
        <v>12020</v>
      </c>
      <c r="S144" s="360">
        <v>0</v>
      </c>
      <c r="T144" s="360">
        <f t="shared" si="31"/>
        <v>0</v>
      </c>
      <c r="U144" s="360">
        <f t="shared" si="32"/>
        <v>14220</v>
      </c>
      <c r="V144" s="369">
        <f t="shared" si="33"/>
        <v>14220</v>
      </c>
      <c r="W144" s="390">
        <f t="shared" si="34"/>
        <v>0</v>
      </c>
      <c r="X144" s="381">
        <f t="shared" si="35"/>
        <v>0</v>
      </c>
      <c r="Y144" s="372"/>
    </row>
    <row r="145" spans="1:25" s="50" customFormat="1" ht="22.5" hidden="1" customHeight="1" x14ac:dyDescent="0.15">
      <c r="A145" s="361" t="s">
        <v>30</v>
      </c>
      <c r="B145" s="151" t="s">
        <v>1614</v>
      </c>
      <c r="C145" s="152"/>
      <c r="D145" s="390">
        <v>1</v>
      </c>
      <c r="E145" s="359" t="s">
        <v>1385</v>
      </c>
      <c r="F145" s="360">
        <v>2821</v>
      </c>
      <c r="G145" s="360">
        <f t="shared" si="24"/>
        <v>2821</v>
      </c>
      <c r="H145" s="360">
        <v>14125</v>
      </c>
      <c r="I145" s="360">
        <f t="shared" si="25"/>
        <v>14125</v>
      </c>
      <c r="J145" s="360">
        <v>0</v>
      </c>
      <c r="K145" s="360">
        <f t="shared" si="26"/>
        <v>0</v>
      </c>
      <c r="L145" s="360">
        <f t="shared" si="27"/>
        <v>16946</v>
      </c>
      <c r="M145" s="376">
        <f t="shared" si="28"/>
        <v>16946</v>
      </c>
      <c r="N145" s="392">
        <v>1</v>
      </c>
      <c r="O145" s="360">
        <v>2821</v>
      </c>
      <c r="P145" s="360">
        <f t="shared" si="29"/>
        <v>2821</v>
      </c>
      <c r="Q145" s="360">
        <v>14125</v>
      </c>
      <c r="R145" s="360">
        <f t="shared" si="30"/>
        <v>14125</v>
      </c>
      <c r="S145" s="360">
        <v>0</v>
      </c>
      <c r="T145" s="360">
        <f t="shared" si="31"/>
        <v>0</v>
      </c>
      <c r="U145" s="360">
        <f t="shared" si="32"/>
        <v>16946</v>
      </c>
      <c r="V145" s="369">
        <f t="shared" si="33"/>
        <v>16946</v>
      </c>
      <c r="W145" s="390">
        <f t="shared" si="34"/>
        <v>0</v>
      </c>
      <c r="X145" s="381">
        <f t="shared" si="35"/>
        <v>0</v>
      </c>
      <c r="Y145" s="372"/>
    </row>
    <row r="146" spans="1:25" s="50" customFormat="1" ht="22.5" hidden="1" customHeight="1" x14ac:dyDescent="0.15">
      <c r="A146" s="361" t="s">
        <v>50</v>
      </c>
      <c r="B146" s="151" t="s">
        <v>1613</v>
      </c>
      <c r="C146" s="152"/>
      <c r="D146" s="390">
        <v>1</v>
      </c>
      <c r="E146" s="359" t="s">
        <v>1385</v>
      </c>
      <c r="F146" s="360">
        <v>3240</v>
      </c>
      <c r="G146" s="360">
        <f t="shared" si="24"/>
        <v>3240</v>
      </c>
      <c r="H146" s="360">
        <v>15475</v>
      </c>
      <c r="I146" s="360">
        <f t="shared" si="25"/>
        <v>15475</v>
      </c>
      <c r="J146" s="360">
        <v>0</v>
      </c>
      <c r="K146" s="360">
        <f t="shared" si="26"/>
        <v>0</v>
      </c>
      <c r="L146" s="360">
        <f t="shared" si="27"/>
        <v>18715</v>
      </c>
      <c r="M146" s="376">
        <f t="shared" si="28"/>
        <v>18715</v>
      </c>
      <c r="N146" s="392">
        <v>1</v>
      </c>
      <c r="O146" s="360">
        <v>3240</v>
      </c>
      <c r="P146" s="360">
        <f t="shared" si="29"/>
        <v>3240</v>
      </c>
      <c r="Q146" s="360">
        <v>15475</v>
      </c>
      <c r="R146" s="360">
        <f t="shared" si="30"/>
        <v>15475</v>
      </c>
      <c r="S146" s="360">
        <v>0</v>
      </c>
      <c r="T146" s="360">
        <f t="shared" si="31"/>
        <v>0</v>
      </c>
      <c r="U146" s="360">
        <f t="shared" si="32"/>
        <v>18715</v>
      </c>
      <c r="V146" s="369">
        <f t="shared" si="33"/>
        <v>18715</v>
      </c>
      <c r="W146" s="390">
        <f t="shared" si="34"/>
        <v>0</v>
      </c>
      <c r="X146" s="381">
        <f t="shared" si="35"/>
        <v>0</v>
      </c>
      <c r="Y146" s="372"/>
    </row>
    <row r="147" spans="1:25" s="50" customFormat="1" ht="22.5" hidden="1" customHeight="1" x14ac:dyDescent="0.15">
      <c r="A147" s="361" t="s">
        <v>29</v>
      </c>
      <c r="B147" s="151" t="s">
        <v>1612</v>
      </c>
      <c r="C147" s="152"/>
      <c r="D147" s="390">
        <v>1</v>
      </c>
      <c r="E147" s="359" t="s">
        <v>1385</v>
      </c>
      <c r="F147" s="360">
        <v>4573</v>
      </c>
      <c r="G147" s="360">
        <f t="shared" si="24"/>
        <v>4573</v>
      </c>
      <c r="H147" s="360">
        <v>19960</v>
      </c>
      <c r="I147" s="360">
        <f t="shared" si="25"/>
        <v>19960</v>
      </c>
      <c r="J147" s="360">
        <v>0</v>
      </c>
      <c r="K147" s="360">
        <f t="shared" si="26"/>
        <v>0</v>
      </c>
      <c r="L147" s="360">
        <f t="shared" si="27"/>
        <v>24533</v>
      </c>
      <c r="M147" s="376">
        <f t="shared" si="28"/>
        <v>24533</v>
      </c>
      <c r="N147" s="392">
        <v>1</v>
      </c>
      <c r="O147" s="360">
        <v>4573</v>
      </c>
      <c r="P147" s="360">
        <f t="shared" si="29"/>
        <v>4573</v>
      </c>
      <c r="Q147" s="360">
        <v>19960</v>
      </c>
      <c r="R147" s="360">
        <f t="shared" si="30"/>
        <v>19960</v>
      </c>
      <c r="S147" s="360">
        <v>0</v>
      </c>
      <c r="T147" s="360">
        <f t="shared" si="31"/>
        <v>0</v>
      </c>
      <c r="U147" s="360">
        <f t="shared" si="32"/>
        <v>24533</v>
      </c>
      <c r="V147" s="369">
        <f t="shared" si="33"/>
        <v>24533</v>
      </c>
      <c r="W147" s="390">
        <f t="shared" si="34"/>
        <v>0</v>
      </c>
      <c r="X147" s="381">
        <f t="shared" si="35"/>
        <v>0</v>
      </c>
      <c r="Y147" s="372"/>
    </row>
    <row r="148" spans="1:25" s="50" customFormat="1" ht="22.5" hidden="1" customHeight="1" x14ac:dyDescent="0.15">
      <c r="A148" s="361" t="s">
        <v>63</v>
      </c>
      <c r="B148" s="151" t="s">
        <v>1611</v>
      </c>
      <c r="C148" s="152"/>
      <c r="D148" s="390">
        <v>1</v>
      </c>
      <c r="E148" s="359" t="s">
        <v>1385</v>
      </c>
      <c r="F148" s="360">
        <v>5846</v>
      </c>
      <c r="G148" s="360">
        <f t="shared" si="24"/>
        <v>5846</v>
      </c>
      <c r="H148" s="360">
        <v>18731</v>
      </c>
      <c r="I148" s="360">
        <f t="shared" si="25"/>
        <v>18731</v>
      </c>
      <c r="J148" s="360">
        <v>0</v>
      </c>
      <c r="K148" s="360">
        <f t="shared" si="26"/>
        <v>0</v>
      </c>
      <c r="L148" s="360">
        <f t="shared" si="27"/>
        <v>24577</v>
      </c>
      <c r="M148" s="376">
        <f t="shared" si="28"/>
        <v>24577</v>
      </c>
      <c r="N148" s="392">
        <v>1</v>
      </c>
      <c r="O148" s="360">
        <v>5846</v>
      </c>
      <c r="P148" s="360">
        <f t="shared" si="29"/>
        <v>5846</v>
      </c>
      <c r="Q148" s="360">
        <v>18731</v>
      </c>
      <c r="R148" s="360">
        <f t="shared" si="30"/>
        <v>18731</v>
      </c>
      <c r="S148" s="360">
        <v>0</v>
      </c>
      <c r="T148" s="360">
        <f t="shared" si="31"/>
        <v>0</v>
      </c>
      <c r="U148" s="360">
        <f t="shared" si="32"/>
        <v>24577</v>
      </c>
      <c r="V148" s="369">
        <f t="shared" si="33"/>
        <v>24577</v>
      </c>
      <c r="W148" s="390">
        <f t="shared" si="34"/>
        <v>0</v>
      </c>
      <c r="X148" s="381">
        <f t="shared" si="35"/>
        <v>0</v>
      </c>
      <c r="Y148" s="372"/>
    </row>
    <row r="149" spans="1:25" s="50" customFormat="1" ht="22.5" hidden="1" customHeight="1" x14ac:dyDescent="0.15">
      <c r="A149" s="361" t="s">
        <v>25</v>
      </c>
      <c r="B149" s="151" t="s">
        <v>1610</v>
      </c>
      <c r="C149" s="152"/>
      <c r="D149" s="390">
        <v>1</v>
      </c>
      <c r="E149" s="359" t="s">
        <v>1385</v>
      </c>
      <c r="F149" s="360">
        <v>7587</v>
      </c>
      <c r="G149" s="360">
        <f t="shared" si="24"/>
        <v>7587</v>
      </c>
      <c r="H149" s="360">
        <v>23661</v>
      </c>
      <c r="I149" s="360">
        <f t="shared" si="25"/>
        <v>23661</v>
      </c>
      <c r="J149" s="360">
        <v>0</v>
      </c>
      <c r="K149" s="360">
        <f t="shared" si="26"/>
        <v>0</v>
      </c>
      <c r="L149" s="360">
        <f t="shared" si="27"/>
        <v>31248</v>
      </c>
      <c r="M149" s="376">
        <f t="shared" si="28"/>
        <v>31248</v>
      </c>
      <c r="N149" s="392">
        <v>1</v>
      </c>
      <c r="O149" s="360">
        <v>7587</v>
      </c>
      <c r="P149" s="360">
        <f t="shared" si="29"/>
        <v>7587</v>
      </c>
      <c r="Q149" s="360">
        <v>23661</v>
      </c>
      <c r="R149" s="360">
        <f t="shared" si="30"/>
        <v>23661</v>
      </c>
      <c r="S149" s="360">
        <v>0</v>
      </c>
      <c r="T149" s="360">
        <f t="shared" si="31"/>
        <v>0</v>
      </c>
      <c r="U149" s="360">
        <f t="shared" si="32"/>
        <v>31248</v>
      </c>
      <c r="V149" s="369">
        <f t="shared" si="33"/>
        <v>31248</v>
      </c>
      <c r="W149" s="390">
        <f t="shared" si="34"/>
        <v>0</v>
      </c>
      <c r="X149" s="381">
        <f t="shared" si="35"/>
        <v>0</v>
      </c>
      <c r="Y149" s="372"/>
    </row>
    <row r="150" spans="1:25" s="50" customFormat="1" ht="22.5" hidden="1" customHeight="1" x14ac:dyDescent="0.15">
      <c r="A150" s="361" t="s">
        <v>61</v>
      </c>
      <c r="B150" s="151" t="s">
        <v>1609</v>
      </c>
      <c r="C150" s="152"/>
      <c r="D150" s="390">
        <v>1</v>
      </c>
      <c r="E150" s="359" t="s">
        <v>1385</v>
      </c>
      <c r="F150" s="360">
        <v>10882</v>
      </c>
      <c r="G150" s="360">
        <f t="shared" si="24"/>
        <v>10882</v>
      </c>
      <c r="H150" s="360">
        <v>32072</v>
      </c>
      <c r="I150" s="360">
        <f t="shared" si="25"/>
        <v>32072</v>
      </c>
      <c r="J150" s="360">
        <v>0</v>
      </c>
      <c r="K150" s="360">
        <f t="shared" si="26"/>
        <v>0</v>
      </c>
      <c r="L150" s="360">
        <f t="shared" si="27"/>
        <v>42954</v>
      </c>
      <c r="M150" s="376">
        <f t="shared" si="28"/>
        <v>42954</v>
      </c>
      <c r="N150" s="392">
        <v>1</v>
      </c>
      <c r="O150" s="360">
        <v>10882</v>
      </c>
      <c r="P150" s="360">
        <f t="shared" si="29"/>
        <v>10882</v>
      </c>
      <c r="Q150" s="360">
        <v>32072</v>
      </c>
      <c r="R150" s="360">
        <f t="shared" si="30"/>
        <v>32072</v>
      </c>
      <c r="S150" s="360">
        <v>0</v>
      </c>
      <c r="T150" s="360">
        <f t="shared" si="31"/>
        <v>0</v>
      </c>
      <c r="U150" s="360">
        <f t="shared" si="32"/>
        <v>42954</v>
      </c>
      <c r="V150" s="369">
        <f t="shared" si="33"/>
        <v>42954</v>
      </c>
      <c r="W150" s="390">
        <f t="shared" si="34"/>
        <v>0</v>
      </c>
      <c r="X150" s="381">
        <f t="shared" si="35"/>
        <v>0</v>
      </c>
      <c r="Y150" s="372"/>
    </row>
    <row r="151" spans="1:25" s="50" customFormat="1" ht="22.5" hidden="1" customHeight="1" x14ac:dyDescent="0.15">
      <c r="A151" s="361" t="s">
        <v>34</v>
      </c>
      <c r="B151" s="151" t="s">
        <v>1608</v>
      </c>
      <c r="C151" s="152"/>
      <c r="D151" s="390">
        <v>1</v>
      </c>
      <c r="E151" s="359" t="s">
        <v>1385</v>
      </c>
      <c r="F151" s="360">
        <v>14416</v>
      </c>
      <c r="G151" s="360">
        <f t="shared" si="24"/>
        <v>14416</v>
      </c>
      <c r="H151" s="360">
        <v>41144</v>
      </c>
      <c r="I151" s="360">
        <f t="shared" si="25"/>
        <v>41144</v>
      </c>
      <c r="J151" s="360">
        <v>0</v>
      </c>
      <c r="K151" s="360">
        <f t="shared" si="26"/>
        <v>0</v>
      </c>
      <c r="L151" s="360">
        <f t="shared" si="27"/>
        <v>55560</v>
      </c>
      <c r="M151" s="376">
        <f t="shared" si="28"/>
        <v>55560</v>
      </c>
      <c r="N151" s="392">
        <v>1</v>
      </c>
      <c r="O151" s="360">
        <v>14416</v>
      </c>
      <c r="P151" s="360">
        <f t="shared" si="29"/>
        <v>14416</v>
      </c>
      <c r="Q151" s="360">
        <v>41144</v>
      </c>
      <c r="R151" s="360">
        <f t="shared" si="30"/>
        <v>41144</v>
      </c>
      <c r="S151" s="360">
        <v>0</v>
      </c>
      <c r="T151" s="360">
        <f t="shared" si="31"/>
        <v>0</v>
      </c>
      <c r="U151" s="360">
        <f t="shared" si="32"/>
        <v>55560</v>
      </c>
      <c r="V151" s="369">
        <f t="shared" si="33"/>
        <v>55560</v>
      </c>
      <c r="W151" s="390">
        <f t="shared" si="34"/>
        <v>0</v>
      </c>
      <c r="X151" s="381">
        <f t="shared" si="35"/>
        <v>0</v>
      </c>
      <c r="Y151" s="372"/>
    </row>
    <row r="152" spans="1:25" s="50" customFormat="1" ht="22.5" hidden="1" customHeight="1" x14ac:dyDescent="0.15">
      <c r="A152" s="361" t="s">
        <v>38</v>
      </c>
      <c r="B152" s="151" t="s">
        <v>1607</v>
      </c>
      <c r="C152" s="152"/>
      <c r="D152" s="390">
        <v>1</v>
      </c>
      <c r="E152" s="359" t="s">
        <v>1385</v>
      </c>
      <c r="F152" s="360">
        <v>17127</v>
      </c>
      <c r="G152" s="360">
        <f t="shared" si="24"/>
        <v>17127</v>
      </c>
      <c r="H152" s="360">
        <v>48234</v>
      </c>
      <c r="I152" s="360">
        <f t="shared" si="25"/>
        <v>48234</v>
      </c>
      <c r="J152" s="360">
        <v>0</v>
      </c>
      <c r="K152" s="360">
        <f t="shared" si="26"/>
        <v>0</v>
      </c>
      <c r="L152" s="360">
        <f t="shared" si="27"/>
        <v>65361</v>
      </c>
      <c r="M152" s="376">
        <f t="shared" si="28"/>
        <v>65361</v>
      </c>
      <c r="N152" s="392">
        <v>1</v>
      </c>
      <c r="O152" s="360">
        <v>17127</v>
      </c>
      <c r="P152" s="360">
        <f t="shared" si="29"/>
        <v>17127</v>
      </c>
      <c r="Q152" s="360">
        <v>48234</v>
      </c>
      <c r="R152" s="360">
        <f t="shared" si="30"/>
        <v>48234</v>
      </c>
      <c r="S152" s="360">
        <v>0</v>
      </c>
      <c r="T152" s="360">
        <f t="shared" si="31"/>
        <v>0</v>
      </c>
      <c r="U152" s="360">
        <f t="shared" si="32"/>
        <v>65361</v>
      </c>
      <c r="V152" s="369">
        <f t="shared" si="33"/>
        <v>65361</v>
      </c>
      <c r="W152" s="390">
        <f t="shared" si="34"/>
        <v>0</v>
      </c>
      <c r="X152" s="381">
        <f t="shared" si="35"/>
        <v>0</v>
      </c>
      <c r="Y152" s="372"/>
    </row>
    <row r="153" spans="1:25" s="50" customFormat="1" ht="22.5" hidden="1" customHeight="1" x14ac:dyDescent="0.15">
      <c r="A153" s="361" t="s">
        <v>67</v>
      </c>
      <c r="B153" s="151" t="s">
        <v>1606</v>
      </c>
      <c r="C153" s="152"/>
      <c r="D153" s="390">
        <v>1</v>
      </c>
      <c r="E153" s="359" t="s">
        <v>1385</v>
      </c>
      <c r="F153" s="360">
        <v>27114</v>
      </c>
      <c r="G153" s="360">
        <f t="shared" si="24"/>
        <v>27114</v>
      </c>
      <c r="H153" s="360">
        <v>74076</v>
      </c>
      <c r="I153" s="360">
        <f t="shared" si="25"/>
        <v>74076</v>
      </c>
      <c r="J153" s="360">
        <v>0</v>
      </c>
      <c r="K153" s="360">
        <f t="shared" si="26"/>
        <v>0</v>
      </c>
      <c r="L153" s="360">
        <f t="shared" si="27"/>
        <v>101190</v>
      </c>
      <c r="M153" s="376">
        <f t="shared" si="28"/>
        <v>101190</v>
      </c>
      <c r="N153" s="392">
        <v>1</v>
      </c>
      <c r="O153" s="360">
        <v>27114</v>
      </c>
      <c r="P153" s="360">
        <f t="shared" si="29"/>
        <v>27114</v>
      </c>
      <c r="Q153" s="360">
        <v>74076</v>
      </c>
      <c r="R153" s="360">
        <f t="shared" si="30"/>
        <v>74076</v>
      </c>
      <c r="S153" s="360">
        <v>0</v>
      </c>
      <c r="T153" s="360">
        <f t="shared" si="31"/>
        <v>0</v>
      </c>
      <c r="U153" s="360">
        <f t="shared" si="32"/>
        <v>101190</v>
      </c>
      <c r="V153" s="369">
        <f t="shared" si="33"/>
        <v>101190</v>
      </c>
      <c r="W153" s="390">
        <f t="shared" si="34"/>
        <v>0</v>
      </c>
      <c r="X153" s="381">
        <f t="shared" si="35"/>
        <v>0</v>
      </c>
      <c r="Y153" s="372"/>
    </row>
    <row r="154" spans="1:25" s="50" customFormat="1" ht="22.5" hidden="1" customHeight="1" x14ac:dyDescent="0.15">
      <c r="A154" s="361" t="s">
        <v>53</v>
      </c>
      <c r="B154" s="151" t="s">
        <v>1605</v>
      </c>
      <c r="C154" s="152"/>
      <c r="D154" s="390">
        <v>1</v>
      </c>
      <c r="E154" s="359" t="s">
        <v>1385</v>
      </c>
      <c r="F154" s="360">
        <v>38539</v>
      </c>
      <c r="G154" s="360">
        <f t="shared" si="24"/>
        <v>38539</v>
      </c>
      <c r="H154" s="360">
        <v>98828</v>
      </c>
      <c r="I154" s="360">
        <f t="shared" si="25"/>
        <v>98828</v>
      </c>
      <c r="J154" s="360">
        <v>0</v>
      </c>
      <c r="K154" s="360">
        <f t="shared" si="26"/>
        <v>0</v>
      </c>
      <c r="L154" s="360">
        <f t="shared" si="27"/>
        <v>137367</v>
      </c>
      <c r="M154" s="376">
        <f t="shared" si="28"/>
        <v>137367</v>
      </c>
      <c r="N154" s="392">
        <v>1</v>
      </c>
      <c r="O154" s="360">
        <v>38539</v>
      </c>
      <c r="P154" s="360">
        <f t="shared" si="29"/>
        <v>38539</v>
      </c>
      <c r="Q154" s="360">
        <v>98828</v>
      </c>
      <c r="R154" s="360">
        <f t="shared" si="30"/>
        <v>98828</v>
      </c>
      <c r="S154" s="360">
        <v>0</v>
      </c>
      <c r="T154" s="360">
        <f t="shared" si="31"/>
        <v>0</v>
      </c>
      <c r="U154" s="360">
        <f t="shared" si="32"/>
        <v>137367</v>
      </c>
      <c r="V154" s="369">
        <f t="shared" si="33"/>
        <v>137367</v>
      </c>
      <c r="W154" s="390">
        <f t="shared" si="34"/>
        <v>0</v>
      </c>
      <c r="X154" s="381">
        <f t="shared" si="35"/>
        <v>0</v>
      </c>
      <c r="Y154" s="372"/>
    </row>
    <row r="155" spans="1:25" s="50" customFormat="1" ht="22.5" hidden="1" customHeight="1" x14ac:dyDescent="0.15">
      <c r="A155" s="361" t="s">
        <v>24</v>
      </c>
      <c r="B155" s="151" t="s">
        <v>1604</v>
      </c>
      <c r="C155" s="152"/>
      <c r="D155" s="390">
        <v>1</v>
      </c>
      <c r="E155" s="359" t="s">
        <v>1385</v>
      </c>
      <c r="F155" s="360">
        <v>50316</v>
      </c>
      <c r="G155" s="360">
        <f t="shared" si="24"/>
        <v>50316</v>
      </c>
      <c r="H155" s="360">
        <v>127795</v>
      </c>
      <c r="I155" s="360">
        <f t="shared" si="25"/>
        <v>127795</v>
      </c>
      <c r="J155" s="360">
        <v>0</v>
      </c>
      <c r="K155" s="360">
        <f t="shared" si="26"/>
        <v>0</v>
      </c>
      <c r="L155" s="360">
        <f t="shared" si="27"/>
        <v>178111</v>
      </c>
      <c r="M155" s="376">
        <f t="shared" si="28"/>
        <v>178111</v>
      </c>
      <c r="N155" s="392">
        <v>1</v>
      </c>
      <c r="O155" s="360">
        <v>50316</v>
      </c>
      <c r="P155" s="360">
        <f t="shared" si="29"/>
        <v>50316</v>
      </c>
      <c r="Q155" s="360">
        <v>127795</v>
      </c>
      <c r="R155" s="360">
        <f t="shared" si="30"/>
        <v>127795</v>
      </c>
      <c r="S155" s="360">
        <v>0</v>
      </c>
      <c r="T155" s="360">
        <f t="shared" si="31"/>
        <v>0</v>
      </c>
      <c r="U155" s="360">
        <f t="shared" si="32"/>
        <v>178111</v>
      </c>
      <c r="V155" s="369">
        <f t="shared" si="33"/>
        <v>178111</v>
      </c>
      <c r="W155" s="390">
        <f t="shared" si="34"/>
        <v>0</v>
      </c>
      <c r="X155" s="381">
        <f t="shared" si="35"/>
        <v>0</v>
      </c>
      <c r="Y155" s="372"/>
    </row>
    <row r="156" spans="1:25" s="50" customFormat="1" ht="22.5" hidden="1" customHeight="1" x14ac:dyDescent="0.15">
      <c r="A156" s="361" t="s">
        <v>66</v>
      </c>
      <c r="B156" s="151" t="s">
        <v>1603</v>
      </c>
      <c r="C156" s="152"/>
      <c r="D156" s="390">
        <v>1</v>
      </c>
      <c r="E156" s="359" t="s">
        <v>1385</v>
      </c>
      <c r="F156" s="360">
        <v>1008</v>
      </c>
      <c r="G156" s="360">
        <f t="shared" si="24"/>
        <v>1008</v>
      </c>
      <c r="H156" s="360">
        <v>13271</v>
      </c>
      <c r="I156" s="360">
        <f t="shared" si="25"/>
        <v>13271</v>
      </c>
      <c r="J156" s="360">
        <v>0</v>
      </c>
      <c r="K156" s="360">
        <f t="shared" si="26"/>
        <v>0</v>
      </c>
      <c r="L156" s="360">
        <f t="shared" si="27"/>
        <v>14279</v>
      </c>
      <c r="M156" s="376">
        <f t="shared" si="28"/>
        <v>14279</v>
      </c>
      <c r="N156" s="392">
        <v>1</v>
      </c>
      <c r="O156" s="360">
        <v>1008</v>
      </c>
      <c r="P156" s="360">
        <f t="shared" si="29"/>
        <v>1008</v>
      </c>
      <c r="Q156" s="360">
        <v>13271</v>
      </c>
      <c r="R156" s="360">
        <f t="shared" si="30"/>
        <v>13271</v>
      </c>
      <c r="S156" s="360">
        <v>0</v>
      </c>
      <c r="T156" s="360">
        <f t="shared" si="31"/>
        <v>0</v>
      </c>
      <c r="U156" s="360">
        <f t="shared" si="32"/>
        <v>14279</v>
      </c>
      <c r="V156" s="369">
        <f t="shared" si="33"/>
        <v>14279</v>
      </c>
      <c r="W156" s="390">
        <f t="shared" si="34"/>
        <v>0</v>
      </c>
      <c r="X156" s="381">
        <f t="shared" si="35"/>
        <v>0</v>
      </c>
      <c r="Y156" s="372"/>
    </row>
    <row r="157" spans="1:25" s="50" customFormat="1" ht="22.5" hidden="1" customHeight="1" x14ac:dyDescent="0.15">
      <c r="A157" s="361" t="s">
        <v>64</v>
      </c>
      <c r="B157" s="151" t="s">
        <v>1602</v>
      </c>
      <c r="C157" s="152"/>
      <c r="D157" s="390">
        <v>1</v>
      </c>
      <c r="E157" s="359" t="s">
        <v>1385</v>
      </c>
      <c r="F157" s="360">
        <v>1416</v>
      </c>
      <c r="G157" s="360">
        <f t="shared" si="24"/>
        <v>1416</v>
      </c>
      <c r="H157" s="360">
        <v>16827</v>
      </c>
      <c r="I157" s="360">
        <f t="shared" si="25"/>
        <v>16827</v>
      </c>
      <c r="J157" s="360">
        <v>0</v>
      </c>
      <c r="K157" s="360">
        <f t="shared" si="26"/>
        <v>0</v>
      </c>
      <c r="L157" s="360">
        <f t="shared" si="27"/>
        <v>18243</v>
      </c>
      <c r="M157" s="376">
        <f t="shared" si="28"/>
        <v>18243</v>
      </c>
      <c r="N157" s="392">
        <v>1</v>
      </c>
      <c r="O157" s="360">
        <v>1416</v>
      </c>
      <c r="P157" s="360">
        <f t="shared" si="29"/>
        <v>1416</v>
      </c>
      <c r="Q157" s="360">
        <v>16827</v>
      </c>
      <c r="R157" s="360">
        <f t="shared" si="30"/>
        <v>16827</v>
      </c>
      <c r="S157" s="360">
        <v>0</v>
      </c>
      <c r="T157" s="360">
        <f t="shared" si="31"/>
        <v>0</v>
      </c>
      <c r="U157" s="360">
        <f t="shared" si="32"/>
        <v>18243</v>
      </c>
      <c r="V157" s="369">
        <f t="shared" si="33"/>
        <v>18243</v>
      </c>
      <c r="W157" s="390">
        <f t="shared" si="34"/>
        <v>0</v>
      </c>
      <c r="X157" s="381">
        <f t="shared" si="35"/>
        <v>0</v>
      </c>
      <c r="Y157" s="372"/>
    </row>
    <row r="158" spans="1:25" s="50" customFormat="1" ht="22.5" hidden="1" customHeight="1" x14ac:dyDescent="0.15">
      <c r="A158" s="361" t="s">
        <v>68</v>
      </c>
      <c r="B158" s="151" t="s">
        <v>1601</v>
      </c>
      <c r="C158" s="152"/>
      <c r="D158" s="390">
        <v>1</v>
      </c>
      <c r="E158" s="359" t="s">
        <v>1385</v>
      </c>
      <c r="F158" s="360">
        <v>1814</v>
      </c>
      <c r="G158" s="360">
        <f t="shared" si="24"/>
        <v>1814</v>
      </c>
      <c r="H158" s="360">
        <v>19775</v>
      </c>
      <c r="I158" s="360">
        <f t="shared" si="25"/>
        <v>19775</v>
      </c>
      <c r="J158" s="360">
        <v>0</v>
      </c>
      <c r="K158" s="360">
        <f t="shared" si="26"/>
        <v>0</v>
      </c>
      <c r="L158" s="360">
        <f t="shared" si="27"/>
        <v>21589</v>
      </c>
      <c r="M158" s="376">
        <f t="shared" si="28"/>
        <v>21589</v>
      </c>
      <c r="N158" s="392">
        <v>1</v>
      </c>
      <c r="O158" s="360">
        <v>1814</v>
      </c>
      <c r="P158" s="360">
        <f t="shared" si="29"/>
        <v>1814</v>
      </c>
      <c r="Q158" s="360">
        <v>19775</v>
      </c>
      <c r="R158" s="360">
        <f t="shared" si="30"/>
        <v>19775</v>
      </c>
      <c r="S158" s="360">
        <v>0</v>
      </c>
      <c r="T158" s="360">
        <f t="shared" si="31"/>
        <v>0</v>
      </c>
      <c r="U158" s="360">
        <f t="shared" si="32"/>
        <v>21589</v>
      </c>
      <c r="V158" s="369">
        <f t="shared" si="33"/>
        <v>21589</v>
      </c>
      <c r="W158" s="390">
        <f t="shared" si="34"/>
        <v>0</v>
      </c>
      <c r="X158" s="381">
        <f t="shared" si="35"/>
        <v>0</v>
      </c>
      <c r="Y158" s="372"/>
    </row>
    <row r="159" spans="1:25" s="50" customFormat="1" ht="22.5" hidden="1" customHeight="1" x14ac:dyDescent="0.15">
      <c r="A159" s="361" t="s">
        <v>41</v>
      </c>
      <c r="B159" s="151" t="s">
        <v>1600</v>
      </c>
      <c r="C159" s="152"/>
      <c r="D159" s="390">
        <v>1</v>
      </c>
      <c r="E159" s="359" t="s">
        <v>1385</v>
      </c>
      <c r="F159" s="360">
        <v>2085</v>
      </c>
      <c r="G159" s="360">
        <f t="shared" si="24"/>
        <v>2085</v>
      </c>
      <c r="H159" s="360">
        <v>21665</v>
      </c>
      <c r="I159" s="360">
        <f t="shared" si="25"/>
        <v>21665</v>
      </c>
      <c r="J159" s="360">
        <v>0</v>
      </c>
      <c r="K159" s="360">
        <f t="shared" si="26"/>
        <v>0</v>
      </c>
      <c r="L159" s="360">
        <f t="shared" si="27"/>
        <v>23750</v>
      </c>
      <c r="M159" s="376">
        <f t="shared" si="28"/>
        <v>23750</v>
      </c>
      <c r="N159" s="392">
        <v>1</v>
      </c>
      <c r="O159" s="360">
        <v>2085</v>
      </c>
      <c r="P159" s="360">
        <f t="shared" si="29"/>
        <v>2085</v>
      </c>
      <c r="Q159" s="360">
        <v>21665</v>
      </c>
      <c r="R159" s="360">
        <f t="shared" si="30"/>
        <v>21665</v>
      </c>
      <c r="S159" s="360">
        <v>0</v>
      </c>
      <c r="T159" s="360">
        <f t="shared" si="31"/>
        <v>0</v>
      </c>
      <c r="U159" s="360">
        <f t="shared" si="32"/>
        <v>23750</v>
      </c>
      <c r="V159" s="369">
        <f t="shared" si="33"/>
        <v>23750</v>
      </c>
      <c r="W159" s="390">
        <f t="shared" si="34"/>
        <v>0</v>
      </c>
      <c r="X159" s="381">
        <f t="shared" si="35"/>
        <v>0</v>
      </c>
      <c r="Y159" s="372"/>
    </row>
    <row r="160" spans="1:25" s="50" customFormat="1" ht="22.5" hidden="1" customHeight="1" x14ac:dyDescent="0.15">
      <c r="A160" s="361" t="s">
        <v>27</v>
      </c>
      <c r="B160" s="151" t="s">
        <v>1599</v>
      </c>
      <c r="C160" s="152"/>
      <c r="D160" s="390">
        <v>1</v>
      </c>
      <c r="E160" s="359" t="s">
        <v>1385</v>
      </c>
      <c r="F160" s="360">
        <v>2942</v>
      </c>
      <c r="G160" s="360">
        <f t="shared" si="24"/>
        <v>2942</v>
      </c>
      <c r="H160" s="360">
        <v>27943</v>
      </c>
      <c r="I160" s="360">
        <f t="shared" si="25"/>
        <v>27943</v>
      </c>
      <c r="J160" s="360">
        <v>0</v>
      </c>
      <c r="K160" s="360">
        <f t="shared" si="26"/>
        <v>0</v>
      </c>
      <c r="L160" s="360">
        <f t="shared" si="27"/>
        <v>30885</v>
      </c>
      <c r="M160" s="376">
        <f t="shared" si="28"/>
        <v>30885</v>
      </c>
      <c r="N160" s="392">
        <v>1</v>
      </c>
      <c r="O160" s="360">
        <v>2942</v>
      </c>
      <c r="P160" s="360">
        <f t="shared" si="29"/>
        <v>2942</v>
      </c>
      <c r="Q160" s="360">
        <v>27943</v>
      </c>
      <c r="R160" s="360">
        <f t="shared" si="30"/>
        <v>27943</v>
      </c>
      <c r="S160" s="360">
        <v>0</v>
      </c>
      <c r="T160" s="360">
        <f t="shared" si="31"/>
        <v>0</v>
      </c>
      <c r="U160" s="360">
        <f t="shared" si="32"/>
        <v>30885</v>
      </c>
      <c r="V160" s="369">
        <f t="shared" si="33"/>
        <v>30885</v>
      </c>
      <c r="W160" s="390">
        <f t="shared" si="34"/>
        <v>0</v>
      </c>
      <c r="X160" s="381">
        <f t="shared" si="35"/>
        <v>0</v>
      </c>
      <c r="Y160" s="372"/>
    </row>
    <row r="161" spans="1:25" s="50" customFormat="1" ht="22.5" hidden="1" customHeight="1" x14ac:dyDescent="0.15">
      <c r="A161" s="361" t="s">
        <v>59</v>
      </c>
      <c r="B161" s="151" t="s">
        <v>1598</v>
      </c>
      <c r="C161" s="152"/>
      <c r="D161" s="390">
        <v>1</v>
      </c>
      <c r="E161" s="359" t="s">
        <v>1385</v>
      </c>
      <c r="F161" s="360">
        <v>3826</v>
      </c>
      <c r="G161" s="360">
        <f t="shared" si="24"/>
        <v>3826</v>
      </c>
      <c r="H161" s="360">
        <v>26224</v>
      </c>
      <c r="I161" s="360">
        <f t="shared" si="25"/>
        <v>26224</v>
      </c>
      <c r="J161" s="360">
        <v>0</v>
      </c>
      <c r="K161" s="360">
        <f t="shared" si="26"/>
        <v>0</v>
      </c>
      <c r="L161" s="360">
        <f t="shared" si="27"/>
        <v>30050</v>
      </c>
      <c r="M161" s="376">
        <f t="shared" si="28"/>
        <v>30050</v>
      </c>
      <c r="N161" s="392">
        <v>1</v>
      </c>
      <c r="O161" s="360">
        <v>3826</v>
      </c>
      <c r="P161" s="360">
        <f t="shared" si="29"/>
        <v>3826</v>
      </c>
      <c r="Q161" s="360">
        <v>26224</v>
      </c>
      <c r="R161" s="360">
        <f t="shared" si="30"/>
        <v>26224</v>
      </c>
      <c r="S161" s="360">
        <v>0</v>
      </c>
      <c r="T161" s="360">
        <f t="shared" si="31"/>
        <v>0</v>
      </c>
      <c r="U161" s="360">
        <f t="shared" si="32"/>
        <v>30050</v>
      </c>
      <c r="V161" s="369">
        <f t="shared" si="33"/>
        <v>30050</v>
      </c>
      <c r="W161" s="390">
        <f t="shared" si="34"/>
        <v>0</v>
      </c>
      <c r="X161" s="381">
        <f t="shared" si="35"/>
        <v>0</v>
      </c>
      <c r="Y161" s="372"/>
    </row>
    <row r="162" spans="1:25" s="50" customFormat="1" ht="22.5" hidden="1" customHeight="1" x14ac:dyDescent="0.15">
      <c r="A162" s="361" t="s">
        <v>26</v>
      </c>
      <c r="B162" s="151" t="s">
        <v>1660</v>
      </c>
      <c r="C162" s="152"/>
      <c r="D162" s="390">
        <v>1</v>
      </c>
      <c r="E162" s="359" t="s">
        <v>1385</v>
      </c>
      <c r="F162" s="360">
        <v>4881</v>
      </c>
      <c r="G162" s="360">
        <f t="shared" si="24"/>
        <v>4881</v>
      </c>
      <c r="H162" s="360">
        <v>33125</v>
      </c>
      <c r="I162" s="360">
        <f t="shared" si="25"/>
        <v>33125</v>
      </c>
      <c r="J162" s="360">
        <v>0</v>
      </c>
      <c r="K162" s="360">
        <f t="shared" si="26"/>
        <v>0</v>
      </c>
      <c r="L162" s="360">
        <f t="shared" si="27"/>
        <v>38006</v>
      </c>
      <c r="M162" s="376">
        <f t="shared" si="28"/>
        <v>38006</v>
      </c>
      <c r="N162" s="392">
        <v>1</v>
      </c>
      <c r="O162" s="360">
        <v>4881</v>
      </c>
      <c r="P162" s="360">
        <f t="shared" si="29"/>
        <v>4881</v>
      </c>
      <c r="Q162" s="360">
        <v>33125</v>
      </c>
      <c r="R162" s="360">
        <f t="shared" si="30"/>
        <v>33125</v>
      </c>
      <c r="S162" s="360">
        <v>0</v>
      </c>
      <c r="T162" s="360">
        <f t="shared" si="31"/>
        <v>0</v>
      </c>
      <c r="U162" s="360">
        <f t="shared" si="32"/>
        <v>38006</v>
      </c>
      <c r="V162" s="369">
        <f t="shared" si="33"/>
        <v>38006</v>
      </c>
      <c r="W162" s="390">
        <f t="shared" si="34"/>
        <v>0</v>
      </c>
      <c r="X162" s="381">
        <f t="shared" si="35"/>
        <v>0</v>
      </c>
      <c r="Y162" s="372"/>
    </row>
    <row r="163" spans="1:25" s="50" customFormat="1" ht="22.5" hidden="1" customHeight="1" x14ac:dyDescent="0.15">
      <c r="A163" s="361" t="s">
        <v>37</v>
      </c>
      <c r="B163" s="151" t="s">
        <v>1661</v>
      </c>
      <c r="C163" s="152"/>
      <c r="D163" s="390">
        <v>1</v>
      </c>
      <c r="E163" s="359" t="s">
        <v>1385</v>
      </c>
      <c r="F163" s="360">
        <v>6995</v>
      </c>
      <c r="G163" s="360">
        <f t="shared" si="24"/>
        <v>6995</v>
      </c>
      <c r="H163" s="360">
        <v>44901</v>
      </c>
      <c r="I163" s="360">
        <f t="shared" si="25"/>
        <v>44901</v>
      </c>
      <c r="J163" s="360">
        <v>0</v>
      </c>
      <c r="K163" s="360">
        <f t="shared" si="26"/>
        <v>0</v>
      </c>
      <c r="L163" s="360">
        <f t="shared" si="27"/>
        <v>51896</v>
      </c>
      <c r="M163" s="376">
        <f t="shared" si="28"/>
        <v>51896</v>
      </c>
      <c r="N163" s="392">
        <v>1</v>
      </c>
      <c r="O163" s="360">
        <v>6995</v>
      </c>
      <c r="P163" s="360">
        <f t="shared" si="29"/>
        <v>6995</v>
      </c>
      <c r="Q163" s="360">
        <v>44901</v>
      </c>
      <c r="R163" s="360">
        <f t="shared" si="30"/>
        <v>44901</v>
      </c>
      <c r="S163" s="360">
        <v>0</v>
      </c>
      <c r="T163" s="360">
        <f t="shared" si="31"/>
        <v>0</v>
      </c>
      <c r="U163" s="360">
        <f t="shared" si="32"/>
        <v>51896</v>
      </c>
      <c r="V163" s="369">
        <f t="shared" si="33"/>
        <v>51896</v>
      </c>
      <c r="W163" s="390">
        <f t="shared" si="34"/>
        <v>0</v>
      </c>
      <c r="X163" s="381">
        <f t="shared" si="35"/>
        <v>0</v>
      </c>
      <c r="Y163" s="372"/>
    </row>
    <row r="164" spans="1:25" s="50" customFormat="1" ht="22.5" hidden="1" customHeight="1" x14ac:dyDescent="0.15">
      <c r="A164" s="361" t="s">
        <v>45</v>
      </c>
      <c r="B164" s="151" t="s">
        <v>1662</v>
      </c>
      <c r="C164" s="152"/>
      <c r="D164" s="390">
        <v>1</v>
      </c>
      <c r="E164" s="359" t="s">
        <v>1385</v>
      </c>
      <c r="F164" s="360">
        <v>9287</v>
      </c>
      <c r="G164" s="360">
        <f t="shared" si="24"/>
        <v>9287</v>
      </c>
      <c r="H164" s="360">
        <v>57601</v>
      </c>
      <c r="I164" s="360">
        <f t="shared" si="25"/>
        <v>57601</v>
      </c>
      <c r="J164" s="360">
        <v>0</v>
      </c>
      <c r="K164" s="360">
        <f t="shared" si="26"/>
        <v>0</v>
      </c>
      <c r="L164" s="360">
        <f t="shared" si="27"/>
        <v>66888</v>
      </c>
      <c r="M164" s="376">
        <f t="shared" si="28"/>
        <v>66888</v>
      </c>
      <c r="N164" s="392">
        <v>1</v>
      </c>
      <c r="O164" s="360">
        <v>9287</v>
      </c>
      <c r="P164" s="360">
        <f t="shared" si="29"/>
        <v>9287</v>
      </c>
      <c r="Q164" s="360">
        <v>57601</v>
      </c>
      <c r="R164" s="360">
        <f t="shared" si="30"/>
        <v>57601</v>
      </c>
      <c r="S164" s="360">
        <v>0</v>
      </c>
      <c r="T164" s="360">
        <f t="shared" si="31"/>
        <v>0</v>
      </c>
      <c r="U164" s="360">
        <f t="shared" si="32"/>
        <v>66888</v>
      </c>
      <c r="V164" s="369">
        <f t="shared" si="33"/>
        <v>66888</v>
      </c>
      <c r="W164" s="390">
        <f t="shared" si="34"/>
        <v>0</v>
      </c>
      <c r="X164" s="381">
        <f t="shared" si="35"/>
        <v>0</v>
      </c>
      <c r="Y164" s="372"/>
    </row>
    <row r="165" spans="1:25" s="50" customFormat="1" ht="22.5" hidden="1" customHeight="1" x14ac:dyDescent="0.15">
      <c r="A165" s="361" t="s">
        <v>42</v>
      </c>
      <c r="B165" s="151" t="s">
        <v>1663</v>
      </c>
      <c r="C165" s="152"/>
      <c r="D165" s="390">
        <v>1</v>
      </c>
      <c r="E165" s="359" t="s">
        <v>1385</v>
      </c>
      <c r="F165" s="360">
        <v>11010</v>
      </c>
      <c r="G165" s="360">
        <f t="shared" si="24"/>
        <v>11010</v>
      </c>
      <c r="H165" s="360">
        <v>67527</v>
      </c>
      <c r="I165" s="360">
        <f t="shared" si="25"/>
        <v>67527</v>
      </c>
      <c r="J165" s="360">
        <v>0</v>
      </c>
      <c r="K165" s="360">
        <f t="shared" si="26"/>
        <v>0</v>
      </c>
      <c r="L165" s="360">
        <f t="shared" si="27"/>
        <v>78537</v>
      </c>
      <c r="M165" s="376">
        <f t="shared" si="28"/>
        <v>78537</v>
      </c>
      <c r="N165" s="392">
        <v>1</v>
      </c>
      <c r="O165" s="360">
        <v>11010</v>
      </c>
      <c r="P165" s="360">
        <f t="shared" si="29"/>
        <v>11010</v>
      </c>
      <c r="Q165" s="360">
        <v>67527</v>
      </c>
      <c r="R165" s="360">
        <f t="shared" si="30"/>
        <v>67527</v>
      </c>
      <c r="S165" s="360">
        <v>0</v>
      </c>
      <c r="T165" s="360">
        <f t="shared" si="31"/>
        <v>0</v>
      </c>
      <c r="U165" s="360">
        <f t="shared" si="32"/>
        <v>78537</v>
      </c>
      <c r="V165" s="369">
        <f t="shared" si="33"/>
        <v>78537</v>
      </c>
      <c r="W165" s="390">
        <f t="shared" si="34"/>
        <v>0</v>
      </c>
      <c r="X165" s="381">
        <f t="shared" si="35"/>
        <v>0</v>
      </c>
      <c r="Y165" s="372"/>
    </row>
    <row r="166" spans="1:25" s="50" customFormat="1" ht="22.5" hidden="1" customHeight="1" x14ac:dyDescent="0.15">
      <c r="A166" s="361" t="s">
        <v>970</v>
      </c>
      <c r="B166" s="151" t="s">
        <v>1664</v>
      </c>
      <c r="C166" s="152"/>
      <c r="D166" s="390">
        <v>0</v>
      </c>
      <c r="E166" s="359" t="s">
        <v>1385</v>
      </c>
      <c r="F166" s="360">
        <v>17429</v>
      </c>
      <c r="G166" s="360">
        <f t="shared" si="24"/>
        <v>0</v>
      </c>
      <c r="H166" s="360">
        <v>103706</v>
      </c>
      <c r="I166" s="360">
        <f t="shared" si="25"/>
        <v>0</v>
      </c>
      <c r="J166" s="360">
        <v>0</v>
      </c>
      <c r="K166" s="360">
        <f t="shared" si="26"/>
        <v>0</v>
      </c>
      <c r="L166" s="360">
        <f t="shared" si="27"/>
        <v>121135</v>
      </c>
      <c r="M166" s="376">
        <f t="shared" si="28"/>
        <v>0</v>
      </c>
      <c r="N166" s="392">
        <v>0</v>
      </c>
      <c r="O166" s="360">
        <v>17429</v>
      </c>
      <c r="P166" s="360">
        <f t="shared" si="29"/>
        <v>0</v>
      </c>
      <c r="Q166" s="360">
        <v>103706</v>
      </c>
      <c r="R166" s="360">
        <f t="shared" si="30"/>
        <v>0</v>
      </c>
      <c r="S166" s="360">
        <v>0</v>
      </c>
      <c r="T166" s="360">
        <f t="shared" si="31"/>
        <v>0</v>
      </c>
      <c r="U166" s="360">
        <f t="shared" si="32"/>
        <v>121135</v>
      </c>
      <c r="V166" s="369">
        <f t="shared" si="33"/>
        <v>0</v>
      </c>
      <c r="W166" s="390">
        <f t="shared" si="34"/>
        <v>0</v>
      </c>
      <c r="X166" s="381">
        <f t="shared" si="35"/>
        <v>0</v>
      </c>
      <c r="Y166" s="372"/>
    </row>
    <row r="167" spans="1:25" s="50" customFormat="1" ht="22.5" hidden="1" customHeight="1" x14ac:dyDescent="0.15">
      <c r="A167" s="361" t="s">
        <v>983</v>
      </c>
      <c r="B167" s="151" t="s">
        <v>1665</v>
      </c>
      <c r="C167" s="152"/>
      <c r="D167" s="390">
        <v>0</v>
      </c>
      <c r="E167" s="359" t="s">
        <v>1385</v>
      </c>
      <c r="F167" s="360">
        <v>25413</v>
      </c>
      <c r="G167" s="360">
        <f t="shared" si="24"/>
        <v>0</v>
      </c>
      <c r="H167" s="360">
        <v>138360</v>
      </c>
      <c r="I167" s="360">
        <f t="shared" si="25"/>
        <v>0</v>
      </c>
      <c r="J167" s="360">
        <v>0</v>
      </c>
      <c r="K167" s="360">
        <f t="shared" si="26"/>
        <v>0</v>
      </c>
      <c r="L167" s="360">
        <f t="shared" si="27"/>
        <v>163773</v>
      </c>
      <c r="M167" s="376">
        <f t="shared" si="28"/>
        <v>0</v>
      </c>
      <c r="N167" s="392">
        <v>0</v>
      </c>
      <c r="O167" s="360">
        <v>25413</v>
      </c>
      <c r="P167" s="360">
        <f t="shared" si="29"/>
        <v>0</v>
      </c>
      <c r="Q167" s="360">
        <v>138360</v>
      </c>
      <c r="R167" s="360">
        <f t="shared" si="30"/>
        <v>0</v>
      </c>
      <c r="S167" s="360">
        <v>0</v>
      </c>
      <c r="T167" s="360">
        <f t="shared" si="31"/>
        <v>0</v>
      </c>
      <c r="U167" s="360">
        <f t="shared" si="32"/>
        <v>163773</v>
      </c>
      <c r="V167" s="369">
        <f t="shared" si="33"/>
        <v>0</v>
      </c>
      <c r="W167" s="390">
        <f t="shared" si="34"/>
        <v>0</v>
      </c>
      <c r="X167" s="381">
        <f t="shared" si="35"/>
        <v>0</v>
      </c>
      <c r="Y167" s="372"/>
    </row>
    <row r="168" spans="1:25" s="50" customFormat="1" ht="22.5" hidden="1" customHeight="1" x14ac:dyDescent="0.15">
      <c r="A168" s="361" t="s">
        <v>978</v>
      </c>
      <c r="B168" s="151" t="s">
        <v>1666</v>
      </c>
      <c r="C168" s="152"/>
      <c r="D168" s="390">
        <v>0</v>
      </c>
      <c r="E168" s="359" t="s">
        <v>1385</v>
      </c>
      <c r="F168" s="360">
        <v>33175</v>
      </c>
      <c r="G168" s="360">
        <f t="shared" si="24"/>
        <v>0</v>
      </c>
      <c r="H168" s="360">
        <v>178913</v>
      </c>
      <c r="I168" s="360">
        <f t="shared" si="25"/>
        <v>0</v>
      </c>
      <c r="J168" s="360">
        <v>0</v>
      </c>
      <c r="K168" s="360">
        <f t="shared" si="26"/>
        <v>0</v>
      </c>
      <c r="L168" s="360">
        <f t="shared" si="27"/>
        <v>212088</v>
      </c>
      <c r="M168" s="376">
        <f t="shared" si="28"/>
        <v>0</v>
      </c>
      <c r="N168" s="392">
        <v>0</v>
      </c>
      <c r="O168" s="360">
        <v>33175</v>
      </c>
      <c r="P168" s="360">
        <f t="shared" si="29"/>
        <v>0</v>
      </c>
      <c r="Q168" s="360">
        <v>178913</v>
      </c>
      <c r="R168" s="360">
        <f t="shared" si="30"/>
        <v>0</v>
      </c>
      <c r="S168" s="360">
        <v>0</v>
      </c>
      <c r="T168" s="360">
        <f t="shared" si="31"/>
        <v>0</v>
      </c>
      <c r="U168" s="360">
        <f t="shared" si="32"/>
        <v>212088</v>
      </c>
      <c r="V168" s="369">
        <f t="shared" si="33"/>
        <v>0</v>
      </c>
      <c r="W168" s="390">
        <f t="shared" si="34"/>
        <v>0</v>
      </c>
      <c r="X168" s="381">
        <f t="shared" si="35"/>
        <v>0</v>
      </c>
      <c r="Y168" s="372"/>
    </row>
    <row r="169" spans="1:25" s="50" customFormat="1" ht="22.5" hidden="1" customHeight="1" x14ac:dyDescent="0.15">
      <c r="A169" s="361" t="s">
        <v>995</v>
      </c>
      <c r="B169" s="151" t="s">
        <v>1667</v>
      </c>
      <c r="C169" s="152"/>
      <c r="D169" s="390">
        <v>0</v>
      </c>
      <c r="E169" s="359" t="s">
        <v>1385</v>
      </c>
      <c r="F169" s="360">
        <v>1591</v>
      </c>
      <c r="G169" s="360">
        <f t="shared" si="24"/>
        <v>0</v>
      </c>
      <c r="H169" s="360">
        <v>13693</v>
      </c>
      <c r="I169" s="360">
        <f t="shared" si="25"/>
        <v>0</v>
      </c>
      <c r="J169" s="360">
        <v>0</v>
      </c>
      <c r="K169" s="360">
        <f t="shared" si="26"/>
        <v>0</v>
      </c>
      <c r="L169" s="360">
        <f t="shared" si="27"/>
        <v>15284</v>
      </c>
      <c r="M169" s="376">
        <f t="shared" si="28"/>
        <v>0</v>
      </c>
      <c r="N169" s="392">
        <v>0</v>
      </c>
      <c r="O169" s="360">
        <v>1591</v>
      </c>
      <c r="P169" s="360">
        <f t="shared" si="29"/>
        <v>0</v>
      </c>
      <c r="Q169" s="360">
        <v>13693</v>
      </c>
      <c r="R169" s="360">
        <f t="shared" si="30"/>
        <v>0</v>
      </c>
      <c r="S169" s="360">
        <v>0</v>
      </c>
      <c r="T169" s="360">
        <f t="shared" si="31"/>
        <v>0</v>
      </c>
      <c r="U169" s="360">
        <f t="shared" si="32"/>
        <v>15284</v>
      </c>
      <c r="V169" s="369">
        <f t="shared" si="33"/>
        <v>0</v>
      </c>
      <c r="W169" s="390">
        <f t="shared" si="34"/>
        <v>0</v>
      </c>
      <c r="X169" s="381">
        <f t="shared" si="35"/>
        <v>0</v>
      </c>
      <c r="Y169" s="372"/>
    </row>
    <row r="170" spans="1:25" s="50" customFormat="1" ht="22.5" hidden="1" customHeight="1" x14ac:dyDescent="0.15">
      <c r="A170" s="361" t="s">
        <v>986</v>
      </c>
      <c r="B170" s="151" t="s">
        <v>1668</v>
      </c>
      <c r="C170" s="152"/>
      <c r="D170" s="390">
        <v>1</v>
      </c>
      <c r="E170" s="359" t="s">
        <v>1385</v>
      </c>
      <c r="F170" s="360">
        <v>2308</v>
      </c>
      <c r="G170" s="360">
        <f t="shared" si="24"/>
        <v>2308</v>
      </c>
      <c r="H170" s="360">
        <v>17361</v>
      </c>
      <c r="I170" s="360">
        <f t="shared" si="25"/>
        <v>17361</v>
      </c>
      <c r="J170" s="360">
        <v>0</v>
      </c>
      <c r="K170" s="360">
        <f t="shared" si="26"/>
        <v>0</v>
      </c>
      <c r="L170" s="360">
        <f t="shared" si="27"/>
        <v>19669</v>
      </c>
      <c r="M170" s="376">
        <f t="shared" si="28"/>
        <v>19669</v>
      </c>
      <c r="N170" s="392">
        <v>1</v>
      </c>
      <c r="O170" s="360">
        <v>2308</v>
      </c>
      <c r="P170" s="360">
        <f t="shared" si="29"/>
        <v>2308</v>
      </c>
      <c r="Q170" s="360">
        <v>17361</v>
      </c>
      <c r="R170" s="360">
        <f t="shared" si="30"/>
        <v>17361</v>
      </c>
      <c r="S170" s="360">
        <v>0</v>
      </c>
      <c r="T170" s="360">
        <f t="shared" si="31"/>
        <v>0</v>
      </c>
      <c r="U170" s="360">
        <f t="shared" si="32"/>
        <v>19669</v>
      </c>
      <c r="V170" s="369">
        <f t="shared" si="33"/>
        <v>19669</v>
      </c>
      <c r="W170" s="390">
        <f t="shared" si="34"/>
        <v>0</v>
      </c>
      <c r="X170" s="381">
        <f t="shared" si="35"/>
        <v>0</v>
      </c>
      <c r="Y170" s="372"/>
    </row>
    <row r="171" spans="1:25" s="50" customFormat="1" ht="22.5" hidden="1" customHeight="1" x14ac:dyDescent="0.15">
      <c r="A171" s="361" t="s">
        <v>980</v>
      </c>
      <c r="B171" s="151" t="s">
        <v>1669</v>
      </c>
      <c r="C171" s="152"/>
      <c r="D171" s="390">
        <v>1</v>
      </c>
      <c r="E171" s="359" t="s">
        <v>1385</v>
      </c>
      <c r="F171" s="360">
        <v>2958</v>
      </c>
      <c r="G171" s="360">
        <f t="shared" si="24"/>
        <v>2958</v>
      </c>
      <c r="H171" s="360">
        <v>20403</v>
      </c>
      <c r="I171" s="360">
        <f t="shared" si="25"/>
        <v>20403</v>
      </c>
      <c r="J171" s="360">
        <v>0</v>
      </c>
      <c r="K171" s="360">
        <f t="shared" si="26"/>
        <v>0</v>
      </c>
      <c r="L171" s="360">
        <f t="shared" si="27"/>
        <v>23361</v>
      </c>
      <c r="M171" s="376">
        <f t="shared" si="28"/>
        <v>23361</v>
      </c>
      <c r="N171" s="392">
        <v>1</v>
      </c>
      <c r="O171" s="360">
        <v>2958</v>
      </c>
      <c r="P171" s="360">
        <f t="shared" si="29"/>
        <v>2958</v>
      </c>
      <c r="Q171" s="360">
        <v>20403</v>
      </c>
      <c r="R171" s="360">
        <f t="shared" si="30"/>
        <v>20403</v>
      </c>
      <c r="S171" s="360">
        <v>0</v>
      </c>
      <c r="T171" s="360">
        <f t="shared" si="31"/>
        <v>0</v>
      </c>
      <c r="U171" s="360">
        <f t="shared" si="32"/>
        <v>23361</v>
      </c>
      <c r="V171" s="369">
        <f t="shared" si="33"/>
        <v>23361</v>
      </c>
      <c r="W171" s="390">
        <f t="shared" si="34"/>
        <v>0</v>
      </c>
      <c r="X171" s="381">
        <f t="shared" si="35"/>
        <v>0</v>
      </c>
      <c r="Y171" s="372"/>
    </row>
    <row r="172" spans="1:25" s="50" customFormat="1" ht="22.5" hidden="1" customHeight="1" x14ac:dyDescent="0.15">
      <c r="A172" s="361" t="s">
        <v>979</v>
      </c>
      <c r="B172" s="151" t="s">
        <v>1670</v>
      </c>
      <c r="C172" s="152"/>
      <c r="D172" s="390">
        <v>1</v>
      </c>
      <c r="E172" s="359" t="s">
        <v>1385</v>
      </c>
      <c r="F172" s="360">
        <v>3398</v>
      </c>
      <c r="G172" s="360">
        <f t="shared" si="24"/>
        <v>3398</v>
      </c>
      <c r="H172" s="360">
        <v>22354</v>
      </c>
      <c r="I172" s="360">
        <f t="shared" si="25"/>
        <v>22354</v>
      </c>
      <c r="J172" s="360">
        <v>0</v>
      </c>
      <c r="K172" s="360">
        <f t="shared" si="26"/>
        <v>0</v>
      </c>
      <c r="L172" s="360">
        <f t="shared" si="27"/>
        <v>25752</v>
      </c>
      <c r="M172" s="376">
        <f t="shared" si="28"/>
        <v>25752</v>
      </c>
      <c r="N172" s="392">
        <v>1</v>
      </c>
      <c r="O172" s="360">
        <v>3398</v>
      </c>
      <c r="P172" s="360">
        <f t="shared" si="29"/>
        <v>3398</v>
      </c>
      <c r="Q172" s="360">
        <v>22354</v>
      </c>
      <c r="R172" s="360">
        <f t="shared" si="30"/>
        <v>22354</v>
      </c>
      <c r="S172" s="360">
        <v>0</v>
      </c>
      <c r="T172" s="360">
        <f t="shared" si="31"/>
        <v>0</v>
      </c>
      <c r="U172" s="360">
        <f t="shared" si="32"/>
        <v>25752</v>
      </c>
      <c r="V172" s="369">
        <f t="shared" si="33"/>
        <v>25752</v>
      </c>
      <c r="W172" s="390">
        <f t="shared" si="34"/>
        <v>0</v>
      </c>
      <c r="X172" s="381">
        <f t="shared" si="35"/>
        <v>0</v>
      </c>
      <c r="Y172" s="372"/>
    </row>
    <row r="173" spans="1:25" s="50" customFormat="1" ht="22.5" hidden="1" customHeight="1" x14ac:dyDescent="0.15">
      <c r="A173" s="361" t="s">
        <v>993</v>
      </c>
      <c r="B173" s="151" t="s">
        <v>1671</v>
      </c>
      <c r="C173" s="152"/>
      <c r="D173" s="390">
        <v>1</v>
      </c>
      <c r="E173" s="359" t="s">
        <v>1385</v>
      </c>
      <c r="F173" s="360">
        <v>4795</v>
      </c>
      <c r="G173" s="360">
        <f t="shared" si="24"/>
        <v>4795</v>
      </c>
      <c r="H173" s="360">
        <v>28831</v>
      </c>
      <c r="I173" s="360">
        <f t="shared" si="25"/>
        <v>28831</v>
      </c>
      <c r="J173" s="360">
        <v>0</v>
      </c>
      <c r="K173" s="360">
        <f t="shared" si="26"/>
        <v>0</v>
      </c>
      <c r="L173" s="360">
        <f t="shared" si="27"/>
        <v>33626</v>
      </c>
      <c r="M173" s="376">
        <f t="shared" si="28"/>
        <v>33626</v>
      </c>
      <c r="N173" s="392">
        <v>1</v>
      </c>
      <c r="O173" s="360">
        <v>4795</v>
      </c>
      <c r="P173" s="360">
        <f t="shared" si="29"/>
        <v>4795</v>
      </c>
      <c r="Q173" s="360">
        <v>28831</v>
      </c>
      <c r="R173" s="360">
        <f t="shared" si="30"/>
        <v>28831</v>
      </c>
      <c r="S173" s="360">
        <v>0</v>
      </c>
      <c r="T173" s="360">
        <f t="shared" si="31"/>
        <v>0</v>
      </c>
      <c r="U173" s="360">
        <f t="shared" si="32"/>
        <v>33626</v>
      </c>
      <c r="V173" s="369">
        <f t="shared" si="33"/>
        <v>33626</v>
      </c>
      <c r="W173" s="390">
        <f t="shared" si="34"/>
        <v>0</v>
      </c>
      <c r="X173" s="381">
        <f t="shared" si="35"/>
        <v>0</v>
      </c>
      <c r="Y173" s="372"/>
    </row>
    <row r="174" spans="1:25" s="50" customFormat="1" ht="22.5" hidden="1" customHeight="1" x14ac:dyDescent="0.15">
      <c r="A174" s="361" t="s">
        <v>982</v>
      </c>
      <c r="B174" s="151" t="s">
        <v>1672</v>
      </c>
      <c r="C174" s="152"/>
      <c r="D174" s="390">
        <v>1</v>
      </c>
      <c r="E174" s="359" t="s">
        <v>1385</v>
      </c>
      <c r="F174" s="360">
        <v>6129</v>
      </c>
      <c r="G174" s="360">
        <f t="shared" si="24"/>
        <v>6129</v>
      </c>
      <c r="H174" s="360">
        <v>27107</v>
      </c>
      <c r="I174" s="360">
        <f t="shared" si="25"/>
        <v>27107</v>
      </c>
      <c r="J174" s="360">
        <v>0</v>
      </c>
      <c r="K174" s="360">
        <f t="shared" si="26"/>
        <v>0</v>
      </c>
      <c r="L174" s="360">
        <f t="shared" si="27"/>
        <v>33236</v>
      </c>
      <c r="M174" s="376">
        <f t="shared" si="28"/>
        <v>33236</v>
      </c>
      <c r="N174" s="392">
        <v>1</v>
      </c>
      <c r="O174" s="360">
        <v>6129</v>
      </c>
      <c r="P174" s="360">
        <f t="shared" si="29"/>
        <v>6129</v>
      </c>
      <c r="Q174" s="360">
        <v>27107</v>
      </c>
      <c r="R174" s="360">
        <f t="shared" si="30"/>
        <v>27107</v>
      </c>
      <c r="S174" s="360">
        <v>0</v>
      </c>
      <c r="T174" s="360">
        <f t="shared" si="31"/>
        <v>0</v>
      </c>
      <c r="U174" s="360">
        <f t="shared" si="32"/>
        <v>33236</v>
      </c>
      <c r="V174" s="369">
        <f t="shared" si="33"/>
        <v>33236</v>
      </c>
      <c r="W174" s="390">
        <f t="shared" si="34"/>
        <v>0</v>
      </c>
      <c r="X174" s="381">
        <f t="shared" si="35"/>
        <v>0</v>
      </c>
      <c r="Y174" s="372"/>
    </row>
    <row r="175" spans="1:25" s="50" customFormat="1" ht="22.5" hidden="1" customHeight="1" x14ac:dyDescent="0.15">
      <c r="A175" s="361" t="s">
        <v>972</v>
      </c>
      <c r="B175" s="151" t="s">
        <v>1673</v>
      </c>
      <c r="C175" s="152"/>
      <c r="D175" s="390">
        <v>1</v>
      </c>
      <c r="E175" s="359" t="s">
        <v>1385</v>
      </c>
      <c r="F175" s="360">
        <v>7955</v>
      </c>
      <c r="G175" s="360">
        <f t="shared" si="24"/>
        <v>7955</v>
      </c>
      <c r="H175" s="360">
        <v>34322</v>
      </c>
      <c r="I175" s="360">
        <f t="shared" si="25"/>
        <v>34322</v>
      </c>
      <c r="J175" s="360">
        <v>0</v>
      </c>
      <c r="K175" s="360">
        <f t="shared" si="26"/>
        <v>0</v>
      </c>
      <c r="L175" s="360">
        <f t="shared" si="27"/>
        <v>42277</v>
      </c>
      <c r="M175" s="376">
        <f t="shared" si="28"/>
        <v>42277</v>
      </c>
      <c r="N175" s="392">
        <v>1</v>
      </c>
      <c r="O175" s="360">
        <v>7955</v>
      </c>
      <c r="P175" s="360">
        <f t="shared" si="29"/>
        <v>7955</v>
      </c>
      <c r="Q175" s="360">
        <v>34322</v>
      </c>
      <c r="R175" s="360">
        <f t="shared" si="30"/>
        <v>34322</v>
      </c>
      <c r="S175" s="360">
        <v>0</v>
      </c>
      <c r="T175" s="360">
        <f t="shared" si="31"/>
        <v>0</v>
      </c>
      <c r="U175" s="360">
        <f t="shared" si="32"/>
        <v>42277</v>
      </c>
      <c r="V175" s="369">
        <f t="shared" si="33"/>
        <v>42277</v>
      </c>
      <c r="W175" s="390">
        <f t="shared" si="34"/>
        <v>0</v>
      </c>
      <c r="X175" s="381">
        <f t="shared" si="35"/>
        <v>0</v>
      </c>
      <c r="Y175" s="372"/>
    </row>
    <row r="176" spans="1:25" s="50" customFormat="1" ht="22.5" hidden="1" customHeight="1" x14ac:dyDescent="0.15">
      <c r="A176" s="361" t="s">
        <v>988</v>
      </c>
      <c r="B176" s="151" t="s">
        <v>1674</v>
      </c>
      <c r="C176" s="152"/>
      <c r="D176" s="390">
        <v>1</v>
      </c>
      <c r="E176" s="359" t="s">
        <v>1385</v>
      </c>
      <c r="F176" s="360">
        <v>11410</v>
      </c>
      <c r="G176" s="360">
        <f t="shared" si="24"/>
        <v>11410</v>
      </c>
      <c r="H176" s="360">
        <v>46395</v>
      </c>
      <c r="I176" s="360">
        <f t="shared" si="25"/>
        <v>46395</v>
      </c>
      <c r="J176" s="360">
        <v>0</v>
      </c>
      <c r="K176" s="360">
        <f t="shared" si="26"/>
        <v>0</v>
      </c>
      <c r="L176" s="360">
        <f t="shared" si="27"/>
        <v>57805</v>
      </c>
      <c r="M176" s="376">
        <f t="shared" si="28"/>
        <v>57805</v>
      </c>
      <c r="N176" s="392">
        <v>1</v>
      </c>
      <c r="O176" s="360">
        <v>11410</v>
      </c>
      <c r="P176" s="360">
        <f t="shared" si="29"/>
        <v>11410</v>
      </c>
      <c r="Q176" s="360">
        <v>46395</v>
      </c>
      <c r="R176" s="360">
        <f t="shared" si="30"/>
        <v>46395</v>
      </c>
      <c r="S176" s="360">
        <v>0</v>
      </c>
      <c r="T176" s="360">
        <f t="shared" si="31"/>
        <v>0</v>
      </c>
      <c r="U176" s="360">
        <f t="shared" si="32"/>
        <v>57805</v>
      </c>
      <c r="V176" s="369">
        <f t="shared" si="33"/>
        <v>57805</v>
      </c>
      <c r="W176" s="390">
        <f t="shared" si="34"/>
        <v>0</v>
      </c>
      <c r="X176" s="381">
        <f t="shared" si="35"/>
        <v>0</v>
      </c>
      <c r="Y176" s="372"/>
    </row>
    <row r="177" spans="1:25" s="50" customFormat="1" ht="22.5" hidden="1" customHeight="1" x14ac:dyDescent="0.15">
      <c r="A177" s="361" t="s">
        <v>1016</v>
      </c>
      <c r="B177" s="151" t="s">
        <v>1675</v>
      </c>
      <c r="C177" s="152"/>
      <c r="D177" s="390">
        <v>1</v>
      </c>
      <c r="E177" s="359" t="s">
        <v>1385</v>
      </c>
      <c r="F177" s="360">
        <v>15100</v>
      </c>
      <c r="G177" s="360">
        <f t="shared" si="24"/>
        <v>15100</v>
      </c>
      <c r="H177" s="360">
        <v>59556</v>
      </c>
      <c r="I177" s="360">
        <f t="shared" si="25"/>
        <v>59556</v>
      </c>
      <c r="J177" s="360">
        <v>0</v>
      </c>
      <c r="K177" s="360">
        <f t="shared" si="26"/>
        <v>0</v>
      </c>
      <c r="L177" s="360">
        <f t="shared" si="27"/>
        <v>74656</v>
      </c>
      <c r="M177" s="376">
        <f t="shared" si="28"/>
        <v>74656</v>
      </c>
      <c r="N177" s="392">
        <v>1</v>
      </c>
      <c r="O177" s="360">
        <v>15100</v>
      </c>
      <c r="P177" s="360">
        <f t="shared" si="29"/>
        <v>15100</v>
      </c>
      <c r="Q177" s="360">
        <v>59556</v>
      </c>
      <c r="R177" s="360">
        <f t="shared" si="30"/>
        <v>59556</v>
      </c>
      <c r="S177" s="360">
        <v>0</v>
      </c>
      <c r="T177" s="360">
        <f t="shared" si="31"/>
        <v>0</v>
      </c>
      <c r="U177" s="360">
        <f t="shared" si="32"/>
        <v>74656</v>
      </c>
      <c r="V177" s="369">
        <f t="shared" si="33"/>
        <v>74656</v>
      </c>
      <c r="W177" s="390">
        <f t="shared" si="34"/>
        <v>0</v>
      </c>
      <c r="X177" s="381">
        <f t="shared" si="35"/>
        <v>0</v>
      </c>
      <c r="Y177" s="372"/>
    </row>
    <row r="178" spans="1:25" s="50" customFormat="1" ht="22.5" hidden="1" customHeight="1" x14ac:dyDescent="0.15">
      <c r="A178" s="361" t="s">
        <v>1000</v>
      </c>
      <c r="B178" s="151" t="s">
        <v>1676</v>
      </c>
      <c r="C178" s="152"/>
      <c r="D178" s="390">
        <v>1</v>
      </c>
      <c r="E178" s="359" t="s">
        <v>1385</v>
      </c>
      <c r="F178" s="360">
        <v>17957</v>
      </c>
      <c r="G178" s="360">
        <f t="shared" si="24"/>
        <v>17957</v>
      </c>
      <c r="H178" s="360">
        <v>69646</v>
      </c>
      <c r="I178" s="360">
        <f t="shared" si="25"/>
        <v>69646</v>
      </c>
      <c r="J178" s="360">
        <v>0</v>
      </c>
      <c r="K178" s="360">
        <f t="shared" si="26"/>
        <v>0</v>
      </c>
      <c r="L178" s="360">
        <f t="shared" si="27"/>
        <v>87603</v>
      </c>
      <c r="M178" s="376">
        <f t="shared" si="28"/>
        <v>87603</v>
      </c>
      <c r="N178" s="392">
        <v>1</v>
      </c>
      <c r="O178" s="360">
        <v>17957</v>
      </c>
      <c r="P178" s="360">
        <f t="shared" si="29"/>
        <v>17957</v>
      </c>
      <c r="Q178" s="360">
        <v>69646</v>
      </c>
      <c r="R178" s="360">
        <f t="shared" si="30"/>
        <v>69646</v>
      </c>
      <c r="S178" s="360">
        <v>0</v>
      </c>
      <c r="T178" s="360">
        <f t="shared" si="31"/>
        <v>0</v>
      </c>
      <c r="U178" s="360">
        <f t="shared" si="32"/>
        <v>87603</v>
      </c>
      <c r="V178" s="369">
        <f t="shared" si="33"/>
        <v>87603</v>
      </c>
      <c r="W178" s="390">
        <f t="shared" si="34"/>
        <v>0</v>
      </c>
      <c r="X178" s="381">
        <f t="shared" si="35"/>
        <v>0</v>
      </c>
      <c r="Y178" s="372"/>
    </row>
    <row r="179" spans="1:25" s="50" customFormat="1" ht="22.5" hidden="1" customHeight="1" x14ac:dyDescent="0.15">
      <c r="A179" s="361" t="s">
        <v>984</v>
      </c>
      <c r="B179" s="151" t="s">
        <v>1677</v>
      </c>
      <c r="C179" s="152"/>
      <c r="D179" s="390">
        <v>1</v>
      </c>
      <c r="E179" s="359" t="s">
        <v>1385</v>
      </c>
      <c r="F179" s="360">
        <v>28428</v>
      </c>
      <c r="G179" s="360">
        <f t="shared" si="24"/>
        <v>28428</v>
      </c>
      <c r="H179" s="360">
        <v>107025</v>
      </c>
      <c r="I179" s="360">
        <f t="shared" si="25"/>
        <v>107025</v>
      </c>
      <c r="J179" s="360">
        <v>0</v>
      </c>
      <c r="K179" s="360">
        <f t="shared" si="26"/>
        <v>0</v>
      </c>
      <c r="L179" s="360">
        <f t="shared" si="27"/>
        <v>135453</v>
      </c>
      <c r="M179" s="376">
        <f t="shared" si="28"/>
        <v>135453</v>
      </c>
      <c r="N179" s="392">
        <v>1</v>
      </c>
      <c r="O179" s="360">
        <v>28428</v>
      </c>
      <c r="P179" s="360">
        <f t="shared" si="29"/>
        <v>28428</v>
      </c>
      <c r="Q179" s="360">
        <v>107025</v>
      </c>
      <c r="R179" s="360">
        <f t="shared" si="30"/>
        <v>107025</v>
      </c>
      <c r="S179" s="360">
        <v>0</v>
      </c>
      <c r="T179" s="360">
        <f t="shared" si="31"/>
        <v>0</v>
      </c>
      <c r="U179" s="360">
        <f t="shared" si="32"/>
        <v>135453</v>
      </c>
      <c r="V179" s="369">
        <f t="shared" si="33"/>
        <v>135453</v>
      </c>
      <c r="W179" s="390">
        <f t="shared" si="34"/>
        <v>0</v>
      </c>
      <c r="X179" s="381">
        <f t="shared" si="35"/>
        <v>0</v>
      </c>
      <c r="Y179" s="372"/>
    </row>
    <row r="180" spans="1:25" s="50" customFormat="1" ht="22.5" hidden="1" customHeight="1" x14ac:dyDescent="0.15">
      <c r="A180" s="361" t="s">
        <v>985</v>
      </c>
      <c r="B180" s="151" t="s">
        <v>1678</v>
      </c>
      <c r="C180" s="152"/>
      <c r="D180" s="390">
        <v>0</v>
      </c>
      <c r="E180" s="359" t="s">
        <v>1385</v>
      </c>
      <c r="F180" s="360">
        <v>40406</v>
      </c>
      <c r="G180" s="360">
        <f t="shared" si="24"/>
        <v>0</v>
      </c>
      <c r="H180" s="360">
        <v>142779</v>
      </c>
      <c r="I180" s="360">
        <f t="shared" si="25"/>
        <v>0</v>
      </c>
      <c r="J180" s="360">
        <v>0</v>
      </c>
      <c r="K180" s="360">
        <f t="shared" si="26"/>
        <v>0</v>
      </c>
      <c r="L180" s="360">
        <f t="shared" si="27"/>
        <v>183185</v>
      </c>
      <c r="M180" s="376">
        <f t="shared" si="28"/>
        <v>0</v>
      </c>
      <c r="N180" s="392">
        <v>0</v>
      </c>
      <c r="O180" s="360">
        <v>40406</v>
      </c>
      <c r="P180" s="360">
        <f t="shared" si="29"/>
        <v>0</v>
      </c>
      <c r="Q180" s="360">
        <v>142779</v>
      </c>
      <c r="R180" s="360">
        <f t="shared" si="30"/>
        <v>0</v>
      </c>
      <c r="S180" s="360">
        <v>0</v>
      </c>
      <c r="T180" s="360">
        <f t="shared" si="31"/>
        <v>0</v>
      </c>
      <c r="U180" s="360">
        <f t="shared" si="32"/>
        <v>183185</v>
      </c>
      <c r="V180" s="369">
        <f t="shared" si="33"/>
        <v>0</v>
      </c>
      <c r="W180" s="390">
        <f t="shared" si="34"/>
        <v>0</v>
      </c>
      <c r="X180" s="381">
        <f t="shared" si="35"/>
        <v>0</v>
      </c>
      <c r="Y180" s="372"/>
    </row>
    <row r="181" spans="1:25" s="50" customFormat="1" ht="22.5" hidden="1" customHeight="1" x14ac:dyDescent="0.15">
      <c r="A181" s="361" t="s">
        <v>977</v>
      </c>
      <c r="B181" s="151" t="s">
        <v>1679</v>
      </c>
      <c r="C181" s="152"/>
      <c r="D181" s="390">
        <v>0</v>
      </c>
      <c r="E181" s="359" t="s">
        <v>1385</v>
      </c>
      <c r="F181" s="360">
        <v>52753</v>
      </c>
      <c r="G181" s="360">
        <f t="shared" si="24"/>
        <v>0</v>
      </c>
      <c r="H181" s="360">
        <v>184783</v>
      </c>
      <c r="I181" s="360">
        <f t="shared" si="25"/>
        <v>0</v>
      </c>
      <c r="J181" s="360">
        <v>0</v>
      </c>
      <c r="K181" s="360">
        <f t="shared" si="26"/>
        <v>0</v>
      </c>
      <c r="L181" s="360">
        <f t="shared" si="27"/>
        <v>237536</v>
      </c>
      <c r="M181" s="376">
        <f t="shared" si="28"/>
        <v>0</v>
      </c>
      <c r="N181" s="392">
        <v>0</v>
      </c>
      <c r="O181" s="360">
        <v>52753</v>
      </c>
      <c r="P181" s="360">
        <f t="shared" si="29"/>
        <v>0</v>
      </c>
      <c r="Q181" s="360">
        <v>184783</v>
      </c>
      <c r="R181" s="360">
        <f t="shared" si="30"/>
        <v>0</v>
      </c>
      <c r="S181" s="360">
        <v>0</v>
      </c>
      <c r="T181" s="360">
        <f t="shared" si="31"/>
        <v>0</v>
      </c>
      <c r="U181" s="360">
        <f t="shared" si="32"/>
        <v>237536</v>
      </c>
      <c r="V181" s="369">
        <f t="shared" si="33"/>
        <v>0</v>
      </c>
      <c r="W181" s="390">
        <f t="shared" si="34"/>
        <v>0</v>
      </c>
      <c r="X181" s="381">
        <f t="shared" si="35"/>
        <v>0</v>
      </c>
      <c r="Y181" s="372"/>
    </row>
    <row r="182" spans="1:25" s="50" customFormat="1" ht="22.5" hidden="1" customHeight="1" x14ac:dyDescent="0.15">
      <c r="A182" s="361" t="s">
        <v>994</v>
      </c>
      <c r="B182" s="151" t="s">
        <v>1680</v>
      </c>
      <c r="C182" s="152"/>
      <c r="D182" s="390">
        <v>0</v>
      </c>
      <c r="E182" s="359" t="s">
        <v>1385</v>
      </c>
      <c r="F182" s="360">
        <v>1081</v>
      </c>
      <c r="G182" s="360">
        <f t="shared" si="24"/>
        <v>0</v>
      </c>
      <c r="H182" s="360">
        <v>19170</v>
      </c>
      <c r="I182" s="360">
        <f t="shared" si="25"/>
        <v>0</v>
      </c>
      <c r="J182" s="360">
        <v>0</v>
      </c>
      <c r="K182" s="360">
        <f t="shared" si="26"/>
        <v>0</v>
      </c>
      <c r="L182" s="360">
        <f t="shared" si="27"/>
        <v>20251</v>
      </c>
      <c r="M182" s="376">
        <f t="shared" si="28"/>
        <v>0</v>
      </c>
      <c r="N182" s="392">
        <v>0</v>
      </c>
      <c r="O182" s="360">
        <v>1081</v>
      </c>
      <c r="P182" s="360">
        <f t="shared" si="29"/>
        <v>0</v>
      </c>
      <c r="Q182" s="360">
        <v>19170</v>
      </c>
      <c r="R182" s="360">
        <f t="shared" si="30"/>
        <v>0</v>
      </c>
      <c r="S182" s="360">
        <v>0</v>
      </c>
      <c r="T182" s="360">
        <f t="shared" si="31"/>
        <v>0</v>
      </c>
      <c r="U182" s="360">
        <f t="shared" si="32"/>
        <v>20251</v>
      </c>
      <c r="V182" s="369">
        <f t="shared" si="33"/>
        <v>0</v>
      </c>
      <c r="W182" s="390">
        <f t="shared" si="34"/>
        <v>0</v>
      </c>
      <c r="X182" s="381">
        <f t="shared" si="35"/>
        <v>0</v>
      </c>
      <c r="Y182" s="372"/>
    </row>
    <row r="183" spans="1:25" s="50" customFormat="1" ht="22.5" hidden="1" customHeight="1" x14ac:dyDescent="0.15">
      <c r="A183" s="361" t="s">
        <v>1003</v>
      </c>
      <c r="B183" s="151" t="s">
        <v>1681</v>
      </c>
      <c r="C183" s="152"/>
      <c r="D183" s="390">
        <v>0</v>
      </c>
      <c r="E183" s="359" t="s">
        <v>1385</v>
      </c>
      <c r="F183" s="360">
        <v>1523</v>
      </c>
      <c r="G183" s="360">
        <f t="shared" si="24"/>
        <v>0</v>
      </c>
      <c r="H183" s="360">
        <v>24306</v>
      </c>
      <c r="I183" s="360">
        <f t="shared" si="25"/>
        <v>0</v>
      </c>
      <c r="J183" s="360">
        <v>0</v>
      </c>
      <c r="K183" s="360">
        <f t="shared" si="26"/>
        <v>0</v>
      </c>
      <c r="L183" s="360">
        <f t="shared" si="27"/>
        <v>25829</v>
      </c>
      <c r="M183" s="376">
        <f t="shared" si="28"/>
        <v>0</v>
      </c>
      <c r="N183" s="392">
        <v>0</v>
      </c>
      <c r="O183" s="360">
        <v>1523</v>
      </c>
      <c r="P183" s="360">
        <f t="shared" si="29"/>
        <v>0</v>
      </c>
      <c r="Q183" s="360">
        <v>24306</v>
      </c>
      <c r="R183" s="360">
        <f t="shared" si="30"/>
        <v>0</v>
      </c>
      <c r="S183" s="360">
        <v>0</v>
      </c>
      <c r="T183" s="360">
        <f t="shared" si="31"/>
        <v>0</v>
      </c>
      <c r="U183" s="360">
        <f t="shared" si="32"/>
        <v>25829</v>
      </c>
      <c r="V183" s="369">
        <f t="shared" si="33"/>
        <v>0</v>
      </c>
      <c r="W183" s="390">
        <f t="shared" si="34"/>
        <v>0</v>
      </c>
      <c r="X183" s="381">
        <f t="shared" si="35"/>
        <v>0</v>
      </c>
      <c r="Y183" s="372"/>
    </row>
    <row r="184" spans="1:25" s="50" customFormat="1" ht="22.5" hidden="1" customHeight="1" x14ac:dyDescent="0.15">
      <c r="A184" s="361" t="s">
        <v>999</v>
      </c>
      <c r="B184" s="151" t="s">
        <v>1682</v>
      </c>
      <c r="C184" s="152"/>
      <c r="D184" s="390">
        <v>1</v>
      </c>
      <c r="E184" s="359" t="s">
        <v>1385</v>
      </c>
      <c r="F184" s="360">
        <v>1951</v>
      </c>
      <c r="G184" s="360">
        <f t="shared" si="24"/>
        <v>1951</v>
      </c>
      <c r="H184" s="360">
        <v>28565</v>
      </c>
      <c r="I184" s="360">
        <f t="shared" si="25"/>
        <v>28565</v>
      </c>
      <c r="J184" s="360">
        <v>0</v>
      </c>
      <c r="K184" s="360">
        <f t="shared" si="26"/>
        <v>0</v>
      </c>
      <c r="L184" s="360">
        <f t="shared" si="27"/>
        <v>30516</v>
      </c>
      <c r="M184" s="376">
        <f t="shared" si="28"/>
        <v>30516</v>
      </c>
      <c r="N184" s="392">
        <v>1</v>
      </c>
      <c r="O184" s="360">
        <v>1951</v>
      </c>
      <c r="P184" s="360">
        <f t="shared" si="29"/>
        <v>1951</v>
      </c>
      <c r="Q184" s="360">
        <v>28565</v>
      </c>
      <c r="R184" s="360">
        <f t="shared" si="30"/>
        <v>28565</v>
      </c>
      <c r="S184" s="360">
        <v>0</v>
      </c>
      <c r="T184" s="360">
        <f t="shared" si="31"/>
        <v>0</v>
      </c>
      <c r="U184" s="360">
        <f t="shared" si="32"/>
        <v>30516</v>
      </c>
      <c r="V184" s="369">
        <f t="shared" si="33"/>
        <v>30516</v>
      </c>
      <c r="W184" s="390">
        <f t="shared" si="34"/>
        <v>0</v>
      </c>
      <c r="X184" s="381">
        <f t="shared" si="35"/>
        <v>0</v>
      </c>
      <c r="Y184" s="372"/>
    </row>
    <row r="185" spans="1:25" s="50" customFormat="1" ht="22.5" hidden="1" customHeight="1" x14ac:dyDescent="0.15">
      <c r="A185" s="361" t="s">
        <v>1015</v>
      </c>
      <c r="B185" s="151" t="s">
        <v>1683</v>
      </c>
      <c r="C185" s="152"/>
      <c r="D185" s="390">
        <v>1</v>
      </c>
      <c r="E185" s="359" t="s">
        <v>1385</v>
      </c>
      <c r="F185" s="360">
        <v>2242</v>
      </c>
      <c r="G185" s="360">
        <f t="shared" si="24"/>
        <v>2242</v>
      </c>
      <c r="H185" s="360">
        <v>31295</v>
      </c>
      <c r="I185" s="360">
        <f t="shared" si="25"/>
        <v>31295</v>
      </c>
      <c r="J185" s="360">
        <v>0</v>
      </c>
      <c r="K185" s="360">
        <f t="shared" si="26"/>
        <v>0</v>
      </c>
      <c r="L185" s="360">
        <f t="shared" si="27"/>
        <v>33537</v>
      </c>
      <c r="M185" s="376">
        <f t="shared" si="28"/>
        <v>33537</v>
      </c>
      <c r="N185" s="392">
        <v>1</v>
      </c>
      <c r="O185" s="360">
        <v>2242</v>
      </c>
      <c r="P185" s="360">
        <f t="shared" si="29"/>
        <v>2242</v>
      </c>
      <c r="Q185" s="360">
        <v>31295</v>
      </c>
      <c r="R185" s="360">
        <f t="shared" si="30"/>
        <v>31295</v>
      </c>
      <c r="S185" s="360">
        <v>0</v>
      </c>
      <c r="T185" s="360">
        <f t="shared" si="31"/>
        <v>0</v>
      </c>
      <c r="U185" s="360">
        <f t="shared" si="32"/>
        <v>33537</v>
      </c>
      <c r="V185" s="369">
        <f t="shared" si="33"/>
        <v>33537</v>
      </c>
      <c r="W185" s="390">
        <f t="shared" si="34"/>
        <v>0</v>
      </c>
      <c r="X185" s="381">
        <f t="shared" si="35"/>
        <v>0</v>
      </c>
      <c r="Y185" s="372"/>
    </row>
    <row r="186" spans="1:25" s="50" customFormat="1" ht="22.5" hidden="1" customHeight="1" x14ac:dyDescent="0.15">
      <c r="A186" s="361" t="s">
        <v>1002</v>
      </c>
      <c r="B186" s="151" t="s">
        <v>1684</v>
      </c>
      <c r="C186" s="152"/>
      <c r="D186" s="390">
        <v>1</v>
      </c>
      <c r="E186" s="359" t="s">
        <v>1385</v>
      </c>
      <c r="F186" s="360">
        <v>3164</v>
      </c>
      <c r="G186" s="360">
        <f t="shared" si="24"/>
        <v>3164</v>
      </c>
      <c r="H186" s="360">
        <v>40363</v>
      </c>
      <c r="I186" s="360">
        <f t="shared" si="25"/>
        <v>40363</v>
      </c>
      <c r="J186" s="360">
        <v>0</v>
      </c>
      <c r="K186" s="360">
        <f t="shared" si="26"/>
        <v>0</v>
      </c>
      <c r="L186" s="360">
        <f t="shared" si="27"/>
        <v>43527</v>
      </c>
      <c r="M186" s="376">
        <f t="shared" si="28"/>
        <v>43527</v>
      </c>
      <c r="N186" s="392">
        <v>1</v>
      </c>
      <c r="O186" s="360">
        <v>3164</v>
      </c>
      <c r="P186" s="360">
        <f t="shared" si="29"/>
        <v>3164</v>
      </c>
      <c r="Q186" s="360">
        <v>40363</v>
      </c>
      <c r="R186" s="360">
        <f t="shared" si="30"/>
        <v>40363</v>
      </c>
      <c r="S186" s="360">
        <v>0</v>
      </c>
      <c r="T186" s="360">
        <f t="shared" si="31"/>
        <v>0</v>
      </c>
      <c r="U186" s="360">
        <f t="shared" si="32"/>
        <v>43527</v>
      </c>
      <c r="V186" s="369">
        <f t="shared" si="33"/>
        <v>43527</v>
      </c>
      <c r="W186" s="390">
        <f t="shared" si="34"/>
        <v>0</v>
      </c>
      <c r="X186" s="381">
        <f t="shared" si="35"/>
        <v>0</v>
      </c>
      <c r="Y186" s="372"/>
    </row>
    <row r="187" spans="1:25" s="50" customFormat="1" ht="22.5" hidden="1" customHeight="1" x14ac:dyDescent="0.15">
      <c r="A187" s="361" t="s">
        <v>991</v>
      </c>
      <c r="B187" s="151" t="s">
        <v>1685</v>
      </c>
      <c r="C187" s="152"/>
      <c r="D187" s="390">
        <v>1</v>
      </c>
      <c r="E187" s="359" t="s">
        <v>1385</v>
      </c>
      <c r="F187" s="360">
        <v>4109</v>
      </c>
      <c r="G187" s="360">
        <f t="shared" si="24"/>
        <v>4109</v>
      </c>
      <c r="H187" s="360">
        <v>37950</v>
      </c>
      <c r="I187" s="360">
        <f t="shared" si="25"/>
        <v>37950</v>
      </c>
      <c r="J187" s="360">
        <v>0</v>
      </c>
      <c r="K187" s="360">
        <f t="shared" si="26"/>
        <v>0</v>
      </c>
      <c r="L187" s="360">
        <f t="shared" si="27"/>
        <v>42059</v>
      </c>
      <c r="M187" s="376">
        <f t="shared" si="28"/>
        <v>42059</v>
      </c>
      <c r="N187" s="392">
        <v>1</v>
      </c>
      <c r="O187" s="360">
        <v>4109</v>
      </c>
      <c r="P187" s="360">
        <f t="shared" si="29"/>
        <v>4109</v>
      </c>
      <c r="Q187" s="360">
        <v>37950</v>
      </c>
      <c r="R187" s="360">
        <f t="shared" si="30"/>
        <v>37950</v>
      </c>
      <c r="S187" s="360">
        <v>0</v>
      </c>
      <c r="T187" s="360">
        <f t="shared" si="31"/>
        <v>0</v>
      </c>
      <c r="U187" s="360">
        <f t="shared" si="32"/>
        <v>42059</v>
      </c>
      <c r="V187" s="369">
        <f t="shared" si="33"/>
        <v>42059</v>
      </c>
      <c r="W187" s="390">
        <f t="shared" si="34"/>
        <v>0</v>
      </c>
      <c r="X187" s="381">
        <f t="shared" si="35"/>
        <v>0</v>
      </c>
      <c r="Y187" s="372"/>
    </row>
    <row r="188" spans="1:25" s="50" customFormat="1" ht="22.5" hidden="1" customHeight="1" x14ac:dyDescent="0.15">
      <c r="A188" s="361" t="s">
        <v>1005</v>
      </c>
      <c r="B188" s="151" t="s">
        <v>1686</v>
      </c>
      <c r="C188" s="152"/>
      <c r="D188" s="390">
        <v>1</v>
      </c>
      <c r="E188" s="359" t="s">
        <v>1385</v>
      </c>
      <c r="F188" s="360">
        <v>5249</v>
      </c>
      <c r="G188" s="360">
        <f t="shared" si="24"/>
        <v>5249</v>
      </c>
      <c r="H188" s="360">
        <v>48050</v>
      </c>
      <c r="I188" s="360">
        <f t="shared" si="25"/>
        <v>48050</v>
      </c>
      <c r="J188" s="360">
        <v>0</v>
      </c>
      <c r="K188" s="360">
        <f t="shared" si="26"/>
        <v>0</v>
      </c>
      <c r="L188" s="360">
        <f t="shared" si="27"/>
        <v>53299</v>
      </c>
      <c r="M188" s="376">
        <f t="shared" si="28"/>
        <v>53299</v>
      </c>
      <c r="N188" s="392">
        <v>1</v>
      </c>
      <c r="O188" s="360">
        <v>5249</v>
      </c>
      <c r="P188" s="360">
        <f t="shared" si="29"/>
        <v>5249</v>
      </c>
      <c r="Q188" s="360">
        <v>48050</v>
      </c>
      <c r="R188" s="360">
        <f t="shared" si="30"/>
        <v>48050</v>
      </c>
      <c r="S188" s="360">
        <v>0</v>
      </c>
      <c r="T188" s="360">
        <f t="shared" si="31"/>
        <v>0</v>
      </c>
      <c r="U188" s="360">
        <f t="shared" si="32"/>
        <v>53299</v>
      </c>
      <c r="V188" s="369">
        <f t="shared" si="33"/>
        <v>53299</v>
      </c>
      <c r="W188" s="390">
        <f t="shared" si="34"/>
        <v>0</v>
      </c>
      <c r="X188" s="381">
        <f t="shared" si="35"/>
        <v>0</v>
      </c>
      <c r="Y188" s="372"/>
    </row>
    <row r="189" spans="1:25" s="50" customFormat="1" ht="22.5" hidden="1" customHeight="1" x14ac:dyDescent="0.15">
      <c r="A189" s="361" t="s">
        <v>1004</v>
      </c>
      <c r="B189" s="151" t="s">
        <v>1687</v>
      </c>
      <c r="C189" s="152"/>
      <c r="D189" s="390">
        <v>1</v>
      </c>
      <c r="E189" s="359" t="s">
        <v>1385</v>
      </c>
      <c r="F189" s="360">
        <v>7523</v>
      </c>
      <c r="G189" s="360">
        <f t="shared" si="24"/>
        <v>7523</v>
      </c>
      <c r="H189" s="360">
        <v>64952</v>
      </c>
      <c r="I189" s="360">
        <f t="shared" si="25"/>
        <v>64952</v>
      </c>
      <c r="J189" s="360">
        <v>0</v>
      </c>
      <c r="K189" s="360">
        <f t="shared" si="26"/>
        <v>0</v>
      </c>
      <c r="L189" s="360">
        <f t="shared" si="27"/>
        <v>72475</v>
      </c>
      <c r="M189" s="376">
        <f t="shared" si="28"/>
        <v>72475</v>
      </c>
      <c r="N189" s="392">
        <v>1</v>
      </c>
      <c r="O189" s="360">
        <v>7523</v>
      </c>
      <c r="P189" s="360">
        <f t="shared" si="29"/>
        <v>7523</v>
      </c>
      <c r="Q189" s="360">
        <v>64952</v>
      </c>
      <c r="R189" s="360">
        <f t="shared" si="30"/>
        <v>64952</v>
      </c>
      <c r="S189" s="360">
        <v>0</v>
      </c>
      <c r="T189" s="360">
        <f t="shared" si="31"/>
        <v>0</v>
      </c>
      <c r="U189" s="360">
        <f t="shared" si="32"/>
        <v>72475</v>
      </c>
      <c r="V189" s="369">
        <f t="shared" si="33"/>
        <v>72475</v>
      </c>
      <c r="W189" s="390">
        <f t="shared" si="34"/>
        <v>0</v>
      </c>
      <c r="X189" s="381">
        <f t="shared" si="35"/>
        <v>0</v>
      </c>
      <c r="Y189" s="372"/>
    </row>
    <row r="190" spans="1:25" s="50" customFormat="1" ht="22.5" hidden="1" customHeight="1" x14ac:dyDescent="0.15">
      <c r="A190" s="361" t="s">
        <v>1013</v>
      </c>
      <c r="B190" s="151" t="s">
        <v>1688</v>
      </c>
      <c r="C190" s="152"/>
      <c r="D190" s="390">
        <v>1</v>
      </c>
      <c r="E190" s="359" t="s">
        <v>1385</v>
      </c>
      <c r="F190" s="360">
        <v>9971</v>
      </c>
      <c r="G190" s="360">
        <f t="shared" si="24"/>
        <v>9971</v>
      </c>
      <c r="H190" s="360">
        <v>83379</v>
      </c>
      <c r="I190" s="360">
        <f t="shared" si="25"/>
        <v>83379</v>
      </c>
      <c r="J190" s="360">
        <v>0</v>
      </c>
      <c r="K190" s="360">
        <f t="shared" si="26"/>
        <v>0</v>
      </c>
      <c r="L190" s="360">
        <f t="shared" si="27"/>
        <v>93350</v>
      </c>
      <c r="M190" s="376">
        <f t="shared" si="28"/>
        <v>93350</v>
      </c>
      <c r="N190" s="392">
        <v>1</v>
      </c>
      <c r="O190" s="360">
        <v>9971</v>
      </c>
      <c r="P190" s="360">
        <f t="shared" si="29"/>
        <v>9971</v>
      </c>
      <c r="Q190" s="360">
        <v>83379</v>
      </c>
      <c r="R190" s="360">
        <f t="shared" si="30"/>
        <v>83379</v>
      </c>
      <c r="S190" s="360">
        <v>0</v>
      </c>
      <c r="T190" s="360">
        <f t="shared" si="31"/>
        <v>0</v>
      </c>
      <c r="U190" s="360">
        <f t="shared" si="32"/>
        <v>93350</v>
      </c>
      <c r="V190" s="369">
        <f t="shared" si="33"/>
        <v>93350</v>
      </c>
      <c r="W190" s="390">
        <f t="shared" si="34"/>
        <v>0</v>
      </c>
      <c r="X190" s="381">
        <f t="shared" si="35"/>
        <v>0</v>
      </c>
      <c r="Y190" s="372"/>
    </row>
    <row r="191" spans="1:25" s="50" customFormat="1" ht="22.5" hidden="1" customHeight="1" x14ac:dyDescent="0.15">
      <c r="A191" s="361" t="s">
        <v>1046</v>
      </c>
      <c r="B191" s="151" t="s">
        <v>1689</v>
      </c>
      <c r="C191" s="152"/>
      <c r="D191" s="390">
        <v>0</v>
      </c>
      <c r="E191" s="359" t="s">
        <v>1385</v>
      </c>
      <c r="F191" s="360">
        <v>11840</v>
      </c>
      <c r="G191" s="360">
        <f t="shared" si="24"/>
        <v>0</v>
      </c>
      <c r="H191" s="360">
        <v>97504</v>
      </c>
      <c r="I191" s="360">
        <f t="shared" si="25"/>
        <v>0</v>
      </c>
      <c r="J191" s="360">
        <v>0</v>
      </c>
      <c r="K191" s="360">
        <f t="shared" si="26"/>
        <v>0</v>
      </c>
      <c r="L191" s="360">
        <f t="shared" si="27"/>
        <v>109344</v>
      </c>
      <c r="M191" s="376">
        <f t="shared" si="28"/>
        <v>0</v>
      </c>
      <c r="N191" s="392">
        <v>0</v>
      </c>
      <c r="O191" s="360">
        <v>11840</v>
      </c>
      <c r="P191" s="360">
        <f t="shared" si="29"/>
        <v>0</v>
      </c>
      <c r="Q191" s="360">
        <v>97504</v>
      </c>
      <c r="R191" s="360">
        <f t="shared" si="30"/>
        <v>0</v>
      </c>
      <c r="S191" s="360">
        <v>0</v>
      </c>
      <c r="T191" s="360">
        <f t="shared" si="31"/>
        <v>0</v>
      </c>
      <c r="U191" s="360">
        <f t="shared" si="32"/>
        <v>109344</v>
      </c>
      <c r="V191" s="369">
        <f t="shared" si="33"/>
        <v>0</v>
      </c>
      <c r="W191" s="390">
        <f t="shared" si="34"/>
        <v>0</v>
      </c>
      <c r="X191" s="381">
        <f t="shared" si="35"/>
        <v>0</v>
      </c>
      <c r="Y191" s="372"/>
    </row>
    <row r="192" spans="1:25" s="50" customFormat="1" ht="22.5" hidden="1" customHeight="1" x14ac:dyDescent="0.15">
      <c r="A192" s="361" t="s">
        <v>971</v>
      </c>
      <c r="B192" s="151" t="s">
        <v>1690</v>
      </c>
      <c r="C192" s="152"/>
      <c r="D192" s="390">
        <v>0</v>
      </c>
      <c r="E192" s="359" t="s">
        <v>1385</v>
      </c>
      <c r="F192" s="360">
        <v>18743</v>
      </c>
      <c r="G192" s="360">
        <f t="shared" si="24"/>
        <v>0</v>
      </c>
      <c r="H192" s="360">
        <v>149835</v>
      </c>
      <c r="I192" s="360">
        <f t="shared" si="25"/>
        <v>0</v>
      </c>
      <c r="J192" s="360">
        <v>0</v>
      </c>
      <c r="K192" s="360">
        <f t="shared" si="26"/>
        <v>0</v>
      </c>
      <c r="L192" s="360">
        <f t="shared" si="27"/>
        <v>168578</v>
      </c>
      <c r="M192" s="376">
        <f t="shared" si="28"/>
        <v>0</v>
      </c>
      <c r="N192" s="392">
        <v>0</v>
      </c>
      <c r="O192" s="360">
        <v>18743</v>
      </c>
      <c r="P192" s="360">
        <f t="shared" si="29"/>
        <v>0</v>
      </c>
      <c r="Q192" s="360">
        <v>149835</v>
      </c>
      <c r="R192" s="360">
        <f t="shared" si="30"/>
        <v>0</v>
      </c>
      <c r="S192" s="360">
        <v>0</v>
      </c>
      <c r="T192" s="360">
        <f t="shared" si="31"/>
        <v>0</v>
      </c>
      <c r="U192" s="360">
        <f t="shared" si="32"/>
        <v>168578</v>
      </c>
      <c r="V192" s="369">
        <f t="shared" si="33"/>
        <v>0</v>
      </c>
      <c r="W192" s="390">
        <f t="shared" si="34"/>
        <v>0</v>
      </c>
      <c r="X192" s="381">
        <f t="shared" si="35"/>
        <v>0</v>
      </c>
      <c r="Y192" s="372"/>
    </row>
    <row r="193" spans="1:25" s="50" customFormat="1" ht="22.5" hidden="1" customHeight="1" x14ac:dyDescent="0.15">
      <c r="A193" s="361" t="s">
        <v>976</v>
      </c>
      <c r="B193" s="151" t="s">
        <v>1691</v>
      </c>
      <c r="C193" s="152"/>
      <c r="D193" s="390">
        <v>0</v>
      </c>
      <c r="E193" s="359" t="s">
        <v>1385</v>
      </c>
      <c r="F193" s="360">
        <v>27280</v>
      </c>
      <c r="G193" s="360">
        <f t="shared" si="24"/>
        <v>0</v>
      </c>
      <c r="H193" s="360">
        <v>199891</v>
      </c>
      <c r="I193" s="360">
        <f t="shared" si="25"/>
        <v>0</v>
      </c>
      <c r="J193" s="360">
        <v>0</v>
      </c>
      <c r="K193" s="360">
        <f t="shared" si="26"/>
        <v>0</v>
      </c>
      <c r="L193" s="360">
        <f t="shared" si="27"/>
        <v>227171</v>
      </c>
      <c r="M193" s="376">
        <f t="shared" si="28"/>
        <v>0</v>
      </c>
      <c r="N193" s="392">
        <v>0</v>
      </c>
      <c r="O193" s="360">
        <v>27280</v>
      </c>
      <c r="P193" s="360">
        <f t="shared" si="29"/>
        <v>0</v>
      </c>
      <c r="Q193" s="360">
        <v>199891</v>
      </c>
      <c r="R193" s="360">
        <f t="shared" si="30"/>
        <v>0</v>
      </c>
      <c r="S193" s="360">
        <v>0</v>
      </c>
      <c r="T193" s="360">
        <f t="shared" si="31"/>
        <v>0</v>
      </c>
      <c r="U193" s="360">
        <f t="shared" si="32"/>
        <v>227171</v>
      </c>
      <c r="V193" s="369">
        <f t="shared" si="33"/>
        <v>0</v>
      </c>
      <c r="W193" s="390">
        <f t="shared" si="34"/>
        <v>0</v>
      </c>
      <c r="X193" s="381">
        <f t="shared" si="35"/>
        <v>0</v>
      </c>
      <c r="Y193" s="372"/>
    </row>
    <row r="194" spans="1:25" s="50" customFormat="1" ht="22.5" hidden="1" customHeight="1" x14ac:dyDescent="0.15">
      <c r="A194" s="361" t="s">
        <v>996</v>
      </c>
      <c r="B194" s="151" t="s">
        <v>1692</v>
      </c>
      <c r="C194" s="152"/>
      <c r="D194" s="390">
        <v>0</v>
      </c>
      <c r="E194" s="359" t="s">
        <v>1385</v>
      </c>
      <c r="F194" s="360">
        <v>35613</v>
      </c>
      <c r="G194" s="360">
        <f t="shared" si="24"/>
        <v>0</v>
      </c>
      <c r="H194" s="360">
        <v>258697</v>
      </c>
      <c r="I194" s="360">
        <f t="shared" si="25"/>
        <v>0</v>
      </c>
      <c r="J194" s="360">
        <v>0</v>
      </c>
      <c r="K194" s="360">
        <f t="shared" si="26"/>
        <v>0</v>
      </c>
      <c r="L194" s="360">
        <f t="shared" si="27"/>
        <v>294310</v>
      </c>
      <c r="M194" s="376">
        <f t="shared" si="28"/>
        <v>0</v>
      </c>
      <c r="N194" s="392">
        <v>0</v>
      </c>
      <c r="O194" s="360">
        <v>35613</v>
      </c>
      <c r="P194" s="360">
        <f t="shared" si="29"/>
        <v>0</v>
      </c>
      <c r="Q194" s="360">
        <v>258697</v>
      </c>
      <c r="R194" s="360">
        <f t="shared" si="30"/>
        <v>0</v>
      </c>
      <c r="S194" s="360">
        <v>0</v>
      </c>
      <c r="T194" s="360">
        <f t="shared" si="31"/>
        <v>0</v>
      </c>
      <c r="U194" s="360">
        <f t="shared" si="32"/>
        <v>294310</v>
      </c>
      <c r="V194" s="369">
        <f t="shared" si="33"/>
        <v>0</v>
      </c>
      <c r="W194" s="390">
        <f t="shared" si="34"/>
        <v>0</v>
      </c>
      <c r="X194" s="381">
        <f t="shared" si="35"/>
        <v>0</v>
      </c>
      <c r="Y194" s="372"/>
    </row>
    <row r="195" spans="1:25" s="50" customFormat="1" ht="22.5" hidden="1" customHeight="1" x14ac:dyDescent="0.15">
      <c r="A195" s="361" t="s">
        <v>1048</v>
      </c>
      <c r="B195" s="151" t="s">
        <v>96</v>
      </c>
      <c r="C195" s="152"/>
      <c r="D195" s="390">
        <v>1</v>
      </c>
      <c r="E195" s="359" t="s">
        <v>1385</v>
      </c>
      <c r="F195" s="360">
        <v>2225</v>
      </c>
      <c r="G195" s="360">
        <f t="shared" si="24"/>
        <v>2225</v>
      </c>
      <c r="H195" s="360">
        <v>6641</v>
      </c>
      <c r="I195" s="360">
        <f t="shared" si="25"/>
        <v>6641</v>
      </c>
      <c r="J195" s="360">
        <v>0</v>
      </c>
      <c r="K195" s="360">
        <f t="shared" si="26"/>
        <v>0</v>
      </c>
      <c r="L195" s="360">
        <f t="shared" si="27"/>
        <v>8866</v>
      </c>
      <c r="M195" s="376">
        <f t="shared" si="28"/>
        <v>8866</v>
      </c>
      <c r="N195" s="392">
        <v>1</v>
      </c>
      <c r="O195" s="360">
        <v>2225</v>
      </c>
      <c r="P195" s="360">
        <f t="shared" si="29"/>
        <v>2225</v>
      </c>
      <c r="Q195" s="360">
        <v>6641</v>
      </c>
      <c r="R195" s="360">
        <f t="shared" si="30"/>
        <v>6641</v>
      </c>
      <c r="S195" s="360">
        <v>0</v>
      </c>
      <c r="T195" s="360">
        <f t="shared" si="31"/>
        <v>0</v>
      </c>
      <c r="U195" s="360">
        <f t="shared" si="32"/>
        <v>8866</v>
      </c>
      <c r="V195" s="369">
        <f t="shared" si="33"/>
        <v>8866</v>
      </c>
      <c r="W195" s="390">
        <f t="shared" si="34"/>
        <v>0</v>
      </c>
      <c r="X195" s="381">
        <f t="shared" si="35"/>
        <v>0</v>
      </c>
      <c r="Y195" s="372"/>
    </row>
    <row r="196" spans="1:25" s="50" customFormat="1" ht="22.5" hidden="1" customHeight="1" x14ac:dyDescent="0.15">
      <c r="A196" s="361" t="s">
        <v>1006</v>
      </c>
      <c r="B196" s="151" t="s">
        <v>97</v>
      </c>
      <c r="C196" s="152"/>
      <c r="D196" s="390">
        <v>1</v>
      </c>
      <c r="E196" s="359" t="s">
        <v>1385</v>
      </c>
      <c r="F196" s="360">
        <v>3156</v>
      </c>
      <c r="G196" s="360">
        <f t="shared" si="24"/>
        <v>3156</v>
      </c>
      <c r="H196" s="360">
        <v>6641</v>
      </c>
      <c r="I196" s="360">
        <f t="shared" si="25"/>
        <v>6641</v>
      </c>
      <c r="J196" s="360">
        <v>0</v>
      </c>
      <c r="K196" s="360">
        <f t="shared" si="26"/>
        <v>0</v>
      </c>
      <c r="L196" s="360">
        <f t="shared" si="27"/>
        <v>9797</v>
      </c>
      <c r="M196" s="376">
        <f t="shared" si="28"/>
        <v>9797</v>
      </c>
      <c r="N196" s="392">
        <v>1</v>
      </c>
      <c r="O196" s="360">
        <v>3156</v>
      </c>
      <c r="P196" s="360">
        <f t="shared" si="29"/>
        <v>3156</v>
      </c>
      <c r="Q196" s="360">
        <v>6641</v>
      </c>
      <c r="R196" s="360">
        <f t="shared" si="30"/>
        <v>6641</v>
      </c>
      <c r="S196" s="360">
        <v>0</v>
      </c>
      <c r="T196" s="360">
        <f t="shared" si="31"/>
        <v>0</v>
      </c>
      <c r="U196" s="360">
        <f t="shared" si="32"/>
        <v>9797</v>
      </c>
      <c r="V196" s="369">
        <f t="shared" si="33"/>
        <v>9797</v>
      </c>
      <c r="W196" s="390">
        <f t="shared" si="34"/>
        <v>0</v>
      </c>
      <c r="X196" s="381">
        <f t="shared" si="35"/>
        <v>0</v>
      </c>
      <c r="Y196" s="372"/>
    </row>
    <row r="197" spans="1:25" s="50" customFormat="1" ht="22.5" hidden="1" customHeight="1" x14ac:dyDescent="0.15">
      <c r="A197" s="361" t="s">
        <v>990</v>
      </c>
      <c r="B197" s="151" t="s">
        <v>98</v>
      </c>
      <c r="C197" s="152"/>
      <c r="D197" s="390">
        <v>1</v>
      </c>
      <c r="E197" s="359" t="s">
        <v>1385</v>
      </c>
      <c r="F197" s="360">
        <v>4985</v>
      </c>
      <c r="G197" s="360">
        <f t="shared" si="24"/>
        <v>4985</v>
      </c>
      <c r="H197" s="360">
        <v>7855</v>
      </c>
      <c r="I197" s="360">
        <f t="shared" si="25"/>
        <v>7855</v>
      </c>
      <c r="J197" s="360">
        <v>0</v>
      </c>
      <c r="K197" s="360">
        <f t="shared" si="26"/>
        <v>0</v>
      </c>
      <c r="L197" s="360">
        <f t="shared" si="27"/>
        <v>12840</v>
      </c>
      <c r="M197" s="376">
        <f t="shared" si="28"/>
        <v>12840</v>
      </c>
      <c r="N197" s="392">
        <v>1</v>
      </c>
      <c r="O197" s="360">
        <v>4985</v>
      </c>
      <c r="P197" s="360">
        <f t="shared" si="29"/>
        <v>4985</v>
      </c>
      <c r="Q197" s="360">
        <v>7855</v>
      </c>
      <c r="R197" s="360">
        <f t="shared" si="30"/>
        <v>7855</v>
      </c>
      <c r="S197" s="360">
        <v>0</v>
      </c>
      <c r="T197" s="360">
        <f t="shared" si="31"/>
        <v>0</v>
      </c>
      <c r="U197" s="360">
        <f t="shared" si="32"/>
        <v>12840</v>
      </c>
      <c r="V197" s="369">
        <f t="shared" si="33"/>
        <v>12840</v>
      </c>
      <c r="W197" s="390">
        <f t="shared" si="34"/>
        <v>0</v>
      </c>
      <c r="X197" s="381">
        <f t="shared" si="35"/>
        <v>0</v>
      </c>
      <c r="Y197" s="372"/>
    </row>
    <row r="198" spans="1:25" s="50" customFormat="1" ht="22.5" hidden="1" customHeight="1" x14ac:dyDescent="0.15">
      <c r="A198" s="361" t="s">
        <v>992</v>
      </c>
      <c r="B198" s="151" t="s">
        <v>99</v>
      </c>
      <c r="C198" s="152"/>
      <c r="D198" s="390">
        <v>1</v>
      </c>
      <c r="E198" s="359" t="s">
        <v>1385</v>
      </c>
      <c r="F198" s="360">
        <v>7183</v>
      </c>
      <c r="G198" s="360">
        <f t="shared" ref="G198:G261" si="36">INT($D198*F198)</f>
        <v>7183</v>
      </c>
      <c r="H198" s="360">
        <v>9551</v>
      </c>
      <c r="I198" s="360">
        <f t="shared" ref="I198:I261" si="37">INT($D198*H198)</f>
        <v>9551</v>
      </c>
      <c r="J198" s="360">
        <v>0</v>
      </c>
      <c r="K198" s="360">
        <f t="shared" ref="K198:K261" si="38">INT($D198*J198)</f>
        <v>0</v>
      </c>
      <c r="L198" s="360">
        <f t="shared" ref="L198:L261" si="39">F198+H198+J198</f>
        <v>16734</v>
      </c>
      <c r="M198" s="376">
        <f t="shared" ref="M198:M261" si="40">G198+I198+K198</f>
        <v>16734</v>
      </c>
      <c r="N198" s="392">
        <v>1</v>
      </c>
      <c r="O198" s="360">
        <v>7183</v>
      </c>
      <c r="P198" s="360">
        <f t="shared" ref="P198:P261" si="41">INT($N198*O198)</f>
        <v>7183</v>
      </c>
      <c r="Q198" s="360">
        <v>9551</v>
      </c>
      <c r="R198" s="360">
        <f t="shared" ref="R198:R261" si="42">INT($N198*Q198)</f>
        <v>9551</v>
      </c>
      <c r="S198" s="360">
        <v>0</v>
      </c>
      <c r="T198" s="360">
        <f t="shared" ref="T198:T261" si="43">INT($N198*S198)</f>
        <v>0</v>
      </c>
      <c r="U198" s="360">
        <f t="shared" ref="U198:U261" si="44">O198+Q198+S198</f>
        <v>16734</v>
      </c>
      <c r="V198" s="369">
        <f t="shared" ref="V198:V261" si="45">P198+R198+T198</f>
        <v>16734</v>
      </c>
      <c r="W198" s="390">
        <f t="shared" ref="W198:W261" si="46">N198-D198</f>
        <v>0</v>
      </c>
      <c r="X198" s="381">
        <f t="shared" ref="X198:X261" si="47">V198-M198</f>
        <v>0</v>
      </c>
      <c r="Y198" s="372"/>
    </row>
    <row r="199" spans="1:25" s="50" customFormat="1" ht="22.5" hidden="1" customHeight="1" x14ac:dyDescent="0.15">
      <c r="A199" s="361" t="s">
        <v>987</v>
      </c>
      <c r="B199" s="151" t="s">
        <v>100</v>
      </c>
      <c r="C199" s="152"/>
      <c r="D199" s="390">
        <v>1</v>
      </c>
      <c r="E199" s="359" t="s">
        <v>1385</v>
      </c>
      <c r="F199" s="360">
        <v>9750</v>
      </c>
      <c r="G199" s="360">
        <f t="shared" si="36"/>
        <v>9750</v>
      </c>
      <c r="H199" s="360">
        <v>11480</v>
      </c>
      <c r="I199" s="360">
        <f t="shared" si="37"/>
        <v>11480</v>
      </c>
      <c r="J199" s="360">
        <v>0</v>
      </c>
      <c r="K199" s="360">
        <f t="shared" si="38"/>
        <v>0</v>
      </c>
      <c r="L199" s="360">
        <f t="shared" si="39"/>
        <v>21230</v>
      </c>
      <c r="M199" s="376">
        <f t="shared" si="40"/>
        <v>21230</v>
      </c>
      <c r="N199" s="392">
        <v>1</v>
      </c>
      <c r="O199" s="360">
        <v>9750</v>
      </c>
      <c r="P199" s="360">
        <f t="shared" si="41"/>
        <v>9750</v>
      </c>
      <c r="Q199" s="360">
        <v>11480</v>
      </c>
      <c r="R199" s="360">
        <f t="shared" si="42"/>
        <v>11480</v>
      </c>
      <c r="S199" s="360">
        <v>0</v>
      </c>
      <c r="T199" s="360">
        <f t="shared" si="43"/>
        <v>0</v>
      </c>
      <c r="U199" s="360">
        <f t="shared" si="44"/>
        <v>21230</v>
      </c>
      <c r="V199" s="369">
        <f t="shared" si="45"/>
        <v>21230</v>
      </c>
      <c r="W199" s="390">
        <f t="shared" si="46"/>
        <v>0</v>
      </c>
      <c r="X199" s="381">
        <f t="shared" si="47"/>
        <v>0</v>
      </c>
      <c r="Y199" s="372"/>
    </row>
    <row r="200" spans="1:25" s="50" customFormat="1" ht="22.5" hidden="1" customHeight="1" x14ac:dyDescent="0.15">
      <c r="A200" s="361" t="s">
        <v>989</v>
      </c>
      <c r="B200" s="151" t="s">
        <v>101</v>
      </c>
      <c r="C200" s="152"/>
      <c r="D200" s="390">
        <v>1</v>
      </c>
      <c r="E200" s="359" t="s">
        <v>1385</v>
      </c>
      <c r="F200" s="360">
        <v>12565</v>
      </c>
      <c r="G200" s="360">
        <f t="shared" si="36"/>
        <v>12565</v>
      </c>
      <c r="H200" s="360">
        <v>13409</v>
      </c>
      <c r="I200" s="360">
        <f t="shared" si="37"/>
        <v>13409</v>
      </c>
      <c r="J200" s="360">
        <v>0</v>
      </c>
      <c r="K200" s="360">
        <f t="shared" si="38"/>
        <v>0</v>
      </c>
      <c r="L200" s="360">
        <f t="shared" si="39"/>
        <v>25974</v>
      </c>
      <c r="M200" s="376">
        <f t="shared" si="40"/>
        <v>25974</v>
      </c>
      <c r="N200" s="392">
        <v>1</v>
      </c>
      <c r="O200" s="360">
        <v>12565</v>
      </c>
      <c r="P200" s="360">
        <f t="shared" si="41"/>
        <v>12565</v>
      </c>
      <c r="Q200" s="360">
        <v>13409</v>
      </c>
      <c r="R200" s="360">
        <f t="shared" si="42"/>
        <v>13409</v>
      </c>
      <c r="S200" s="360">
        <v>0</v>
      </c>
      <c r="T200" s="360">
        <f t="shared" si="43"/>
        <v>0</v>
      </c>
      <c r="U200" s="360">
        <f t="shared" si="44"/>
        <v>25974</v>
      </c>
      <c r="V200" s="369">
        <f t="shared" si="45"/>
        <v>25974</v>
      </c>
      <c r="W200" s="390">
        <f t="shared" si="46"/>
        <v>0</v>
      </c>
      <c r="X200" s="381">
        <f t="shared" si="47"/>
        <v>0</v>
      </c>
      <c r="Y200" s="372"/>
    </row>
    <row r="201" spans="1:25" s="50" customFormat="1" ht="22.5" hidden="1" customHeight="1" x14ac:dyDescent="0.15">
      <c r="A201" s="361" t="s">
        <v>1049</v>
      </c>
      <c r="B201" s="151" t="s">
        <v>104</v>
      </c>
      <c r="C201" s="152"/>
      <c r="D201" s="390">
        <v>1</v>
      </c>
      <c r="E201" s="359" t="s">
        <v>1385</v>
      </c>
      <c r="F201" s="360">
        <v>19282</v>
      </c>
      <c r="G201" s="360">
        <f t="shared" si="36"/>
        <v>19282</v>
      </c>
      <c r="H201" s="360">
        <v>17569</v>
      </c>
      <c r="I201" s="360">
        <f t="shared" si="37"/>
        <v>17569</v>
      </c>
      <c r="J201" s="360">
        <v>0</v>
      </c>
      <c r="K201" s="360">
        <f t="shared" si="38"/>
        <v>0</v>
      </c>
      <c r="L201" s="360">
        <f t="shared" si="39"/>
        <v>36851</v>
      </c>
      <c r="M201" s="376">
        <f t="shared" si="40"/>
        <v>36851</v>
      </c>
      <c r="N201" s="392">
        <v>1</v>
      </c>
      <c r="O201" s="360">
        <v>19282</v>
      </c>
      <c r="P201" s="360">
        <f t="shared" si="41"/>
        <v>19282</v>
      </c>
      <c r="Q201" s="360">
        <v>17569</v>
      </c>
      <c r="R201" s="360">
        <f t="shared" si="42"/>
        <v>17569</v>
      </c>
      <c r="S201" s="360">
        <v>0</v>
      </c>
      <c r="T201" s="360">
        <f t="shared" si="43"/>
        <v>0</v>
      </c>
      <c r="U201" s="360">
        <f t="shared" si="44"/>
        <v>36851</v>
      </c>
      <c r="V201" s="369">
        <f t="shared" si="45"/>
        <v>36851</v>
      </c>
      <c r="W201" s="390">
        <f t="shared" si="46"/>
        <v>0</v>
      </c>
      <c r="X201" s="381">
        <f t="shared" si="47"/>
        <v>0</v>
      </c>
      <c r="Y201" s="372"/>
    </row>
    <row r="202" spans="1:25" s="50" customFormat="1" ht="22.5" hidden="1" customHeight="1" x14ac:dyDescent="0.15">
      <c r="A202" s="361" t="s">
        <v>1001</v>
      </c>
      <c r="B202" s="151" t="s">
        <v>103</v>
      </c>
      <c r="C202" s="152"/>
      <c r="D202" s="390">
        <v>1</v>
      </c>
      <c r="E202" s="359" t="s">
        <v>1385</v>
      </c>
      <c r="F202" s="360">
        <v>27262</v>
      </c>
      <c r="G202" s="360">
        <f t="shared" si="36"/>
        <v>27262</v>
      </c>
      <c r="H202" s="360">
        <v>20694</v>
      </c>
      <c r="I202" s="360">
        <f t="shared" si="37"/>
        <v>20694</v>
      </c>
      <c r="J202" s="360">
        <v>0</v>
      </c>
      <c r="K202" s="360">
        <f t="shared" si="38"/>
        <v>0</v>
      </c>
      <c r="L202" s="360">
        <f t="shared" si="39"/>
        <v>47956</v>
      </c>
      <c r="M202" s="376">
        <f t="shared" si="40"/>
        <v>47956</v>
      </c>
      <c r="N202" s="392">
        <v>1</v>
      </c>
      <c r="O202" s="360">
        <v>27262</v>
      </c>
      <c r="P202" s="360">
        <f t="shared" si="41"/>
        <v>27262</v>
      </c>
      <c r="Q202" s="360">
        <v>20694</v>
      </c>
      <c r="R202" s="360">
        <f t="shared" si="42"/>
        <v>20694</v>
      </c>
      <c r="S202" s="360">
        <v>0</v>
      </c>
      <c r="T202" s="360">
        <f t="shared" si="43"/>
        <v>0</v>
      </c>
      <c r="U202" s="360">
        <f t="shared" si="44"/>
        <v>47956</v>
      </c>
      <c r="V202" s="369">
        <f t="shared" si="45"/>
        <v>47956</v>
      </c>
      <c r="W202" s="390">
        <f t="shared" si="46"/>
        <v>0</v>
      </c>
      <c r="X202" s="381">
        <f t="shared" si="47"/>
        <v>0</v>
      </c>
      <c r="Y202" s="372"/>
    </row>
    <row r="203" spans="1:25" s="50" customFormat="1" ht="22.5" hidden="1" customHeight="1" x14ac:dyDescent="0.15">
      <c r="A203" s="361" t="s">
        <v>974</v>
      </c>
      <c r="B203" s="151" t="s">
        <v>106</v>
      </c>
      <c r="C203" s="152"/>
      <c r="D203" s="390">
        <v>1</v>
      </c>
      <c r="E203" s="359" t="s">
        <v>1385</v>
      </c>
      <c r="F203" s="360">
        <v>36658</v>
      </c>
      <c r="G203" s="360">
        <f t="shared" si="36"/>
        <v>36658</v>
      </c>
      <c r="H203" s="360">
        <v>25944</v>
      </c>
      <c r="I203" s="360">
        <f t="shared" si="37"/>
        <v>25944</v>
      </c>
      <c r="J203" s="360">
        <v>0</v>
      </c>
      <c r="K203" s="360">
        <f t="shared" si="38"/>
        <v>0</v>
      </c>
      <c r="L203" s="360">
        <f t="shared" si="39"/>
        <v>62602</v>
      </c>
      <c r="M203" s="376">
        <f t="shared" si="40"/>
        <v>62602</v>
      </c>
      <c r="N203" s="392">
        <v>1</v>
      </c>
      <c r="O203" s="360">
        <v>36658</v>
      </c>
      <c r="P203" s="360">
        <f t="shared" si="41"/>
        <v>36658</v>
      </c>
      <c r="Q203" s="360">
        <v>25944</v>
      </c>
      <c r="R203" s="360">
        <f t="shared" si="42"/>
        <v>25944</v>
      </c>
      <c r="S203" s="360">
        <v>0</v>
      </c>
      <c r="T203" s="360">
        <f t="shared" si="43"/>
        <v>0</v>
      </c>
      <c r="U203" s="360">
        <f t="shared" si="44"/>
        <v>62602</v>
      </c>
      <c r="V203" s="369">
        <f t="shared" si="45"/>
        <v>62602</v>
      </c>
      <c r="W203" s="390">
        <f t="shared" si="46"/>
        <v>0</v>
      </c>
      <c r="X203" s="381">
        <f t="shared" si="47"/>
        <v>0</v>
      </c>
      <c r="Y203" s="372"/>
    </row>
    <row r="204" spans="1:25" s="50" customFormat="1" ht="22.5" hidden="1" customHeight="1" x14ac:dyDescent="0.15">
      <c r="A204" s="361" t="s">
        <v>1051</v>
      </c>
      <c r="B204" s="151" t="s">
        <v>105</v>
      </c>
      <c r="C204" s="152"/>
      <c r="D204" s="390">
        <v>1</v>
      </c>
      <c r="E204" s="359" t="s">
        <v>1385</v>
      </c>
      <c r="F204" s="360">
        <v>59041</v>
      </c>
      <c r="G204" s="360">
        <f t="shared" si="36"/>
        <v>59041</v>
      </c>
      <c r="H204" s="360">
        <v>35159</v>
      </c>
      <c r="I204" s="360">
        <f t="shared" si="37"/>
        <v>35159</v>
      </c>
      <c r="J204" s="360">
        <v>0</v>
      </c>
      <c r="K204" s="360">
        <f t="shared" si="38"/>
        <v>0</v>
      </c>
      <c r="L204" s="360">
        <f t="shared" si="39"/>
        <v>94200</v>
      </c>
      <c r="M204" s="376">
        <f t="shared" si="40"/>
        <v>94200</v>
      </c>
      <c r="N204" s="392">
        <v>1</v>
      </c>
      <c r="O204" s="360">
        <v>59041</v>
      </c>
      <c r="P204" s="360">
        <f t="shared" si="41"/>
        <v>59041</v>
      </c>
      <c r="Q204" s="360">
        <v>35159</v>
      </c>
      <c r="R204" s="360">
        <f t="shared" si="42"/>
        <v>35159</v>
      </c>
      <c r="S204" s="360">
        <v>0</v>
      </c>
      <c r="T204" s="360">
        <f t="shared" si="43"/>
        <v>0</v>
      </c>
      <c r="U204" s="360">
        <f t="shared" si="44"/>
        <v>94200</v>
      </c>
      <c r="V204" s="369">
        <f t="shared" si="45"/>
        <v>94200</v>
      </c>
      <c r="W204" s="390">
        <f t="shared" si="46"/>
        <v>0</v>
      </c>
      <c r="X204" s="381">
        <f t="shared" si="47"/>
        <v>0</v>
      </c>
      <c r="Y204" s="372"/>
    </row>
    <row r="205" spans="1:25" s="50" customFormat="1" ht="22.5" hidden="1" customHeight="1" x14ac:dyDescent="0.15">
      <c r="A205" s="361" t="s">
        <v>1008</v>
      </c>
      <c r="B205" s="151" t="s">
        <v>108</v>
      </c>
      <c r="C205" s="152"/>
      <c r="D205" s="390">
        <v>1</v>
      </c>
      <c r="E205" s="359" t="s">
        <v>1385</v>
      </c>
      <c r="F205" s="360">
        <v>83531</v>
      </c>
      <c r="G205" s="360">
        <f t="shared" si="36"/>
        <v>83531</v>
      </c>
      <c r="H205" s="360">
        <v>43766</v>
      </c>
      <c r="I205" s="360">
        <f t="shared" si="37"/>
        <v>43766</v>
      </c>
      <c r="J205" s="360">
        <v>0</v>
      </c>
      <c r="K205" s="360">
        <f t="shared" si="38"/>
        <v>0</v>
      </c>
      <c r="L205" s="360">
        <f t="shared" si="39"/>
        <v>127297</v>
      </c>
      <c r="M205" s="376">
        <f t="shared" si="40"/>
        <v>127297</v>
      </c>
      <c r="N205" s="392">
        <v>1</v>
      </c>
      <c r="O205" s="360">
        <v>83531</v>
      </c>
      <c r="P205" s="360">
        <f t="shared" si="41"/>
        <v>83531</v>
      </c>
      <c r="Q205" s="360">
        <v>43766</v>
      </c>
      <c r="R205" s="360">
        <f t="shared" si="42"/>
        <v>43766</v>
      </c>
      <c r="S205" s="360">
        <v>0</v>
      </c>
      <c r="T205" s="360">
        <f t="shared" si="43"/>
        <v>0</v>
      </c>
      <c r="U205" s="360">
        <f t="shared" si="44"/>
        <v>127297</v>
      </c>
      <c r="V205" s="369">
        <f t="shared" si="45"/>
        <v>127297</v>
      </c>
      <c r="W205" s="390">
        <f t="shared" si="46"/>
        <v>0</v>
      </c>
      <c r="X205" s="381">
        <f t="shared" si="47"/>
        <v>0</v>
      </c>
      <c r="Y205" s="372"/>
    </row>
    <row r="206" spans="1:25" s="50" customFormat="1" ht="22.5" hidden="1" customHeight="1" x14ac:dyDescent="0.15">
      <c r="A206" s="361" t="s">
        <v>1050</v>
      </c>
      <c r="B206" s="151" t="s">
        <v>107</v>
      </c>
      <c r="C206" s="152"/>
      <c r="D206" s="390">
        <v>1</v>
      </c>
      <c r="E206" s="359" t="s">
        <v>1385</v>
      </c>
      <c r="F206" s="360">
        <v>112342</v>
      </c>
      <c r="G206" s="360">
        <f t="shared" si="36"/>
        <v>112342</v>
      </c>
      <c r="H206" s="360">
        <v>52553</v>
      </c>
      <c r="I206" s="360">
        <f t="shared" si="37"/>
        <v>52553</v>
      </c>
      <c r="J206" s="360">
        <v>0</v>
      </c>
      <c r="K206" s="360">
        <f t="shared" si="38"/>
        <v>0</v>
      </c>
      <c r="L206" s="360">
        <f t="shared" si="39"/>
        <v>164895</v>
      </c>
      <c r="M206" s="376">
        <f t="shared" si="40"/>
        <v>164895</v>
      </c>
      <c r="N206" s="392">
        <v>1</v>
      </c>
      <c r="O206" s="360">
        <v>112342</v>
      </c>
      <c r="P206" s="360">
        <f t="shared" si="41"/>
        <v>112342</v>
      </c>
      <c r="Q206" s="360">
        <v>52553</v>
      </c>
      <c r="R206" s="360">
        <f t="shared" si="42"/>
        <v>52553</v>
      </c>
      <c r="S206" s="360">
        <v>0</v>
      </c>
      <c r="T206" s="360">
        <f t="shared" si="43"/>
        <v>0</v>
      </c>
      <c r="U206" s="360">
        <f t="shared" si="44"/>
        <v>164895</v>
      </c>
      <c r="V206" s="369">
        <f t="shared" si="45"/>
        <v>164895</v>
      </c>
      <c r="W206" s="390">
        <f t="shared" si="46"/>
        <v>0</v>
      </c>
      <c r="X206" s="381">
        <f t="shared" si="47"/>
        <v>0</v>
      </c>
      <c r="Y206" s="372"/>
    </row>
    <row r="207" spans="1:25" s="50" customFormat="1" ht="22.5" hidden="1" customHeight="1" x14ac:dyDescent="0.15">
      <c r="A207" s="361" t="s">
        <v>1047</v>
      </c>
      <c r="B207" s="151" t="s">
        <v>102</v>
      </c>
      <c r="C207" s="152"/>
      <c r="D207" s="390">
        <v>1</v>
      </c>
      <c r="E207" s="359" t="s">
        <v>1385</v>
      </c>
      <c r="F207" s="360">
        <v>221739</v>
      </c>
      <c r="G207" s="360">
        <f t="shared" si="36"/>
        <v>221739</v>
      </c>
      <c r="H207" s="360">
        <v>78180</v>
      </c>
      <c r="I207" s="360">
        <f t="shared" si="37"/>
        <v>78180</v>
      </c>
      <c r="J207" s="360">
        <v>0</v>
      </c>
      <c r="K207" s="360">
        <f t="shared" si="38"/>
        <v>0</v>
      </c>
      <c r="L207" s="360">
        <f t="shared" si="39"/>
        <v>299919</v>
      </c>
      <c r="M207" s="376">
        <f t="shared" si="40"/>
        <v>299919</v>
      </c>
      <c r="N207" s="392">
        <v>1</v>
      </c>
      <c r="O207" s="360">
        <v>221739</v>
      </c>
      <c r="P207" s="360">
        <f t="shared" si="41"/>
        <v>221739</v>
      </c>
      <c r="Q207" s="360">
        <v>78180</v>
      </c>
      <c r="R207" s="360">
        <f t="shared" si="42"/>
        <v>78180</v>
      </c>
      <c r="S207" s="360">
        <v>0</v>
      </c>
      <c r="T207" s="360">
        <f t="shared" si="43"/>
        <v>0</v>
      </c>
      <c r="U207" s="360">
        <f t="shared" si="44"/>
        <v>299919</v>
      </c>
      <c r="V207" s="369">
        <f t="shared" si="45"/>
        <v>299919</v>
      </c>
      <c r="W207" s="390">
        <f t="shared" si="46"/>
        <v>0</v>
      </c>
      <c r="X207" s="381">
        <f t="shared" si="47"/>
        <v>0</v>
      </c>
      <c r="Y207" s="372"/>
    </row>
    <row r="208" spans="1:25" s="50" customFormat="1" ht="22.5" hidden="1" customHeight="1" x14ac:dyDescent="0.15">
      <c r="A208" s="361" t="s">
        <v>1045</v>
      </c>
      <c r="B208" s="151" t="s">
        <v>111</v>
      </c>
      <c r="C208" s="152"/>
      <c r="D208" s="390">
        <v>1</v>
      </c>
      <c r="E208" s="359" t="s">
        <v>1385</v>
      </c>
      <c r="F208" s="360">
        <v>447</v>
      </c>
      <c r="G208" s="360">
        <f t="shared" si="36"/>
        <v>447</v>
      </c>
      <c r="H208" s="360">
        <v>9298</v>
      </c>
      <c r="I208" s="360">
        <f t="shared" si="37"/>
        <v>9298</v>
      </c>
      <c r="J208" s="360">
        <v>0</v>
      </c>
      <c r="K208" s="360">
        <f t="shared" si="38"/>
        <v>0</v>
      </c>
      <c r="L208" s="360">
        <f t="shared" si="39"/>
        <v>9745</v>
      </c>
      <c r="M208" s="376">
        <f t="shared" si="40"/>
        <v>9745</v>
      </c>
      <c r="N208" s="392">
        <v>1</v>
      </c>
      <c r="O208" s="360">
        <v>447</v>
      </c>
      <c r="P208" s="360">
        <f t="shared" si="41"/>
        <v>447</v>
      </c>
      <c r="Q208" s="360">
        <v>9298</v>
      </c>
      <c r="R208" s="360">
        <f t="shared" si="42"/>
        <v>9298</v>
      </c>
      <c r="S208" s="360">
        <v>0</v>
      </c>
      <c r="T208" s="360">
        <f t="shared" si="43"/>
        <v>0</v>
      </c>
      <c r="U208" s="360">
        <f t="shared" si="44"/>
        <v>9745</v>
      </c>
      <c r="V208" s="369">
        <f t="shared" si="45"/>
        <v>9745</v>
      </c>
      <c r="W208" s="390">
        <f t="shared" si="46"/>
        <v>0</v>
      </c>
      <c r="X208" s="381">
        <f t="shared" si="47"/>
        <v>0</v>
      </c>
      <c r="Y208" s="372"/>
    </row>
    <row r="209" spans="1:25" s="50" customFormat="1" ht="22.5" hidden="1" customHeight="1" x14ac:dyDescent="0.15">
      <c r="A209" s="361" t="s">
        <v>997</v>
      </c>
      <c r="B209" s="151" t="s">
        <v>110</v>
      </c>
      <c r="C209" s="152"/>
      <c r="D209" s="390">
        <v>1</v>
      </c>
      <c r="E209" s="359" t="s">
        <v>1385</v>
      </c>
      <c r="F209" s="360">
        <v>649</v>
      </c>
      <c r="G209" s="360">
        <f t="shared" si="36"/>
        <v>649</v>
      </c>
      <c r="H209" s="360">
        <v>9298</v>
      </c>
      <c r="I209" s="360">
        <f t="shared" si="37"/>
        <v>9298</v>
      </c>
      <c r="J209" s="360">
        <v>0</v>
      </c>
      <c r="K209" s="360">
        <f t="shared" si="38"/>
        <v>0</v>
      </c>
      <c r="L209" s="360">
        <f t="shared" si="39"/>
        <v>9947</v>
      </c>
      <c r="M209" s="376">
        <f t="shared" si="40"/>
        <v>9947</v>
      </c>
      <c r="N209" s="392">
        <v>1</v>
      </c>
      <c r="O209" s="360">
        <v>649</v>
      </c>
      <c r="P209" s="360">
        <f t="shared" si="41"/>
        <v>649</v>
      </c>
      <c r="Q209" s="360">
        <v>9298</v>
      </c>
      <c r="R209" s="360">
        <f t="shared" si="42"/>
        <v>9298</v>
      </c>
      <c r="S209" s="360">
        <v>0</v>
      </c>
      <c r="T209" s="360">
        <f t="shared" si="43"/>
        <v>0</v>
      </c>
      <c r="U209" s="360">
        <f t="shared" si="44"/>
        <v>9947</v>
      </c>
      <c r="V209" s="369">
        <f t="shared" si="45"/>
        <v>9947</v>
      </c>
      <c r="W209" s="390">
        <f t="shared" si="46"/>
        <v>0</v>
      </c>
      <c r="X209" s="381">
        <f t="shared" si="47"/>
        <v>0</v>
      </c>
      <c r="Y209" s="372"/>
    </row>
    <row r="210" spans="1:25" s="50" customFormat="1" ht="22.5" hidden="1" customHeight="1" x14ac:dyDescent="0.15">
      <c r="A210" s="361" t="s">
        <v>975</v>
      </c>
      <c r="B210" s="151" t="s">
        <v>113</v>
      </c>
      <c r="C210" s="152"/>
      <c r="D210" s="390">
        <v>1</v>
      </c>
      <c r="E210" s="359" t="s">
        <v>1385</v>
      </c>
      <c r="F210" s="360">
        <v>1013</v>
      </c>
      <c r="G210" s="360">
        <f t="shared" si="36"/>
        <v>1013</v>
      </c>
      <c r="H210" s="360">
        <v>10997</v>
      </c>
      <c r="I210" s="360">
        <f t="shared" si="37"/>
        <v>10997</v>
      </c>
      <c r="J210" s="360">
        <v>0</v>
      </c>
      <c r="K210" s="360">
        <f t="shared" si="38"/>
        <v>0</v>
      </c>
      <c r="L210" s="360">
        <f t="shared" si="39"/>
        <v>12010</v>
      </c>
      <c r="M210" s="376">
        <f t="shared" si="40"/>
        <v>12010</v>
      </c>
      <c r="N210" s="392">
        <v>1</v>
      </c>
      <c r="O210" s="360">
        <v>1013</v>
      </c>
      <c r="P210" s="360">
        <f t="shared" si="41"/>
        <v>1013</v>
      </c>
      <c r="Q210" s="360">
        <v>10997</v>
      </c>
      <c r="R210" s="360">
        <f t="shared" si="42"/>
        <v>10997</v>
      </c>
      <c r="S210" s="360">
        <v>0</v>
      </c>
      <c r="T210" s="360">
        <f t="shared" si="43"/>
        <v>0</v>
      </c>
      <c r="U210" s="360">
        <f t="shared" si="44"/>
        <v>12010</v>
      </c>
      <c r="V210" s="369">
        <f t="shared" si="45"/>
        <v>12010</v>
      </c>
      <c r="W210" s="390">
        <f t="shared" si="46"/>
        <v>0</v>
      </c>
      <c r="X210" s="381">
        <f t="shared" si="47"/>
        <v>0</v>
      </c>
      <c r="Y210" s="372"/>
    </row>
    <row r="211" spans="1:25" s="50" customFormat="1" ht="22.5" hidden="1" customHeight="1" x14ac:dyDescent="0.15">
      <c r="A211" s="361" t="s">
        <v>981</v>
      </c>
      <c r="B211" s="151" t="s">
        <v>112</v>
      </c>
      <c r="C211" s="152"/>
      <c r="D211" s="390">
        <v>1</v>
      </c>
      <c r="E211" s="359" t="s">
        <v>1385</v>
      </c>
      <c r="F211" s="360">
        <v>1451</v>
      </c>
      <c r="G211" s="360">
        <f t="shared" si="36"/>
        <v>1451</v>
      </c>
      <c r="H211" s="360">
        <v>13372</v>
      </c>
      <c r="I211" s="360">
        <f t="shared" si="37"/>
        <v>13372</v>
      </c>
      <c r="J211" s="360">
        <v>0</v>
      </c>
      <c r="K211" s="360">
        <f t="shared" si="38"/>
        <v>0</v>
      </c>
      <c r="L211" s="360">
        <f t="shared" si="39"/>
        <v>14823</v>
      </c>
      <c r="M211" s="376">
        <f t="shared" si="40"/>
        <v>14823</v>
      </c>
      <c r="N211" s="392">
        <v>1</v>
      </c>
      <c r="O211" s="360">
        <v>1451</v>
      </c>
      <c r="P211" s="360">
        <f t="shared" si="41"/>
        <v>1451</v>
      </c>
      <c r="Q211" s="360">
        <v>13372</v>
      </c>
      <c r="R211" s="360">
        <f t="shared" si="42"/>
        <v>13372</v>
      </c>
      <c r="S211" s="360">
        <v>0</v>
      </c>
      <c r="T211" s="360">
        <f t="shared" si="43"/>
        <v>0</v>
      </c>
      <c r="U211" s="360">
        <f t="shared" si="44"/>
        <v>14823</v>
      </c>
      <c r="V211" s="369">
        <f t="shared" si="45"/>
        <v>14823</v>
      </c>
      <c r="W211" s="390">
        <f t="shared" si="46"/>
        <v>0</v>
      </c>
      <c r="X211" s="381">
        <f t="shared" si="47"/>
        <v>0</v>
      </c>
      <c r="Y211" s="372"/>
    </row>
    <row r="212" spans="1:25" s="50" customFormat="1" ht="22.5" hidden="1" customHeight="1" x14ac:dyDescent="0.15">
      <c r="A212" s="361" t="s">
        <v>998</v>
      </c>
      <c r="B212" s="151" t="s">
        <v>115</v>
      </c>
      <c r="C212" s="152"/>
      <c r="D212" s="390">
        <v>1</v>
      </c>
      <c r="E212" s="359" t="s">
        <v>1385</v>
      </c>
      <c r="F212" s="360">
        <v>1993</v>
      </c>
      <c r="G212" s="360">
        <f t="shared" si="36"/>
        <v>1993</v>
      </c>
      <c r="H212" s="360">
        <v>16071</v>
      </c>
      <c r="I212" s="360">
        <f t="shared" si="37"/>
        <v>16071</v>
      </c>
      <c r="J212" s="360">
        <v>0</v>
      </c>
      <c r="K212" s="360">
        <f t="shared" si="38"/>
        <v>0</v>
      </c>
      <c r="L212" s="360">
        <f t="shared" si="39"/>
        <v>18064</v>
      </c>
      <c r="M212" s="376">
        <f t="shared" si="40"/>
        <v>18064</v>
      </c>
      <c r="N212" s="392">
        <v>1</v>
      </c>
      <c r="O212" s="360">
        <v>1993</v>
      </c>
      <c r="P212" s="360">
        <f t="shared" si="41"/>
        <v>1993</v>
      </c>
      <c r="Q212" s="360">
        <v>16071</v>
      </c>
      <c r="R212" s="360">
        <f t="shared" si="42"/>
        <v>16071</v>
      </c>
      <c r="S212" s="360">
        <v>0</v>
      </c>
      <c r="T212" s="360">
        <f t="shared" si="43"/>
        <v>0</v>
      </c>
      <c r="U212" s="360">
        <f t="shared" si="44"/>
        <v>18064</v>
      </c>
      <c r="V212" s="369">
        <f t="shared" si="45"/>
        <v>18064</v>
      </c>
      <c r="W212" s="390">
        <f t="shared" si="46"/>
        <v>0</v>
      </c>
      <c r="X212" s="381">
        <f t="shared" si="47"/>
        <v>0</v>
      </c>
      <c r="Y212" s="372"/>
    </row>
    <row r="213" spans="1:25" s="50" customFormat="1" ht="22.5" hidden="1" customHeight="1" x14ac:dyDescent="0.15">
      <c r="A213" s="361" t="s">
        <v>973</v>
      </c>
      <c r="B213" s="151" t="s">
        <v>114</v>
      </c>
      <c r="C213" s="152"/>
      <c r="D213" s="390">
        <v>1</v>
      </c>
      <c r="E213" s="359" t="s">
        <v>1385</v>
      </c>
      <c r="F213" s="360">
        <v>2578</v>
      </c>
      <c r="G213" s="360">
        <f t="shared" si="36"/>
        <v>2578</v>
      </c>
      <c r="H213" s="360">
        <v>18772</v>
      </c>
      <c r="I213" s="360">
        <f t="shared" si="37"/>
        <v>18772</v>
      </c>
      <c r="J213" s="360">
        <v>0</v>
      </c>
      <c r="K213" s="360">
        <f t="shared" si="38"/>
        <v>0</v>
      </c>
      <c r="L213" s="360">
        <f t="shared" si="39"/>
        <v>21350</v>
      </c>
      <c r="M213" s="376">
        <f t="shared" si="40"/>
        <v>21350</v>
      </c>
      <c r="N213" s="392">
        <v>1</v>
      </c>
      <c r="O213" s="360">
        <v>2578</v>
      </c>
      <c r="P213" s="360">
        <f t="shared" si="41"/>
        <v>2578</v>
      </c>
      <c r="Q213" s="360">
        <v>18772</v>
      </c>
      <c r="R213" s="360">
        <f t="shared" si="42"/>
        <v>18772</v>
      </c>
      <c r="S213" s="360">
        <v>0</v>
      </c>
      <c r="T213" s="360">
        <f t="shared" si="43"/>
        <v>0</v>
      </c>
      <c r="U213" s="360">
        <f t="shared" si="44"/>
        <v>21350</v>
      </c>
      <c r="V213" s="369">
        <f t="shared" si="45"/>
        <v>21350</v>
      </c>
      <c r="W213" s="390">
        <f t="shared" si="46"/>
        <v>0</v>
      </c>
      <c r="X213" s="381">
        <f t="shared" si="47"/>
        <v>0</v>
      </c>
      <c r="Y213" s="372"/>
    </row>
    <row r="214" spans="1:25" s="50" customFormat="1" ht="22.5" hidden="1" customHeight="1" x14ac:dyDescent="0.15">
      <c r="A214" s="361" t="s">
        <v>1007</v>
      </c>
      <c r="B214" s="151" t="s">
        <v>109</v>
      </c>
      <c r="C214" s="152"/>
      <c r="D214" s="390">
        <v>1</v>
      </c>
      <c r="E214" s="359" t="s">
        <v>1385</v>
      </c>
      <c r="F214" s="360">
        <v>3922</v>
      </c>
      <c r="G214" s="360">
        <f t="shared" si="36"/>
        <v>3922</v>
      </c>
      <c r="H214" s="360">
        <v>24597</v>
      </c>
      <c r="I214" s="360">
        <f t="shared" si="37"/>
        <v>24597</v>
      </c>
      <c r="J214" s="360">
        <v>0</v>
      </c>
      <c r="K214" s="360">
        <f t="shared" si="38"/>
        <v>0</v>
      </c>
      <c r="L214" s="360">
        <f t="shared" si="39"/>
        <v>28519</v>
      </c>
      <c r="M214" s="376">
        <f t="shared" si="40"/>
        <v>28519</v>
      </c>
      <c r="N214" s="392">
        <v>1</v>
      </c>
      <c r="O214" s="360">
        <v>3922</v>
      </c>
      <c r="P214" s="360">
        <f t="shared" si="41"/>
        <v>3922</v>
      </c>
      <c r="Q214" s="360">
        <v>24597</v>
      </c>
      <c r="R214" s="360">
        <f t="shared" si="42"/>
        <v>24597</v>
      </c>
      <c r="S214" s="360">
        <v>0</v>
      </c>
      <c r="T214" s="360">
        <f t="shared" si="43"/>
        <v>0</v>
      </c>
      <c r="U214" s="360">
        <f t="shared" si="44"/>
        <v>28519</v>
      </c>
      <c r="V214" s="369">
        <f t="shared" si="45"/>
        <v>28519</v>
      </c>
      <c r="W214" s="390">
        <f t="shared" si="46"/>
        <v>0</v>
      </c>
      <c r="X214" s="381">
        <f t="shared" si="47"/>
        <v>0</v>
      </c>
      <c r="Y214" s="372"/>
    </row>
    <row r="215" spans="1:25" s="50" customFormat="1" ht="22.5" hidden="1" customHeight="1" x14ac:dyDescent="0.15">
      <c r="A215" s="361" t="s">
        <v>1009</v>
      </c>
      <c r="B215" s="151" t="s">
        <v>116</v>
      </c>
      <c r="C215" s="152"/>
      <c r="D215" s="390">
        <v>1</v>
      </c>
      <c r="E215" s="359" t="s">
        <v>1385</v>
      </c>
      <c r="F215" s="360">
        <v>5569</v>
      </c>
      <c r="G215" s="360">
        <f t="shared" si="36"/>
        <v>5569</v>
      </c>
      <c r="H215" s="360">
        <v>28972</v>
      </c>
      <c r="I215" s="360">
        <f t="shared" si="37"/>
        <v>28972</v>
      </c>
      <c r="J215" s="360">
        <v>0</v>
      </c>
      <c r="K215" s="360">
        <f t="shared" si="38"/>
        <v>0</v>
      </c>
      <c r="L215" s="360">
        <f t="shared" si="39"/>
        <v>34541</v>
      </c>
      <c r="M215" s="376">
        <f t="shared" si="40"/>
        <v>34541</v>
      </c>
      <c r="N215" s="392">
        <v>1</v>
      </c>
      <c r="O215" s="360">
        <v>5569</v>
      </c>
      <c r="P215" s="360">
        <f t="shared" si="41"/>
        <v>5569</v>
      </c>
      <c r="Q215" s="360">
        <v>28972</v>
      </c>
      <c r="R215" s="360">
        <f t="shared" si="42"/>
        <v>28972</v>
      </c>
      <c r="S215" s="360">
        <v>0</v>
      </c>
      <c r="T215" s="360">
        <f t="shared" si="43"/>
        <v>0</v>
      </c>
      <c r="U215" s="360">
        <f t="shared" si="44"/>
        <v>34541</v>
      </c>
      <c r="V215" s="369">
        <f t="shared" si="45"/>
        <v>34541</v>
      </c>
      <c r="W215" s="390">
        <f t="shared" si="46"/>
        <v>0</v>
      </c>
      <c r="X215" s="381">
        <f t="shared" si="47"/>
        <v>0</v>
      </c>
      <c r="Y215" s="372"/>
    </row>
    <row r="216" spans="1:25" s="50" customFormat="1" ht="22.5" hidden="1" customHeight="1" x14ac:dyDescent="0.15">
      <c r="A216" s="361" t="s">
        <v>1010</v>
      </c>
      <c r="B216" s="151" t="s">
        <v>117</v>
      </c>
      <c r="C216" s="152"/>
      <c r="D216" s="390">
        <v>1</v>
      </c>
      <c r="E216" s="359" t="s">
        <v>1385</v>
      </c>
      <c r="F216" s="360">
        <v>7480</v>
      </c>
      <c r="G216" s="360">
        <f t="shared" si="36"/>
        <v>7480</v>
      </c>
      <c r="H216" s="360">
        <v>36322</v>
      </c>
      <c r="I216" s="360">
        <f t="shared" si="37"/>
        <v>36322</v>
      </c>
      <c r="J216" s="360">
        <v>0</v>
      </c>
      <c r="K216" s="360">
        <f t="shared" si="38"/>
        <v>0</v>
      </c>
      <c r="L216" s="360">
        <f t="shared" si="39"/>
        <v>43802</v>
      </c>
      <c r="M216" s="376">
        <f t="shared" si="40"/>
        <v>43802</v>
      </c>
      <c r="N216" s="392">
        <v>1</v>
      </c>
      <c r="O216" s="360">
        <v>7480</v>
      </c>
      <c r="P216" s="360">
        <f t="shared" si="41"/>
        <v>7480</v>
      </c>
      <c r="Q216" s="360">
        <v>36322</v>
      </c>
      <c r="R216" s="360">
        <f t="shared" si="42"/>
        <v>36322</v>
      </c>
      <c r="S216" s="360">
        <v>0</v>
      </c>
      <c r="T216" s="360">
        <f t="shared" si="43"/>
        <v>0</v>
      </c>
      <c r="U216" s="360">
        <f t="shared" si="44"/>
        <v>43802</v>
      </c>
      <c r="V216" s="369">
        <f t="shared" si="45"/>
        <v>43802</v>
      </c>
      <c r="W216" s="390">
        <f t="shared" si="46"/>
        <v>0</v>
      </c>
      <c r="X216" s="381">
        <f t="shared" si="47"/>
        <v>0</v>
      </c>
      <c r="Y216" s="372"/>
    </row>
    <row r="217" spans="1:25" s="50" customFormat="1" ht="22.5" hidden="1" customHeight="1" x14ac:dyDescent="0.15">
      <c r="A217" s="361" t="s">
        <v>1011</v>
      </c>
      <c r="B217" s="151" t="s">
        <v>118</v>
      </c>
      <c r="C217" s="152"/>
      <c r="D217" s="390">
        <v>1</v>
      </c>
      <c r="E217" s="359" t="s">
        <v>1385</v>
      </c>
      <c r="F217" s="360">
        <v>12006</v>
      </c>
      <c r="G217" s="360">
        <f t="shared" si="36"/>
        <v>12006</v>
      </c>
      <c r="H217" s="360">
        <v>49222</v>
      </c>
      <c r="I217" s="360">
        <f t="shared" si="37"/>
        <v>49222</v>
      </c>
      <c r="J217" s="360">
        <v>0</v>
      </c>
      <c r="K217" s="360">
        <f t="shared" si="38"/>
        <v>0</v>
      </c>
      <c r="L217" s="360">
        <f t="shared" si="39"/>
        <v>61228</v>
      </c>
      <c r="M217" s="376">
        <f t="shared" si="40"/>
        <v>61228</v>
      </c>
      <c r="N217" s="392">
        <v>1</v>
      </c>
      <c r="O217" s="360">
        <v>12006</v>
      </c>
      <c r="P217" s="360">
        <f t="shared" si="41"/>
        <v>12006</v>
      </c>
      <c r="Q217" s="360">
        <v>49222</v>
      </c>
      <c r="R217" s="360">
        <f t="shared" si="42"/>
        <v>49222</v>
      </c>
      <c r="S217" s="360">
        <v>0</v>
      </c>
      <c r="T217" s="360">
        <f t="shared" si="43"/>
        <v>0</v>
      </c>
      <c r="U217" s="360">
        <f t="shared" si="44"/>
        <v>61228</v>
      </c>
      <c r="V217" s="369">
        <f t="shared" si="45"/>
        <v>61228</v>
      </c>
      <c r="W217" s="390">
        <f t="shared" si="46"/>
        <v>0</v>
      </c>
      <c r="X217" s="381">
        <f t="shared" si="47"/>
        <v>0</v>
      </c>
      <c r="Y217" s="372"/>
    </row>
    <row r="218" spans="1:25" s="50" customFormat="1" ht="22.5" hidden="1" customHeight="1" x14ac:dyDescent="0.15">
      <c r="A218" s="361" t="s">
        <v>223</v>
      </c>
      <c r="B218" s="151" t="s">
        <v>119</v>
      </c>
      <c r="C218" s="152"/>
      <c r="D218" s="390">
        <v>1</v>
      </c>
      <c r="E218" s="359" t="s">
        <v>1385</v>
      </c>
      <c r="F218" s="360">
        <v>16775</v>
      </c>
      <c r="G218" s="360">
        <f t="shared" si="36"/>
        <v>16775</v>
      </c>
      <c r="H218" s="360">
        <v>61272</v>
      </c>
      <c r="I218" s="360">
        <f t="shared" si="37"/>
        <v>61272</v>
      </c>
      <c r="J218" s="360">
        <v>0</v>
      </c>
      <c r="K218" s="360">
        <f t="shared" si="38"/>
        <v>0</v>
      </c>
      <c r="L218" s="360">
        <f t="shared" si="39"/>
        <v>78047</v>
      </c>
      <c r="M218" s="376">
        <f t="shared" si="40"/>
        <v>78047</v>
      </c>
      <c r="N218" s="392">
        <v>1</v>
      </c>
      <c r="O218" s="360">
        <v>16775</v>
      </c>
      <c r="P218" s="360">
        <f t="shared" si="41"/>
        <v>16775</v>
      </c>
      <c r="Q218" s="360">
        <v>61272</v>
      </c>
      <c r="R218" s="360">
        <f t="shared" si="42"/>
        <v>61272</v>
      </c>
      <c r="S218" s="360">
        <v>0</v>
      </c>
      <c r="T218" s="360">
        <f t="shared" si="43"/>
        <v>0</v>
      </c>
      <c r="U218" s="360">
        <f t="shared" si="44"/>
        <v>78047</v>
      </c>
      <c r="V218" s="369">
        <f t="shared" si="45"/>
        <v>78047</v>
      </c>
      <c r="W218" s="390">
        <f t="shared" si="46"/>
        <v>0</v>
      </c>
      <c r="X218" s="381">
        <f t="shared" si="47"/>
        <v>0</v>
      </c>
      <c r="Y218" s="372"/>
    </row>
    <row r="219" spans="1:25" s="50" customFormat="1" ht="22.5" hidden="1" customHeight="1" x14ac:dyDescent="0.15">
      <c r="A219" s="361" t="s">
        <v>224</v>
      </c>
      <c r="B219" s="151" t="s">
        <v>120</v>
      </c>
      <c r="C219" s="152"/>
      <c r="D219" s="390">
        <v>1</v>
      </c>
      <c r="E219" s="359" t="s">
        <v>1385</v>
      </c>
      <c r="F219" s="360">
        <v>22886</v>
      </c>
      <c r="G219" s="360">
        <f t="shared" si="36"/>
        <v>22886</v>
      </c>
      <c r="H219" s="360">
        <v>73573</v>
      </c>
      <c r="I219" s="360">
        <f t="shared" si="37"/>
        <v>73573</v>
      </c>
      <c r="J219" s="360">
        <v>0</v>
      </c>
      <c r="K219" s="360">
        <f t="shared" si="38"/>
        <v>0</v>
      </c>
      <c r="L219" s="360">
        <f t="shared" si="39"/>
        <v>96459</v>
      </c>
      <c r="M219" s="376">
        <f t="shared" si="40"/>
        <v>96459</v>
      </c>
      <c r="N219" s="392">
        <v>1</v>
      </c>
      <c r="O219" s="360">
        <v>22886</v>
      </c>
      <c r="P219" s="360">
        <f t="shared" si="41"/>
        <v>22886</v>
      </c>
      <c r="Q219" s="360">
        <v>73573</v>
      </c>
      <c r="R219" s="360">
        <f t="shared" si="42"/>
        <v>73573</v>
      </c>
      <c r="S219" s="360">
        <v>0</v>
      </c>
      <c r="T219" s="360">
        <f t="shared" si="43"/>
        <v>0</v>
      </c>
      <c r="U219" s="360">
        <f t="shared" si="44"/>
        <v>96459</v>
      </c>
      <c r="V219" s="369">
        <f t="shared" si="45"/>
        <v>96459</v>
      </c>
      <c r="W219" s="390">
        <f t="shared" si="46"/>
        <v>0</v>
      </c>
      <c r="X219" s="381">
        <f t="shared" si="47"/>
        <v>0</v>
      </c>
      <c r="Y219" s="372"/>
    </row>
    <row r="220" spans="1:25" s="50" customFormat="1" ht="22.5" hidden="1" customHeight="1" x14ac:dyDescent="0.15">
      <c r="A220" s="361" t="s">
        <v>225</v>
      </c>
      <c r="B220" s="151" t="s">
        <v>121</v>
      </c>
      <c r="C220" s="152"/>
      <c r="D220" s="390">
        <v>1</v>
      </c>
      <c r="E220" s="359" t="s">
        <v>1385</v>
      </c>
      <c r="F220" s="360">
        <v>52715</v>
      </c>
      <c r="G220" s="360">
        <f t="shared" si="36"/>
        <v>52715</v>
      </c>
      <c r="H220" s="360">
        <v>109451</v>
      </c>
      <c r="I220" s="360">
        <f t="shared" si="37"/>
        <v>109451</v>
      </c>
      <c r="J220" s="360">
        <v>0</v>
      </c>
      <c r="K220" s="360">
        <f t="shared" si="38"/>
        <v>0</v>
      </c>
      <c r="L220" s="360">
        <f t="shared" si="39"/>
        <v>162166</v>
      </c>
      <c r="M220" s="376">
        <f t="shared" si="40"/>
        <v>162166</v>
      </c>
      <c r="N220" s="392">
        <v>1</v>
      </c>
      <c r="O220" s="360">
        <v>52715</v>
      </c>
      <c r="P220" s="360">
        <f t="shared" si="41"/>
        <v>52715</v>
      </c>
      <c r="Q220" s="360">
        <v>109451</v>
      </c>
      <c r="R220" s="360">
        <f t="shared" si="42"/>
        <v>109451</v>
      </c>
      <c r="S220" s="360">
        <v>0</v>
      </c>
      <c r="T220" s="360">
        <f t="shared" si="43"/>
        <v>0</v>
      </c>
      <c r="U220" s="360">
        <f t="shared" si="44"/>
        <v>162166</v>
      </c>
      <c r="V220" s="369">
        <f t="shared" si="45"/>
        <v>162166</v>
      </c>
      <c r="W220" s="390">
        <f t="shared" si="46"/>
        <v>0</v>
      </c>
      <c r="X220" s="381">
        <f t="shared" si="47"/>
        <v>0</v>
      </c>
      <c r="Y220" s="372"/>
    </row>
    <row r="221" spans="1:25" s="50" customFormat="1" ht="22.5" hidden="1" customHeight="1" x14ac:dyDescent="0.15">
      <c r="A221" s="361" t="s">
        <v>226</v>
      </c>
      <c r="B221" s="151" t="s">
        <v>123</v>
      </c>
      <c r="C221" s="152"/>
      <c r="D221" s="390">
        <v>1</v>
      </c>
      <c r="E221" s="359" t="s">
        <v>1385</v>
      </c>
      <c r="F221" s="360">
        <v>3156</v>
      </c>
      <c r="G221" s="360">
        <f t="shared" si="36"/>
        <v>3156</v>
      </c>
      <c r="H221" s="360">
        <v>5856</v>
      </c>
      <c r="I221" s="360">
        <f t="shared" si="37"/>
        <v>5856</v>
      </c>
      <c r="J221" s="360">
        <v>0</v>
      </c>
      <c r="K221" s="360">
        <f t="shared" si="38"/>
        <v>0</v>
      </c>
      <c r="L221" s="360">
        <f t="shared" si="39"/>
        <v>9012</v>
      </c>
      <c r="M221" s="376">
        <f t="shared" si="40"/>
        <v>9012</v>
      </c>
      <c r="N221" s="392">
        <v>1</v>
      </c>
      <c r="O221" s="360">
        <v>3156</v>
      </c>
      <c r="P221" s="360">
        <f t="shared" si="41"/>
        <v>3156</v>
      </c>
      <c r="Q221" s="360">
        <v>5856</v>
      </c>
      <c r="R221" s="360">
        <f t="shared" si="42"/>
        <v>5856</v>
      </c>
      <c r="S221" s="360">
        <v>0</v>
      </c>
      <c r="T221" s="360">
        <f t="shared" si="43"/>
        <v>0</v>
      </c>
      <c r="U221" s="360">
        <f t="shared" si="44"/>
        <v>9012</v>
      </c>
      <c r="V221" s="369">
        <f t="shared" si="45"/>
        <v>9012</v>
      </c>
      <c r="W221" s="390">
        <f t="shared" si="46"/>
        <v>0</v>
      </c>
      <c r="X221" s="381">
        <f t="shared" si="47"/>
        <v>0</v>
      </c>
      <c r="Y221" s="372"/>
    </row>
    <row r="222" spans="1:25" s="50" customFormat="1" ht="22.5" hidden="1" customHeight="1" x14ac:dyDescent="0.15">
      <c r="A222" s="361" t="s">
        <v>227</v>
      </c>
      <c r="B222" s="151" t="s">
        <v>122</v>
      </c>
      <c r="C222" s="152"/>
      <c r="D222" s="390">
        <v>1</v>
      </c>
      <c r="E222" s="359" t="s">
        <v>1385</v>
      </c>
      <c r="F222" s="360">
        <v>4985</v>
      </c>
      <c r="G222" s="360">
        <f t="shared" si="36"/>
        <v>4985</v>
      </c>
      <c r="H222" s="360">
        <v>7070</v>
      </c>
      <c r="I222" s="360">
        <f t="shared" si="37"/>
        <v>7070</v>
      </c>
      <c r="J222" s="360">
        <v>0</v>
      </c>
      <c r="K222" s="360">
        <f t="shared" si="38"/>
        <v>0</v>
      </c>
      <c r="L222" s="360">
        <f t="shared" si="39"/>
        <v>12055</v>
      </c>
      <c r="M222" s="376">
        <f t="shared" si="40"/>
        <v>12055</v>
      </c>
      <c r="N222" s="392">
        <v>1</v>
      </c>
      <c r="O222" s="360">
        <v>4985</v>
      </c>
      <c r="P222" s="360">
        <f t="shared" si="41"/>
        <v>4985</v>
      </c>
      <c r="Q222" s="360">
        <v>7070</v>
      </c>
      <c r="R222" s="360">
        <f t="shared" si="42"/>
        <v>7070</v>
      </c>
      <c r="S222" s="360">
        <v>0</v>
      </c>
      <c r="T222" s="360">
        <f t="shared" si="43"/>
        <v>0</v>
      </c>
      <c r="U222" s="360">
        <f t="shared" si="44"/>
        <v>12055</v>
      </c>
      <c r="V222" s="369">
        <f t="shared" si="45"/>
        <v>12055</v>
      </c>
      <c r="W222" s="390">
        <f t="shared" si="46"/>
        <v>0</v>
      </c>
      <c r="X222" s="381">
        <f t="shared" si="47"/>
        <v>0</v>
      </c>
      <c r="Y222" s="372"/>
    </row>
    <row r="223" spans="1:25" s="50" customFormat="1" ht="22.5" hidden="1" customHeight="1" x14ac:dyDescent="0.15">
      <c r="A223" s="361" t="s">
        <v>228</v>
      </c>
      <c r="B223" s="151" t="s">
        <v>124</v>
      </c>
      <c r="C223" s="152"/>
      <c r="D223" s="390">
        <v>1</v>
      </c>
      <c r="E223" s="359" t="s">
        <v>1385</v>
      </c>
      <c r="F223" s="360">
        <v>7183</v>
      </c>
      <c r="G223" s="360">
        <f t="shared" si="36"/>
        <v>7183</v>
      </c>
      <c r="H223" s="360">
        <v>8463</v>
      </c>
      <c r="I223" s="360">
        <f t="shared" si="37"/>
        <v>8463</v>
      </c>
      <c r="J223" s="360">
        <v>0</v>
      </c>
      <c r="K223" s="360">
        <f t="shared" si="38"/>
        <v>0</v>
      </c>
      <c r="L223" s="360">
        <f t="shared" si="39"/>
        <v>15646</v>
      </c>
      <c r="M223" s="376">
        <f t="shared" si="40"/>
        <v>15646</v>
      </c>
      <c r="N223" s="392">
        <v>1</v>
      </c>
      <c r="O223" s="360">
        <v>7183</v>
      </c>
      <c r="P223" s="360">
        <f t="shared" si="41"/>
        <v>7183</v>
      </c>
      <c r="Q223" s="360">
        <v>8463</v>
      </c>
      <c r="R223" s="360">
        <f t="shared" si="42"/>
        <v>8463</v>
      </c>
      <c r="S223" s="360">
        <v>0</v>
      </c>
      <c r="T223" s="360">
        <f t="shared" si="43"/>
        <v>0</v>
      </c>
      <c r="U223" s="360">
        <f t="shared" si="44"/>
        <v>15646</v>
      </c>
      <c r="V223" s="369">
        <f t="shared" si="45"/>
        <v>15646</v>
      </c>
      <c r="W223" s="390">
        <f t="shared" si="46"/>
        <v>0</v>
      </c>
      <c r="X223" s="381">
        <f t="shared" si="47"/>
        <v>0</v>
      </c>
      <c r="Y223" s="372"/>
    </row>
    <row r="224" spans="1:25" s="50" customFormat="1" ht="22.5" hidden="1" customHeight="1" x14ac:dyDescent="0.15">
      <c r="A224" s="361" t="s">
        <v>229</v>
      </c>
      <c r="B224" s="151" t="s">
        <v>125</v>
      </c>
      <c r="C224" s="152"/>
      <c r="D224" s="390">
        <v>1</v>
      </c>
      <c r="E224" s="359" t="s">
        <v>1385</v>
      </c>
      <c r="F224" s="360">
        <v>9750</v>
      </c>
      <c r="G224" s="360">
        <f t="shared" si="36"/>
        <v>9750</v>
      </c>
      <c r="H224" s="360">
        <v>10212</v>
      </c>
      <c r="I224" s="360">
        <f t="shared" si="37"/>
        <v>10212</v>
      </c>
      <c r="J224" s="360">
        <v>0</v>
      </c>
      <c r="K224" s="360">
        <f t="shared" si="38"/>
        <v>0</v>
      </c>
      <c r="L224" s="360">
        <f t="shared" si="39"/>
        <v>19962</v>
      </c>
      <c r="M224" s="376">
        <f t="shared" si="40"/>
        <v>19962</v>
      </c>
      <c r="N224" s="392">
        <v>1</v>
      </c>
      <c r="O224" s="360">
        <v>9750</v>
      </c>
      <c r="P224" s="360">
        <f t="shared" si="41"/>
        <v>9750</v>
      </c>
      <c r="Q224" s="360">
        <v>10212</v>
      </c>
      <c r="R224" s="360">
        <f t="shared" si="42"/>
        <v>10212</v>
      </c>
      <c r="S224" s="360">
        <v>0</v>
      </c>
      <c r="T224" s="360">
        <f t="shared" si="43"/>
        <v>0</v>
      </c>
      <c r="U224" s="360">
        <f t="shared" si="44"/>
        <v>19962</v>
      </c>
      <c r="V224" s="369">
        <f t="shared" si="45"/>
        <v>19962</v>
      </c>
      <c r="W224" s="390">
        <f t="shared" si="46"/>
        <v>0</v>
      </c>
      <c r="X224" s="381">
        <f t="shared" si="47"/>
        <v>0</v>
      </c>
      <c r="Y224" s="372"/>
    </row>
    <row r="225" spans="1:25" s="50" customFormat="1" ht="22.5" hidden="1" customHeight="1" x14ac:dyDescent="0.15">
      <c r="A225" s="361" t="s">
        <v>230</v>
      </c>
      <c r="B225" s="151" t="s">
        <v>128</v>
      </c>
      <c r="C225" s="152"/>
      <c r="D225" s="390">
        <v>1</v>
      </c>
      <c r="E225" s="359" t="s">
        <v>1385</v>
      </c>
      <c r="F225" s="360">
        <v>12565</v>
      </c>
      <c r="G225" s="360">
        <f t="shared" si="36"/>
        <v>12565</v>
      </c>
      <c r="H225" s="360">
        <v>11837</v>
      </c>
      <c r="I225" s="360">
        <f t="shared" si="37"/>
        <v>11837</v>
      </c>
      <c r="J225" s="360">
        <v>0</v>
      </c>
      <c r="K225" s="360">
        <f t="shared" si="38"/>
        <v>0</v>
      </c>
      <c r="L225" s="360">
        <f t="shared" si="39"/>
        <v>24402</v>
      </c>
      <c r="M225" s="376">
        <f t="shared" si="40"/>
        <v>24402</v>
      </c>
      <c r="N225" s="392">
        <v>1</v>
      </c>
      <c r="O225" s="360">
        <v>12565</v>
      </c>
      <c r="P225" s="360">
        <f t="shared" si="41"/>
        <v>12565</v>
      </c>
      <c r="Q225" s="360">
        <v>11837</v>
      </c>
      <c r="R225" s="360">
        <f t="shared" si="42"/>
        <v>11837</v>
      </c>
      <c r="S225" s="360">
        <v>0</v>
      </c>
      <c r="T225" s="360">
        <f t="shared" si="43"/>
        <v>0</v>
      </c>
      <c r="U225" s="360">
        <f t="shared" si="44"/>
        <v>24402</v>
      </c>
      <c r="V225" s="369">
        <f t="shared" si="45"/>
        <v>24402</v>
      </c>
      <c r="W225" s="390">
        <f t="shared" si="46"/>
        <v>0</v>
      </c>
      <c r="X225" s="381">
        <f t="shared" si="47"/>
        <v>0</v>
      </c>
      <c r="Y225" s="372"/>
    </row>
    <row r="226" spans="1:25" s="50" customFormat="1" ht="22.5" hidden="1" customHeight="1" x14ac:dyDescent="0.15">
      <c r="A226" s="361" t="s">
        <v>231</v>
      </c>
      <c r="B226" s="151" t="s">
        <v>127</v>
      </c>
      <c r="C226" s="152"/>
      <c r="D226" s="390">
        <v>1</v>
      </c>
      <c r="E226" s="359" t="s">
        <v>1385</v>
      </c>
      <c r="F226" s="360">
        <v>19282</v>
      </c>
      <c r="G226" s="360">
        <f t="shared" si="36"/>
        <v>19282</v>
      </c>
      <c r="H226" s="360">
        <v>15694</v>
      </c>
      <c r="I226" s="360">
        <f t="shared" si="37"/>
        <v>15694</v>
      </c>
      <c r="J226" s="360">
        <v>0</v>
      </c>
      <c r="K226" s="360">
        <f t="shared" si="38"/>
        <v>0</v>
      </c>
      <c r="L226" s="360">
        <f t="shared" si="39"/>
        <v>34976</v>
      </c>
      <c r="M226" s="376">
        <f t="shared" si="40"/>
        <v>34976</v>
      </c>
      <c r="N226" s="392">
        <v>1</v>
      </c>
      <c r="O226" s="360">
        <v>19282</v>
      </c>
      <c r="P226" s="360">
        <f t="shared" si="41"/>
        <v>19282</v>
      </c>
      <c r="Q226" s="360">
        <v>15694</v>
      </c>
      <c r="R226" s="360">
        <f t="shared" si="42"/>
        <v>15694</v>
      </c>
      <c r="S226" s="360">
        <v>0</v>
      </c>
      <c r="T226" s="360">
        <f t="shared" si="43"/>
        <v>0</v>
      </c>
      <c r="U226" s="360">
        <f t="shared" si="44"/>
        <v>34976</v>
      </c>
      <c r="V226" s="369">
        <f t="shared" si="45"/>
        <v>34976</v>
      </c>
      <c r="W226" s="390">
        <f t="shared" si="46"/>
        <v>0</v>
      </c>
      <c r="X226" s="381">
        <f t="shared" si="47"/>
        <v>0</v>
      </c>
      <c r="Y226" s="372"/>
    </row>
    <row r="227" spans="1:25" s="50" customFormat="1" ht="22.5" hidden="1" customHeight="1" x14ac:dyDescent="0.15">
      <c r="A227" s="361" t="s">
        <v>232</v>
      </c>
      <c r="B227" s="151" t="s">
        <v>131</v>
      </c>
      <c r="C227" s="152"/>
      <c r="D227" s="390">
        <v>1</v>
      </c>
      <c r="E227" s="359" t="s">
        <v>1385</v>
      </c>
      <c r="F227" s="360">
        <v>27262</v>
      </c>
      <c r="G227" s="360">
        <f t="shared" si="36"/>
        <v>27262</v>
      </c>
      <c r="H227" s="360">
        <v>18463</v>
      </c>
      <c r="I227" s="360">
        <f t="shared" si="37"/>
        <v>18463</v>
      </c>
      <c r="J227" s="360">
        <v>0</v>
      </c>
      <c r="K227" s="360">
        <f t="shared" si="38"/>
        <v>0</v>
      </c>
      <c r="L227" s="360">
        <f t="shared" si="39"/>
        <v>45725</v>
      </c>
      <c r="M227" s="376">
        <f t="shared" si="40"/>
        <v>45725</v>
      </c>
      <c r="N227" s="392">
        <v>1</v>
      </c>
      <c r="O227" s="360">
        <v>27262</v>
      </c>
      <c r="P227" s="360">
        <f t="shared" si="41"/>
        <v>27262</v>
      </c>
      <c r="Q227" s="360">
        <v>18463</v>
      </c>
      <c r="R227" s="360">
        <f t="shared" si="42"/>
        <v>18463</v>
      </c>
      <c r="S227" s="360">
        <v>0</v>
      </c>
      <c r="T227" s="360">
        <f t="shared" si="43"/>
        <v>0</v>
      </c>
      <c r="U227" s="360">
        <f t="shared" si="44"/>
        <v>45725</v>
      </c>
      <c r="V227" s="369">
        <f t="shared" si="45"/>
        <v>45725</v>
      </c>
      <c r="W227" s="390">
        <f t="shared" si="46"/>
        <v>0</v>
      </c>
      <c r="X227" s="381">
        <f t="shared" si="47"/>
        <v>0</v>
      </c>
      <c r="Y227" s="372"/>
    </row>
    <row r="228" spans="1:25" s="50" customFormat="1" ht="22.5" hidden="1" customHeight="1" x14ac:dyDescent="0.15">
      <c r="A228" s="361" t="s">
        <v>233</v>
      </c>
      <c r="B228" s="151" t="s">
        <v>130</v>
      </c>
      <c r="C228" s="152"/>
      <c r="D228" s="390">
        <v>1</v>
      </c>
      <c r="E228" s="359" t="s">
        <v>1385</v>
      </c>
      <c r="F228" s="360">
        <v>36658</v>
      </c>
      <c r="G228" s="360">
        <f t="shared" si="36"/>
        <v>36658</v>
      </c>
      <c r="H228" s="360">
        <v>23231</v>
      </c>
      <c r="I228" s="360">
        <f t="shared" si="37"/>
        <v>23231</v>
      </c>
      <c r="J228" s="360">
        <v>0</v>
      </c>
      <c r="K228" s="360">
        <f t="shared" si="38"/>
        <v>0</v>
      </c>
      <c r="L228" s="360">
        <f t="shared" si="39"/>
        <v>59889</v>
      </c>
      <c r="M228" s="376">
        <f t="shared" si="40"/>
        <v>59889</v>
      </c>
      <c r="N228" s="392">
        <v>1</v>
      </c>
      <c r="O228" s="360">
        <v>36658</v>
      </c>
      <c r="P228" s="360">
        <f t="shared" si="41"/>
        <v>36658</v>
      </c>
      <c r="Q228" s="360">
        <v>23231</v>
      </c>
      <c r="R228" s="360">
        <f t="shared" si="42"/>
        <v>23231</v>
      </c>
      <c r="S228" s="360">
        <v>0</v>
      </c>
      <c r="T228" s="360">
        <f t="shared" si="43"/>
        <v>0</v>
      </c>
      <c r="U228" s="360">
        <f t="shared" si="44"/>
        <v>59889</v>
      </c>
      <c r="V228" s="369">
        <f t="shared" si="45"/>
        <v>59889</v>
      </c>
      <c r="W228" s="390">
        <f t="shared" si="46"/>
        <v>0</v>
      </c>
      <c r="X228" s="381">
        <f t="shared" si="47"/>
        <v>0</v>
      </c>
      <c r="Y228" s="372"/>
    </row>
    <row r="229" spans="1:25" s="50" customFormat="1" ht="22.5" hidden="1" customHeight="1" x14ac:dyDescent="0.15">
      <c r="A229" s="361" t="s">
        <v>234</v>
      </c>
      <c r="B229" s="151" t="s">
        <v>129</v>
      </c>
      <c r="C229" s="152"/>
      <c r="D229" s="390">
        <v>0</v>
      </c>
      <c r="E229" s="359" t="s">
        <v>1385</v>
      </c>
      <c r="F229" s="360">
        <v>59041</v>
      </c>
      <c r="G229" s="360">
        <f t="shared" si="36"/>
        <v>0</v>
      </c>
      <c r="H229" s="360">
        <v>31481</v>
      </c>
      <c r="I229" s="360">
        <f t="shared" si="37"/>
        <v>0</v>
      </c>
      <c r="J229" s="360">
        <v>0</v>
      </c>
      <c r="K229" s="360">
        <f t="shared" si="38"/>
        <v>0</v>
      </c>
      <c r="L229" s="360">
        <f t="shared" si="39"/>
        <v>90522</v>
      </c>
      <c r="M229" s="376">
        <f t="shared" si="40"/>
        <v>0</v>
      </c>
      <c r="N229" s="392">
        <v>0</v>
      </c>
      <c r="O229" s="360">
        <v>59041</v>
      </c>
      <c r="P229" s="360">
        <f t="shared" si="41"/>
        <v>0</v>
      </c>
      <c r="Q229" s="360">
        <v>31481</v>
      </c>
      <c r="R229" s="360">
        <f t="shared" si="42"/>
        <v>0</v>
      </c>
      <c r="S229" s="360">
        <v>0</v>
      </c>
      <c r="T229" s="360">
        <f t="shared" si="43"/>
        <v>0</v>
      </c>
      <c r="U229" s="360">
        <f t="shared" si="44"/>
        <v>90522</v>
      </c>
      <c r="V229" s="369">
        <f t="shared" si="45"/>
        <v>0</v>
      </c>
      <c r="W229" s="390">
        <f t="shared" si="46"/>
        <v>0</v>
      </c>
      <c r="X229" s="381">
        <f t="shared" si="47"/>
        <v>0</v>
      </c>
      <c r="Y229" s="372"/>
    </row>
    <row r="230" spans="1:25" s="50" customFormat="1" ht="22.5" hidden="1" customHeight="1" x14ac:dyDescent="0.15">
      <c r="A230" s="361" t="s">
        <v>235</v>
      </c>
      <c r="B230" s="151" t="s">
        <v>132</v>
      </c>
      <c r="C230" s="152"/>
      <c r="D230" s="390">
        <v>0</v>
      </c>
      <c r="E230" s="359" t="s">
        <v>1385</v>
      </c>
      <c r="F230" s="360">
        <v>83531</v>
      </c>
      <c r="G230" s="360">
        <f t="shared" si="36"/>
        <v>0</v>
      </c>
      <c r="H230" s="360">
        <v>39302</v>
      </c>
      <c r="I230" s="360">
        <f t="shared" si="37"/>
        <v>0</v>
      </c>
      <c r="J230" s="360">
        <v>0</v>
      </c>
      <c r="K230" s="360">
        <f t="shared" si="38"/>
        <v>0</v>
      </c>
      <c r="L230" s="360">
        <f t="shared" si="39"/>
        <v>122833</v>
      </c>
      <c r="M230" s="376">
        <f t="shared" si="40"/>
        <v>0</v>
      </c>
      <c r="N230" s="392">
        <v>0</v>
      </c>
      <c r="O230" s="360">
        <v>83531</v>
      </c>
      <c r="P230" s="360">
        <f t="shared" si="41"/>
        <v>0</v>
      </c>
      <c r="Q230" s="360">
        <v>39302</v>
      </c>
      <c r="R230" s="360">
        <f t="shared" si="42"/>
        <v>0</v>
      </c>
      <c r="S230" s="360">
        <v>0</v>
      </c>
      <c r="T230" s="360">
        <f t="shared" si="43"/>
        <v>0</v>
      </c>
      <c r="U230" s="360">
        <f t="shared" si="44"/>
        <v>122833</v>
      </c>
      <c r="V230" s="369">
        <f t="shared" si="45"/>
        <v>0</v>
      </c>
      <c r="W230" s="390">
        <f t="shared" si="46"/>
        <v>0</v>
      </c>
      <c r="X230" s="381">
        <f t="shared" si="47"/>
        <v>0</v>
      </c>
      <c r="Y230" s="372"/>
    </row>
    <row r="231" spans="1:25" s="50" customFormat="1" ht="22.5" hidden="1" customHeight="1" x14ac:dyDescent="0.15">
      <c r="A231" s="361" t="s">
        <v>236</v>
      </c>
      <c r="B231" s="151" t="s">
        <v>133</v>
      </c>
      <c r="C231" s="152"/>
      <c r="D231" s="390">
        <v>0</v>
      </c>
      <c r="E231" s="359" t="s">
        <v>1385</v>
      </c>
      <c r="F231" s="360">
        <v>112342</v>
      </c>
      <c r="G231" s="360">
        <f t="shared" si="36"/>
        <v>0</v>
      </c>
      <c r="H231" s="360">
        <v>47249</v>
      </c>
      <c r="I231" s="360">
        <f t="shared" si="37"/>
        <v>0</v>
      </c>
      <c r="J231" s="360">
        <v>0</v>
      </c>
      <c r="K231" s="360">
        <f t="shared" si="38"/>
        <v>0</v>
      </c>
      <c r="L231" s="360">
        <f t="shared" si="39"/>
        <v>159591</v>
      </c>
      <c r="M231" s="376">
        <f t="shared" si="40"/>
        <v>0</v>
      </c>
      <c r="N231" s="392">
        <v>0</v>
      </c>
      <c r="O231" s="360">
        <v>112342</v>
      </c>
      <c r="P231" s="360">
        <f t="shared" si="41"/>
        <v>0</v>
      </c>
      <c r="Q231" s="360">
        <v>47249</v>
      </c>
      <c r="R231" s="360">
        <f t="shared" si="42"/>
        <v>0</v>
      </c>
      <c r="S231" s="360">
        <v>0</v>
      </c>
      <c r="T231" s="360">
        <f t="shared" si="43"/>
        <v>0</v>
      </c>
      <c r="U231" s="360">
        <f t="shared" si="44"/>
        <v>159591</v>
      </c>
      <c r="V231" s="369">
        <f t="shared" si="45"/>
        <v>0</v>
      </c>
      <c r="W231" s="390">
        <f t="shared" si="46"/>
        <v>0</v>
      </c>
      <c r="X231" s="381">
        <f t="shared" si="47"/>
        <v>0</v>
      </c>
      <c r="Y231" s="372"/>
    </row>
    <row r="232" spans="1:25" s="50" customFormat="1" ht="22.5" hidden="1" customHeight="1" x14ac:dyDescent="0.15">
      <c r="A232" s="361" t="s">
        <v>237</v>
      </c>
      <c r="B232" s="151" t="s">
        <v>126</v>
      </c>
      <c r="C232" s="152"/>
      <c r="D232" s="390">
        <v>0</v>
      </c>
      <c r="E232" s="359" t="s">
        <v>1385</v>
      </c>
      <c r="F232" s="360">
        <v>221739</v>
      </c>
      <c r="G232" s="360">
        <f t="shared" si="36"/>
        <v>0</v>
      </c>
      <c r="H232" s="360">
        <v>70287</v>
      </c>
      <c r="I232" s="360">
        <f t="shared" si="37"/>
        <v>0</v>
      </c>
      <c r="J232" s="360">
        <v>0</v>
      </c>
      <c r="K232" s="360">
        <f t="shared" si="38"/>
        <v>0</v>
      </c>
      <c r="L232" s="360">
        <f t="shared" si="39"/>
        <v>292026</v>
      </c>
      <c r="M232" s="376">
        <f t="shared" si="40"/>
        <v>0</v>
      </c>
      <c r="N232" s="392">
        <v>0</v>
      </c>
      <c r="O232" s="360">
        <v>221739</v>
      </c>
      <c r="P232" s="360">
        <f t="shared" si="41"/>
        <v>0</v>
      </c>
      <c r="Q232" s="360">
        <v>70287</v>
      </c>
      <c r="R232" s="360">
        <f t="shared" si="42"/>
        <v>0</v>
      </c>
      <c r="S232" s="360">
        <v>0</v>
      </c>
      <c r="T232" s="360">
        <f t="shared" si="43"/>
        <v>0</v>
      </c>
      <c r="U232" s="360">
        <f t="shared" si="44"/>
        <v>292026</v>
      </c>
      <c r="V232" s="369">
        <f t="shared" si="45"/>
        <v>0</v>
      </c>
      <c r="W232" s="390">
        <f t="shared" si="46"/>
        <v>0</v>
      </c>
      <c r="X232" s="381">
        <f t="shared" si="47"/>
        <v>0</v>
      </c>
      <c r="Y232" s="372"/>
    </row>
    <row r="233" spans="1:25" s="50" customFormat="1" ht="22.5" hidden="1" customHeight="1" x14ac:dyDescent="0.15">
      <c r="A233" s="361" t="s">
        <v>238</v>
      </c>
      <c r="B233" s="151" t="s">
        <v>136</v>
      </c>
      <c r="C233" s="152"/>
      <c r="D233" s="390">
        <v>1</v>
      </c>
      <c r="E233" s="359" t="s">
        <v>1385</v>
      </c>
      <c r="F233" s="360">
        <v>649</v>
      </c>
      <c r="G233" s="360">
        <f t="shared" si="36"/>
        <v>649</v>
      </c>
      <c r="H233" s="360">
        <v>8197</v>
      </c>
      <c r="I233" s="360">
        <f t="shared" si="37"/>
        <v>8197</v>
      </c>
      <c r="J233" s="360">
        <v>0</v>
      </c>
      <c r="K233" s="360">
        <f t="shared" si="38"/>
        <v>0</v>
      </c>
      <c r="L233" s="360">
        <f t="shared" si="39"/>
        <v>8846</v>
      </c>
      <c r="M233" s="376">
        <f t="shared" si="40"/>
        <v>8846</v>
      </c>
      <c r="N233" s="392">
        <v>1</v>
      </c>
      <c r="O233" s="360">
        <v>649</v>
      </c>
      <c r="P233" s="360">
        <f t="shared" si="41"/>
        <v>649</v>
      </c>
      <c r="Q233" s="360">
        <v>8197</v>
      </c>
      <c r="R233" s="360">
        <f t="shared" si="42"/>
        <v>8197</v>
      </c>
      <c r="S233" s="360">
        <v>0</v>
      </c>
      <c r="T233" s="360">
        <f t="shared" si="43"/>
        <v>0</v>
      </c>
      <c r="U233" s="360">
        <f t="shared" si="44"/>
        <v>8846</v>
      </c>
      <c r="V233" s="369">
        <f t="shared" si="45"/>
        <v>8846</v>
      </c>
      <c r="W233" s="390">
        <f t="shared" si="46"/>
        <v>0</v>
      </c>
      <c r="X233" s="381">
        <f t="shared" si="47"/>
        <v>0</v>
      </c>
      <c r="Y233" s="372"/>
    </row>
    <row r="234" spans="1:25" s="50" customFormat="1" ht="22.5" hidden="1" customHeight="1" x14ac:dyDescent="0.15">
      <c r="A234" s="361" t="s">
        <v>239</v>
      </c>
      <c r="B234" s="151" t="s">
        <v>135</v>
      </c>
      <c r="C234" s="152"/>
      <c r="D234" s="390">
        <v>1</v>
      </c>
      <c r="E234" s="359" t="s">
        <v>1385</v>
      </c>
      <c r="F234" s="360">
        <v>1013</v>
      </c>
      <c r="G234" s="360">
        <f t="shared" si="36"/>
        <v>1013</v>
      </c>
      <c r="H234" s="360">
        <v>9897</v>
      </c>
      <c r="I234" s="360">
        <f t="shared" si="37"/>
        <v>9897</v>
      </c>
      <c r="J234" s="360">
        <v>0</v>
      </c>
      <c r="K234" s="360">
        <f t="shared" si="38"/>
        <v>0</v>
      </c>
      <c r="L234" s="360">
        <f t="shared" si="39"/>
        <v>10910</v>
      </c>
      <c r="M234" s="376">
        <f t="shared" si="40"/>
        <v>10910</v>
      </c>
      <c r="N234" s="392">
        <v>1</v>
      </c>
      <c r="O234" s="360">
        <v>1013</v>
      </c>
      <c r="P234" s="360">
        <f t="shared" si="41"/>
        <v>1013</v>
      </c>
      <c r="Q234" s="360">
        <v>9897</v>
      </c>
      <c r="R234" s="360">
        <f t="shared" si="42"/>
        <v>9897</v>
      </c>
      <c r="S234" s="360">
        <v>0</v>
      </c>
      <c r="T234" s="360">
        <f t="shared" si="43"/>
        <v>0</v>
      </c>
      <c r="U234" s="360">
        <f t="shared" si="44"/>
        <v>10910</v>
      </c>
      <c r="V234" s="369">
        <f t="shared" si="45"/>
        <v>10910</v>
      </c>
      <c r="W234" s="390">
        <f t="shared" si="46"/>
        <v>0</v>
      </c>
      <c r="X234" s="381">
        <f t="shared" si="47"/>
        <v>0</v>
      </c>
      <c r="Y234" s="372"/>
    </row>
    <row r="235" spans="1:25" s="50" customFormat="1" ht="22.5" hidden="1" customHeight="1" x14ac:dyDescent="0.15">
      <c r="A235" s="361" t="s">
        <v>240</v>
      </c>
      <c r="B235" s="151" t="s">
        <v>138</v>
      </c>
      <c r="C235" s="152"/>
      <c r="D235" s="390">
        <v>1</v>
      </c>
      <c r="E235" s="359" t="s">
        <v>1385</v>
      </c>
      <c r="F235" s="360">
        <v>1451</v>
      </c>
      <c r="G235" s="360">
        <f t="shared" si="36"/>
        <v>1451</v>
      </c>
      <c r="H235" s="360">
        <v>11848</v>
      </c>
      <c r="I235" s="360">
        <f t="shared" si="37"/>
        <v>11848</v>
      </c>
      <c r="J235" s="360">
        <v>0</v>
      </c>
      <c r="K235" s="360">
        <f t="shared" si="38"/>
        <v>0</v>
      </c>
      <c r="L235" s="360">
        <f t="shared" si="39"/>
        <v>13299</v>
      </c>
      <c r="M235" s="376">
        <f t="shared" si="40"/>
        <v>13299</v>
      </c>
      <c r="N235" s="392">
        <v>1</v>
      </c>
      <c r="O235" s="360">
        <v>1451</v>
      </c>
      <c r="P235" s="360">
        <f t="shared" si="41"/>
        <v>1451</v>
      </c>
      <c r="Q235" s="360">
        <v>11848</v>
      </c>
      <c r="R235" s="360">
        <f t="shared" si="42"/>
        <v>11848</v>
      </c>
      <c r="S235" s="360">
        <v>0</v>
      </c>
      <c r="T235" s="360">
        <f t="shared" si="43"/>
        <v>0</v>
      </c>
      <c r="U235" s="360">
        <f t="shared" si="44"/>
        <v>13299</v>
      </c>
      <c r="V235" s="369">
        <f t="shared" si="45"/>
        <v>13299</v>
      </c>
      <c r="W235" s="390">
        <f t="shared" si="46"/>
        <v>0</v>
      </c>
      <c r="X235" s="381">
        <f t="shared" si="47"/>
        <v>0</v>
      </c>
      <c r="Y235" s="372"/>
    </row>
    <row r="236" spans="1:25" s="50" customFormat="1" ht="22.5" hidden="1" customHeight="1" x14ac:dyDescent="0.15">
      <c r="A236" s="361" t="s">
        <v>241</v>
      </c>
      <c r="B236" s="151" t="s">
        <v>137</v>
      </c>
      <c r="C236" s="152"/>
      <c r="D236" s="390">
        <v>1</v>
      </c>
      <c r="E236" s="359" t="s">
        <v>1385</v>
      </c>
      <c r="F236" s="360">
        <v>1993</v>
      </c>
      <c r="G236" s="360">
        <f t="shared" si="36"/>
        <v>1993</v>
      </c>
      <c r="H236" s="360">
        <v>14298</v>
      </c>
      <c r="I236" s="360">
        <f t="shared" si="37"/>
        <v>14298</v>
      </c>
      <c r="J236" s="360">
        <v>0</v>
      </c>
      <c r="K236" s="360">
        <f t="shared" si="38"/>
        <v>0</v>
      </c>
      <c r="L236" s="360">
        <f t="shared" si="39"/>
        <v>16291</v>
      </c>
      <c r="M236" s="376">
        <f t="shared" si="40"/>
        <v>16291</v>
      </c>
      <c r="N236" s="392">
        <v>1</v>
      </c>
      <c r="O236" s="360">
        <v>1993</v>
      </c>
      <c r="P236" s="360">
        <f t="shared" si="41"/>
        <v>1993</v>
      </c>
      <c r="Q236" s="360">
        <v>14298</v>
      </c>
      <c r="R236" s="360">
        <f t="shared" si="42"/>
        <v>14298</v>
      </c>
      <c r="S236" s="360">
        <v>0</v>
      </c>
      <c r="T236" s="360">
        <f t="shared" si="43"/>
        <v>0</v>
      </c>
      <c r="U236" s="360">
        <f t="shared" si="44"/>
        <v>16291</v>
      </c>
      <c r="V236" s="369">
        <f t="shared" si="45"/>
        <v>16291</v>
      </c>
      <c r="W236" s="390">
        <f t="shared" si="46"/>
        <v>0</v>
      </c>
      <c r="X236" s="381">
        <f t="shared" si="47"/>
        <v>0</v>
      </c>
      <c r="Y236" s="372"/>
    </row>
    <row r="237" spans="1:25" s="50" customFormat="1" ht="22.5" hidden="1" customHeight="1" x14ac:dyDescent="0.15">
      <c r="A237" s="361" t="s">
        <v>242</v>
      </c>
      <c r="B237" s="151" t="s">
        <v>139</v>
      </c>
      <c r="C237" s="152"/>
      <c r="D237" s="390">
        <v>1</v>
      </c>
      <c r="E237" s="359" t="s">
        <v>1385</v>
      </c>
      <c r="F237" s="360">
        <v>2578</v>
      </c>
      <c r="G237" s="360">
        <f t="shared" si="36"/>
        <v>2578</v>
      </c>
      <c r="H237" s="360">
        <v>16572</v>
      </c>
      <c r="I237" s="360">
        <f t="shared" si="37"/>
        <v>16572</v>
      </c>
      <c r="J237" s="360">
        <v>0</v>
      </c>
      <c r="K237" s="360">
        <f t="shared" si="38"/>
        <v>0</v>
      </c>
      <c r="L237" s="360">
        <f t="shared" si="39"/>
        <v>19150</v>
      </c>
      <c r="M237" s="376">
        <f t="shared" si="40"/>
        <v>19150</v>
      </c>
      <c r="N237" s="392">
        <v>1</v>
      </c>
      <c r="O237" s="360">
        <v>2578</v>
      </c>
      <c r="P237" s="360">
        <f t="shared" si="41"/>
        <v>2578</v>
      </c>
      <c r="Q237" s="360">
        <v>16572</v>
      </c>
      <c r="R237" s="360">
        <f t="shared" si="42"/>
        <v>16572</v>
      </c>
      <c r="S237" s="360">
        <v>0</v>
      </c>
      <c r="T237" s="360">
        <f t="shared" si="43"/>
        <v>0</v>
      </c>
      <c r="U237" s="360">
        <f t="shared" si="44"/>
        <v>19150</v>
      </c>
      <c r="V237" s="369">
        <f t="shared" si="45"/>
        <v>19150</v>
      </c>
      <c r="W237" s="390">
        <f t="shared" si="46"/>
        <v>0</v>
      </c>
      <c r="X237" s="381">
        <f t="shared" si="47"/>
        <v>0</v>
      </c>
      <c r="Y237" s="372"/>
    </row>
    <row r="238" spans="1:25" s="50" customFormat="1" ht="22.5" hidden="1" customHeight="1" x14ac:dyDescent="0.15">
      <c r="A238" s="361" t="s">
        <v>243</v>
      </c>
      <c r="B238" s="151" t="s">
        <v>134</v>
      </c>
      <c r="C238" s="152"/>
      <c r="D238" s="390">
        <v>1</v>
      </c>
      <c r="E238" s="359" t="s">
        <v>1385</v>
      </c>
      <c r="F238" s="360">
        <v>3922</v>
      </c>
      <c r="G238" s="360">
        <f t="shared" si="36"/>
        <v>3922</v>
      </c>
      <c r="H238" s="360">
        <v>21971</v>
      </c>
      <c r="I238" s="360">
        <f t="shared" si="37"/>
        <v>21971</v>
      </c>
      <c r="J238" s="360">
        <v>0</v>
      </c>
      <c r="K238" s="360">
        <f t="shared" si="38"/>
        <v>0</v>
      </c>
      <c r="L238" s="360">
        <f t="shared" si="39"/>
        <v>25893</v>
      </c>
      <c r="M238" s="376">
        <f t="shared" si="40"/>
        <v>25893</v>
      </c>
      <c r="N238" s="392">
        <v>1</v>
      </c>
      <c r="O238" s="360">
        <v>3922</v>
      </c>
      <c r="P238" s="360">
        <f t="shared" si="41"/>
        <v>3922</v>
      </c>
      <c r="Q238" s="360">
        <v>21971</v>
      </c>
      <c r="R238" s="360">
        <f t="shared" si="42"/>
        <v>21971</v>
      </c>
      <c r="S238" s="360">
        <v>0</v>
      </c>
      <c r="T238" s="360">
        <f t="shared" si="43"/>
        <v>0</v>
      </c>
      <c r="U238" s="360">
        <f t="shared" si="44"/>
        <v>25893</v>
      </c>
      <c r="V238" s="369">
        <f t="shared" si="45"/>
        <v>25893</v>
      </c>
      <c r="W238" s="390">
        <f t="shared" si="46"/>
        <v>0</v>
      </c>
      <c r="X238" s="381">
        <f t="shared" si="47"/>
        <v>0</v>
      </c>
      <c r="Y238" s="372"/>
    </row>
    <row r="239" spans="1:25" s="50" customFormat="1" ht="22.5" hidden="1" customHeight="1" x14ac:dyDescent="0.15">
      <c r="A239" s="361" t="s">
        <v>1012</v>
      </c>
      <c r="B239" s="151" t="s">
        <v>21</v>
      </c>
      <c r="C239" s="152"/>
      <c r="D239" s="390">
        <v>1</v>
      </c>
      <c r="E239" s="359" t="s">
        <v>1385</v>
      </c>
      <c r="F239" s="360">
        <v>5569</v>
      </c>
      <c r="G239" s="360">
        <f t="shared" si="36"/>
        <v>5569</v>
      </c>
      <c r="H239" s="360">
        <v>25849</v>
      </c>
      <c r="I239" s="360">
        <f t="shared" si="37"/>
        <v>25849</v>
      </c>
      <c r="J239" s="360">
        <v>0</v>
      </c>
      <c r="K239" s="360">
        <f t="shared" si="38"/>
        <v>0</v>
      </c>
      <c r="L239" s="360">
        <f t="shared" si="39"/>
        <v>31418</v>
      </c>
      <c r="M239" s="376">
        <f t="shared" si="40"/>
        <v>31418</v>
      </c>
      <c r="N239" s="392">
        <v>1</v>
      </c>
      <c r="O239" s="360">
        <v>5569</v>
      </c>
      <c r="P239" s="360">
        <f t="shared" si="41"/>
        <v>5569</v>
      </c>
      <c r="Q239" s="360">
        <v>25849</v>
      </c>
      <c r="R239" s="360">
        <f t="shared" si="42"/>
        <v>25849</v>
      </c>
      <c r="S239" s="360">
        <v>0</v>
      </c>
      <c r="T239" s="360">
        <f t="shared" si="43"/>
        <v>0</v>
      </c>
      <c r="U239" s="360">
        <f t="shared" si="44"/>
        <v>31418</v>
      </c>
      <c r="V239" s="369">
        <f t="shared" si="45"/>
        <v>31418</v>
      </c>
      <c r="W239" s="390">
        <f t="shared" si="46"/>
        <v>0</v>
      </c>
      <c r="X239" s="381">
        <f t="shared" si="47"/>
        <v>0</v>
      </c>
      <c r="Y239" s="372"/>
    </row>
    <row r="240" spans="1:25" s="50" customFormat="1" ht="22.5" hidden="1" customHeight="1" x14ac:dyDescent="0.15">
      <c r="A240" s="361" t="s">
        <v>1014</v>
      </c>
      <c r="B240" s="151" t="s">
        <v>22</v>
      </c>
      <c r="C240" s="152"/>
      <c r="D240" s="390">
        <v>1</v>
      </c>
      <c r="E240" s="359" t="s">
        <v>1385</v>
      </c>
      <c r="F240" s="360">
        <v>7480</v>
      </c>
      <c r="G240" s="360">
        <f t="shared" si="36"/>
        <v>7480</v>
      </c>
      <c r="H240" s="360">
        <v>32523</v>
      </c>
      <c r="I240" s="360">
        <f t="shared" si="37"/>
        <v>32523</v>
      </c>
      <c r="J240" s="360">
        <v>0</v>
      </c>
      <c r="K240" s="360">
        <f t="shared" si="38"/>
        <v>0</v>
      </c>
      <c r="L240" s="360">
        <f t="shared" si="39"/>
        <v>40003</v>
      </c>
      <c r="M240" s="376">
        <f t="shared" si="40"/>
        <v>40003</v>
      </c>
      <c r="N240" s="392">
        <v>1</v>
      </c>
      <c r="O240" s="360">
        <v>7480</v>
      </c>
      <c r="P240" s="360">
        <f t="shared" si="41"/>
        <v>7480</v>
      </c>
      <c r="Q240" s="360">
        <v>32523</v>
      </c>
      <c r="R240" s="360">
        <f t="shared" si="42"/>
        <v>32523</v>
      </c>
      <c r="S240" s="360">
        <v>0</v>
      </c>
      <c r="T240" s="360">
        <f t="shared" si="43"/>
        <v>0</v>
      </c>
      <c r="U240" s="360">
        <f t="shared" si="44"/>
        <v>40003</v>
      </c>
      <c r="V240" s="369">
        <f t="shared" si="45"/>
        <v>40003</v>
      </c>
      <c r="W240" s="390">
        <f t="shared" si="46"/>
        <v>0</v>
      </c>
      <c r="X240" s="381">
        <f t="shared" si="47"/>
        <v>0</v>
      </c>
      <c r="Y240" s="372"/>
    </row>
    <row r="241" spans="1:25" s="50" customFormat="1" ht="22.5" hidden="1" customHeight="1" x14ac:dyDescent="0.15">
      <c r="A241" s="361" t="s">
        <v>1018</v>
      </c>
      <c r="B241" s="151" t="s">
        <v>11</v>
      </c>
      <c r="C241" s="152"/>
      <c r="D241" s="390">
        <v>1</v>
      </c>
      <c r="E241" s="359" t="s">
        <v>1385</v>
      </c>
      <c r="F241" s="360">
        <v>12006</v>
      </c>
      <c r="G241" s="360">
        <f t="shared" si="36"/>
        <v>12006</v>
      </c>
      <c r="H241" s="360">
        <v>44073</v>
      </c>
      <c r="I241" s="360">
        <f t="shared" si="37"/>
        <v>44073</v>
      </c>
      <c r="J241" s="360">
        <v>0</v>
      </c>
      <c r="K241" s="360">
        <f t="shared" si="38"/>
        <v>0</v>
      </c>
      <c r="L241" s="360">
        <f t="shared" si="39"/>
        <v>56079</v>
      </c>
      <c r="M241" s="376">
        <f t="shared" si="40"/>
        <v>56079</v>
      </c>
      <c r="N241" s="392">
        <v>1</v>
      </c>
      <c r="O241" s="360">
        <v>12006</v>
      </c>
      <c r="P241" s="360">
        <f t="shared" si="41"/>
        <v>12006</v>
      </c>
      <c r="Q241" s="360">
        <v>44073</v>
      </c>
      <c r="R241" s="360">
        <f t="shared" si="42"/>
        <v>44073</v>
      </c>
      <c r="S241" s="360">
        <v>0</v>
      </c>
      <c r="T241" s="360">
        <f t="shared" si="43"/>
        <v>0</v>
      </c>
      <c r="U241" s="360">
        <f t="shared" si="44"/>
        <v>56079</v>
      </c>
      <c r="V241" s="369">
        <f t="shared" si="45"/>
        <v>56079</v>
      </c>
      <c r="W241" s="390">
        <f t="shared" si="46"/>
        <v>0</v>
      </c>
      <c r="X241" s="381">
        <f t="shared" si="47"/>
        <v>0</v>
      </c>
      <c r="Y241" s="372"/>
    </row>
    <row r="242" spans="1:25" s="50" customFormat="1" ht="22.5" hidden="1" customHeight="1" x14ac:dyDescent="0.15">
      <c r="A242" s="361" t="s">
        <v>1019</v>
      </c>
      <c r="B242" s="151" t="s">
        <v>9</v>
      </c>
      <c r="C242" s="152"/>
      <c r="D242" s="390">
        <v>1</v>
      </c>
      <c r="E242" s="359" t="s">
        <v>1385</v>
      </c>
      <c r="F242" s="360">
        <v>16775</v>
      </c>
      <c r="G242" s="360">
        <f t="shared" si="36"/>
        <v>16775</v>
      </c>
      <c r="H242" s="360">
        <v>55023</v>
      </c>
      <c r="I242" s="360">
        <f t="shared" si="37"/>
        <v>55023</v>
      </c>
      <c r="J242" s="360">
        <v>0</v>
      </c>
      <c r="K242" s="360">
        <f t="shared" si="38"/>
        <v>0</v>
      </c>
      <c r="L242" s="360">
        <f t="shared" si="39"/>
        <v>71798</v>
      </c>
      <c r="M242" s="376">
        <f t="shared" si="40"/>
        <v>71798</v>
      </c>
      <c r="N242" s="392">
        <v>1</v>
      </c>
      <c r="O242" s="360">
        <v>16775</v>
      </c>
      <c r="P242" s="360">
        <f t="shared" si="41"/>
        <v>16775</v>
      </c>
      <c r="Q242" s="360">
        <v>55023</v>
      </c>
      <c r="R242" s="360">
        <f t="shared" si="42"/>
        <v>55023</v>
      </c>
      <c r="S242" s="360">
        <v>0</v>
      </c>
      <c r="T242" s="360">
        <f t="shared" si="43"/>
        <v>0</v>
      </c>
      <c r="U242" s="360">
        <f t="shared" si="44"/>
        <v>71798</v>
      </c>
      <c r="V242" s="369">
        <f t="shared" si="45"/>
        <v>71798</v>
      </c>
      <c r="W242" s="390">
        <f t="shared" si="46"/>
        <v>0</v>
      </c>
      <c r="X242" s="381">
        <f t="shared" si="47"/>
        <v>0</v>
      </c>
      <c r="Y242" s="372"/>
    </row>
    <row r="243" spans="1:25" s="50" customFormat="1" ht="22.5" hidden="1" customHeight="1" x14ac:dyDescent="0.15">
      <c r="A243" s="361" t="s">
        <v>1020</v>
      </c>
      <c r="B243" s="151" t="s">
        <v>10</v>
      </c>
      <c r="C243" s="152"/>
      <c r="D243" s="390">
        <v>1</v>
      </c>
      <c r="E243" s="359" t="s">
        <v>1385</v>
      </c>
      <c r="F243" s="360">
        <v>22886</v>
      </c>
      <c r="G243" s="360">
        <f t="shared" si="36"/>
        <v>22886</v>
      </c>
      <c r="H243" s="360">
        <v>66148</v>
      </c>
      <c r="I243" s="360">
        <f t="shared" si="37"/>
        <v>66148</v>
      </c>
      <c r="J243" s="360">
        <v>0</v>
      </c>
      <c r="K243" s="360">
        <f t="shared" si="38"/>
        <v>0</v>
      </c>
      <c r="L243" s="360">
        <f t="shared" si="39"/>
        <v>89034</v>
      </c>
      <c r="M243" s="376">
        <f t="shared" si="40"/>
        <v>89034</v>
      </c>
      <c r="N243" s="392">
        <v>1</v>
      </c>
      <c r="O243" s="360">
        <v>22886</v>
      </c>
      <c r="P243" s="360">
        <f t="shared" si="41"/>
        <v>22886</v>
      </c>
      <c r="Q243" s="360">
        <v>66148</v>
      </c>
      <c r="R243" s="360">
        <f t="shared" si="42"/>
        <v>66148</v>
      </c>
      <c r="S243" s="360">
        <v>0</v>
      </c>
      <c r="T243" s="360">
        <f t="shared" si="43"/>
        <v>0</v>
      </c>
      <c r="U243" s="360">
        <f t="shared" si="44"/>
        <v>89034</v>
      </c>
      <c r="V243" s="369">
        <f t="shared" si="45"/>
        <v>89034</v>
      </c>
      <c r="W243" s="390">
        <f t="shared" si="46"/>
        <v>0</v>
      </c>
      <c r="X243" s="381">
        <f t="shared" si="47"/>
        <v>0</v>
      </c>
      <c r="Y243" s="372"/>
    </row>
    <row r="244" spans="1:25" s="50" customFormat="1" ht="22.5" hidden="1" customHeight="1" x14ac:dyDescent="0.15">
      <c r="A244" s="361" t="s">
        <v>1021</v>
      </c>
      <c r="B244" s="151" t="s">
        <v>20</v>
      </c>
      <c r="C244" s="152"/>
      <c r="D244" s="390">
        <v>1</v>
      </c>
      <c r="E244" s="359" t="s">
        <v>1385</v>
      </c>
      <c r="F244" s="360">
        <v>52715</v>
      </c>
      <c r="G244" s="360">
        <f t="shared" si="36"/>
        <v>52715</v>
      </c>
      <c r="H244" s="360">
        <v>98402</v>
      </c>
      <c r="I244" s="360">
        <f t="shared" si="37"/>
        <v>98402</v>
      </c>
      <c r="J244" s="360">
        <v>0</v>
      </c>
      <c r="K244" s="360">
        <f t="shared" si="38"/>
        <v>0</v>
      </c>
      <c r="L244" s="360">
        <f t="shared" si="39"/>
        <v>151117</v>
      </c>
      <c r="M244" s="376">
        <f t="shared" si="40"/>
        <v>151117</v>
      </c>
      <c r="N244" s="392">
        <v>1</v>
      </c>
      <c r="O244" s="360">
        <v>52715</v>
      </c>
      <c r="P244" s="360">
        <f t="shared" si="41"/>
        <v>52715</v>
      </c>
      <c r="Q244" s="360">
        <v>98402</v>
      </c>
      <c r="R244" s="360">
        <f t="shared" si="42"/>
        <v>98402</v>
      </c>
      <c r="S244" s="360">
        <v>0</v>
      </c>
      <c r="T244" s="360">
        <f t="shared" si="43"/>
        <v>0</v>
      </c>
      <c r="U244" s="360">
        <f t="shared" si="44"/>
        <v>151117</v>
      </c>
      <c r="V244" s="369">
        <f t="shared" si="45"/>
        <v>151117</v>
      </c>
      <c r="W244" s="390">
        <f t="shared" si="46"/>
        <v>0</v>
      </c>
      <c r="X244" s="381">
        <f t="shared" si="47"/>
        <v>0</v>
      </c>
      <c r="Y244" s="372"/>
    </row>
    <row r="245" spans="1:25" s="50" customFormat="1" ht="22.5" hidden="1" customHeight="1" x14ac:dyDescent="0.15">
      <c r="A245" s="361" t="s">
        <v>1022</v>
      </c>
      <c r="B245" s="151" t="s">
        <v>19</v>
      </c>
      <c r="C245" s="152"/>
      <c r="D245" s="390">
        <v>1</v>
      </c>
      <c r="E245" s="359" t="s">
        <v>1385</v>
      </c>
      <c r="F245" s="360">
        <v>447</v>
      </c>
      <c r="G245" s="360">
        <f t="shared" si="36"/>
        <v>447</v>
      </c>
      <c r="H245" s="360">
        <v>11072</v>
      </c>
      <c r="I245" s="360">
        <f t="shared" si="37"/>
        <v>11072</v>
      </c>
      <c r="J245" s="360">
        <v>0</v>
      </c>
      <c r="K245" s="360">
        <f t="shared" si="38"/>
        <v>0</v>
      </c>
      <c r="L245" s="360">
        <f t="shared" si="39"/>
        <v>11519</v>
      </c>
      <c r="M245" s="376">
        <f t="shared" si="40"/>
        <v>11519</v>
      </c>
      <c r="N245" s="392">
        <v>1</v>
      </c>
      <c r="O245" s="360">
        <v>447</v>
      </c>
      <c r="P245" s="360">
        <f t="shared" si="41"/>
        <v>447</v>
      </c>
      <c r="Q245" s="360">
        <v>11072</v>
      </c>
      <c r="R245" s="360">
        <f t="shared" si="42"/>
        <v>11072</v>
      </c>
      <c r="S245" s="360">
        <v>0</v>
      </c>
      <c r="T245" s="360">
        <f t="shared" si="43"/>
        <v>0</v>
      </c>
      <c r="U245" s="360">
        <f t="shared" si="44"/>
        <v>11519</v>
      </c>
      <c r="V245" s="369">
        <f t="shared" si="45"/>
        <v>11519</v>
      </c>
      <c r="W245" s="390">
        <f t="shared" si="46"/>
        <v>0</v>
      </c>
      <c r="X245" s="381">
        <f t="shared" si="47"/>
        <v>0</v>
      </c>
      <c r="Y245" s="372"/>
    </row>
    <row r="246" spans="1:25" s="50" customFormat="1" ht="22.5" hidden="1" customHeight="1" x14ac:dyDescent="0.15">
      <c r="A246" s="361" t="s">
        <v>1023</v>
      </c>
      <c r="B246" s="151" t="s">
        <v>7</v>
      </c>
      <c r="C246" s="152"/>
      <c r="D246" s="390">
        <v>1</v>
      </c>
      <c r="E246" s="359" t="s">
        <v>1385</v>
      </c>
      <c r="F246" s="363">
        <v>-437</v>
      </c>
      <c r="G246" s="363">
        <f t="shared" si="36"/>
        <v>-437</v>
      </c>
      <c r="H246" s="360">
        <v>13197</v>
      </c>
      <c r="I246" s="360">
        <f t="shared" si="37"/>
        <v>13197</v>
      </c>
      <c r="J246" s="360">
        <v>0</v>
      </c>
      <c r="K246" s="360">
        <f t="shared" si="38"/>
        <v>0</v>
      </c>
      <c r="L246" s="360">
        <f t="shared" si="39"/>
        <v>12760</v>
      </c>
      <c r="M246" s="376">
        <f t="shared" si="40"/>
        <v>12760</v>
      </c>
      <c r="N246" s="392">
        <v>1</v>
      </c>
      <c r="O246" s="363">
        <v>-437</v>
      </c>
      <c r="P246" s="360">
        <f t="shared" si="41"/>
        <v>-437</v>
      </c>
      <c r="Q246" s="360">
        <v>13197</v>
      </c>
      <c r="R246" s="360">
        <f t="shared" si="42"/>
        <v>13197</v>
      </c>
      <c r="S246" s="360">
        <v>0</v>
      </c>
      <c r="T246" s="360">
        <f t="shared" si="43"/>
        <v>0</v>
      </c>
      <c r="U246" s="360">
        <f t="shared" si="44"/>
        <v>12760</v>
      </c>
      <c r="V246" s="369">
        <f t="shared" si="45"/>
        <v>12760</v>
      </c>
      <c r="W246" s="390">
        <f t="shared" si="46"/>
        <v>0</v>
      </c>
      <c r="X246" s="381">
        <f t="shared" si="47"/>
        <v>0</v>
      </c>
      <c r="Y246" s="372"/>
    </row>
    <row r="247" spans="1:25" s="50" customFormat="1" ht="22.5" hidden="1" customHeight="1" x14ac:dyDescent="0.15">
      <c r="A247" s="361" t="s">
        <v>1017</v>
      </c>
      <c r="B247" s="151" t="s">
        <v>8</v>
      </c>
      <c r="C247" s="152"/>
      <c r="D247" s="390">
        <v>1</v>
      </c>
      <c r="E247" s="359" t="s">
        <v>1385</v>
      </c>
      <c r="F247" s="360">
        <v>3156</v>
      </c>
      <c r="G247" s="360">
        <f t="shared" si="36"/>
        <v>3156</v>
      </c>
      <c r="H247" s="360">
        <v>8391</v>
      </c>
      <c r="I247" s="360">
        <f t="shared" si="37"/>
        <v>8391</v>
      </c>
      <c r="J247" s="360">
        <v>0</v>
      </c>
      <c r="K247" s="360">
        <f t="shared" si="38"/>
        <v>0</v>
      </c>
      <c r="L247" s="360">
        <f t="shared" si="39"/>
        <v>11547</v>
      </c>
      <c r="M247" s="376">
        <f t="shared" si="40"/>
        <v>11547</v>
      </c>
      <c r="N247" s="392">
        <v>1</v>
      </c>
      <c r="O247" s="360">
        <v>3156</v>
      </c>
      <c r="P247" s="360">
        <f t="shared" si="41"/>
        <v>3156</v>
      </c>
      <c r="Q247" s="360">
        <v>8391</v>
      </c>
      <c r="R247" s="360">
        <f t="shared" si="42"/>
        <v>8391</v>
      </c>
      <c r="S247" s="360">
        <v>0</v>
      </c>
      <c r="T247" s="360">
        <f t="shared" si="43"/>
        <v>0</v>
      </c>
      <c r="U247" s="360">
        <f t="shared" si="44"/>
        <v>11547</v>
      </c>
      <c r="V247" s="369">
        <f t="shared" si="45"/>
        <v>11547</v>
      </c>
      <c r="W247" s="390">
        <f t="shared" si="46"/>
        <v>0</v>
      </c>
      <c r="X247" s="381">
        <f t="shared" si="47"/>
        <v>0</v>
      </c>
      <c r="Y247" s="372"/>
    </row>
    <row r="248" spans="1:25" s="50" customFormat="1" ht="22.5" hidden="1" customHeight="1" x14ac:dyDescent="0.15">
      <c r="A248" s="361" t="s">
        <v>1025</v>
      </c>
      <c r="B248" s="151" t="s">
        <v>15</v>
      </c>
      <c r="C248" s="152"/>
      <c r="D248" s="390">
        <v>1</v>
      </c>
      <c r="E248" s="359" t="s">
        <v>1385</v>
      </c>
      <c r="F248" s="360">
        <v>4985</v>
      </c>
      <c r="G248" s="360">
        <f t="shared" si="36"/>
        <v>4985</v>
      </c>
      <c r="H248" s="360">
        <v>10212</v>
      </c>
      <c r="I248" s="360">
        <f t="shared" si="37"/>
        <v>10212</v>
      </c>
      <c r="J248" s="360">
        <v>0</v>
      </c>
      <c r="K248" s="360">
        <f t="shared" si="38"/>
        <v>0</v>
      </c>
      <c r="L248" s="360">
        <f t="shared" si="39"/>
        <v>15197</v>
      </c>
      <c r="M248" s="376">
        <f t="shared" si="40"/>
        <v>15197</v>
      </c>
      <c r="N248" s="392">
        <v>1</v>
      </c>
      <c r="O248" s="360">
        <v>4985</v>
      </c>
      <c r="P248" s="360">
        <f t="shared" si="41"/>
        <v>4985</v>
      </c>
      <c r="Q248" s="360">
        <v>10212</v>
      </c>
      <c r="R248" s="360">
        <f t="shared" si="42"/>
        <v>10212</v>
      </c>
      <c r="S248" s="360">
        <v>0</v>
      </c>
      <c r="T248" s="360">
        <f t="shared" si="43"/>
        <v>0</v>
      </c>
      <c r="U248" s="360">
        <f t="shared" si="44"/>
        <v>15197</v>
      </c>
      <c r="V248" s="369">
        <f t="shared" si="45"/>
        <v>15197</v>
      </c>
      <c r="W248" s="390">
        <f t="shared" si="46"/>
        <v>0</v>
      </c>
      <c r="X248" s="381">
        <f t="shared" si="47"/>
        <v>0</v>
      </c>
      <c r="Y248" s="372"/>
    </row>
    <row r="249" spans="1:25" s="50" customFormat="1" ht="22.5" hidden="1" customHeight="1" x14ac:dyDescent="0.15">
      <c r="A249" s="361" t="s">
        <v>1024</v>
      </c>
      <c r="B249" s="151" t="s">
        <v>14</v>
      </c>
      <c r="C249" s="152"/>
      <c r="D249" s="390">
        <v>1</v>
      </c>
      <c r="E249" s="359" t="s">
        <v>1385</v>
      </c>
      <c r="F249" s="360">
        <v>7183</v>
      </c>
      <c r="G249" s="360">
        <f t="shared" si="36"/>
        <v>7183</v>
      </c>
      <c r="H249" s="360">
        <v>12213</v>
      </c>
      <c r="I249" s="360">
        <f t="shared" si="37"/>
        <v>12213</v>
      </c>
      <c r="J249" s="360">
        <v>0</v>
      </c>
      <c r="K249" s="360">
        <f t="shared" si="38"/>
        <v>0</v>
      </c>
      <c r="L249" s="360">
        <f t="shared" si="39"/>
        <v>19396</v>
      </c>
      <c r="M249" s="376">
        <f t="shared" si="40"/>
        <v>19396</v>
      </c>
      <c r="N249" s="392">
        <v>1</v>
      </c>
      <c r="O249" s="360">
        <v>7183</v>
      </c>
      <c r="P249" s="360">
        <f t="shared" si="41"/>
        <v>7183</v>
      </c>
      <c r="Q249" s="360">
        <v>12213</v>
      </c>
      <c r="R249" s="360">
        <f t="shared" si="42"/>
        <v>12213</v>
      </c>
      <c r="S249" s="360">
        <v>0</v>
      </c>
      <c r="T249" s="360">
        <f t="shared" si="43"/>
        <v>0</v>
      </c>
      <c r="U249" s="360">
        <f t="shared" si="44"/>
        <v>19396</v>
      </c>
      <c r="V249" s="369">
        <f t="shared" si="45"/>
        <v>19396</v>
      </c>
      <c r="W249" s="390">
        <f t="shared" si="46"/>
        <v>0</v>
      </c>
      <c r="X249" s="381">
        <f t="shared" si="47"/>
        <v>0</v>
      </c>
      <c r="Y249" s="372"/>
    </row>
    <row r="250" spans="1:25" s="50" customFormat="1" ht="22.5" hidden="1" customHeight="1" x14ac:dyDescent="0.15">
      <c r="A250" s="361" t="s">
        <v>1026</v>
      </c>
      <c r="B250" s="151" t="s">
        <v>13</v>
      </c>
      <c r="C250" s="152"/>
      <c r="D250" s="390">
        <v>1</v>
      </c>
      <c r="E250" s="359" t="s">
        <v>1385</v>
      </c>
      <c r="F250" s="360">
        <v>9750</v>
      </c>
      <c r="G250" s="360">
        <f t="shared" si="36"/>
        <v>9750</v>
      </c>
      <c r="H250" s="360">
        <v>14801</v>
      </c>
      <c r="I250" s="360">
        <f t="shared" si="37"/>
        <v>14801</v>
      </c>
      <c r="J250" s="360">
        <v>0</v>
      </c>
      <c r="K250" s="360">
        <f t="shared" si="38"/>
        <v>0</v>
      </c>
      <c r="L250" s="360">
        <f t="shared" si="39"/>
        <v>24551</v>
      </c>
      <c r="M250" s="376">
        <f t="shared" si="40"/>
        <v>24551</v>
      </c>
      <c r="N250" s="392">
        <v>1</v>
      </c>
      <c r="O250" s="360">
        <v>9750</v>
      </c>
      <c r="P250" s="360">
        <f t="shared" si="41"/>
        <v>9750</v>
      </c>
      <c r="Q250" s="360">
        <v>14801</v>
      </c>
      <c r="R250" s="360">
        <f t="shared" si="42"/>
        <v>14801</v>
      </c>
      <c r="S250" s="360">
        <v>0</v>
      </c>
      <c r="T250" s="360">
        <f t="shared" si="43"/>
        <v>0</v>
      </c>
      <c r="U250" s="360">
        <f t="shared" si="44"/>
        <v>24551</v>
      </c>
      <c r="V250" s="369">
        <f t="shared" si="45"/>
        <v>24551</v>
      </c>
      <c r="W250" s="390">
        <f t="shared" si="46"/>
        <v>0</v>
      </c>
      <c r="X250" s="381">
        <f t="shared" si="47"/>
        <v>0</v>
      </c>
      <c r="Y250" s="372"/>
    </row>
    <row r="251" spans="1:25" s="50" customFormat="1" ht="22.5" hidden="1" customHeight="1" x14ac:dyDescent="0.15">
      <c r="A251" s="361" t="s">
        <v>1027</v>
      </c>
      <c r="B251" s="151" t="s">
        <v>12</v>
      </c>
      <c r="C251" s="152"/>
      <c r="D251" s="390">
        <v>1</v>
      </c>
      <c r="E251" s="359" t="s">
        <v>1385</v>
      </c>
      <c r="F251" s="360">
        <v>12565</v>
      </c>
      <c r="G251" s="360">
        <f t="shared" si="36"/>
        <v>12565</v>
      </c>
      <c r="H251" s="360">
        <v>17213</v>
      </c>
      <c r="I251" s="360">
        <f t="shared" si="37"/>
        <v>17213</v>
      </c>
      <c r="J251" s="360">
        <v>0</v>
      </c>
      <c r="K251" s="360">
        <f t="shared" si="38"/>
        <v>0</v>
      </c>
      <c r="L251" s="360">
        <f t="shared" si="39"/>
        <v>29778</v>
      </c>
      <c r="M251" s="376">
        <f t="shared" si="40"/>
        <v>29778</v>
      </c>
      <c r="N251" s="392">
        <v>1</v>
      </c>
      <c r="O251" s="360">
        <v>12565</v>
      </c>
      <c r="P251" s="360">
        <f t="shared" si="41"/>
        <v>12565</v>
      </c>
      <c r="Q251" s="360">
        <v>17213</v>
      </c>
      <c r="R251" s="360">
        <f t="shared" si="42"/>
        <v>17213</v>
      </c>
      <c r="S251" s="360">
        <v>0</v>
      </c>
      <c r="T251" s="360">
        <f t="shared" si="43"/>
        <v>0</v>
      </c>
      <c r="U251" s="360">
        <f t="shared" si="44"/>
        <v>29778</v>
      </c>
      <c r="V251" s="369">
        <f t="shared" si="45"/>
        <v>29778</v>
      </c>
      <c r="W251" s="390">
        <f t="shared" si="46"/>
        <v>0</v>
      </c>
      <c r="X251" s="381">
        <f t="shared" si="47"/>
        <v>0</v>
      </c>
      <c r="Y251" s="372"/>
    </row>
    <row r="252" spans="1:25" s="50" customFormat="1" ht="22.5" hidden="1" customHeight="1" x14ac:dyDescent="0.15">
      <c r="A252" s="361" t="s">
        <v>1030</v>
      </c>
      <c r="B252" s="151" t="s">
        <v>16</v>
      </c>
      <c r="C252" s="152"/>
      <c r="D252" s="390">
        <v>1</v>
      </c>
      <c r="E252" s="359" t="s">
        <v>1385</v>
      </c>
      <c r="F252" s="360">
        <v>19282</v>
      </c>
      <c r="G252" s="360">
        <f t="shared" si="36"/>
        <v>19282</v>
      </c>
      <c r="H252" s="360">
        <v>22640</v>
      </c>
      <c r="I252" s="360">
        <f t="shared" si="37"/>
        <v>22640</v>
      </c>
      <c r="J252" s="360">
        <v>0</v>
      </c>
      <c r="K252" s="360">
        <f t="shared" si="38"/>
        <v>0</v>
      </c>
      <c r="L252" s="360">
        <f t="shared" si="39"/>
        <v>41922</v>
      </c>
      <c r="M252" s="376">
        <f t="shared" si="40"/>
        <v>41922</v>
      </c>
      <c r="N252" s="392">
        <v>1</v>
      </c>
      <c r="O252" s="360">
        <v>19282</v>
      </c>
      <c r="P252" s="360">
        <f t="shared" si="41"/>
        <v>19282</v>
      </c>
      <c r="Q252" s="360">
        <v>22640</v>
      </c>
      <c r="R252" s="360">
        <f t="shared" si="42"/>
        <v>22640</v>
      </c>
      <c r="S252" s="360">
        <v>0</v>
      </c>
      <c r="T252" s="360">
        <f t="shared" si="43"/>
        <v>0</v>
      </c>
      <c r="U252" s="360">
        <f t="shared" si="44"/>
        <v>41922</v>
      </c>
      <c r="V252" s="369">
        <f t="shared" si="45"/>
        <v>41922</v>
      </c>
      <c r="W252" s="390">
        <f t="shared" si="46"/>
        <v>0</v>
      </c>
      <c r="X252" s="381">
        <f t="shared" si="47"/>
        <v>0</v>
      </c>
      <c r="Y252" s="372"/>
    </row>
    <row r="253" spans="1:25" s="50" customFormat="1" ht="22.5" hidden="1" customHeight="1" x14ac:dyDescent="0.15">
      <c r="A253" s="361" t="s">
        <v>1028</v>
      </c>
      <c r="B253" s="151" t="s">
        <v>17</v>
      </c>
      <c r="C253" s="152"/>
      <c r="D253" s="390">
        <v>1</v>
      </c>
      <c r="E253" s="359" t="s">
        <v>1385</v>
      </c>
      <c r="F253" s="360">
        <v>27262</v>
      </c>
      <c r="G253" s="360">
        <f t="shared" si="36"/>
        <v>27262</v>
      </c>
      <c r="H253" s="360">
        <v>26730</v>
      </c>
      <c r="I253" s="360">
        <f t="shared" si="37"/>
        <v>26730</v>
      </c>
      <c r="J253" s="360">
        <v>0</v>
      </c>
      <c r="K253" s="360">
        <f t="shared" si="38"/>
        <v>0</v>
      </c>
      <c r="L253" s="360">
        <f t="shared" si="39"/>
        <v>53992</v>
      </c>
      <c r="M253" s="376">
        <f t="shared" si="40"/>
        <v>53992</v>
      </c>
      <c r="N253" s="392">
        <v>1</v>
      </c>
      <c r="O253" s="360">
        <v>27262</v>
      </c>
      <c r="P253" s="360">
        <f t="shared" si="41"/>
        <v>27262</v>
      </c>
      <c r="Q253" s="360">
        <v>26730</v>
      </c>
      <c r="R253" s="360">
        <f t="shared" si="42"/>
        <v>26730</v>
      </c>
      <c r="S253" s="360">
        <v>0</v>
      </c>
      <c r="T253" s="360">
        <f t="shared" si="43"/>
        <v>0</v>
      </c>
      <c r="U253" s="360">
        <f t="shared" si="44"/>
        <v>53992</v>
      </c>
      <c r="V253" s="369">
        <f t="shared" si="45"/>
        <v>53992</v>
      </c>
      <c r="W253" s="390">
        <f t="shared" si="46"/>
        <v>0</v>
      </c>
      <c r="X253" s="381">
        <f t="shared" si="47"/>
        <v>0</v>
      </c>
      <c r="Y253" s="372"/>
    </row>
    <row r="254" spans="1:25" s="50" customFormat="1" ht="22.5" hidden="1" customHeight="1" x14ac:dyDescent="0.15">
      <c r="A254" s="361" t="s">
        <v>1029</v>
      </c>
      <c r="B254" s="151" t="s">
        <v>18</v>
      </c>
      <c r="C254" s="152"/>
      <c r="D254" s="390">
        <v>1</v>
      </c>
      <c r="E254" s="359" t="s">
        <v>1385</v>
      </c>
      <c r="F254" s="360">
        <v>36658</v>
      </c>
      <c r="G254" s="360">
        <f t="shared" si="36"/>
        <v>36658</v>
      </c>
      <c r="H254" s="360">
        <v>33606</v>
      </c>
      <c r="I254" s="360">
        <f t="shared" si="37"/>
        <v>33606</v>
      </c>
      <c r="J254" s="360">
        <v>0</v>
      </c>
      <c r="K254" s="360">
        <f t="shared" si="38"/>
        <v>0</v>
      </c>
      <c r="L254" s="360">
        <f t="shared" si="39"/>
        <v>70264</v>
      </c>
      <c r="M254" s="376">
        <f t="shared" si="40"/>
        <v>70264</v>
      </c>
      <c r="N254" s="392">
        <v>1</v>
      </c>
      <c r="O254" s="360">
        <v>36658</v>
      </c>
      <c r="P254" s="360">
        <f t="shared" si="41"/>
        <v>36658</v>
      </c>
      <c r="Q254" s="360">
        <v>33606</v>
      </c>
      <c r="R254" s="360">
        <f t="shared" si="42"/>
        <v>33606</v>
      </c>
      <c r="S254" s="360">
        <v>0</v>
      </c>
      <c r="T254" s="360">
        <f t="shared" si="43"/>
        <v>0</v>
      </c>
      <c r="U254" s="360">
        <f t="shared" si="44"/>
        <v>70264</v>
      </c>
      <c r="V254" s="369">
        <f t="shared" si="45"/>
        <v>70264</v>
      </c>
      <c r="W254" s="390">
        <f t="shared" si="46"/>
        <v>0</v>
      </c>
      <c r="X254" s="381">
        <f t="shared" si="47"/>
        <v>0</v>
      </c>
      <c r="Y254" s="372"/>
    </row>
    <row r="255" spans="1:25" s="50" customFormat="1" ht="22.5" hidden="1" customHeight="1" x14ac:dyDescent="0.15">
      <c r="A255" s="361" t="s">
        <v>1031</v>
      </c>
      <c r="B255" s="151" t="s">
        <v>4</v>
      </c>
      <c r="C255" s="152"/>
      <c r="D255" s="390">
        <v>1</v>
      </c>
      <c r="E255" s="359" t="s">
        <v>1385</v>
      </c>
      <c r="F255" s="360">
        <v>59041</v>
      </c>
      <c r="G255" s="360">
        <f t="shared" si="36"/>
        <v>59041</v>
      </c>
      <c r="H255" s="360">
        <v>45534</v>
      </c>
      <c r="I255" s="360">
        <f t="shared" si="37"/>
        <v>45534</v>
      </c>
      <c r="J255" s="360">
        <v>0</v>
      </c>
      <c r="K255" s="360">
        <f t="shared" si="38"/>
        <v>0</v>
      </c>
      <c r="L255" s="360">
        <f t="shared" si="39"/>
        <v>104575</v>
      </c>
      <c r="M255" s="376">
        <f t="shared" si="40"/>
        <v>104575</v>
      </c>
      <c r="N255" s="392">
        <v>1</v>
      </c>
      <c r="O255" s="360">
        <v>59041</v>
      </c>
      <c r="P255" s="360">
        <f t="shared" si="41"/>
        <v>59041</v>
      </c>
      <c r="Q255" s="360">
        <v>45534</v>
      </c>
      <c r="R255" s="360">
        <f t="shared" si="42"/>
        <v>45534</v>
      </c>
      <c r="S255" s="360">
        <v>0</v>
      </c>
      <c r="T255" s="360">
        <f t="shared" si="43"/>
        <v>0</v>
      </c>
      <c r="U255" s="360">
        <f t="shared" si="44"/>
        <v>104575</v>
      </c>
      <c r="V255" s="369">
        <f t="shared" si="45"/>
        <v>104575</v>
      </c>
      <c r="W255" s="390">
        <f t="shared" si="46"/>
        <v>0</v>
      </c>
      <c r="X255" s="381">
        <f t="shared" si="47"/>
        <v>0</v>
      </c>
      <c r="Y255" s="372"/>
    </row>
    <row r="256" spans="1:25" s="50" customFormat="1" ht="22.5" hidden="1" customHeight="1" x14ac:dyDescent="0.15">
      <c r="A256" s="361" t="s">
        <v>1032</v>
      </c>
      <c r="B256" s="151" t="s">
        <v>5</v>
      </c>
      <c r="C256" s="152"/>
      <c r="D256" s="390">
        <v>1</v>
      </c>
      <c r="E256" s="359" t="s">
        <v>1385</v>
      </c>
      <c r="F256" s="360">
        <v>83531</v>
      </c>
      <c r="G256" s="360">
        <f t="shared" si="36"/>
        <v>83531</v>
      </c>
      <c r="H256" s="360">
        <v>56785</v>
      </c>
      <c r="I256" s="360">
        <f t="shared" si="37"/>
        <v>56785</v>
      </c>
      <c r="J256" s="360">
        <v>0</v>
      </c>
      <c r="K256" s="360">
        <f t="shared" si="38"/>
        <v>0</v>
      </c>
      <c r="L256" s="360">
        <f t="shared" si="39"/>
        <v>140316</v>
      </c>
      <c r="M256" s="376">
        <f t="shared" si="40"/>
        <v>140316</v>
      </c>
      <c r="N256" s="392">
        <v>1</v>
      </c>
      <c r="O256" s="360">
        <v>83531</v>
      </c>
      <c r="P256" s="360">
        <f t="shared" si="41"/>
        <v>83531</v>
      </c>
      <c r="Q256" s="360">
        <v>56785</v>
      </c>
      <c r="R256" s="360">
        <f t="shared" si="42"/>
        <v>56785</v>
      </c>
      <c r="S256" s="360">
        <v>0</v>
      </c>
      <c r="T256" s="360">
        <f t="shared" si="43"/>
        <v>0</v>
      </c>
      <c r="U256" s="360">
        <f t="shared" si="44"/>
        <v>140316</v>
      </c>
      <c r="V256" s="369">
        <f t="shared" si="45"/>
        <v>140316</v>
      </c>
      <c r="W256" s="390">
        <f t="shared" si="46"/>
        <v>0</v>
      </c>
      <c r="X256" s="381">
        <f t="shared" si="47"/>
        <v>0</v>
      </c>
      <c r="Y256" s="372"/>
    </row>
    <row r="257" spans="1:25" s="50" customFormat="1" ht="22.5" hidden="1" customHeight="1" x14ac:dyDescent="0.15">
      <c r="A257" s="361" t="s">
        <v>1035</v>
      </c>
      <c r="B257" s="151" t="s">
        <v>6</v>
      </c>
      <c r="C257" s="152"/>
      <c r="D257" s="390">
        <v>1</v>
      </c>
      <c r="E257" s="359" t="s">
        <v>1385</v>
      </c>
      <c r="F257" s="360">
        <v>112342</v>
      </c>
      <c r="G257" s="360">
        <f t="shared" si="36"/>
        <v>112342</v>
      </c>
      <c r="H257" s="360">
        <v>68160</v>
      </c>
      <c r="I257" s="360">
        <f t="shared" si="37"/>
        <v>68160</v>
      </c>
      <c r="J257" s="360">
        <v>0</v>
      </c>
      <c r="K257" s="360">
        <f t="shared" si="38"/>
        <v>0</v>
      </c>
      <c r="L257" s="360">
        <f t="shared" si="39"/>
        <v>180502</v>
      </c>
      <c r="M257" s="376">
        <f t="shared" si="40"/>
        <v>180502</v>
      </c>
      <c r="N257" s="392">
        <v>1</v>
      </c>
      <c r="O257" s="360">
        <v>112342</v>
      </c>
      <c r="P257" s="360">
        <f t="shared" si="41"/>
        <v>112342</v>
      </c>
      <c r="Q257" s="360">
        <v>68160</v>
      </c>
      <c r="R257" s="360">
        <f t="shared" si="42"/>
        <v>68160</v>
      </c>
      <c r="S257" s="360">
        <v>0</v>
      </c>
      <c r="T257" s="360">
        <f t="shared" si="43"/>
        <v>0</v>
      </c>
      <c r="U257" s="360">
        <f t="shared" si="44"/>
        <v>180502</v>
      </c>
      <c r="V257" s="369">
        <f t="shared" si="45"/>
        <v>180502</v>
      </c>
      <c r="W257" s="390">
        <f t="shared" si="46"/>
        <v>0</v>
      </c>
      <c r="X257" s="381">
        <f t="shared" si="47"/>
        <v>0</v>
      </c>
      <c r="Y257" s="372"/>
    </row>
    <row r="258" spans="1:25" s="50" customFormat="1" ht="22.5" hidden="1" customHeight="1" x14ac:dyDescent="0.15">
      <c r="A258" s="361" t="s">
        <v>1033</v>
      </c>
      <c r="B258" s="151" t="s">
        <v>0</v>
      </c>
      <c r="C258" s="152"/>
      <c r="D258" s="390">
        <v>1</v>
      </c>
      <c r="E258" s="359" t="s">
        <v>1385</v>
      </c>
      <c r="F258" s="360">
        <v>221739</v>
      </c>
      <c r="G258" s="360">
        <f t="shared" si="36"/>
        <v>221739</v>
      </c>
      <c r="H258" s="360">
        <v>101609</v>
      </c>
      <c r="I258" s="360">
        <f t="shared" si="37"/>
        <v>101609</v>
      </c>
      <c r="J258" s="360">
        <v>0</v>
      </c>
      <c r="K258" s="360">
        <f t="shared" si="38"/>
        <v>0</v>
      </c>
      <c r="L258" s="360">
        <f t="shared" si="39"/>
        <v>323348</v>
      </c>
      <c r="M258" s="376">
        <f t="shared" si="40"/>
        <v>323348</v>
      </c>
      <c r="N258" s="392">
        <v>1</v>
      </c>
      <c r="O258" s="360">
        <v>221739</v>
      </c>
      <c r="P258" s="360">
        <f t="shared" si="41"/>
        <v>221739</v>
      </c>
      <c r="Q258" s="360">
        <v>101609</v>
      </c>
      <c r="R258" s="360">
        <f t="shared" si="42"/>
        <v>101609</v>
      </c>
      <c r="S258" s="360">
        <v>0</v>
      </c>
      <c r="T258" s="360">
        <f t="shared" si="43"/>
        <v>0</v>
      </c>
      <c r="U258" s="360">
        <f t="shared" si="44"/>
        <v>323348</v>
      </c>
      <c r="V258" s="369">
        <f t="shared" si="45"/>
        <v>323348</v>
      </c>
      <c r="W258" s="390">
        <f t="shared" si="46"/>
        <v>0</v>
      </c>
      <c r="X258" s="381">
        <f t="shared" si="47"/>
        <v>0</v>
      </c>
      <c r="Y258" s="372"/>
    </row>
    <row r="259" spans="1:25" s="50" customFormat="1" ht="22.5" hidden="1" customHeight="1" x14ac:dyDescent="0.15">
      <c r="A259" s="361" t="s">
        <v>1036</v>
      </c>
      <c r="B259" s="151" t="s">
        <v>3</v>
      </c>
      <c r="C259" s="152"/>
      <c r="D259" s="390">
        <v>1</v>
      </c>
      <c r="E259" s="359" t="s">
        <v>1385</v>
      </c>
      <c r="F259" s="360">
        <v>649</v>
      </c>
      <c r="G259" s="360">
        <f t="shared" si="36"/>
        <v>649</v>
      </c>
      <c r="H259" s="360">
        <v>11747</v>
      </c>
      <c r="I259" s="360">
        <f t="shared" si="37"/>
        <v>11747</v>
      </c>
      <c r="J259" s="360">
        <v>0</v>
      </c>
      <c r="K259" s="360">
        <f t="shared" si="38"/>
        <v>0</v>
      </c>
      <c r="L259" s="360">
        <f t="shared" si="39"/>
        <v>12396</v>
      </c>
      <c r="M259" s="376">
        <f t="shared" si="40"/>
        <v>12396</v>
      </c>
      <c r="N259" s="392">
        <v>1</v>
      </c>
      <c r="O259" s="360">
        <v>649</v>
      </c>
      <c r="P259" s="360">
        <f t="shared" si="41"/>
        <v>649</v>
      </c>
      <c r="Q259" s="360">
        <v>11747</v>
      </c>
      <c r="R259" s="360">
        <f t="shared" si="42"/>
        <v>11747</v>
      </c>
      <c r="S259" s="360">
        <v>0</v>
      </c>
      <c r="T259" s="360">
        <f t="shared" si="43"/>
        <v>0</v>
      </c>
      <c r="U259" s="360">
        <f t="shared" si="44"/>
        <v>12396</v>
      </c>
      <c r="V259" s="369">
        <f t="shared" si="45"/>
        <v>12396</v>
      </c>
      <c r="W259" s="390">
        <f t="shared" si="46"/>
        <v>0</v>
      </c>
      <c r="X259" s="381">
        <f t="shared" si="47"/>
        <v>0</v>
      </c>
      <c r="Y259" s="372"/>
    </row>
    <row r="260" spans="1:25" s="50" customFormat="1" ht="22.5" hidden="1" customHeight="1" x14ac:dyDescent="0.15">
      <c r="A260" s="361" t="s">
        <v>1034</v>
      </c>
      <c r="B260" s="151" t="s">
        <v>1</v>
      </c>
      <c r="C260" s="152"/>
      <c r="D260" s="390">
        <v>1</v>
      </c>
      <c r="E260" s="359" t="s">
        <v>1385</v>
      </c>
      <c r="F260" s="360">
        <v>1013</v>
      </c>
      <c r="G260" s="360">
        <f t="shared" si="36"/>
        <v>1013</v>
      </c>
      <c r="H260" s="360">
        <v>14298</v>
      </c>
      <c r="I260" s="360">
        <f t="shared" si="37"/>
        <v>14298</v>
      </c>
      <c r="J260" s="360">
        <v>0</v>
      </c>
      <c r="K260" s="360">
        <f t="shared" si="38"/>
        <v>0</v>
      </c>
      <c r="L260" s="360">
        <f t="shared" si="39"/>
        <v>15311</v>
      </c>
      <c r="M260" s="376">
        <f t="shared" si="40"/>
        <v>15311</v>
      </c>
      <c r="N260" s="392">
        <v>1</v>
      </c>
      <c r="O260" s="360">
        <v>1013</v>
      </c>
      <c r="P260" s="360">
        <f t="shared" si="41"/>
        <v>1013</v>
      </c>
      <c r="Q260" s="360">
        <v>14298</v>
      </c>
      <c r="R260" s="360">
        <f t="shared" si="42"/>
        <v>14298</v>
      </c>
      <c r="S260" s="360">
        <v>0</v>
      </c>
      <c r="T260" s="360">
        <f t="shared" si="43"/>
        <v>0</v>
      </c>
      <c r="U260" s="360">
        <f t="shared" si="44"/>
        <v>15311</v>
      </c>
      <c r="V260" s="369">
        <f t="shared" si="45"/>
        <v>15311</v>
      </c>
      <c r="W260" s="390">
        <f t="shared" si="46"/>
        <v>0</v>
      </c>
      <c r="X260" s="381">
        <f t="shared" si="47"/>
        <v>0</v>
      </c>
      <c r="Y260" s="372"/>
    </row>
    <row r="261" spans="1:25" s="50" customFormat="1" ht="22.5" hidden="1" customHeight="1" x14ac:dyDescent="0.15">
      <c r="A261" s="361" t="s">
        <v>1037</v>
      </c>
      <c r="B261" s="151" t="s">
        <v>2</v>
      </c>
      <c r="C261" s="152"/>
      <c r="D261" s="390">
        <v>1</v>
      </c>
      <c r="E261" s="359" t="s">
        <v>1385</v>
      </c>
      <c r="F261" s="360">
        <v>1451</v>
      </c>
      <c r="G261" s="360">
        <f t="shared" si="36"/>
        <v>1451</v>
      </c>
      <c r="H261" s="360">
        <v>17098</v>
      </c>
      <c r="I261" s="360">
        <f t="shared" si="37"/>
        <v>17098</v>
      </c>
      <c r="J261" s="360">
        <v>0</v>
      </c>
      <c r="K261" s="360">
        <f t="shared" si="38"/>
        <v>0</v>
      </c>
      <c r="L261" s="360">
        <f t="shared" si="39"/>
        <v>18549</v>
      </c>
      <c r="M261" s="376">
        <f t="shared" si="40"/>
        <v>18549</v>
      </c>
      <c r="N261" s="392">
        <v>1</v>
      </c>
      <c r="O261" s="360">
        <v>1451</v>
      </c>
      <c r="P261" s="360">
        <f t="shared" si="41"/>
        <v>1451</v>
      </c>
      <c r="Q261" s="360">
        <v>17098</v>
      </c>
      <c r="R261" s="360">
        <f t="shared" si="42"/>
        <v>17098</v>
      </c>
      <c r="S261" s="360">
        <v>0</v>
      </c>
      <c r="T261" s="360">
        <f t="shared" si="43"/>
        <v>0</v>
      </c>
      <c r="U261" s="360">
        <f t="shared" si="44"/>
        <v>18549</v>
      </c>
      <c r="V261" s="369">
        <f t="shared" si="45"/>
        <v>18549</v>
      </c>
      <c r="W261" s="390">
        <f t="shared" si="46"/>
        <v>0</v>
      </c>
      <c r="X261" s="381">
        <f t="shared" si="47"/>
        <v>0</v>
      </c>
      <c r="Y261" s="372"/>
    </row>
    <row r="262" spans="1:25" s="50" customFormat="1" ht="22.5" hidden="1" customHeight="1" x14ac:dyDescent="0.15">
      <c r="A262" s="361" t="s">
        <v>1040</v>
      </c>
      <c r="B262" s="151" t="s">
        <v>866</v>
      </c>
      <c r="C262" s="152"/>
      <c r="D262" s="390">
        <v>1</v>
      </c>
      <c r="E262" s="359" t="s">
        <v>1385</v>
      </c>
      <c r="F262" s="360">
        <v>1993</v>
      </c>
      <c r="G262" s="360">
        <f t="shared" ref="G262:G325" si="48">INT($D262*F262)</f>
        <v>1993</v>
      </c>
      <c r="H262" s="360">
        <v>20722</v>
      </c>
      <c r="I262" s="360">
        <f t="shared" ref="I262:I325" si="49">INT($D262*H262)</f>
        <v>20722</v>
      </c>
      <c r="J262" s="360">
        <v>0</v>
      </c>
      <c r="K262" s="360">
        <f t="shared" ref="K262:K325" si="50">INT($D262*J262)</f>
        <v>0</v>
      </c>
      <c r="L262" s="360">
        <f t="shared" ref="L262:L325" si="51">F262+H262+J262</f>
        <v>22715</v>
      </c>
      <c r="M262" s="376">
        <f t="shared" ref="M262:M325" si="52">G262+I262+K262</f>
        <v>22715</v>
      </c>
      <c r="N262" s="392">
        <v>1</v>
      </c>
      <c r="O262" s="360">
        <v>1993</v>
      </c>
      <c r="P262" s="360">
        <f t="shared" ref="P262:P325" si="53">INT($N262*O262)</f>
        <v>1993</v>
      </c>
      <c r="Q262" s="360">
        <v>20722</v>
      </c>
      <c r="R262" s="360">
        <f t="shared" ref="R262:R325" si="54">INT($N262*Q262)</f>
        <v>20722</v>
      </c>
      <c r="S262" s="360">
        <v>0</v>
      </c>
      <c r="T262" s="360">
        <f t="shared" ref="T262:T325" si="55">INT($N262*S262)</f>
        <v>0</v>
      </c>
      <c r="U262" s="360">
        <f t="shared" ref="U262:U325" si="56">O262+Q262+S262</f>
        <v>22715</v>
      </c>
      <c r="V262" s="369">
        <f t="shared" ref="V262:V325" si="57">P262+R262+T262</f>
        <v>22715</v>
      </c>
      <c r="W262" s="390">
        <f t="shared" ref="W262:W325" si="58">N262-D262</f>
        <v>0</v>
      </c>
      <c r="X262" s="381">
        <f t="shared" ref="X262:X325" si="59">V262-M262</f>
        <v>0</v>
      </c>
      <c r="Y262" s="372"/>
    </row>
    <row r="263" spans="1:25" s="50" customFormat="1" ht="22.5" hidden="1" customHeight="1" x14ac:dyDescent="0.15">
      <c r="A263" s="361" t="s">
        <v>1038</v>
      </c>
      <c r="B263" s="151" t="s">
        <v>867</v>
      </c>
      <c r="C263" s="152"/>
      <c r="D263" s="390">
        <v>1</v>
      </c>
      <c r="E263" s="359" t="s">
        <v>1385</v>
      </c>
      <c r="F263" s="360">
        <v>2578</v>
      </c>
      <c r="G263" s="360">
        <f t="shared" si="48"/>
        <v>2578</v>
      </c>
      <c r="H263" s="360">
        <v>24098</v>
      </c>
      <c r="I263" s="360">
        <f t="shared" si="49"/>
        <v>24098</v>
      </c>
      <c r="J263" s="360">
        <v>0</v>
      </c>
      <c r="K263" s="360">
        <f t="shared" si="50"/>
        <v>0</v>
      </c>
      <c r="L263" s="360">
        <f t="shared" si="51"/>
        <v>26676</v>
      </c>
      <c r="M263" s="376">
        <f t="shared" si="52"/>
        <v>26676</v>
      </c>
      <c r="N263" s="392">
        <v>1</v>
      </c>
      <c r="O263" s="360">
        <v>2578</v>
      </c>
      <c r="P263" s="360">
        <f t="shared" si="53"/>
        <v>2578</v>
      </c>
      <c r="Q263" s="360">
        <v>24098</v>
      </c>
      <c r="R263" s="360">
        <f t="shared" si="54"/>
        <v>24098</v>
      </c>
      <c r="S263" s="360">
        <v>0</v>
      </c>
      <c r="T263" s="360">
        <f t="shared" si="55"/>
        <v>0</v>
      </c>
      <c r="U263" s="360">
        <f t="shared" si="56"/>
        <v>26676</v>
      </c>
      <c r="V263" s="369">
        <f t="shared" si="57"/>
        <v>26676</v>
      </c>
      <c r="W263" s="390">
        <f t="shared" si="58"/>
        <v>0</v>
      </c>
      <c r="X263" s="381">
        <f t="shared" si="59"/>
        <v>0</v>
      </c>
      <c r="Y263" s="372"/>
    </row>
    <row r="264" spans="1:25" s="50" customFormat="1" ht="22.5" hidden="1" customHeight="1" x14ac:dyDescent="0.15">
      <c r="A264" s="361" t="s">
        <v>1039</v>
      </c>
      <c r="B264" s="151" t="s">
        <v>868</v>
      </c>
      <c r="C264" s="152"/>
      <c r="D264" s="390">
        <v>1</v>
      </c>
      <c r="E264" s="359" t="s">
        <v>1385</v>
      </c>
      <c r="F264" s="360">
        <v>3922</v>
      </c>
      <c r="G264" s="360">
        <f t="shared" si="48"/>
        <v>3922</v>
      </c>
      <c r="H264" s="360">
        <v>31697</v>
      </c>
      <c r="I264" s="360">
        <f t="shared" si="49"/>
        <v>31697</v>
      </c>
      <c r="J264" s="360">
        <v>0</v>
      </c>
      <c r="K264" s="360">
        <f t="shared" si="50"/>
        <v>0</v>
      </c>
      <c r="L264" s="360">
        <f t="shared" si="51"/>
        <v>35619</v>
      </c>
      <c r="M264" s="376">
        <f t="shared" si="52"/>
        <v>35619</v>
      </c>
      <c r="N264" s="392">
        <v>1</v>
      </c>
      <c r="O264" s="360">
        <v>3922</v>
      </c>
      <c r="P264" s="360">
        <f t="shared" si="53"/>
        <v>3922</v>
      </c>
      <c r="Q264" s="360">
        <v>31697</v>
      </c>
      <c r="R264" s="360">
        <f t="shared" si="54"/>
        <v>31697</v>
      </c>
      <c r="S264" s="360">
        <v>0</v>
      </c>
      <c r="T264" s="360">
        <f t="shared" si="55"/>
        <v>0</v>
      </c>
      <c r="U264" s="360">
        <f t="shared" si="56"/>
        <v>35619</v>
      </c>
      <c r="V264" s="369">
        <f t="shared" si="57"/>
        <v>35619</v>
      </c>
      <c r="W264" s="390">
        <f t="shared" si="58"/>
        <v>0</v>
      </c>
      <c r="X264" s="381">
        <f t="shared" si="59"/>
        <v>0</v>
      </c>
      <c r="Y264" s="372"/>
    </row>
    <row r="265" spans="1:25" s="50" customFormat="1" ht="22.5" hidden="1" customHeight="1" x14ac:dyDescent="0.15">
      <c r="A265" s="361" t="s">
        <v>1041</v>
      </c>
      <c r="B265" s="151" t="s">
        <v>869</v>
      </c>
      <c r="C265" s="152"/>
      <c r="D265" s="390">
        <v>1</v>
      </c>
      <c r="E265" s="359" t="s">
        <v>1385</v>
      </c>
      <c r="F265" s="360">
        <v>5569</v>
      </c>
      <c r="G265" s="360">
        <f t="shared" si="48"/>
        <v>5569</v>
      </c>
      <c r="H265" s="360">
        <v>37422</v>
      </c>
      <c r="I265" s="360">
        <f t="shared" si="49"/>
        <v>37422</v>
      </c>
      <c r="J265" s="360">
        <v>0</v>
      </c>
      <c r="K265" s="360">
        <f t="shared" si="50"/>
        <v>0</v>
      </c>
      <c r="L265" s="360">
        <f t="shared" si="51"/>
        <v>42991</v>
      </c>
      <c r="M265" s="376">
        <f t="shared" si="52"/>
        <v>42991</v>
      </c>
      <c r="N265" s="392">
        <v>1</v>
      </c>
      <c r="O265" s="360">
        <v>5569</v>
      </c>
      <c r="P265" s="360">
        <f t="shared" si="53"/>
        <v>5569</v>
      </c>
      <c r="Q265" s="360">
        <v>37422</v>
      </c>
      <c r="R265" s="360">
        <f t="shared" si="54"/>
        <v>37422</v>
      </c>
      <c r="S265" s="360">
        <v>0</v>
      </c>
      <c r="T265" s="360">
        <f t="shared" si="55"/>
        <v>0</v>
      </c>
      <c r="U265" s="360">
        <f t="shared" si="56"/>
        <v>42991</v>
      </c>
      <c r="V265" s="369">
        <f t="shared" si="57"/>
        <v>42991</v>
      </c>
      <c r="W265" s="390">
        <f t="shared" si="58"/>
        <v>0</v>
      </c>
      <c r="X265" s="381">
        <f t="shared" si="59"/>
        <v>0</v>
      </c>
      <c r="Y265" s="372"/>
    </row>
    <row r="266" spans="1:25" s="50" customFormat="1" ht="22.5" hidden="1" customHeight="1" x14ac:dyDescent="0.15">
      <c r="A266" s="361" t="s">
        <v>1044</v>
      </c>
      <c r="B266" s="151" t="s">
        <v>870</v>
      </c>
      <c r="C266" s="152"/>
      <c r="D266" s="390">
        <v>1</v>
      </c>
      <c r="E266" s="359" t="s">
        <v>1385</v>
      </c>
      <c r="F266" s="360">
        <v>7480</v>
      </c>
      <c r="G266" s="360">
        <f t="shared" si="48"/>
        <v>7480</v>
      </c>
      <c r="H266" s="360">
        <v>47048</v>
      </c>
      <c r="I266" s="360">
        <f t="shared" si="49"/>
        <v>47048</v>
      </c>
      <c r="J266" s="360">
        <v>0</v>
      </c>
      <c r="K266" s="360">
        <f t="shared" si="50"/>
        <v>0</v>
      </c>
      <c r="L266" s="360">
        <f t="shared" si="51"/>
        <v>54528</v>
      </c>
      <c r="M266" s="376">
        <f t="shared" si="52"/>
        <v>54528</v>
      </c>
      <c r="N266" s="392">
        <v>1</v>
      </c>
      <c r="O266" s="360">
        <v>7480</v>
      </c>
      <c r="P266" s="360">
        <f t="shared" si="53"/>
        <v>7480</v>
      </c>
      <c r="Q266" s="360">
        <v>47048</v>
      </c>
      <c r="R266" s="360">
        <f t="shared" si="54"/>
        <v>47048</v>
      </c>
      <c r="S266" s="360">
        <v>0</v>
      </c>
      <c r="T266" s="360">
        <f t="shared" si="55"/>
        <v>0</v>
      </c>
      <c r="U266" s="360">
        <f t="shared" si="56"/>
        <v>54528</v>
      </c>
      <c r="V266" s="369">
        <f t="shared" si="57"/>
        <v>54528</v>
      </c>
      <c r="W266" s="390">
        <f t="shared" si="58"/>
        <v>0</v>
      </c>
      <c r="X266" s="381">
        <f t="shared" si="59"/>
        <v>0</v>
      </c>
      <c r="Y266" s="372"/>
    </row>
    <row r="267" spans="1:25" s="50" customFormat="1" ht="22.5" hidden="1" customHeight="1" x14ac:dyDescent="0.15">
      <c r="A267" s="361" t="s">
        <v>1042</v>
      </c>
      <c r="B267" s="151" t="s">
        <v>871</v>
      </c>
      <c r="C267" s="152"/>
      <c r="D267" s="390">
        <v>1</v>
      </c>
      <c r="E267" s="359" t="s">
        <v>1385</v>
      </c>
      <c r="F267" s="360">
        <v>12006</v>
      </c>
      <c r="G267" s="360">
        <f t="shared" si="48"/>
        <v>12006</v>
      </c>
      <c r="H267" s="360">
        <v>63747</v>
      </c>
      <c r="I267" s="360">
        <f t="shared" si="49"/>
        <v>63747</v>
      </c>
      <c r="J267" s="360">
        <v>0</v>
      </c>
      <c r="K267" s="360">
        <f t="shared" si="50"/>
        <v>0</v>
      </c>
      <c r="L267" s="360">
        <f t="shared" si="51"/>
        <v>75753</v>
      </c>
      <c r="M267" s="376">
        <f t="shared" si="52"/>
        <v>75753</v>
      </c>
      <c r="N267" s="392">
        <v>1</v>
      </c>
      <c r="O267" s="360">
        <v>12006</v>
      </c>
      <c r="P267" s="360">
        <f t="shared" si="53"/>
        <v>12006</v>
      </c>
      <c r="Q267" s="360">
        <v>63747</v>
      </c>
      <c r="R267" s="360">
        <f t="shared" si="54"/>
        <v>63747</v>
      </c>
      <c r="S267" s="360">
        <v>0</v>
      </c>
      <c r="T267" s="360">
        <f t="shared" si="55"/>
        <v>0</v>
      </c>
      <c r="U267" s="360">
        <f t="shared" si="56"/>
        <v>75753</v>
      </c>
      <c r="V267" s="369">
        <f t="shared" si="57"/>
        <v>75753</v>
      </c>
      <c r="W267" s="390">
        <f t="shared" si="58"/>
        <v>0</v>
      </c>
      <c r="X267" s="381">
        <f t="shared" si="59"/>
        <v>0</v>
      </c>
      <c r="Y267" s="372"/>
    </row>
    <row r="268" spans="1:25" s="50" customFormat="1" ht="22.5" hidden="1" customHeight="1" x14ac:dyDescent="0.15">
      <c r="A268" s="361" t="s">
        <v>1575</v>
      </c>
      <c r="B268" s="151" t="s">
        <v>872</v>
      </c>
      <c r="C268" s="152"/>
      <c r="D268" s="390">
        <v>1</v>
      </c>
      <c r="E268" s="359" t="s">
        <v>1385</v>
      </c>
      <c r="F268" s="360">
        <v>16775</v>
      </c>
      <c r="G268" s="360">
        <f t="shared" si="48"/>
        <v>16775</v>
      </c>
      <c r="H268" s="360">
        <v>79498</v>
      </c>
      <c r="I268" s="360">
        <f t="shared" si="49"/>
        <v>79498</v>
      </c>
      <c r="J268" s="360">
        <v>0</v>
      </c>
      <c r="K268" s="360">
        <f t="shared" si="50"/>
        <v>0</v>
      </c>
      <c r="L268" s="360">
        <f t="shared" si="51"/>
        <v>96273</v>
      </c>
      <c r="M268" s="376">
        <f t="shared" si="52"/>
        <v>96273</v>
      </c>
      <c r="N268" s="392">
        <v>1</v>
      </c>
      <c r="O268" s="360">
        <v>16775</v>
      </c>
      <c r="P268" s="360">
        <f t="shared" si="53"/>
        <v>16775</v>
      </c>
      <c r="Q268" s="360">
        <v>79498</v>
      </c>
      <c r="R268" s="360">
        <f t="shared" si="54"/>
        <v>79498</v>
      </c>
      <c r="S268" s="360">
        <v>0</v>
      </c>
      <c r="T268" s="360">
        <f t="shared" si="55"/>
        <v>0</v>
      </c>
      <c r="U268" s="360">
        <f t="shared" si="56"/>
        <v>96273</v>
      </c>
      <c r="V268" s="369">
        <f t="shared" si="57"/>
        <v>96273</v>
      </c>
      <c r="W268" s="390">
        <f t="shared" si="58"/>
        <v>0</v>
      </c>
      <c r="X268" s="381">
        <f t="shared" si="59"/>
        <v>0</v>
      </c>
      <c r="Y268" s="372"/>
    </row>
    <row r="269" spans="1:25" s="50" customFormat="1" ht="22.5" hidden="1" customHeight="1" x14ac:dyDescent="0.15">
      <c r="A269" s="361" t="s">
        <v>1576</v>
      </c>
      <c r="B269" s="151" t="s">
        <v>873</v>
      </c>
      <c r="C269" s="152"/>
      <c r="D269" s="390">
        <v>1</v>
      </c>
      <c r="E269" s="359" t="s">
        <v>1385</v>
      </c>
      <c r="F269" s="360">
        <v>22886</v>
      </c>
      <c r="G269" s="360">
        <f t="shared" si="48"/>
        <v>22886</v>
      </c>
      <c r="H269" s="360">
        <v>95425</v>
      </c>
      <c r="I269" s="360">
        <f t="shared" si="49"/>
        <v>95425</v>
      </c>
      <c r="J269" s="360">
        <v>0</v>
      </c>
      <c r="K269" s="360">
        <f t="shared" si="50"/>
        <v>0</v>
      </c>
      <c r="L269" s="360">
        <f t="shared" si="51"/>
        <v>118311</v>
      </c>
      <c r="M269" s="376">
        <f t="shared" si="52"/>
        <v>118311</v>
      </c>
      <c r="N269" s="392">
        <v>1</v>
      </c>
      <c r="O269" s="360">
        <v>22886</v>
      </c>
      <c r="P269" s="360">
        <f t="shared" si="53"/>
        <v>22886</v>
      </c>
      <c r="Q269" s="360">
        <v>95425</v>
      </c>
      <c r="R269" s="360">
        <f t="shared" si="54"/>
        <v>95425</v>
      </c>
      <c r="S269" s="360">
        <v>0</v>
      </c>
      <c r="T269" s="360">
        <f t="shared" si="55"/>
        <v>0</v>
      </c>
      <c r="U269" s="360">
        <f t="shared" si="56"/>
        <v>118311</v>
      </c>
      <c r="V269" s="369">
        <f t="shared" si="57"/>
        <v>118311</v>
      </c>
      <c r="W269" s="390">
        <f t="shared" si="58"/>
        <v>0</v>
      </c>
      <c r="X269" s="381">
        <f t="shared" si="59"/>
        <v>0</v>
      </c>
      <c r="Y269" s="372"/>
    </row>
    <row r="270" spans="1:25" s="50" customFormat="1" ht="22.5" hidden="1" customHeight="1" x14ac:dyDescent="0.15">
      <c r="A270" s="361" t="s">
        <v>1577</v>
      </c>
      <c r="B270" s="151" t="s">
        <v>874</v>
      </c>
      <c r="C270" s="152"/>
      <c r="D270" s="390">
        <v>1</v>
      </c>
      <c r="E270" s="359" t="s">
        <v>1385</v>
      </c>
      <c r="F270" s="360">
        <v>52715</v>
      </c>
      <c r="G270" s="360">
        <f t="shared" si="48"/>
        <v>52715</v>
      </c>
      <c r="H270" s="360">
        <v>142253</v>
      </c>
      <c r="I270" s="360">
        <f t="shared" si="49"/>
        <v>142253</v>
      </c>
      <c r="J270" s="360">
        <v>0</v>
      </c>
      <c r="K270" s="360">
        <f t="shared" si="50"/>
        <v>0</v>
      </c>
      <c r="L270" s="360">
        <f t="shared" si="51"/>
        <v>194968</v>
      </c>
      <c r="M270" s="376">
        <f t="shared" si="52"/>
        <v>194968</v>
      </c>
      <c r="N270" s="392">
        <v>1</v>
      </c>
      <c r="O270" s="360">
        <v>52715</v>
      </c>
      <c r="P270" s="360">
        <f t="shared" si="53"/>
        <v>52715</v>
      </c>
      <c r="Q270" s="360">
        <v>142253</v>
      </c>
      <c r="R270" s="360">
        <f t="shared" si="54"/>
        <v>142253</v>
      </c>
      <c r="S270" s="360">
        <v>0</v>
      </c>
      <c r="T270" s="360">
        <f t="shared" si="55"/>
        <v>0</v>
      </c>
      <c r="U270" s="360">
        <f t="shared" si="56"/>
        <v>194968</v>
      </c>
      <c r="V270" s="369">
        <f t="shared" si="57"/>
        <v>194968</v>
      </c>
      <c r="W270" s="390">
        <f t="shared" si="58"/>
        <v>0</v>
      </c>
      <c r="X270" s="381">
        <f t="shared" si="59"/>
        <v>0</v>
      </c>
      <c r="Y270" s="372"/>
    </row>
    <row r="271" spans="1:25" s="50" customFormat="1" ht="22.5" hidden="1" customHeight="1" x14ac:dyDescent="0.15">
      <c r="A271" s="361" t="s">
        <v>1578</v>
      </c>
      <c r="B271" s="151" t="s">
        <v>1568</v>
      </c>
      <c r="C271" s="152" t="s">
        <v>1376</v>
      </c>
      <c r="D271" s="390">
        <v>1</v>
      </c>
      <c r="E271" s="359" t="s">
        <v>1385</v>
      </c>
      <c r="F271" s="360">
        <v>2294</v>
      </c>
      <c r="G271" s="360">
        <f t="shared" si="48"/>
        <v>2294</v>
      </c>
      <c r="H271" s="360">
        <v>13221</v>
      </c>
      <c r="I271" s="360">
        <f t="shared" si="49"/>
        <v>13221</v>
      </c>
      <c r="J271" s="360">
        <v>0</v>
      </c>
      <c r="K271" s="360">
        <f t="shared" si="50"/>
        <v>0</v>
      </c>
      <c r="L271" s="360">
        <f t="shared" si="51"/>
        <v>15515</v>
      </c>
      <c r="M271" s="376">
        <f t="shared" si="52"/>
        <v>15515</v>
      </c>
      <c r="N271" s="392">
        <v>1</v>
      </c>
      <c r="O271" s="360">
        <v>2294</v>
      </c>
      <c r="P271" s="360">
        <f t="shared" si="53"/>
        <v>2294</v>
      </c>
      <c r="Q271" s="360">
        <v>13221</v>
      </c>
      <c r="R271" s="360">
        <f t="shared" si="54"/>
        <v>13221</v>
      </c>
      <c r="S271" s="360">
        <v>0</v>
      </c>
      <c r="T271" s="360">
        <f t="shared" si="55"/>
        <v>0</v>
      </c>
      <c r="U271" s="360">
        <f t="shared" si="56"/>
        <v>15515</v>
      </c>
      <c r="V271" s="369">
        <f t="shared" si="57"/>
        <v>15515</v>
      </c>
      <c r="W271" s="390">
        <f t="shared" si="58"/>
        <v>0</v>
      </c>
      <c r="X271" s="381">
        <f t="shared" si="59"/>
        <v>0</v>
      </c>
      <c r="Y271" s="372"/>
    </row>
    <row r="272" spans="1:25" s="50" customFormat="1" ht="22.5" hidden="1" customHeight="1" x14ac:dyDescent="0.15">
      <c r="A272" s="361" t="s">
        <v>1579</v>
      </c>
      <c r="B272" s="151" t="s">
        <v>1568</v>
      </c>
      <c r="C272" s="152" t="s">
        <v>1378</v>
      </c>
      <c r="D272" s="390">
        <v>1</v>
      </c>
      <c r="E272" s="359" t="s">
        <v>1385</v>
      </c>
      <c r="F272" s="360">
        <v>3409</v>
      </c>
      <c r="G272" s="360">
        <f t="shared" si="48"/>
        <v>3409</v>
      </c>
      <c r="H272" s="360">
        <v>13221</v>
      </c>
      <c r="I272" s="360">
        <f t="shared" si="49"/>
        <v>13221</v>
      </c>
      <c r="J272" s="360">
        <v>0</v>
      </c>
      <c r="K272" s="360">
        <f t="shared" si="50"/>
        <v>0</v>
      </c>
      <c r="L272" s="360">
        <f t="shared" si="51"/>
        <v>16630</v>
      </c>
      <c r="M272" s="376">
        <f t="shared" si="52"/>
        <v>16630</v>
      </c>
      <c r="N272" s="392">
        <v>1</v>
      </c>
      <c r="O272" s="360">
        <v>3409</v>
      </c>
      <c r="P272" s="360">
        <f t="shared" si="53"/>
        <v>3409</v>
      </c>
      <c r="Q272" s="360">
        <v>13221</v>
      </c>
      <c r="R272" s="360">
        <f t="shared" si="54"/>
        <v>13221</v>
      </c>
      <c r="S272" s="360">
        <v>0</v>
      </c>
      <c r="T272" s="360">
        <f t="shared" si="55"/>
        <v>0</v>
      </c>
      <c r="U272" s="360">
        <f t="shared" si="56"/>
        <v>16630</v>
      </c>
      <c r="V272" s="369">
        <f t="shared" si="57"/>
        <v>16630</v>
      </c>
      <c r="W272" s="390">
        <f t="shared" si="58"/>
        <v>0</v>
      </c>
      <c r="X272" s="381">
        <f t="shared" si="59"/>
        <v>0</v>
      </c>
      <c r="Y272" s="372"/>
    </row>
    <row r="273" spans="1:25" s="50" customFormat="1" ht="22.5" hidden="1" customHeight="1" x14ac:dyDescent="0.15">
      <c r="A273" s="361" t="s">
        <v>1580</v>
      </c>
      <c r="B273" s="151" t="s">
        <v>1654</v>
      </c>
      <c r="C273" s="152" t="s">
        <v>1376</v>
      </c>
      <c r="D273" s="390">
        <v>1</v>
      </c>
      <c r="E273" s="359" t="s">
        <v>1384</v>
      </c>
      <c r="F273" s="360">
        <v>1115</v>
      </c>
      <c r="G273" s="360">
        <f t="shared" si="48"/>
        <v>1115</v>
      </c>
      <c r="H273" s="360">
        <v>0</v>
      </c>
      <c r="I273" s="360">
        <f t="shared" si="49"/>
        <v>0</v>
      </c>
      <c r="J273" s="360">
        <v>0</v>
      </c>
      <c r="K273" s="360">
        <f t="shared" si="50"/>
        <v>0</v>
      </c>
      <c r="L273" s="360">
        <f t="shared" si="51"/>
        <v>1115</v>
      </c>
      <c r="M273" s="376">
        <f t="shared" si="52"/>
        <v>1115</v>
      </c>
      <c r="N273" s="392">
        <v>1</v>
      </c>
      <c r="O273" s="360">
        <v>1115</v>
      </c>
      <c r="P273" s="360">
        <f t="shared" si="53"/>
        <v>1115</v>
      </c>
      <c r="Q273" s="360">
        <v>0</v>
      </c>
      <c r="R273" s="360">
        <f t="shared" si="54"/>
        <v>0</v>
      </c>
      <c r="S273" s="360">
        <v>0</v>
      </c>
      <c r="T273" s="360">
        <f t="shared" si="55"/>
        <v>0</v>
      </c>
      <c r="U273" s="360">
        <f t="shared" si="56"/>
        <v>1115</v>
      </c>
      <c r="V273" s="369">
        <f t="shared" si="57"/>
        <v>1115</v>
      </c>
      <c r="W273" s="390">
        <f t="shared" si="58"/>
        <v>0</v>
      </c>
      <c r="X273" s="381">
        <f t="shared" si="59"/>
        <v>0</v>
      </c>
      <c r="Y273" s="372"/>
    </row>
    <row r="274" spans="1:25" s="50" customFormat="1" ht="22.5" hidden="1" customHeight="1" x14ac:dyDescent="0.15">
      <c r="A274" s="361" t="s">
        <v>1581</v>
      </c>
      <c r="B274" s="151" t="s">
        <v>1655</v>
      </c>
      <c r="C274" s="152" t="s">
        <v>1376</v>
      </c>
      <c r="D274" s="390">
        <v>1</v>
      </c>
      <c r="E274" s="359" t="s">
        <v>1384</v>
      </c>
      <c r="F274" s="360">
        <v>1610</v>
      </c>
      <c r="G274" s="360">
        <f t="shared" si="48"/>
        <v>1610</v>
      </c>
      <c r="H274" s="360">
        <v>0</v>
      </c>
      <c r="I274" s="360">
        <f t="shared" si="49"/>
        <v>0</v>
      </c>
      <c r="J274" s="360">
        <v>0</v>
      </c>
      <c r="K274" s="360">
        <f t="shared" si="50"/>
        <v>0</v>
      </c>
      <c r="L274" s="360">
        <f t="shared" si="51"/>
        <v>1610</v>
      </c>
      <c r="M274" s="376">
        <f t="shared" si="52"/>
        <v>1610</v>
      </c>
      <c r="N274" s="392">
        <v>1</v>
      </c>
      <c r="O274" s="360">
        <v>1610</v>
      </c>
      <c r="P274" s="360">
        <f t="shared" si="53"/>
        <v>1610</v>
      </c>
      <c r="Q274" s="360">
        <v>0</v>
      </c>
      <c r="R274" s="360">
        <f t="shared" si="54"/>
        <v>0</v>
      </c>
      <c r="S274" s="360">
        <v>0</v>
      </c>
      <c r="T274" s="360">
        <f t="shared" si="55"/>
        <v>0</v>
      </c>
      <c r="U274" s="360">
        <f t="shared" si="56"/>
        <v>1610</v>
      </c>
      <c r="V274" s="369">
        <f t="shared" si="57"/>
        <v>1610</v>
      </c>
      <c r="W274" s="390">
        <f t="shared" si="58"/>
        <v>0</v>
      </c>
      <c r="X274" s="381">
        <f t="shared" si="59"/>
        <v>0</v>
      </c>
      <c r="Y274" s="372"/>
    </row>
    <row r="275" spans="1:25" s="50" customFormat="1" ht="22.5" hidden="1" customHeight="1" x14ac:dyDescent="0.15">
      <c r="A275" s="361" t="s">
        <v>1582</v>
      </c>
      <c r="B275" s="151" t="s">
        <v>1653</v>
      </c>
      <c r="C275" s="152" t="s">
        <v>1376</v>
      </c>
      <c r="D275" s="390">
        <v>1</v>
      </c>
      <c r="E275" s="359" t="s">
        <v>1384</v>
      </c>
      <c r="F275" s="360">
        <v>1911</v>
      </c>
      <c r="G275" s="360">
        <f t="shared" si="48"/>
        <v>1911</v>
      </c>
      <c r="H275" s="360">
        <v>0</v>
      </c>
      <c r="I275" s="360">
        <f t="shared" si="49"/>
        <v>0</v>
      </c>
      <c r="J275" s="360">
        <v>0</v>
      </c>
      <c r="K275" s="360">
        <f t="shared" si="50"/>
        <v>0</v>
      </c>
      <c r="L275" s="360">
        <f t="shared" si="51"/>
        <v>1911</v>
      </c>
      <c r="M275" s="376">
        <f t="shared" si="52"/>
        <v>1911</v>
      </c>
      <c r="N275" s="392">
        <v>1</v>
      </c>
      <c r="O275" s="360">
        <v>1911</v>
      </c>
      <c r="P275" s="360">
        <f t="shared" si="53"/>
        <v>1911</v>
      </c>
      <c r="Q275" s="360">
        <v>0</v>
      </c>
      <c r="R275" s="360">
        <f t="shared" si="54"/>
        <v>0</v>
      </c>
      <c r="S275" s="360">
        <v>0</v>
      </c>
      <c r="T275" s="360">
        <f t="shared" si="55"/>
        <v>0</v>
      </c>
      <c r="U275" s="360">
        <f t="shared" si="56"/>
        <v>1911</v>
      </c>
      <c r="V275" s="369">
        <f t="shared" si="57"/>
        <v>1911</v>
      </c>
      <c r="W275" s="390">
        <f t="shared" si="58"/>
        <v>0</v>
      </c>
      <c r="X275" s="381">
        <f t="shared" si="59"/>
        <v>0</v>
      </c>
      <c r="Y275" s="372"/>
    </row>
    <row r="276" spans="1:25" s="50" customFormat="1" ht="22.5" hidden="1" customHeight="1" x14ac:dyDescent="0.15">
      <c r="A276" s="361" t="s">
        <v>1583</v>
      </c>
      <c r="B276" s="151" t="s">
        <v>1410</v>
      </c>
      <c r="C276" s="152" t="s">
        <v>1376</v>
      </c>
      <c r="D276" s="390">
        <v>1</v>
      </c>
      <c r="E276" s="359" t="s">
        <v>1384</v>
      </c>
      <c r="F276" s="360">
        <v>1672</v>
      </c>
      <c r="G276" s="360">
        <f t="shared" si="48"/>
        <v>1672</v>
      </c>
      <c r="H276" s="360">
        <v>0</v>
      </c>
      <c r="I276" s="360">
        <f t="shared" si="49"/>
        <v>0</v>
      </c>
      <c r="J276" s="360">
        <v>0</v>
      </c>
      <c r="K276" s="360">
        <f t="shared" si="50"/>
        <v>0</v>
      </c>
      <c r="L276" s="360">
        <f t="shared" si="51"/>
        <v>1672</v>
      </c>
      <c r="M276" s="376">
        <f t="shared" si="52"/>
        <v>1672</v>
      </c>
      <c r="N276" s="392">
        <v>1</v>
      </c>
      <c r="O276" s="360">
        <v>1672</v>
      </c>
      <c r="P276" s="360">
        <f t="shared" si="53"/>
        <v>1672</v>
      </c>
      <c r="Q276" s="360">
        <v>0</v>
      </c>
      <c r="R276" s="360">
        <f t="shared" si="54"/>
        <v>0</v>
      </c>
      <c r="S276" s="360">
        <v>0</v>
      </c>
      <c r="T276" s="360">
        <f t="shared" si="55"/>
        <v>0</v>
      </c>
      <c r="U276" s="360">
        <f t="shared" si="56"/>
        <v>1672</v>
      </c>
      <c r="V276" s="369">
        <f t="shared" si="57"/>
        <v>1672</v>
      </c>
      <c r="W276" s="390">
        <f t="shared" si="58"/>
        <v>0</v>
      </c>
      <c r="X276" s="381">
        <f t="shared" si="59"/>
        <v>0</v>
      </c>
      <c r="Y276" s="372"/>
    </row>
    <row r="277" spans="1:25" s="50" customFormat="1" ht="22.5" hidden="1" customHeight="1" x14ac:dyDescent="0.15">
      <c r="A277" s="361" t="s">
        <v>1584</v>
      </c>
      <c r="B277" s="151" t="s">
        <v>1411</v>
      </c>
      <c r="C277" s="152" t="s">
        <v>1376</v>
      </c>
      <c r="D277" s="390">
        <v>1</v>
      </c>
      <c r="E277" s="359" t="s">
        <v>1384</v>
      </c>
      <c r="F277" s="360">
        <v>2548</v>
      </c>
      <c r="G277" s="360">
        <f t="shared" si="48"/>
        <v>2548</v>
      </c>
      <c r="H277" s="360">
        <v>0</v>
      </c>
      <c r="I277" s="360">
        <f t="shared" si="49"/>
        <v>0</v>
      </c>
      <c r="J277" s="360">
        <v>0</v>
      </c>
      <c r="K277" s="360">
        <f t="shared" si="50"/>
        <v>0</v>
      </c>
      <c r="L277" s="360">
        <f t="shared" si="51"/>
        <v>2548</v>
      </c>
      <c r="M277" s="376">
        <f t="shared" si="52"/>
        <v>2548</v>
      </c>
      <c r="N277" s="392">
        <v>1</v>
      </c>
      <c r="O277" s="360">
        <v>2548</v>
      </c>
      <c r="P277" s="360">
        <f t="shared" si="53"/>
        <v>2548</v>
      </c>
      <c r="Q277" s="360">
        <v>0</v>
      </c>
      <c r="R277" s="360">
        <f t="shared" si="54"/>
        <v>0</v>
      </c>
      <c r="S277" s="360">
        <v>0</v>
      </c>
      <c r="T277" s="360">
        <f t="shared" si="55"/>
        <v>0</v>
      </c>
      <c r="U277" s="360">
        <f t="shared" si="56"/>
        <v>2548</v>
      </c>
      <c r="V277" s="369">
        <f t="shared" si="57"/>
        <v>2548</v>
      </c>
      <c r="W277" s="390">
        <f t="shared" si="58"/>
        <v>0</v>
      </c>
      <c r="X277" s="381">
        <f t="shared" si="59"/>
        <v>0</v>
      </c>
      <c r="Y277" s="372"/>
    </row>
    <row r="278" spans="1:25" s="50" customFormat="1" ht="22.5" hidden="1" customHeight="1" x14ac:dyDescent="0.15">
      <c r="A278" s="361" t="s">
        <v>1585</v>
      </c>
      <c r="B278" s="151" t="s">
        <v>1693</v>
      </c>
      <c r="C278" s="152" t="s">
        <v>1412</v>
      </c>
      <c r="D278" s="390">
        <v>1</v>
      </c>
      <c r="E278" s="359" t="s">
        <v>1385</v>
      </c>
      <c r="F278" s="360">
        <v>3392</v>
      </c>
      <c r="G278" s="360">
        <f t="shared" si="48"/>
        <v>3392</v>
      </c>
      <c r="H278" s="360">
        <v>6873</v>
      </c>
      <c r="I278" s="360">
        <f t="shared" si="49"/>
        <v>6873</v>
      </c>
      <c r="J278" s="360">
        <v>0</v>
      </c>
      <c r="K278" s="360">
        <f t="shared" si="50"/>
        <v>0</v>
      </c>
      <c r="L278" s="360">
        <f t="shared" si="51"/>
        <v>10265</v>
      </c>
      <c r="M278" s="376">
        <f t="shared" si="52"/>
        <v>10265</v>
      </c>
      <c r="N278" s="392">
        <v>1</v>
      </c>
      <c r="O278" s="360">
        <v>3392</v>
      </c>
      <c r="P278" s="360">
        <f t="shared" si="53"/>
        <v>3392</v>
      </c>
      <c r="Q278" s="360">
        <v>6873</v>
      </c>
      <c r="R278" s="360">
        <f t="shared" si="54"/>
        <v>6873</v>
      </c>
      <c r="S278" s="360">
        <v>0</v>
      </c>
      <c r="T278" s="360">
        <f t="shared" si="55"/>
        <v>0</v>
      </c>
      <c r="U278" s="360">
        <f t="shared" si="56"/>
        <v>10265</v>
      </c>
      <c r="V278" s="369">
        <f t="shared" si="57"/>
        <v>10265</v>
      </c>
      <c r="W278" s="390">
        <f t="shared" si="58"/>
        <v>0</v>
      </c>
      <c r="X278" s="381">
        <f t="shared" si="59"/>
        <v>0</v>
      </c>
      <c r="Y278" s="372"/>
    </row>
    <row r="279" spans="1:25" s="50" customFormat="1" ht="22.5" hidden="1" customHeight="1" x14ac:dyDescent="0.15">
      <c r="A279" s="361" t="s">
        <v>1586</v>
      </c>
      <c r="B279" s="151" t="s">
        <v>1693</v>
      </c>
      <c r="C279" s="152" t="s">
        <v>1413</v>
      </c>
      <c r="D279" s="390">
        <v>1</v>
      </c>
      <c r="E279" s="359" t="s">
        <v>1385</v>
      </c>
      <c r="F279" s="360">
        <v>4349</v>
      </c>
      <c r="G279" s="360">
        <f t="shared" si="48"/>
        <v>4349</v>
      </c>
      <c r="H279" s="360">
        <v>8017</v>
      </c>
      <c r="I279" s="360">
        <f t="shared" si="49"/>
        <v>8017</v>
      </c>
      <c r="J279" s="360">
        <v>0</v>
      </c>
      <c r="K279" s="360">
        <f t="shared" si="50"/>
        <v>0</v>
      </c>
      <c r="L279" s="360">
        <f t="shared" si="51"/>
        <v>12366</v>
      </c>
      <c r="M279" s="376">
        <f t="shared" si="52"/>
        <v>12366</v>
      </c>
      <c r="N279" s="392">
        <v>1</v>
      </c>
      <c r="O279" s="360">
        <v>4349</v>
      </c>
      <c r="P279" s="360">
        <f t="shared" si="53"/>
        <v>4349</v>
      </c>
      <c r="Q279" s="360">
        <v>8017</v>
      </c>
      <c r="R279" s="360">
        <f t="shared" si="54"/>
        <v>8017</v>
      </c>
      <c r="S279" s="360">
        <v>0</v>
      </c>
      <c r="T279" s="360">
        <f t="shared" si="55"/>
        <v>0</v>
      </c>
      <c r="U279" s="360">
        <f t="shared" si="56"/>
        <v>12366</v>
      </c>
      <c r="V279" s="369">
        <f t="shared" si="57"/>
        <v>12366</v>
      </c>
      <c r="W279" s="390">
        <f t="shared" si="58"/>
        <v>0</v>
      </c>
      <c r="X279" s="381">
        <f t="shared" si="59"/>
        <v>0</v>
      </c>
      <c r="Y279" s="372"/>
    </row>
    <row r="280" spans="1:25" s="50" customFormat="1" ht="22.5" hidden="1" customHeight="1" x14ac:dyDescent="0.15">
      <c r="A280" s="361" t="s">
        <v>1587</v>
      </c>
      <c r="B280" s="151" t="s">
        <v>1693</v>
      </c>
      <c r="C280" s="152" t="s">
        <v>877</v>
      </c>
      <c r="D280" s="390">
        <v>1</v>
      </c>
      <c r="E280" s="359" t="s">
        <v>1385</v>
      </c>
      <c r="F280" s="360">
        <v>7210</v>
      </c>
      <c r="G280" s="360">
        <f t="shared" si="48"/>
        <v>7210</v>
      </c>
      <c r="H280" s="360">
        <v>11320</v>
      </c>
      <c r="I280" s="360">
        <f t="shared" si="49"/>
        <v>11320</v>
      </c>
      <c r="J280" s="360">
        <v>0</v>
      </c>
      <c r="K280" s="360">
        <f t="shared" si="50"/>
        <v>0</v>
      </c>
      <c r="L280" s="360">
        <f t="shared" si="51"/>
        <v>18530</v>
      </c>
      <c r="M280" s="376">
        <f t="shared" si="52"/>
        <v>18530</v>
      </c>
      <c r="N280" s="392">
        <v>1</v>
      </c>
      <c r="O280" s="360">
        <v>7210</v>
      </c>
      <c r="P280" s="360">
        <f t="shared" si="53"/>
        <v>7210</v>
      </c>
      <c r="Q280" s="360">
        <v>11320</v>
      </c>
      <c r="R280" s="360">
        <f t="shared" si="54"/>
        <v>11320</v>
      </c>
      <c r="S280" s="360">
        <v>0</v>
      </c>
      <c r="T280" s="360">
        <f t="shared" si="55"/>
        <v>0</v>
      </c>
      <c r="U280" s="360">
        <f t="shared" si="56"/>
        <v>18530</v>
      </c>
      <c r="V280" s="369">
        <f t="shared" si="57"/>
        <v>18530</v>
      </c>
      <c r="W280" s="390">
        <f t="shared" si="58"/>
        <v>0</v>
      </c>
      <c r="X280" s="381">
        <f t="shared" si="59"/>
        <v>0</v>
      </c>
      <c r="Y280" s="372"/>
    </row>
    <row r="281" spans="1:25" s="50" customFormat="1" ht="22.5" hidden="1" customHeight="1" x14ac:dyDescent="0.15">
      <c r="A281" s="361" t="s">
        <v>1588</v>
      </c>
      <c r="B281" s="151" t="s">
        <v>1693</v>
      </c>
      <c r="C281" s="152" t="s">
        <v>878</v>
      </c>
      <c r="D281" s="390">
        <v>1</v>
      </c>
      <c r="E281" s="359" t="s">
        <v>1385</v>
      </c>
      <c r="F281" s="360">
        <v>9193</v>
      </c>
      <c r="G281" s="360">
        <f t="shared" si="48"/>
        <v>9193</v>
      </c>
      <c r="H281" s="360">
        <v>13660</v>
      </c>
      <c r="I281" s="360">
        <f t="shared" si="49"/>
        <v>13660</v>
      </c>
      <c r="J281" s="360">
        <v>0</v>
      </c>
      <c r="K281" s="360">
        <f t="shared" si="50"/>
        <v>0</v>
      </c>
      <c r="L281" s="360">
        <f t="shared" si="51"/>
        <v>22853</v>
      </c>
      <c r="M281" s="376">
        <f t="shared" si="52"/>
        <v>22853</v>
      </c>
      <c r="N281" s="392">
        <v>1</v>
      </c>
      <c r="O281" s="360">
        <v>9193</v>
      </c>
      <c r="P281" s="360">
        <f t="shared" si="53"/>
        <v>9193</v>
      </c>
      <c r="Q281" s="360">
        <v>13660</v>
      </c>
      <c r="R281" s="360">
        <f t="shared" si="54"/>
        <v>13660</v>
      </c>
      <c r="S281" s="360">
        <v>0</v>
      </c>
      <c r="T281" s="360">
        <f t="shared" si="55"/>
        <v>0</v>
      </c>
      <c r="U281" s="360">
        <f t="shared" si="56"/>
        <v>22853</v>
      </c>
      <c r="V281" s="369">
        <f t="shared" si="57"/>
        <v>22853</v>
      </c>
      <c r="W281" s="390">
        <f t="shared" si="58"/>
        <v>0</v>
      </c>
      <c r="X281" s="381">
        <f t="shared" si="59"/>
        <v>0</v>
      </c>
      <c r="Y281" s="372"/>
    </row>
    <row r="282" spans="1:25" s="50" customFormat="1" ht="22.5" hidden="1" customHeight="1" x14ac:dyDescent="0.15">
      <c r="A282" s="361" t="s">
        <v>1589</v>
      </c>
      <c r="B282" s="151" t="s">
        <v>1693</v>
      </c>
      <c r="C282" s="152" t="s">
        <v>879</v>
      </c>
      <c r="D282" s="390">
        <v>1</v>
      </c>
      <c r="E282" s="359" t="s">
        <v>1385</v>
      </c>
      <c r="F282" s="360">
        <v>10534</v>
      </c>
      <c r="G282" s="360">
        <f t="shared" si="48"/>
        <v>10534</v>
      </c>
      <c r="H282" s="360">
        <v>14982</v>
      </c>
      <c r="I282" s="360">
        <f t="shared" si="49"/>
        <v>14982</v>
      </c>
      <c r="J282" s="360">
        <v>0</v>
      </c>
      <c r="K282" s="360">
        <f t="shared" si="50"/>
        <v>0</v>
      </c>
      <c r="L282" s="360">
        <f t="shared" si="51"/>
        <v>25516</v>
      </c>
      <c r="M282" s="376">
        <f t="shared" si="52"/>
        <v>25516</v>
      </c>
      <c r="N282" s="392">
        <v>1</v>
      </c>
      <c r="O282" s="360">
        <v>10534</v>
      </c>
      <c r="P282" s="360">
        <f t="shared" si="53"/>
        <v>10534</v>
      </c>
      <c r="Q282" s="360">
        <v>14982</v>
      </c>
      <c r="R282" s="360">
        <f t="shared" si="54"/>
        <v>14982</v>
      </c>
      <c r="S282" s="360">
        <v>0</v>
      </c>
      <c r="T282" s="360">
        <f t="shared" si="55"/>
        <v>0</v>
      </c>
      <c r="U282" s="360">
        <f t="shared" si="56"/>
        <v>25516</v>
      </c>
      <c r="V282" s="369">
        <f t="shared" si="57"/>
        <v>25516</v>
      </c>
      <c r="W282" s="390">
        <f t="shared" si="58"/>
        <v>0</v>
      </c>
      <c r="X282" s="381">
        <f t="shared" si="59"/>
        <v>0</v>
      </c>
      <c r="Y282" s="372"/>
    </row>
    <row r="283" spans="1:25" s="50" customFormat="1" ht="22.5" hidden="1" customHeight="1" x14ac:dyDescent="0.15">
      <c r="A283" s="361" t="s">
        <v>1590</v>
      </c>
      <c r="B283" s="151" t="s">
        <v>1693</v>
      </c>
      <c r="C283" s="152" t="s">
        <v>1414</v>
      </c>
      <c r="D283" s="390">
        <v>1</v>
      </c>
      <c r="E283" s="359" t="s">
        <v>1385</v>
      </c>
      <c r="F283" s="360">
        <v>12623</v>
      </c>
      <c r="G283" s="360">
        <f t="shared" si="48"/>
        <v>12623</v>
      </c>
      <c r="H283" s="360">
        <v>18107</v>
      </c>
      <c r="I283" s="360">
        <f t="shared" si="49"/>
        <v>18107</v>
      </c>
      <c r="J283" s="360">
        <v>0</v>
      </c>
      <c r="K283" s="360">
        <f t="shared" si="50"/>
        <v>0</v>
      </c>
      <c r="L283" s="360">
        <f t="shared" si="51"/>
        <v>30730</v>
      </c>
      <c r="M283" s="376">
        <f t="shared" si="52"/>
        <v>30730</v>
      </c>
      <c r="N283" s="392">
        <v>1</v>
      </c>
      <c r="O283" s="360">
        <v>12623</v>
      </c>
      <c r="P283" s="360">
        <f t="shared" si="53"/>
        <v>12623</v>
      </c>
      <c r="Q283" s="360">
        <v>18107</v>
      </c>
      <c r="R283" s="360">
        <f t="shared" si="54"/>
        <v>18107</v>
      </c>
      <c r="S283" s="360">
        <v>0</v>
      </c>
      <c r="T283" s="360">
        <f t="shared" si="55"/>
        <v>0</v>
      </c>
      <c r="U283" s="360">
        <f t="shared" si="56"/>
        <v>30730</v>
      </c>
      <c r="V283" s="369">
        <f t="shared" si="57"/>
        <v>30730</v>
      </c>
      <c r="W283" s="390">
        <f t="shared" si="58"/>
        <v>0</v>
      </c>
      <c r="X283" s="381">
        <f t="shared" si="59"/>
        <v>0</v>
      </c>
      <c r="Y283" s="372"/>
    </row>
    <row r="284" spans="1:25" s="50" customFormat="1" ht="22.5" hidden="1" customHeight="1" x14ac:dyDescent="0.15">
      <c r="A284" s="361" t="s">
        <v>1591</v>
      </c>
      <c r="B284" s="151" t="s">
        <v>1693</v>
      </c>
      <c r="C284" s="152" t="s">
        <v>880</v>
      </c>
      <c r="D284" s="390">
        <v>1</v>
      </c>
      <c r="E284" s="359" t="s">
        <v>1385</v>
      </c>
      <c r="F284" s="360">
        <v>16734</v>
      </c>
      <c r="G284" s="360">
        <f t="shared" si="48"/>
        <v>16734</v>
      </c>
      <c r="H284" s="360">
        <v>22321</v>
      </c>
      <c r="I284" s="360">
        <f t="shared" si="49"/>
        <v>22321</v>
      </c>
      <c r="J284" s="360">
        <v>0</v>
      </c>
      <c r="K284" s="360">
        <f t="shared" si="50"/>
        <v>0</v>
      </c>
      <c r="L284" s="360">
        <f t="shared" si="51"/>
        <v>39055</v>
      </c>
      <c r="M284" s="376">
        <f t="shared" si="52"/>
        <v>39055</v>
      </c>
      <c r="N284" s="392">
        <v>1</v>
      </c>
      <c r="O284" s="360">
        <v>16734</v>
      </c>
      <c r="P284" s="360">
        <f t="shared" si="53"/>
        <v>16734</v>
      </c>
      <c r="Q284" s="360">
        <v>22321</v>
      </c>
      <c r="R284" s="360">
        <f t="shared" si="54"/>
        <v>22321</v>
      </c>
      <c r="S284" s="360">
        <v>0</v>
      </c>
      <c r="T284" s="360">
        <f t="shared" si="55"/>
        <v>0</v>
      </c>
      <c r="U284" s="360">
        <f t="shared" si="56"/>
        <v>39055</v>
      </c>
      <c r="V284" s="369">
        <f t="shared" si="57"/>
        <v>39055</v>
      </c>
      <c r="W284" s="390">
        <f t="shared" si="58"/>
        <v>0</v>
      </c>
      <c r="X284" s="381">
        <f t="shared" si="59"/>
        <v>0</v>
      </c>
      <c r="Y284" s="372"/>
    </row>
    <row r="285" spans="1:25" s="50" customFormat="1" ht="22.5" hidden="1" customHeight="1" x14ac:dyDescent="0.15">
      <c r="A285" s="361" t="s">
        <v>1592</v>
      </c>
      <c r="B285" s="151" t="s">
        <v>1693</v>
      </c>
      <c r="C285" s="152" t="s">
        <v>881</v>
      </c>
      <c r="D285" s="390">
        <v>1</v>
      </c>
      <c r="E285" s="359" t="s">
        <v>1385</v>
      </c>
      <c r="F285" s="360">
        <v>20644</v>
      </c>
      <c r="G285" s="360">
        <f t="shared" si="48"/>
        <v>20644</v>
      </c>
      <c r="H285" s="360">
        <v>25268</v>
      </c>
      <c r="I285" s="360">
        <f t="shared" si="49"/>
        <v>25268</v>
      </c>
      <c r="J285" s="360">
        <v>0</v>
      </c>
      <c r="K285" s="360">
        <f t="shared" si="50"/>
        <v>0</v>
      </c>
      <c r="L285" s="360">
        <f t="shared" si="51"/>
        <v>45912</v>
      </c>
      <c r="M285" s="376">
        <f t="shared" si="52"/>
        <v>45912</v>
      </c>
      <c r="N285" s="392">
        <v>1</v>
      </c>
      <c r="O285" s="360">
        <v>20644</v>
      </c>
      <c r="P285" s="360">
        <f t="shared" si="53"/>
        <v>20644</v>
      </c>
      <c r="Q285" s="360">
        <v>25268</v>
      </c>
      <c r="R285" s="360">
        <f t="shared" si="54"/>
        <v>25268</v>
      </c>
      <c r="S285" s="360">
        <v>0</v>
      </c>
      <c r="T285" s="360">
        <f t="shared" si="55"/>
        <v>0</v>
      </c>
      <c r="U285" s="360">
        <f t="shared" si="56"/>
        <v>45912</v>
      </c>
      <c r="V285" s="369">
        <f t="shared" si="57"/>
        <v>45912</v>
      </c>
      <c r="W285" s="390">
        <f t="shared" si="58"/>
        <v>0</v>
      </c>
      <c r="X285" s="381">
        <f t="shared" si="59"/>
        <v>0</v>
      </c>
      <c r="Y285" s="372"/>
    </row>
    <row r="286" spans="1:25" s="50" customFormat="1" ht="22.5" hidden="1" customHeight="1" x14ac:dyDescent="0.15">
      <c r="A286" s="361" t="s">
        <v>1593</v>
      </c>
      <c r="B286" s="151" t="s">
        <v>1693</v>
      </c>
      <c r="C286" s="152" t="s">
        <v>1415</v>
      </c>
      <c r="D286" s="390">
        <v>1</v>
      </c>
      <c r="E286" s="359" t="s">
        <v>1385</v>
      </c>
      <c r="F286" s="360">
        <v>26703</v>
      </c>
      <c r="G286" s="360">
        <f t="shared" si="48"/>
        <v>26703</v>
      </c>
      <c r="H286" s="360">
        <v>36465</v>
      </c>
      <c r="I286" s="360">
        <f t="shared" si="49"/>
        <v>36465</v>
      </c>
      <c r="J286" s="360">
        <v>0</v>
      </c>
      <c r="K286" s="360">
        <f t="shared" si="50"/>
        <v>0</v>
      </c>
      <c r="L286" s="360">
        <f t="shared" si="51"/>
        <v>63168</v>
      </c>
      <c r="M286" s="376">
        <f t="shared" si="52"/>
        <v>63168</v>
      </c>
      <c r="N286" s="392">
        <v>1</v>
      </c>
      <c r="O286" s="360">
        <v>26703</v>
      </c>
      <c r="P286" s="360">
        <f t="shared" si="53"/>
        <v>26703</v>
      </c>
      <c r="Q286" s="360">
        <v>36465</v>
      </c>
      <c r="R286" s="360">
        <f t="shared" si="54"/>
        <v>36465</v>
      </c>
      <c r="S286" s="360">
        <v>0</v>
      </c>
      <c r="T286" s="360">
        <f t="shared" si="55"/>
        <v>0</v>
      </c>
      <c r="U286" s="360">
        <f t="shared" si="56"/>
        <v>63168</v>
      </c>
      <c r="V286" s="369">
        <f t="shared" si="57"/>
        <v>63168</v>
      </c>
      <c r="W286" s="390">
        <f t="shared" si="58"/>
        <v>0</v>
      </c>
      <c r="X286" s="381">
        <f t="shared" si="59"/>
        <v>0</v>
      </c>
      <c r="Y286" s="372"/>
    </row>
    <row r="287" spans="1:25" s="50" customFormat="1" ht="22.5" hidden="1" customHeight="1" x14ac:dyDescent="0.15">
      <c r="A287" s="361" t="s">
        <v>1594</v>
      </c>
      <c r="B287" s="151" t="s">
        <v>1693</v>
      </c>
      <c r="C287" s="152" t="s">
        <v>882</v>
      </c>
      <c r="D287" s="390">
        <v>1</v>
      </c>
      <c r="E287" s="359" t="s">
        <v>1385</v>
      </c>
      <c r="F287" s="360">
        <v>38217</v>
      </c>
      <c r="G287" s="360">
        <f t="shared" si="48"/>
        <v>38217</v>
      </c>
      <c r="H287" s="360">
        <v>48680</v>
      </c>
      <c r="I287" s="360">
        <f t="shared" si="49"/>
        <v>48680</v>
      </c>
      <c r="J287" s="360">
        <v>0</v>
      </c>
      <c r="K287" s="360">
        <f t="shared" si="50"/>
        <v>0</v>
      </c>
      <c r="L287" s="360">
        <f t="shared" si="51"/>
        <v>86897</v>
      </c>
      <c r="M287" s="376">
        <f t="shared" si="52"/>
        <v>86897</v>
      </c>
      <c r="N287" s="392">
        <v>1</v>
      </c>
      <c r="O287" s="360">
        <v>38217</v>
      </c>
      <c r="P287" s="360">
        <f t="shared" si="53"/>
        <v>38217</v>
      </c>
      <c r="Q287" s="360">
        <v>48680</v>
      </c>
      <c r="R287" s="360">
        <f t="shared" si="54"/>
        <v>48680</v>
      </c>
      <c r="S287" s="360">
        <v>0</v>
      </c>
      <c r="T287" s="360">
        <f t="shared" si="55"/>
        <v>0</v>
      </c>
      <c r="U287" s="360">
        <f t="shared" si="56"/>
        <v>86897</v>
      </c>
      <c r="V287" s="369">
        <f t="shared" si="57"/>
        <v>86897</v>
      </c>
      <c r="W287" s="390">
        <f t="shared" si="58"/>
        <v>0</v>
      </c>
      <c r="X287" s="381">
        <f t="shared" si="59"/>
        <v>0</v>
      </c>
      <c r="Y287" s="372"/>
    </row>
    <row r="288" spans="1:25" s="50" customFormat="1" ht="22.5" hidden="1" customHeight="1" x14ac:dyDescent="0.15">
      <c r="A288" s="361" t="s">
        <v>1595</v>
      </c>
      <c r="B288" s="151" t="s">
        <v>1693</v>
      </c>
      <c r="C288" s="152" t="s">
        <v>1416</v>
      </c>
      <c r="D288" s="390">
        <v>1</v>
      </c>
      <c r="E288" s="359" t="s">
        <v>1385</v>
      </c>
      <c r="F288" s="360">
        <v>45291</v>
      </c>
      <c r="G288" s="360">
        <f t="shared" si="48"/>
        <v>45291</v>
      </c>
      <c r="H288" s="360">
        <v>55484</v>
      </c>
      <c r="I288" s="360">
        <f t="shared" si="49"/>
        <v>55484</v>
      </c>
      <c r="J288" s="360">
        <v>0</v>
      </c>
      <c r="K288" s="360">
        <f t="shared" si="50"/>
        <v>0</v>
      </c>
      <c r="L288" s="360">
        <f t="shared" si="51"/>
        <v>100775</v>
      </c>
      <c r="M288" s="376">
        <f t="shared" si="52"/>
        <v>100775</v>
      </c>
      <c r="N288" s="392">
        <v>1</v>
      </c>
      <c r="O288" s="360">
        <v>45291</v>
      </c>
      <c r="P288" s="360">
        <f t="shared" si="53"/>
        <v>45291</v>
      </c>
      <c r="Q288" s="360">
        <v>55484</v>
      </c>
      <c r="R288" s="360">
        <f t="shared" si="54"/>
        <v>55484</v>
      </c>
      <c r="S288" s="360">
        <v>0</v>
      </c>
      <c r="T288" s="360">
        <f t="shared" si="55"/>
        <v>0</v>
      </c>
      <c r="U288" s="360">
        <f t="shared" si="56"/>
        <v>100775</v>
      </c>
      <c r="V288" s="369">
        <f t="shared" si="57"/>
        <v>100775</v>
      </c>
      <c r="W288" s="390">
        <f t="shared" si="58"/>
        <v>0</v>
      </c>
      <c r="X288" s="381">
        <f t="shared" si="59"/>
        <v>0</v>
      </c>
      <c r="Y288" s="372"/>
    </row>
    <row r="289" spans="1:25" s="50" customFormat="1" ht="22.5" hidden="1" customHeight="1" x14ac:dyDescent="0.15">
      <c r="A289" s="361" t="s">
        <v>1596</v>
      </c>
      <c r="B289" s="151" t="s">
        <v>1693</v>
      </c>
      <c r="C289" s="152" t="s">
        <v>883</v>
      </c>
      <c r="D289" s="390">
        <v>1</v>
      </c>
      <c r="E289" s="359" t="s">
        <v>1385</v>
      </c>
      <c r="F289" s="360">
        <v>68046</v>
      </c>
      <c r="G289" s="360">
        <f t="shared" si="48"/>
        <v>68046</v>
      </c>
      <c r="H289" s="360">
        <v>77772</v>
      </c>
      <c r="I289" s="360">
        <f t="shared" si="49"/>
        <v>77772</v>
      </c>
      <c r="J289" s="360">
        <v>0</v>
      </c>
      <c r="K289" s="360">
        <f t="shared" si="50"/>
        <v>0</v>
      </c>
      <c r="L289" s="360">
        <f t="shared" si="51"/>
        <v>145818</v>
      </c>
      <c r="M289" s="376">
        <f t="shared" si="52"/>
        <v>145818</v>
      </c>
      <c r="N289" s="392">
        <v>1</v>
      </c>
      <c r="O289" s="360">
        <v>68046</v>
      </c>
      <c r="P289" s="360">
        <f t="shared" si="53"/>
        <v>68046</v>
      </c>
      <c r="Q289" s="360">
        <v>77772</v>
      </c>
      <c r="R289" s="360">
        <f t="shared" si="54"/>
        <v>77772</v>
      </c>
      <c r="S289" s="360">
        <v>0</v>
      </c>
      <c r="T289" s="360">
        <f t="shared" si="55"/>
        <v>0</v>
      </c>
      <c r="U289" s="360">
        <f t="shared" si="56"/>
        <v>145818</v>
      </c>
      <c r="V289" s="369">
        <f t="shared" si="57"/>
        <v>145818</v>
      </c>
      <c r="W289" s="390">
        <f t="shared" si="58"/>
        <v>0</v>
      </c>
      <c r="X289" s="381">
        <f t="shared" si="59"/>
        <v>0</v>
      </c>
      <c r="Y289" s="372"/>
    </row>
    <row r="290" spans="1:25" s="50" customFormat="1" ht="22.5" hidden="1" customHeight="1" x14ac:dyDescent="0.15">
      <c r="A290" s="361" t="s">
        <v>1597</v>
      </c>
      <c r="B290" s="151" t="s">
        <v>1693</v>
      </c>
      <c r="C290" s="152" t="s">
        <v>884</v>
      </c>
      <c r="D290" s="390">
        <v>0</v>
      </c>
      <c r="E290" s="359" t="s">
        <v>1385</v>
      </c>
      <c r="F290" s="360">
        <v>84111</v>
      </c>
      <c r="G290" s="360">
        <f t="shared" si="48"/>
        <v>0</v>
      </c>
      <c r="H290" s="360">
        <v>105166</v>
      </c>
      <c r="I290" s="360">
        <f t="shared" si="49"/>
        <v>0</v>
      </c>
      <c r="J290" s="360">
        <v>0</v>
      </c>
      <c r="K290" s="360">
        <f t="shared" si="50"/>
        <v>0</v>
      </c>
      <c r="L290" s="360">
        <f t="shared" si="51"/>
        <v>189277</v>
      </c>
      <c r="M290" s="376">
        <f t="shared" si="52"/>
        <v>0</v>
      </c>
      <c r="N290" s="392">
        <v>0</v>
      </c>
      <c r="O290" s="360">
        <v>84111</v>
      </c>
      <c r="P290" s="360">
        <f t="shared" si="53"/>
        <v>0</v>
      </c>
      <c r="Q290" s="360">
        <v>105166</v>
      </c>
      <c r="R290" s="360">
        <f t="shared" si="54"/>
        <v>0</v>
      </c>
      <c r="S290" s="360">
        <v>0</v>
      </c>
      <c r="T290" s="360">
        <f t="shared" si="55"/>
        <v>0</v>
      </c>
      <c r="U290" s="360">
        <f t="shared" si="56"/>
        <v>189277</v>
      </c>
      <c r="V290" s="369">
        <f t="shared" si="57"/>
        <v>0</v>
      </c>
      <c r="W290" s="390">
        <f t="shared" si="58"/>
        <v>0</v>
      </c>
      <c r="X290" s="381">
        <f t="shared" si="59"/>
        <v>0</v>
      </c>
      <c r="Y290" s="372"/>
    </row>
    <row r="291" spans="1:25" s="50" customFormat="1" ht="22.5" hidden="1" customHeight="1" x14ac:dyDescent="0.15">
      <c r="A291" s="361" t="s">
        <v>1465</v>
      </c>
      <c r="B291" s="151" t="s">
        <v>1693</v>
      </c>
      <c r="C291" s="152" t="s">
        <v>885</v>
      </c>
      <c r="D291" s="390">
        <v>0</v>
      </c>
      <c r="E291" s="359" t="s">
        <v>1385</v>
      </c>
      <c r="F291" s="360">
        <v>120680</v>
      </c>
      <c r="G291" s="360">
        <f t="shared" si="48"/>
        <v>0</v>
      </c>
      <c r="H291" s="360">
        <v>139243</v>
      </c>
      <c r="I291" s="360">
        <f t="shared" si="49"/>
        <v>0</v>
      </c>
      <c r="J291" s="360">
        <v>0</v>
      </c>
      <c r="K291" s="360">
        <f t="shared" si="50"/>
        <v>0</v>
      </c>
      <c r="L291" s="360">
        <f t="shared" si="51"/>
        <v>259923</v>
      </c>
      <c r="M291" s="376">
        <f t="shared" si="52"/>
        <v>0</v>
      </c>
      <c r="N291" s="392">
        <v>0</v>
      </c>
      <c r="O291" s="360">
        <v>120680</v>
      </c>
      <c r="P291" s="360">
        <f t="shared" si="53"/>
        <v>0</v>
      </c>
      <c r="Q291" s="360">
        <v>139243</v>
      </c>
      <c r="R291" s="360">
        <f t="shared" si="54"/>
        <v>0</v>
      </c>
      <c r="S291" s="360">
        <v>0</v>
      </c>
      <c r="T291" s="360">
        <f t="shared" si="55"/>
        <v>0</v>
      </c>
      <c r="U291" s="360">
        <f t="shared" si="56"/>
        <v>259923</v>
      </c>
      <c r="V291" s="369">
        <f t="shared" si="57"/>
        <v>0</v>
      </c>
      <c r="W291" s="390">
        <f t="shared" si="58"/>
        <v>0</v>
      </c>
      <c r="X291" s="381">
        <f t="shared" si="59"/>
        <v>0</v>
      </c>
      <c r="Y291" s="372"/>
    </row>
    <row r="292" spans="1:25" s="50" customFormat="1" ht="22.5" hidden="1" customHeight="1" x14ac:dyDescent="0.15">
      <c r="A292" s="361" t="s">
        <v>1466</v>
      </c>
      <c r="B292" s="151" t="s">
        <v>1694</v>
      </c>
      <c r="C292" s="152" t="s">
        <v>1412</v>
      </c>
      <c r="D292" s="390">
        <v>1</v>
      </c>
      <c r="E292" s="359" t="s">
        <v>1385</v>
      </c>
      <c r="F292" s="360">
        <v>2123</v>
      </c>
      <c r="G292" s="360">
        <f t="shared" si="48"/>
        <v>2123</v>
      </c>
      <c r="H292" s="360">
        <v>9622</v>
      </c>
      <c r="I292" s="360">
        <f t="shared" si="49"/>
        <v>9622</v>
      </c>
      <c r="J292" s="360">
        <v>0</v>
      </c>
      <c r="K292" s="360">
        <f t="shared" si="50"/>
        <v>0</v>
      </c>
      <c r="L292" s="360">
        <f t="shared" si="51"/>
        <v>11745</v>
      </c>
      <c r="M292" s="376">
        <f t="shared" si="52"/>
        <v>11745</v>
      </c>
      <c r="N292" s="392">
        <v>1</v>
      </c>
      <c r="O292" s="360">
        <v>2123</v>
      </c>
      <c r="P292" s="360">
        <f t="shared" si="53"/>
        <v>2123</v>
      </c>
      <c r="Q292" s="360">
        <v>9622</v>
      </c>
      <c r="R292" s="360">
        <f t="shared" si="54"/>
        <v>9622</v>
      </c>
      <c r="S292" s="360">
        <v>0</v>
      </c>
      <c r="T292" s="360">
        <f t="shared" si="55"/>
        <v>0</v>
      </c>
      <c r="U292" s="360">
        <f t="shared" si="56"/>
        <v>11745</v>
      </c>
      <c r="V292" s="369">
        <f t="shared" si="57"/>
        <v>11745</v>
      </c>
      <c r="W292" s="390">
        <f t="shared" si="58"/>
        <v>0</v>
      </c>
      <c r="X292" s="381">
        <f t="shared" si="59"/>
        <v>0</v>
      </c>
      <c r="Y292" s="372"/>
    </row>
    <row r="293" spans="1:25" s="50" customFormat="1" ht="22.5" hidden="1" customHeight="1" x14ac:dyDescent="0.15">
      <c r="A293" s="361" t="s">
        <v>1467</v>
      </c>
      <c r="B293" s="151" t="s">
        <v>1694</v>
      </c>
      <c r="C293" s="152" t="s">
        <v>1413</v>
      </c>
      <c r="D293" s="390">
        <v>1</v>
      </c>
      <c r="E293" s="359" t="s">
        <v>1385</v>
      </c>
      <c r="F293" s="360">
        <v>2705</v>
      </c>
      <c r="G293" s="360">
        <f t="shared" si="48"/>
        <v>2705</v>
      </c>
      <c r="H293" s="360">
        <v>11223</v>
      </c>
      <c r="I293" s="360">
        <f t="shared" si="49"/>
        <v>11223</v>
      </c>
      <c r="J293" s="360">
        <v>0</v>
      </c>
      <c r="K293" s="360">
        <f t="shared" si="50"/>
        <v>0</v>
      </c>
      <c r="L293" s="360">
        <f t="shared" si="51"/>
        <v>13928</v>
      </c>
      <c r="M293" s="376">
        <f t="shared" si="52"/>
        <v>13928</v>
      </c>
      <c r="N293" s="392">
        <v>1</v>
      </c>
      <c r="O293" s="360">
        <v>2705</v>
      </c>
      <c r="P293" s="360">
        <f t="shared" si="53"/>
        <v>2705</v>
      </c>
      <c r="Q293" s="360">
        <v>11223</v>
      </c>
      <c r="R293" s="360">
        <f t="shared" si="54"/>
        <v>11223</v>
      </c>
      <c r="S293" s="360">
        <v>0</v>
      </c>
      <c r="T293" s="360">
        <f t="shared" si="55"/>
        <v>0</v>
      </c>
      <c r="U293" s="360">
        <f t="shared" si="56"/>
        <v>13928</v>
      </c>
      <c r="V293" s="369">
        <f t="shared" si="57"/>
        <v>13928</v>
      </c>
      <c r="W293" s="390">
        <f t="shared" si="58"/>
        <v>0</v>
      </c>
      <c r="X293" s="381">
        <f t="shared" si="59"/>
        <v>0</v>
      </c>
      <c r="Y293" s="372"/>
    </row>
    <row r="294" spans="1:25" s="50" customFormat="1" ht="22.5" hidden="1" customHeight="1" x14ac:dyDescent="0.15">
      <c r="A294" s="361" t="s">
        <v>1468</v>
      </c>
      <c r="B294" s="151" t="s">
        <v>1694</v>
      </c>
      <c r="C294" s="152" t="s">
        <v>877</v>
      </c>
      <c r="D294" s="390">
        <v>1</v>
      </c>
      <c r="E294" s="359" t="s">
        <v>1385</v>
      </c>
      <c r="F294" s="360">
        <v>4475</v>
      </c>
      <c r="G294" s="360">
        <f t="shared" si="48"/>
        <v>4475</v>
      </c>
      <c r="H294" s="360">
        <v>15848</v>
      </c>
      <c r="I294" s="360">
        <f t="shared" si="49"/>
        <v>15848</v>
      </c>
      <c r="J294" s="360">
        <v>0</v>
      </c>
      <c r="K294" s="360">
        <f t="shared" si="50"/>
        <v>0</v>
      </c>
      <c r="L294" s="360">
        <f t="shared" si="51"/>
        <v>20323</v>
      </c>
      <c r="M294" s="376">
        <f t="shared" si="52"/>
        <v>20323</v>
      </c>
      <c r="N294" s="392">
        <v>1</v>
      </c>
      <c r="O294" s="360">
        <v>4475</v>
      </c>
      <c r="P294" s="360">
        <f t="shared" si="53"/>
        <v>4475</v>
      </c>
      <c r="Q294" s="360">
        <v>15848</v>
      </c>
      <c r="R294" s="360">
        <f t="shared" si="54"/>
        <v>15848</v>
      </c>
      <c r="S294" s="360">
        <v>0</v>
      </c>
      <c r="T294" s="360">
        <f t="shared" si="55"/>
        <v>0</v>
      </c>
      <c r="U294" s="360">
        <f t="shared" si="56"/>
        <v>20323</v>
      </c>
      <c r="V294" s="369">
        <f t="shared" si="57"/>
        <v>20323</v>
      </c>
      <c r="W294" s="390">
        <f t="shared" si="58"/>
        <v>0</v>
      </c>
      <c r="X294" s="381">
        <f t="shared" si="59"/>
        <v>0</v>
      </c>
      <c r="Y294" s="372"/>
    </row>
    <row r="295" spans="1:25" s="50" customFormat="1" ht="22.5" hidden="1" customHeight="1" x14ac:dyDescent="0.15">
      <c r="A295" s="361" t="s">
        <v>1469</v>
      </c>
      <c r="B295" s="151" t="s">
        <v>1694</v>
      </c>
      <c r="C295" s="152" t="s">
        <v>878</v>
      </c>
      <c r="D295" s="390">
        <v>1</v>
      </c>
      <c r="E295" s="359" t="s">
        <v>1385</v>
      </c>
      <c r="F295" s="360">
        <v>5705</v>
      </c>
      <c r="G295" s="360">
        <f t="shared" si="48"/>
        <v>5705</v>
      </c>
      <c r="H295" s="360">
        <v>19124</v>
      </c>
      <c r="I295" s="360">
        <f t="shared" si="49"/>
        <v>19124</v>
      </c>
      <c r="J295" s="360">
        <v>0</v>
      </c>
      <c r="K295" s="360">
        <f t="shared" si="50"/>
        <v>0</v>
      </c>
      <c r="L295" s="360">
        <f t="shared" si="51"/>
        <v>24829</v>
      </c>
      <c r="M295" s="376">
        <f t="shared" si="52"/>
        <v>24829</v>
      </c>
      <c r="N295" s="392">
        <v>1</v>
      </c>
      <c r="O295" s="360">
        <v>5705</v>
      </c>
      <c r="P295" s="360">
        <f t="shared" si="53"/>
        <v>5705</v>
      </c>
      <c r="Q295" s="360">
        <v>19124</v>
      </c>
      <c r="R295" s="360">
        <f t="shared" si="54"/>
        <v>19124</v>
      </c>
      <c r="S295" s="360">
        <v>0</v>
      </c>
      <c r="T295" s="360">
        <f t="shared" si="55"/>
        <v>0</v>
      </c>
      <c r="U295" s="360">
        <f t="shared" si="56"/>
        <v>24829</v>
      </c>
      <c r="V295" s="369">
        <f t="shared" si="57"/>
        <v>24829</v>
      </c>
      <c r="W295" s="390">
        <f t="shared" si="58"/>
        <v>0</v>
      </c>
      <c r="X295" s="381">
        <f t="shared" si="59"/>
        <v>0</v>
      </c>
      <c r="Y295" s="372"/>
    </row>
    <row r="296" spans="1:25" s="50" customFormat="1" ht="22.5" hidden="1" customHeight="1" x14ac:dyDescent="0.15">
      <c r="A296" s="361" t="s">
        <v>1470</v>
      </c>
      <c r="B296" s="151" t="s">
        <v>1694</v>
      </c>
      <c r="C296" s="152" t="s">
        <v>879</v>
      </c>
      <c r="D296" s="390">
        <v>1</v>
      </c>
      <c r="E296" s="359" t="s">
        <v>1385</v>
      </c>
      <c r="F296" s="360">
        <v>6531</v>
      </c>
      <c r="G296" s="360">
        <f t="shared" si="48"/>
        <v>6531</v>
      </c>
      <c r="H296" s="360">
        <v>20974</v>
      </c>
      <c r="I296" s="360">
        <f t="shared" si="49"/>
        <v>20974</v>
      </c>
      <c r="J296" s="360">
        <v>0</v>
      </c>
      <c r="K296" s="360">
        <f t="shared" si="50"/>
        <v>0</v>
      </c>
      <c r="L296" s="360">
        <f t="shared" si="51"/>
        <v>27505</v>
      </c>
      <c r="M296" s="376">
        <f t="shared" si="52"/>
        <v>27505</v>
      </c>
      <c r="N296" s="392">
        <v>1</v>
      </c>
      <c r="O296" s="360">
        <v>6531</v>
      </c>
      <c r="P296" s="360">
        <f t="shared" si="53"/>
        <v>6531</v>
      </c>
      <c r="Q296" s="360">
        <v>20974</v>
      </c>
      <c r="R296" s="360">
        <f t="shared" si="54"/>
        <v>20974</v>
      </c>
      <c r="S296" s="360">
        <v>0</v>
      </c>
      <c r="T296" s="360">
        <f t="shared" si="55"/>
        <v>0</v>
      </c>
      <c r="U296" s="360">
        <f t="shared" si="56"/>
        <v>27505</v>
      </c>
      <c r="V296" s="369">
        <f t="shared" si="57"/>
        <v>27505</v>
      </c>
      <c r="W296" s="390">
        <f t="shared" si="58"/>
        <v>0</v>
      </c>
      <c r="X296" s="381">
        <f t="shared" si="59"/>
        <v>0</v>
      </c>
      <c r="Y296" s="372"/>
    </row>
    <row r="297" spans="1:25" s="50" customFormat="1" ht="22.5" hidden="1" customHeight="1" x14ac:dyDescent="0.15">
      <c r="A297" s="361" t="s">
        <v>1471</v>
      </c>
      <c r="B297" s="151" t="s">
        <v>1694</v>
      </c>
      <c r="C297" s="152" t="s">
        <v>1414</v>
      </c>
      <c r="D297" s="390">
        <v>1</v>
      </c>
      <c r="E297" s="359" t="s">
        <v>1385</v>
      </c>
      <c r="F297" s="360">
        <v>7557</v>
      </c>
      <c r="G297" s="360">
        <f t="shared" si="48"/>
        <v>7557</v>
      </c>
      <c r="H297" s="360">
        <v>25350</v>
      </c>
      <c r="I297" s="360">
        <f t="shared" si="49"/>
        <v>25350</v>
      </c>
      <c r="J297" s="360">
        <v>0</v>
      </c>
      <c r="K297" s="360">
        <f t="shared" si="50"/>
        <v>0</v>
      </c>
      <c r="L297" s="360">
        <f t="shared" si="51"/>
        <v>32907</v>
      </c>
      <c r="M297" s="376">
        <f t="shared" si="52"/>
        <v>32907</v>
      </c>
      <c r="N297" s="392">
        <v>1</v>
      </c>
      <c r="O297" s="360">
        <v>7557</v>
      </c>
      <c r="P297" s="360">
        <f t="shared" si="53"/>
        <v>7557</v>
      </c>
      <c r="Q297" s="360">
        <v>25350</v>
      </c>
      <c r="R297" s="360">
        <f t="shared" si="54"/>
        <v>25350</v>
      </c>
      <c r="S297" s="360">
        <v>0</v>
      </c>
      <c r="T297" s="360">
        <f t="shared" si="55"/>
        <v>0</v>
      </c>
      <c r="U297" s="360">
        <f t="shared" si="56"/>
        <v>32907</v>
      </c>
      <c r="V297" s="369">
        <f t="shared" si="57"/>
        <v>32907</v>
      </c>
      <c r="W297" s="390">
        <f t="shared" si="58"/>
        <v>0</v>
      </c>
      <c r="X297" s="381">
        <f t="shared" si="59"/>
        <v>0</v>
      </c>
      <c r="Y297" s="372"/>
    </row>
    <row r="298" spans="1:25" s="50" customFormat="1" ht="22.5" hidden="1" customHeight="1" x14ac:dyDescent="0.15">
      <c r="A298" s="361" t="s">
        <v>1472</v>
      </c>
      <c r="B298" s="151" t="s">
        <v>1694</v>
      </c>
      <c r="C298" s="152" t="s">
        <v>880</v>
      </c>
      <c r="D298" s="390">
        <v>1</v>
      </c>
      <c r="E298" s="359" t="s">
        <v>1385</v>
      </c>
      <c r="F298" s="360">
        <v>9859</v>
      </c>
      <c r="G298" s="360">
        <f t="shared" si="48"/>
        <v>9859</v>
      </c>
      <c r="H298" s="360">
        <v>31249</v>
      </c>
      <c r="I298" s="360">
        <f t="shared" si="49"/>
        <v>31249</v>
      </c>
      <c r="J298" s="360">
        <v>0</v>
      </c>
      <c r="K298" s="360">
        <f t="shared" si="50"/>
        <v>0</v>
      </c>
      <c r="L298" s="360">
        <f t="shared" si="51"/>
        <v>41108</v>
      </c>
      <c r="M298" s="376">
        <f t="shared" si="52"/>
        <v>41108</v>
      </c>
      <c r="N298" s="392">
        <v>1</v>
      </c>
      <c r="O298" s="360">
        <v>9859</v>
      </c>
      <c r="P298" s="360">
        <f t="shared" si="53"/>
        <v>9859</v>
      </c>
      <c r="Q298" s="360">
        <v>31249</v>
      </c>
      <c r="R298" s="360">
        <f t="shared" si="54"/>
        <v>31249</v>
      </c>
      <c r="S298" s="360">
        <v>0</v>
      </c>
      <c r="T298" s="360">
        <f t="shared" si="55"/>
        <v>0</v>
      </c>
      <c r="U298" s="360">
        <f t="shared" si="56"/>
        <v>41108</v>
      </c>
      <c r="V298" s="369">
        <f t="shared" si="57"/>
        <v>41108</v>
      </c>
      <c r="W298" s="390">
        <f t="shared" si="58"/>
        <v>0</v>
      </c>
      <c r="X298" s="381">
        <f t="shared" si="59"/>
        <v>0</v>
      </c>
      <c r="Y298" s="372"/>
    </row>
    <row r="299" spans="1:25" s="50" customFormat="1" ht="22.5" hidden="1" customHeight="1" x14ac:dyDescent="0.15">
      <c r="A299" s="361" t="s">
        <v>1473</v>
      </c>
      <c r="B299" s="151" t="s">
        <v>1694</v>
      </c>
      <c r="C299" s="152" t="s">
        <v>881</v>
      </c>
      <c r="D299" s="390">
        <v>1</v>
      </c>
      <c r="E299" s="359" t="s">
        <v>1385</v>
      </c>
      <c r="F299" s="360">
        <v>12577</v>
      </c>
      <c r="G299" s="360">
        <f t="shared" si="48"/>
        <v>12577</v>
      </c>
      <c r="H299" s="360">
        <v>35375</v>
      </c>
      <c r="I299" s="360">
        <f t="shared" si="49"/>
        <v>35375</v>
      </c>
      <c r="J299" s="360">
        <v>0</v>
      </c>
      <c r="K299" s="360">
        <f t="shared" si="50"/>
        <v>0</v>
      </c>
      <c r="L299" s="360">
        <f t="shared" si="51"/>
        <v>47952</v>
      </c>
      <c r="M299" s="376">
        <f t="shared" si="52"/>
        <v>47952</v>
      </c>
      <c r="N299" s="392">
        <v>1</v>
      </c>
      <c r="O299" s="360">
        <v>12577</v>
      </c>
      <c r="P299" s="360">
        <f t="shared" si="53"/>
        <v>12577</v>
      </c>
      <c r="Q299" s="360">
        <v>35375</v>
      </c>
      <c r="R299" s="360">
        <f t="shared" si="54"/>
        <v>35375</v>
      </c>
      <c r="S299" s="360">
        <v>0</v>
      </c>
      <c r="T299" s="360">
        <f t="shared" si="55"/>
        <v>0</v>
      </c>
      <c r="U299" s="360">
        <f t="shared" si="56"/>
        <v>47952</v>
      </c>
      <c r="V299" s="369">
        <f t="shared" si="57"/>
        <v>47952</v>
      </c>
      <c r="W299" s="390">
        <f t="shared" si="58"/>
        <v>0</v>
      </c>
      <c r="X299" s="381">
        <f t="shared" si="59"/>
        <v>0</v>
      </c>
      <c r="Y299" s="372"/>
    </row>
    <row r="300" spans="1:25" s="50" customFormat="1" ht="22.5" hidden="1" customHeight="1" x14ac:dyDescent="0.15">
      <c r="A300" s="361" t="s">
        <v>1474</v>
      </c>
      <c r="B300" s="151" t="s">
        <v>1694</v>
      </c>
      <c r="C300" s="152" t="s">
        <v>1415</v>
      </c>
      <c r="D300" s="390">
        <v>1</v>
      </c>
      <c r="E300" s="359" t="s">
        <v>1385</v>
      </c>
      <c r="F300" s="360">
        <v>16265</v>
      </c>
      <c r="G300" s="360">
        <f t="shared" si="48"/>
        <v>16265</v>
      </c>
      <c r="H300" s="360">
        <v>51051</v>
      </c>
      <c r="I300" s="360">
        <f t="shared" si="49"/>
        <v>51051</v>
      </c>
      <c r="J300" s="360">
        <v>0</v>
      </c>
      <c r="K300" s="360">
        <f t="shared" si="50"/>
        <v>0</v>
      </c>
      <c r="L300" s="360">
        <f t="shared" si="51"/>
        <v>67316</v>
      </c>
      <c r="M300" s="376">
        <f t="shared" si="52"/>
        <v>67316</v>
      </c>
      <c r="N300" s="392">
        <v>1</v>
      </c>
      <c r="O300" s="360">
        <v>16265</v>
      </c>
      <c r="P300" s="360">
        <f t="shared" si="53"/>
        <v>16265</v>
      </c>
      <c r="Q300" s="360">
        <v>51051</v>
      </c>
      <c r="R300" s="360">
        <f t="shared" si="54"/>
        <v>51051</v>
      </c>
      <c r="S300" s="360">
        <v>0</v>
      </c>
      <c r="T300" s="360">
        <f t="shared" si="55"/>
        <v>0</v>
      </c>
      <c r="U300" s="360">
        <f t="shared" si="56"/>
        <v>67316</v>
      </c>
      <c r="V300" s="369">
        <f t="shared" si="57"/>
        <v>67316</v>
      </c>
      <c r="W300" s="390">
        <f t="shared" si="58"/>
        <v>0</v>
      </c>
      <c r="X300" s="381">
        <f t="shared" si="59"/>
        <v>0</v>
      </c>
      <c r="Y300" s="372"/>
    </row>
    <row r="301" spans="1:25" s="50" customFormat="1" ht="22.5" hidden="1" customHeight="1" x14ac:dyDescent="0.15">
      <c r="A301" s="361" t="s">
        <v>1475</v>
      </c>
      <c r="B301" s="151" t="s">
        <v>1694</v>
      </c>
      <c r="C301" s="152" t="s">
        <v>882</v>
      </c>
      <c r="D301" s="390">
        <v>1</v>
      </c>
      <c r="E301" s="359" t="s">
        <v>1385</v>
      </c>
      <c r="F301" s="360">
        <v>23665</v>
      </c>
      <c r="G301" s="360">
        <f t="shared" si="48"/>
        <v>23665</v>
      </c>
      <c r="H301" s="360">
        <v>68152</v>
      </c>
      <c r="I301" s="360">
        <f t="shared" si="49"/>
        <v>68152</v>
      </c>
      <c r="J301" s="360">
        <v>0</v>
      </c>
      <c r="K301" s="360">
        <f t="shared" si="50"/>
        <v>0</v>
      </c>
      <c r="L301" s="360">
        <f t="shared" si="51"/>
        <v>91817</v>
      </c>
      <c r="M301" s="376">
        <f t="shared" si="52"/>
        <v>91817</v>
      </c>
      <c r="N301" s="392">
        <v>1</v>
      </c>
      <c r="O301" s="360">
        <v>23665</v>
      </c>
      <c r="P301" s="360">
        <f t="shared" si="53"/>
        <v>23665</v>
      </c>
      <c r="Q301" s="360">
        <v>68152</v>
      </c>
      <c r="R301" s="360">
        <f t="shared" si="54"/>
        <v>68152</v>
      </c>
      <c r="S301" s="360">
        <v>0</v>
      </c>
      <c r="T301" s="360">
        <f t="shared" si="55"/>
        <v>0</v>
      </c>
      <c r="U301" s="360">
        <f t="shared" si="56"/>
        <v>91817</v>
      </c>
      <c r="V301" s="369">
        <f t="shared" si="57"/>
        <v>91817</v>
      </c>
      <c r="W301" s="390">
        <f t="shared" si="58"/>
        <v>0</v>
      </c>
      <c r="X301" s="381">
        <f t="shared" si="59"/>
        <v>0</v>
      </c>
      <c r="Y301" s="372"/>
    </row>
    <row r="302" spans="1:25" s="50" customFormat="1" ht="22.5" hidden="1" customHeight="1" x14ac:dyDescent="0.15">
      <c r="A302" s="361" t="s">
        <v>1476</v>
      </c>
      <c r="B302" s="151" t="s">
        <v>1694</v>
      </c>
      <c r="C302" s="152" t="s">
        <v>1416</v>
      </c>
      <c r="D302" s="390">
        <v>1</v>
      </c>
      <c r="E302" s="359" t="s">
        <v>1385</v>
      </c>
      <c r="F302" s="360">
        <v>28104</v>
      </c>
      <c r="G302" s="360">
        <f t="shared" si="48"/>
        <v>28104</v>
      </c>
      <c r="H302" s="360">
        <v>77677</v>
      </c>
      <c r="I302" s="360">
        <f t="shared" si="49"/>
        <v>77677</v>
      </c>
      <c r="J302" s="360">
        <v>0</v>
      </c>
      <c r="K302" s="360">
        <f t="shared" si="50"/>
        <v>0</v>
      </c>
      <c r="L302" s="360">
        <f t="shared" si="51"/>
        <v>105781</v>
      </c>
      <c r="M302" s="376">
        <f t="shared" si="52"/>
        <v>105781</v>
      </c>
      <c r="N302" s="392">
        <v>1</v>
      </c>
      <c r="O302" s="360">
        <v>28104</v>
      </c>
      <c r="P302" s="360">
        <f t="shared" si="53"/>
        <v>28104</v>
      </c>
      <c r="Q302" s="360">
        <v>77677</v>
      </c>
      <c r="R302" s="360">
        <f t="shared" si="54"/>
        <v>77677</v>
      </c>
      <c r="S302" s="360">
        <v>0</v>
      </c>
      <c r="T302" s="360">
        <f t="shared" si="55"/>
        <v>0</v>
      </c>
      <c r="U302" s="360">
        <f t="shared" si="56"/>
        <v>105781</v>
      </c>
      <c r="V302" s="369">
        <f t="shared" si="57"/>
        <v>105781</v>
      </c>
      <c r="W302" s="390">
        <f t="shared" si="58"/>
        <v>0</v>
      </c>
      <c r="X302" s="381">
        <f t="shared" si="59"/>
        <v>0</v>
      </c>
      <c r="Y302" s="372"/>
    </row>
    <row r="303" spans="1:25" s="50" customFormat="1" ht="22.5" hidden="1" customHeight="1" x14ac:dyDescent="0.15">
      <c r="A303" s="361" t="s">
        <v>1477</v>
      </c>
      <c r="B303" s="151" t="s">
        <v>1694</v>
      </c>
      <c r="C303" s="152" t="s">
        <v>883</v>
      </c>
      <c r="D303" s="390">
        <v>1</v>
      </c>
      <c r="E303" s="359" t="s">
        <v>1385</v>
      </c>
      <c r="F303" s="360">
        <v>41451</v>
      </c>
      <c r="G303" s="360">
        <f t="shared" si="48"/>
        <v>41451</v>
      </c>
      <c r="H303" s="360">
        <v>108880</v>
      </c>
      <c r="I303" s="360">
        <f t="shared" si="49"/>
        <v>108880</v>
      </c>
      <c r="J303" s="360">
        <v>0</v>
      </c>
      <c r="K303" s="360">
        <f t="shared" si="50"/>
        <v>0</v>
      </c>
      <c r="L303" s="360">
        <f t="shared" si="51"/>
        <v>150331</v>
      </c>
      <c r="M303" s="376">
        <f t="shared" si="52"/>
        <v>150331</v>
      </c>
      <c r="N303" s="392">
        <v>1</v>
      </c>
      <c r="O303" s="360">
        <v>41451</v>
      </c>
      <c r="P303" s="360">
        <f t="shared" si="53"/>
        <v>41451</v>
      </c>
      <c r="Q303" s="360">
        <v>108880</v>
      </c>
      <c r="R303" s="360">
        <f t="shared" si="54"/>
        <v>108880</v>
      </c>
      <c r="S303" s="360">
        <v>0</v>
      </c>
      <c r="T303" s="360">
        <f t="shared" si="55"/>
        <v>0</v>
      </c>
      <c r="U303" s="360">
        <f t="shared" si="56"/>
        <v>150331</v>
      </c>
      <c r="V303" s="369">
        <f t="shared" si="57"/>
        <v>150331</v>
      </c>
      <c r="W303" s="390">
        <f t="shared" si="58"/>
        <v>0</v>
      </c>
      <c r="X303" s="381">
        <f t="shared" si="59"/>
        <v>0</v>
      </c>
      <c r="Y303" s="372"/>
    </row>
    <row r="304" spans="1:25" s="50" customFormat="1" ht="22.5" hidden="1" customHeight="1" x14ac:dyDescent="0.15">
      <c r="A304" s="361" t="s">
        <v>1478</v>
      </c>
      <c r="B304" s="151" t="s">
        <v>1694</v>
      </c>
      <c r="C304" s="152" t="s">
        <v>884</v>
      </c>
      <c r="D304" s="390">
        <v>0</v>
      </c>
      <c r="E304" s="359" t="s">
        <v>1385</v>
      </c>
      <c r="F304" s="360">
        <v>51243</v>
      </c>
      <c r="G304" s="360">
        <f t="shared" si="48"/>
        <v>0</v>
      </c>
      <c r="H304" s="360">
        <v>147232</v>
      </c>
      <c r="I304" s="360">
        <f t="shared" si="49"/>
        <v>0</v>
      </c>
      <c r="J304" s="360">
        <v>0</v>
      </c>
      <c r="K304" s="360">
        <f t="shared" si="50"/>
        <v>0</v>
      </c>
      <c r="L304" s="360">
        <f t="shared" si="51"/>
        <v>198475</v>
      </c>
      <c r="M304" s="376">
        <f t="shared" si="52"/>
        <v>0</v>
      </c>
      <c r="N304" s="392">
        <v>0</v>
      </c>
      <c r="O304" s="360">
        <v>51243</v>
      </c>
      <c r="P304" s="360">
        <f t="shared" si="53"/>
        <v>0</v>
      </c>
      <c r="Q304" s="360">
        <v>147232</v>
      </c>
      <c r="R304" s="360">
        <f t="shared" si="54"/>
        <v>0</v>
      </c>
      <c r="S304" s="360">
        <v>0</v>
      </c>
      <c r="T304" s="360">
        <f t="shared" si="55"/>
        <v>0</v>
      </c>
      <c r="U304" s="360">
        <f t="shared" si="56"/>
        <v>198475</v>
      </c>
      <c r="V304" s="369">
        <f t="shared" si="57"/>
        <v>0</v>
      </c>
      <c r="W304" s="390">
        <f t="shared" si="58"/>
        <v>0</v>
      </c>
      <c r="X304" s="381">
        <f t="shared" si="59"/>
        <v>0</v>
      </c>
      <c r="Y304" s="372"/>
    </row>
    <row r="305" spans="1:25" s="50" customFormat="1" ht="22.5" hidden="1" customHeight="1" x14ac:dyDescent="0.15">
      <c r="A305" s="361" t="s">
        <v>1479</v>
      </c>
      <c r="B305" s="151" t="s">
        <v>1694</v>
      </c>
      <c r="C305" s="152" t="s">
        <v>885</v>
      </c>
      <c r="D305" s="390">
        <v>0</v>
      </c>
      <c r="E305" s="359" t="s">
        <v>1385</v>
      </c>
      <c r="F305" s="360">
        <v>76522</v>
      </c>
      <c r="G305" s="360">
        <f t="shared" si="48"/>
        <v>0</v>
      </c>
      <c r="H305" s="360">
        <v>194939</v>
      </c>
      <c r="I305" s="360">
        <f t="shared" si="49"/>
        <v>0</v>
      </c>
      <c r="J305" s="360">
        <v>0</v>
      </c>
      <c r="K305" s="360">
        <f t="shared" si="50"/>
        <v>0</v>
      </c>
      <c r="L305" s="360">
        <f t="shared" si="51"/>
        <v>271461</v>
      </c>
      <c r="M305" s="376">
        <f t="shared" si="52"/>
        <v>0</v>
      </c>
      <c r="N305" s="392">
        <v>0</v>
      </c>
      <c r="O305" s="360">
        <v>76522</v>
      </c>
      <c r="P305" s="360">
        <f t="shared" si="53"/>
        <v>0</v>
      </c>
      <c r="Q305" s="360">
        <v>194939</v>
      </c>
      <c r="R305" s="360">
        <f t="shared" si="54"/>
        <v>0</v>
      </c>
      <c r="S305" s="360">
        <v>0</v>
      </c>
      <c r="T305" s="360">
        <f t="shared" si="55"/>
        <v>0</v>
      </c>
      <c r="U305" s="360">
        <f t="shared" si="56"/>
        <v>271461</v>
      </c>
      <c r="V305" s="369">
        <f t="shared" si="57"/>
        <v>0</v>
      </c>
      <c r="W305" s="390">
        <f t="shared" si="58"/>
        <v>0</v>
      </c>
      <c r="X305" s="381">
        <f t="shared" si="59"/>
        <v>0</v>
      </c>
      <c r="Y305" s="372"/>
    </row>
    <row r="306" spans="1:25" s="50" customFormat="1" ht="22.5" hidden="1" customHeight="1" x14ac:dyDescent="0.15">
      <c r="A306" s="361" t="s">
        <v>1480</v>
      </c>
      <c r="B306" s="151" t="s">
        <v>1695</v>
      </c>
      <c r="C306" s="152" t="s">
        <v>1412</v>
      </c>
      <c r="D306" s="390">
        <v>1</v>
      </c>
      <c r="E306" s="359" t="s">
        <v>1385</v>
      </c>
      <c r="F306" s="360">
        <v>3235</v>
      </c>
      <c r="G306" s="360">
        <f t="shared" si="48"/>
        <v>3235</v>
      </c>
      <c r="H306" s="360">
        <v>6088</v>
      </c>
      <c r="I306" s="360">
        <f t="shared" si="49"/>
        <v>6088</v>
      </c>
      <c r="J306" s="360">
        <v>0</v>
      </c>
      <c r="K306" s="360">
        <f t="shared" si="50"/>
        <v>0</v>
      </c>
      <c r="L306" s="360">
        <f t="shared" si="51"/>
        <v>9323</v>
      </c>
      <c r="M306" s="376">
        <f t="shared" si="52"/>
        <v>9323</v>
      </c>
      <c r="N306" s="392">
        <v>1</v>
      </c>
      <c r="O306" s="360">
        <v>3235</v>
      </c>
      <c r="P306" s="360">
        <f t="shared" si="53"/>
        <v>3235</v>
      </c>
      <c r="Q306" s="360">
        <v>6088</v>
      </c>
      <c r="R306" s="360">
        <f t="shared" si="54"/>
        <v>6088</v>
      </c>
      <c r="S306" s="360">
        <v>0</v>
      </c>
      <c r="T306" s="360">
        <f t="shared" si="55"/>
        <v>0</v>
      </c>
      <c r="U306" s="360">
        <f t="shared" si="56"/>
        <v>9323</v>
      </c>
      <c r="V306" s="369">
        <f t="shared" si="57"/>
        <v>9323</v>
      </c>
      <c r="W306" s="390">
        <f t="shared" si="58"/>
        <v>0</v>
      </c>
      <c r="X306" s="381">
        <f t="shared" si="59"/>
        <v>0</v>
      </c>
      <c r="Y306" s="372"/>
    </row>
    <row r="307" spans="1:25" s="50" customFormat="1" ht="22.5" hidden="1" customHeight="1" x14ac:dyDescent="0.15">
      <c r="A307" s="361" t="s">
        <v>1481</v>
      </c>
      <c r="B307" s="151" t="s">
        <v>1695</v>
      </c>
      <c r="C307" s="152" t="s">
        <v>1413</v>
      </c>
      <c r="D307" s="390">
        <v>1</v>
      </c>
      <c r="E307" s="359" t="s">
        <v>1385</v>
      </c>
      <c r="F307" s="360">
        <v>4148</v>
      </c>
      <c r="G307" s="360">
        <f t="shared" si="48"/>
        <v>4148</v>
      </c>
      <c r="H307" s="360">
        <v>7052</v>
      </c>
      <c r="I307" s="360">
        <f t="shared" si="49"/>
        <v>7052</v>
      </c>
      <c r="J307" s="360">
        <v>0</v>
      </c>
      <c r="K307" s="360">
        <f t="shared" si="50"/>
        <v>0</v>
      </c>
      <c r="L307" s="360">
        <f t="shared" si="51"/>
        <v>11200</v>
      </c>
      <c r="M307" s="376">
        <f t="shared" si="52"/>
        <v>11200</v>
      </c>
      <c r="N307" s="392">
        <v>1</v>
      </c>
      <c r="O307" s="360">
        <v>4148</v>
      </c>
      <c r="P307" s="360">
        <f t="shared" si="53"/>
        <v>4148</v>
      </c>
      <c r="Q307" s="360">
        <v>7052</v>
      </c>
      <c r="R307" s="360">
        <f t="shared" si="54"/>
        <v>7052</v>
      </c>
      <c r="S307" s="360">
        <v>0</v>
      </c>
      <c r="T307" s="360">
        <f t="shared" si="55"/>
        <v>0</v>
      </c>
      <c r="U307" s="360">
        <f t="shared" si="56"/>
        <v>11200</v>
      </c>
      <c r="V307" s="369">
        <f t="shared" si="57"/>
        <v>11200</v>
      </c>
      <c r="W307" s="390">
        <f t="shared" si="58"/>
        <v>0</v>
      </c>
      <c r="X307" s="381">
        <f t="shared" si="59"/>
        <v>0</v>
      </c>
      <c r="Y307" s="372"/>
    </row>
    <row r="308" spans="1:25" s="50" customFormat="1" ht="22.5" hidden="1" customHeight="1" x14ac:dyDescent="0.15">
      <c r="A308" s="361" t="s">
        <v>1482</v>
      </c>
      <c r="B308" s="151" t="s">
        <v>1695</v>
      </c>
      <c r="C308" s="152" t="s">
        <v>877</v>
      </c>
      <c r="D308" s="390">
        <v>1</v>
      </c>
      <c r="E308" s="359" t="s">
        <v>1385</v>
      </c>
      <c r="F308" s="360">
        <v>6876</v>
      </c>
      <c r="G308" s="360">
        <f t="shared" si="48"/>
        <v>6876</v>
      </c>
      <c r="H308" s="360">
        <v>10052</v>
      </c>
      <c r="I308" s="360">
        <f t="shared" si="49"/>
        <v>10052</v>
      </c>
      <c r="J308" s="360">
        <v>0</v>
      </c>
      <c r="K308" s="360">
        <f t="shared" si="50"/>
        <v>0</v>
      </c>
      <c r="L308" s="360">
        <f t="shared" si="51"/>
        <v>16928</v>
      </c>
      <c r="M308" s="376">
        <f t="shared" si="52"/>
        <v>16928</v>
      </c>
      <c r="N308" s="392">
        <v>1</v>
      </c>
      <c r="O308" s="360">
        <v>6876</v>
      </c>
      <c r="P308" s="360">
        <f t="shared" si="53"/>
        <v>6876</v>
      </c>
      <c r="Q308" s="360">
        <v>10052</v>
      </c>
      <c r="R308" s="360">
        <f t="shared" si="54"/>
        <v>10052</v>
      </c>
      <c r="S308" s="360">
        <v>0</v>
      </c>
      <c r="T308" s="360">
        <f t="shared" si="55"/>
        <v>0</v>
      </c>
      <c r="U308" s="360">
        <f t="shared" si="56"/>
        <v>16928</v>
      </c>
      <c r="V308" s="369">
        <f t="shared" si="57"/>
        <v>16928</v>
      </c>
      <c r="W308" s="390">
        <f t="shared" si="58"/>
        <v>0</v>
      </c>
      <c r="X308" s="381">
        <f t="shared" si="59"/>
        <v>0</v>
      </c>
      <c r="Y308" s="372"/>
    </row>
    <row r="309" spans="1:25" s="50" customFormat="1" ht="22.5" hidden="1" customHeight="1" x14ac:dyDescent="0.15">
      <c r="A309" s="361" t="s">
        <v>1483</v>
      </c>
      <c r="B309" s="151" t="s">
        <v>1695</v>
      </c>
      <c r="C309" s="152" t="s">
        <v>878</v>
      </c>
      <c r="D309" s="390">
        <v>1</v>
      </c>
      <c r="E309" s="359" t="s">
        <v>1385</v>
      </c>
      <c r="F309" s="360">
        <v>8767</v>
      </c>
      <c r="G309" s="360">
        <f t="shared" si="48"/>
        <v>8767</v>
      </c>
      <c r="H309" s="360">
        <v>12214</v>
      </c>
      <c r="I309" s="360">
        <f t="shared" si="49"/>
        <v>12214</v>
      </c>
      <c r="J309" s="360">
        <v>0</v>
      </c>
      <c r="K309" s="360">
        <f t="shared" si="50"/>
        <v>0</v>
      </c>
      <c r="L309" s="360">
        <f t="shared" si="51"/>
        <v>20981</v>
      </c>
      <c r="M309" s="376">
        <f t="shared" si="52"/>
        <v>20981</v>
      </c>
      <c r="N309" s="392">
        <v>1</v>
      </c>
      <c r="O309" s="360">
        <v>8767</v>
      </c>
      <c r="P309" s="360">
        <f t="shared" si="53"/>
        <v>8767</v>
      </c>
      <c r="Q309" s="360">
        <v>12214</v>
      </c>
      <c r="R309" s="360">
        <f t="shared" si="54"/>
        <v>12214</v>
      </c>
      <c r="S309" s="360">
        <v>0</v>
      </c>
      <c r="T309" s="360">
        <f t="shared" si="55"/>
        <v>0</v>
      </c>
      <c r="U309" s="360">
        <f t="shared" si="56"/>
        <v>20981</v>
      </c>
      <c r="V309" s="369">
        <f t="shared" si="57"/>
        <v>20981</v>
      </c>
      <c r="W309" s="390">
        <f t="shared" si="58"/>
        <v>0</v>
      </c>
      <c r="X309" s="381">
        <f t="shared" si="59"/>
        <v>0</v>
      </c>
      <c r="Y309" s="372"/>
    </row>
    <row r="310" spans="1:25" s="50" customFormat="1" ht="22.5" hidden="1" customHeight="1" x14ac:dyDescent="0.15">
      <c r="A310" s="361" t="s">
        <v>1484</v>
      </c>
      <c r="B310" s="151" t="s">
        <v>1695</v>
      </c>
      <c r="C310" s="152" t="s">
        <v>879</v>
      </c>
      <c r="D310" s="390">
        <v>1</v>
      </c>
      <c r="E310" s="359" t="s">
        <v>1385</v>
      </c>
      <c r="F310" s="360">
        <v>10046</v>
      </c>
      <c r="G310" s="360">
        <f t="shared" si="48"/>
        <v>10046</v>
      </c>
      <c r="H310" s="360">
        <v>13357</v>
      </c>
      <c r="I310" s="360">
        <f t="shared" si="49"/>
        <v>13357</v>
      </c>
      <c r="J310" s="360">
        <v>0</v>
      </c>
      <c r="K310" s="360">
        <f t="shared" si="50"/>
        <v>0</v>
      </c>
      <c r="L310" s="360">
        <f t="shared" si="51"/>
        <v>23403</v>
      </c>
      <c r="M310" s="376">
        <f t="shared" si="52"/>
        <v>23403</v>
      </c>
      <c r="N310" s="392">
        <v>1</v>
      </c>
      <c r="O310" s="360">
        <v>10046</v>
      </c>
      <c r="P310" s="360">
        <f t="shared" si="53"/>
        <v>10046</v>
      </c>
      <c r="Q310" s="360">
        <v>13357</v>
      </c>
      <c r="R310" s="360">
        <f t="shared" si="54"/>
        <v>13357</v>
      </c>
      <c r="S310" s="360">
        <v>0</v>
      </c>
      <c r="T310" s="360">
        <f t="shared" si="55"/>
        <v>0</v>
      </c>
      <c r="U310" s="360">
        <f t="shared" si="56"/>
        <v>23403</v>
      </c>
      <c r="V310" s="369">
        <f t="shared" si="57"/>
        <v>23403</v>
      </c>
      <c r="W310" s="390">
        <f t="shared" si="58"/>
        <v>0</v>
      </c>
      <c r="X310" s="381">
        <f t="shared" si="59"/>
        <v>0</v>
      </c>
      <c r="Y310" s="372"/>
    </row>
    <row r="311" spans="1:25" s="50" customFormat="1" ht="22.5" hidden="1" customHeight="1" x14ac:dyDescent="0.15">
      <c r="A311" s="361" t="s">
        <v>1485</v>
      </c>
      <c r="B311" s="151" t="s">
        <v>1695</v>
      </c>
      <c r="C311" s="152" t="s">
        <v>1414</v>
      </c>
      <c r="D311" s="390">
        <v>1</v>
      </c>
      <c r="E311" s="359" t="s">
        <v>1385</v>
      </c>
      <c r="F311" s="360">
        <v>12038</v>
      </c>
      <c r="G311" s="360">
        <f t="shared" si="48"/>
        <v>12038</v>
      </c>
      <c r="H311" s="360">
        <v>16178</v>
      </c>
      <c r="I311" s="360">
        <f t="shared" si="49"/>
        <v>16178</v>
      </c>
      <c r="J311" s="360">
        <v>0</v>
      </c>
      <c r="K311" s="360">
        <f t="shared" si="50"/>
        <v>0</v>
      </c>
      <c r="L311" s="360">
        <f t="shared" si="51"/>
        <v>28216</v>
      </c>
      <c r="M311" s="376">
        <f t="shared" si="52"/>
        <v>28216</v>
      </c>
      <c r="N311" s="392">
        <v>1</v>
      </c>
      <c r="O311" s="360">
        <v>12038</v>
      </c>
      <c r="P311" s="360">
        <f t="shared" si="53"/>
        <v>12038</v>
      </c>
      <c r="Q311" s="360">
        <v>16178</v>
      </c>
      <c r="R311" s="360">
        <f t="shared" si="54"/>
        <v>16178</v>
      </c>
      <c r="S311" s="360">
        <v>0</v>
      </c>
      <c r="T311" s="360">
        <f t="shared" si="55"/>
        <v>0</v>
      </c>
      <c r="U311" s="360">
        <f t="shared" si="56"/>
        <v>28216</v>
      </c>
      <c r="V311" s="369">
        <f t="shared" si="57"/>
        <v>28216</v>
      </c>
      <c r="W311" s="390">
        <f t="shared" si="58"/>
        <v>0</v>
      </c>
      <c r="X311" s="381">
        <f t="shared" si="59"/>
        <v>0</v>
      </c>
      <c r="Y311" s="372"/>
    </row>
    <row r="312" spans="1:25" s="50" customFormat="1" ht="22.5" hidden="1" customHeight="1" x14ac:dyDescent="0.15">
      <c r="A312" s="361" t="s">
        <v>1486</v>
      </c>
      <c r="B312" s="151" t="s">
        <v>1695</v>
      </c>
      <c r="C312" s="152" t="s">
        <v>880</v>
      </c>
      <c r="D312" s="390">
        <v>1</v>
      </c>
      <c r="E312" s="359" t="s">
        <v>1385</v>
      </c>
      <c r="F312" s="360">
        <v>15959</v>
      </c>
      <c r="G312" s="360">
        <f t="shared" si="48"/>
        <v>15959</v>
      </c>
      <c r="H312" s="360">
        <v>20036</v>
      </c>
      <c r="I312" s="360">
        <f t="shared" si="49"/>
        <v>20036</v>
      </c>
      <c r="J312" s="360">
        <v>0</v>
      </c>
      <c r="K312" s="360">
        <f t="shared" si="50"/>
        <v>0</v>
      </c>
      <c r="L312" s="360">
        <f t="shared" si="51"/>
        <v>35995</v>
      </c>
      <c r="M312" s="376">
        <f t="shared" si="52"/>
        <v>35995</v>
      </c>
      <c r="N312" s="392">
        <v>1</v>
      </c>
      <c r="O312" s="360">
        <v>15959</v>
      </c>
      <c r="P312" s="360">
        <f t="shared" si="53"/>
        <v>15959</v>
      </c>
      <c r="Q312" s="360">
        <v>20036</v>
      </c>
      <c r="R312" s="360">
        <f t="shared" si="54"/>
        <v>20036</v>
      </c>
      <c r="S312" s="360">
        <v>0</v>
      </c>
      <c r="T312" s="360">
        <f t="shared" si="55"/>
        <v>0</v>
      </c>
      <c r="U312" s="360">
        <f t="shared" si="56"/>
        <v>35995</v>
      </c>
      <c r="V312" s="369">
        <f t="shared" si="57"/>
        <v>35995</v>
      </c>
      <c r="W312" s="390">
        <f t="shared" si="58"/>
        <v>0</v>
      </c>
      <c r="X312" s="381">
        <f t="shared" si="59"/>
        <v>0</v>
      </c>
      <c r="Y312" s="372"/>
    </row>
    <row r="313" spans="1:25" s="50" customFormat="1" ht="22.5" hidden="1" customHeight="1" x14ac:dyDescent="0.15">
      <c r="A313" s="361" t="s">
        <v>1487</v>
      </c>
      <c r="B313" s="151" t="s">
        <v>1695</v>
      </c>
      <c r="C313" s="152" t="s">
        <v>881</v>
      </c>
      <c r="D313" s="390">
        <v>1</v>
      </c>
      <c r="E313" s="359" t="s">
        <v>1385</v>
      </c>
      <c r="F313" s="360">
        <v>19688</v>
      </c>
      <c r="G313" s="360">
        <f t="shared" si="48"/>
        <v>19688</v>
      </c>
      <c r="H313" s="360">
        <v>22679</v>
      </c>
      <c r="I313" s="360">
        <f t="shared" si="49"/>
        <v>22679</v>
      </c>
      <c r="J313" s="360">
        <v>0</v>
      </c>
      <c r="K313" s="360">
        <f t="shared" si="50"/>
        <v>0</v>
      </c>
      <c r="L313" s="360">
        <f t="shared" si="51"/>
        <v>42367</v>
      </c>
      <c r="M313" s="376">
        <f t="shared" si="52"/>
        <v>42367</v>
      </c>
      <c r="N313" s="392">
        <v>1</v>
      </c>
      <c r="O313" s="360">
        <v>19688</v>
      </c>
      <c r="P313" s="360">
        <f t="shared" si="53"/>
        <v>19688</v>
      </c>
      <c r="Q313" s="360">
        <v>22679</v>
      </c>
      <c r="R313" s="360">
        <f t="shared" si="54"/>
        <v>22679</v>
      </c>
      <c r="S313" s="360">
        <v>0</v>
      </c>
      <c r="T313" s="360">
        <f t="shared" si="55"/>
        <v>0</v>
      </c>
      <c r="U313" s="360">
        <f t="shared" si="56"/>
        <v>42367</v>
      </c>
      <c r="V313" s="369">
        <f t="shared" si="57"/>
        <v>42367</v>
      </c>
      <c r="W313" s="390">
        <f t="shared" si="58"/>
        <v>0</v>
      </c>
      <c r="X313" s="381">
        <f t="shared" si="59"/>
        <v>0</v>
      </c>
      <c r="Y313" s="372"/>
    </row>
    <row r="314" spans="1:25" s="50" customFormat="1" ht="22.5" hidden="1" customHeight="1" x14ac:dyDescent="0.15">
      <c r="A314" s="361" t="s">
        <v>1488</v>
      </c>
      <c r="B314" s="151" t="s">
        <v>1693</v>
      </c>
      <c r="C314" s="152" t="s">
        <v>1415</v>
      </c>
      <c r="D314" s="390">
        <v>1</v>
      </c>
      <c r="E314" s="359" t="s">
        <v>1385</v>
      </c>
      <c r="F314" s="360">
        <v>25466</v>
      </c>
      <c r="G314" s="360">
        <f t="shared" si="48"/>
        <v>25466</v>
      </c>
      <c r="H314" s="360">
        <v>32732</v>
      </c>
      <c r="I314" s="360">
        <f t="shared" si="49"/>
        <v>32732</v>
      </c>
      <c r="J314" s="360">
        <v>0</v>
      </c>
      <c r="K314" s="360">
        <f t="shared" si="50"/>
        <v>0</v>
      </c>
      <c r="L314" s="360">
        <f t="shared" si="51"/>
        <v>58198</v>
      </c>
      <c r="M314" s="376">
        <f t="shared" si="52"/>
        <v>58198</v>
      </c>
      <c r="N314" s="392">
        <v>1</v>
      </c>
      <c r="O314" s="360">
        <v>25466</v>
      </c>
      <c r="P314" s="360">
        <f t="shared" si="53"/>
        <v>25466</v>
      </c>
      <c r="Q314" s="360">
        <v>32732</v>
      </c>
      <c r="R314" s="360">
        <f t="shared" si="54"/>
        <v>32732</v>
      </c>
      <c r="S314" s="360">
        <v>0</v>
      </c>
      <c r="T314" s="360">
        <f t="shared" si="55"/>
        <v>0</v>
      </c>
      <c r="U314" s="360">
        <f t="shared" si="56"/>
        <v>58198</v>
      </c>
      <c r="V314" s="369">
        <f t="shared" si="57"/>
        <v>58198</v>
      </c>
      <c r="W314" s="390">
        <f t="shared" si="58"/>
        <v>0</v>
      </c>
      <c r="X314" s="381">
        <f t="shared" si="59"/>
        <v>0</v>
      </c>
      <c r="Y314" s="372"/>
    </row>
    <row r="315" spans="1:25" s="50" customFormat="1" ht="22.5" hidden="1" customHeight="1" x14ac:dyDescent="0.15">
      <c r="A315" s="361" t="s">
        <v>1489</v>
      </c>
      <c r="B315" s="151" t="s">
        <v>1695</v>
      </c>
      <c r="C315" s="152" t="s">
        <v>882</v>
      </c>
      <c r="D315" s="390">
        <v>1</v>
      </c>
      <c r="E315" s="359" t="s">
        <v>1385</v>
      </c>
      <c r="F315" s="360">
        <v>36448</v>
      </c>
      <c r="G315" s="360">
        <f t="shared" si="48"/>
        <v>36448</v>
      </c>
      <c r="H315" s="360">
        <v>43626</v>
      </c>
      <c r="I315" s="360">
        <f t="shared" si="49"/>
        <v>43626</v>
      </c>
      <c r="J315" s="360">
        <v>0</v>
      </c>
      <c r="K315" s="360">
        <f t="shared" si="50"/>
        <v>0</v>
      </c>
      <c r="L315" s="360">
        <f t="shared" si="51"/>
        <v>80074</v>
      </c>
      <c r="M315" s="376">
        <f t="shared" si="52"/>
        <v>80074</v>
      </c>
      <c r="N315" s="392">
        <v>1</v>
      </c>
      <c r="O315" s="360">
        <v>36448</v>
      </c>
      <c r="P315" s="360">
        <f t="shared" si="53"/>
        <v>36448</v>
      </c>
      <c r="Q315" s="360">
        <v>43626</v>
      </c>
      <c r="R315" s="360">
        <f t="shared" si="54"/>
        <v>43626</v>
      </c>
      <c r="S315" s="360">
        <v>0</v>
      </c>
      <c r="T315" s="360">
        <f t="shared" si="55"/>
        <v>0</v>
      </c>
      <c r="U315" s="360">
        <f t="shared" si="56"/>
        <v>80074</v>
      </c>
      <c r="V315" s="369">
        <f t="shared" si="57"/>
        <v>80074</v>
      </c>
      <c r="W315" s="390">
        <f t="shared" si="58"/>
        <v>0</v>
      </c>
      <c r="X315" s="381">
        <f t="shared" si="59"/>
        <v>0</v>
      </c>
      <c r="Y315" s="372"/>
    </row>
    <row r="316" spans="1:25" s="50" customFormat="1" ht="22.5" hidden="1" customHeight="1" x14ac:dyDescent="0.15">
      <c r="A316" s="361" t="s">
        <v>1490</v>
      </c>
      <c r="B316" s="151" t="s">
        <v>1695</v>
      </c>
      <c r="C316" s="152" t="s">
        <v>1416</v>
      </c>
      <c r="D316" s="390">
        <v>1</v>
      </c>
      <c r="E316" s="359" t="s">
        <v>1385</v>
      </c>
      <c r="F316" s="360">
        <v>43195</v>
      </c>
      <c r="G316" s="360">
        <f t="shared" si="48"/>
        <v>43195</v>
      </c>
      <c r="H316" s="360">
        <v>49823</v>
      </c>
      <c r="I316" s="360">
        <f t="shared" si="49"/>
        <v>49823</v>
      </c>
      <c r="J316" s="360">
        <v>0</v>
      </c>
      <c r="K316" s="360">
        <f t="shared" si="50"/>
        <v>0</v>
      </c>
      <c r="L316" s="360">
        <f t="shared" si="51"/>
        <v>93018</v>
      </c>
      <c r="M316" s="376">
        <f t="shared" si="52"/>
        <v>93018</v>
      </c>
      <c r="N316" s="392">
        <v>1</v>
      </c>
      <c r="O316" s="360">
        <v>43195</v>
      </c>
      <c r="P316" s="360">
        <f t="shared" si="53"/>
        <v>43195</v>
      </c>
      <c r="Q316" s="360">
        <v>49823</v>
      </c>
      <c r="R316" s="360">
        <f t="shared" si="54"/>
        <v>49823</v>
      </c>
      <c r="S316" s="360">
        <v>0</v>
      </c>
      <c r="T316" s="360">
        <f t="shared" si="55"/>
        <v>0</v>
      </c>
      <c r="U316" s="360">
        <f t="shared" si="56"/>
        <v>93018</v>
      </c>
      <c r="V316" s="369">
        <f t="shared" si="57"/>
        <v>93018</v>
      </c>
      <c r="W316" s="390">
        <f t="shared" si="58"/>
        <v>0</v>
      </c>
      <c r="X316" s="381">
        <f t="shared" si="59"/>
        <v>0</v>
      </c>
      <c r="Y316" s="372"/>
    </row>
    <row r="317" spans="1:25" s="50" customFormat="1" ht="22.5" hidden="1" customHeight="1" x14ac:dyDescent="0.15">
      <c r="A317" s="361" t="s">
        <v>1491</v>
      </c>
      <c r="B317" s="151" t="s">
        <v>1695</v>
      </c>
      <c r="C317" s="152" t="s">
        <v>883</v>
      </c>
      <c r="D317" s="390">
        <v>1</v>
      </c>
      <c r="E317" s="359" t="s">
        <v>1385</v>
      </c>
      <c r="F317" s="360">
        <v>64896</v>
      </c>
      <c r="G317" s="360">
        <f t="shared" si="48"/>
        <v>64896</v>
      </c>
      <c r="H317" s="360">
        <v>69771</v>
      </c>
      <c r="I317" s="360">
        <f t="shared" si="49"/>
        <v>69771</v>
      </c>
      <c r="J317" s="360">
        <v>0</v>
      </c>
      <c r="K317" s="360">
        <f t="shared" si="50"/>
        <v>0</v>
      </c>
      <c r="L317" s="360">
        <f t="shared" si="51"/>
        <v>134667</v>
      </c>
      <c r="M317" s="376">
        <f t="shared" si="52"/>
        <v>134667</v>
      </c>
      <c r="N317" s="392">
        <v>1</v>
      </c>
      <c r="O317" s="360">
        <v>64896</v>
      </c>
      <c r="P317" s="360">
        <f t="shared" si="53"/>
        <v>64896</v>
      </c>
      <c r="Q317" s="360">
        <v>69771</v>
      </c>
      <c r="R317" s="360">
        <f t="shared" si="54"/>
        <v>69771</v>
      </c>
      <c r="S317" s="360">
        <v>0</v>
      </c>
      <c r="T317" s="360">
        <f t="shared" si="55"/>
        <v>0</v>
      </c>
      <c r="U317" s="360">
        <f t="shared" si="56"/>
        <v>134667</v>
      </c>
      <c r="V317" s="369">
        <f t="shared" si="57"/>
        <v>134667</v>
      </c>
      <c r="W317" s="390">
        <f t="shared" si="58"/>
        <v>0</v>
      </c>
      <c r="X317" s="381">
        <f t="shared" si="59"/>
        <v>0</v>
      </c>
      <c r="Y317" s="372"/>
    </row>
    <row r="318" spans="1:25" s="50" customFormat="1" ht="22.5" hidden="1" customHeight="1" x14ac:dyDescent="0.15">
      <c r="A318" s="361" t="s">
        <v>1492</v>
      </c>
      <c r="B318" s="151" t="s">
        <v>1695</v>
      </c>
      <c r="C318" s="152" t="s">
        <v>884</v>
      </c>
      <c r="D318" s="390">
        <v>1</v>
      </c>
      <c r="E318" s="359" t="s">
        <v>1385</v>
      </c>
      <c r="F318" s="360">
        <v>80217</v>
      </c>
      <c r="G318" s="360">
        <f t="shared" si="48"/>
        <v>80217</v>
      </c>
      <c r="H318" s="360">
        <v>94577</v>
      </c>
      <c r="I318" s="360">
        <f t="shared" si="49"/>
        <v>94577</v>
      </c>
      <c r="J318" s="360">
        <v>0</v>
      </c>
      <c r="K318" s="360">
        <f t="shared" si="50"/>
        <v>0</v>
      </c>
      <c r="L318" s="360">
        <f t="shared" si="51"/>
        <v>174794</v>
      </c>
      <c r="M318" s="376">
        <f t="shared" si="52"/>
        <v>174794</v>
      </c>
      <c r="N318" s="392">
        <v>1</v>
      </c>
      <c r="O318" s="360">
        <v>80217</v>
      </c>
      <c r="P318" s="360">
        <f t="shared" si="53"/>
        <v>80217</v>
      </c>
      <c r="Q318" s="360">
        <v>94577</v>
      </c>
      <c r="R318" s="360">
        <f t="shared" si="54"/>
        <v>94577</v>
      </c>
      <c r="S318" s="360">
        <v>0</v>
      </c>
      <c r="T318" s="360">
        <f t="shared" si="55"/>
        <v>0</v>
      </c>
      <c r="U318" s="360">
        <f t="shared" si="56"/>
        <v>174794</v>
      </c>
      <c r="V318" s="369">
        <f t="shared" si="57"/>
        <v>174794</v>
      </c>
      <c r="W318" s="390">
        <f t="shared" si="58"/>
        <v>0</v>
      </c>
      <c r="X318" s="381">
        <f t="shared" si="59"/>
        <v>0</v>
      </c>
      <c r="Y318" s="372"/>
    </row>
    <row r="319" spans="1:25" s="50" customFormat="1" ht="22.5" hidden="1" customHeight="1" x14ac:dyDescent="0.15">
      <c r="A319" s="361" t="s">
        <v>1493</v>
      </c>
      <c r="B319" s="151" t="s">
        <v>1695</v>
      </c>
      <c r="C319" s="152" t="s">
        <v>885</v>
      </c>
      <c r="D319" s="390">
        <v>1</v>
      </c>
      <c r="E319" s="359" t="s">
        <v>1385</v>
      </c>
      <c r="F319" s="360">
        <v>115099</v>
      </c>
      <c r="G319" s="360">
        <f t="shared" si="48"/>
        <v>115099</v>
      </c>
      <c r="H319" s="360">
        <v>125169</v>
      </c>
      <c r="I319" s="360">
        <f t="shared" si="49"/>
        <v>125169</v>
      </c>
      <c r="J319" s="360">
        <v>0</v>
      </c>
      <c r="K319" s="360">
        <f t="shared" si="50"/>
        <v>0</v>
      </c>
      <c r="L319" s="360">
        <f t="shared" si="51"/>
        <v>240268</v>
      </c>
      <c r="M319" s="376">
        <f t="shared" si="52"/>
        <v>240268</v>
      </c>
      <c r="N319" s="392">
        <v>1</v>
      </c>
      <c r="O319" s="360">
        <v>115099</v>
      </c>
      <c r="P319" s="360">
        <f t="shared" si="53"/>
        <v>115099</v>
      </c>
      <c r="Q319" s="360">
        <v>125169</v>
      </c>
      <c r="R319" s="360">
        <f t="shared" si="54"/>
        <v>125169</v>
      </c>
      <c r="S319" s="360">
        <v>0</v>
      </c>
      <c r="T319" s="360">
        <f t="shared" si="55"/>
        <v>0</v>
      </c>
      <c r="U319" s="360">
        <f t="shared" si="56"/>
        <v>240268</v>
      </c>
      <c r="V319" s="369">
        <f t="shared" si="57"/>
        <v>240268</v>
      </c>
      <c r="W319" s="390">
        <f t="shared" si="58"/>
        <v>0</v>
      </c>
      <c r="X319" s="381">
        <f t="shared" si="59"/>
        <v>0</v>
      </c>
      <c r="Y319" s="372"/>
    </row>
    <row r="320" spans="1:25" s="50" customFormat="1" ht="22.5" hidden="1" customHeight="1" x14ac:dyDescent="0.15">
      <c r="A320" s="361" t="s">
        <v>1494</v>
      </c>
      <c r="B320" s="151" t="s">
        <v>1696</v>
      </c>
      <c r="C320" s="152" t="s">
        <v>1412</v>
      </c>
      <c r="D320" s="390">
        <v>1</v>
      </c>
      <c r="E320" s="359" t="s">
        <v>1385</v>
      </c>
      <c r="F320" s="360">
        <v>2004</v>
      </c>
      <c r="G320" s="360">
        <f t="shared" si="48"/>
        <v>2004</v>
      </c>
      <c r="H320" s="360">
        <v>8524</v>
      </c>
      <c r="I320" s="360">
        <f t="shared" si="49"/>
        <v>8524</v>
      </c>
      <c r="J320" s="360">
        <v>0</v>
      </c>
      <c r="K320" s="360">
        <f t="shared" si="50"/>
        <v>0</v>
      </c>
      <c r="L320" s="360">
        <f t="shared" si="51"/>
        <v>10528</v>
      </c>
      <c r="M320" s="376">
        <f t="shared" si="52"/>
        <v>10528</v>
      </c>
      <c r="N320" s="392">
        <v>1</v>
      </c>
      <c r="O320" s="360">
        <v>2004</v>
      </c>
      <c r="P320" s="360">
        <f t="shared" si="53"/>
        <v>2004</v>
      </c>
      <c r="Q320" s="360">
        <v>8524</v>
      </c>
      <c r="R320" s="360">
        <f t="shared" si="54"/>
        <v>8524</v>
      </c>
      <c r="S320" s="360">
        <v>0</v>
      </c>
      <c r="T320" s="360">
        <f t="shared" si="55"/>
        <v>0</v>
      </c>
      <c r="U320" s="360">
        <f t="shared" si="56"/>
        <v>10528</v>
      </c>
      <c r="V320" s="369">
        <f t="shared" si="57"/>
        <v>10528</v>
      </c>
      <c r="W320" s="390">
        <f t="shared" si="58"/>
        <v>0</v>
      </c>
      <c r="X320" s="381">
        <f t="shared" si="59"/>
        <v>0</v>
      </c>
      <c r="Y320" s="372"/>
    </row>
    <row r="321" spans="1:25" s="50" customFormat="1" ht="22.5" hidden="1" customHeight="1" x14ac:dyDescent="0.15">
      <c r="A321" s="361" t="s">
        <v>1495</v>
      </c>
      <c r="B321" s="151" t="s">
        <v>1696</v>
      </c>
      <c r="C321" s="152" t="s">
        <v>1413</v>
      </c>
      <c r="D321" s="390">
        <v>1</v>
      </c>
      <c r="E321" s="359" t="s">
        <v>1385</v>
      </c>
      <c r="F321" s="360">
        <v>2583</v>
      </c>
      <c r="G321" s="360">
        <f t="shared" si="48"/>
        <v>2583</v>
      </c>
      <c r="H321" s="360">
        <v>9873</v>
      </c>
      <c r="I321" s="360">
        <f t="shared" si="49"/>
        <v>9873</v>
      </c>
      <c r="J321" s="360">
        <v>0</v>
      </c>
      <c r="K321" s="360">
        <f t="shared" si="50"/>
        <v>0</v>
      </c>
      <c r="L321" s="360">
        <f t="shared" si="51"/>
        <v>12456</v>
      </c>
      <c r="M321" s="376">
        <f t="shared" si="52"/>
        <v>12456</v>
      </c>
      <c r="N321" s="392">
        <v>1</v>
      </c>
      <c r="O321" s="360">
        <v>2583</v>
      </c>
      <c r="P321" s="360">
        <f t="shared" si="53"/>
        <v>2583</v>
      </c>
      <c r="Q321" s="360">
        <v>9873</v>
      </c>
      <c r="R321" s="360">
        <f t="shared" si="54"/>
        <v>9873</v>
      </c>
      <c r="S321" s="360">
        <v>0</v>
      </c>
      <c r="T321" s="360">
        <f t="shared" si="55"/>
        <v>0</v>
      </c>
      <c r="U321" s="360">
        <f t="shared" si="56"/>
        <v>12456</v>
      </c>
      <c r="V321" s="369">
        <f t="shared" si="57"/>
        <v>12456</v>
      </c>
      <c r="W321" s="390">
        <f t="shared" si="58"/>
        <v>0</v>
      </c>
      <c r="X321" s="381">
        <f t="shared" si="59"/>
        <v>0</v>
      </c>
      <c r="Y321" s="372"/>
    </row>
    <row r="322" spans="1:25" s="50" customFormat="1" ht="22.5" hidden="1" customHeight="1" x14ac:dyDescent="0.15">
      <c r="A322" s="361" t="s">
        <v>1496</v>
      </c>
      <c r="B322" s="151" t="s">
        <v>1696</v>
      </c>
      <c r="C322" s="152" t="s">
        <v>877</v>
      </c>
      <c r="D322" s="390">
        <v>1</v>
      </c>
      <c r="E322" s="359" t="s">
        <v>1385</v>
      </c>
      <c r="F322" s="360">
        <v>4271</v>
      </c>
      <c r="G322" s="360">
        <f t="shared" si="48"/>
        <v>4271</v>
      </c>
      <c r="H322" s="360">
        <v>14073</v>
      </c>
      <c r="I322" s="360">
        <f t="shared" si="49"/>
        <v>14073</v>
      </c>
      <c r="J322" s="360">
        <v>0</v>
      </c>
      <c r="K322" s="360">
        <f t="shared" si="50"/>
        <v>0</v>
      </c>
      <c r="L322" s="360">
        <f t="shared" si="51"/>
        <v>18344</v>
      </c>
      <c r="M322" s="376">
        <f t="shared" si="52"/>
        <v>18344</v>
      </c>
      <c r="N322" s="392">
        <v>1</v>
      </c>
      <c r="O322" s="360">
        <v>4271</v>
      </c>
      <c r="P322" s="360">
        <f t="shared" si="53"/>
        <v>4271</v>
      </c>
      <c r="Q322" s="360">
        <v>14073</v>
      </c>
      <c r="R322" s="360">
        <f t="shared" si="54"/>
        <v>14073</v>
      </c>
      <c r="S322" s="360">
        <v>0</v>
      </c>
      <c r="T322" s="360">
        <f t="shared" si="55"/>
        <v>0</v>
      </c>
      <c r="U322" s="360">
        <f t="shared" si="56"/>
        <v>18344</v>
      </c>
      <c r="V322" s="369">
        <f t="shared" si="57"/>
        <v>18344</v>
      </c>
      <c r="W322" s="390">
        <f t="shared" si="58"/>
        <v>0</v>
      </c>
      <c r="X322" s="381">
        <f t="shared" si="59"/>
        <v>0</v>
      </c>
      <c r="Y322" s="372"/>
    </row>
    <row r="323" spans="1:25" s="50" customFormat="1" ht="22.5" hidden="1" customHeight="1" x14ac:dyDescent="0.15">
      <c r="A323" s="361" t="s">
        <v>1497</v>
      </c>
      <c r="B323" s="151" t="s">
        <v>1696</v>
      </c>
      <c r="C323" s="152" t="s">
        <v>878</v>
      </c>
      <c r="D323" s="390">
        <v>1</v>
      </c>
      <c r="E323" s="359" t="s">
        <v>1385</v>
      </c>
      <c r="F323" s="360">
        <v>5446</v>
      </c>
      <c r="G323" s="360">
        <f t="shared" si="48"/>
        <v>5446</v>
      </c>
      <c r="H323" s="360">
        <v>17099</v>
      </c>
      <c r="I323" s="360">
        <f t="shared" si="49"/>
        <v>17099</v>
      </c>
      <c r="J323" s="360">
        <v>0</v>
      </c>
      <c r="K323" s="360">
        <f t="shared" si="50"/>
        <v>0</v>
      </c>
      <c r="L323" s="360">
        <f t="shared" si="51"/>
        <v>22545</v>
      </c>
      <c r="M323" s="376">
        <f t="shared" si="52"/>
        <v>22545</v>
      </c>
      <c r="N323" s="392">
        <v>1</v>
      </c>
      <c r="O323" s="360">
        <v>5446</v>
      </c>
      <c r="P323" s="360">
        <f t="shared" si="53"/>
        <v>5446</v>
      </c>
      <c r="Q323" s="360">
        <v>17099</v>
      </c>
      <c r="R323" s="360">
        <f t="shared" si="54"/>
        <v>17099</v>
      </c>
      <c r="S323" s="360">
        <v>0</v>
      </c>
      <c r="T323" s="360">
        <f t="shared" si="55"/>
        <v>0</v>
      </c>
      <c r="U323" s="360">
        <f t="shared" si="56"/>
        <v>22545</v>
      </c>
      <c r="V323" s="369">
        <f t="shared" si="57"/>
        <v>22545</v>
      </c>
      <c r="W323" s="390">
        <f t="shared" si="58"/>
        <v>0</v>
      </c>
      <c r="X323" s="381">
        <f t="shared" si="59"/>
        <v>0</v>
      </c>
      <c r="Y323" s="372"/>
    </row>
    <row r="324" spans="1:25" s="50" customFormat="1" ht="22.5" hidden="1" customHeight="1" x14ac:dyDescent="0.15">
      <c r="A324" s="361" t="s">
        <v>1498</v>
      </c>
      <c r="B324" s="151" t="s">
        <v>1696</v>
      </c>
      <c r="C324" s="152" t="s">
        <v>879</v>
      </c>
      <c r="D324" s="390">
        <v>1</v>
      </c>
      <c r="E324" s="359" t="s">
        <v>1385</v>
      </c>
      <c r="F324" s="360">
        <v>6234</v>
      </c>
      <c r="G324" s="360">
        <f t="shared" si="48"/>
        <v>6234</v>
      </c>
      <c r="H324" s="360">
        <v>18700</v>
      </c>
      <c r="I324" s="360">
        <f t="shared" si="49"/>
        <v>18700</v>
      </c>
      <c r="J324" s="360">
        <v>0</v>
      </c>
      <c r="K324" s="360">
        <f t="shared" si="50"/>
        <v>0</v>
      </c>
      <c r="L324" s="360">
        <f t="shared" si="51"/>
        <v>24934</v>
      </c>
      <c r="M324" s="376">
        <f t="shared" si="52"/>
        <v>24934</v>
      </c>
      <c r="N324" s="392">
        <v>1</v>
      </c>
      <c r="O324" s="360">
        <v>6234</v>
      </c>
      <c r="P324" s="360">
        <f t="shared" si="53"/>
        <v>6234</v>
      </c>
      <c r="Q324" s="360">
        <v>18700</v>
      </c>
      <c r="R324" s="360">
        <f t="shared" si="54"/>
        <v>18700</v>
      </c>
      <c r="S324" s="360">
        <v>0</v>
      </c>
      <c r="T324" s="360">
        <f t="shared" si="55"/>
        <v>0</v>
      </c>
      <c r="U324" s="360">
        <f t="shared" si="56"/>
        <v>24934</v>
      </c>
      <c r="V324" s="369">
        <f t="shared" si="57"/>
        <v>24934</v>
      </c>
      <c r="W324" s="390">
        <f t="shared" si="58"/>
        <v>0</v>
      </c>
      <c r="X324" s="381">
        <f t="shared" si="59"/>
        <v>0</v>
      </c>
      <c r="Y324" s="372"/>
    </row>
    <row r="325" spans="1:25" s="50" customFormat="1" ht="22.5" hidden="1" customHeight="1" x14ac:dyDescent="0.15">
      <c r="A325" s="361" t="s">
        <v>1499</v>
      </c>
      <c r="B325" s="151" t="s">
        <v>1696</v>
      </c>
      <c r="C325" s="152" t="s">
        <v>1414</v>
      </c>
      <c r="D325" s="390">
        <v>1</v>
      </c>
      <c r="E325" s="359" t="s">
        <v>1385</v>
      </c>
      <c r="F325" s="360">
        <v>7235</v>
      </c>
      <c r="G325" s="360">
        <f t="shared" si="48"/>
        <v>7235</v>
      </c>
      <c r="H325" s="360">
        <v>22649</v>
      </c>
      <c r="I325" s="360">
        <f t="shared" si="49"/>
        <v>22649</v>
      </c>
      <c r="J325" s="360">
        <v>0</v>
      </c>
      <c r="K325" s="360">
        <f t="shared" si="50"/>
        <v>0</v>
      </c>
      <c r="L325" s="360">
        <f t="shared" si="51"/>
        <v>29884</v>
      </c>
      <c r="M325" s="376">
        <f t="shared" si="52"/>
        <v>29884</v>
      </c>
      <c r="N325" s="392">
        <v>1</v>
      </c>
      <c r="O325" s="360">
        <v>7235</v>
      </c>
      <c r="P325" s="360">
        <f t="shared" si="53"/>
        <v>7235</v>
      </c>
      <c r="Q325" s="360">
        <v>22649</v>
      </c>
      <c r="R325" s="360">
        <f t="shared" si="54"/>
        <v>22649</v>
      </c>
      <c r="S325" s="360">
        <v>0</v>
      </c>
      <c r="T325" s="360">
        <f t="shared" si="55"/>
        <v>0</v>
      </c>
      <c r="U325" s="360">
        <f t="shared" si="56"/>
        <v>29884</v>
      </c>
      <c r="V325" s="369">
        <f t="shared" si="57"/>
        <v>29884</v>
      </c>
      <c r="W325" s="390">
        <f t="shared" si="58"/>
        <v>0</v>
      </c>
      <c r="X325" s="381">
        <f t="shared" si="59"/>
        <v>0</v>
      </c>
      <c r="Y325" s="372"/>
    </row>
    <row r="326" spans="1:25" s="50" customFormat="1" ht="22.5" hidden="1" customHeight="1" x14ac:dyDescent="0.15">
      <c r="A326" s="361" t="s">
        <v>1500</v>
      </c>
      <c r="B326" s="151" t="s">
        <v>1696</v>
      </c>
      <c r="C326" s="152" t="s">
        <v>880</v>
      </c>
      <c r="D326" s="390">
        <v>1</v>
      </c>
      <c r="E326" s="359" t="s">
        <v>1385</v>
      </c>
      <c r="F326" s="360">
        <v>9411</v>
      </c>
      <c r="G326" s="360">
        <f t="shared" ref="G326:G389" si="60">INT($D326*F326)</f>
        <v>9411</v>
      </c>
      <c r="H326" s="360">
        <v>28050</v>
      </c>
      <c r="I326" s="360">
        <f t="shared" ref="I326:I389" si="61">INT($D326*H326)</f>
        <v>28050</v>
      </c>
      <c r="J326" s="360">
        <v>0</v>
      </c>
      <c r="K326" s="360">
        <f t="shared" ref="K326:K389" si="62">INT($D326*J326)</f>
        <v>0</v>
      </c>
      <c r="L326" s="360">
        <f t="shared" ref="L326:L389" si="63">F326+H326+J326</f>
        <v>37461</v>
      </c>
      <c r="M326" s="376">
        <f t="shared" ref="M326:M389" si="64">G326+I326+K326</f>
        <v>37461</v>
      </c>
      <c r="N326" s="392">
        <v>1</v>
      </c>
      <c r="O326" s="360">
        <v>9411</v>
      </c>
      <c r="P326" s="360">
        <f t="shared" ref="P326:P389" si="65">INT($N326*O326)</f>
        <v>9411</v>
      </c>
      <c r="Q326" s="360">
        <v>28050</v>
      </c>
      <c r="R326" s="360">
        <f t="shared" ref="R326:R389" si="66">INT($N326*Q326)</f>
        <v>28050</v>
      </c>
      <c r="S326" s="360">
        <v>0</v>
      </c>
      <c r="T326" s="360">
        <f t="shared" ref="T326:T389" si="67">INT($N326*S326)</f>
        <v>0</v>
      </c>
      <c r="U326" s="360">
        <f t="shared" ref="U326:U389" si="68">O326+Q326+S326</f>
        <v>37461</v>
      </c>
      <c r="V326" s="369">
        <f t="shared" ref="V326:V389" si="69">P326+R326+T326</f>
        <v>37461</v>
      </c>
      <c r="W326" s="390">
        <f t="shared" ref="W326:W389" si="70">N326-D326</f>
        <v>0</v>
      </c>
      <c r="X326" s="381">
        <f t="shared" ref="X326:X389" si="71">V326-M326</f>
        <v>0</v>
      </c>
      <c r="Y326" s="372"/>
    </row>
    <row r="327" spans="1:25" s="50" customFormat="1" ht="22.5" hidden="1" customHeight="1" x14ac:dyDescent="0.15">
      <c r="A327" s="361" t="s">
        <v>1501</v>
      </c>
      <c r="B327" s="151" t="s">
        <v>1696</v>
      </c>
      <c r="C327" s="152" t="s">
        <v>881</v>
      </c>
      <c r="D327" s="390">
        <v>1</v>
      </c>
      <c r="E327" s="359" t="s">
        <v>1385</v>
      </c>
      <c r="F327" s="360">
        <v>12006</v>
      </c>
      <c r="G327" s="360">
        <f t="shared" si="60"/>
        <v>12006</v>
      </c>
      <c r="H327" s="360">
        <v>31750</v>
      </c>
      <c r="I327" s="360">
        <f t="shared" si="61"/>
        <v>31750</v>
      </c>
      <c r="J327" s="360">
        <v>0</v>
      </c>
      <c r="K327" s="360">
        <f t="shared" si="62"/>
        <v>0</v>
      </c>
      <c r="L327" s="360">
        <f t="shared" si="63"/>
        <v>43756</v>
      </c>
      <c r="M327" s="376">
        <f t="shared" si="64"/>
        <v>43756</v>
      </c>
      <c r="N327" s="392">
        <v>1</v>
      </c>
      <c r="O327" s="360">
        <v>12006</v>
      </c>
      <c r="P327" s="360">
        <f t="shared" si="65"/>
        <v>12006</v>
      </c>
      <c r="Q327" s="360">
        <v>31750</v>
      </c>
      <c r="R327" s="360">
        <f t="shared" si="66"/>
        <v>31750</v>
      </c>
      <c r="S327" s="360">
        <v>0</v>
      </c>
      <c r="T327" s="360">
        <f t="shared" si="67"/>
        <v>0</v>
      </c>
      <c r="U327" s="360">
        <f t="shared" si="68"/>
        <v>43756</v>
      </c>
      <c r="V327" s="369">
        <f t="shared" si="69"/>
        <v>43756</v>
      </c>
      <c r="W327" s="390">
        <f t="shared" si="70"/>
        <v>0</v>
      </c>
      <c r="X327" s="381">
        <f t="shared" si="71"/>
        <v>0</v>
      </c>
      <c r="Y327" s="372"/>
    </row>
    <row r="328" spans="1:25" s="50" customFormat="1" ht="22.5" hidden="1" customHeight="1" x14ac:dyDescent="0.15">
      <c r="A328" s="361" t="s">
        <v>1502</v>
      </c>
      <c r="B328" s="151" t="s">
        <v>1696</v>
      </c>
      <c r="C328" s="152" t="s">
        <v>1415</v>
      </c>
      <c r="D328" s="390">
        <v>1</v>
      </c>
      <c r="E328" s="359" t="s">
        <v>1385</v>
      </c>
      <c r="F328" s="360">
        <v>15526</v>
      </c>
      <c r="G328" s="360">
        <f t="shared" si="60"/>
        <v>15526</v>
      </c>
      <c r="H328" s="360">
        <v>45825</v>
      </c>
      <c r="I328" s="360">
        <f t="shared" si="61"/>
        <v>45825</v>
      </c>
      <c r="J328" s="360">
        <v>0</v>
      </c>
      <c r="K328" s="360">
        <f t="shared" si="62"/>
        <v>0</v>
      </c>
      <c r="L328" s="360">
        <f t="shared" si="63"/>
        <v>61351</v>
      </c>
      <c r="M328" s="376">
        <f t="shared" si="64"/>
        <v>61351</v>
      </c>
      <c r="N328" s="392">
        <v>1</v>
      </c>
      <c r="O328" s="360">
        <v>15526</v>
      </c>
      <c r="P328" s="360">
        <f t="shared" si="65"/>
        <v>15526</v>
      </c>
      <c r="Q328" s="360">
        <v>45825</v>
      </c>
      <c r="R328" s="360">
        <f t="shared" si="66"/>
        <v>45825</v>
      </c>
      <c r="S328" s="360">
        <v>0</v>
      </c>
      <c r="T328" s="360">
        <f t="shared" si="67"/>
        <v>0</v>
      </c>
      <c r="U328" s="360">
        <f t="shared" si="68"/>
        <v>61351</v>
      </c>
      <c r="V328" s="369">
        <f t="shared" si="69"/>
        <v>61351</v>
      </c>
      <c r="W328" s="390">
        <f t="shared" si="70"/>
        <v>0</v>
      </c>
      <c r="X328" s="381">
        <f t="shared" si="71"/>
        <v>0</v>
      </c>
      <c r="Y328" s="372"/>
    </row>
    <row r="329" spans="1:25" s="50" customFormat="1" ht="22.5" hidden="1" customHeight="1" x14ac:dyDescent="0.15">
      <c r="A329" s="361" t="s">
        <v>1503</v>
      </c>
      <c r="B329" s="151" t="s">
        <v>1696</v>
      </c>
      <c r="C329" s="152" t="s">
        <v>882</v>
      </c>
      <c r="D329" s="390">
        <v>1</v>
      </c>
      <c r="E329" s="359" t="s">
        <v>1385</v>
      </c>
      <c r="F329" s="360">
        <v>22589</v>
      </c>
      <c r="G329" s="360">
        <f t="shared" si="60"/>
        <v>22589</v>
      </c>
      <c r="H329" s="360">
        <v>61077</v>
      </c>
      <c r="I329" s="360">
        <f t="shared" si="61"/>
        <v>61077</v>
      </c>
      <c r="J329" s="360">
        <v>0</v>
      </c>
      <c r="K329" s="360">
        <f t="shared" si="62"/>
        <v>0</v>
      </c>
      <c r="L329" s="360">
        <f t="shared" si="63"/>
        <v>83666</v>
      </c>
      <c r="M329" s="376">
        <f t="shared" si="64"/>
        <v>83666</v>
      </c>
      <c r="N329" s="392">
        <v>1</v>
      </c>
      <c r="O329" s="360">
        <v>22589</v>
      </c>
      <c r="P329" s="360">
        <f t="shared" si="65"/>
        <v>22589</v>
      </c>
      <c r="Q329" s="360">
        <v>61077</v>
      </c>
      <c r="R329" s="360">
        <f t="shared" si="66"/>
        <v>61077</v>
      </c>
      <c r="S329" s="360">
        <v>0</v>
      </c>
      <c r="T329" s="360">
        <f t="shared" si="67"/>
        <v>0</v>
      </c>
      <c r="U329" s="360">
        <f t="shared" si="68"/>
        <v>83666</v>
      </c>
      <c r="V329" s="369">
        <f t="shared" si="69"/>
        <v>83666</v>
      </c>
      <c r="W329" s="390">
        <f t="shared" si="70"/>
        <v>0</v>
      </c>
      <c r="X329" s="381">
        <f t="shared" si="71"/>
        <v>0</v>
      </c>
      <c r="Y329" s="372"/>
    </row>
    <row r="330" spans="1:25" s="50" customFormat="1" ht="22.5" hidden="1" customHeight="1" x14ac:dyDescent="0.15">
      <c r="A330" s="361" t="s">
        <v>1504</v>
      </c>
      <c r="B330" s="151" t="s">
        <v>1696</v>
      </c>
      <c r="C330" s="152" t="s">
        <v>1416</v>
      </c>
      <c r="D330" s="390">
        <v>1</v>
      </c>
      <c r="E330" s="359" t="s">
        <v>1385</v>
      </c>
      <c r="F330" s="360">
        <v>26833</v>
      </c>
      <c r="G330" s="360">
        <f t="shared" si="60"/>
        <v>26833</v>
      </c>
      <c r="H330" s="360">
        <v>69753</v>
      </c>
      <c r="I330" s="360">
        <f t="shared" si="61"/>
        <v>69753</v>
      </c>
      <c r="J330" s="360">
        <v>0</v>
      </c>
      <c r="K330" s="360">
        <f t="shared" si="62"/>
        <v>0</v>
      </c>
      <c r="L330" s="360">
        <f t="shared" si="63"/>
        <v>96586</v>
      </c>
      <c r="M330" s="376">
        <f t="shared" si="64"/>
        <v>96586</v>
      </c>
      <c r="N330" s="392">
        <v>1</v>
      </c>
      <c r="O330" s="360">
        <v>26833</v>
      </c>
      <c r="P330" s="360">
        <f t="shared" si="65"/>
        <v>26833</v>
      </c>
      <c r="Q330" s="360">
        <v>69753</v>
      </c>
      <c r="R330" s="360">
        <f t="shared" si="66"/>
        <v>69753</v>
      </c>
      <c r="S330" s="360">
        <v>0</v>
      </c>
      <c r="T330" s="360">
        <f t="shared" si="67"/>
        <v>0</v>
      </c>
      <c r="U330" s="360">
        <f t="shared" si="68"/>
        <v>96586</v>
      </c>
      <c r="V330" s="369">
        <f t="shared" si="69"/>
        <v>96586</v>
      </c>
      <c r="W330" s="390">
        <f t="shared" si="70"/>
        <v>0</v>
      </c>
      <c r="X330" s="381">
        <f t="shared" si="71"/>
        <v>0</v>
      </c>
      <c r="Y330" s="372"/>
    </row>
    <row r="331" spans="1:25" s="50" customFormat="1" ht="22.5" hidden="1" customHeight="1" x14ac:dyDescent="0.15">
      <c r="A331" s="361" t="s">
        <v>140</v>
      </c>
      <c r="B331" s="151" t="s">
        <v>1696</v>
      </c>
      <c r="C331" s="152" t="s">
        <v>883</v>
      </c>
      <c r="D331" s="390">
        <v>1</v>
      </c>
      <c r="E331" s="359" t="s">
        <v>1385</v>
      </c>
      <c r="F331" s="360">
        <v>39567</v>
      </c>
      <c r="G331" s="360">
        <f t="shared" si="60"/>
        <v>39567</v>
      </c>
      <c r="H331" s="360">
        <v>97680</v>
      </c>
      <c r="I331" s="360">
        <f t="shared" si="61"/>
        <v>97680</v>
      </c>
      <c r="J331" s="360">
        <v>0</v>
      </c>
      <c r="K331" s="360">
        <f t="shared" si="62"/>
        <v>0</v>
      </c>
      <c r="L331" s="360">
        <f t="shared" si="63"/>
        <v>137247</v>
      </c>
      <c r="M331" s="376">
        <f t="shared" si="64"/>
        <v>137247</v>
      </c>
      <c r="N331" s="392">
        <v>1</v>
      </c>
      <c r="O331" s="360">
        <v>39567</v>
      </c>
      <c r="P331" s="360">
        <f t="shared" si="65"/>
        <v>39567</v>
      </c>
      <c r="Q331" s="360">
        <v>97680</v>
      </c>
      <c r="R331" s="360">
        <f t="shared" si="66"/>
        <v>97680</v>
      </c>
      <c r="S331" s="360">
        <v>0</v>
      </c>
      <c r="T331" s="360">
        <f t="shared" si="67"/>
        <v>0</v>
      </c>
      <c r="U331" s="360">
        <f t="shared" si="68"/>
        <v>137247</v>
      </c>
      <c r="V331" s="369">
        <f t="shared" si="69"/>
        <v>137247</v>
      </c>
      <c r="W331" s="390">
        <f t="shared" si="70"/>
        <v>0</v>
      </c>
      <c r="X331" s="381">
        <f t="shared" si="71"/>
        <v>0</v>
      </c>
      <c r="Y331" s="372"/>
    </row>
    <row r="332" spans="1:25" s="50" customFormat="1" ht="22.5" hidden="1" customHeight="1" x14ac:dyDescent="0.15">
      <c r="A332" s="361" t="s">
        <v>141</v>
      </c>
      <c r="B332" s="151" t="s">
        <v>1696</v>
      </c>
      <c r="C332" s="152" t="s">
        <v>884</v>
      </c>
      <c r="D332" s="390">
        <v>1</v>
      </c>
      <c r="E332" s="359" t="s">
        <v>1385</v>
      </c>
      <c r="F332" s="360">
        <v>48914</v>
      </c>
      <c r="G332" s="360">
        <f t="shared" si="60"/>
        <v>48914</v>
      </c>
      <c r="H332" s="360">
        <v>132407</v>
      </c>
      <c r="I332" s="360">
        <f t="shared" si="61"/>
        <v>132407</v>
      </c>
      <c r="J332" s="360">
        <v>0</v>
      </c>
      <c r="K332" s="360">
        <f t="shared" si="62"/>
        <v>0</v>
      </c>
      <c r="L332" s="360">
        <f t="shared" si="63"/>
        <v>181321</v>
      </c>
      <c r="M332" s="376">
        <f t="shared" si="64"/>
        <v>181321</v>
      </c>
      <c r="N332" s="392">
        <v>1</v>
      </c>
      <c r="O332" s="360">
        <v>48914</v>
      </c>
      <c r="P332" s="360">
        <f t="shared" si="65"/>
        <v>48914</v>
      </c>
      <c r="Q332" s="360">
        <v>132407</v>
      </c>
      <c r="R332" s="360">
        <f t="shared" si="66"/>
        <v>132407</v>
      </c>
      <c r="S332" s="360">
        <v>0</v>
      </c>
      <c r="T332" s="360">
        <f t="shared" si="67"/>
        <v>0</v>
      </c>
      <c r="U332" s="360">
        <f t="shared" si="68"/>
        <v>181321</v>
      </c>
      <c r="V332" s="369">
        <f t="shared" si="69"/>
        <v>181321</v>
      </c>
      <c r="W332" s="390">
        <f t="shared" si="70"/>
        <v>0</v>
      </c>
      <c r="X332" s="381">
        <f t="shared" si="71"/>
        <v>0</v>
      </c>
      <c r="Y332" s="372"/>
    </row>
    <row r="333" spans="1:25" s="50" customFormat="1" ht="22.5" hidden="1" customHeight="1" x14ac:dyDescent="0.15">
      <c r="A333" s="361" t="s">
        <v>142</v>
      </c>
      <c r="B333" s="151" t="s">
        <v>1696</v>
      </c>
      <c r="C333" s="152" t="s">
        <v>885</v>
      </c>
      <c r="D333" s="390">
        <v>1</v>
      </c>
      <c r="E333" s="359" t="s">
        <v>1385</v>
      </c>
      <c r="F333" s="360">
        <v>73044</v>
      </c>
      <c r="G333" s="360">
        <f t="shared" si="60"/>
        <v>73044</v>
      </c>
      <c r="H333" s="360">
        <v>175237</v>
      </c>
      <c r="I333" s="360">
        <f t="shared" si="61"/>
        <v>175237</v>
      </c>
      <c r="J333" s="360">
        <v>0</v>
      </c>
      <c r="K333" s="360">
        <f t="shared" si="62"/>
        <v>0</v>
      </c>
      <c r="L333" s="360">
        <f t="shared" si="63"/>
        <v>248281</v>
      </c>
      <c r="M333" s="376">
        <f t="shared" si="64"/>
        <v>248281</v>
      </c>
      <c r="N333" s="392">
        <v>1</v>
      </c>
      <c r="O333" s="360">
        <v>73044</v>
      </c>
      <c r="P333" s="360">
        <f t="shared" si="65"/>
        <v>73044</v>
      </c>
      <c r="Q333" s="360">
        <v>175237</v>
      </c>
      <c r="R333" s="360">
        <f t="shared" si="66"/>
        <v>175237</v>
      </c>
      <c r="S333" s="360">
        <v>0</v>
      </c>
      <c r="T333" s="360">
        <f t="shared" si="67"/>
        <v>0</v>
      </c>
      <c r="U333" s="360">
        <f t="shared" si="68"/>
        <v>248281</v>
      </c>
      <c r="V333" s="369">
        <f t="shared" si="69"/>
        <v>248281</v>
      </c>
      <c r="W333" s="390">
        <f t="shared" si="70"/>
        <v>0</v>
      </c>
      <c r="X333" s="381">
        <f t="shared" si="71"/>
        <v>0</v>
      </c>
      <c r="Y333" s="372"/>
    </row>
    <row r="334" spans="1:25" s="50" customFormat="1" ht="22.5" hidden="1" customHeight="1" x14ac:dyDescent="0.15">
      <c r="A334" s="361" t="s">
        <v>143</v>
      </c>
      <c r="B334" s="151" t="s">
        <v>1697</v>
      </c>
      <c r="C334" s="152" t="s">
        <v>1412</v>
      </c>
      <c r="D334" s="390">
        <v>1</v>
      </c>
      <c r="E334" s="359" t="s">
        <v>1385</v>
      </c>
      <c r="F334" s="360">
        <v>3329</v>
      </c>
      <c r="G334" s="360">
        <f t="shared" si="60"/>
        <v>3329</v>
      </c>
      <c r="H334" s="360">
        <v>8802</v>
      </c>
      <c r="I334" s="360">
        <f t="shared" si="61"/>
        <v>8802</v>
      </c>
      <c r="J334" s="360">
        <v>0</v>
      </c>
      <c r="K334" s="360">
        <f t="shared" si="62"/>
        <v>0</v>
      </c>
      <c r="L334" s="360">
        <f t="shared" si="63"/>
        <v>12131</v>
      </c>
      <c r="M334" s="376">
        <f t="shared" si="64"/>
        <v>12131</v>
      </c>
      <c r="N334" s="392">
        <v>1</v>
      </c>
      <c r="O334" s="360">
        <v>3329</v>
      </c>
      <c r="P334" s="360">
        <f t="shared" si="65"/>
        <v>3329</v>
      </c>
      <c r="Q334" s="360">
        <v>8802</v>
      </c>
      <c r="R334" s="360">
        <f t="shared" si="66"/>
        <v>8802</v>
      </c>
      <c r="S334" s="360">
        <v>0</v>
      </c>
      <c r="T334" s="360">
        <f t="shared" si="67"/>
        <v>0</v>
      </c>
      <c r="U334" s="360">
        <f t="shared" si="68"/>
        <v>12131</v>
      </c>
      <c r="V334" s="369">
        <f t="shared" si="69"/>
        <v>12131</v>
      </c>
      <c r="W334" s="390">
        <f t="shared" si="70"/>
        <v>0</v>
      </c>
      <c r="X334" s="381">
        <f t="shared" si="71"/>
        <v>0</v>
      </c>
      <c r="Y334" s="372"/>
    </row>
    <row r="335" spans="1:25" s="50" customFormat="1" ht="22.5" hidden="1" customHeight="1" x14ac:dyDescent="0.15">
      <c r="A335" s="361" t="s">
        <v>144</v>
      </c>
      <c r="B335" s="151" t="s">
        <v>1697</v>
      </c>
      <c r="C335" s="152" t="s">
        <v>1413</v>
      </c>
      <c r="D335" s="390">
        <v>1</v>
      </c>
      <c r="E335" s="359" t="s">
        <v>1385</v>
      </c>
      <c r="F335" s="360">
        <v>4271</v>
      </c>
      <c r="G335" s="360">
        <f t="shared" si="60"/>
        <v>4271</v>
      </c>
      <c r="H335" s="360">
        <v>10249</v>
      </c>
      <c r="I335" s="360">
        <f t="shared" si="61"/>
        <v>10249</v>
      </c>
      <c r="J335" s="360">
        <v>0</v>
      </c>
      <c r="K335" s="360">
        <f t="shared" si="62"/>
        <v>0</v>
      </c>
      <c r="L335" s="360">
        <f t="shared" si="63"/>
        <v>14520</v>
      </c>
      <c r="M335" s="376">
        <f t="shared" si="64"/>
        <v>14520</v>
      </c>
      <c r="N335" s="392">
        <v>1</v>
      </c>
      <c r="O335" s="360">
        <v>4271</v>
      </c>
      <c r="P335" s="360">
        <f t="shared" si="65"/>
        <v>4271</v>
      </c>
      <c r="Q335" s="360">
        <v>10249</v>
      </c>
      <c r="R335" s="360">
        <f t="shared" si="66"/>
        <v>10249</v>
      </c>
      <c r="S335" s="360">
        <v>0</v>
      </c>
      <c r="T335" s="360">
        <f t="shared" si="67"/>
        <v>0</v>
      </c>
      <c r="U335" s="360">
        <f t="shared" si="68"/>
        <v>14520</v>
      </c>
      <c r="V335" s="369">
        <f t="shared" si="69"/>
        <v>14520</v>
      </c>
      <c r="W335" s="390">
        <f t="shared" si="70"/>
        <v>0</v>
      </c>
      <c r="X335" s="381">
        <f t="shared" si="71"/>
        <v>0</v>
      </c>
      <c r="Y335" s="372"/>
    </row>
    <row r="336" spans="1:25" s="50" customFormat="1" ht="22.5" hidden="1" customHeight="1" x14ac:dyDescent="0.15">
      <c r="A336" s="361" t="s">
        <v>145</v>
      </c>
      <c r="B336" s="151" t="s">
        <v>1697</v>
      </c>
      <c r="C336" s="152" t="s">
        <v>877</v>
      </c>
      <c r="D336" s="390">
        <v>1</v>
      </c>
      <c r="E336" s="359" t="s">
        <v>1385</v>
      </c>
      <c r="F336" s="360">
        <v>7080</v>
      </c>
      <c r="G336" s="360">
        <f t="shared" si="60"/>
        <v>7080</v>
      </c>
      <c r="H336" s="360">
        <v>14570</v>
      </c>
      <c r="I336" s="360">
        <f t="shared" si="61"/>
        <v>14570</v>
      </c>
      <c r="J336" s="360">
        <v>0</v>
      </c>
      <c r="K336" s="360">
        <f t="shared" si="62"/>
        <v>0</v>
      </c>
      <c r="L336" s="360">
        <f t="shared" si="63"/>
        <v>21650</v>
      </c>
      <c r="M336" s="376">
        <f t="shared" si="64"/>
        <v>21650</v>
      </c>
      <c r="N336" s="392">
        <v>1</v>
      </c>
      <c r="O336" s="360">
        <v>7080</v>
      </c>
      <c r="P336" s="360">
        <f t="shared" si="65"/>
        <v>7080</v>
      </c>
      <c r="Q336" s="360">
        <v>14570</v>
      </c>
      <c r="R336" s="360">
        <f t="shared" si="66"/>
        <v>14570</v>
      </c>
      <c r="S336" s="360">
        <v>0</v>
      </c>
      <c r="T336" s="360">
        <f t="shared" si="67"/>
        <v>0</v>
      </c>
      <c r="U336" s="360">
        <f t="shared" si="68"/>
        <v>21650</v>
      </c>
      <c r="V336" s="369">
        <f t="shared" si="69"/>
        <v>21650</v>
      </c>
      <c r="W336" s="390">
        <f t="shared" si="70"/>
        <v>0</v>
      </c>
      <c r="X336" s="381">
        <f t="shared" si="71"/>
        <v>0</v>
      </c>
      <c r="Y336" s="372"/>
    </row>
    <row r="337" spans="1:25" s="50" customFormat="1" ht="22.5" hidden="1" customHeight="1" x14ac:dyDescent="0.15">
      <c r="A337" s="361" t="s">
        <v>146</v>
      </c>
      <c r="B337" s="151" t="s">
        <v>1697</v>
      </c>
      <c r="C337" s="152" t="s">
        <v>878</v>
      </c>
      <c r="D337" s="390">
        <v>1</v>
      </c>
      <c r="E337" s="359" t="s">
        <v>1385</v>
      </c>
      <c r="F337" s="360">
        <v>9027</v>
      </c>
      <c r="G337" s="360">
        <f t="shared" si="60"/>
        <v>9027</v>
      </c>
      <c r="H337" s="360">
        <v>17571</v>
      </c>
      <c r="I337" s="360">
        <f t="shared" si="61"/>
        <v>17571</v>
      </c>
      <c r="J337" s="360">
        <v>0</v>
      </c>
      <c r="K337" s="360">
        <f t="shared" si="62"/>
        <v>0</v>
      </c>
      <c r="L337" s="360">
        <f t="shared" si="63"/>
        <v>26598</v>
      </c>
      <c r="M337" s="376">
        <f t="shared" si="64"/>
        <v>26598</v>
      </c>
      <c r="N337" s="392">
        <v>1</v>
      </c>
      <c r="O337" s="360">
        <v>9027</v>
      </c>
      <c r="P337" s="360">
        <f t="shared" si="65"/>
        <v>9027</v>
      </c>
      <c r="Q337" s="360">
        <v>17571</v>
      </c>
      <c r="R337" s="360">
        <f t="shared" si="66"/>
        <v>17571</v>
      </c>
      <c r="S337" s="360">
        <v>0</v>
      </c>
      <c r="T337" s="360">
        <f t="shared" si="67"/>
        <v>0</v>
      </c>
      <c r="U337" s="360">
        <f t="shared" si="68"/>
        <v>26598</v>
      </c>
      <c r="V337" s="369">
        <f t="shared" si="69"/>
        <v>26598</v>
      </c>
      <c r="W337" s="390">
        <f t="shared" si="70"/>
        <v>0</v>
      </c>
      <c r="X337" s="381">
        <f t="shared" si="71"/>
        <v>0</v>
      </c>
      <c r="Y337" s="372"/>
    </row>
    <row r="338" spans="1:25" s="50" customFormat="1" ht="22.5" hidden="1" customHeight="1" x14ac:dyDescent="0.15">
      <c r="A338" s="361" t="s">
        <v>147</v>
      </c>
      <c r="B338" s="151" t="s">
        <v>1697</v>
      </c>
      <c r="C338" s="152" t="s">
        <v>879</v>
      </c>
      <c r="D338" s="390">
        <v>1</v>
      </c>
      <c r="E338" s="359" t="s">
        <v>1385</v>
      </c>
      <c r="F338" s="360">
        <v>10342</v>
      </c>
      <c r="G338" s="360">
        <f t="shared" si="60"/>
        <v>10342</v>
      </c>
      <c r="H338" s="360">
        <v>19375</v>
      </c>
      <c r="I338" s="360">
        <f t="shared" si="61"/>
        <v>19375</v>
      </c>
      <c r="J338" s="360">
        <v>0</v>
      </c>
      <c r="K338" s="360">
        <f t="shared" si="62"/>
        <v>0</v>
      </c>
      <c r="L338" s="360">
        <f t="shared" si="63"/>
        <v>29717</v>
      </c>
      <c r="M338" s="376">
        <f t="shared" si="64"/>
        <v>29717</v>
      </c>
      <c r="N338" s="392">
        <v>1</v>
      </c>
      <c r="O338" s="360">
        <v>10342</v>
      </c>
      <c r="P338" s="360">
        <f t="shared" si="65"/>
        <v>10342</v>
      </c>
      <c r="Q338" s="360">
        <v>19375</v>
      </c>
      <c r="R338" s="360">
        <f t="shared" si="66"/>
        <v>19375</v>
      </c>
      <c r="S338" s="360">
        <v>0</v>
      </c>
      <c r="T338" s="360">
        <f t="shared" si="67"/>
        <v>0</v>
      </c>
      <c r="U338" s="360">
        <f t="shared" si="68"/>
        <v>29717</v>
      </c>
      <c r="V338" s="369">
        <f t="shared" si="69"/>
        <v>29717</v>
      </c>
      <c r="W338" s="390">
        <f t="shared" si="70"/>
        <v>0</v>
      </c>
      <c r="X338" s="381">
        <f t="shared" si="71"/>
        <v>0</v>
      </c>
      <c r="Y338" s="372"/>
    </row>
    <row r="339" spans="1:25" s="50" customFormat="1" ht="22.5" hidden="1" customHeight="1" x14ac:dyDescent="0.15">
      <c r="A339" s="361" t="s">
        <v>148</v>
      </c>
      <c r="B339" s="151" t="s">
        <v>1697</v>
      </c>
      <c r="C339" s="152" t="s">
        <v>1414</v>
      </c>
      <c r="D339" s="390">
        <v>1</v>
      </c>
      <c r="E339" s="359" t="s">
        <v>1385</v>
      </c>
      <c r="F339" s="360">
        <v>12383</v>
      </c>
      <c r="G339" s="360">
        <f t="shared" si="60"/>
        <v>12383</v>
      </c>
      <c r="H339" s="360">
        <v>23339</v>
      </c>
      <c r="I339" s="360">
        <f t="shared" si="61"/>
        <v>23339</v>
      </c>
      <c r="J339" s="360">
        <v>0</v>
      </c>
      <c r="K339" s="360">
        <f t="shared" si="62"/>
        <v>0</v>
      </c>
      <c r="L339" s="360">
        <f t="shared" si="63"/>
        <v>35722</v>
      </c>
      <c r="M339" s="376">
        <f t="shared" si="64"/>
        <v>35722</v>
      </c>
      <c r="N339" s="392">
        <v>1</v>
      </c>
      <c r="O339" s="360">
        <v>12383</v>
      </c>
      <c r="P339" s="360">
        <f t="shared" si="65"/>
        <v>12383</v>
      </c>
      <c r="Q339" s="360">
        <v>23339</v>
      </c>
      <c r="R339" s="360">
        <f t="shared" si="66"/>
        <v>23339</v>
      </c>
      <c r="S339" s="360">
        <v>0</v>
      </c>
      <c r="T339" s="360">
        <f t="shared" si="67"/>
        <v>0</v>
      </c>
      <c r="U339" s="360">
        <f t="shared" si="68"/>
        <v>35722</v>
      </c>
      <c r="V339" s="369">
        <f t="shared" si="69"/>
        <v>35722</v>
      </c>
      <c r="W339" s="390">
        <f t="shared" si="70"/>
        <v>0</v>
      </c>
      <c r="X339" s="381">
        <f t="shared" si="71"/>
        <v>0</v>
      </c>
      <c r="Y339" s="372"/>
    </row>
    <row r="340" spans="1:25" s="50" customFormat="1" ht="22.5" hidden="1" customHeight="1" x14ac:dyDescent="0.15">
      <c r="A340" s="361" t="s">
        <v>149</v>
      </c>
      <c r="B340" s="151" t="s">
        <v>1697</v>
      </c>
      <c r="C340" s="152" t="s">
        <v>880</v>
      </c>
      <c r="D340" s="390">
        <v>1</v>
      </c>
      <c r="E340" s="359" t="s">
        <v>1385</v>
      </c>
      <c r="F340" s="360">
        <v>16407</v>
      </c>
      <c r="G340" s="360">
        <f t="shared" si="60"/>
        <v>16407</v>
      </c>
      <c r="H340" s="360">
        <v>29000</v>
      </c>
      <c r="I340" s="360">
        <f t="shared" si="61"/>
        <v>29000</v>
      </c>
      <c r="J340" s="360">
        <v>0</v>
      </c>
      <c r="K340" s="360">
        <f t="shared" si="62"/>
        <v>0</v>
      </c>
      <c r="L340" s="360">
        <f t="shared" si="63"/>
        <v>45407</v>
      </c>
      <c r="M340" s="376">
        <f t="shared" si="64"/>
        <v>45407</v>
      </c>
      <c r="N340" s="392">
        <v>1</v>
      </c>
      <c r="O340" s="360">
        <v>16407</v>
      </c>
      <c r="P340" s="360">
        <f t="shared" si="65"/>
        <v>16407</v>
      </c>
      <c r="Q340" s="360">
        <v>29000</v>
      </c>
      <c r="R340" s="360">
        <f t="shared" si="66"/>
        <v>29000</v>
      </c>
      <c r="S340" s="360">
        <v>0</v>
      </c>
      <c r="T340" s="360">
        <f t="shared" si="67"/>
        <v>0</v>
      </c>
      <c r="U340" s="360">
        <f t="shared" si="68"/>
        <v>45407</v>
      </c>
      <c r="V340" s="369">
        <f t="shared" si="69"/>
        <v>45407</v>
      </c>
      <c r="W340" s="390">
        <f t="shared" si="70"/>
        <v>0</v>
      </c>
      <c r="X340" s="381">
        <f t="shared" si="71"/>
        <v>0</v>
      </c>
      <c r="Y340" s="372"/>
    </row>
    <row r="341" spans="1:25" s="50" customFormat="1" ht="22.5" hidden="1" customHeight="1" x14ac:dyDescent="0.15">
      <c r="A341" s="361" t="s">
        <v>150</v>
      </c>
      <c r="B341" s="151" t="s">
        <v>1697</v>
      </c>
      <c r="C341" s="152" t="s">
        <v>881</v>
      </c>
      <c r="D341" s="390">
        <v>1</v>
      </c>
      <c r="E341" s="359" t="s">
        <v>1385</v>
      </c>
      <c r="F341" s="360">
        <v>20259</v>
      </c>
      <c r="G341" s="360">
        <f t="shared" si="60"/>
        <v>20259</v>
      </c>
      <c r="H341" s="360">
        <v>32786</v>
      </c>
      <c r="I341" s="360">
        <f t="shared" si="61"/>
        <v>32786</v>
      </c>
      <c r="J341" s="360">
        <v>0</v>
      </c>
      <c r="K341" s="360">
        <f t="shared" si="62"/>
        <v>0</v>
      </c>
      <c r="L341" s="360">
        <f t="shared" si="63"/>
        <v>53045</v>
      </c>
      <c r="M341" s="376">
        <f t="shared" si="64"/>
        <v>53045</v>
      </c>
      <c r="N341" s="392">
        <v>1</v>
      </c>
      <c r="O341" s="360">
        <v>20259</v>
      </c>
      <c r="P341" s="360">
        <f t="shared" si="65"/>
        <v>20259</v>
      </c>
      <c r="Q341" s="360">
        <v>32786</v>
      </c>
      <c r="R341" s="360">
        <f t="shared" si="66"/>
        <v>32786</v>
      </c>
      <c r="S341" s="360">
        <v>0</v>
      </c>
      <c r="T341" s="360">
        <f t="shared" si="67"/>
        <v>0</v>
      </c>
      <c r="U341" s="360">
        <f t="shared" si="68"/>
        <v>53045</v>
      </c>
      <c r="V341" s="369">
        <f t="shared" si="69"/>
        <v>53045</v>
      </c>
      <c r="W341" s="390">
        <f t="shared" si="70"/>
        <v>0</v>
      </c>
      <c r="X341" s="381">
        <f t="shared" si="71"/>
        <v>0</v>
      </c>
      <c r="Y341" s="372"/>
    </row>
    <row r="342" spans="1:25" s="50" customFormat="1" ht="22.5" hidden="1" customHeight="1" x14ac:dyDescent="0.15">
      <c r="A342" s="361" t="s">
        <v>151</v>
      </c>
      <c r="B342" s="151" t="s">
        <v>1697</v>
      </c>
      <c r="C342" s="152" t="s">
        <v>1415</v>
      </c>
      <c r="D342" s="390">
        <v>1</v>
      </c>
      <c r="E342" s="359" t="s">
        <v>1385</v>
      </c>
      <c r="F342" s="360">
        <v>26205</v>
      </c>
      <c r="G342" s="360">
        <f t="shared" si="60"/>
        <v>26205</v>
      </c>
      <c r="H342" s="360">
        <v>47234</v>
      </c>
      <c r="I342" s="360">
        <f t="shared" si="61"/>
        <v>47234</v>
      </c>
      <c r="J342" s="360">
        <v>0</v>
      </c>
      <c r="K342" s="360">
        <f t="shared" si="62"/>
        <v>0</v>
      </c>
      <c r="L342" s="360">
        <f t="shared" si="63"/>
        <v>73439</v>
      </c>
      <c r="M342" s="376">
        <f t="shared" si="64"/>
        <v>73439</v>
      </c>
      <c r="N342" s="392">
        <v>1</v>
      </c>
      <c r="O342" s="360">
        <v>26205</v>
      </c>
      <c r="P342" s="360">
        <f t="shared" si="65"/>
        <v>26205</v>
      </c>
      <c r="Q342" s="360">
        <v>47234</v>
      </c>
      <c r="R342" s="360">
        <f t="shared" si="66"/>
        <v>47234</v>
      </c>
      <c r="S342" s="360">
        <v>0</v>
      </c>
      <c r="T342" s="360">
        <f t="shared" si="67"/>
        <v>0</v>
      </c>
      <c r="U342" s="360">
        <f t="shared" si="68"/>
        <v>73439</v>
      </c>
      <c r="V342" s="369">
        <f t="shared" si="69"/>
        <v>73439</v>
      </c>
      <c r="W342" s="390">
        <f t="shared" si="70"/>
        <v>0</v>
      </c>
      <c r="X342" s="381">
        <f t="shared" si="71"/>
        <v>0</v>
      </c>
      <c r="Y342" s="372"/>
    </row>
    <row r="343" spans="1:25" s="50" customFormat="1" ht="22.5" hidden="1" customHeight="1" x14ac:dyDescent="0.15">
      <c r="A343" s="361" t="s">
        <v>152</v>
      </c>
      <c r="B343" s="151" t="s">
        <v>1697</v>
      </c>
      <c r="C343" s="152" t="s">
        <v>882</v>
      </c>
      <c r="D343" s="390">
        <v>0</v>
      </c>
      <c r="E343" s="359" t="s">
        <v>1385</v>
      </c>
      <c r="F343" s="360">
        <v>37524</v>
      </c>
      <c r="G343" s="360">
        <f t="shared" si="60"/>
        <v>0</v>
      </c>
      <c r="H343" s="360">
        <v>63181</v>
      </c>
      <c r="I343" s="360">
        <f t="shared" si="61"/>
        <v>0</v>
      </c>
      <c r="J343" s="360">
        <v>0</v>
      </c>
      <c r="K343" s="360">
        <f t="shared" si="62"/>
        <v>0</v>
      </c>
      <c r="L343" s="360">
        <f t="shared" si="63"/>
        <v>100705</v>
      </c>
      <c r="M343" s="376">
        <f t="shared" si="64"/>
        <v>0</v>
      </c>
      <c r="N343" s="392">
        <v>0</v>
      </c>
      <c r="O343" s="360">
        <v>37524</v>
      </c>
      <c r="P343" s="360">
        <f t="shared" si="65"/>
        <v>0</v>
      </c>
      <c r="Q343" s="360">
        <v>63181</v>
      </c>
      <c r="R343" s="360">
        <f t="shared" si="66"/>
        <v>0</v>
      </c>
      <c r="S343" s="360">
        <v>0</v>
      </c>
      <c r="T343" s="360">
        <f t="shared" si="67"/>
        <v>0</v>
      </c>
      <c r="U343" s="360">
        <f t="shared" si="68"/>
        <v>100705</v>
      </c>
      <c r="V343" s="369">
        <f t="shared" si="69"/>
        <v>0</v>
      </c>
      <c r="W343" s="390">
        <f t="shared" si="70"/>
        <v>0</v>
      </c>
      <c r="X343" s="381">
        <f t="shared" si="71"/>
        <v>0</v>
      </c>
      <c r="Y343" s="372"/>
    </row>
    <row r="344" spans="1:25" s="50" customFormat="1" ht="22.5" hidden="1" customHeight="1" x14ac:dyDescent="0.15">
      <c r="A344" s="361" t="s">
        <v>153</v>
      </c>
      <c r="B344" s="151" t="s">
        <v>1697</v>
      </c>
      <c r="C344" s="152" t="s">
        <v>1416</v>
      </c>
      <c r="D344" s="390">
        <v>0</v>
      </c>
      <c r="E344" s="359" t="s">
        <v>1385</v>
      </c>
      <c r="F344" s="360">
        <v>44473</v>
      </c>
      <c r="G344" s="360">
        <f t="shared" si="60"/>
        <v>0</v>
      </c>
      <c r="H344" s="360">
        <v>72092</v>
      </c>
      <c r="I344" s="360">
        <f t="shared" si="61"/>
        <v>0</v>
      </c>
      <c r="J344" s="360">
        <v>0</v>
      </c>
      <c r="K344" s="360">
        <f t="shared" si="62"/>
        <v>0</v>
      </c>
      <c r="L344" s="360">
        <f t="shared" si="63"/>
        <v>116565</v>
      </c>
      <c r="M344" s="376">
        <f t="shared" si="64"/>
        <v>0</v>
      </c>
      <c r="N344" s="392">
        <v>0</v>
      </c>
      <c r="O344" s="360">
        <v>44473</v>
      </c>
      <c r="P344" s="360">
        <f t="shared" si="65"/>
        <v>0</v>
      </c>
      <c r="Q344" s="360">
        <v>72092</v>
      </c>
      <c r="R344" s="360">
        <f t="shared" si="66"/>
        <v>0</v>
      </c>
      <c r="S344" s="360">
        <v>0</v>
      </c>
      <c r="T344" s="360">
        <f t="shared" si="67"/>
        <v>0</v>
      </c>
      <c r="U344" s="360">
        <f t="shared" si="68"/>
        <v>116565</v>
      </c>
      <c r="V344" s="369">
        <f t="shared" si="69"/>
        <v>0</v>
      </c>
      <c r="W344" s="390">
        <f t="shared" si="70"/>
        <v>0</v>
      </c>
      <c r="X344" s="381">
        <f t="shared" si="71"/>
        <v>0</v>
      </c>
      <c r="Y344" s="372"/>
    </row>
    <row r="345" spans="1:25" s="50" customFormat="1" ht="22.5" hidden="1" customHeight="1" x14ac:dyDescent="0.15">
      <c r="A345" s="361" t="s">
        <v>154</v>
      </c>
      <c r="B345" s="151" t="s">
        <v>1697</v>
      </c>
      <c r="C345" s="152" t="s">
        <v>883</v>
      </c>
      <c r="D345" s="390">
        <v>0</v>
      </c>
      <c r="E345" s="359" t="s">
        <v>1385</v>
      </c>
      <c r="F345" s="360">
        <v>66780</v>
      </c>
      <c r="G345" s="360">
        <f t="shared" si="60"/>
        <v>0</v>
      </c>
      <c r="H345" s="360">
        <v>100988</v>
      </c>
      <c r="I345" s="360">
        <f t="shared" si="61"/>
        <v>0</v>
      </c>
      <c r="J345" s="360">
        <v>0</v>
      </c>
      <c r="K345" s="360">
        <f t="shared" si="62"/>
        <v>0</v>
      </c>
      <c r="L345" s="360">
        <f t="shared" si="63"/>
        <v>167768</v>
      </c>
      <c r="M345" s="376">
        <f t="shared" si="64"/>
        <v>0</v>
      </c>
      <c r="N345" s="392">
        <v>0</v>
      </c>
      <c r="O345" s="360">
        <v>66780</v>
      </c>
      <c r="P345" s="360">
        <f t="shared" si="65"/>
        <v>0</v>
      </c>
      <c r="Q345" s="360">
        <v>100988</v>
      </c>
      <c r="R345" s="360">
        <f t="shared" si="66"/>
        <v>0</v>
      </c>
      <c r="S345" s="360">
        <v>0</v>
      </c>
      <c r="T345" s="360">
        <f t="shared" si="67"/>
        <v>0</v>
      </c>
      <c r="U345" s="360">
        <f t="shared" si="68"/>
        <v>167768</v>
      </c>
      <c r="V345" s="369">
        <f t="shared" si="69"/>
        <v>0</v>
      </c>
      <c r="W345" s="390">
        <f t="shared" si="70"/>
        <v>0</v>
      </c>
      <c r="X345" s="381">
        <f t="shared" si="71"/>
        <v>0</v>
      </c>
      <c r="Y345" s="372"/>
    </row>
    <row r="346" spans="1:25" s="50" customFormat="1" ht="22.5" hidden="1" customHeight="1" x14ac:dyDescent="0.15">
      <c r="A346" s="361" t="s">
        <v>155</v>
      </c>
      <c r="B346" s="151" t="s">
        <v>1697</v>
      </c>
      <c r="C346" s="152" t="s">
        <v>884</v>
      </c>
      <c r="D346" s="390">
        <v>0</v>
      </c>
      <c r="E346" s="359" t="s">
        <v>1385</v>
      </c>
      <c r="F346" s="360">
        <v>82545</v>
      </c>
      <c r="G346" s="360">
        <f t="shared" si="60"/>
        <v>0</v>
      </c>
      <c r="H346" s="360">
        <v>136632</v>
      </c>
      <c r="I346" s="360">
        <f t="shared" si="61"/>
        <v>0</v>
      </c>
      <c r="J346" s="360">
        <v>0</v>
      </c>
      <c r="K346" s="360">
        <f t="shared" si="62"/>
        <v>0</v>
      </c>
      <c r="L346" s="360">
        <f t="shared" si="63"/>
        <v>219177</v>
      </c>
      <c r="M346" s="376">
        <f t="shared" si="64"/>
        <v>0</v>
      </c>
      <c r="N346" s="392">
        <v>0</v>
      </c>
      <c r="O346" s="360">
        <v>82545</v>
      </c>
      <c r="P346" s="360">
        <f t="shared" si="65"/>
        <v>0</v>
      </c>
      <c r="Q346" s="360">
        <v>136632</v>
      </c>
      <c r="R346" s="360">
        <f t="shared" si="66"/>
        <v>0</v>
      </c>
      <c r="S346" s="360">
        <v>0</v>
      </c>
      <c r="T346" s="360">
        <f t="shared" si="67"/>
        <v>0</v>
      </c>
      <c r="U346" s="360">
        <f t="shared" si="68"/>
        <v>219177</v>
      </c>
      <c r="V346" s="369">
        <f t="shared" si="69"/>
        <v>0</v>
      </c>
      <c r="W346" s="390">
        <f t="shared" si="70"/>
        <v>0</v>
      </c>
      <c r="X346" s="381">
        <f t="shared" si="71"/>
        <v>0</v>
      </c>
      <c r="Y346" s="372"/>
    </row>
    <row r="347" spans="1:25" s="50" customFormat="1" ht="22.5" hidden="1" customHeight="1" x14ac:dyDescent="0.15">
      <c r="A347" s="361" t="s">
        <v>156</v>
      </c>
      <c r="B347" s="151" t="s">
        <v>1697</v>
      </c>
      <c r="C347" s="152" t="s">
        <v>885</v>
      </c>
      <c r="D347" s="390">
        <v>0</v>
      </c>
      <c r="E347" s="359" t="s">
        <v>1385</v>
      </c>
      <c r="F347" s="360">
        <v>118577</v>
      </c>
      <c r="G347" s="360">
        <f t="shared" si="60"/>
        <v>0</v>
      </c>
      <c r="H347" s="360">
        <v>180907</v>
      </c>
      <c r="I347" s="360">
        <f t="shared" si="61"/>
        <v>0</v>
      </c>
      <c r="J347" s="360">
        <v>0</v>
      </c>
      <c r="K347" s="360">
        <f t="shared" si="62"/>
        <v>0</v>
      </c>
      <c r="L347" s="360">
        <f t="shared" si="63"/>
        <v>299484</v>
      </c>
      <c r="M347" s="376">
        <f t="shared" si="64"/>
        <v>0</v>
      </c>
      <c r="N347" s="392">
        <v>0</v>
      </c>
      <c r="O347" s="360">
        <v>118577</v>
      </c>
      <c r="P347" s="360">
        <f t="shared" si="65"/>
        <v>0</v>
      </c>
      <c r="Q347" s="360">
        <v>180907</v>
      </c>
      <c r="R347" s="360">
        <f t="shared" si="66"/>
        <v>0</v>
      </c>
      <c r="S347" s="360">
        <v>0</v>
      </c>
      <c r="T347" s="360">
        <f t="shared" si="67"/>
        <v>0</v>
      </c>
      <c r="U347" s="360">
        <f t="shared" si="68"/>
        <v>299484</v>
      </c>
      <c r="V347" s="369">
        <f t="shared" si="69"/>
        <v>0</v>
      </c>
      <c r="W347" s="390">
        <f t="shared" si="70"/>
        <v>0</v>
      </c>
      <c r="X347" s="381">
        <f t="shared" si="71"/>
        <v>0</v>
      </c>
      <c r="Y347" s="372"/>
    </row>
    <row r="348" spans="1:25" s="50" customFormat="1" ht="22.5" hidden="1" customHeight="1" x14ac:dyDescent="0.15">
      <c r="A348" s="361" t="s">
        <v>157</v>
      </c>
      <c r="B348" s="151" t="s">
        <v>1698</v>
      </c>
      <c r="C348" s="152" t="s">
        <v>1412</v>
      </c>
      <c r="D348" s="390">
        <v>1</v>
      </c>
      <c r="E348" s="359" t="s">
        <v>1385</v>
      </c>
      <c r="F348" s="360">
        <v>2123</v>
      </c>
      <c r="G348" s="360">
        <f t="shared" si="60"/>
        <v>2123</v>
      </c>
      <c r="H348" s="360">
        <v>12322</v>
      </c>
      <c r="I348" s="360">
        <f t="shared" si="61"/>
        <v>12322</v>
      </c>
      <c r="J348" s="360">
        <v>0</v>
      </c>
      <c r="K348" s="360">
        <f t="shared" si="62"/>
        <v>0</v>
      </c>
      <c r="L348" s="360">
        <f t="shared" si="63"/>
        <v>14445</v>
      </c>
      <c r="M348" s="376">
        <f t="shared" si="64"/>
        <v>14445</v>
      </c>
      <c r="N348" s="392">
        <v>1</v>
      </c>
      <c r="O348" s="360">
        <v>2123</v>
      </c>
      <c r="P348" s="360">
        <f t="shared" si="65"/>
        <v>2123</v>
      </c>
      <c r="Q348" s="360">
        <v>12322</v>
      </c>
      <c r="R348" s="360">
        <f t="shared" si="66"/>
        <v>12322</v>
      </c>
      <c r="S348" s="360">
        <v>0</v>
      </c>
      <c r="T348" s="360">
        <f t="shared" si="67"/>
        <v>0</v>
      </c>
      <c r="U348" s="360">
        <f t="shared" si="68"/>
        <v>14445</v>
      </c>
      <c r="V348" s="369">
        <f t="shared" si="69"/>
        <v>14445</v>
      </c>
      <c r="W348" s="390">
        <f t="shared" si="70"/>
        <v>0</v>
      </c>
      <c r="X348" s="381">
        <f t="shared" si="71"/>
        <v>0</v>
      </c>
      <c r="Y348" s="372"/>
    </row>
    <row r="349" spans="1:25" s="50" customFormat="1" ht="22.5" hidden="1" customHeight="1" x14ac:dyDescent="0.15">
      <c r="A349" s="361" t="s">
        <v>158</v>
      </c>
      <c r="B349" s="151" t="s">
        <v>1698</v>
      </c>
      <c r="C349" s="152" t="s">
        <v>1413</v>
      </c>
      <c r="D349" s="390">
        <v>1</v>
      </c>
      <c r="E349" s="359" t="s">
        <v>1385</v>
      </c>
      <c r="F349" s="360">
        <v>2705</v>
      </c>
      <c r="G349" s="360">
        <f t="shared" si="60"/>
        <v>2705</v>
      </c>
      <c r="H349" s="360">
        <v>14348</v>
      </c>
      <c r="I349" s="360">
        <f t="shared" si="61"/>
        <v>14348</v>
      </c>
      <c r="J349" s="360">
        <v>0</v>
      </c>
      <c r="K349" s="360">
        <f t="shared" si="62"/>
        <v>0</v>
      </c>
      <c r="L349" s="360">
        <f t="shared" si="63"/>
        <v>17053</v>
      </c>
      <c r="M349" s="376">
        <f t="shared" si="64"/>
        <v>17053</v>
      </c>
      <c r="N349" s="392">
        <v>1</v>
      </c>
      <c r="O349" s="360">
        <v>2705</v>
      </c>
      <c r="P349" s="360">
        <f t="shared" si="65"/>
        <v>2705</v>
      </c>
      <c r="Q349" s="360">
        <v>14348</v>
      </c>
      <c r="R349" s="360">
        <f t="shared" si="66"/>
        <v>14348</v>
      </c>
      <c r="S349" s="360">
        <v>0</v>
      </c>
      <c r="T349" s="360">
        <f t="shared" si="67"/>
        <v>0</v>
      </c>
      <c r="U349" s="360">
        <f t="shared" si="68"/>
        <v>17053</v>
      </c>
      <c r="V349" s="369">
        <f t="shared" si="69"/>
        <v>17053</v>
      </c>
      <c r="W349" s="390">
        <f t="shared" si="70"/>
        <v>0</v>
      </c>
      <c r="X349" s="381">
        <f t="shared" si="71"/>
        <v>0</v>
      </c>
      <c r="Y349" s="372"/>
    </row>
    <row r="350" spans="1:25" s="50" customFormat="1" ht="22.5" hidden="1" customHeight="1" x14ac:dyDescent="0.15">
      <c r="A350" s="361" t="s">
        <v>159</v>
      </c>
      <c r="B350" s="151" t="s">
        <v>1698</v>
      </c>
      <c r="C350" s="152" t="s">
        <v>877</v>
      </c>
      <c r="D350" s="390">
        <v>1</v>
      </c>
      <c r="E350" s="359" t="s">
        <v>1385</v>
      </c>
      <c r="F350" s="360">
        <v>4475</v>
      </c>
      <c r="G350" s="360">
        <f t="shared" si="60"/>
        <v>4475</v>
      </c>
      <c r="H350" s="360">
        <v>20398</v>
      </c>
      <c r="I350" s="360">
        <f t="shared" si="61"/>
        <v>20398</v>
      </c>
      <c r="J350" s="360">
        <v>0</v>
      </c>
      <c r="K350" s="360">
        <f t="shared" si="62"/>
        <v>0</v>
      </c>
      <c r="L350" s="360">
        <f t="shared" si="63"/>
        <v>24873</v>
      </c>
      <c r="M350" s="376">
        <f t="shared" si="64"/>
        <v>24873</v>
      </c>
      <c r="N350" s="392">
        <v>1</v>
      </c>
      <c r="O350" s="360">
        <v>4475</v>
      </c>
      <c r="P350" s="360">
        <f t="shared" si="65"/>
        <v>4475</v>
      </c>
      <c r="Q350" s="360">
        <v>20398</v>
      </c>
      <c r="R350" s="360">
        <f t="shared" si="66"/>
        <v>20398</v>
      </c>
      <c r="S350" s="360">
        <v>0</v>
      </c>
      <c r="T350" s="360">
        <f t="shared" si="67"/>
        <v>0</v>
      </c>
      <c r="U350" s="360">
        <f t="shared" si="68"/>
        <v>24873</v>
      </c>
      <c r="V350" s="369">
        <f t="shared" si="69"/>
        <v>24873</v>
      </c>
      <c r="W350" s="390">
        <f t="shared" si="70"/>
        <v>0</v>
      </c>
      <c r="X350" s="381">
        <f t="shared" si="71"/>
        <v>0</v>
      </c>
      <c r="Y350" s="372"/>
    </row>
    <row r="351" spans="1:25" s="50" customFormat="1" ht="22.5" hidden="1" customHeight="1" x14ac:dyDescent="0.15">
      <c r="A351" s="361" t="s">
        <v>160</v>
      </c>
      <c r="B351" s="151" t="s">
        <v>1698</v>
      </c>
      <c r="C351" s="152" t="s">
        <v>878</v>
      </c>
      <c r="D351" s="390">
        <v>1</v>
      </c>
      <c r="E351" s="359" t="s">
        <v>1385</v>
      </c>
      <c r="F351" s="360">
        <v>5705</v>
      </c>
      <c r="G351" s="360">
        <f t="shared" si="60"/>
        <v>5705</v>
      </c>
      <c r="H351" s="360">
        <v>24600</v>
      </c>
      <c r="I351" s="360">
        <f t="shared" si="61"/>
        <v>24600</v>
      </c>
      <c r="J351" s="360">
        <v>0</v>
      </c>
      <c r="K351" s="360">
        <f t="shared" si="62"/>
        <v>0</v>
      </c>
      <c r="L351" s="360">
        <f t="shared" si="63"/>
        <v>30305</v>
      </c>
      <c r="M351" s="376">
        <f t="shared" si="64"/>
        <v>30305</v>
      </c>
      <c r="N351" s="392">
        <v>1</v>
      </c>
      <c r="O351" s="360">
        <v>5705</v>
      </c>
      <c r="P351" s="360">
        <f t="shared" si="65"/>
        <v>5705</v>
      </c>
      <c r="Q351" s="360">
        <v>24600</v>
      </c>
      <c r="R351" s="360">
        <f t="shared" si="66"/>
        <v>24600</v>
      </c>
      <c r="S351" s="360">
        <v>0</v>
      </c>
      <c r="T351" s="360">
        <f t="shared" si="67"/>
        <v>0</v>
      </c>
      <c r="U351" s="360">
        <f t="shared" si="68"/>
        <v>30305</v>
      </c>
      <c r="V351" s="369">
        <f t="shared" si="69"/>
        <v>30305</v>
      </c>
      <c r="W351" s="390">
        <f t="shared" si="70"/>
        <v>0</v>
      </c>
      <c r="X351" s="381">
        <f t="shared" si="71"/>
        <v>0</v>
      </c>
      <c r="Y351" s="372"/>
    </row>
    <row r="352" spans="1:25" s="50" customFormat="1" ht="22.5" hidden="1" customHeight="1" x14ac:dyDescent="0.15">
      <c r="A352" s="361" t="s">
        <v>161</v>
      </c>
      <c r="B352" s="151" t="s">
        <v>1698</v>
      </c>
      <c r="C352" s="152" t="s">
        <v>879</v>
      </c>
      <c r="D352" s="390">
        <v>1</v>
      </c>
      <c r="E352" s="359" t="s">
        <v>1385</v>
      </c>
      <c r="F352" s="360">
        <v>6531</v>
      </c>
      <c r="G352" s="360">
        <f t="shared" si="60"/>
        <v>6531</v>
      </c>
      <c r="H352" s="360">
        <v>27125</v>
      </c>
      <c r="I352" s="360">
        <f t="shared" si="61"/>
        <v>27125</v>
      </c>
      <c r="J352" s="360">
        <v>0</v>
      </c>
      <c r="K352" s="360">
        <f t="shared" si="62"/>
        <v>0</v>
      </c>
      <c r="L352" s="360">
        <f t="shared" si="63"/>
        <v>33656</v>
      </c>
      <c r="M352" s="376">
        <f t="shared" si="64"/>
        <v>33656</v>
      </c>
      <c r="N352" s="392">
        <v>1</v>
      </c>
      <c r="O352" s="360">
        <v>6531</v>
      </c>
      <c r="P352" s="360">
        <f t="shared" si="65"/>
        <v>6531</v>
      </c>
      <c r="Q352" s="360">
        <v>27125</v>
      </c>
      <c r="R352" s="360">
        <f t="shared" si="66"/>
        <v>27125</v>
      </c>
      <c r="S352" s="360">
        <v>0</v>
      </c>
      <c r="T352" s="360">
        <f t="shared" si="67"/>
        <v>0</v>
      </c>
      <c r="U352" s="360">
        <f t="shared" si="68"/>
        <v>33656</v>
      </c>
      <c r="V352" s="369">
        <f t="shared" si="69"/>
        <v>33656</v>
      </c>
      <c r="W352" s="390">
        <f t="shared" si="70"/>
        <v>0</v>
      </c>
      <c r="X352" s="381">
        <f t="shared" si="71"/>
        <v>0</v>
      </c>
      <c r="Y352" s="372"/>
    </row>
    <row r="353" spans="1:25" s="50" customFormat="1" ht="22.5" hidden="1" customHeight="1" x14ac:dyDescent="0.15">
      <c r="A353" s="361" t="s">
        <v>162</v>
      </c>
      <c r="B353" s="151" t="s">
        <v>1698</v>
      </c>
      <c r="C353" s="152" t="s">
        <v>1414</v>
      </c>
      <c r="D353" s="390">
        <v>1</v>
      </c>
      <c r="E353" s="359" t="s">
        <v>1385</v>
      </c>
      <c r="F353" s="360">
        <v>7557</v>
      </c>
      <c r="G353" s="360">
        <f t="shared" si="60"/>
        <v>7557</v>
      </c>
      <c r="H353" s="360">
        <v>32674</v>
      </c>
      <c r="I353" s="360">
        <f t="shared" si="61"/>
        <v>32674</v>
      </c>
      <c r="J353" s="360">
        <v>0</v>
      </c>
      <c r="K353" s="360">
        <f t="shared" si="62"/>
        <v>0</v>
      </c>
      <c r="L353" s="360">
        <f t="shared" si="63"/>
        <v>40231</v>
      </c>
      <c r="M353" s="376">
        <f t="shared" si="64"/>
        <v>40231</v>
      </c>
      <c r="N353" s="392">
        <v>1</v>
      </c>
      <c r="O353" s="360">
        <v>7557</v>
      </c>
      <c r="P353" s="360">
        <f t="shared" si="65"/>
        <v>7557</v>
      </c>
      <c r="Q353" s="360">
        <v>32674</v>
      </c>
      <c r="R353" s="360">
        <f t="shared" si="66"/>
        <v>32674</v>
      </c>
      <c r="S353" s="360">
        <v>0</v>
      </c>
      <c r="T353" s="360">
        <f t="shared" si="67"/>
        <v>0</v>
      </c>
      <c r="U353" s="360">
        <f t="shared" si="68"/>
        <v>40231</v>
      </c>
      <c r="V353" s="369">
        <f t="shared" si="69"/>
        <v>40231</v>
      </c>
      <c r="W353" s="390">
        <f t="shared" si="70"/>
        <v>0</v>
      </c>
      <c r="X353" s="381">
        <f t="shared" si="71"/>
        <v>0</v>
      </c>
      <c r="Y353" s="372"/>
    </row>
    <row r="354" spans="1:25" s="50" customFormat="1" ht="22.5" hidden="1" customHeight="1" x14ac:dyDescent="0.15">
      <c r="A354" s="361" t="s">
        <v>163</v>
      </c>
      <c r="B354" s="151" t="s">
        <v>1698</v>
      </c>
      <c r="C354" s="152" t="s">
        <v>880</v>
      </c>
      <c r="D354" s="390">
        <v>1</v>
      </c>
      <c r="E354" s="359" t="s">
        <v>1385</v>
      </c>
      <c r="F354" s="360">
        <v>9859</v>
      </c>
      <c r="G354" s="360">
        <f t="shared" si="60"/>
        <v>9859</v>
      </c>
      <c r="H354" s="360">
        <v>40600</v>
      </c>
      <c r="I354" s="360">
        <f t="shared" si="61"/>
        <v>40600</v>
      </c>
      <c r="J354" s="360">
        <v>0</v>
      </c>
      <c r="K354" s="360">
        <f t="shared" si="62"/>
        <v>0</v>
      </c>
      <c r="L354" s="360">
        <f t="shared" si="63"/>
        <v>50459</v>
      </c>
      <c r="M354" s="376">
        <f t="shared" si="64"/>
        <v>50459</v>
      </c>
      <c r="N354" s="392">
        <v>1</v>
      </c>
      <c r="O354" s="360">
        <v>9859</v>
      </c>
      <c r="P354" s="360">
        <f t="shared" si="65"/>
        <v>9859</v>
      </c>
      <c r="Q354" s="360">
        <v>40600</v>
      </c>
      <c r="R354" s="360">
        <f t="shared" si="66"/>
        <v>40600</v>
      </c>
      <c r="S354" s="360">
        <v>0</v>
      </c>
      <c r="T354" s="360">
        <f t="shared" si="67"/>
        <v>0</v>
      </c>
      <c r="U354" s="360">
        <f t="shared" si="68"/>
        <v>50459</v>
      </c>
      <c r="V354" s="369">
        <f t="shared" si="69"/>
        <v>50459</v>
      </c>
      <c r="W354" s="390">
        <f t="shared" si="70"/>
        <v>0</v>
      </c>
      <c r="X354" s="381">
        <f t="shared" si="71"/>
        <v>0</v>
      </c>
      <c r="Y354" s="372"/>
    </row>
    <row r="355" spans="1:25" s="50" customFormat="1" ht="22.5" hidden="1" customHeight="1" x14ac:dyDescent="0.15">
      <c r="A355" s="361" t="s">
        <v>164</v>
      </c>
      <c r="B355" s="151" t="s">
        <v>1698</v>
      </c>
      <c r="C355" s="152" t="s">
        <v>881</v>
      </c>
      <c r="D355" s="390">
        <v>1</v>
      </c>
      <c r="E355" s="359" t="s">
        <v>1385</v>
      </c>
      <c r="F355" s="360">
        <v>12577</v>
      </c>
      <c r="G355" s="360">
        <f t="shared" si="60"/>
        <v>12577</v>
      </c>
      <c r="H355" s="360">
        <v>45900</v>
      </c>
      <c r="I355" s="360">
        <f t="shared" si="61"/>
        <v>45900</v>
      </c>
      <c r="J355" s="360">
        <v>0</v>
      </c>
      <c r="K355" s="360">
        <f t="shared" si="62"/>
        <v>0</v>
      </c>
      <c r="L355" s="360">
        <f t="shared" si="63"/>
        <v>58477</v>
      </c>
      <c r="M355" s="376">
        <f t="shared" si="64"/>
        <v>58477</v>
      </c>
      <c r="N355" s="392">
        <v>1</v>
      </c>
      <c r="O355" s="360">
        <v>12577</v>
      </c>
      <c r="P355" s="360">
        <f t="shared" si="65"/>
        <v>12577</v>
      </c>
      <c r="Q355" s="360">
        <v>45900</v>
      </c>
      <c r="R355" s="360">
        <f t="shared" si="66"/>
        <v>45900</v>
      </c>
      <c r="S355" s="360">
        <v>0</v>
      </c>
      <c r="T355" s="360">
        <f t="shared" si="67"/>
        <v>0</v>
      </c>
      <c r="U355" s="360">
        <f t="shared" si="68"/>
        <v>58477</v>
      </c>
      <c r="V355" s="369">
        <f t="shared" si="69"/>
        <v>58477</v>
      </c>
      <c r="W355" s="390">
        <f t="shared" si="70"/>
        <v>0</v>
      </c>
      <c r="X355" s="381">
        <f t="shared" si="71"/>
        <v>0</v>
      </c>
      <c r="Y355" s="372"/>
    </row>
    <row r="356" spans="1:25" s="50" customFormat="1" ht="22.5" hidden="1" customHeight="1" x14ac:dyDescent="0.15">
      <c r="A356" s="361" t="s">
        <v>165</v>
      </c>
      <c r="B356" s="151" t="s">
        <v>1698</v>
      </c>
      <c r="C356" s="152" t="s">
        <v>1415</v>
      </c>
      <c r="D356" s="390">
        <v>1</v>
      </c>
      <c r="E356" s="359" t="s">
        <v>1385</v>
      </c>
      <c r="F356" s="360">
        <v>16265</v>
      </c>
      <c r="G356" s="360">
        <f t="shared" si="60"/>
        <v>16265</v>
      </c>
      <c r="H356" s="360">
        <v>66127</v>
      </c>
      <c r="I356" s="360">
        <f t="shared" si="61"/>
        <v>66127</v>
      </c>
      <c r="J356" s="360">
        <v>0</v>
      </c>
      <c r="K356" s="360">
        <f t="shared" si="62"/>
        <v>0</v>
      </c>
      <c r="L356" s="360">
        <f t="shared" si="63"/>
        <v>82392</v>
      </c>
      <c r="M356" s="376">
        <f t="shared" si="64"/>
        <v>82392</v>
      </c>
      <c r="N356" s="392">
        <v>1</v>
      </c>
      <c r="O356" s="360">
        <v>16265</v>
      </c>
      <c r="P356" s="360">
        <f t="shared" si="65"/>
        <v>16265</v>
      </c>
      <c r="Q356" s="360">
        <v>66127</v>
      </c>
      <c r="R356" s="360">
        <f t="shared" si="66"/>
        <v>66127</v>
      </c>
      <c r="S356" s="360">
        <v>0</v>
      </c>
      <c r="T356" s="360">
        <f t="shared" si="67"/>
        <v>0</v>
      </c>
      <c r="U356" s="360">
        <f t="shared" si="68"/>
        <v>82392</v>
      </c>
      <c r="V356" s="369">
        <f t="shared" si="69"/>
        <v>82392</v>
      </c>
      <c r="W356" s="390">
        <f t="shared" si="70"/>
        <v>0</v>
      </c>
      <c r="X356" s="381">
        <f t="shared" si="71"/>
        <v>0</v>
      </c>
      <c r="Y356" s="372"/>
    </row>
    <row r="357" spans="1:25" s="50" customFormat="1" ht="22.5" hidden="1" customHeight="1" x14ac:dyDescent="0.15">
      <c r="A357" s="361" t="s">
        <v>166</v>
      </c>
      <c r="B357" s="151" t="s">
        <v>1698</v>
      </c>
      <c r="C357" s="152" t="s">
        <v>882</v>
      </c>
      <c r="D357" s="390">
        <v>1</v>
      </c>
      <c r="E357" s="359" t="s">
        <v>1385</v>
      </c>
      <c r="F357" s="360">
        <v>23665</v>
      </c>
      <c r="G357" s="360">
        <f t="shared" si="60"/>
        <v>23665</v>
      </c>
      <c r="H357" s="360">
        <v>88453</v>
      </c>
      <c r="I357" s="360">
        <f t="shared" si="61"/>
        <v>88453</v>
      </c>
      <c r="J357" s="360">
        <v>0</v>
      </c>
      <c r="K357" s="360">
        <f t="shared" si="62"/>
        <v>0</v>
      </c>
      <c r="L357" s="360">
        <f t="shared" si="63"/>
        <v>112118</v>
      </c>
      <c r="M357" s="376">
        <f t="shared" si="64"/>
        <v>112118</v>
      </c>
      <c r="N357" s="392">
        <v>1</v>
      </c>
      <c r="O357" s="360">
        <v>23665</v>
      </c>
      <c r="P357" s="360">
        <f t="shared" si="65"/>
        <v>23665</v>
      </c>
      <c r="Q357" s="360">
        <v>88453</v>
      </c>
      <c r="R357" s="360">
        <f t="shared" si="66"/>
        <v>88453</v>
      </c>
      <c r="S357" s="360">
        <v>0</v>
      </c>
      <c r="T357" s="360">
        <f t="shared" si="67"/>
        <v>0</v>
      </c>
      <c r="U357" s="360">
        <f t="shared" si="68"/>
        <v>112118</v>
      </c>
      <c r="V357" s="369">
        <f t="shared" si="69"/>
        <v>112118</v>
      </c>
      <c r="W357" s="390">
        <f t="shared" si="70"/>
        <v>0</v>
      </c>
      <c r="X357" s="381">
        <f t="shared" si="71"/>
        <v>0</v>
      </c>
      <c r="Y357" s="372"/>
    </row>
    <row r="358" spans="1:25" s="50" customFormat="1" ht="22.5" hidden="1" customHeight="1" x14ac:dyDescent="0.15">
      <c r="A358" s="361" t="s">
        <v>167</v>
      </c>
      <c r="B358" s="151" t="s">
        <v>1698</v>
      </c>
      <c r="C358" s="152" t="s">
        <v>1416</v>
      </c>
      <c r="D358" s="390">
        <v>1</v>
      </c>
      <c r="E358" s="359" t="s">
        <v>1385</v>
      </c>
      <c r="F358" s="360">
        <v>28104</v>
      </c>
      <c r="G358" s="360">
        <f t="shared" si="60"/>
        <v>28104</v>
      </c>
      <c r="H358" s="360">
        <v>100928</v>
      </c>
      <c r="I358" s="360">
        <f t="shared" si="61"/>
        <v>100928</v>
      </c>
      <c r="J358" s="360">
        <v>0</v>
      </c>
      <c r="K358" s="360">
        <f t="shared" si="62"/>
        <v>0</v>
      </c>
      <c r="L358" s="360">
        <f t="shared" si="63"/>
        <v>129032</v>
      </c>
      <c r="M358" s="376">
        <f t="shared" si="64"/>
        <v>129032</v>
      </c>
      <c r="N358" s="392">
        <v>1</v>
      </c>
      <c r="O358" s="360">
        <v>28104</v>
      </c>
      <c r="P358" s="360">
        <f t="shared" si="65"/>
        <v>28104</v>
      </c>
      <c r="Q358" s="360">
        <v>100928</v>
      </c>
      <c r="R358" s="360">
        <f t="shared" si="66"/>
        <v>100928</v>
      </c>
      <c r="S358" s="360">
        <v>0</v>
      </c>
      <c r="T358" s="360">
        <f t="shared" si="67"/>
        <v>0</v>
      </c>
      <c r="U358" s="360">
        <f t="shared" si="68"/>
        <v>129032</v>
      </c>
      <c r="V358" s="369">
        <f t="shared" si="69"/>
        <v>129032</v>
      </c>
      <c r="W358" s="390">
        <f t="shared" si="70"/>
        <v>0</v>
      </c>
      <c r="X358" s="381">
        <f t="shared" si="71"/>
        <v>0</v>
      </c>
      <c r="Y358" s="372"/>
    </row>
    <row r="359" spans="1:25" s="50" customFormat="1" ht="22.5" hidden="1" customHeight="1" x14ac:dyDescent="0.15">
      <c r="A359" s="361" t="s">
        <v>168</v>
      </c>
      <c r="B359" s="151" t="s">
        <v>1698</v>
      </c>
      <c r="C359" s="152" t="s">
        <v>883</v>
      </c>
      <c r="D359" s="390">
        <v>1</v>
      </c>
      <c r="E359" s="359" t="s">
        <v>1385</v>
      </c>
      <c r="F359" s="360">
        <v>41451</v>
      </c>
      <c r="G359" s="360">
        <f t="shared" si="60"/>
        <v>41451</v>
      </c>
      <c r="H359" s="360">
        <v>141383</v>
      </c>
      <c r="I359" s="360">
        <f t="shared" si="61"/>
        <v>141383</v>
      </c>
      <c r="J359" s="360">
        <v>0</v>
      </c>
      <c r="K359" s="360">
        <f t="shared" si="62"/>
        <v>0</v>
      </c>
      <c r="L359" s="360">
        <f t="shared" si="63"/>
        <v>182834</v>
      </c>
      <c r="M359" s="376">
        <f t="shared" si="64"/>
        <v>182834</v>
      </c>
      <c r="N359" s="392">
        <v>1</v>
      </c>
      <c r="O359" s="360">
        <v>41451</v>
      </c>
      <c r="P359" s="360">
        <f t="shared" si="65"/>
        <v>41451</v>
      </c>
      <c r="Q359" s="360">
        <v>141383</v>
      </c>
      <c r="R359" s="360">
        <f t="shared" si="66"/>
        <v>141383</v>
      </c>
      <c r="S359" s="360">
        <v>0</v>
      </c>
      <c r="T359" s="360">
        <f t="shared" si="67"/>
        <v>0</v>
      </c>
      <c r="U359" s="360">
        <f t="shared" si="68"/>
        <v>182834</v>
      </c>
      <c r="V359" s="369">
        <f t="shared" si="69"/>
        <v>182834</v>
      </c>
      <c r="W359" s="390">
        <f t="shared" si="70"/>
        <v>0</v>
      </c>
      <c r="X359" s="381">
        <f t="shared" si="71"/>
        <v>0</v>
      </c>
      <c r="Y359" s="372"/>
    </row>
    <row r="360" spans="1:25" s="50" customFormat="1" ht="22.5" hidden="1" customHeight="1" x14ac:dyDescent="0.15">
      <c r="A360" s="361" t="s">
        <v>169</v>
      </c>
      <c r="B360" s="151" t="s">
        <v>1699</v>
      </c>
      <c r="C360" s="152" t="s">
        <v>884</v>
      </c>
      <c r="D360" s="390">
        <v>1</v>
      </c>
      <c r="E360" s="359" t="s">
        <v>1385</v>
      </c>
      <c r="F360" s="360">
        <v>51243</v>
      </c>
      <c r="G360" s="360">
        <f t="shared" si="60"/>
        <v>51243</v>
      </c>
      <c r="H360" s="360">
        <v>191284</v>
      </c>
      <c r="I360" s="360">
        <f t="shared" si="61"/>
        <v>191284</v>
      </c>
      <c r="J360" s="360">
        <v>0</v>
      </c>
      <c r="K360" s="360">
        <f t="shared" si="62"/>
        <v>0</v>
      </c>
      <c r="L360" s="360">
        <f t="shared" si="63"/>
        <v>242527</v>
      </c>
      <c r="M360" s="376">
        <f t="shared" si="64"/>
        <v>242527</v>
      </c>
      <c r="N360" s="392">
        <v>1</v>
      </c>
      <c r="O360" s="360">
        <v>51243</v>
      </c>
      <c r="P360" s="360">
        <f t="shared" si="65"/>
        <v>51243</v>
      </c>
      <c r="Q360" s="360">
        <v>191284</v>
      </c>
      <c r="R360" s="360">
        <f t="shared" si="66"/>
        <v>191284</v>
      </c>
      <c r="S360" s="360">
        <v>0</v>
      </c>
      <c r="T360" s="360">
        <f t="shared" si="67"/>
        <v>0</v>
      </c>
      <c r="U360" s="360">
        <f t="shared" si="68"/>
        <v>242527</v>
      </c>
      <c r="V360" s="369">
        <f t="shared" si="69"/>
        <v>242527</v>
      </c>
      <c r="W360" s="390">
        <f t="shared" si="70"/>
        <v>0</v>
      </c>
      <c r="X360" s="381">
        <f t="shared" si="71"/>
        <v>0</v>
      </c>
      <c r="Y360" s="372"/>
    </row>
    <row r="361" spans="1:25" s="50" customFormat="1" ht="22.5" hidden="1" customHeight="1" x14ac:dyDescent="0.15">
      <c r="A361" s="361" t="s">
        <v>170</v>
      </c>
      <c r="B361" s="151" t="s">
        <v>1698</v>
      </c>
      <c r="C361" s="152" t="s">
        <v>885</v>
      </c>
      <c r="D361" s="390">
        <v>1</v>
      </c>
      <c r="E361" s="359" t="s">
        <v>1385</v>
      </c>
      <c r="F361" s="360">
        <v>76522</v>
      </c>
      <c r="G361" s="360">
        <f t="shared" si="60"/>
        <v>76522</v>
      </c>
      <c r="H361" s="360">
        <v>253270</v>
      </c>
      <c r="I361" s="360">
        <f t="shared" si="61"/>
        <v>253270</v>
      </c>
      <c r="J361" s="360">
        <v>0</v>
      </c>
      <c r="K361" s="360">
        <f t="shared" si="62"/>
        <v>0</v>
      </c>
      <c r="L361" s="360">
        <f t="shared" si="63"/>
        <v>329792</v>
      </c>
      <c r="M361" s="376">
        <f t="shared" si="64"/>
        <v>329792</v>
      </c>
      <c r="N361" s="392">
        <v>1</v>
      </c>
      <c r="O361" s="360">
        <v>76522</v>
      </c>
      <c r="P361" s="360">
        <f t="shared" si="65"/>
        <v>76522</v>
      </c>
      <c r="Q361" s="360">
        <v>253270</v>
      </c>
      <c r="R361" s="360">
        <f t="shared" si="66"/>
        <v>253270</v>
      </c>
      <c r="S361" s="360">
        <v>0</v>
      </c>
      <c r="T361" s="360">
        <f t="shared" si="67"/>
        <v>0</v>
      </c>
      <c r="U361" s="360">
        <f t="shared" si="68"/>
        <v>329792</v>
      </c>
      <c r="V361" s="369">
        <f t="shared" si="69"/>
        <v>329792</v>
      </c>
      <c r="W361" s="390">
        <f t="shared" si="70"/>
        <v>0</v>
      </c>
      <c r="X361" s="381">
        <f t="shared" si="71"/>
        <v>0</v>
      </c>
      <c r="Y361" s="372"/>
    </row>
    <row r="362" spans="1:25" s="50" customFormat="1" ht="22.5" hidden="1" customHeight="1" x14ac:dyDescent="0.15">
      <c r="A362" s="361" t="s">
        <v>171</v>
      </c>
      <c r="B362" s="151" t="s">
        <v>1569</v>
      </c>
      <c r="C362" s="152" t="s">
        <v>1376</v>
      </c>
      <c r="D362" s="390">
        <v>1</v>
      </c>
      <c r="E362" s="359" t="s">
        <v>1741</v>
      </c>
      <c r="F362" s="360">
        <v>338</v>
      </c>
      <c r="G362" s="360">
        <f t="shared" si="60"/>
        <v>338</v>
      </c>
      <c r="H362" s="360">
        <v>9998</v>
      </c>
      <c r="I362" s="360">
        <f t="shared" si="61"/>
        <v>9998</v>
      </c>
      <c r="J362" s="360">
        <v>0</v>
      </c>
      <c r="K362" s="360">
        <f t="shared" si="62"/>
        <v>0</v>
      </c>
      <c r="L362" s="360">
        <f t="shared" si="63"/>
        <v>10336</v>
      </c>
      <c r="M362" s="376">
        <f t="shared" si="64"/>
        <v>10336</v>
      </c>
      <c r="N362" s="392">
        <v>1</v>
      </c>
      <c r="O362" s="360">
        <v>338</v>
      </c>
      <c r="P362" s="360">
        <f t="shared" si="65"/>
        <v>338</v>
      </c>
      <c r="Q362" s="360">
        <v>9998</v>
      </c>
      <c r="R362" s="360">
        <f t="shared" si="66"/>
        <v>9998</v>
      </c>
      <c r="S362" s="360">
        <v>0</v>
      </c>
      <c r="T362" s="360">
        <f t="shared" si="67"/>
        <v>0</v>
      </c>
      <c r="U362" s="360">
        <f t="shared" si="68"/>
        <v>10336</v>
      </c>
      <c r="V362" s="369">
        <f t="shared" si="69"/>
        <v>10336</v>
      </c>
      <c r="W362" s="390">
        <f t="shared" si="70"/>
        <v>0</v>
      </c>
      <c r="X362" s="381">
        <f t="shared" si="71"/>
        <v>0</v>
      </c>
      <c r="Y362" s="372"/>
    </row>
    <row r="363" spans="1:25" s="50" customFormat="1" ht="22.5" hidden="1" customHeight="1" x14ac:dyDescent="0.15">
      <c r="A363" s="361" t="s">
        <v>172</v>
      </c>
      <c r="B363" s="151" t="s">
        <v>1569</v>
      </c>
      <c r="C363" s="152" t="s">
        <v>1378</v>
      </c>
      <c r="D363" s="390">
        <v>1</v>
      </c>
      <c r="E363" s="359" t="s">
        <v>1741</v>
      </c>
      <c r="F363" s="360">
        <v>523</v>
      </c>
      <c r="G363" s="360">
        <f t="shared" si="60"/>
        <v>523</v>
      </c>
      <c r="H363" s="360">
        <v>11398</v>
      </c>
      <c r="I363" s="360">
        <f t="shared" si="61"/>
        <v>11398</v>
      </c>
      <c r="J363" s="360">
        <v>0</v>
      </c>
      <c r="K363" s="360">
        <f t="shared" si="62"/>
        <v>0</v>
      </c>
      <c r="L363" s="360">
        <f t="shared" si="63"/>
        <v>11921</v>
      </c>
      <c r="M363" s="376">
        <f t="shared" si="64"/>
        <v>11921</v>
      </c>
      <c r="N363" s="392">
        <v>1</v>
      </c>
      <c r="O363" s="360">
        <v>523</v>
      </c>
      <c r="P363" s="360">
        <f t="shared" si="65"/>
        <v>523</v>
      </c>
      <c r="Q363" s="360">
        <v>11398</v>
      </c>
      <c r="R363" s="360">
        <f t="shared" si="66"/>
        <v>11398</v>
      </c>
      <c r="S363" s="360">
        <v>0</v>
      </c>
      <c r="T363" s="360">
        <f t="shared" si="67"/>
        <v>0</v>
      </c>
      <c r="U363" s="360">
        <f t="shared" si="68"/>
        <v>11921</v>
      </c>
      <c r="V363" s="369">
        <f t="shared" si="69"/>
        <v>11921</v>
      </c>
      <c r="W363" s="390">
        <f t="shared" si="70"/>
        <v>0</v>
      </c>
      <c r="X363" s="381">
        <f t="shared" si="71"/>
        <v>0</v>
      </c>
      <c r="Y363" s="372"/>
    </row>
    <row r="364" spans="1:25" s="50" customFormat="1" ht="22.5" hidden="1" customHeight="1" x14ac:dyDescent="0.15">
      <c r="A364" s="361" t="s">
        <v>173</v>
      </c>
      <c r="B364" s="151" t="s">
        <v>1569</v>
      </c>
      <c r="C364" s="152" t="s">
        <v>1368</v>
      </c>
      <c r="D364" s="390">
        <v>1</v>
      </c>
      <c r="E364" s="359" t="s">
        <v>1741</v>
      </c>
      <c r="F364" s="360">
        <v>729</v>
      </c>
      <c r="G364" s="360">
        <f t="shared" si="60"/>
        <v>729</v>
      </c>
      <c r="H364" s="360">
        <v>13198</v>
      </c>
      <c r="I364" s="360">
        <f t="shared" si="61"/>
        <v>13198</v>
      </c>
      <c r="J364" s="360">
        <v>0</v>
      </c>
      <c r="K364" s="360">
        <f t="shared" si="62"/>
        <v>0</v>
      </c>
      <c r="L364" s="360">
        <f t="shared" si="63"/>
        <v>13927</v>
      </c>
      <c r="M364" s="376">
        <f t="shared" si="64"/>
        <v>13927</v>
      </c>
      <c r="N364" s="392">
        <v>1</v>
      </c>
      <c r="O364" s="360">
        <v>729</v>
      </c>
      <c r="P364" s="360">
        <f t="shared" si="65"/>
        <v>729</v>
      </c>
      <c r="Q364" s="360">
        <v>13198</v>
      </c>
      <c r="R364" s="360">
        <f t="shared" si="66"/>
        <v>13198</v>
      </c>
      <c r="S364" s="360">
        <v>0</v>
      </c>
      <c r="T364" s="360">
        <f t="shared" si="67"/>
        <v>0</v>
      </c>
      <c r="U364" s="360">
        <f t="shared" si="68"/>
        <v>13927</v>
      </c>
      <c r="V364" s="369">
        <f t="shared" si="69"/>
        <v>13927</v>
      </c>
      <c r="W364" s="390">
        <f t="shared" si="70"/>
        <v>0</v>
      </c>
      <c r="X364" s="381">
        <f t="shared" si="71"/>
        <v>0</v>
      </c>
      <c r="Y364" s="372"/>
    </row>
    <row r="365" spans="1:25" s="50" customFormat="1" ht="22.5" hidden="1" customHeight="1" x14ac:dyDescent="0.15">
      <c r="A365" s="361" t="s">
        <v>174</v>
      </c>
      <c r="B365" s="151" t="s">
        <v>1569</v>
      </c>
      <c r="C365" s="152" t="s">
        <v>1369</v>
      </c>
      <c r="D365" s="390">
        <v>1</v>
      </c>
      <c r="E365" s="359" t="s">
        <v>1741</v>
      </c>
      <c r="F365" s="360">
        <v>963</v>
      </c>
      <c r="G365" s="360">
        <f t="shared" si="60"/>
        <v>963</v>
      </c>
      <c r="H365" s="360">
        <v>15398</v>
      </c>
      <c r="I365" s="360">
        <f t="shared" si="61"/>
        <v>15398</v>
      </c>
      <c r="J365" s="360">
        <v>0</v>
      </c>
      <c r="K365" s="360">
        <f t="shared" si="62"/>
        <v>0</v>
      </c>
      <c r="L365" s="360">
        <f t="shared" si="63"/>
        <v>16361</v>
      </c>
      <c r="M365" s="376">
        <f t="shared" si="64"/>
        <v>16361</v>
      </c>
      <c r="N365" s="392">
        <v>1</v>
      </c>
      <c r="O365" s="360">
        <v>963</v>
      </c>
      <c r="P365" s="360">
        <f t="shared" si="65"/>
        <v>963</v>
      </c>
      <c r="Q365" s="360">
        <v>15398</v>
      </c>
      <c r="R365" s="360">
        <f t="shared" si="66"/>
        <v>15398</v>
      </c>
      <c r="S365" s="360">
        <v>0</v>
      </c>
      <c r="T365" s="360">
        <f t="shared" si="67"/>
        <v>0</v>
      </c>
      <c r="U365" s="360">
        <f t="shared" si="68"/>
        <v>16361</v>
      </c>
      <c r="V365" s="369">
        <f t="shared" si="69"/>
        <v>16361</v>
      </c>
      <c r="W365" s="390">
        <f t="shared" si="70"/>
        <v>0</v>
      </c>
      <c r="X365" s="381">
        <f t="shared" si="71"/>
        <v>0</v>
      </c>
      <c r="Y365" s="372"/>
    </row>
    <row r="366" spans="1:25" s="50" customFormat="1" ht="22.5" hidden="1" customHeight="1" x14ac:dyDescent="0.15">
      <c r="A366" s="361" t="s">
        <v>175</v>
      </c>
      <c r="B366" s="151" t="s">
        <v>1569</v>
      </c>
      <c r="C366" s="152" t="s">
        <v>1370</v>
      </c>
      <c r="D366" s="390">
        <v>1</v>
      </c>
      <c r="E366" s="359" t="s">
        <v>1741</v>
      </c>
      <c r="F366" s="360">
        <v>1162</v>
      </c>
      <c r="G366" s="360">
        <f t="shared" si="60"/>
        <v>1162</v>
      </c>
      <c r="H366" s="360">
        <v>16798</v>
      </c>
      <c r="I366" s="360">
        <f t="shared" si="61"/>
        <v>16798</v>
      </c>
      <c r="J366" s="360">
        <v>0</v>
      </c>
      <c r="K366" s="360">
        <f t="shared" si="62"/>
        <v>0</v>
      </c>
      <c r="L366" s="360">
        <f t="shared" si="63"/>
        <v>17960</v>
      </c>
      <c r="M366" s="376">
        <f t="shared" si="64"/>
        <v>17960</v>
      </c>
      <c r="N366" s="392">
        <v>1</v>
      </c>
      <c r="O366" s="360">
        <v>1162</v>
      </c>
      <c r="P366" s="360">
        <f t="shared" si="65"/>
        <v>1162</v>
      </c>
      <c r="Q366" s="360">
        <v>16798</v>
      </c>
      <c r="R366" s="360">
        <f t="shared" si="66"/>
        <v>16798</v>
      </c>
      <c r="S366" s="360">
        <v>0</v>
      </c>
      <c r="T366" s="360">
        <f t="shared" si="67"/>
        <v>0</v>
      </c>
      <c r="U366" s="360">
        <f t="shared" si="68"/>
        <v>17960</v>
      </c>
      <c r="V366" s="369">
        <f t="shared" si="69"/>
        <v>17960</v>
      </c>
      <c r="W366" s="390">
        <f t="shared" si="70"/>
        <v>0</v>
      </c>
      <c r="X366" s="381">
        <f t="shared" si="71"/>
        <v>0</v>
      </c>
      <c r="Y366" s="372"/>
    </row>
    <row r="367" spans="1:25" s="50" customFormat="1" ht="22.5" hidden="1" customHeight="1" x14ac:dyDescent="0.15">
      <c r="A367" s="361" t="s">
        <v>176</v>
      </c>
      <c r="B367" s="151" t="s">
        <v>1569</v>
      </c>
      <c r="C367" s="152" t="s">
        <v>1366</v>
      </c>
      <c r="D367" s="390">
        <v>1</v>
      </c>
      <c r="E367" s="359" t="s">
        <v>1741</v>
      </c>
      <c r="F367" s="360">
        <v>1609</v>
      </c>
      <c r="G367" s="360">
        <f t="shared" si="60"/>
        <v>1609</v>
      </c>
      <c r="H367" s="360">
        <v>19797</v>
      </c>
      <c r="I367" s="360">
        <f t="shared" si="61"/>
        <v>19797</v>
      </c>
      <c r="J367" s="360">
        <v>0</v>
      </c>
      <c r="K367" s="360">
        <f t="shared" si="62"/>
        <v>0</v>
      </c>
      <c r="L367" s="360">
        <f t="shared" si="63"/>
        <v>21406</v>
      </c>
      <c r="M367" s="376">
        <f t="shared" si="64"/>
        <v>21406</v>
      </c>
      <c r="N367" s="392">
        <v>1</v>
      </c>
      <c r="O367" s="360">
        <v>1609</v>
      </c>
      <c r="P367" s="360">
        <f t="shared" si="65"/>
        <v>1609</v>
      </c>
      <c r="Q367" s="360">
        <v>19797</v>
      </c>
      <c r="R367" s="360">
        <f t="shared" si="66"/>
        <v>19797</v>
      </c>
      <c r="S367" s="360">
        <v>0</v>
      </c>
      <c r="T367" s="360">
        <f t="shared" si="67"/>
        <v>0</v>
      </c>
      <c r="U367" s="360">
        <f t="shared" si="68"/>
        <v>21406</v>
      </c>
      <c r="V367" s="369">
        <f t="shared" si="69"/>
        <v>21406</v>
      </c>
      <c r="W367" s="390">
        <f t="shared" si="70"/>
        <v>0</v>
      </c>
      <c r="X367" s="381">
        <f t="shared" si="71"/>
        <v>0</v>
      </c>
      <c r="Y367" s="372"/>
    </row>
    <row r="368" spans="1:25" s="50" customFormat="1" ht="22.5" hidden="1" customHeight="1" x14ac:dyDescent="0.15">
      <c r="A368" s="361" t="s">
        <v>177</v>
      </c>
      <c r="B368" s="151" t="s">
        <v>1569</v>
      </c>
      <c r="C368" s="152" t="s">
        <v>1371</v>
      </c>
      <c r="D368" s="390">
        <v>1</v>
      </c>
      <c r="E368" s="359" t="s">
        <v>1741</v>
      </c>
      <c r="F368" s="360">
        <v>2853</v>
      </c>
      <c r="G368" s="360">
        <f t="shared" si="60"/>
        <v>2853</v>
      </c>
      <c r="H368" s="360">
        <v>23796</v>
      </c>
      <c r="I368" s="360">
        <f t="shared" si="61"/>
        <v>23796</v>
      </c>
      <c r="J368" s="360">
        <v>0</v>
      </c>
      <c r="K368" s="360">
        <f t="shared" si="62"/>
        <v>0</v>
      </c>
      <c r="L368" s="360">
        <f t="shared" si="63"/>
        <v>26649</v>
      </c>
      <c r="M368" s="376">
        <f t="shared" si="64"/>
        <v>26649</v>
      </c>
      <c r="N368" s="392">
        <v>1</v>
      </c>
      <c r="O368" s="360">
        <v>2853</v>
      </c>
      <c r="P368" s="360">
        <f t="shared" si="65"/>
        <v>2853</v>
      </c>
      <c r="Q368" s="360">
        <v>23796</v>
      </c>
      <c r="R368" s="360">
        <f t="shared" si="66"/>
        <v>23796</v>
      </c>
      <c r="S368" s="360">
        <v>0</v>
      </c>
      <c r="T368" s="360">
        <f t="shared" si="67"/>
        <v>0</v>
      </c>
      <c r="U368" s="360">
        <f t="shared" si="68"/>
        <v>26649</v>
      </c>
      <c r="V368" s="369">
        <f t="shared" si="69"/>
        <v>26649</v>
      </c>
      <c r="W368" s="390">
        <f t="shared" si="70"/>
        <v>0</v>
      </c>
      <c r="X368" s="381">
        <f t="shared" si="71"/>
        <v>0</v>
      </c>
      <c r="Y368" s="372"/>
    </row>
    <row r="369" spans="1:25" s="50" customFormat="1" ht="22.5" hidden="1" customHeight="1" x14ac:dyDescent="0.15">
      <c r="A369" s="361" t="s">
        <v>178</v>
      </c>
      <c r="B369" s="151" t="s">
        <v>1569</v>
      </c>
      <c r="C369" s="152" t="s">
        <v>1372</v>
      </c>
      <c r="D369" s="390">
        <v>1</v>
      </c>
      <c r="E369" s="359" t="s">
        <v>1741</v>
      </c>
      <c r="F369" s="360">
        <v>3595</v>
      </c>
      <c r="G369" s="360">
        <f t="shared" si="60"/>
        <v>3595</v>
      </c>
      <c r="H369" s="360">
        <v>26996</v>
      </c>
      <c r="I369" s="360">
        <f t="shared" si="61"/>
        <v>26996</v>
      </c>
      <c r="J369" s="360">
        <v>0</v>
      </c>
      <c r="K369" s="360">
        <f t="shared" si="62"/>
        <v>0</v>
      </c>
      <c r="L369" s="360">
        <f t="shared" si="63"/>
        <v>30591</v>
      </c>
      <c r="M369" s="376">
        <f t="shared" si="64"/>
        <v>30591</v>
      </c>
      <c r="N369" s="392">
        <v>1</v>
      </c>
      <c r="O369" s="360">
        <v>3595</v>
      </c>
      <c r="P369" s="360">
        <f t="shared" si="65"/>
        <v>3595</v>
      </c>
      <c r="Q369" s="360">
        <v>26996</v>
      </c>
      <c r="R369" s="360">
        <f t="shared" si="66"/>
        <v>26996</v>
      </c>
      <c r="S369" s="360">
        <v>0</v>
      </c>
      <c r="T369" s="360">
        <f t="shared" si="67"/>
        <v>0</v>
      </c>
      <c r="U369" s="360">
        <f t="shared" si="68"/>
        <v>30591</v>
      </c>
      <c r="V369" s="369">
        <f t="shared" si="69"/>
        <v>30591</v>
      </c>
      <c r="W369" s="390">
        <f t="shared" si="70"/>
        <v>0</v>
      </c>
      <c r="X369" s="381">
        <f t="shared" si="71"/>
        <v>0</v>
      </c>
      <c r="Y369" s="372"/>
    </row>
    <row r="370" spans="1:25" s="50" customFormat="1" ht="22.5" hidden="1" customHeight="1" x14ac:dyDescent="0.15">
      <c r="A370" s="361" t="s">
        <v>179</v>
      </c>
      <c r="B370" s="151" t="s">
        <v>1569</v>
      </c>
      <c r="C370" s="152" t="s">
        <v>89</v>
      </c>
      <c r="D370" s="390">
        <v>1</v>
      </c>
      <c r="E370" s="359" t="s">
        <v>1741</v>
      </c>
      <c r="F370" s="360">
        <v>5581</v>
      </c>
      <c r="G370" s="360">
        <f t="shared" si="60"/>
        <v>5581</v>
      </c>
      <c r="H370" s="360">
        <v>33396</v>
      </c>
      <c r="I370" s="360">
        <f t="shared" si="61"/>
        <v>33396</v>
      </c>
      <c r="J370" s="360">
        <v>0</v>
      </c>
      <c r="K370" s="360">
        <f t="shared" si="62"/>
        <v>0</v>
      </c>
      <c r="L370" s="360">
        <f t="shared" si="63"/>
        <v>38977</v>
      </c>
      <c r="M370" s="376">
        <f t="shared" si="64"/>
        <v>38977</v>
      </c>
      <c r="N370" s="392">
        <v>1</v>
      </c>
      <c r="O370" s="360">
        <v>5581</v>
      </c>
      <c r="P370" s="360">
        <f t="shared" si="65"/>
        <v>5581</v>
      </c>
      <c r="Q370" s="360">
        <v>33396</v>
      </c>
      <c r="R370" s="360">
        <f t="shared" si="66"/>
        <v>33396</v>
      </c>
      <c r="S370" s="360">
        <v>0</v>
      </c>
      <c r="T370" s="360">
        <f t="shared" si="67"/>
        <v>0</v>
      </c>
      <c r="U370" s="360">
        <f t="shared" si="68"/>
        <v>38977</v>
      </c>
      <c r="V370" s="369">
        <f t="shared" si="69"/>
        <v>38977</v>
      </c>
      <c r="W370" s="390">
        <f t="shared" si="70"/>
        <v>0</v>
      </c>
      <c r="X370" s="381">
        <f t="shared" si="71"/>
        <v>0</v>
      </c>
      <c r="Y370" s="372"/>
    </row>
    <row r="371" spans="1:25" s="50" customFormat="1" ht="22.5" hidden="1" customHeight="1" x14ac:dyDescent="0.15">
      <c r="A371" s="361" t="s">
        <v>180</v>
      </c>
      <c r="B371" s="151" t="s">
        <v>1569</v>
      </c>
      <c r="C371" s="152" t="s">
        <v>90</v>
      </c>
      <c r="D371" s="390">
        <v>1</v>
      </c>
      <c r="E371" s="359" t="s">
        <v>1741</v>
      </c>
      <c r="F371" s="360">
        <v>8380</v>
      </c>
      <c r="G371" s="360">
        <f t="shared" si="60"/>
        <v>8380</v>
      </c>
      <c r="H371" s="360">
        <v>39795</v>
      </c>
      <c r="I371" s="360">
        <f t="shared" si="61"/>
        <v>39795</v>
      </c>
      <c r="J371" s="360">
        <v>0</v>
      </c>
      <c r="K371" s="360">
        <f t="shared" si="62"/>
        <v>0</v>
      </c>
      <c r="L371" s="360">
        <f t="shared" si="63"/>
        <v>48175</v>
      </c>
      <c r="M371" s="376">
        <f t="shared" si="64"/>
        <v>48175</v>
      </c>
      <c r="N371" s="392">
        <v>1</v>
      </c>
      <c r="O371" s="360">
        <v>8380</v>
      </c>
      <c r="P371" s="360">
        <f t="shared" si="65"/>
        <v>8380</v>
      </c>
      <c r="Q371" s="360">
        <v>39795</v>
      </c>
      <c r="R371" s="360">
        <f t="shared" si="66"/>
        <v>39795</v>
      </c>
      <c r="S371" s="360">
        <v>0</v>
      </c>
      <c r="T371" s="360">
        <f t="shared" si="67"/>
        <v>0</v>
      </c>
      <c r="U371" s="360">
        <f t="shared" si="68"/>
        <v>48175</v>
      </c>
      <c r="V371" s="369">
        <f t="shared" si="69"/>
        <v>48175</v>
      </c>
      <c r="W371" s="390">
        <f t="shared" si="70"/>
        <v>0</v>
      </c>
      <c r="X371" s="381">
        <f t="shared" si="71"/>
        <v>0</v>
      </c>
      <c r="Y371" s="372"/>
    </row>
    <row r="372" spans="1:25" s="50" customFormat="1" ht="22.5" hidden="1" customHeight="1" x14ac:dyDescent="0.15">
      <c r="A372" s="361" t="s">
        <v>181</v>
      </c>
      <c r="B372" s="151" t="s">
        <v>1569</v>
      </c>
      <c r="C372" s="152" t="s">
        <v>91</v>
      </c>
      <c r="D372" s="390">
        <v>1</v>
      </c>
      <c r="E372" s="359" t="s">
        <v>1741</v>
      </c>
      <c r="F372" s="360">
        <v>10464</v>
      </c>
      <c r="G372" s="360">
        <f t="shared" si="60"/>
        <v>10464</v>
      </c>
      <c r="H372" s="360">
        <v>46195</v>
      </c>
      <c r="I372" s="360">
        <f t="shared" si="61"/>
        <v>46195</v>
      </c>
      <c r="J372" s="360">
        <v>0</v>
      </c>
      <c r="K372" s="360">
        <f t="shared" si="62"/>
        <v>0</v>
      </c>
      <c r="L372" s="360">
        <f t="shared" si="63"/>
        <v>56659</v>
      </c>
      <c r="M372" s="376">
        <f t="shared" si="64"/>
        <v>56659</v>
      </c>
      <c r="N372" s="392">
        <v>1</v>
      </c>
      <c r="O372" s="360">
        <v>10464</v>
      </c>
      <c r="P372" s="360">
        <f t="shared" si="65"/>
        <v>10464</v>
      </c>
      <c r="Q372" s="360">
        <v>46195</v>
      </c>
      <c r="R372" s="360">
        <f t="shared" si="66"/>
        <v>46195</v>
      </c>
      <c r="S372" s="360">
        <v>0</v>
      </c>
      <c r="T372" s="360">
        <f t="shared" si="67"/>
        <v>0</v>
      </c>
      <c r="U372" s="360">
        <f t="shared" si="68"/>
        <v>56659</v>
      </c>
      <c r="V372" s="369">
        <f t="shared" si="69"/>
        <v>56659</v>
      </c>
      <c r="W372" s="390">
        <f t="shared" si="70"/>
        <v>0</v>
      </c>
      <c r="X372" s="381">
        <f t="shared" si="71"/>
        <v>0</v>
      </c>
      <c r="Y372" s="372"/>
    </row>
    <row r="373" spans="1:25" s="50" customFormat="1" ht="22.5" hidden="1" customHeight="1" x14ac:dyDescent="0.15">
      <c r="A373" s="361" t="s">
        <v>182</v>
      </c>
      <c r="B373" s="151" t="s">
        <v>1569</v>
      </c>
      <c r="C373" s="152" t="s">
        <v>92</v>
      </c>
      <c r="D373" s="390">
        <v>1</v>
      </c>
      <c r="E373" s="359" t="s">
        <v>1741</v>
      </c>
      <c r="F373" s="360">
        <v>17330</v>
      </c>
      <c r="G373" s="360">
        <f t="shared" si="60"/>
        <v>17330</v>
      </c>
      <c r="H373" s="360">
        <v>58993</v>
      </c>
      <c r="I373" s="360">
        <f t="shared" si="61"/>
        <v>58993</v>
      </c>
      <c r="J373" s="360">
        <v>0</v>
      </c>
      <c r="K373" s="360">
        <f t="shared" si="62"/>
        <v>0</v>
      </c>
      <c r="L373" s="360">
        <f t="shared" si="63"/>
        <v>76323</v>
      </c>
      <c r="M373" s="376">
        <f t="shared" si="64"/>
        <v>76323</v>
      </c>
      <c r="N373" s="392">
        <v>1</v>
      </c>
      <c r="O373" s="360">
        <v>17330</v>
      </c>
      <c r="P373" s="360">
        <f t="shared" si="65"/>
        <v>17330</v>
      </c>
      <c r="Q373" s="360">
        <v>58993</v>
      </c>
      <c r="R373" s="360">
        <f t="shared" si="66"/>
        <v>58993</v>
      </c>
      <c r="S373" s="360">
        <v>0</v>
      </c>
      <c r="T373" s="360">
        <f t="shared" si="67"/>
        <v>0</v>
      </c>
      <c r="U373" s="360">
        <f t="shared" si="68"/>
        <v>76323</v>
      </c>
      <c r="V373" s="369">
        <f t="shared" si="69"/>
        <v>76323</v>
      </c>
      <c r="W373" s="390">
        <f t="shared" si="70"/>
        <v>0</v>
      </c>
      <c r="X373" s="381">
        <f t="shared" si="71"/>
        <v>0</v>
      </c>
      <c r="Y373" s="372"/>
    </row>
    <row r="374" spans="1:25" s="50" customFormat="1" ht="22.5" hidden="1" customHeight="1" x14ac:dyDescent="0.15">
      <c r="A374" s="361" t="s">
        <v>183</v>
      </c>
      <c r="B374" s="151" t="s">
        <v>1569</v>
      </c>
      <c r="C374" s="152" t="s">
        <v>530</v>
      </c>
      <c r="D374" s="390">
        <v>1</v>
      </c>
      <c r="E374" s="359" t="s">
        <v>1741</v>
      </c>
      <c r="F374" s="360">
        <v>25110</v>
      </c>
      <c r="G374" s="360">
        <f t="shared" si="60"/>
        <v>25110</v>
      </c>
      <c r="H374" s="360">
        <v>71792</v>
      </c>
      <c r="I374" s="360">
        <f t="shared" si="61"/>
        <v>71792</v>
      </c>
      <c r="J374" s="360">
        <v>0</v>
      </c>
      <c r="K374" s="360">
        <f t="shared" si="62"/>
        <v>0</v>
      </c>
      <c r="L374" s="360">
        <f t="shared" si="63"/>
        <v>96902</v>
      </c>
      <c r="M374" s="376">
        <f t="shared" si="64"/>
        <v>96902</v>
      </c>
      <c r="N374" s="392">
        <v>1</v>
      </c>
      <c r="O374" s="360">
        <v>25110</v>
      </c>
      <c r="P374" s="360">
        <f t="shared" si="65"/>
        <v>25110</v>
      </c>
      <c r="Q374" s="360">
        <v>71792</v>
      </c>
      <c r="R374" s="360">
        <f t="shared" si="66"/>
        <v>71792</v>
      </c>
      <c r="S374" s="360">
        <v>0</v>
      </c>
      <c r="T374" s="360">
        <f t="shared" si="67"/>
        <v>0</v>
      </c>
      <c r="U374" s="360">
        <f t="shared" si="68"/>
        <v>96902</v>
      </c>
      <c r="V374" s="369">
        <f t="shared" si="69"/>
        <v>96902</v>
      </c>
      <c r="W374" s="390">
        <f t="shared" si="70"/>
        <v>0</v>
      </c>
      <c r="X374" s="381">
        <f t="shared" si="71"/>
        <v>0</v>
      </c>
      <c r="Y374" s="372"/>
    </row>
    <row r="375" spans="1:25" s="50" customFormat="1" ht="22.5" hidden="1" customHeight="1" x14ac:dyDescent="0.15">
      <c r="A375" s="361" t="s">
        <v>184</v>
      </c>
      <c r="B375" s="151" t="s">
        <v>1569</v>
      </c>
      <c r="C375" s="152" t="s">
        <v>531</v>
      </c>
      <c r="D375" s="390">
        <v>1</v>
      </c>
      <c r="E375" s="359" t="s">
        <v>1741</v>
      </c>
      <c r="F375" s="360">
        <v>33915</v>
      </c>
      <c r="G375" s="360">
        <f t="shared" si="60"/>
        <v>33915</v>
      </c>
      <c r="H375" s="360">
        <v>84590</v>
      </c>
      <c r="I375" s="360">
        <f t="shared" si="61"/>
        <v>84590</v>
      </c>
      <c r="J375" s="360">
        <v>0</v>
      </c>
      <c r="K375" s="360">
        <f t="shared" si="62"/>
        <v>0</v>
      </c>
      <c r="L375" s="360">
        <f t="shared" si="63"/>
        <v>118505</v>
      </c>
      <c r="M375" s="376">
        <f t="shared" si="64"/>
        <v>118505</v>
      </c>
      <c r="N375" s="392">
        <v>1</v>
      </c>
      <c r="O375" s="360">
        <v>33915</v>
      </c>
      <c r="P375" s="360">
        <f t="shared" si="65"/>
        <v>33915</v>
      </c>
      <c r="Q375" s="360">
        <v>84590</v>
      </c>
      <c r="R375" s="360">
        <f t="shared" si="66"/>
        <v>84590</v>
      </c>
      <c r="S375" s="360">
        <v>0</v>
      </c>
      <c r="T375" s="360">
        <f t="shared" si="67"/>
        <v>0</v>
      </c>
      <c r="U375" s="360">
        <f t="shared" si="68"/>
        <v>118505</v>
      </c>
      <c r="V375" s="369">
        <f t="shared" si="69"/>
        <v>118505</v>
      </c>
      <c r="W375" s="390">
        <f t="shared" si="70"/>
        <v>0</v>
      </c>
      <c r="X375" s="381">
        <f t="shared" si="71"/>
        <v>0</v>
      </c>
      <c r="Y375" s="372"/>
    </row>
    <row r="376" spans="1:25" s="50" customFormat="1" ht="22.5" hidden="1" customHeight="1" x14ac:dyDescent="0.15">
      <c r="A376" s="361" t="s">
        <v>185</v>
      </c>
      <c r="B376" s="151" t="s">
        <v>828</v>
      </c>
      <c r="C376" s="152" t="s">
        <v>1570</v>
      </c>
      <c r="D376" s="390">
        <v>5</v>
      </c>
      <c r="E376" s="359" t="s">
        <v>1742</v>
      </c>
      <c r="F376" s="360">
        <v>4420</v>
      </c>
      <c r="G376" s="360">
        <f t="shared" si="60"/>
        <v>22100</v>
      </c>
      <c r="H376" s="360">
        <v>114302</v>
      </c>
      <c r="I376" s="360">
        <f t="shared" si="61"/>
        <v>571510</v>
      </c>
      <c r="J376" s="360">
        <v>0</v>
      </c>
      <c r="K376" s="360">
        <f t="shared" si="62"/>
        <v>0</v>
      </c>
      <c r="L376" s="360">
        <f t="shared" si="63"/>
        <v>118722</v>
      </c>
      <c r="M376" s="376">
        <f t="shared" si="64"/>
        <v>593610</v>
      </c>
      <c r="N376" s="392">
        <v>5</v>
      </c>
      <c r="O376" s="360">
        <v>4420</v>
      </c>
      <c r="P376" s="360">
        <f t="shared" si="65"/>
        <v>22100</v>
      </c>
      <c r="Q376" s="360">
        <v>114302</v>
      </c>
      <c r="R376" s="360">
        <f t="shared" si="66"/>
        <v>571510</v>
      </c>
      <c r="S376" s="360">
        <v>0</v>
      </c>
      <c r="T376" s="360">
        <f t="shared" si="67"/>
        <v>0</v>
      </c>
      <c r="U376" s="360">
        <f t="shared" si="68"/>
        <v>118722</v>
      </c>
      <c r="V376" s="369">
        <f t="shared" si="69"/>
        <v>593610</v>
      </c>
      <c r="W376" s="390">
        <f t="shared" si="70"/>
        <v>0</v>
      </c>
      <c r="X376" s="381">
        <f t="shared" si="71"/>
        <v>0</v>
      </c>
      <c r="Y376" s="372"/>
    </row>
    <row r="377" spans="1:25" s="50" customFormat="1" ht="22.5" hidden="1" customHeight="1" x14ac:dyDescent="0.15">
      <c r="A377" s="361" t="s">
        <v>186</v>
      </c>
      <c r="B377" s="151" t="s">
        <v>829</v>
      </c>
      <c r="C377" s="152" t="s">
        <v>1570</v>
      </c>
      <c r="D377" s="390">
        <v>3</v>
      </c>
      <c r="E377" s="359" t="s">
        <v>1742</v>
      </c>
      <c r="F377" s="360">
        <v>6198</v>
      </c>
      <c r="G377" s="360">
        <f t="shared" si="60"/>
        <v>18594</v>
      </c>
      <c r="H377" s="360">
        <v>160805</v>
      </c>
      <c r="I377" s="360">
        <f t="shared" si="61"/>
        <v>482415</v>
      </c>
      <c r="J377" s="360">
        <v>0</v>
      </c>
      <c r="K377" s="360">
        <f t="shared" si="62"/>
        <v>0</v>
      </c>
      <c r="L377" s="360">
        <f t="shared" si="63"/>
        <v>167003</v>
      </c>
      <c r="M377" s="376">
        <f t="shared" si="64"/>
        <v>501009</v>
      </c>
      <c r="N377" s="392">
        <v>3</v>
      </c>
      <c r="O377" s="360">
        <v>6198</v>
      </c>
      <c r="P377" s="360">
        <f t="shared" si="65"/>
        <v>18594</v>
      </c>
      <c r="Q377" s="360">
        <v>160805</v>
      </c>
      <c r="R377" s="360">
        <f t="shared" si="66"/>
        <v>482415</v>
      </c>
      <c r="S377" s="360">
        <v>0</v>
      </c>
      <c r="T377" s="360">
        <f t="shared" si="67"/>
        <v>0</v>
      </c>
      <c r="U377" s="360">
        <f t="shared" si="68"/>
        <v>167003</v>
      </c>
      <c r="V377" s="369">
        <f t="shared" si="69"/>
        <v>501009</v>
      </c>
      <c r="W377" s="390">
        <f t="shared" si="70"/>
        <v>0</v>
      </c>
      <c r="X377" s="381">
        <f t="shared" si="71"/>
        <v>0</v>
      </c>
      <c r="Y377" s="372"/>
    </row>
    <row r="378" spans="1:25" s="50" customFormat="1" ht="22.5" hidden="1" customHeight="1" x14ac:dyDescent="0.15">
      <c r="A378" s="361" t="s">
        <v>187</v>
      </c>
      <c r="B378" s="151" t="s">
        <v>1700</v>
      </c>
      <c r="C378" s="152" t="s">
        <v>1570</v>
      </c>
      <c r="D378" s="390">
        <v>1</v>
      </c>
      <c r="E378" s="359" t="s">
        <v>1742</v>
      </c>
      <c r="F378" s="360">
        <v>7949</v>
      </c>
      <c r="G378" s="360">
        <f t="shared" si="60"/>
        <v>7949</v>
      </c>
      <c r="H378" s="360">
        <v>183008</v>
      </c>
      <c r="I378" s="360">
        <f t="shared" si="61"/>
        <v>183008</v>
      </c>
      <c r="J378" s="360">
        <v>0</v>
      </c>
      <c r="K378" s="360">
        <f t="shared" si="62"/>
        <v>0</v>
      </c>
      <c r="L378" s="360">
        <f t="shared" si="63"/>
        <v>190957</v>
      </c>
      <c r="M378" s="376">
        <f t="shared" si="64"/>
        <v>190957</v>
      </c>
      <c r="N378" s="392">
        <v>1</v>
      </c>
      <c r="O378" s="360">
        <v>7949</v>
      </c>
      <c r="P378" s="360">
        <f t="shared" si="65"/>
        <v>7949</v>
      </c>
      <c r="Q378" s="360">
        <v>183008</v>
      </c>
      <c r="R378" s="360">
        <f t="shared" si="66"/>
        <v>183008</v>
      </c>
      <c r="S378" s="360">
        <v>0</v>
      </c>
      <c r="T378" s="360">
        <f t="shared" si="67"/>
        <v>0</v>
      </c>
      <c r="U378" s="360">
        <f t="shared" si="68"/>
        <v>190957</v>
      </c>
      <c r="V378" s="369">
        <f t="shared" si="69"/>
        <v>190957</v>
      </c>
      <c r="W378" s="390">
        <f t="shared" si="70"/>
        <v>0</v>
      </c>
      <c r="X378" s="381">
        <f t="shared" si="71"/>
        <v>0</v>
      </c>
      <c r="Y378" s="372"/>
    </row>
    <row r="379" spans="1:25" s="50" customFormat="1" ht="22.5" hidden="1" customHeight="1" x14ac:dyDescent="0.15">
      <c r="A379" s="361" t="s">
        <v>188</v>
      </c>
      <c r="B379" s="151" t="s">
        <v>1701</v>
      </c>
      <c r="C379" s="152" t="s">
        <v>1570</v>
      </c>
      <c r="D379" s="390">
        <v>1</v>
      </c>
      <c r="E379" s="359" t="s">
        <v>1742</v>
      </c>
      <c r="F379" s="360">
        <v>9518</v>
      </c>
      <c r="G379" s="360">
        <f t="shared" si="60"/>
        <v>9518</v>
      </c>
      <c r="H379" s="360">
        <v>204306</v>
      </c>
      <c r="I379" s="360">
        <f t="shared" si="61"/>
        <v>204306</v>
      </c>
      <c r="J379" s="360">
        <v>0</v>
      </c>
      <c r="K379" s="360">
        <f t="shared" si="62"/>
        <v>0</v>
      </c>
      <c r="L379" s="360">
        <f t="shared" si="63"/>
        <v>213824</v>
      </c>
      <c r="M379" s="376">
        <f t="shared" si="64"/>
        <v>213824</v>
      </c>
      <c r="N379" s="392">
        <v>1</v>
      </c>
      <c r="O379" s="360">
        <v>9518</v>
      </c>
      <c r="P379" s="360">
        <f t="shared" si="65"/>
        <v>9518</v>
      </c>
      <c r="Q379" s="360">
        <v>204306</v>
      </c>
      <c r="R379" s="360">
        <f t="shared" si="66"/>
        <v>204306</v>
      </c>
      <c r="S379" s="360">
        <v>0</v>
      </c>
      <c r="T379" s="360">
        <f t="shared" si="67"/>
        <v>0</v>
      </c>
      <c r="U379" s="360">
        <f t="shared" si="68"/>
        <v>213824</v>
      </c>
      <c r="V379" s="369">
        <f t="shared" si="69"/>
        <v>213824</v>
      </c>
      <c r="W379" s="390">
        <f t="shared" si="70"/>
        <v>0</v>
      </c>
      <c r="X379" s="381">
        <f t="shared" si="71"/>
        <v>0</v>
      </c>
      <c r="Y379" s="372"/>
    </row>
    <row r="380" spans="1:25" s="50" customFormat="1" ht="22.5" hidden="1" customHeight="1" x14ac:dyDescent="0.15">
      <c r="A380" s="361" t="s">
        <v>189</v>
      </c>
      <c r="B380" s="151" t="s">
        <v>1702</v>
      </c>
      <c r="C380" s="152" t="s">
        <v>1570</v>
      </c>
      <c r="D380" s="390">
        <v>1</v>
      </c>
      <c r="E380" s="359" t="s">
        <v>1742</v>
      </c>
      <c r="F380" s="360">
        <v>11103</v>
      </c>
      <c r="G380" s="360">
        <f t="shared" si="60"/>
        <v>11103</v>
      </c>
      <c r="H380" s="360">
        <v>226508</v>
      </c>
      <c r="I380" s="360">
        <f t="shared" si="61"/>
        <v>226508</v>
      </c>
      <c r="J380" s="360">
        <v>0</v>
      </c>
      <c r="K380" s="360">
        <f t="shared" si="62"/>
        <v>0</v>
      </c>
      <c r="L380" s="360">
        <f t="shared" si="63"/>
        <v>237611</v>
      </c>
      <c r="M380" s="376">
        <f t="shared" si="64"/>
        <v>237611</v>
      </c>
      <c r="N380" s="392">
        <v>1</v>
      </c>
      <c r="O380" s="360">
        <v>11103</v>
      </c>
      <c r="P380" s="360">
        <f t="shared" si="65"/>
        <v>11103</v>
      </c>
      <c r="Q380" s="360">
        <v>226508</v>
      </c>
      <c r="R380" s="360">
        <f t="shared" si="66"/>
        <v>226508</v>
      </c>
      <c r="S380" s="360">
        <v>0</v>
      </c>
      <c r="T380" s="360">
        <f t="shared" si="67"/>
        <v>0</v>
      </c>
      <c r="U380" s="360">
        <f t="shared" si="68"/>
        <v>237611</v>
      </c>
      <c r="V380" s="369">
        <f t="shared" si="69"/>
        <v>237611</v>
      </c>
      <c r="W380" s="390">
        <f t="shared" si="70"/>
        <v>0</v>
      </c>
      <c r="X380" s="381">
        <f t="shared" si="71"/>
        <v>0</v>
      </c>
      <c r="Y380" s="372"/>
    </row>
    <row r="381" spans="1:25" s="50" customFormat="1" ht="22.5" hidden="1" customHeight="1" x14ac:dyDescent="0.15">
      <c r="A381" s="361" t="s">
        <v>190</v>
      </c>
      <c r="B381" s="151" t="s">
        <v>1703</v>
      </c>
      <c r="C381" s="152" t="s">
        <v>1570</v>
      </c>
      <c r="D381" s="390">
        <v>1</v>
      </c>
      <c r="E381" s="359" t="s">
        <v>1742</v>
      </c>
      <c r="F381" s="360">
        <v>16129</v>
      </c>
      <c r="G381" s="360">
        <f t="shared" si="60"/>
        <v>16129</v>
      </c>
      <c r="H381" s="360">
        <v>273011</v>
      </c>
      <c r="I381" s="360">
        <f t="shared" si="61"/>
        <v>273011</v>
      </c>
      <c r="J381" s="360">
        <v>0</v>
      </c>
      <c r="K381" s="360">
        <f t="shared" si="62"/>
        <v>0</v>
      </c>
      <c r="L381" s="360">
        <f t="shared" si="63"/>
        <v>289140</v>
      </c>
      <c r="M381" s="376">
        <f t="shared" si="64"/>
        <v>289140</v>
      </c>
      <c r="N381" s="392">
        <v>1</v>
      </c>
      <c r="O381" s="360">
        <v>16129</v>
      </c>
      <c r="P381" s="360">
        <f t="shared" si="65"/>
        <v>16129</v>
      </c>
      <c r="Q381" s="360">
        <v>273011</v>
      </c>
      <c r="R381" s="360">
        <f t="shared" si="66"/>
        <v>273011</v>
      </c>
      <c r="S381" s="360">
        <v>0</v>
      </c>
      <c r="T381" s="360">
        <f t="shared" si="67"/>
        <v>0</v>
      </c>
      <c r="U381" s="360">
        <f t="shared" si="68"/>
        <v>289140</v>
      </c>
      <c r="V381" s="369">
        <f t="shared" si="69"/>
        <v>289140</v>
      </c>
      <c r="W381" s="390">
        <f t="shared" si="70"/>
        <v>0</v>
      </c>
      <c r="X381" s="381">
        <f t="shared" si="71"/>
        <v>0</v>
      </c>
      <c r="Y381" s="372"/>
    </row>
    <row r="382" spans="1:25" s="50" customFormat="1" ht="22.5" hidden="1" customHeight="1" x14ac:dyDescent="0.15">
      <c r="A382" s="361" t="s">
        <v>191</v>
      </c>
      <c r="B382" s="151" t="s">
        <v>830</v>
      </c>
      <c r="C382" s="152" t="s">
        <v>1571</v>
      </c>
      <c r="D382" s="390">
        <v>1</v>
      </c>
      <c r="E382" s="359" t="s">
        <v>1742</v>
      </c>
      <c r="F382" s="364">
        <v>-620</v>
      </c>
      <c r="G382" s="364">
        <f t="shared" si="60"/>
        <v>-620</v>
      </c>
      <c r="H382" s="360">
        <v>47299</v>
      </c>
      <c r="I382" s="360">
        <f t="shared" si="61"/>
        <v>47299</v>
      </c>
      <c r="J382" s="360">
        <v>0</v>
      </c>
      <c r="K382" s="360">
        <f t="shared" si="62"/>
        <v>0</v>
      </c>
      <c r="L382" s="360">
        <f t="shared" si="63"/>
        <v>46679</v>
      </c>
      <c r="M382" s="376">
        <f t="shared" si="64"/>
        <v>46679</v>
      </c>
      <c r="N382" s="392">
        <v>1</v>
      </c>
      <c r="O382" s="364">
        <v>-620</v>
      </c>
      <c r="P382" s="360">
        <f t="shared" si="65"/>
        <v>-620</v>
      </c>
      <c r="Q382" s="360">
        <v>47299</v>
      </c>
      <c r="R382" s="360">
        <f t="shared" si="66"/>
        <v>47299</v>
      </c>
      <c r="S382" s="360">
        <v>0</v>
      </c>
      <c r="T382" s="360">
        <f t="shared" si="67"/>
        <v>0</v>
      </c>
      <c r="U382" s="360">
        <f t="shared" si="68"/>
        <v>46679</v>
      </c>
      <c r="V382" s="369">
        <f t="shared" si="69"/>
        <v>46679</v>
      </c>
      <c r="W382" s="390">
        <f t="shared" si="70"/>
        <v>0</v>
      </c>
      <c r="X382" s="381">
        <f t="shared" si="71"/>
        <v>0</v>
      </c>
      <c r="Y382" s="372"/>
    </row>
    <row r="383" spans="1:25" s="50" customFormat="1" ht="22.5" hidden="1" customHeight="1" x14ac:dyDescent="0.15">
      <c r="A383" s="361" t="s">
        <v>192</v>
      </c>
      <c r="B383" s="151" t="s">
        <v>831</v>
      </c>
      <c r="C383" s="152" t="s">
        <v>1571</v>
      </c>
      <c r="D383" s="390">
        <v>1</v>
      </c>
      <c r="E383" s="359" t="s">
        <v>1742</v>
      </c>
      <c r="F383" s="364">
        <v>-847</v>
      </c>
      <c r="G383" s="364">
        <f t="shared" si="60"/>
        <v>-847</v>
      </c>
      <c r="H383" s="360">
        <v>65450</v>
      </c>
      <c r="I383" s="360">
        <f t="shared" si="61"/>
        <v>65450</v>
      </c>
      <c r="J383" s="360">
        <v>0</v>
      </c>
      <c r="K383" s="360">
        <f t="shared" si="62"/>
        <v>0</v>
      </c>
      <c r="L383" s="360">
        <f t="shared" si="63"/>
        <v>64603</v>
      </c>
      <c r="M383" s="376">
        <f t="shared" si="64"/>
        <v>64603</v>
      </c>
      <c r="N383" s="392">
        <v>1</v>
      </c>
      <c r="O383" s="364">
        <v>-847</v>
      </c>
      <c r="P383" s="360">
        <f t="shared" si="65"/>
        <v>-847</v>
      </c>
      <c r="Q383" s="360">
        <v>65450</v>
      </c>
      <c r="R383" s="360">
        <f t="shared" si="66"/>
        <v>65450</v>
      </c>
      <c r="S383" s="360">
        <v>0</v>
      </c>
      <c r="T383" s="360">
        <f t="shared" si="67"/>
        <v>0</v>
      </c>
      <c r="U383" s="360">
        <f t="shared" si="68"/>
        <v>64603</v>
      </c>
      <c r="V383" s="369">
        <f t="shared" si="69"/>
        <v>64603</v>
      </c>
      <c r="W383" s="390">
        <f t="shared" si="70"/>
        <v>0</v>
      </c>
      <c r="X383" s="381">
        <f t="shared" si="71"/>
        <v>0</v>
      </c>
      <c r="Y383" s="372"/>
    </row>
    <row r="384" spans="1:25" s="50" customFormat="1" ht="22.5" hidden="1" customHeight="1" x14ac:dyDescent="0.15">
      <c r="A384" s="361" t="s">
        <v>193</v>
      </c>
      <c r="B384" s="151" t="s">
        <v>1700</v>
      </c>
      <c r="C384" s="152" t="s">
        <v>1571</v>
      </c>
      <c r="D384" s="390">
        <v>1</v>
      </c>
      <c r="E384" s="359" t="s">
        <v>1742</v>
      </c>
      <c r="F384" s="364">
        <v>-1157</v>
      </c>
      <c r="G384" s="364">
        <f t="shared" si="60"/>
        <v>-1157</v>
      </c>
      <c r="H384" s="360">
        <v>83349</v>
      </c>
      <c r="I384" s="360">
        <f t="shared" si="61"/>
        <v>83349</v>
      </c>
      <c r="J384" s="360">
        <v>0</v>
      </c>
      <c r="K384" s="360">
        <f t="shared" si="62"/>
        <v>0</v>
      </c>
      <c r="L384" s="360">
        <f t="shared" si="63"/>
        <v>82192</v>
      </c>
      <c r="M384" s="376">
        <f t="shared" si="64"/>
        <v>82192</v>
      </c>
      <c r="N384" s="392">
        <v>1</v>
      </c>
      <c r="O384" s="364">
        <v>-1157</v>
      </c>
      <c r="P384" s="360">
        <f t="shared" si="65"/>
        <v>-1157</v>
      </c>
      <c r="Q384" s="360">
        <v>83349</v>
      </c>
      <c r="R384" s="360">
        <f t="shared" si="66"/>
        <v>83349</v>
      </c>
      <c r="S384" s="360">
        <v>0</v>
      </c>
      <c r="T384" s="360">
        <f t="shared" si="67"/>
        <v>0</v>
      </c>
      <c r="U384" s="360">
        <f t="shared" si="68"/>
        <v>82192</v>
      </c>
      <c r="V384" s="369">
        <f t="shared" si="69"/>
        <v>82192</v>
      </c>
      <c r="W384" s="390">
        <f t="shared" si="70"/>
        <v>0</v>
      </c>
      <c r="X384" s="381">
        <f t="shared" si="71"/>
        <v>0</v>
      </c>
      <c r="Y384" s="372"/>
    </row>
    <row r="385" spans="1:25" s="50" customFormat="1" ht="22.5" hidden="1" customHeight="1" x14ac:dyDescent="0.15">
      <c r="A385" s="361" t="s">
        <v>194</v>
      </c>
      <c r="B385" s="151" t="s">
        <v>1701</v>
      </c>
      <c r="C385" s="152" t="s">
        <v>1571</v>
      </c>
      <c r="D385" s="390">
        <v>1</v>
      </c>
      <c r="E385" s="359" t="s">
        <v>1742</v>
      </c>
      <c r="F385" s="364">
        <v>-1463</v>
      </c>
      <c r="G385" s="364">
        <f t="shared" si="60"/>
        <v>-1463</v>
      </c>
      <c r="H385" s="360">
        <v>101249</v>
      </c>
      <c r="I385" s="360">
        <f t="shared" si="61"/>
        <v>101249</v>
      </c>
      <c r="J385" s="360">
        <v>0</v>
      </c>
      <c r="K385" s="360">
        <f t="shared" si="62"/>
        <v>0</v>
      </c>
      <c r="L385" s="360">
        <f t="shared" si="63"/>
        <v>99786</v>
      </c>
      <c r="M385" s="376">
        <f t="shared" si="64"/>
        <v>99786</v>
      </c>
      <c r="N385" s="392">
        <v>1</v>
      </c>
      <c r="O385" s="364">
        <v>-1463</v>
      </c>
      <c r="P385" s="360">
        <f t="shared" si="65"/>
        <v>-1463</v>
      </c>
      <c r="Q385" s="360">
        <v>101249</v>
      </c>
      <c r="R385" s="360">
        <f t="shared" si="66"/>
        <v>101249</v>
      </c>
      <c r="S385" s="360">
        <v>0</v>
      </c>
      <c r="T385" s="360">
        <f t="shared" si="67"/>
        <v>0</v>
      </c>
      <c r="U385" s="360">
        <f t="shared" si="68"/>
        <v>99786</v>
      </c>
      <c r="V385" s="369">
        <f t="shared" si="69"/>
        <v>99786</v>
      </c>
      <c r="W385" s="390">
        <f t="shared" si="70"/>
        <v>0</v>
      </c>
      <c r="X385" s="381">
        <f t="shared" si="71"/>
        <v>0</v>
      </c>
      <c r="Y385" s="372"/>
    </row>
    <row r="386" spans="1:25" s="50" customFormat="1" ht="22.5" hidden="1" customHeight="1" x14ac:dyDescent="0.15">
      <c r="A386" s="361" t="s">
        <v>195</v>
      </c>
      <c r="B386" s="151" t="s">
        <v>1702</v>
      </c>
      <c r="C386" s="152" t="s">
        <v>1571</v>
      </c>
      <c r="D386" s="390">
        <v>1</v>
      </c>
      <c r="E386" s="359" t="s">
        <v>1742</v>
      </c>
      <c r="F386" s="364">
        <v>-1742</v>
      </c>
      <c r="G386" s="364">
        <f t="shared" si="60"/>
        <v>-1742</v>
      </c>
      <c r="H386" s="360">
        <v>119399</v>
      </c>
      <c r="I386" s="360">
        <f t="shared" si="61"/>
        <v>119399</v>
      </c>
      <c r="J386" s="360">
        <v>0</v>
      </c>
      <c r="K386" s="360">
        <f t="shared" si="62"/>
        <v>0</v>
      </c>
      <c r="L386" s="360">
        <f t="shared" si="63"/>
        <v>117657</v>
      </c>
      <c r="M386" s="376">
        <f t="shared" si="64"/>
        <v>117657</v>
      </c>
      <c r="N386" s="392">
        <v>1</v>
      </c>
      <c r="O386" s="364">
        <v>-1742</v>
      </c>
      <c r="P386" s="360">
        <f t="shared" si="65"/>
        <v>-1742</v>
      </c>
      <c r="Q386" s="360">
        <v>119399</v>
      </c>
      <c r="R386" s="360">
        <f t="shared" si="66"/>
        <v>119399</v>
      </c>
      <c r="S386" s="360">
        <v>0</v>
      </c>
      <c r="T386" s="360">
        <f t="shared" si="67"/>
        <v>0</v>
      </c>
      <c r="U386" s="360">
        <f t="shared" si="68"/>
        <v>117657</v>
      </c>
      <c r="V386" s="369">
        <f t="shared" si="69"/>
        <v>117657</v>
      </c>
      <c r="W386" s="390">
        <f t="shared" si="70"/>
        <v>0</v>
      </c>
      <c r="X386" s="381">
        <f t="shared" si="71"/>
        <v>0</v>
      </c>
      <c r="Y386" s="372"/>
    </row>
    <row r="387" spans="1:25" s="50" customFormat="1" ht="22.5" hidden="1" customHeight="1" x14ac:dyDescent="0.15">
      <c r="A387" s="361" t="s">
        <v>196</v>
      </c>
      <c r="B387" s="151" t="s">
        <v>1703</v>
      </c>
      <c r="C387" s="152" t="s">
        <v>1571</v>
      </c>
      <c r="D387" s="390">
        <v>1</v>
      </c>
      <c r="E387" s="359" t="s">
        <v>1742</v>
      </c>
      <c r="F387" s="364">
        <v>-2863</v>
      </c>
      <c r="G387" s="364">
        <f t="shared" si="60"/>
        <v>-2863</v>
      </c>
      <c r="H387" s="360">
        <v>146999</v>
      </c>
      <c r="I387" s="360">
        <f t="shared" si="61"/>
        <v>146999</v>
      </c>
      <c r="J387" s="360">
        <v>0</v>
      </c>
      <c r="K387" s="360">
        <f t="shared" si="62"/>
        <v>0</v>
      </c>
      <c r="L387" s="360">
        <f t="shared" si="63"/>
        <v>144136</v>
      </c>
      <c r="M387" s="376">
        <f t="shared" si="64"/>
        <v>144136</v>
      </c>
      <c r="N387" s="392">
        <v>1</v>
      </c>
      <c r="O387" s="364">
        <v>-2863</v>
      </c>
      <c r="P387" s="360">
        <f t="shared" si="65"/>
        <v>-2863</v>
      </c>
      <c r="Q387" s="360">
        <v>146999</v>
      </c>
      <c r="R387" s="360">
        <f t="shared" si="66"/>
        <v>146999</v>
      </c>
      <c r="S387" s="360">
        <v>0</v>
      </c>
      <c r="T387" s="360">
        <f t="shared" si="67"/>
        <v>0</v>
      </c>
      <c r="U387" s="360">
        <f t="shared" si="68"/>
        <v>144136</v>
      </c>
      <c r="V387" s="369">
        <f t="shared" si="69"/>
        <v>144136</v>
      </c>
      <c r="W387" s="390">
        <f t="shared" si="70"/>
        <v>0</v>
      </c>
      <c r="X387" s="381">
        <f t="shared" si="71"/>
        <v>0</v>
      </c>
      <c r="Y387" s="372"/>
    </row>
    <row r="388" spans="1:25" s="50" customFormat="1" ht="22.5" hidden="1" customHeight="1" x14ac:dyDescent="0.15">
      <c r="A388" s="361" t="s">
        <v>197</v>
      </c>
      <c r="B388" s="151" t="s">
        <v>1417</v>
      </c>
      <c r="C388" s="152" t="s">
        <v>520</v>
      </c>
      <c r="D388" s="390">
        <v>1</v>
      </c>
      <c r="E388" s="359" t="s">
        <v>1743</v>
      </c>
      <c r="F388" s="360">
        <v>12080</v>
      </c>
      <c r="G388" s="360">
        <f t="shared" si="60"/>
        <v>12080</v>
      </c>
      <c r="H388" s="360">
        <v>0</v>
      </c>
      <c r="I388" s="360">
        <f t="shared" si="61"/>
        <v>0</v>
      </c>
      <c r="J388" s="360">
        <v>0</v>
      </c>
      <c r="K388" s="360">
        <f t="shared" si="62"/>
        <v>0</v>
      </c>
      <c r="L388" s="360">
        <f t="shared" si="63"/>
        <v>12080</v>
      </c>
      <c r="M388" s="376">
        <f t="shared" si="64"/>
        <v>12080</v>
      </c>
      <c r="N388" s="392">
        <v>1</v>
      </c>
      <c r="O388" s="360">
        <v>12080</v>
      </c>
      <c r="P388" s="360">
        <f t="shared" si="65"/>
        <v>12080</v>
      </c>
      <c r="Q388" s="360">
        <v>0</v>
      </c>
      <c r="R388" s="360">
        <f t="shared" si="66"/>
        <v>0</v>
      </c>
      <c r="S388" s="360">
        <v>0</v>
      </c>
      <c r="T388" s="360">
        <f t="shared" si="67"/>
        <v>0</v>
      </c>
      <c r="U388" s="360">
        <f t="shared" si="68"/>
        <v>12080</v>
      </c>
      <c r="V388" s="369">
        <f t="shared" si="69"/>
        <v>12080</v>
      </c>
      <c r="W388" s="390">
        <f t="shared" si="70"/>
        <v>0</v>
      </c>
      <c r="X388" s="381">
        <f t="shared" si="71"/>
        <v>0</v>
      </c>
      <c r="Y388" s="372"/>
    </row>
    <row r="389" spans="1:25" s="50" customFormat="1" ht="22.5" hidden="1" customHeight="1" x14ac:dyDescent="0.15">
      <c r="A389" s="361" t="s">
        <v>198</v>
      </c>
      <c r="B389" s="151" t="s">
        <v>1417</v>
      </c>
      <c r="C389" s="152" t="s">
        <v>521</v>
      </c>
      <c r="D389" s="390">
        <v>1</v>
      </c>
      <c r="E389" s="359" t="s">
        <v>1743</v>
      </c>
      <c r="F389" s="360">
        <v>14965</v>
      </c>
      <c r="G389" s="360">
        <f t="shared" si="60"/>
        <v>14965</v>
      </c>
      <c r="H389" s="360">
        <v>0</v>
      </c>
      <c r="I389" s="360">
        <f t="shared" si="61"/>
        <v>0</v>
      </c>
      <c r="J389" s="360">
        <v>0</v>
      </c>
      <c r="K389" s="360">
        <f t="shared" si="62"/>
        <v>0</v>
      </c>
      <c r="L389" s="360">
        <f t="shared" si="63"/>
        <v>14965</v>
      </c>
      <c r="M389" s="376">
        <f t="shared" si="64"/>
        <v>14965</v>
      </c>
      <c r="N389" s="392">
        <v>1</v>
      </c>
      <c r="O389" s="360">
        <v>14965</v>
      </c>
      <c r="P389" s="360">
        <f t="shared" si="65"/>
        <v>14965</v>
      </c>
      <c r="Q389" s="360">
        <v>0</v>
      </c>
      <c r="R389" s="360">
        <f t="shared" si="66"/>
        <v>0</v>
      </c>
      <c r="S389" s="360">
        <v>0</v>
      </c>
      <c r="T389" s="360">
        <f t="shared" si="67"/>
        <v>0</v>
      </c>
      <c r="U389" s="360">
        <f t="shared" si="68"/>
        <v>14965</v>
      </c>
      <c r="V389" s="369">
        <f t="shared" si="69"/>
        <v>14965</v>
      </c>
      <c r="W389" s="390">
        <f t="shared" si="70"/>
        <v>0</v>
      </c>
      <c r="X389" s="381">
        <f t="shared" si="71"/>
        <v>0</v>
      </c>
      <c r="Y389" s="372"/>
    </row>
    <row r="390" spans="1:25" s="50" customFormat="1" ht="22.5" hidden="1" customHeight="1" x14ac:dyDescent="0.15">
      <c r="A390" s="361" t="s">
        <v>199</v>
      </c>
      <c r="B390" s="151" t="s">
        <v>1417</v>
      </c>
      <c r="C390" s="152" t="s">
        <v>1418</v>
      </c>
      <c r="D390" s="390">
        <v>1</v>
      </c>
      <c r="E390" s="359" t="s">
        <v>1743</v>
      </c>
      <c r="F390" s="360">
        <v>19000</v>
      </c>
      <c r="G390" s="360">
        <f t="shared" ref="G390:G453" si="72">INT($D390*F390)</f>
        <v>19000</v>
      </c>
      <c r="H390" s="360">
        <v>0</v>
      </c>
      <c r="I390" s="360">
        <f t="shared" ref="I390:I453" si="73">INT($D390*H390)</f>
        <v>0</v>
      </c>
      <c r="J390" s="360">
        <v>0</v>
      </c>
      <c r="K390" s="360">
        <f t="shared" ref="K390:K453" si="74">INT($D390*J390)</f>
        <v>0</v>
      </c>
      <c r="L390" s="360">
        <f t="shared" ref="L390:L453" si="75">F390+H390+J390</f>
        <v>19000</v>
      </c>
      <c r="M390" s="376">
        <f t="shared" ref="M390:M453" si="76">G390+I390+K390</f>
        <v>19000</v>
      </c>
      <c r="N390" s="392">
        <v>1</v>
      </c>
      <c r="O390" s="360">
        <v>19000</v>
      </c>
      <c r="P390" s="360">
        <f t="shared" ref="P390:P453" si="77">INT($N390*O390)</f>
        <v>19000</v>
      </c>
      <c r="Q390" s="360">
        <v>0</v>
      </c>
      <c r="R390" s="360">
        <f t="shared" ref="R390:R453" si="78">INT($N390*Q390)</f>
        <v>0</v>
      </c>
      <c r="S390" s="360">
        <v>0</v>
      </c>
      <c r="T390" s="360">
        <f t="shared" ref="T390:T453" si="79">INT($N390*S390)</f>
        <v>0</v>
      </c>
      <c r="U390" s="360">
        <f t="shared" ref="U390:U453" si="80">O390+Q390+S390</f>
        <v>19000</v>
      </c>
      <c r="V390" s="369">
        <f t="shared" ref="V390:V453" si="81">P390+R390+T390</f>
        <v>19000</v>
      </c>
      <c r="W390" s="390">
        <f t="shared" ref="W390:W453" si="82">N390-D390</f>
        <v>0</v>
      </c>
      <c r="X390" s="381">
        <f t="shared" ref="X390:X453" si="83">V390-M390</f>
        <v>0</v>
      </c>
      <c r="Y390" s="372"/>
    </row>
    <row r="391" spans="1:25" s="50" customFormat="1" ht="22.5" hidden="1" customHeight="1" x14ac:dyDescent="0.15">
      <c r="A391" s="361" t="s">
        <v>200</v>
      </c>
      <c r="B391" s="151" t="s">
        <v>1417</v>
      </c>
      <c r="C391" s="152" t="s">
        <v>1087</v>
      </c>
      <c r="D391" s="390">
        <v>1</v>
      </c>
      <c r="E391" s="359" t="s">
        <v>1743</v>
      </c>
      <c r="F391" s="360">
        <v>30771</v>
      </c>
      <c r="G391" s="360">
        <f t="shared" si="72"/>
        <v>30771</v>
      </c>
      <c r="H391" s="360">
        <v>0</v>
      </c>
      <c r="I391" s="360">
        <f t="shared" si="73"/>
        <v>0</v>
      </c>
      <c r="J391" s="360">
        <v>0</v>
      </c>
      <c r="K391" s="360">
        <f t="shared" si="74"/>
        <v>0</v>
      </c>
      <c r="L391" s="360">
        <f t="shared" si="75"/>
        <v>30771</v>
      </c>
      <c r="M391" s="376">
        <f t="shared" si="76"/>
        <v>30771</v>
      </c>
      <c r="N391" s="392">
        <v>1</v>
      </c>
      <c r="O391" s="360">
        <v>30771</v>
      </c>
      <c r="P391" s="360">
        <f t="shared" si="77"/>
        <v>30771</v>
      </c>
      <c r="Q391" s="360">
        <v>0</v>
      </c>
      <c r="R391" s="360">
        <f t="shared" si="78"/>
        <v>0</v>
      </c>
      <c r="S391" s="360">
        <v>0</v>
      </c>
      <c r="T391" s="360">
        <f t="shared" si="79"/>
        <v>0</v>
      </c>
      <c r="U391" s="360">
        <f t="shared" si="80"/>
        <v>30771</v>
      </c>
      <c r="V391" s="369">
        <f t="shared" si="81"/>
        <v>30771</v>
      </c>
      <c r="W391" s="390">
        <f t="shared" si="82"/>
        <v>0</v>
      </c>
      <c r="X391" s="381">
        <f t="shared" si="83"/>
        <v>0</v>
      </c>
      <c r="Y391" s="372"/>
    </row>
    <row r="392" spans="1:25" s="50" customFormat="1" ht="22.5" hidden="1" customHeight="1" x14ac:dyDescent="0.15">
      <c r="A392" s="361" t="s">
        <v>201</v>
      </c>
      <c r="B392" s="151" t="s">
        <v>1417</v>
      </c>
      <c r="C392" s="152" t="s">
        <v>87</v>
      </c>
      <c r="D392" s="390">
        <v>1</v>
      </c>
      <c r="E392" s="359" t="s">
        <v>1743</v>
      </c>
      <c r="F392" s="360">
        <v>16983</v>
      </c>
      <c r="G392" s="360">
        <f t="shared" si="72"/>
        <v>16983</v>
      </c>
      <c r="H392" s="360">
        <v>0</v>
      </c>
      <c r="I392" s="360">
        <f t="shared" si="73"/>
        <v>0</v>
      </c>
      <c r="J392" s="360">
        <v>0</v>
      </c>
      <c r="K392" s="360">
        <f t="shared" si="74"/>
        <v>0</v>
      </c>
      <c r="L392" s="360">
        <f t="shared" si="75"/>
        <v>16983</v>
      </c>
      <c r="M392" s="376">
        <f t="shared" si="76"/>
        <v>16983</v>
      </c>
      <c r="N392" s="392">
        <v>1</v>
      </c>
      <c r="O392" s="360">
        <v>16983</v>
      </c>
      <c r="P392" s="360">
        <f t="shared" si="77"/>
        <v>16983</v>
      </c>
      <c r="Q392" s="360">
        <v>0</v>
      </c>
      <c r="R392" s="360">
        <f t="shared" si="78"/>
        <v>0</v>
      </c>
      <c r="S392" s="360">
        <v>0</v>
      </c>
      <c r="T392" s="360">
        <f t="shared" si="79"/>
        <v>0</v>
      </c>
      <c r="U392" s="360">
        <f t="shared" si="80"/>
        <v>16983</v>
      </c>
      <c r="V392" s="369">
        <f t="shared" si="81"/>
        <v>16983</v>
      </c>
      <c r="W392" s="390">
        <f t="shared" si="82"/>
        <v>0</v>
      </c>
      <c r="X392" s="381">
        <f t="shared" si="83"/>
        <v>0</v>
      </c>
      <c r="Y392" s="372"/>
    </row>
    <row r="393" spans="1:25" s="50" customFormat="1" ht="22.5" hidden="1" customHeight="1" x14ac:dyDescent="0.15">
      <c r="A393" s="361" t="s">
        <v>202</v>
      </c>
      <c r="B393" s="151" t="s">
        <v>1417</v>
      </c>
      <c r="C393" s="152" t="s">
        <v>88</v>
      </c>
      <c r="D393" s="390">
        <v>1</v>
      </c>
      <c r="E393" s="359" t="s">
        <v>1743</v>
      </c>
      <c r="F393" s="360">
        <v>21275</v>
      </c>
      <c r="G393" s="360">
        <f t="shared" si="72"/>
        <v>21275</v>
      </c>
      <c r="H393" s="360">
        <v>0</v>
      </c>
      <c r="I393" s="360">
        <f t="shared" si="73"/>
        <v>0</v>
      </c>
      <c r="J393" s="360">
        <v>0</v>
      </c>
      <c r="K393" s="360">
        <f t="shared" si="74"/>
        <v>0</v>
      </c>
      <c r="L393" s="360">
        <f t="shared" si="75"/>
        <v>21275</v>
      </c>
      <c r="M393" s="376">
        <f t="shared" si="76"/>
        <v>21275</v>
      </c>
      <c r="N393" s="392">
        <v>1</v>
      </c>
      <c r="O393" s="360">
        <v>21275</v>
      </c>
      <c r="P393" s="360">
        <f t="shared" si="77"/>
        <v>21275</v>
      </c>
      <c r="Q393" s="360">
        <v>0</v>
      </c>
      <c r="R393" s="360">
        <f t="shared" si="78"/>
        <v>0</v>
      </c>
      <c r="S393" s="360">
        <v>0</v>
      </c>
      <c r="T393" s="360">
        <f t="shared" si="79"/>
        <v>0</v>
      </c>
      <c r="U393" s="360">
        <f t="shared" si="80"/>
        <v>21275</v>
      </c>
      <c r="V393" s="369">
        <f t="shared" si="81"/>
        <v>21275</v>
      </c>
      <c r="W393" s="390">
        <f t="shared" si="82"/>
        <v>0</v>
      </c>
      <c r="X393" s="381">
        <f t="shared" si="83"/>
        <v>0</v>
      </c>
      <c r="Y393" s="372"/>
    </row>
    <row r="394" spans="1:25" s="50" customFormat="1" ht="22.5" hidden="1" customHeight="1" x14ac:dyDescent="0.15">
      <c r="A394" s="361" t="s">
        <v>203</v>
      </c>
      <c r="B394" s="151" t="s">
        <v>1417</v>
      </c>
      <c r="C394" s="152" t="s">
        <v>926</v>
      </c>
      <c r="D394" s="390">
        <v>1</v>
      </c>
      <c r="E394" s="359" t="s">
        <v>1743</v>
      </c>
      <c r="F394" s="360">
        <v>26063</v>
      </c>
      <c r="G394" s="360">
        <f t="shared" si="72"/>
        <v>26063</v>
      </c>
      <c r="H394" s="360">
        <v>0</v>
      </c>
      <c r="I394" s="360">
        <f t="shared" si="73"/>
        <v>0</v>
      </c>
      <c r="J394" s="360">
        <v>0</v>
      </c>
      <c r="K394" s="360">
        <f t="shared" si="74"/>
        <v>0</v>
      </c>
      <c r="L394" s="360">
        <f t="shared" si="75"/>
        <v>26063</v>
      </c>
      <c r="M394" s="376">
        <f t="shared" si="76"/>
        <v>26063</v>
      </c>
      <c r="N394" s="392">
        <v>1</v>
      </c>
      <c r="O394" s="360">
        <v>26063</v>
      </c>
      <c r="P394" s="360">
        <f t="shared" si="77"/>
        <v>26063</v>
      </c>
      <c r="Q394" s="360">
        <v>0</v>
      </c>
      <c r="R394" s="360">
        <f t="shared" si="78"/>
        <v>0</v>
      </c>
      <c r="S394" s="360">
        <v>0</v>
      </c>
      <c r="T394" s="360">
        <f t="shared" si="79"/>
        <v>0</v>
      </c>
      <c r="U394" s="360">
        <f t="shared" si="80"/>
        <v>26063</v>
      </c>
      <c r="V394" s="369">
        <f t="shared" si="81"/>
        <v>26063</v>
      </c>
      <c r="W394" s="390">
        <f t="shared" si="82"/>
        <v>0</v>
      </c>
      <c r="X394" s="381">
        <f t="shared" si="83"/>
        <v>0</v>
      </c>
      <c r="Y394" s="372"/>
    </row>
    <row r="395" spans="1:25" s="50" customFormat="1" ht="22.5" hidden="1" customHeight="1" x14ac:dyDescent="0.15">
      <c r="A395" s="361" t="s">
        <v>204</v>
      </c>
      <c r="B395" s="151" t="s">
        <v>1417</v>
      </c>
      <c r="C395" s="152" t="s">
        <v>927</v>
      </c>
      <c r="D395" s="390">
        <v>1</v>
      </c>
      <c r="E395" s="359" t="s">
        <v>1743</v>
      </c>
      <c r="F395" s="360">
        <v>40276</v>
      </c>
      <c r="G395" s="360">
        <f t="shared" si="72"/>
        <v>40276</v>
      </c>
      <c r="H395" s="360">
        <v>0</v>
      </c>
      <c r="I395" s="360">
        <f t="shared" si="73"/>
        <v>0</v>
      </c>
      <c r="J395" s="360">
        <v>0</v>
      </c>
      <c r="K395" s="360">
        <f t="shared" si="74"/>
        <v>0</v>
      </c>
      <c r="L395" s="360">
        <f t="shared" si="75"/>
        <v>40276</v>
      </c>
      <c r="M395" s="376">
        <f t="shared" si="76"/>
        <v>40276</v>
      </c>
      <c r="N395" s="392">
        <v>1</v>
      </c>
      <c r="O395" s="360">
        <v>40276</v>
      </c>
      <c r="P395" s="360">
        <f t="shared" si="77"/>
        <v>40276</v>
      </c>
      <c r="Q395" s="360">
        <v>0</v>
      </c>
      <c r="R395" s="360">
        <f t="shared" si="78"/>
        <v>0</v>
      </c>
      <c r="S395" s="360">
        <v>0</v>
      </c>
      <c r="T395" s="360">
        <f t="shared" si="79"/>
        <v>0</v>
      </c>
      <c r="U395" s="360">
        <f t="shared" si="80"/>
        <v>40276</v>
      </c>
      <c r="V395" s="369">
        <f t="shared" si="81"/>
        <v>40276</v>
      </c>
      <c r="W395" s="390">
        <f t="shared" si="82"/>
        <v>0</v>
      </c>
      <c r="X395" s="381">
        <f t="shared" si="83"/>
        <v>0</v>
      </c>
      <c r="Y395" s="372"/>
    </row>
    <row r="396" spans="1:25" s="50" customFormat="1" ht="22.5" hidden="1" customHeight="1" x14ac:dyDescent="0.15">
      <c r="A396" s="361" t="s">
        <v>205</v>
      </c>
      <c r="B396" s="151" t="s">
        <v>1417</v>
      </c>
      <c r="C396" s="152" t="s">
        <v>928</v>
      </c>
      <c r="D396" s="390">
        <v>1</v>
      </c>
      <c r="E396" s="359" t="s">
        <v>1743</v>
      </c>
      <c r="F396" s="360">
        <v>21523</v>
      </c>
      <c r="G396" s="360">
        <f t="shared" si="72"/>
        <v>21523</v>
      </c>
      <c r="H396" s="360">
        <v>0</v>
      </c>
      <c r="I396" s="360">
        <f t="shared" si="73"/>
        <v>0</v>
      </c>
      <c r="J396" s="360">
        <v>0</v>
      </c>
      <c r="K396" s="360">
        <f t="shared" si="74"/>
        <v>0</v>
      </c>
      <c r="L396" s="360">
        <f t="shared" si="75"/>
        <v>21523</v>
      </c>
      <c r="M396" s="376">
        <f t="shared" si="76"/>
        <v>21523</v>
      </c>
      <c r="N396" s="392">
        <v>1</v>
      </c>
      <c r="O396" s="360">
        <v>21523</v>
      </c>
      <c r="P396" s="360">
        <f t="shared" si="77"/>
        <v>21523</v>
      </c>
      <c r="Q396" s="360">
        <v>0</v>
      </c>
      <c r="R396" s="360">
        <f t="shared" si="78"/>
        <v>0</v>
      </c>
      <c r="S396" s="360">
        <v>0</v>
      </c>
      <c r="T396" s="360">
        <f t="shared" si="79"/>
        <v>0</v>
      </c>
      <c r="U396" s="360">
        <f t="shared" si="80"/>
        <v>21523</v>
      </c>
      <c r="V396" s="369">
        <f t="shared" si="81"/>
        <v>21523</v>
      </c>
      <c r="W396" s="390">
        <f t="shared" si="82"/>
        <v>0</v>
      </c>
      <c r="X396" s="381">
        <f t="shared" si="83"/>
        <v>0</v>
      </c>
      <c r="Y396" s="372"/>
    </row>
    <row r="397" spans="1:25" s="50" customFormat="1" ht="22.5" hidden="1" customHeight="1" x14ac:dyDescent="0.15">
      <c r="A397" s="361" t="s">
        <v>206</v>
      </c>
      <c r="B397" s="151" t="s">
        <v>1417</v>
      </c>
      <c r="C397" s="152" t="s">
        <v>929</v>
      </c>
      <c r="D397" s="390">
        <v>1</v>
      </c>
      <c r="E397" s="359" t="s">
        <v>1743</v>
      </c>
      <c r="F397" s="360">
        <v>26735</v>
      </c>
      <c r="G397" s="360">
        <f t="shared" si="72"/>
        <v>26735</v>
      </c>
      <c r="H397" s="360">
        <v>0</v>
      </c>
      <c r="I397" s="360">
        <f t="shared" si="73"/>
        <v>0</v>
      </c>
      <c r="J397" s="360">
        <v>0</v>
      </c>
      <c r="K397" s="360">
        <f t="shared" si="74"/>
        <v>0</v>
      </c>
      <c r="L397" s="360">
        <f t="shared" si="75"/>
        <v>26735</v>
      </c>
      <c r="M397" s="376">
        <f t="shared" si="76"/>
        <v>26735</v>
      </c>
      <c r="N397" s="392">
        <v>1</v>
      </c>
      <c r="O397" s="360">
        <v>26735</v>
      </c>
      <c r="P397" s="360">
        <f t="shared" si="77"/>
        <v>26735</v>
      </c>
      <c r="Q397" s="360">
        <v>0</v>
      </c>
      <c r="R397" s="360">
        <f t="shared" si="78"/>
        <v>0</v>
      </c>
      <c r="S397" s="360">
        <v>0</v>
      </c>
      <c r="T397" s="360">
        <f t="shared" si="79"/>
        <v>0</v>
      </c>
      <c r="U397" s="360">
        <f t="shared" si="80"/>
        <v>26735</v>
      </c>
      <c r="V397" s="369">
        <f t="shared" si="81"/>
        <v>26735</v>
      </c>
      <c r="W397" s="390">
        <f t="shared" si="82"/>
        <v>0</v>
      </c>
      <c r="X397" s="381">
        <f t="shared" si="83"/>
        <v>0</v>
      </c>
      <c r="Y397" s="372"/>
    </row>
    <row r="398" spans="1:25" s="50" customFormat="1" ht="22.5" hidden="1" customHeight="1" x14ac:dyDescent="0.15">
      <c r="A398" s="361" t="s">
        <v>207</v>
      </c>
      <c r="B398" s="151" t="s">
        <v>1417</v>
      </c>
      <c r="C398" s="152" t="s">
        <v>930</v>
      </c>
      <c r="D398" s="390">
        <v>1</v>
      </c>
      <c r="E398" s="359" t="s">
        <v>1743</v>
      </c>
      <c r="F398" s="360">
        <v>33125</v>
      </c>
      <c r="G398" s="360">
        <f t="shared" si="72"/>
        <v>33125</v>
      </c>
      <c r="H398" s="360">
        <v>0</v>
      </c>
      <c r="I398" s="360">
        <f t="shared" si="73"/>
        <v>0</v>
      </c>
      <c r="J398" s="360">
        <v>0</v>
      </c>
      <c r="K398" s="360">
        <f t="shared" si="74"/>
        <v>0</v>
      </c>
      <c r="L398" s="360">
        <f t="shared" si="75"/>
        <v>33125</v>
      </c>
      <c r="M398" s="376">
        <f t="shared" si="76"/>
        <v>33125</v>
      </c>
      <c r="N398" s="392">
        <v>1</v>
      </c>
      <c r="O398" s="360">
        <v>33125</v>
      </c>
      <c r="P398" s="360">
        <f t="shared" si="77"/>
        <v>33125</v>
      </c>
      <c r="Q398" s="360">
        <v>0</v>
      </c>
      <c r="R398" s="360">
        <f t="shared" si="78"/>
        <v>0</v>
      </c>
      <c r="S398" s="360">
        <v>0</v>
      </c>
      <c r="T398" s="360">
        <f t="shared" si="79"/>
        <v>0</v>
      </c>
      <c r="U398" s="360">
        <f t="shared" si="80"/>
        <v>33125</v>
      </c>
      <c r="V398" s="369">
        <f t="shared" si="81"/>
        <v>33125</v>
      </c>
      <c r="W398" s="390">
        <f t="shared" si="82"/>
        <v>0</v>
      </c>
      <c r="X398" s="381">
        <f t="shared" si="83"/>
        <v>0</v>
      </c>
      <c r="Y398" s="372"/>
    </row>
    <row r="399" spans="1:25" s="50" customFormat="1" ht="22.5" hidden="1" customHeight="1" x14ac:dyDescent="0.15">
      <c r="A399" s="361" t="s">
        <v>208</v>
      </c>
      <c r="B399" s="151" t="s">
        <v>1417</v>
      </c>
      <c r="C399" s="152" t="s">
        <v>931</v>
      </c>
      <c r="D399" s="390">
        <v>1</v>
      </c>
      <c r="E399" s="359" t="s">
        <v>1743</v>
      </c>
      <c r="F399" s="360">
        <v>49692</v>
      </c>
      <c r="G399" s="360">
        <f t="shared" si="72"/>
        <v>49692</v>
      </c>
      <c r="H399" s="360">
        <v>0</v>
      </c>
      <c r="I399" s="360">
        <f t="shared" si="73"/>
        <v>0</v>
      </c>
      <c r="J399" s="360">
        <v>0</v>
      </c>
      <c r="K399" s="360">
        <f t="shared" si="74"/>
        <v>0</v>
      </c>
      <c r="L399" s="360">
        <f t="shared" si="75"/>
        <v>49692</v>
      </c>
      <c r="M399" s="376">
        <f t="shared" si="76"/>
        <v>49692</v>
      </c>
      <c r="N399" s="392">
        <v>1</v>
      </c>
      <c r="O399" s="360">
        <v>49692</v>
      </c>
      <c r="P399" s="360">
        <f t="shared" si="77"/>
        <v>49692</v>
      </c>
      <c r="Q399" s="360">
        <v>0</v>
      </c>
      <c r="R399" s="360">
        <f t="shared" si="78"/>
        <v>0</v>
      </c>
      <c r="S399" s="360">
        <v>0</v>
      </c>
      <c r="T399" s="360">
        <f t="shared" si="79"/>
        <v>0</v>
      </c>
      <c r="U399" s="360">
        <f t="shared" si="80"/>
        <v>49692</v>
      </c>
      <c r="V399" s="369">
        <f t="shared" si="81"/>
        <v>49692</v>
      </c>
      <c r="W399" s="390">
        <f t="shared" si="82"/>
        <v>0</v>
      </c>
      <c r="X399" s="381">
        <f t="shared" si="83"/>
        <v>0</v>
      </c>
      <c r="Y399" s="372"/>
    </row>
    <row r="400" spans="1:25" s="50" customFormat="1" ht="22.5" hidden="1" customHeight="1" x14ac:dyDescent="0.15">
      <c r="A400" s="361" t="s">
        <v>209</v>
      </c>
      <c r="B400" s="151" t="s">
        <v>1417</v>
      </c>
      <c r="C400" s="152" t="s">
        <v>932</v>
      </c>
      <c r="D400" s="390">
        <v>1</v>
      </c>
      <c r="E400" s="359" t="s">
        <v>1743</v>
      </c>
      <c r="F400" s="360">
        <v>26488</v>
      </c>
      <c r="G400" s="360">
        <f t="shared" si="72"/>
        <v>26488</v>
      </c>
      <c r="H400" s="360">
        <v>0</v>
      </c>
      <c r="I400" s="360">
        <f t="shared" si="73"/>
        <v>0</v>
      </c>
      <c r="J400" s="360">
        <v>0</v>
      </c>
      <c r="K400" s="360">
        <f t="shared" si="74"/>
        <v>0</v>
      </c>
      <c r="L400" s="360">
        <f t="shared" si="75"/>
        <v>26488</v>
      </c>
      <c r="M400" s="376">
        <f t="shared" si="76"/>
        <v>26488</v>
      </c>
      <c r="N400" s="392">
        <v>1</v>
      </c>
      <c r="O400" s="360">
        <v>26488</v>
      </c>
      <c r="P400" s="360">
        <f t="shared" si="77"/>
        <v>26488</v>
      </c>
      <c r="Q400" s="360">
        <v>0</v>
      </c>
      <c r="R400" s="360">
        <f t="shared" si="78"/>
        <v>0</v>
      </c>
      <c r="S400" s="360">
        <v>0</v>
      </c>
      <c r="T400" s="360">
        <f t="shared" si="79"/>
        <v>0</v>
      </c>
      <c r="U400" s="360">
        <f t="shared" si="80"/>
        <v>26488</v>
      </c>
      <c r="V400" s="369">
        <f t="shared" si="81"/>
        <v>26488</v>
      </c>
      <c r="W400" s="390">
        <f t="shared" si="82"/>
        <v>0</v>
      </c>
      <c r="X400" s="381">
        <f t="shared" si="83"/>
        <v>0</v>
      </c>
      <c r="Y400" s="372"/>
    </row>
    <row r="401" spans="1:25" s="50" customFormat="1" ht="22.5" hidden="1" customHeight="1" x14ac:dyDescent="0.15">
      <c r="A401" s="361" t="s">
        <v>83</v>
      </c>
      <c r="B401" s="151" t="s">
        <v>1417</v>
      </c>
      <c r="C401" s="152" t="s">
        <v>933</v>
      </c>
      <c r="D401" s="390">
        <v>1</v>
      </c>
      <c r="E401" s="359" t="s">
        <v>1743</v>
      </c>
      <c r="F401" s="360">
        <v>33125</v>
      </c>
      <c r="G401" s="360">
        <f t="shared" si="72"/>
        <v>33125</v>
      </c>
      <c r="H401" s="360">
        <v>0</v>
      </c>
      <c r="I401" s="360">
        <f t="shared" si="73"/>
        <v>0</v>
      </c>
      <c r="J401" s="360">
        <v>0</v>
      </c>
      <c r="K401" s="360">
        <f t="shared" si="74"/>
        <v>0</v>
      </c>
      <c r="L401" s="360">
        <f t="shared" si="75"/>
        <v>33125</v>
      </c>
      <c r="M401" s="376">
        <f t="shared" si="76"/>
        <v>33125</v>
      </c>
      <c r="N401" s="392">
        <v>1</v>
      </c>
      <c r="O401" s="360">
        <v>33125</v>
      </c>
      <c r="P401" s="360">
        <f t="shared" si="77"/>
        <v>33125</v>
      </c>
      <c r="Q401" s="360">
        <v>0</v>
      </c>
      <c r="R401" s="360">
        <f t="shared" si="78"/>
        <v>0</v>
      </c>
      <c r="S401" s="360">
        <v>0</v>
      </c>
      <c r="T401" s="360">
        <f t="shared" si="79"/>
        <v>0</v>
      </c>
      <c r="U401" s="360">
        <f t="shared" si="80"/>
        <v>33125</v>
      </c>
      <c r="V401" s="369">
        <f t="shared" si="81"/>
        <v>33125</v>
      </c>
      <c r="W401" s="390">
        <f t="shared" si="82"/>
        <v>0</v>
      </c>
      <c r="X401" s="381">
        <f t="shared" si="83"/>
        <v>0</v>
      </c>
      <c r="Y401" s="372"/>
    </row>
    <row r="402" spans="1:25" s="50" customFormat="1" ht="22.5" hidden="1" customHeight="1" x14ac:dyDescent="0.15">
      <c r="A402" s="361" t="s">
        <v>84</v>
      </c>
      <c r="B402" s="151" t="s">
        <v>1417</v>
      </c>
      <c r="C402" s="152" t="s">
        <v>934</v>
      </c>
      <c r="D402" s="390">
        <v>1</v>
      </c>
      <c r="E402" s="359" t="s">
        <v>1743</v>
      </c>
      <c r="F402" s="360">
        <v>39603</v>
      </c>
      <c r="G402" s="360">
        <f t="shared" si="72"/>
        <v>39603</v>
      </c>
      <c r="H402" s="360">
        <v>0</v>
      </c>
      <c r="I402" s="360">
        <f t="shared" si="73"/>
        <v>0</v>
      </c>
      <c r="J402" s="360">
        <v>0</v>
      </c>
      <c r="K402" s="360">
        <f t="shared" si="74"/>
        <v>0</v>
      </c>
      <c r="L402" s="360">
        <f t="shared" si="75"/>
        <v>39603</v>
      </c>
      <c r="M402" s="376">
        <f t="shared" si="76"/>
        <v>39603</v>
      </c>
      <c r="N402" s="392">
        <v>1</v>
      </c>
      <c r="O402" s="360">
        <v>39603</v>
      </c>
      <c r="P402" s="360">
        <f t="shared" si="77"/>
        <v>39603</v>
      </c>
      <c r="Q402" s="360">
        <v>0</v>
      </c>
      <c r="R402" s="360">
        <f t="shared" si="78"/>
        <v>0</v>
      </c>
      <c r="S402" s="360">
        <v>0</v>
      </c>
      <c r="T402" s="360">
        <f t="shared" si="79"/>
        <v>0</v>
      </c>
      <c r="U402" s="360">
        <f t="shared" si="80"/>
        <v>39603</v>
      </c>
      <c r="V402" s="369">
        <f t="shared" si="81"/>
        <v>39603</v>
      </c>
      <c r="W402" s="390">
        <f t="shared" si="82"/>
        <v>0</v>
      </c>
      <c r="X402" s="381">
        <f t="shared" si="83"/>
        <v>0</v>
      </c>
      <c r="Y402" s="372"/>
    </row>
    <row r="403" spans="1:25" s="50" customFormat="1" ht="22.5" hidden="1" customHeight="1" x14ac:dyDescent="0.15">
      <c r="A403" s="361" t="s">
        <v>85</v>
      </c>
      <c r="B403" s="151" t="s">
        <v>1417</v>
      </c>
      <c r="C403" s="152" t="s">
        <v>935</v>
      </c>
      <c r="D403" s="390">
        <v>1</v>
      </c>
      <c r="E403" s="359" t="s">
        <v>1743</v>
      </c>
      <c r="F403" s="360">
        <v>59277</v>
      </c>
      <c r="G403" s="360">
        <f t="shared" si="72"/>
        <v>59277</v>
      </c>
      <c r="H403" s="360">
        <v>0</v>
      </c>
      <c r="I403" s="360">
        <f t="shared" si="73"/>
        <v>0</v>
      </c>
      <c r="J403" s="360">
        <v>0</v>
      </c>
      <c r="K403" s="360">
        <f t="shared" si="74"/>
        <v>0</v>
      </c>
      <c r="L403" s="360">
        <f t="shared" si="75"/>
        <v>59277</v>
      </c>
      <c r="M403" s="376">
        <f t="shared" si="76"/>
        <v>59277</v>
      </c>
      <c r="N403" s="392">
        <v>1</v>
      </c>
      <c r="O403" s="360">
        <v>59277</v>
      </c>
      <c r="P403" s="360">
        <f t="shared" si="77"/>
        <v>59277</v>
      </c>
      <c r="Q403" s="360">
        <v>0</v>
      </c>
      <c r="R403" s="360">
        <f t="shared" si="78"/>
        <v>0</v>
      </c>
      <c r="S403" s="360">
        <v>0</v>
      </c>
      <c r="T403" s="360">
        <f t="shared" si="79"/>
        <v>0</v>
      </c>
      <c r="U403" s="360">
        <f t="shared" si="80"/>
        <v>59277</v>
      </c>
      <c r="V403" s="369">
        <f t="shared" si="81"/>
        <v>59277</v>
      </c>
      <c r="W403" s="390">
        <f t="shared" si="82"/>
        <v>0</v>
      </c>
      <c r="X403" s="381">
        <f t="shared" si="83"/>
        <v>0</v>
      </c>
      <c r="Y403" s="372"/>
    </row>
    <row r="404" spans="1:25" s="50" customFormat="1" ht="22.5" hidden="1" customHeight="1" x14ac:dyDescent="0.15">
      <c r="A404" s="361" t="s">
        <v>86</v>
      </c>
      <c r="B404" s="151" t="s">
        <v>1417</v>
      </c>
      <c r="C404" s="152" t="s">
        <v>936</v>
      </c>
      <c r="D404" s="390">
        <v>1</v>
      </c>
      <c r="E404" s="359" t="s">
        <v>1743</v>
      </c>
      <c r="F404" s="360">
        <v>31028</v>
      </c>
      <c r="G404" s="360">
        <f t="shared" si="72"/>
        <v>31028</v>
      </c>
      <c r="H404" s="360">
        <v>0</v>
      </c>
      <c r="I404" s="360">
        <f t="shared" si="73"/>
        <v>0</v>
      </c>
      <c r="J404" s="360">
        <v>0</v>
      </c>
      <c r="K404" s="360">
        <f t="shared" si="74"/>
        <v>0</v>
      </c>
      <c r="L404" s="360">
        <f t="shared" si="75"/>
        <v>31028</v>
      </c>
      <c r="M404" s="376">
        <f t="shared" si="76"/>
        <v>31028</v>
      </c>
      <c r="N404" s="392">
        <v>1</v>
      </c>
      <c r="O404" s="360">
        <v>31028</v>
      </c>
      <c r="P404" s="360">
        <f t="shared" si="77"/>
        <v>31028</v>
      </c>
      <c r="Q404" s="360">
        <v>0</v>
      </c>
      <c r="R404" s="360">
        <f t="shared" si="78"/>
        <v>0</v>
      </c>
      <c r="S404" s="360">
        <v>0</v>
      </c>
      <c r="T404" s="360">
        <f t="shared" si="79"/>
        <v>0</v>
      </c>
      <c r="U404" s="360">
        <f t="shared" si="80"/>
        <v>31028</v>
      </c>
      <c r="V404" s="369">
        <f t="shared" si="81"/>
        <v>31028</v>
      </c>
      <c r="W404" s="390">
        <f t="shared" si="82"/>
        <v>0</v>
      </c>
      <c r="X404" s="381">
        <f t="shared" si="83"/>
        <v>0</v>
      </c>
      <c r="Y404" s="372"/>
    </row>
    <row r="405" spans="1:25" s="50" customFormat="1" ht="22.5" hidden="1" customHeight="1" x14ac:dyDescent="0.15">
      <c r="A405" s="361" t="s">
        <v>1431</v>
      </c>
      <c r="B405" s="151" t="s">
        <v>1417</v>
      </c>
      <c r="C405" s="152" t="s">
        <v>937</v>
      </c>
      <c r="D405" s="390">
        <v>1</v>
      </c>
      <c r="E405" s="359" t="s">
        <v>1743</v>
      </c>
      <c r="F405" s="360">
        <v>38931</v>
      </c>
      <c r="G405" s="360">
        <f t="shared" si="72"/>
        <v>38931</v>
      </c>
      <c r="H405" s="360">
        <v>0</v>
      </c>
      <c r="I405" s="360">
        <f t="shared" si="73"/>
        <v>0</v>
      </c>
      <c r="J405" s="360">
        <v>0</v>
      </c>
      <c r="K405" s="360">
        <f t="shared" si="74"/>
        <v>0</v>
      </c>
      <c r="L405" s="360">
        <f t="shared" si="75"/>
        <v>38931</v>
      </c>
      <c r="M405" s="376">
        <f t="shared" si="76"/>
        <v>38931</v>
      </c>
      <c r="N405" s="392">
        <v>1</v>
      </c>
      <c r="O405" s="360">
        <v>38931</v>
      </c>
      <c r="P405" s="360">
        <f t="shared" si="77"/>
        <v>38931</v>
      </c>
      <c r="Q405" s="360">
        <v>0</v>
      </c>
      <c r="R405" s="360">
        <f t="shared" si="78"/>
        <v>0</v>
      </c>
      <c r="S405" s="360">
        <v>0</v>
      </c>
      <c r="T405" s="360">
        <f t="shared" si="79"/>
        <v>0</v>
      </c>
      <c r="U405" s="360">
        <f t="shared" si="80"/>
        <v>38931</v>
      </c>
      <c r="V405" s="369">
        <f t="shared" si="81"/>
        <v>38931</v>
      </c>
      <c r="W405" s="390">
        <f t="shared" si="82"/>
        <v>0</v>
      </c>
      <c r="X405" s="381">
        <f t="shared" si="83"/>
        <v>0</v>
      </c>
      <c r="Y405" s="372"/>
    </row>
    <row r="406" spans="1:25" s="50" customFormat="1" ht="22.5" hidden="1" customHeight="1" x14ac:dyDescent="0.15">
      <c r="A406" s="361" t="s">
        <v>1432</v>
      </c>
      <c r="B406" s="151" t="s">
        <v>1417</v>
      </c>
      <c r="C406" s="152" t="s">
        <v>938</v>
      </c>
      <c r="D406" s="390">
        <v>1</v>
      </c>
      <c r="E406" s="359" t="s">
        <v>1743</v>
      </c>
      <c r="F406" s="360">
        <v>46834</v>
      </c>
      <c r="G406" s="360">
        <f t="shared" si="72"/>
        <v>46834</v>
      </c>
      <c r="H406" s="360">
        <v>0</v>
      </c>
      <c r="I406" s="360">
        <f t="shared" si="73"/>
        <v>0</v>
      </c>
      <c r="J406" s="360">
        <v>0</v>
      </c>
      <c r="K406" s="360">
        <f t="shared" si="74"/>
        <v>0</v>
      </c>
      <c r="L406" s="360">
        <f t="shared" si="75"/>
        <v>46834</v>
      </c>
      <c r="M406" s="376">
        <f t="shared" si="76"/>
        <v>46834</v>
      </c>
      <c r="N406" s="392">
        <v>1</v>
      </c>
      <c r="O406" s="360">
        <v>46834</v>
      </c>
      <c r="P406" s="360">
        <f t="shared" si="77"/>
        <v>46834</v>
      </c>
      <c r="Q406" s="360">
        <v>0</v>
      </c>
      <c r="R406" s="360">
        <f t="shared" si="78"/>
        <v>0</v>
      </c>
      <c r="S406" s="360">
        <v>0</v>
      </c>
      <c r="T406" s="360">
        <f t="shared" si="79"/>
        <v>0</v>
      </c>
      <c r="U406" s="360">
        <f t="shared" si="80"/>
        <v>46834</v>
      </c>
      <c r="V406" s="369">
        <f t="shared" si="81"/>
        <v>46834</v>
      </c>
      <c r="W406" s="390">
        <f t="shared" si="82"/>
        <v>0</v>
      </c>
      <c r="X406" s="381">
        <f t="shared" si="83"/>
        <v>0</v>
      </c>
      <c r="Y406" s="372"/>
    </row>
    <row r="407" spans="1:25" s="50" customFormat="1" ht="22.5" hidden="1" customHeight="1" x14ac:dyDescent="0.15">
      <c r="A407" s="361" t="s">
        <v>1433</v>
      </c>
      <c r="B407" s="151" t="s">
        <v>1417</v>
      </c>
      <c r="C407" s="152" t="s">
        <v>939</v>
      </c>
      <c r="D407" s="390">
        <v>1</v>
      </c>
      <c r="E407" s="359" t="s">
        <v>1743</v>
      </c>
      <c r="F407" s="360">
        <v>70454</v>
      </c>
      <c r="G407" s="360">
        <f t="shared" si="72"/>
        <v>70454</v>
      </c>
      <c r="H407" s="360">
        <v>0</v>
      </c>
      <c r="I407" s="360">
        <f t="shared" si="73"/>
        <v>0</v>
      </c>
      <c r="J407" s="360">
        <v>0</v>
      </c>
      <c r="K407" s="360">
        <f t="shared" si="74"/>
        <v>0</v>
      </c>
      <c r="L407" s="360">
        <f t="shared" si="75"/>
        <v>70454</v>
      </c>
      <c r="M407" s="376">
        <f t="shared" si="76"/>
        <v>70454</v>
      </c>
      <c r="N407" s="392">
        <v>1</v>
      </c>
      <c r="O407" s="360">
        <v>70454</v>
      </c>
      <c r="P407" s="360">
        <f t="shared" si="77"/>
        <v>70454</v>
      </c>
      <c r="Q407" s="360">
        <v>0</v>
      </c>
      <c r="R407" s="360">
        <f t="shared" si="78"/>
        <v>0</v>
      </c>
      <c r="S407" s="360">
        <v>0</v>
      </c>
      <c r="T407" s="360">
        <f t="shared" si="79"/>
        <v>0</v>
      </c>
      <c r="U407" s="360">
        <f t="shared" si="80"/>
        <v>70454</v>
      </c>
      <c r="V407" s="369">
        <f t="shared" si="81"/>
        <v>70454</v>
      </c>
      <c r="W407" s="390">
        <f t="shared" si="82"/>
        <v>0</v>
      </c>
      <c r="X407" s="381">
        <f t="shared" si="83"/>
        <v>0</v>
      </c>
      <c r="Y407" s="372"/>
    </row>
    <row r="408" spans="1:25" s="50" customFormat="1" ht="22.5" hidden="1" customHeight="1" x14ac:dyDescent="0.15">
      <c r="A408" s="361" t="s">
        <v>1434</v>
      </c>
      <c r="B408" s="151" t="s">
        <v>1417</v>
      </c>
      <c r="C408" s="152" t="s">
        <v>896</v>
      </c>
      <c r="D408" s="390">
        <v>1</v>
      </c>
      <c r="E408" s="359" t="s">
        <v>1743</v>
      </c>
      <c r="F408" s="360">
        <v>49860</v>
      </c>
      <c r="G408" s="360">
        <f t="shared" si="72"/>
        <v>49860</v>
      </c>
      <c r="H408" s="360">
        <v>0</v>
      </c>
      <c r="I408" s="360">
        <f t="shared" si="73"/>
        <v>0</v>
      </c>
      <c r="J408" s="360">
        <v>0</v>
      </c>
      <c r="K408" s="360">
        <f t="shared" si="74"/>
        <v>0</v>
      </c>
      <c r="L408" s="360">
        <f t="shared" si="75"/>
        <v>49860</v>
      </c>
      <c r="M408" s="376">
        <f t="shared" si="76"/>
        <v>49860</v>
      </c>
      <c r="N408" s="392">
        <v>1</v>
      </c>
      <c r="O408" s="360">
        <v>49860</v>
      </c>
      <c r="P408" s="360">
        <f t="shared" si="77"/>
        <v>49860</v>
      </c>
      <c r="Q408" s="360">
        <v>0</v>
      </c>
      <c r="R408" s="360">
        <f t="shared" si="78"/>
        <v>0</v>
      </c>
      <c r="S408" s="360">
        <v>0</v>
      </c>
      <c r="T408" s="360">
        <f t="shared" si="79"/>
        <v>0</v>
      </c>
      <c r="U408" s="360">
        <f t="shared" si="80"/>
        <v>49860</v>
      </c>
      <c r="V408" s="369">
        <f t="shared" si="81"/>
        <v>49860</v>
      </c>
      <c r="W408" s="390">
        <f t="shared" si="82"/>
        <v>0</v>
      </c>
      <c r="X408" s="381">
        <f t="shared" si="83"/>
        <v>0</v>
      </c>
      <c r="Y408" s="372"/>
    </row>
    <row r="409" spans="1:25" s="50" customFormat="1" ht="22.5" hidden="1" customHeight="1" x14ac:dyDescent="0.15">
      <c r="A409" s="361" t="s">
        <v>1435</v>
      </c>
      <c r="B409" s="151" t="s">
        <v>1417</v>
      </c>
      <c r="C409" s="152" t="s">
        <v>897</v>
      </c>
      <c r="D409" s="390">
        <v>1</v>
      </c>
      <c r="E409" s="359" t="s">
        <v>1743</v>
      </c>
      <c r="F409" s="360">
        <v>62304</v>
      </c>
      <c r="G409" s="360">
        <f t="shared" si="72"/>
        <v>62304</v>
      </c>
      <c r="H409" s="360">
        <v>0</v>
      </c>
      <c r="I409" s="360">
        <f t="shared" si="73"/>
        <v>0</v>
      </c>
      <c r="J409" s="360">
        <v>0</v>
      </c>
      <c r="K409" s="360">
        <f t="shared" si="74"/>
        <v>0</v>
      </c>
      <c r="L409" s="360">
        <f t="shared" si="75"/>
        <v>62304</v>
      </c>
      <c r="M409" s="376">
        <f t="shared" si="76"/>
        <v>62304</v>
      </c>
      <c r="N409" s="392">
        <v>1</v>
      </c>
      <c r="O409" s="360">
        <v>62304</v>
      </c>
      <c r="P409" s="360">
        <f t="shared" si="77"/>
        <v>62304</v>
      </c>
      <c r="Q409" s="360">
        <v>0</v>
      </c>
      <c r="R409" s="360">
        <f t="shared" si="78"/>
        <v>0</v>
      </c>
      <c r="S409" s="360">
        <v>0</v>
      </c>
      <c r="T409" s="360">
        <f t="shared" si="79"/>
        <v>0</v>
      </c>
      <c r="U409" s="360">
        <f t="shared" si="80"/>
        <v>62304</v>
      </c>
      <c r="V409" s="369">
        <f t="shared" si="81"/>
        <v>62304</v>
      </c>
      <c r="W409" s="390">
        <f t="shared" si="82"/>
        <v>0</v>
      </c>
      <c r="X409" s="381">
        <f t="shared" si="83"/>
        <v>0</v>
      </c>
      <c r="Y409" s="372"/>
    </row>
    <row r="410" spans="1:25" s="50" customFormat="1" ht="22.5" hidden="1" customHeight="1" x14ac:dyDescent="0.15">
      <c r="A410" s="361" t="s">
        <v>1436</v>
      </c>
      <c r="B410" s="151" t="s">
        <v>1417</v>
      </c>
      <c r="C410" s="152" t="s">
        <v>898</v>
      </c>
      <c r="D410" s="390">
        <v>1</v>
      </c>
      <c r="E410" s="359" t="s">
        <v>1743</v>
      </c>
      <c r="F410" s="360">
        <v>74658</v>
      </c>
      <c r="G410" s="360">
        <f t="shared" si="72"/>
        <v>74658</v>
      </c>
      <c r="H410" s="360">
        <v>0</v>
      </c>
      <c r="I410" s="360">
        <f t="shared" si="73"/>
        <v>0</v>
      </c>
      <c r="J410" s="360">
        <v>0</v>
      </c>
      <c r="K410" s="360">
        <f t="shared" si="74"/>
        <v>0</v>
      </c>
      <c r="L410" s="360">
        <f t="shared" si="75"/>
        <v>74658</v>
      </c>
      <c r="M410" s="376">
        <f t="shared" si="76"/>
        <v>74658</v>
      </c>
      <c r="N410" s="392">
        <v>1</v>
      </c>
      <c r="O410" s="360">
        <v>74658</v>
      </c>
      <c r="P410" s="360">
        <f t="shared" si="77"/>
        <v>74658</v>
      </c>
      <c r="Q410" s="360">
        <v>0</v>
      </c>
      <c r="R410" s="360">
        <f t="shared" si="78"/>
        <v>0</v>
      </c>
      <c r="S410" s="360">
        <v>0</v>
      </c>
      <c r="T410" s="360">
        <f t="shared" si="79"/>
        <v>0</v>
      </c>
      <c r="U410" s="360">
        <f t="shared" si="80"/>
        <v>74658</v>
      </c>
      <c r="V410" s="369">
        <f t="shared" si="81"/>
        <v>74658</v>
      </c>
      <c r="W410" s="390">
        <f t="shared" si="82"/>
        <v>0</v>
      </c>
      <c r="X410" s="381">
        <f t="shared" si="83"/>
        <v>0</v>
      </c>
      <c r="Y410" s="372"/>
    </row>
    <row r="411" spans="1:25" s="50" customFormat="1" ht="22.5" hidden="1" customHeight="1" x14ac:dyDescent="0.15">
      <c r="A411" s="361" t="s">
        <v>1437</v>
      </c>
      <c r="B411" s="151" t="s">
        <v>1417</v>
      </c>
      <c r="C411" s="152" t="s">
        <v>899</v>
      </c>
      <c r="D411" s="390">
        <v>1</v>
      </c>
      <c r="E411" s="359" t="s">
        <v>1743</v>
      </c>
      <c r="F411" s="360">
        <v>111651</v>
      </c>
      <c r="G411" s="360">
        <f t="shared" si="72"/>
        <v>111651</v>
      </c>
      <c r="H411" s="360">
        <v>0</v>
      </c>
      <c r="I411" s="360">
        <f t="shared" si="73"/>
        <v>0</v>
      </c>
      <c r="J411" s="360">
        <v>0</v>
      </c>
      <c r="K411" s="360">
        <f t="shared" si="74"/>
        <v>0</v>
      </c>
      <c r="L411" s="360">
        <f t="shared" si="75"/>
        <v>111651</v>
      </c>
      <c r="M411" s="376">
        <f t="shared" si="76"/>
        <v>111651</v>
      </c>
      <c r="N411" s="392">
        <v>1</v>
      </c>
      <c r="O411" s="360">
        <v>111651</v>
      </c>
      <c r="P411" s="360">
        <f t="shared" si="77"/>
        <v>111651</v>
      </c>
      <c r="Q411" s="360">
        <v>0</v>
      </c>
      <c r="R411" s="360">
        <f t="shared" si="78"/>
        <v>0</v>
      </c>
      <c r="S411" s="360">
        <v>0</v>
      </c>
      <c r="T411" s="360">
        <f t="shared" si="79"/>
        <v>0</v>
      </c>
      <c r="U411" s="360">
        <f t="shared" si="80"/>
        <v>111651</v>
      </c>
      <c r="V411" s="369">
        <f t="shared" si="81"/>
        <v>111651</v>
      </c>
      <c r="W411" s="390">
        <f t="shared" si="82"/>
        <v>0</v>
      </c>
      <c r="X411" s="381">
        <f t="shared" si="83"/>
        <v>0</v>
      </c>
      <c r="Y411" s="372"/>
    </row>
    <row r="412" spans="1:25" s="50" customFormat="1" ht="22.5" hidden="1" customHeight="1" x14ac:dyDescent="0.15">
      <c r="A412" s="361" t="s">
        <v>1438</v>
      </c>
      <c r="B412" s="151" t="s">
        <v>895</v>
      </c>
      <c r="C412" s="152" t="s">
        <v>900</v>
      </c>
      <c r="D412" s="390">
        <v>1</v>
      </c>
      <c r="E412" s="359" t="s">
        <v>1743</v>
      </c>
      <c r="F412" s="360">
        <v>11266</v>
      </c>
      <c r="G412" s="360">
        <f t="shared" si="72"/>
        <v>11266</v>
      </c>
      <c r="H412" s="360">
        <v>0</v>
      </c>
      <c r="I412" s="360">
        <f t="shared" si="73"/>
        <v>0</v>
      </c>
      <c r="J412" s="360">
        <v>0</v>
      </c>
      <c r="K412" s="360">
        <f t="shared" si="74"/>
        <v>0</v>
      </c>
      <c r="L412" s="360">
        <f t="shared" si="75"/>
        <v>11266</v>
      </c>
      <c r="M412" s="376">
        <f t="shared" si="76"/>
        <v>11266</v>
      </c>
      <c r="N412" s="392">
        <v>1</v>
      </c>
      <c r="O412" s="360">
        <v>11266</v>
      </c>
      <c r="P412" s="360">
        <f t="shared" si="77"/>
        <v>11266</v>
      </c>
      <c r="Q412" s="360">
        <v>0</v>
      </c>
      <c r="R412" s="360">
        <f t="shared" si="78"/>
        <v>0</v>
      </c>
      <c r="S412" s="360">
        <v>0</v>
      </c>
      <c r="T412" s="360">
        <f t="shared" si="79"/>
        <v>0</v>
      </c>
      <c r="U412" s="360">
        <f t="shared" si="80"/>
        <v>11266</v>
      </c>
      <c r="V412" s="369">
        <f t="shared" si="81"/>
        <v>11266</v>
      </c>
      <c r="W412" s="390">
        <f t="shared" si="82"/>
        <v>0</v>
      </c>
      <c r="X412" s="381">
        <f t="shared" si="83"/>
        <v>0</v>
      </c>
      <c r="Y412" s="372"/>
    </row>
    <row r="413" spans="1:25" s="50" customFormat="1" ht="22.5" hidden="1" customHeight="1" x14ac:dyDescent="0.15">
      <c r="A413" s="361" t="s">
        <v>545</v>
      </c>
      <c r="B413" s="151" t="s">
        <v>895</v>
      </c>
      <c r="C413" s="152" t="s">
        <v>901</v>
      </c>
      <c r="D413" s="390">
        <v>1</v>
      </c>
      <c r="E413" s="359" t="s">
        <v>1743</v>
      </c>
      <c r="F413" s="360">
        <v>22532</v>
      </c>
      <c r="G413" s="360">
        <f t="shared" si="72"/>
        <v>22532</v>
      </c>
      <c r="H413" s="360">
        <v>0</v>
      </c>
      <c r="I413" s="360">
        <f t="shared" si="73"/>
        <v>0</v>
      </c>
      <c r="J413" s="360">
        <v>0</v>
      </c>
      <c r="K413" s="360">
        <f t="shared" si="74"/>
        <v>0</v>
      </c>
      <c r="L413" s="360">
        <f t="shared" si="75"/>
        <v>22532</v>
      </c>
      <c r="M413" s="376">
        <f t="shared" si="76"/>
        <v>22532</v>
      </c>
      <c r="N413" s="392">
        <v>1</v>
      </c>
      <c r="O413" s="360">
        <v>22532</v>
      </c>
      <c r="P413" s="360">
        <f t="shared" si="77"/>
        <v>22532</v>
      </c>
      <c r="Q413" s="360">
        <v>0</v>
      </c>
      <c r="R413" s="360">
        <f t="shared" si="78"/>
        <v>0</v>
      </c>
      <c r="S413" s="360">
        <v>0</v>
      </c>
      <c r="T413" s="360">
        <f t="shared" si="79"/>
        <v>0</v>
      </c>
      <c r="U413" s="360">
        <f t="shared" si="80"/>
        <v>22532</v>
      </c>
      <c r="V413" s="369">
        <f t="shared" si="81"/>
        <v>22532</v>
      </c>
      <c r="W413" s="390">
        <f t="shared" si="82"/>
        <v>0</v>
      </c>
      <c r="X413" s="381">
        <f t="shared" si="83"/>
        <v>0</v>
      </c>
      <c r="Y413" s="372"/>
    </row>
    <row r="414" spans="1:25" s="50" customFormat="1" ht="22.5" hidden="1" customHeight="1" x14ac:dyDescent="0.15">
      <c r="A414" s="361" t="s">
        <v>543</v>
      </c>
      <c r="B414" s="151" t="s">
        <v>895</v>
      </c>
      <c r="C414" s="152" t="s">
        <v>902</v>
      </c>
      <c r="D414" s="390">
        <v>1</v>
      </c>
      <c r="E414" s="359" t="s">
        <v>1743</v>
      </c>
      <c r="F414" s="360">
        <v>16602</v>
      </c>
      <c r="G414" s="360">
        <f t="shared" si="72"/>
        <v>16602</v>
      </c>
      <c r="H414" s="360">
        <v>0</v>
      </c>
      <c r="I414" s="360">
        <f t="shared" si="73"/>
        <v>0</v>
      </c>
      <c r="J414" s="360">
        <v>0</v>
      </c>
      <c r="K414" s="360">
        <f t="shared" si="74"/>
        <v>0</v>
      </c>
      <c r="L414" s="360">
        <f t="shared" si="75"/>
        <v>16602</v>
      </c>
      <c r="M414" s="376">
        <f t="shared" si="76"/>
        <v>16602</v>
      </c>
      <c r="N414" s="392">
        <v>1</v>
      </c>
      <c r="O414" s="360">
        <v>16602</v>
      </c>
      <c r="P414" s="360">
        <f t="shared" si="77"/>
        <v>16602</v>
      </c>
      <c r="Q414" s="360">
        <v>0</v>
      </c>
      <c r="R414" s="360">
        <f t="shared" si="78"/>
        <v>0</v>
      </c>
      <c r="S414" s="360">
        <v>0</v>
      </c>
      <c r="T414" s="360">
        <f t="shared" si="79"/>
        <v>0</v>
      </c>
      <c r="U414" s="360">
        <f t="shared" si="80"/>
        <v>16602</v>
      </c>
      <c r="V414" s="369">
        <f t="shared" si="81"/>
        <v>16602</v>
      </c>
      <c r="W414" s="390">
        <f t="shared" si="82"/>
        <v>0</v>
      </c>
      <c r="X414" s="381">
        <f t="shared" si="83"/>
        <v>0</v>
      </c>
      <c r="Y414" s="372"/>
    </row>
    <row r="415" spans="1:25" s="50" customFormat="1" ht="22.5" hidden="1" customHeight="1" x14ac:dyDescent="0.15">
      <c r="A415" s="361" t="s">
        <v>544</v>
      </c>
      <c r="B415" s="151" t="s">
        <v>895</v>
      </c>
      <c r="C415" s="152" t="s">
        <v>903</v>
      </c>
      <c r="D415" s="390">
        <v>1</v>
      </c>
      <c r="E415" s="359" t="s">
        <v>1743</v>
      </c>
      <c r="F415" s="360">
        <v>33205</v>
      </c>
      <c r="G415" s="360">
        <f t="shared" si="72"/>
        <v>33205</v>
      </c>
      <c r="H415" s="360">
        <v>0</v>
      </c>
      <c r="I415" s="360">
        <f t="shared" si="73"/>
        <v>0</v>
      </c>
      <c r="J415" s="360">
        <v>0</v>
      </c>
      <c r="K415" s="360">
        <f t="shared" si="74"/>
        <v>0</v>
      </c>
      <c r="L415" s="360">
        <f t="shared" si="75"/>
        <v>33205</v>
      </c>
      <c r="M415" s="376">
        <f t="shared" si="76"/>
        <v>33205</v>
      </c>
      <c r="N415" s="392">
        <v>1</v>
      </c>
      <c r="O415" s="360">
        <v>33205</v>
      </c>
      <c r="P415" s="360">
        <f t="shared" si="77"/>
        <v>33205</v>
      </c>
      <c r="Q415" s="360">
        <v>0</v>
      </c>
      <c r="R415" s="360">
        <f t="shared" si="78"/>
        <v>0</v>
      </c>
      <c r="S415" s="360">
        <v>0</v>
      </c>
      <c r="T415" s="360">
        <f t="shared" si="79"/>
        <v>0</v>
      </c>
      <c r="U415" s="360">
        <f t="shared" si="80"/>
        <v>33205</v>
      </c>
      <c r="V415" s="369">
        <f t="shared" si="81"/>
        <v>33205</v>
      </c>
      <c r="W415" s="390">
        <f t="shared" si="82"/>
        <v>0</v>
      </c>
      <c r="X415" s="381">
        <f t="shared" si="83"/>
        <v>0</v>
      </c>
      <c r="Y415" s="372"/>
    </row>
    <row r="416" spans="1:25" s="50" customFormat="1" ht="22.5" hidden="1" customHeight="1" x14ac:dyDescent="0.15">
      <c r="A416" s="361" t="s">
        <v>546</v>
      </c>
      <c r="B416" s="151" t="s">
        <v>895</v>
      </c>
      <c r="C416" s="152" t="s">
        <v>904</v>
      </c>
      <c r="D416" s="390">
        <v>1</v>
      </c>
      <c r="E416" s="359" t="s">
        <v>1743</v>
      </c>
      <c r="F416" s="360">
        <v>20456</v>
      </c>
      <c r="G416" s="360">
        <f t="shared" si="72"/>
        <v>20456</v>
      </c>
      <c r="H416" s="360">
        <v>0</v>
      </c>
      <c r="I416" s="360">
        <f t="shared" si="73"/>
        <v>0</v>
      </c>
      <c r="J416" s="360">
        <v>0</v>
      </c>
      <c r="K416" s="360">
        <f t="shared" si="74"/>
        <v>0</v>
      </c>
      <c r="L416" s="360">
        <f t="shared" si="75"/>
        <v>20456</v>
      </c>
      <c r="M416" s="376">
        <f t="shared" si="76"/>
        <v>20456</v>
      </c>
      <c r="N416" s="392">
        <v>1</v>
      </c>
      <c r="O416" s="360">
        <v>20456</v>
      </c>
      <c r="P416" s="360">
        <f t="shared" si="77"/>
        <v>20456</v>
      </c>
      <c r="Q416" s="360">
        <v>0</v>
      </c>
      <c r="R416" s="360">
        <f t="shared" si="78"/>
        <v>0</v>
      </c>
      <c r="S416" s="360">
        <v>0</v>
      </c>
      <c r="T416" s="360">
        <f t="shared" si="79"/>
        <v>0</v>
      </c>
      <c r="U416" s="360">
        <f t="shared" si="80"/>
        <v>20456</v>
      </c>
      <c r="V416" s="369">
        <f t="shared" si="81"/>
        <v>20456</v>
      </c>
      <c r="W416" s="390">
        <f t="shared" si="82"/>
        <v>0</v>
      </c>
      <c r="X416" s="381">
        <f t="shared" si="83"/>
        <v>0</v>
      </c>
      <c r="Y416" s="372"/>
    </row>
    <row r="417" spans="1:25" s="50" customFormat="1" ht="22.5" hidden="1" customHeight="1" x14ac:dyDescent="0.15">
      <c r="A417" s="361" t="s">
        <v>551</v>
      </c>
      <c r="B417" s="151" t="s">
        <v>895</v>
      </c>
      <c r="C417" s="152" t="s">
        <v>905</v>
      </c>
      <c r="D417" s="390">
        <v>1</v>
      </c>
      <c r="E417" s="359" t="s">
        <v>1743</v>
      </c>
      <c r="F417" s="360">
        <v>40913</v>
      </c>
      <c r="G417" s="360">
        <f t="shared" si="72"/>
        <v>40913</v>
      </c>
      <c r="H417" s="360">
        <v>0</v>
      </c>
      <c r="I417" s="360">
        <f t="shared" si="73"/>
        <v>0</v>
      </c>
      <c r="J417" s="360">
        <v>0</v>
      </c>
      <c r="K417" s="360">
        <f t="shared" si="74"/>
        <v>0</v>
      </c>
      <c r="L417" s="360">
        <f t="shared" si="75"/>
        <v>40913</v>
      </c>
      <c r="M417" s="376">
        <f t="shared" si="76"/>
        <v>40913</v>
      </c>
      <c r="N417" s="392">
        <v>1</v>
      </c>
      <c r="O417" s="360">
        <v>40913</v>
      </c>
      <c r="P417" s="360">
        <f t="shared" si="77"/>
        <v>40913</v>
      </c>
      <c r="Q417" s="360">
        <v>0</v>
      </c>
      <c r="R417" s="360">
        <f t="shared" si="78"/>
        <v>0</v>
      </c>
      <c r="S417" s="360">
        <v>0</v>
      </c>
      <c r="T417" s="360">
        <f t="shared" si="79"/>
        <v>0</v>
      </c>
      <c r="U417" s="360">
        <f t="shared" si="80"/>
        <v>40913</v>
      </c>
      <c r="V417" s="369">
        <f t="shared" si="81"/>
        <v>40913</v>
      </c>
      <c r="W417" s="390">
        <f t="shared" si="82"/>
        <v>0</v>
      </c>
      <c r="X417" s="381">
        <f t="shared" si="83"/>
        <v>0</v>
      </c>
      <c r="Y417" s="372"/>
    </row>
    <row r="418" spans="1:25" s="50" customFormat="1" ht="22.5" hidden="1" customHeight="1" x14ac:dyDescent="0.15">
      <c r="A418" s="361" t="s">
        <v>552</v>
      </c>
      <c r="B418" s="151" t="s">
        <v>895</v>
      </c>
      <c r="C418" s="152" t="s">
        <v>906</v>
      </c>
      <c r="D418" s="390">
        <v>1</v>
      </c>
      <c r="E418" s="359" t="s">
        <v>1743</v>
      </c>
      <c r="F418" s="360">
        <v>26089</v>
      </c>
      <c r="G418" s="360">
        <f t="shared" si="72"/>
        <v>26089</v>
      </c>
      <c r="H418" s="360">
        <v>0</v>
      </c>
      <c r="I418" s="360">
        <f t="shared" si="73"/>
        <v>0</v>
      </c>
      <c r="J418" s="360">
        <v>0</v>
      </c>
      <c r="K418" s="360">
        <f t="shared" si="74"/>
        <v>0</v>
      </c>
      <c r="L418" s="360">
        <f t="shared" si="75"/>
        <v>26089</v>
      </c>
      <c r="M418" s="376">
        <f t="shared" si="76"/>
        <v>26089</v>
      </c>
      <c r="N418" s="392">
        <v>1</v>
      </c>
      <c r="O418" s="360">
        <v>26089</v>
      </c>
      <c r="P418" s="360">
        <f t="shared" si="77"/>
        <v>26089</v>
      </c>
      <c r="Q418" s="360">
        <v>0</v>
      </c>
      <c r="R418" s="360">
        <f t="shared" si="78"/>
        <v>0</v>
      </c>
      <c r="S418" s="360">
        <v>0</v>
      </c>
      <c r="T418" s="360">
        <f t="shared" si="79"/>
        <v>0</v>
      </c>
      <c r="U418" s="360">
        <f t="shared" si="80"/>
        <v>26089</v>
      </c>
      <c r="V418" s="369">
        <f t="shared" si="81"/>
        <v>26089</v>
      </c>
      <c r="W418" s="390">
        <f t="shared" si="82"/>
        <v>0</v>
      </c>
      <c r="X418" s="381">
        <f t="shared" si="83"/>
        <v>0</v>
      </c>
      <c r="Y418" s="372"/>
    </row>
    <row r="419" spans="1:25" s="50" customFormat="1" ht="22.5" hidden="1" customHeight="1" x14ac:dyDescent="0.15">
      <c r="A419" s="361" t="s">
        <v>553</v>
      </c>
      <c r="B419" s="151" t="s">
        <v>895</v>
      </c>
      <c r="C419" s="152" t="s">
        <v>907</v>
      </c>
      <c r="D419" s="390">
        <v>1</v>
      </c>
      <c r="E419" s="359" t="s">
        <v>1743</v>
      </c>
      <c r="F419" s="360">
        <v>52179</v>
      </c>
      <c r="G419" s="360">
        <f t="shared" si="72"/>
        <v>52179</v>
      </c>
      <c r="H419" s="360">
        <v>0</v>
      </c>
      <c r="I419" s="360">
        <f t="shared" si="73"/>
        <v>0</v>
      </c>
      <c r="J419" s="360">
        <v>0</v>
      </c>
      <c r="K419" s="360">
        <f t="shared" si="74"/>
        <v>0</v>
      </c>
      <c r="L419" s="360">
        <f t="shared" si="75"/>
        <v>52179</v>
      </c>
      <c r="M419" s="376">
        <f t="shared" si="76"/>
        <v>52179</v>
      </c>
      <c r="N419" s="392">
        <v>1</v>
      </c>
      <c r="O419" s="360">
        <v>52179</v>
      </c>
      <c r="P419" s="360">
        <f t="shared" si="77"/>
        <v>52179</v>
      </c>
      <c r="Q419" s="360">
        <v>0</v>
      </c>
      <c r="R419" s="360">
        <f t="shared" si="78"/>
        <v>0</v>
      </c>
      <c r="S419" s="360">
        <v>0</v>
      </c>
      <c r="T419" s="360">
        <f t="shared" si="79"/>
        <v>0</v>
      </c>
      <c r="U419" s="360">
        <f t="shared" si="80"/>
        <v>52179</v>
      </c>
      <c r="V419" s="369">
        <f t="shared" si="81"/>
        <v>52179</v>
      </c>
      <c r="W419" s="390">
        <f t="shared" si="82"/>
        <v>0</v>
      </c>
      <c r="X419" s="381">
        <f t="shared" si="83"/>
        <v>0</v>
      </c>
      <c r="Y419" s="372"/>
    </row>
    <row r="420" spans="1:25" s="50" customFormat="1" ht="22.5" hidden="1" customHeight="1" x14ac:dyDescent="0.15">
      <c r="A420" s="361" t="s">
        <v>554</v>
      </c>
      <c r="B420" s="151" t="s">
        <v>895</v>
      </c>
      <c r="C420" s="152" t="s">
        <v>908</v>
      </c>
      <c r="D420" s="390">
        <v>1</v>
      </c>
      <c r="E420" s="359" t="s">
        <v>1743</v>
      </c>
      <c r="F420" s="360">
        <v>30833</v>
      </c>
      <c r="G420" s="360">
        <f t="shared" si="72"/>
        <v>30833</v>
      </c>
      <c r="H420" s="360">
        <v>0</v>
      </c>
      <c r="I420" s="360">
        <f t="shared" si="73"/>
        <v>0</v>
      </c>
      <c r="J420" s="360">
        <v>0</v>
      </c>
      <c r="K420" s="360">
        <f t="shared" si="74"/>
        <v>0</v>
      </c>
      <c r="L420" s="360">
        <f t="shared" si="75"/>
        <v>30833</v>
      </c>
      <c r="M420" s="376">
        <f t="shared" si="76"/>
        <v>30833</v>
      </c>
      <c r="N420" s="392">
        <v>1</v>
      </c>
      <c r="O420" s="360">
        <v>30833</v>
      </c>
      <c r="P420" s="360">
        <f t="shared" si="77"/>
        <v>30833</v>
      </c>
      <c r="Q420" s="360">
        <v>0</v>
      </c>
      <c r="R420" s="360">
        <f t="shared" si="78"/>
        <v>0</v>
      </c>
      <c r="S420" s="360">
        <v>0</v>
      </c>
      <c r="T420" s="360">
        <f t="shared" si="79"/>
        <v>0</v>
      </c>
      <c r="U420" s="360">
        <f t="shared" si="80"/>
        <v>30833</v>
      </c>
      <c r="V420" s="369">
        <f t="shared" si="81"/>
        <v>30833</v>
      </c>
      <c r="W420" s="390">
        <f t="shared" si="82"/>
        <v>0</v>
      </c>
      <c r="X420" s="381">
        <f t="shared" si="83"/>
        <v>0</v>
      </c>
      <c r="Y420" s="372"/>
    </row>
    <row r="421" spans="1:25" s="50" customFormat="1" ht="22.5" hidden="1" customHeight="1" x14ac:dyDescent="0.15">
      <c r="A421" s="361" t="s">
        <v>555</v>
      </c>
      <c r="B421" s="151" t="s">
        <v>895</v>
      </c>
      <c r="C421" s="152" t="s">
        <v>909</v>
      </c>
      <c r="D421" s="390">
        <v>1</v>
      </c>
      <c r="E421" s="359" t="s">
        <v>1743</v>
      </c>
      <c r="F421" s="360">
        <v>61666</v>
      </c>
      <c r="G421" s="360">
        <f t="shared" si="72"/>
        <v>61666</v>
      </c>
      <c r="H421" s="360">
        <v>0</v>
      </c>
      <c r="I421" s="360">
        <f t="shared" si="73"/>
        <v>0</v>
      </c>
      <c r="J421" s="360">
        <v>0</v>
      </c>
      <c r="K421" s="360">
        <f t="shared" si="74"/>
        <v>0</v>
      </c>
      <c r="L421" s="360">
        <f t="shared" si="75"/>
        <v>61666</v>
      </c>
      <c r="M421" s="376">
        <f t="shared" si="76"/>
        <v>61666</v>
      </c>
      <c r="N421" s="392">
        <v>1</v>
      </c>
      <c r="O421" s="360">
        <v>61666</v>
      </c>
      <c r="P421" s="360">
        <f t="shared" si="77"/>
        <v>61666</v>
      </c>
      <c r="Q421" s="360">
        <v>0</v>
      </c>
      <c r="R421" s="360">
        <f t="shared" si="78"/>
        <v>0</v>
      </c>
      <c r="S421" s="360">
        <v>0</v>
      </c>
      <c r="T421" s="360">
        <f t="shared" si="79"/>
        <v>0</v>
      </c>
      <c r="U421" s="360">
        <f t="shared" si="80"/>
        <v>61666</v>
      </c>
      <c r="V421" s="369">
        <f t="shared" si="81"/>
        <v>61666</v>
      </c>
      <c r="W421" s="390">
        <f t="shared" si="82"/>
        <v>0</v>
      </c>
      <c r="X421" s="381">
        <f t="shared" si="83"/>
        <v>0</v>
      </c>
      <c r="Y421" s="372"/>
    </row>
    <row r="422" spans="1:25" s="50" customFormat="1" ht="22.5" hidden="1" customHeight="1" x14ac:dyDescent="0.15">
      <c r="A422" s="361" t="s">
        <v>556</v>
      </c>
      <c r="B422" s="151" t="s">
        <v>895</v>
      </c>
      <c r="C422" s="152" t="s">
        <v>910</v>
      </c>
      <c r="D422" s="390">
        <v>1</v>
      </c>
      <c r="E422" s="359" t="s">
        <v>1743</v>
      </c>
      <c r="F422" s="360">
        <v>50993</v>
      </c>
      <c r="G422" s="360">
        <f t="shared" si="72"/>
        <v>50993</v>
      </c>
      <c r="H422" s="360">
        <v>0</v>
      </c>
      <c r="I422" s="360">
        <f t="shared" si="73"/>
        <v>0</v>
      </c>
      <c r="J422" s="360">
        <v>0</v>
      </c>
      <c r="K422" s="360">
        <f t="shared" si="74"/>
        <v>0</v>
      </c>
      <c r="L422" s="360">
        <f t="shared" si="75"/>
        <v>50993</v>
      </c>
      <c r="M422" s="376">
        <f t="shared" si="76"/>
        <v>50993</v>
      </c>
      <c r="N422" s="392">
        <v>1</v>
      </c>
      <c r="O422" s="360">
        <v>50993</v>
      </c>
      <c r="P422" s="360">
        <f t="shared" si="77"/>
        <v>50993</v>
      </c>
      <c r="Q422" s="360">
        <v>0</v>
      </c>
      <c r="R422" s="360">
        <f t="shared" si="78"/>
        <v>0</v>
      </c>
      <c r="S422" s="360">
        <v>0</v>
      </c>
      <c r="T422" s="360">
        <f t="shared" si="79"/>
        <v>0</v>
      </c>
      <c r="U422" s="360">
        <f t="shared" si="80"/>
        <v>50993</v>
      </c>
      <c r="V422" s="369">
        <f t="shared" si="81"/>
        <v>50993</v>
      </c>
      <c r="W422" s="390">
        <f t="shared" si="82"/>
        <v>0</v>
      </c>
      <c r="X422" s="381">
        <f t="shared" si="83"/>
        <v>0</v>
      </c>
      <c r="Y422" s="372"/>
    </row>
    <row r="423" spans="1:25" s="50" customFormat="1" ht="22.5" hidden="1" customHeight="1" x14ac:dyDescent="0.15">
      <c r="A423" s="361" t="s">
        <v>557</v>
      </c>
      <c r="B423" s="151" t="s">
        <v>895</v>
      </c>
      <c r="C423" s="152" t="s">
        <v>911</v>
      </c>
      <c r="D423" s="390">
        <v>1</v>
      </c>
      <c r="E423" s="359" t="s">
        <v>1743</v>
      </c>
      <c r="F423" s="360">
        <v>101987</v>
      </c>
      <c r="G423" s="360">
        <f t="shared" si="72"/>
        <v>101987</v>
      </c>
      <c r="H423" s="360">
        <v>0</v>
      </c>
      <c r="I423" s="360">
        <f t="shared" si="73"/>
        <v>0</v>
      </c>
      <c r="J423" s="360">
        <v>0</v>
      </c>
      <c r="K423" s="360">
        <f t="shared" si="74"/>
        <v>0</v>
      </c>
      <c r="L423" s="360">
        <f t="shared" si="75"/>
        <v>101987</v>
      </c>
      <c r="M423" s="376">
        <f t="shared" si="76"/>
        <v>101987</v>
      </c>
      <c r="N423" s="392">
        <v>1</v>
      </c>
      <c r="O423" s="360">
        <v>101987</v>
      </c>
      <c r="P423" s="360">
        <f t="shared" si="77"/>
        <v>101987</v>
      </c>
      <c r="Q423" s="360">
        <v>0</v>
      </c>
      <c r="R423" s="360">
        <f t="shared" si="78"/>
        <v>0</v>
      </c>
      <c r="S423" s="360">
        <v>0</v>
      </c>
      <c r="T423" s="360">
        <f t="shared" si="79"/>
        <v>0</v>
      </c>
      <c r="U423" s="360">
        <f t="shared" si="80"/>
        <v>101987</v>
      </c>
      <c r="V423" s="369">
        <f t="shared" si="81"/>
        <v>101987</v>
      </c>
      <c r="W423" s="390">
        <f t="shared" si="82"/>
        <v>0</v>
      </c>
      <c r="X423" s="381">
        <f t="shared" si="83"/>
        <v>0</v>
      </c>
      <c r="Y423" s="372"/>
    </row>
    <row r="424" spans="1:25" s="50" customFormat="1" ht="22.5" hidden="1" customHeight="1" x14ac:dyDescent="0.15">
      <c r="A424" s="361" t="s">
        <v>558</v>
      </c>
      <c r="B424" s="151" t="s">
        <v>919</v>
      </c>
      <c r="C424" s="152" t="s">
        <v>1366</v>
      </c>
      <c r="D424" s="390">
        <v>1</v>
      </c>
      <c r="E424" s="359" t="s">
        <v>1384</v>
      </c>
      <c r="F424" s="360">
        <v>7991</v>
      </c>
      <c r="G424" s="360">
        <f t="shared" si="72"/>
        <v>7991</v>
      </c>
      <c r="H424" s="360">
        <v>0</v>
      </c>
      <c r="I424" s="360">
        <f t="shared" si="73"/>
        <v>0</v>
      </c>
      <c r="J424" s="360">
        <v>0</v>
      </c>
      <c r="K424" s="360">
        <f t="shared" si="74"/>
        <v>0</v>
      </c>
      <c r="L424" s="360">
        <f t="shared" si="75"/>
        <v>7991</v>
      </c>
      <c r="M424" s="376">
        <f t="shared" si="76"/>
        <v>7991</v>
      </c>
      <c r="N424" s="392">
        <v>1</v>
      </c>
      <c r="O424" s="360">
        <v>7991</v>
      </c>
      <c r="P424" s="360">
        <f t="shared" si="77"/>
        <v>7991</v>
      </c>
      <c r="Q424" s="360">
        <v>0</v>
      </c>
      <c r="R424" s="360">
        <f t="shared" si="78"/>
        <v>0</v>
      </c>
      <c r="S424" s="360">
        <v>0</v>
      </c>
      <c r="T424" s="360">
        <f t="shared" si="79"/>
        <v>0</v>
      </c>
      <c r="U424" s="360">
        <f t="shared" si="80"/>
        <v>7991</v>
      </c>
      <c r="V424" s="369">
        <f t="shared" si="81"/>
        <v>7991</v>
      </c>
      <c r="W424" s="390">
        <f t="shared" si="82"/>
        <v>0</v>
      </c>
      <c r="X424" s="381">
        <f t="shared" si="83"/>
        <v>0</v>
      </c>
      <c r="Y424" s="372"/>
    </row>
    <row r="425" spans="1:25" s="50" customFormat="1" ht="22.5" hidden="1" customHeight="1" x14ac:dyDescent="0.15">
      <c r="A425" s="361" t="s">
        <v>559</v>
      </c>
      <c r="B425" s="151" t="s">
        <v>919</v>
      </c>
      <c r="C425" s="152" t="s">
        <v>1367</v>
      </c>
      <c r="D425" s="390">
        <v>1</v>
      </c>
      <c r="E425" s="359" t="s">
        <v>1384</v>
      </c>
      <c r="F425" s="360">
        <v>12867</v>
      </c>
      <c r="G425" s="360">
        <f t="shared" si="72"/>
        <v>12867</v>
      </c>
      <c r="H425" s="360">
        <v>0</v>
      </c>
      <c r="I425" s="360">
        <f t="shared" si="73"/>
        <v>0</v>
      </c>
      <c r="J425" s="360">
        <v>0</v>
      </c>
      <c r="K425" s="360">
        <f t="shared" si="74"/>
        <v>0</v>
      </c>
      <c r="L425" s="360">
        <f t="shared" si="75"/>
        <v>12867</v>
      </c>
      <c r="M425" s="376">
        <f t="shared" si="76"/>
        <v>12867</v>
      </c>
      <c r="N425" s="392">
        <v>1</v>
      </c>
      <c r="O425" s="360">
        <v>12867</v>
      </c>
      <c r="P425" s="360">
        <f t="shared" si="77"/>
        <v>12867</v>
      </c>
      <c r="Q425" s="360">
        <v>0</v>
      </c>
      <c r="R425" s="360">
        <f t="shared" si="78"/>
        <v>0</v>
      </c>
      <c r="S425" s="360">
        <v>0</v>
      </c>
      <c r="T425" s="360">
        <f t="shared" si="79"/>
        <v>0</v>
      </c>
      <c r="U425" s="360">
        <f t="shared" si="80"/>
        <v>12867</v>
      </c>
      <c r="V425" s="369">
        <f t="shared" si="81"/>
        <v>12867</v>
      </c>
      <c r="W425" s="390">
        <f t="shared" si="82"/>
        <v>0</v>
      </c>
      <c r="X425" s="381">
        <f t="shared" si="83"/>
        <v>0</v>
      </c>
      <c r="Y425" s="372"/>
    </row>
    <row r="426" spans="1:25" s="50" customFormat="1" ht="22.5" hidden="1" customHeight="1" x14ac:dyDescent="0.15">
      <c r="A426" s="361" t="s">
        <v>560</v>
      </c>
      <c r="B426" s="151" t="s">
        <v>919</v>
      </c>
      <c r="C426" s="152" t="s">
        <v>89</v>
      </c>
      <c r="D426" s="390">
        <v>1</v>
      </c>
      <c r="E426" s="359" t="s">
        <v>1384</v>
      </c>
      <c r="F426" s="360">
        <v>18416</v>
      </c>
      <c r="G426" s="360">
        <f t="shared" si="72"/>
        <v>18416</v>
      </c>
      <c r="H426" s="360">
        <v>0</v>
      </c>
      <c r="I426" s="360">
        <f t="shared" si="73"/>
        <v>0</v>
      </c>
      <c r="J426" s="360">
        <v>0</v>
      </c>
      <c r="K426" s="360">
        <f t="shared" si="74"/>
        <v>0</v>
      </c>
      <c r="L426" s="360">
        <f t="shared" si="75"/>
        <v>18416</v>
      </c>
      <c r="M426" s="376">
        <f t="shared" si="76"/>
        <v>18416</v>
      </c>
      <c r="N426" s="392">
        <v>1</v>
      </c>
      <c r="O426" s="360">
        <v>18416</v>
      </c>
      <c r="P426" s="360">
        <f t="shared" si="77"/>
        <v>18416</v>
      </c>
      <c r="Q426" s="360">
        <v>0</v>
      </c>
      <c r="R426" s="360">
        <f t="shared" si="78"/>
        <v>0</v>
      </c>
      <c r="S426" s="360">
        <v>0</v>
      </c>
      <c r="T426" s="360">
        <f t="shared" si="79"/>
        <v>0</v>
      </c>
      <c r="U426" s="360">
        <f t="shared" si="80"/>
        <v>18416</v>
      </c>
      <c r="V426" s="369">
        <f t="shared" si="81"/>
        <v>18416</v>
      </c>
      <c r="W426" s="390">
        <f t="shared" si="82"/>
        <v>0</v>
      </c>
      <c r="X426" s="381">
        <f t="shared" si="83"/>
        <v>0</v>
      </c>
      <c r="Y426" s="372"/>
    </row>
    <row r="427" spans="1:25" s="50" customFormat="1" ht="22.5" hidden="1" customHeight="1" x14ac:dyDescent="0.15">
      <c r="A427" s="361" t="s">
        <v>561</v>
      </c>
      <c r="B427" s="151" t="s">
        <v>919</v>
      </c>
      <c r="C427" s="152" t="s">
        <v>90</v>
      </c>
      <c r="D427" s="390">
        <v>1</v>
      </c>
      <c r="E427" s="359" t="s">
        <v>1384</v>
      </c>
      <c r="F427" s="360">
        <v>23125</v>
      </c>
      <c r="G427" s="360">
        <f t="shared" si="72"/>
        <v>23125</v>
      </c>
      <c r="H427" s="360">
        <v>0</v>
      </c>
      <c r="I427" s="360">
        <f t="shared" si="73"/>
        <v>0</v>
      </c>
      <c r="J427" s="360">
        <v>0</v>
      </c>
      <c r="K427" s="360">
        <f t="shared" si="74"/>
        <v>0</v>
      </c>
      <c r="L427" s="360">
        <f t="shared" si="75"/>
        <v>23125</v>
      </c>
      <c r="M427" s="376">
        <f t="shared" si="76"/>
        <v>23125</v>
      </c>
      <c r="N427" s="392">
        <v>1</v>
      </c>
      <c r="O427" s="360">
        <v>23125</v>
      </c>
      <c r="P427" s="360">
        <f t="shared" si="77"/>
        <v>23125</v>
      </c>
      <c r="Q427" s="360">
        <v>0</v>
      </c>
      <c r="R427" s="360">
        <f t="shared" si="78"/>
        <v>0</v>
      </c>
      <c r="S427" s="360">
        <v>0</v>
      </c>
      <c r="T427" s="360">
        <f t="shared" si="79"/>
        <v>0</v>
      </c>
      <c r="U427" s="360">
        <f t="shared" si="80"/>
        <v>23125</v>
      </c>
      <c r="V427" s="369">
        <f t="shared" si="81"/>
        <v>23125</v>
      </c>
      <c r="W427" s="390">
        <f t="shared" si="82"/>
        <v>0</v>
      </c>
      <c r="X427" s="381">
        <f t="shared" si="83"/>
        <v>0</v>
      </c>
      <c r="Y427" s="372"/>
    </row>
    <row r="428" spans="1:25" s="50" customFormat="1" ht="22.5" hidden="1" customHeight="1" x14ac:dyDescent="0.15">
      <c r="A428" s="361" t="s">
        <v>562</v>
      </c>
      <c r="B428" s="151" t="s">
        <v>919</v>
      </c>
      <c r="C428" s="152" t="s">
        <v>91</v>
      </c>
      <c r="D428" s="390">
        <v>1</v>
      </c>
      <c r="E428" s="359" t="s">
        <v>1384</v>
      </c>
      <c r="F428" s="360">
        <v>27240</v>
      </c>
      <c r="G428" s="360">
        <f t="shared" si="72"/>
        <v>27240</v>
      </c>
      <c r="H428" s="360">
        <v>0</v>
      </c>
      <c r="I428" s="360">
        <f t="shared" si="73"/>
        <v>0</v>
      </c>
      <c r="J428" s="360">
        <v>0</v>
      </c>
      <c r="K428" s="360">
        <f t="shared" si="74"/>
        <v>0</v>
      </c>
      <c r="L428" s="360">
        <f t="shared" si="75"/>
        <v>27240</v>
      </c>
      <c r="M428" s="376">
        <f t="shared" si="76"/>
        <v>27240</v>
      </c>
      <c r="N428" s="392">
        <v>1</v>
      </c>
      <c r="O428" s="360">
        <v>27240</v>
      </c>
      <c r="P428" s="360">
        <f t="shared" si="77"/>
        <v>27240</v>
      </c>
      <c r="Q428" s="360">
        <v>0</v>
      </c>
      <c r="R428" s="360">
        <f t="shared" si="78"/>
        <v>0</v>
      </c>
      <c r="S428" s="360">
        <v>0</v>
      </c>
      <c r="T428" s="360">
        <f t="shared" si="79"/>
        <v>0</v>
      </c>
      <c r="U428" s="360">
        <f t="shared" si="80"/>
        <v>27240</v>
      </c>
      <c r="V428" s="369">
        <f t="shared" si="81"/>
        <v>27240</v>
      </c>
      <c r="W428" s="390">
        <f t="shared" si="82"/>
        <v>0</v>
      </c>
      <c r="X428" s="381">
        <f t="shared" si="83"/>
        <v>0</v>
      </c>
      <c r="Y428" s="372"/>
    </row>
    <row r="429" spans="1:25" s="50" customFormat="1" ht="22.5" hidden="1" customHeight="1" x14ac:dyDescent="0.15">
      <c r="A429" s="361" t="s">
        <v>563</v>
      </c>
      <c r="B429" s="151" t="s">
        <v>919</v>
      </c>
      <c r="C429" s="152" t="s">
        <v>92</v>
      </c>
      <c r="D429" s="390">
        <v>1</v>
      </c>
      <c r="E429" s="359" t="s">
        <v>1384</v>
      </c>
      <c r="F429" s="360">
        <v>52630</v>
      </c>
      <c r="G429" s="360">
        <f t="shared" si="72"/>
        <v>52630</v>
      </c>
      <c r="H429" s="360">
        <v>0</v>
      </c>
      <c r="I429" s="360">
        <f t="shared" si="73"/>
        <v>0</v>
      </c>
      <c r="J429" s="360">
        <v>0</v>
      </c>
      <c r="K429" s="360">
        <f t="shared" si="74"/>
        <v>0</v>
      </c>
      <c r="L429" s="360">
        <f t="shared" si="75"/>
        <v>52630</v>
      </c>
      <c r="M429" s="376">
        <f t="shared" si="76"/>
        <v>52630</v>
      </c>
      <c r="N429" s="392">
        <v>1</v>
      </c>
      <c r="O429" s="360">
        <v>52630</v>
      </c>
      <c r="P429" s="360">
        <f t="shared" si="77"/>
        <v>52630</v>
      </c>
      <c r="Q429" s="360">
        <v>0</v>
      </c>
      <c r="R429" s="360">
        <f t="shared" si="78"/>
        <v>0</v>
      </c>
      <c r="S429" s="360">
        <v>0</v>
      </c>
      <c r="T429" s="360">
        <f t="shared" si="79"/>
        <v>0</v>
      </c>
      <c r="U429" s="360">
        <f t="shared" si="80"/>
        <v>52630</v>
      </c>
      <c r="V429" s="369">
        <f t="shared" si="81"/>
        <v>52630</v>
      </c>
      <c r="W429" s="390">
        <f t="shared" si="82"/>
        <v>0</v>
      </c>
      <c r="X429" s="381">
        <f t="shared" si="83"/>
        <v>0</v>
      </c>
      <c r="Y429" s="372"/>
    </row>
    <row r="430" spans="1:25" s="50" customFormat="1" ht="22.5" hidden="1" customHeight="1" x14ac:dyDescent="0.15">
      <c r="A430" s="361" t="s">
        <v>564</v>
      </c>
      <c r="B430" s="151" t="s">
        <v>875</v>
      </c>
      <c r="C430" s="152" t="s">
        <v>1366</v>
      </c>
      <c r="D430" s="390">
        <v>1</v>
      </c>
      <c r="E430" s="359" t="s">
        <v>1384</v>
      </c>
      <c r="F430" s="360">
        <v>2608</v>
      </c>
      <c r="G430" s="360">
        <f t="shared" si="72"/>
        <v>2608</v>
      </c>
      <c r="H430" s="360">
        <v>0</v>
      </c>
      <c r="I430" s="360">
        <f t="shared" si="73"/>
        <v>0</v>
      </c>
      <c r="J430" s="360">
        <v>0</v>
      </c>
      <c r="K430" s="360">
        <f t="shared" si="74"/>
        <v>0</v>
      </c>
      <c r="L430" s="360">
        <f t="shared" si="75"/>
        <v>2608</v>
      </c>
      <c r="M430" s="376">
        <f t="shared" si="76"/>
        <v>2608</v>
      </c>
      <c r="N430" s="392">
        <v>1</v>
      </c>
      <c r="O430" s="360">
        <v>2608</v>
      </c>
      <c r="P430" s="360">
        <f t="shared" si="77"/>
        <v>2608</v>
      </c>
      <c r="Q430" s="360">
        <v>0</v>
      </c>
      <c r="R430" s="360">
        <f t="shared" si="78"/>
        <v>0</v>
      </c>
      <c r="S430" s="360">
        <v>0</v>
      </c>
      <c r="T430" s="360">
        <f t="shared" si="79"/>
        <v>0</v>
      </c>
      <c r="U430" s="360">
        <f t="shared" si="80"/>
        <v>2608</v>
      </c>
      <c r="V430" s="369">
        <f t="shared" si="81"/>
        <v>2608</v>
      </c>
      <c r="W430" s="390">
        <f t="shared" si="82"/>
        <v>0</v>
      </c>
      <c r="X430" s="381">
        <f t="shared" si="83"/>
        <v>0</v>
      </c>
      <c r="Y430" s="372"/>
    </row>
    <row r="431" spans="1:25" s="50" customFormat="1" ht="22.5" hidden="1" customHeight="1" x14ac:dyDescent="0.15">
      <c r="A431" s="361" t="s">
        <v>565</v>
      </c>
      <c r="B431" s="151" t="s">
        <v>875</v>
      </c>
      <c r="C431" s="152" t="s">
        <v>1367</v>
      </c>
      <c r="D431" s="390">
        <v>1</v>
      </c>
      <c r="E431" s="359" t="s">
        <v>1384</v>
      </c>
      <c r="F431" s="360">
        <v>4141</v>
      </c>
      <c r="G431" s="360">
        <f t="shared" si="72"/>
        <v>4141</v>
      </c>
      <c r="H431" s="360">
        <v>0</v>
      </c>
      <c r="I431" s="360">
        <f t="shared" si="73"/>
        <v>0</v>
      </c>
      <c r="J431" s="360">
        <v>0</v>
      </c>
      <c r="K431" s="360">
        <f t="shared" si="74"/>
        <v>0</v>
      </c>
      <c r="L431" s="360">
        <f t="shared" si="75"/>
        <v>4141</v>
      </c>
      <c r="M431" s="376">
        <f t="shared" si="76"/>
        <v>4141</v>
      </c>
      <c r="N431" s="392">
        <v>1</v>
      </c>
      <c r="O431" s="360">
        <v>4141</v>
      </c>
      <c r="P431" s="360">
        <f t="shared" si="77"/>
        <v>4141</v>
      </c>
      <c r="Q431" s="360">
        <v>0</v>
      </c>
      <c r="R431" s="360">
        <f t="shared" si="78"/>
        <v>0</v>
      </c>
      <c r="S431" s="360">
        <v>0</v>
      </c>
      <c r="T431" s="360">
        <f t="shared" si="79"/>
        <v>0</v>
      </c>
      <c r="U431" s="360">
        <f t="shared" si="80"/>
        <v>4141</v>
      </c>
      <c r="V431" s="369">
        <f t="shared" si="81"/>
        <v>4141</v>
      </c>
      <c r="W431" s="390">
        <f t="shared" si="82"/>
        <v>0</v>
      </c>
      <c r="X431" s="381">
        <f t="shared" si="83"/>
        <v>0</v>
      </c>
      <c r="Y431" s="372"/>
    </row>
    <row r="432" spans="1:25" s="50" customFormat="1" ht="22.5" hidden="1" customHeight="1" x14ac:dyDescent="0.15">
      <c r="A432" s="361" t="s">
        <v>566</v>
      </c>
      <c r="B432" s="151" t="s">
        <v>875</v>
      </c>
      <c r="C432" s="152" t="s">
        <v>89</v>
      </c>
      <c r="D432" s="390">
        <v>1</v>
      </c>
      <c r="E432" s="359" t="s">
        <v>1384</v>
      </c>
      <c r="F432" s="360">
        <v>6759</v>
      </c>
      <c r="G432" s="360">
        <f t="shared" si="72"/>
        <v>6759</v>
      </c>
      <c r="H432" s="360">
        <v>0</v>
      </c>
      <c r="I432" s="360">
        <f t="shared" si="73"/>
        <v>0</v>
      </c>
      <c r="J432" s="360">
        <v>0</v>
      </c>
      <c r="K432" s="360">
        <f t="shared" si="74"/>
        <v>0</v>
      </c>
      <c r="L432" s="360">
        <f t="shared" si="75"/>
        <v>6759</v>
      </c>
      <c r="M432" s="376">
        <f t="shared" si="76"/>
        <v>6759</v>
      </c>
      <c r="N432" s="392">
        <v>1</v>
      </c>
      <c r="O432" s="360">
        <v>6759</v>
      </c>
      <c r="P432" s="360">
        <f t="shared" si="77"/>
        <v>6759</v>
      </c>
      <c r="Q432" s="360">
        <v>0</v>
      </c>
      <c r="R432" s="360">
        <f t="shared" si="78"/>
        <v>0</v>
      </c>
      <c r="S432" s="360">
        <v>0</v>
      </c>
      <c r="T432" s="360">
        <f t="shared" si="79"/>
        <v>0</v>
      </c>
      <c r="U432" s="360">
        <f t="shared" si="80"/>
        <v>6759</v>
      </c>
      <c r="V432" s="369">
        <f t="shared" si="81"/>
        <v>6759</v>
      </c>
      <c r="W432" s="390">
        <f t="shared" si="82"/>
        <v>0</v>
      </c>
      <c r="X432" s="381">
        <f t="shared" si="83"/>
        <v>0</v>
      </c>
      <c r="Y432" s="372"/>
    </row>
    <row r="433" spans="1:25" s="50" customFormat="1" ht="22.5" hidden="1" customHeight="1" x14ac:dyDescent="0.15">
      <c r="A433" s="361" t="s">
        <v>567</v>
      </c>
      <c r="B433" s="151" t="s">
        <v>875</v>
      </c>
      <c r="C433" s="152" t="s">
        <v>90</v>
      </c>
      <c r="D433" s="390">
        <v>1</v>
      </c>
      <c r="E433" s="359" t="s">
        <v>1384</v>
      </c>
      <c r="F433" s="360">
        <v>9106</v>
      </c>
      <c r="G433" s="360">
        <f t="shared" si="72"/>
        <v>9106</v>
      </c>
      <c r="H433" s="360">
        <v>0</v>
      </c>
      <c r="I433" s="360">
        <f t="shared" si="73"/>
        <v>0</v>
      </c>
      <c r="J433" s="360">
        <v>0</v>
      </c>
      <c r="K433" s="360">
        <f t="shared" si="74"/>
        <v>0</v>
      </c>
      <c r="L433" s="360">
        <f t="shared" si="75"/>
        <v>9106</v>
      </c>
      <c r="M433" s="376">
        <f t="shared" si="76"/>
        <v>9106</v>
      </c>
      <c r="N433" s="392">
        <v>1</v>
      </c>
      <c r="O433" s="360">
        <v>9106</v>
      </c>
      <c r="P433" s="360">
        <f t="shared" si="77"/>
        <v>9106</v>
      </c>
      <c r="Q433" s="360">
        <v>0</v>
      </c>
      <c r="R433" s="360">
        <f t="shared" si="78"/>
        <v>0</v>
      </c>
      <c r="S433" s="360">
        <v>0</v>
      </c>
      <c r="T433" s="360">
        <f t="shared" si="79"/>
        <v>0</v>
      </c>
      <c r="U433" s="360">
        <f t="shared" si="80"/>
        <v>9106</v>
      </c>
      <c r="V433" s="369">
        <f t="shared" si="81"/>
        <v>9106</v>
      </c>
      <c r="W433" s="390">
        <f t="shared" si="82"/>
        <v>0</v>
      </c>
      <c r="X433" s="381">
        <f t="shared" si="83"/>
        <v>0</v>
      </c>
      <c r="Y433" s="372"/>
    </row>
    <row r="434" spans="1:25" s="50" customFormat="1" ht="22.5" hidden="1" customHeight="1" x14ac:dyDescent="0.15">
      <c r="A434" s="361" t="s">
        <v>568</v>
      </c>
      <c r="B434" s="151" t="s">
        <v>875</v>
      </c>
      <c r="C434" s="152" t="s">
        <v>91</v>
      </c>
      <c r="D434" s="390">
        <v>1</v>
      </c>
      <c r="E434" s="359" t="s">
        <v>1384</v>
      </c>
      <c r="F434" s="360">
        <v>12717</v>
      </c>
      <c r="G434" s="360">
        <f t="shared" si="72"/>
        <v>12717</v>
      </c>
      <c r="H434" s="360">
        <v>0</v>
      </c>
      <c r="I434" s="360">
        <f t="shared" si="73"/>
        <v>0</v>
      </c>
      <c r="J434" s="360">
        <v>0</v>
      </c>
      <c r="K434" s="360">
        <f t="shared" si="74"/>
        <v>0</v>
      </c>
      <c r="L434" s="360">
        <f t="shared" si="75"/>
        <v>12717</v>
      </c>
      <c r="M434" s="376">
        <f t="shared" si="76"/>
        <v>12717</v>
      </c>
      <c r="N434" s="392">
        <v>1</v>
      </c>
      <c r="O434" s="360">
        <v>12717</v>
      </c>
      <c r="P434" s="360">
        <f t="shared" si="77"/>
        <v>12717</v>
      </c>
      <c r="Q434" s="360">
        <v>0</v>
      </c>
      <c r="R434" s="360">
        <f t="shared" si="78"/>
        <v>0</v>
      </c>
      <c r="S434" s="360">
        <v>0</v>
      </c>
      <c r="T434" s="360">
        <f t="shared" si="79"/>
        <v>0</v>
      </c>
      <c r="U434" s="360">
        <f t="shared" si="80"/>
        <v>12717</v>
      </c>
      <c r="V434" s="369">
        <f t="shared" si="81"/>
        <v>12717</v>
      </c>
      <c r="W434" s="390">
        <f t="shared" si="82"/>
        <v>0</v>
      </c>
      <c r="X434" s="381">
        <f t="shared" si="83"/>
        <v>0</v>
      </c>
      <c r="Y434" s="372"/>
    </row>
    <row r="435" spans="1:25" s="50" customFormat="1" ht="22.5" hidden="1" customHeight="1" x14ac:dyDescent="0.15">
      <c r="A435" s="361" t="s">
        <v>569</v>
      </c>
      <c r="B435" s="151" t="s">
        <v>875</v>
      </c>
      <c r="C435" s="152" t="s">
        <v>92</v>
      </c>
      <c r="D435" s="390">
        <v>1</v>
      </c>
      <c r="E435" s="359" t="s">
        <v>1384</v>
      </c>
      <c r="F435" s="360">
        <v>23470</v>
      </c>
      <c r="G435" s="360">
        <f t="shared" si="72"/>
        <v>23470</v>
      </c>
      <c r="H435" s="360">
        <v>0</v>
      </c>
      <c r="I435" s="360">
        <f t="shared" si="73"/>
        <v>0</v>
      </c>
      <c r="J435" s="360">
        <v>0</v>
      </c>
      <c r="K435" s="360">
        <f t="shared" si="74"/>
        <v>0</v>
      </c>
      <c r="L435" s="360">
        <f t="shared" si="75"/>
        <v>23470</v>
      </c>
      <c r="M435" s="376">
        <f t="shared" si="76"/>
        <v>23470</v>
      </c>
      <c r="N435" s="392">
        <v>1</v>
      </c>
      <c r="O435" s="360">
        <v>23470</v>
      </c>
      <c r="P435" s="360">
        <f t="shared" si="77"/>
        <v>23470</v>
      </c>
      <c r="Q435" s="360">
        <v>0</v>
      </c>
      <c r="R435" s="360">
        <f t="shared" si="78"/>
        <v>0</v>
      </c>
      <c r="S435" s="360">
        <v>0</v>
      </c>
      <c r="T435" s="360">
        <f t="shared" si="79"/>
        <v>0</v>
      </c>
      <c r="U435" s="360">
        <f t="shared" si="80"/>
        <v>23470</v>
      </c>
      <c r="V435" s="369">
        <f t="shared" si="81"/>
        <v>23470</v>
      </c>
      <c r="W435" s="390">
        <f t="shared" si="82"/>
        <v>0</v>
      </c>
      <c r="X435" s="381">
        <f t="shared" si="83"/>
        <v>0</v>
      </c>
      <c r="Y435" s="372"/>
    </row>
    <row r="436" spans="1:25" s="50" customFormat="1" ht="22.5" hidden="1" customHeight="1" x14ac:dyDescent="0.15">
      <c r="A436" s="361" t="s">
        <v>570</v>
      </c>
      <c r="B436" s="151" t="s">
        <v>920</v>
      </c>
      <c r="C436" s="152" t="s">
        <v>1366</v>
      </c>
      <c r="D436" s="390">
        <v>1</v>
      </c>
      <c r="E436" s="359" t="s">
        <v>1384</v>
      </c>
      <c r="F436" s="360">
        <v>5548</v>
      </c>
      <c r="G436" s="360">
        <f t="shared" si="72"/>
        <v>5548</v>
      </c>
      <c r="H436" s="360">
        <v>0</v>
      </c>
      <c r="I436" s="360">
        <f t="shared" si="73"/>
        <v>0</v>
      </c>
      <c r="J436" s="360">
        <v>0</v>
      </c>
      <c r="K436" s="360">
        <f t="shared" si="74"/>
        <v>0</v>
      </c>
      <c r="L436" s="360">
        <f t="shared" si="75"/>
        <v>5548</v>
      </c>
      <c r="M436" s="376">
        <f t="shared" si="76"/>
        <v>5548</v>
      </c>
      <c r="N436" s="392">
        <v>1</v>
      </c>
      <c r="O436" s="360">
        <v>5548</v>
      </c>
      <c r="P436" s="360">
        <f t="shared" si="77"/>
        <v>5548</v>
      </c>
      <c r="Q436" s="360">
        <v>0</v>
      </c>
      <c r="R436" s="360">
        <f t="shared" si="78"/>
        <v>0</v>
      </c>
      <c r="S436" s="360">
        <v>0</v>
      </c>
      <c r="T436" s="360">
        <f t="shared" si="79"/>
        <v>0</v>
      </c>
      <c r="U436" s="360">
        <f t="shared" si="80"/>
        <v>5548</v>
      </c>
      <c r="V436" s="369">
        <f t="shared" si="81"/>
        <v>5548</v>
      </c>
      <c r="W436" s="390">
        <f t="shared" si="82"/>
        <v>0</v>
      </c>
      <c r="X436" s="381">
        <f t="shared" si="83"/>
        <v>0</v>
      </c>
      <c r="Y436" s="372"/>
    </row>
    <row r="437" spans="1:25" s="50" customFormat="1" ht="22.5" hidden="1" customHeight="1" x14ac:dyDescent="0.15">
      <c r="A437" s="361" t="s">
        <v>571</v>
      </c>
      <c r="B437" s="151" t="s">
        <v>920</v>
      </c>
      <c r="C437" s="152" t="s">
        <v>1367</v>
      </c>
      <c r="D437" s="390">
        <v>1</v>
      </c>
      <c r="E437" s="359" t="s">
        <v>1384</v>
      </c>
      <c r="F437" s="360">
        <v>6221</v>
      </c>
      <c r="G437" s="360">
        <f t="shared" si="72"/>
        <v>6221</v>
      </c>
      <c r="H437" s="360">
        <v>0</v>
      </c>
      <c r="I437" s="360">
        <f t="shared" si="73"/>
        <v>0</v>
      </c>
      <c r="J437" s="360">
        <v>0</v>
      </c>
      <c r="K437" s="360">
        <f t="shared" si="74"/>
        <v>0</v>
      </c>
      <c r="L437" s="360">
        <f t="shared" si="75"/>
        <v>6221</v>
      </c>
      <c r="M437" s="376">
        <f t="shared" si="76"/>
        <v>6221</v>
      </c>
      <c r="N437" s="392">
        <v>1</v>
      </c>
      <c r="O437" s="360">
        <v>6221</v>
      </c>
      <c r="P437" s="360">
        <f t="shared" si="77"/>
        <v>6221</v>
      </c>
      <c r="Q437" s="360">
        <v>0</v>
      </c>
      <c r="R437" s="360">
        <f t="shared" si="78"/>
        <v>0</v>
      </c>
      <c r="S437" s="360">
        <v>0</v>
      </c>
      <c r="T437" s="360">
        <f t="shared" si="79"/>
        <v>0</v>
      </c>
      <c r="U437" s="360">
        <f t="shared" si="80"/>
        <v>6221</v>
      </c>
      <c r="V437" s="369">
        <f t="shared" si="81"/>
        <v>6221</v>
      </c>
      <c r="W437" s="390">
        <f t="shared" si="82"/>
        <v>0</v>
      </c>
      <c r="X437" s="381">
        <f t="shared" si="83"/>
        <v>0</v>
      </c>
      <c r="Y437" s="372"/>
    </row>
    <row r="438" spans="1:25" s="50" customFormat="1" ht="22.5" hidden="1" customHeight="1" x14ac:dyDescent="0.15">
      <c r="A438" s="361" t="s">
        <v>572</v>
      </c>
      <c r="B438" s="151" t="s">
        <v>920</v>
      </c>
      <c r="C438" s="152" t="s">
        <v>89</v>
      </c>
      <c r="D438" s="390">
        <v>1</v>
      </c>
      <c r="E438" s="359" t="s">
        <v>1384</v>
      </c>
      <c r="F438" s="360">
        <v>7230</v>
      </c>
      <c r="G438" s="360">
        <f t="shared" si="72"/>
        <v>7230</v>
      </c>
      <c r="H438" s="360">
        <v>0</v>
      </c>
      <c r="I438" s="360">
        <f t="shared" si="73"/>
        <v>0</v>
      </c>
      <c r="J438" s="360">
        <v>0</v>
      </c>
      <c r="K438" s="360">
        <f t="shared" si="74"/>
        <v>0</v>
      </c>
      <c r="L438" s="360">
        <f t="shared" si="75"/>
        <v>7230</v>
      </c>
      <c r="M438" s="376">
        <f t="shared" si="76"/>
        <v>7230</v>
      </c>
      <c r="N438" s="392">
        <v>1</v>
      </c>
      <c r="O438" s="360">
        <v>7230</v>
      </c>
      <c r="P438" s="360">
        <f t="shared" si="77"/>
        <v>7230</v>
      </c>
      <c r="Q438" s="360">
        <v>0</v>
      </c>
      <c r="R438" s="360">
        <f t="shared" si="78"/>
        <v>0</v>
      </c>
      <c r="S438" s="360">
        <v>0</v>
      </c>
      <c r="T438" s="360">
        <f t="shared" si="79"/>
        <v>0</v>
      </c>
      <c r="U438" s="360">
        <f t="shared" si="80"/>
        <v>7230</v>
      </c>
      <c r="V438" s="369">
        <f t="shared" si="81"/>
        <v>7230</v>
      </c>
      <c r="W438" s="390">
        <f t="shared" si="82"/>
        <v>0</v>
      </c>
      <c r="X438" s="381">
        <f t="shared" si="83"/>
        <v>0</v>
      </c>
      <c r="Y438" s="372"/>
    </row>
    <row r="439" spans="1:25" s="50" customFormat="1" ht="22.5" hidden="1" customHeight="1" x14ac:dyDescent="0.15">
      <c r="A439" s="361" t="s">
        <v>573</v>
      </c>
      <c r="B439" s="151" t="s">
        <v>920</v>
      </c>
      <c r="C439" s="152" t="s">
        <v>90</v>
      </c>
      <c r="D439" s="390">
        <v>1</v>
      </c>
      <c r="E439" s="359" t="s">
        <v>1384</v>
      </c>
      <c r="F439" s="360">
        <v>14549</v>
      </c>
      <c r="G439" s="360">
        <f t="shared" si="72"/>
        <v>14549</v>
      </c>
      <c r="H439" s="360">
        <v>0</v>
      </c>
      <c r="I439" s="360">
        <f t="shared" si="73"/>
        <v>0</v>
      </c>
      <c r="J439" s="360">
        <v>0</v>
      </c>
      <c r="K439" s="360">
        <f t="shared" si="74"/>
        <v>0</v>
      </c>
      <c r="L439" s="360">
        <f t="shared" si="75"/>
        <v>14549</v>
      </c>
      <c r="M439" s="376">
        <f t="shared" si="76"/>
        <v>14549</v>
      </c>
      <c r="N439" s="392">
        <v>1</v>
      </c>
      <c r="O439" s="360">
        <v>14549</v>
      </c>
      <c r="P439" s="360">
        <f t="shared" si="77"/>
        <v>14549</v>
      </c>
      <c r="Q439" s="360">
        <v>0</v>
      </c>
      <c r="R439" s="360">
        <f t="shared" si="78"/>
        <v>0</v>
      </c>
      <c r="S439" s="360">
        <v>0</v>
      </c>
      <c r="T439" s="360">
        <f t="shared" si="79"/>
        <v>0</v>
      </c>
      <c r="U439" s="360">
        <f t="shared" si="80"/>
        <v>14549</v>
      </c>
      <c r="V439" s="369">
        <f t="shared" si="81"/>
        <v>14549</v>
      </c>
      <c r="W439" s="390">
        <f t="shared" si="82"/>
        <v>0</v>
      </c>
      <c r="X439" s="381">
        <f t="shared" si="83"/>
        <v>0</v>
      </c>
      <c r="Y439" s="372"/>
    </row>
    <row r="440" spans="1:25" s="50" customFormat="1" ht="22.5" hidden="1" customHeight="1" x14ac:dyDescent="0.15">
      <c r="A440" s="361" t="s">
        <v>574</v>
      </c>
      <c r="B440" s="151" t="s">
        <v>920</v>
      </c>
      <c r="C440" s="152" t="s">
        <v>91</v>
      </c>
      <c r="D440" s="390">
        <v>1</v>
      </c>
      <c r="E440" s="359" t="s">
        <v>1384</v>
      </c>
      <c r="F440" s="360">
        <v>18416</v>
      </c>
      <c r="G440" s="360">
        <f t="shared" si="72"/>
        <v>18416</v>
      </c>
      <c r="H440" s="360">
        <v>0</v>
      </c>
      <c r="I440" s="360">
        <f t="shared" si="73"/>
        <v>0</v>
      </c>
      <c r="J440" s="360">
        <v>0</v>
      </c>
      <c r="K440" s="360">
        <f t="shared" si="74"/>
        <v>0</v>
      </c>
      <c r="L440" s="360">
        <f t="shared" si="75"/>
        <v>18416</v>
      </c>
      <c r="M440" s="376">
        <f t="shared" si="76"/>
        <v>18416</v>
      </c>
      <c r="N440" s="392">
        <v>1</v>
      </c>
      <c r="O440" s="360">
        <v>18416</v>
      </c>
      <c r="P440" s="360">
        <f t="shared" si="77"/>
        <v>18416</v>
      </c>
      <c r="Q440" s="360">
        <v>0</v>
      </c>
      <c r="R440" s="360">
        <f t="shared" si="78"/>
        <v>0</v>
      </c>
      <c r="S440" s="360">
        <v>0</v>
      </c>
      <c r="T440" s="360">
        <f t="shared" si="79"/>
        <v>0</v>
      </c>
      <c r="U440" s="360">
        <f t="shared" si="80"/>
        <v>18416</v>
      </c>
      <c r="V440" s="369">
        <f t="shared" si="81"/>
        <v>18416</v>
      </c>
      <c r="W440" s="390">
        <f t="shared" si="82"/>
        <v>0</v>
      </c>
      <c r="X440" s="381">
        <f t="shared" si="83"/>
        <v>0</v>
      </c>
      <c r="Y440" s="372"/>
    </row>
    <row r="441" spans="1:25" s="50" customFormat="1" ht="22.5" hidden="1" customHeight="1" x14ac:dyDescent="0.15">
      <c r="A441" s="361" t="s">
        <v>575</v>
      </c>
      <c r="B441" s="151" t="s">
        <v>920</v>
      </c>
      <c r="C441" s="152" t="s">
        <v>92</v>
      </c>
      <c r="D441" s="390">
        <v>1</v>
      </c>
      <c r="E441" s="359" t="s">
        <v>1384</v>
      </c>
      <c r="F441" s="360">
        <v>61879</v>
      </c>
      <c r="G441" s="360">
        <f t="shared" si="72"/>
        <v>61879</v>
      </c>
      <c r="H441" s="360">
        <v>0</v>
      </c>
      <c r="I441" s="360">
        <f t="shared" si="73"/>
        <v>0</v>
      </c>
      <c r="J441" s="360">
        <v>0</v>
      </c>
      <c r="K441" s="360">
        <f t="shared" si="74"/>
        <v>0</v>
      </c>
      <c r="L441" s="360">
        <f t="shared" si="75"/>
        <v>61879</v>
      </c>
      <c r="M441" s="376">
        <f t="shared" si="76"/>
        <v>61879</v>
      </c>
      <c r="N441" s="392">
        <v>1</v>
      </c>
      <c r="O441" s="360">
        <v>61879</v>
      </c>
      <c r="P441" s="360">
        <f t="shared" si="77"/>
        <v>61879</v>
      </c>
      <c r="Q441" s="360">
        <v>0</v>
      </c>
      <c r="R441" s="360">
        <f t="shared" si="78"/>
        <v>0</v>
      </c>
      <c r="S441" s="360">
        <v>0</v>
      </c>
      <c r="T441" s="360">
        <f t="shared" si="79"/>
        <v>0</v>
      </c>
      <c r="U441" s="360">
        <f t="shared" si="80"/>
        <v>61879</v>
      </c>
      <c r="V441" s="369">
        <f t="shared" si="81"/>
        <v>61879</v>
      </c>
      <c r="W441" s="390">
        <f t="shared" si="82"/>
        <v>0</v>
      </c>
      <c r="X441" s="381">
        <f t="shared" si="83"/>
        <v>0</v>
      </c>
      <c r="Y441" s="372"/>
    </row>
    <row r="442" spans="1:25" s="50" customFormat="1" ht="22.5" hidden="1" customHeight="1" x14ac:dyDescent="0.15">
      <c r="A442" s="361" t="s">
        <v>576</v>
      </c>
      <c r="B442" s="151" t="s">
        <v>701</v>
      </c>
      <c r="C442" s="152" t="s">
        <v>1366</v>
      </c>
      <c r="D442" s="390">
        <v>1</v>
      </c>
      <c r="E442" s="359" t="s">
        <v>1384</v>
      </c>
      <c r="F442" s="360">
        <v>1185</v>
      </c>
      <c r="G442" s="360">
        <f t="shared" si="72"/>
        <v>1185</v>
      </c>
      <c r="H442" s="360">
        <v>0</v>
      </c>
      <c r="I442" s="360">
        <f t="shared" si="73"/>
        <v>0</v>
      </c>
      <c r="J442" s="360">
        <v>0</v>
      </c>
      <c r="K442" s="360">
        <f t="shared" si="74"/>
        <v>0</v>
      </c>
      <c r="L442" s="360">
        <f t="shared" si="75"/>
        <v>1185</v>
      </c>
      <c r="M442" s="376">
        <f t="shared" si="76"/>
        <v>1185</v>
      </c>
      <c r="N442" s="392">
        <v>1</v>
      </c>
      <c r="O442" s="360">
        <v>1185</v>
      </c>
      <c r="P442" s="360">
        <f t="shared" si="77"/>
        <v>1185</v>
      </c>
      <c r="Q442" s="360">
        <v>0</v>
      </c>
      <c r="R442" s="360">
        <f t="shared" si="78"/>
        <v>0</v>
      </c>
      <c r="S442" s="360">
        <v>0</v>
      </c>
      <c r="T442" s="360">
        <f t="shared" si="79"/>
        <v>0</v>
      </c>
      <c r="U442" s="360">
        <f t="shared" si="80"/>
        <v>1185</v>
      </c>
      <c r="V442" s="369">
        <f t="shared" si="81"/>
        <v>1185</v>
      </c>
      <c r="W442" s="390">
        <f t="shared" si="82"/>
        <v>0</v>
      </c>
      <c r="X442" s="381">
        <f t="shared" si="83"/>
        <v>0</v>
      </c>
      <c r="Y442" s="372"/>
    </row>
    <row r="443" spans="1:25" s="50" customFormat="1" ht="22.5" hidden="1" customHeight="1" x14ac:dyDescent="0.15">
      <c r="A443" s="361" t="s">
        <v>577</v>
      </c>
      <c r="B443" s="151" t="s">
        <v>701</v>
      </c>
      <c r="C443" s="152" t="s">
        <v>1367</v>
      </c>
      <c r="D443" s="390">
        <v>1</v>
      </c>
      <c r="E443" s="359" t="s">
        <v>1384</v>
      </c>
      <c r="F443" s="360">
        <v>1778</v>
      </c>
      <c r="G443" s="360">
        <f t="shared" si="72"/>
        <v>1778</v>
      </c>
      <c r="H443" s="360">
        <v>0</v>
      </c>
      <c r="I443" s="360">
        <f t="shared" si="73"/>
        <v>0</v>
      </c>
      <c r="J443" s="360">
        <v>0</v>
      </c>
      <c r="K443" s="360">
        <f t="shared" si="74"/>
        <v>0</v>
      </c>
      <c r="L443" s="360">
        <f t="shared" si="75"/>
        <v>1778</v>
      </c>
      <c r="M443" s="376">
        <f t="shared" si="76"/>
        <v>1778</v>
      </c>
      <c r="N443" s="392">
        <v>1</v>
      </c>
      <c r="O443" s="360">
        <v>1778</v>
      </c>
      <c r="P443" s="360">
        <f t="shared" si="77"/>
        <v>1778</v>
      </c>
      <c r="Q443" s="360">
        <v>0</v>
      </c>
      <c r="R443" s="360">
        <f t="shared" si="78"/>
        <v>0</v>
      </c>
      <c r="S443" s="360">
        <v>0</v>
      </c>
      <c r="T443" s="360">
        <f t="shared" si="79"/>
        <v>0</v>
      </c>
      <c r="U443" s="360">
        <f t="shared" si="80"/>
        <v>1778</v>
      </c>
      <c r="V443" s="369">
        <f t="shared" si="81"/>
        <v>1778</v>
      </c>
      <c r="W443" s="390">
        <f t="shared" si="82"/>
        <v>0</v>
      </c>
      <c r="X443" s="381">
        <f t="shared" si="83"/>
        <v>0</v>
      </c>
      <c r="Y443" s="372"/>
    </row>
    <row r="444" spans="1:25" s="50" customFormat="1" ht="22.5" hidden="1" customHeight="1" x14ac:dyDescent="0.15">
      <c r="A444" s="361" t="s">
        <v>578</v>
      </c>
      <c r="B444" s="151" t="s">
        <v>701</v>
      </c>
      <c r="C444" s="152" t="s">
        <v>89</v>
      </c>
      <c r="D444" s="390">
        <v>1</v>
      </c>
      <c r="E444" s="359" t="s">
        <v>1384</v>
      </c>
      <c r="F444" s="360">
        <v>2371</v>
      </c>
      <c r="G444" s="360">
        <f t="shared" si="72"/>
        <v>2371</v>
      </c>
      <c r="H444" s="360">
        <v>0</v>
      </c>
      <c r="I444" s="360">
        <f t="shared" si="73"/>
        <v>0</v>
      </c>
      <c r="J444" s="360">
        <v>0</v>
      </c>
      <c r="K444" s="360">
        <f t="shared" si="74"/>
        <v>0</v>
      </c>
      <c r="L444" s="360">
        <f t="shared" si="75"/>
        <v>2371</v>
      </c>
      <c r="M444" s="376">
        <f t="shared" si="76"/>
        <v>2371</v>
      </c>
      <c r="N444" s="392">
        <v>1</v>
      </c>
      <c r="O444" s="360">
        <v>2371</v>
      </c>
      <c r="P444" s="360">
        <f t="shared" si="77"/>
        <v>2371</v>
      </c>
      <c r="Q444" s="360">
        <v>0</v>
      </c>
      <c r="R444" s="360">
        <f t="shared" si="78"/>
        <v>0</v>
      </c>
      <c r="S444" s="360">
        <v>0</v>
      </c>
      <c r="T444" s="360">
        <f t="shared" si="79"/>
        <v>0</v>
      </c>
      <c r="U444" s="360">
        <f t="shared" si="80"/>
        <v>2371</v>
      </c>
      <c r="V444" s="369">
        <f t="shared" si="81"/>
        <v>2371</v>
      </c>
      <c r="W444" s="390">
        <f t="shared" si="82"/>
        <v>0</v>
      </c>
      <c r="X444" s="381">
        <f t="shared" si="83"/>
        <v>0</v>
      </c>
      <c r="Y444" s="372"/>
    </row>
    <row r="445" spans="1:25" s="50" customFormat="1" ht="22.5" hidden="1" customHeight="1" x14ac:dyDescent="0.15">
      <c r="A445" s="361" t="s">
        <v>579</v>
      </c>
      <c r="B445" s="151" t="s">
        <v>701</v>
      </c>
      <c r="C445" s="152" t="s">
        <v>90</v>
      </c>
      <c r="D445" s="390">
        <v>1</v>
      </c>
      <c r="E445" s="359" t="s">
        <v>1384</v>
      </c>
      <c r="F445" s="360">
        <v>2846</v>
      </c>
      <c r="G445" s="360">
        <f t="shared" si="72"/>
        <v>2846</v>
      </c>
      <c r="H445" s="360">
        <v>0</v>
      </c>
      <c r="I445" s="360">
        <f t="shared" si="73"/>
        <v>0</v>
      </c>
      <c r="J445" s="360">
        <v>0</v>
      </c>
      <c r="K445" s="360">
        <f t="shared" si="74"/>
        <v>0</v>
      </c>
      <c r="L445" s="360">
        <f t="shared" si="75"/>
        <v>2846</v>
      </c>
      <c r="M445" s="376">
        <f t="shared" si="76"/>
        <v>2846</v>
      </c>
      <c r="N445" s="392">
        <v>1</v>
      </c>
      <c r="O445" s="360">
        <v>2846</v>
      </c>
      <c r="P445" s="360">
        <f t="shared" si="77"/>
        <v>2846</v>
      </c>
      <c r="Q445" s="360">
        <v>0</v>
      </c>
      <c r="R445" s="360">
        <f t="shared" si="78"/>
        <v>0</v>
      </c>
      <c r="S445" s="360">
        <v>0</v>
      </c>
      <c r="T445" s="360">
        <f t="shared" si="79"/>
        <v>0</v>
      </c>
      <c r="U445" s="360">
        <f t="shared" si="80"/>
        <v>2846</v>
      </c>
      <c r="V445" s="369">
        <f t="shared" si="81"/>
        <v>2846</v>
      </c>
      <c r="W445" s="390">
        <f t="shared" si="82"/>
        <v>0</v>
      </c>
      <c r="X445" s="381">
        <f t="shared" si="83"/>
        <v>0</v>
      </c>
      <c r="Y445" s="372"/>
    </row>
    <row r="446" spans="1:25" s="50" customFormat="1" ht="22.5" hidden="1" customHeight="1" x14ac:dyDescent="0.15">
      <c r="A446" s="361" t="s">
        <v>580</v>
      </c>
      <c r="B446" s="151" t="s">
        <v>701</v>
      </c>
      <c r="C446" s="152" t="s">
        <v>91</v>
      </c>
      <c r="D446" s="390">
        <v>1</v>
      </c>
      <c r="E446" s="359" t="s">
        <v>1384</v>
      </c>
      <c r="F446" s="360">
        <v>3854</v>
      </c>
      <c r="G446" s="360">
        <f t="shared" si="72"/>
        <v>3854</v>
      </c>
      <c r="H446" s="360">
        <v>0</v>
      </c>
      <c r="I446" s="360">
        <f t="shared" si="73"/>
        <v>0</v>
      </c>
      <c r="J446" s="360">
        <v>0</v>
      </c>
      <c r="K446" s="360">
        <f t="shared" si="74"/>
        <v>0</v>
      </c>
      <c r="L446" s="360">
        <f t="shared" si="75"/>
        <v>3854</v>
      </c>
      <c r="M446" s="376">
        <f t="shared" si="76"/>
        <v>3854</v>
      </c>
      <c r="N446" s="392">
        <v>1</v>
      </c>
      <c r="O446" s="360">
        <v>3854</v>
      </c>
      <c r="P446" s="360">
        <f t="shared" si="77"/>
        <v>3854</v>
      </c>
      <c r="Q446" s="360">
        <v>0</v>
      </c>
      <c r="R446" s="360">
        <f t="shared" si="78"/>
        <v>0</v>
      </c>
      <c r="S446" s="360">
        <v>0</v>
      </c>
      <c r="T446" s="360">
        <f t="shared" si="79"/>
        <v>0</v>
      </c>
      <c r="U446" s="360">
        <f t="shared" si="80"/>
        <v>3854</v>
      </c>
      <c r="V446" s="369">
        <f t="shared" si="81"/>
        <v>3854</v>
      </c>
      <c r="W446" s="390">
        <f t="shared" si="82"/>
        <v>0</v>
      </c>
      <c r="X446" s="381">
        <f t="shared" si="83"/>
        <v>0</v>
      </c>
      <c r="Y446" s="372"/>
    </row>
    <row r="447" spans="1:25" s="50" customFormat="1" ht="22.5" hidden="1" customHeight="1" x14ac:dyDescent="0.15">
      <c r="A447" s="361" t="s">
        <v>581</v>
      </c>
      <c r="B447" s="151" t="s">
        <v>701</v>
      </c>
      <c r="C447" s="152" t="s">
        <v>92</v>
      </c>
      <c r="D447" s="390">
        <v>1</v>
      </c>
      <c r="E447" s="359" t="s">
        <v>1384</v>
      </c>
      <c r="F447" s="360">
        <v>6759</v>
      </c>
      <c r="G447" s="360">
        <f t="shared" si="72"/>
        <v>6759</v>
      </c>
      <c r="H447" s="360">
        <v>0</v>
      </c>
      <c r="I447" s="360">
        <f t="shared" si="73"/>
        <v>0</v>
      </c>
      <c r="J447" s="360">
        <v>0</v>
      </c>
      <c r="K447" s="360">
        <f t="shared" si="74"/>
        <v>0</v>
      </c>
      <c r="L447" s="360">
        <f t="shared" si="75"/>
        <v>6759</v>
      </c>
      <c r="M447" s="376">
        <f t="shared" si="76"/>
        <v>6759</v>
      </c>
      <c r="N447" s="392">
        <v>1</v>
      </c>
      <c r="O447" s="360">
        <v>6759</v>
      </c>
      <c r="P447" s="360">
        <f t="shared" si="77"/>
        <v>6759</v>
      </c>
      <c r="Q447" s="360">
        <v>0</v>
      </c>
      <c r="R447" s="360">
        <f t="shared" si="78"/>
        <v>0</v>
      </c>
      <c r="S447" s="360">
        <v>0</v>
      </c>
      <c r="T447" s="360">
        <f t="shared" si="79"/>
        <v>0</v>
      </c>
      <c r="U447" s="360">
        <f t="shared" si="80"/>
        <v>6759</v>
      </c>
      <c r="V447" s="369">
        <f t="shared" si="81"/>
        <v>6759</v>
      </c>
      <c r="W447" s="390">
        <f t="shared" si="82"/>
        <v>0</v>
      </c>
      <c r="X447" s="381">
        <f t="shared" si="83"/>
        <v>0</v>
      </c>
      <c r="Y447" s="372"/>
    </row>
    <row r="448" spans="1:25" s="50" customFormat="1" ht="22.5" hidden="1" customHeight="1" x14ac:dyDescent="0.15">
      <c r="A448" s="361" t="s">
        <v>582</v>
      </c>
      <c r="B448" s="151" t="s">
        <v>921</v>
      </c>
      <c r="C448" s="152" t="s">
        <v>1366</v>
      </c>
      <c r="D448" s="390">
        <v>1</v>
      </c>
      <c r="E448" s="359" t="s">
        <v>1384</v>
      </c>
      <c r="F448" s="360">
        <v>4540</v>
      </c>
      <c r="G448" s="360">
        <f t="shared" si="72"/>
        <v>4540</v>
      </c>
      <c r="H448" s="360">
        <v>0</v>
      </c>
      <c r="I448" s="360">
        <f t="shared" si="73"/>
        <v>0</v>
      </c>
      <c r="J448" s="360">
        <v>0</v>
      </c>
      <c r="K448" s="360">
        <f t="shared" si="74"/>
        <v>0</v>
      </c>
      <c r="L448" s="360">
        <f t="shared" si="75"/>
        <v>4540</v>
      </c>
      <c r="M448" s="376">
        <f t="shared" si="76"/>
        <v>4540</v>
      </c>
      <c r="N448" s="392">
        <v>1</v>
      </c>
      <c r="O448" s="360">
        <v>4540</v>
      </c>
      <c r="P448" s="360">
        <f t="shared" si="77"/>
        <v>4540</v>
      </c>
      <c r="Q448" s="360">
        <v>0</v>
      </c>
      <c r="R448" s="360">
        <f t="shared" si="78"/>
        <v>0</v>
      </c>
      <c r="S448" s="360">
        <v>0</v>
      </c>
      <c r="T448" s="360">
        <f t="shared" si="79"/>
        <v>0</v>
      </c>
      <c r="U448" s="360">
        <f t="shared" si="80"/>
        <v>4540</v>
      </c>
      <c r="V448" s="369">
        <f t="shared" si="81"/>
        <v>4540</v>
      </c>
      <c r="W448" s="390">
        <f t="shared" si="82"/>
        <v>0</v>
      </c>
      <c r="X448" s="381">
        <f t="shared" si="83"/>
        <v>0</v>
      </c>
      <c r="Y448" s="372"/>
    </row>
    <row r="449" spans="1:25" s="50" customFormat="1" ht="22.5" hidden="1" customHeight="1" x14ac:dyDescent="0.15">
      <c r="A449" s="361" t="s">
        <v>583</v>
      </c>
      <c r="B449" s="151" t="s">
        <v>921</v>
      </c>
      <c r="C449" s="152" t="s">
        <v>1367</v>
      </c>
      <c r="D449" s="390">
        <v>1</v>
      </c>
      <c r="E449" s="359" t="s">
        <v>1384</v>
      </c>
      <c r="F449" s="360">
        <v>6814</v>
      </c>
      <c r="G449" s="360">
        <f t="shared" si="72"/>
        <v>6814</v>
      </c>
      <c r="H449" s="360">
        <v>0</v>
      </c>
      <c r="I449" s="360">
        <f t="shared" si="73"/>
        <v>0</v>
      </c>
      <c r="J449" s="360">
        <v>0</v>
      </c>
      <c r="K449" s="360">
        <f t="shared" si="74"/>
        <v>0</v>
      </c>
      <c r="L449" s="360">
        <f t="shared" si="75"/>
        <v>6814</v>
      </c>
      <c r="M449" s="376">
        <f t="shared" si="76"/>
        <v>6814</v>
      </c>
      <c r="N449" s="392">
        <v>1</v>
      </c>
      <c r="O449" s="360">
        <v>6814</v>
      </c>
      <c r="P449" s="360">
        <f t="shared" si="77"/>
        <v>6814</v>
      </c>
      <c r="Q449" s="360">
        <v>0</v>
      </c>
      <c r="R449" s="360">
        <f t="shared" si="78"/>
        <v>0</v>
      </c>
      <c r="S449" s="360">
        <v>0</v>
      </c>
      <c r="T449" s="360">
        <f t="shared" si="79"/>
        <v>0</v>
      </c>
      <c r="U449" s="360">
        <f t="shared" si="80"/>
        <v>6814</v>
      </c>
      <c r="V449" s="369">
        <f t="shared" si="81"/>
        <v>6814</v>
      </c>
      <c r="W449" s="390">
        <f t="shared" si="82"/>
        <v>0</v>
      </c>
      <c r="X449" s="381">
        <f t="shared" si="83"/>
        <v>0</v>
      </c>
      <c r="Y449" s="372"/>
    </row>
    <row r="450" spans="1:25" s="50" customFormat="1" ht="22.5" hidden="1" customHeight="1" x14ac:dyDescent="0.15">
      <c r="A450" s="361" t="s">
        <v>584</v>
      </c>
      <c r="B450" s="151" t="s">
        <v>921</v>
      </c>
      <c r="C450" s="152" t="s">
        <v>89</v>
      </c>
      <c r="D450" s="390">
        <v>1</v>
      </c>
      <c r="E450" s="359" t="s">
        <v>1384</v>
      </c>
      <c r="F450" s="360">
        <v>8743</v>
      </c>
      <c r="G450" s="360">
        <f t="shared" si="72"/>
        <v>8743</v>
      </c>
      <c r="H450" s="360">
        <v>0</v>
      </c>
      <c r="I450" s="360">
        <f t="shared" si="73"/>
        <v>0</v>
      </c>
      <c r="J450" s="360">
        <v>0</v>
      </c>
      <c r="K450" s="360">
        <f t="shared" si="74"/>
        <v>0</v>
      </c>
      <c r="L450" s="360">
        <f t="shared" si="75"/>
        <v>8743</v>
      </c>
      <c r="M450" s="376">
        <f t="shared" si="76"/>
        <v>8743</v>
      </c>
      <c r="N450" s="392">
        <v>1</v>
      </c>
      <c r="O450" s="360">
        <v>8743</v>
      </c>
      <c r="P450" s="360">
        <f t="shared" si="77"/>
        <v>8743</v>
      </c>
      <c r="Q450" s="360">
        <v>0</v>
      </c>
      <c r="R450" s="360">
        <f t="shared" si="78"/>
        <v>0</v>
      </c>
      <c r="S450" s="360">
        <v>0</v>
      </c>
      <c r="T450" s="360">
        <f t="shared" si="79"/>
        <v>0</v>
      </c>
      <c r="U450" s="360">
        <f t="shared" si="80"/>
        <v>8743</v>
      </c>
      <c r="V450" s="369">
        <f t="shared" si="81"/>
        <v>8743</v>
      </c>
      <c r="W450" s="390">
        <f t="shared" si="82"/>
        <v>0</v>
      </c>
      <c r="X450" s="381">
        <f t="shared" si="83"/>
        <v>0</v>
      </c>
      <c r="Y450" s="372"/>
    </row>
    <row r="451" spans="1:25" s="50" customFormat="1" ht="22.5" hidden="1" customHeight="1" x14ac:dyDescent="0.15">
      <c r="A451" s="361" t="s">
        <v>585</v>
      </c>
      <c r="B451" s="151" t="s">
        <v>1659</v>
      </c>
      <c r="C451" s="152" t="s">
        <v>1366</v>
      </c>
      <c r="D451" s="390">
        <v>1</v>
      </c>
      <c r="E451" s="359" t="s">
        <v>1384</v>
      </c>
      <c r="F451" s="360">
        <v>1486</v>
      </c>
      <c r="G451" s="360">
        <f t="shared" si="72"/>
        <v>1486</v>
      </c>
      <c r="H451" s="360">
        <v>0</v>
      </c>
      <c r="I451" s="360">
        <f t="shared" si="73"/>
        <v>0</v>
      </c>
      <c r="J451" s="360">
        <v>0</v>
      </c>
      <c r="K451" s="360">
        <f t="shared" si="74"/>
        <v>0</v>
      </c>
      <c r="L451" s="360">
        <f t="shared" si="75"/>
        <v>1486</v>
      </c>
      <c r="M451" s="376">
        <f t="shared" si="76"/>
        <v>1486</v>
      </c>
      <c r="N451" s="392">
        <v>1</v>
      </c>
      <c r="O451" s="360">
        <v>1486</v>
      </c>
      <c r="P451" s="360">
        <f t="shared" si="77"/>
        <v>1486</v>
      </c>
      <c r="Q451" s="360">
        <v>0</v>
      </c>
      <c r="R451" s="360">
        <f t="shared" si="78"/>
        <v>0</v>
      </c>
      <c r="S451" s="360">
        <v>0</v>
      </c>
      <c r="T451" s="360">
        <f t="shared" si="79"/>
        <v>0</v>
      </c>
      <c r="U451" s="360">
        <f t="shared" si="80"/>
        <v>1486</v>
      </c>
      <c r="V451" s="369">
        <f t="shared" si="81"/>
        <v>1486</v>
      </c>
      <c r="W451" s="390">
        <f t="shared" si="82"/>
        <v>0</v>
      </c>
      <c r="X451" s="381">
        <f t="shared" si="83"/>
        <v>0</v>
      </c>
      <c r="Y451" s="372"/>
    </row>
    <row r="452" spans="1:25" s="50" customFormat="1" ht="22.5" hidden="1" customHeight="1" x14ac:dyDescent="0.15">
      <c r="A452" s="361" t="s">
        <v>784</v>
      </c>
      <c r="B452" s="151" t="s">
        <v>1659</v>
      </c>
      <c r="C452" s="152" t="s">
        <v>1367</v>
      </c>
      <c r="D452" s="390">
        <v>1</v>
      </c>
      <c r="E452" s="359" t="s">
        <v>1384</v>
      </c>
      <c r="F452" s="360">
        <v>1641</v>
      </c>
      <c r="G452" s="360">
        <f t="shared" si="72"/>
        <v>1641</v>
      </c>
      <c r="H452" s="360">
        <v>0</v>
      </c>
      <c r="I452" s="360">
        <f t="shared" si="73"/>
        <v>0</v>
      </c>
      <c r="J452" s="360">
        <v>0</v>
      </c>
      <c r="K452" s="360">
        <f t="shared" si="74"/>
        <v>0</v>
      </c>
      <c r="L452" s="360">
        <f t="shared" si="75"/>
        <v>1641</v>
      </c>
      <c r="M452" s="376">
        <f t="shared" si="76"/>
        <v>1641</v>
      </c>
      <c r="N452" s="392">
        <v>1</v>
      </c>
      <c r="O452" s="360">
        <v>1641</v>
      </c>
      <c r="P452" s="360">
        <f t="shared" si="77"/>
        <v>1641</v>
      </c>
      <c r="Q452" s="360">
        <v>0</v>
      </c>
      <c r="R452" s="360">
        <f t="shared" si="78"/>
        <v>0</v>
      </c>
      <c r="S452" s="360">
        <v>0</v>
      </c>
      <c r="T452" s="360">
        <f t="shared" si="79"/>
        <v>0</v>
      </c>
      <c r="U452" s="360">
        <f t="shared" si="80"/>
        <v>1641</v>
      </c>
      <c r="V452" s="369">
        <f t="shared" si="81"/>
        <v>1641</v>
      </c>
      <c r="W452" s="390">
        <f t="shared" si="82"/>
        <v>0</v>
      </c>
      <c r="X452" s="381">
        <f t="shared" si="83"/>
        <v>0</v>
      </c>
      <c r="Y452" s="372"/>
    </row>
    <row r="453" spans="1:25" s="50" customFormat="1" ht="22.5" hidden="1" customHeight="1" x14ac:dyDescent="0.15">
      <c r="A453" s="361" t="s">
        <v>785</v>
      </c>
      <c r="B453" s="151" t="s">
        <v>1659</v>
      </c>
      <c r="C453" s="152" t="s">
        <v>89</v>
      </c>
      <c r="D453" s="390">
        <v>2</v>
      </c>
      <c r="E453" s="359" t="s">
        <v>1384</v>
      </c>
      <c r="F453" s="360">
        <v>1951</v>
      </c>
      <c r="G453" s="360">
        <f t="shared" si="72"/>
        <v>3902</v>
      </c>
      <c r="H453" s="360">
        <v>0</v>
      </c>
      <c r="I453" s="360">
        <f t="shared" si="73"/>
        <v>0</v>
      </c>
      <c r="J453" s="360">
        <v>0</v>
      </c>
      <c r="K453" s="360">
        <f t="shared" si="74"/>
        <v>0</v>
      </c>
      <c r="L453" s="360">
        <f t="shared" si="75"/>
        <v>1951</v>
      </c>
      <c r="M453" s="376">
        <f t="shared" si="76"/>
        <v>3902</v>
      </c>
      <c r="N453" s="392">
        <v>2</v>
      </c>
      <c r="O453" s="360">
        <v>1951</v>
      </c>
      <c r="P453" s="360">
        <f t="shared" si="77"/>
        <v>3902</v>
      </c>
      <c r="Q453" s="360">
        <v>0</v>
      </c>
      <c r="R453" s="360">
        <f t="shared" si="78"/>
        <v>0</v>
      </c>
      <c r="S453" s="360">
        <v>0</v>
      </c>
      <c r="T453" s="360">
        <f t="shared" si="79"/>
        <v>0</v>
      </c>
      <c r="U453" s="360">
        <f t="shared" si="80"/>
        <v>1951</v>
      </c>
      <c r="V453" s="369">
        <f t="shared" si="81"/>
        <v>3902</v>
      </c>
      <c r="W453" s="390">
        <f t="shared" si="82"/>
        <v>0</v>
      </c>
      <c r="X453" s="381">
        <f t="shared" si="83"/>
        <v>0</v>
      </c>
      <c r="Y453" s="372"/>
    </row>
    <row r="454" spans="1:25" s="50" customFormat="1" ht="22.5" hidden="1" customHeight="1" x14ac:dyDescent="0.15">
      <c r="A454" s="361" t="s">
        <v>786</v>
      </c>
      <c r="B454" s="151" t="s">
        <v>1659</v>
      </c>
      <c r="C454" s="152" t="s">
        <v>90</v>
      </c>
      <c r="D454" s="390">
        <v>1</v>
      </c>
      <c r="E454" s="359" t="s">
        <v>1384</v>
      </c>
      <c r="F454" s="360">
        <v>4336</v>
      </c>
      <c r="G454" s="360">
        <f t="shared" ref="G454:G517" si="84">INT($D454*F454)</f>
        <v>4336</v>
      </c>
      <c r="H454" s="360">
        <v>0</v>
      </c>
      <c r="I454" s="360">
        <f t="shared" ref="I454:I517" si="85">INT($D454*H454)</f>
        <v>0</v>
      </c>
      <c r="J454" s="360">
        <v>0</v>
      </c>
      <c r="K454" s="360">
        <f t="shared" ref="K454:K517" si="86">INT($D454*J454)</f>
        <v>0</v>
      </c>
      <c r="L454" s="360">
        <f t="shared" ref="L454:L517" si="87">F454+H454+J454</f>
        <v>4336</v>
      </c>
      <c r="M454" s="376">
        <f t="shared" ref="M454:M517" si="88">G454+I454+K454</f>
        <v>4336</v>
      </c>
      <c r="N454" s="392">
        <v>1</v>
      </c>
      <c r="O454" s="360">
        <v>4336</v>
      </c>
      <c r="P454" s="360">
        <f t="shared" ref="P454:P517" si="89">INT($N454*O454)</f>
        <v>4336</v>
      </c>
      <c r="Q454" s="360">
        <v>0</v>
      </c>
      <c r="R454" s="360">
        <f t="shared" ref="R454:R517" si="90">INT($N454*Q454)</f>
        <v>0</v>
      </c>
      <c r="S454" s="360">
        <v>0</v>
      </c>
      <c r="T454" s="360">
        <f t="shared" ref="T454:T517" si="91">INT($N454*S454)</f>
        <v>0</v>
      </c>
      <c r="U454" s="360">
        <f t="shared" ref="U454:U517" si="92">O454+Q454+S454</f>
        <v>4336</v>
      </c>
      <c r="V454" s="369">
        <f t="shared" ref="V454:V517" si="93">P454+R454+T454</f>
        <v>4336</v>
      </c>
      <c r="W454" s="390">
        <f t="shared" ref="W454:W517" si="94">N454-D454</f>
        <v>0</v>
      </c>
      <c r="X454" s="381">
        <f t="shared" ref="X454:X517" si="95">V454-M454</f>
        <v>0</v>
      </c>
      <c r="Y454" s="372"/>
    </row>
    <row r="455" spans="1:25" s="50" customFormat="1" ht="22.5" hidden="1" customHeight="1" x14ac:dyDescent="0.15">
      <c r="A455" s="361" t="s">
        <v>798</v>
      </c>
      <c r="B455" s="151" t="s">
        <v>1659</v>
      </c>
      <c r="C455" s="152" t="s">
        <v>91</v>
      </c>
      <c r="D455" s="390">
        <v>1</v>
      </c>
      <c r="E455" s="359" t="s">
        <v>1384</v>
      </c>
      <c r="F455" s="360">
        <v>4553</v>
      </c>
      <c r="G455" s="360">
        <f t="shared" si="84"/>
        <v>4553</v>
      </c>
      <c r="H455" s="360">
        <v>0</v>
      </c>
      <c r="I455" s="360">
        <f t="shared" si="85"/>
        <v>0</v>
      </c>
      <c r="J455" s="360">
        <v>0</v>
      </c>
      <c r="K455" s="360">
        <f t="shared" si="86"/>
        <v>0</v>
      </c>
      <c r="L455" s="360">
        <f t="shared" si="87"/>
        <v>4553</v>
      </c>
      <c r="M455" s="376">
        <f t="shared" si="88"/>
        <v>4553</v>
      </c>
      <c r="N455" s="392">
        <v>1</v>
      </c>
      <c r="O455" s="360">
        <v>4553</v>
      </c>
      <c r="P455" s="360">
        <f t="shared" si="89"/>
        <v>4553</v>
      </c>
      <c r="Q455" s="360">
        <v>0</v>
      </c>
      <c r="R455" s="360">
        <f t="shared" si="90"/>
        <v>0</v>
      </c>
      <c r="S455" s="360">
        <v>0</v>
      </c>
      <c r="T455" s="360">
        <f t="shared" si="91"/>
        <v>0</v>
      </c>
      <c r="U455" s="360">
        <f t="shared" si="92"/>
        <v>4553</v>
      </c>
      <c r="V455" s="369">
        <f t="shared" si="93"/>
        <v>4553</v>
      </c>
      <c r="W455" s="390">
        <f t="shared" si="94"/>
        <v>0</v>
      </c>
      <c r="X455" s="381">
        <f t="shared" si="95"/>
        <v>0</v>
      </c>
      <c r="Y455" s="372"/>
    </row>
    <row r="456" spans="1:25" s="50" customFormat="1" ht="22.5" hidden="1" customHeight="1" x14ac:dyDescent="0.15">
      <c r="A456" s="361" t="s">
        <v>799</v>
      </c>
      <c r="B456" s="151" t="s">
        <v>1659</v>
      </c>
      <c r="C456" s="152" t="s">
        <v>92</v>
      </c>
      <c r="D456" s="390">
        <v>1</v>
      </c>
      <c r="E456" s="359" t="s">
        <v>1384</v>
      </c>
      <c r="F456" s="360">
        <v>8177</v>
      </c>
      <c r="G456" s="360">
        <f t="shared" si="84"/>
        <v>8177</v>
      </c>
      <c r="H456" s="360">
        <v>0</v>
      </c>
      <c r="I456" s="360">
        <f t="shared" si="85"/>
        <v>0</v>
      </c>
      <c r="J456" s="360">
        <v>0</v>
      </c>
      <c r="K456" s="360">
        <f t="shared" si="86"/>
        <v>0</v>
      </c>
      <c r="L456" s="360">
        <f t="shared" si="87"/>
        <v>8177</v>
      </c>
      <c r="M456" s="376">
        <f t="shared" si="88"/>
        <v>8177</v>
      </c>
      <c r="N456" s="392">
        <v>1</v>
      </c>
      <c r="O456" s="360">
        <v>8177</v>
      </c>
      <c r="P456" s="360">
        <f t="shared" si="89"/>
        <v>8177</v>
      </c>
      <c r="Q456" s="360">
        <v>0</v>
      </c>
      <c r="R456" s="360">
        <f t="shared" si="90"/>
        <v>0</v>
      </c>
      <c r="S456" s="360">
        <v>0</v>
      </c>
      <c r="T456" s="360">
        <f t="shared" si="91"/>
        <v>0</v>
      </c>
      <c r="U456" s="360">
        <f t="shared" si="92"/>
        <v>8177</v>
      </c>
      <c r="V456" s="369">
        <f t="shared" si="93"/>
        <v>8177</v>
      </c>
      <c r="W456" s="390">
        <f t="shared" si="94"/>
        <v>0</v>
      </c>
      <c r="X456" s="381">
        <f t="shared" si="95"/>
        <v>0</v>
      </c>
      <c r="Y456" s="372"/>
    </row>
    <row r="457" spans="1:25" s="50" customFormat="1" ht="22.5" hidden="1" customHeight="1" x14ac:dyDescent="0.15">
      <c r="A457" s="361" t="s">
        <v>800</v>
      </c>
      <c r="B457" s="151" t="s">
        <v>922</v>
      </c>
      <c r="C457" s="152" t="s">
        <v>1366</v>
      </c>
      <c r="D457" s="390">
        <v>1</v>
      </c>
      <c r="E457" s="359" t="s">
        <v>1384</v>
      </c>
      <c r="F457" s="360">
        <v>10681</v>
      </c>
      <c r="G457" s="360">
        <f t="shared" si="84"/>
        <v>10681</v>
      </c>
      <c r="H457" s="360">
        <v>0</v>
      </c>
      <c r="I457" s="360">
        <f t="shared" si="85"/>
        <v>0</v>
      </c>
      <c r="J457" s="360">
        <v>0</v>
      </c>
      <c r="K457" s="360">
        <f t="shared" si="86"/>
        <v>0</v>
      </c>
      <c r="L457" s="360">
        <f t="shared" si="87"/>
        <v>10681</v>
      </c>
      <c r="M457" s="376">
        <f t="shared" si="88"/>
        <v>10681</v>
      </c>
      <c r="N457" s="392">
        <v>1</v>
      </c>
      <c r="O457" s="360">
        <v>10681</v>
      </c>
      <c r="P457" s="360">
        <f t="shared" si="89"/>
        <v>10681</v>
      </c>
      <c r="Q457" s="360">
        <v>0</v>
      </c>
      <c r="R457" s="360">
        <f t="shared" si="90"/>
        <v>0</v>
      </c>
      <c r="S457" s="360">
        <v>0</v>
      </c>
      <c r="T457" s="360">
        <f t="shared" si="91"/>
        <v>0</v>
      </c>
      <c r="U457" s="360">
        <f t="shared" si="92"/>
        <v>10681</v>
      </c>
      <c r="V457" s="369">
        <f t="shared" si="93"/>
        <v>10681</v>
      </c>
      <c r="W457" s="390">
        <f t="shared" si="94"/>
        <v>0</v>
      </c>
      <c r="X457" s="381">
        <f t="shared" si="95"/>
        <v>0</v>
      </c>
      <c r="Y457" s="372"/>
    </row>
    <row r="458" spans="1:25" s="50" customFormat="1" ht="22.5" hidden="1" customHeight="1" x14ac:dyDescent="0.15">
      <c r="A458" s="361" t="s">
        <v>801</v>
      </c>
      <c r="B458" s="151" t="s">
        <v>922</v>
      </c>
      <c r="C458" s="152" t="s">
        <v>1367</v>
      </c>
      <c r="D458" s="390">
        <v>1</v>
      </c>
      <c r="E458" s="359" t="s">
        <v>1384</v>
      </c>
      <c r="F458" s="360">
        <v>16142</v>
      </c>
      <c r="G458" s="360">
        <f t="shared" si="84"/>
        <v>16142</v>
      </c>
      <c r="H458" s="360">
        <v>0</v>
      </c>
      <c r="I458" s="360">
        <f t="shared" si="85"/>
        <v>0</v>
      </c>
      <c r="J458" s="360">
        <v>0</v>
      </c>
      <c r="K458" s="360">
        <f t="shared" si="86"/>
        <v>0</v>
      </c>
      <c r="L458" s="360">
        <f t="shared" si="87"/>
        <v>16142</v>
      </c>
      <c r="M458" s="376">
        <f t="shared" si="88"/>
        <v>16142</v>
      </c>
      <c r="N458" s="392">
        <v>1</v>
      </c>
      <c r="O458" s="360">
        <v>16142</v>
      </c>
      <c r="P458" s="360">
        <f t="shared" si="89"/>
        <v>16142</v>
      </c>
      <c r="Q458" s="360">
        <v>0</v>
      </c>
      <c r="R458" s="360">
        <f t="shared" si="90"/>
        <v>0</v>
      </c>
      <c r="S458" s="360">
        <v>0</v>
      </c>
      <c r="T458" s="360">
        <f t="shared" si="91"/>
        <v>0</v>
      </c>
      <c r="U458" s="360">
        <f t="shared" si="92"/>
        <v>16142</v>
      </c>
      <c r="V458" s="369">
        <f t="shared" si="93"/>
        <v>16142</v>
      </c>
      <c r="W458" s="390">
        <f t="shared" si="94"/>
        <v>0</v>
      </c>
      <c r="X458" s="381">
        <f t="shared" si="95"/>
        <v>0</v>
      </c>
      <c r="Y458" s="372"/>
    </row>
    <row r="459" spans="1:25" s="50" customFormat="1" ht="22.5" hidden="1" customHeight="1" x14ac:dyDescent="0.15">
      <c r="A459" s="361" t="s">
        <v>802</v>
      </c>
      <c r="B459" s="151" t="s">
        <v>922</v>
      </c>
      <c r="C459" s="152" t="s">
        <v>89</v>
      </c>
      <c r="D459" s="390">
        <v>1</v>
      </c>
      <c r="E459" s="359" t="s">
        <v>1384</v>
      </c>
      <c r="F459" s="360">
        <v>26824</v>
      </c>
      <c r="G459" s="360">
        <f t="shared" si="84"/>
        <v>26824</v>
      </c>
      <c r="H459" s="360">
        <v>0</v>
      </c>
      <c r="I459" s="360">
        <f t="shared" si="85"/>
        <v>0</v>
      </c>
      <c r="J459" s="360">
        <v>0</v>
      </c>
      <c r="K459" s="360">
        <f t="shared" si="86"/>
        <v>0</v>
      </c>
      <c r="L459" s="360">
        <f t="shared" si="87"/>
        <v>26824</v>
      </c>
      <c r="M459" s="376">
        <f t="shared" si="88"/>
        <v>26824</v>
      </c>
      <c r="N459" s="392">
        <v>1</v>
      </c>
      <c r="O459" s="360">
        <v>26824</v>
      </c>
      <c r="P459" s="360">
        <f t="shared" si="89"/>
        <v>26824</v>
      </c>
      <c r="Q459" s="360">
        <v>0</v>
      </c>
      <c r="R459" s="360">
        <f t="shared" si="90"/>
        <v>0</v>
      </c>
      <c r="S459" s="360">
        <v>0</v>
      </c>
      <c r="T459" s="360">
        <f t="shared" si="91"/>
        <v>0</v>
      </c>
      <c r="U459" s="360">
        <f t="shared" si="92"/>
        <v>26824</v>
      </c>
      <c r="V459" s="369">
        <f t="shared" si="93"/>
        <v>26824</v>
      </c>
      <c r="W459" s="390">
        <f t="shared" si="94"/>
        <v>0</v>
      </c>
      <c r="X459" s="381">
        <f t="shared" si="95"/>
        <v>0</v>
      </c>
      <c r="Y459" s="372"/>
    </row>
    <row r="460" spans="1:25" s="50" customFormat="1" ht="22.5" hidden="1" customHeight="1" x14ac:dyDescent="0.15">
      <c r="A460" s="361" t="s">
        <v>803</v>
      </c>
      <c r="B460" s="151" t="s">
        <v>922</v>
      </c>
      <c r="C460" s="152" t="s">
        <v>90</v>
      </c>
      <c r="D460" s="390">
        <v>1</v>
      </c>
      <c r="E460" s="359" t="s">
        <v>1384</v>
      </c>
      <c r="F460" s="360">
        <v>33550</v>
      </c>
      <c r="G460" s="360">
        <f t="shared" si="84"/>
        <v>33550</v>
      </c>
      <c r="H460" s="360">
        <v>0</v>
      </c>
      <c r="I460" s="360">
        <f t="shared" si="85"/>
        <v>0</v>
      </c>
      <c r="J460" s="360">
        <v>0</v>
      </c>
      <c r="K460" s="360">
        <f t="shared" si="86"/>
        <v>0</v>
      </c>
      <c r="L460" s="360">
        <f t="shared" si="87"/>
        <v>33550</v>
      </c>
      <c r="M460" s="376">
        <f t="shared" si="88"/>
        <v>33550</v>
      </c>
      <c r="N460" s="392">
        <v>1</v>
      </c>
      <c r="O460" s="360">
        <v>33550</v>
      </c>
      <c r="P460" s="360">
        <f t="shared" si="89"/>
        <v>33550</v>
      </c>
      <c r="Q460" s="360">
        <v>0</v>
      </c>
      <c r="R460" s="360">
        <f t="shared" si="90"/>
        <v>0</v>
      </c>
      <c r="S460" s="360">
        <v>0</v>
      </c>
      <c r="T460" s="360">
        <f t="shared" si="91"/>
        <v>0</v>
      </c>
      <c r="U460" s="360">
        <f t="shared" si="92"/>
        <v>33550</v>
      </c>
      <c r="V460" s="369">
        <f t="shared" si="93"/>
        <v>33550</v>
      </c>
      <c r="W460" s="390">
        <f t="shared" si="94"/>
        <v>0</v>
      </c>
      <c r="X460" s="381">
        <f t="shared" si="95"/>
        <v>0</v>
      </c>
      <c r="Y460" s="372"/>
    </row>
    <row r="461" spans="1:25" s="50" customFormat="1" ht="22.5" hidden="1" customHeight="1" x14ac:dyDescent="0.15">
      <c r="A461" s="361" t="s">
        <v>804</v>
      </c>
      <c r="B461" s="151" t="s">
        <v>922</v>
      </c>
      <c r="C461" s="152" t="s">
        <v>91</v>
      </c>
      <c r="D461" s="390">
        <v>1</v>
      </c>
      <c r="E461" s="359" t="s">
        <v>1384</v>
      </c>
      <c r="F461" s="360">
        <v>41789</v>
      </c>
      <c r="G461" s="360">
        <f t="shared" si="84"/>
        <v>41789</v>
      </c>
      <c r="H461" s="360">
        <v>0</v>
      </c>
      <c r="I461" s="360">
        <f t="shared" si="85"/>
        <v>0</v>
      </c>
      <c r="J461" s="360">
        <v>0</v>
      </c>
      <c r="K461" s="360">
        <f t="shared" si="86"/>
        <v>0</v>
      </c>
      <c r="L461" s="360">
        <f t="shared" si="87"/>
        <v>41789</v>
      </c>
      <c r="M461" s="376">
        <f t="shared" si="88"/>
        <v>41789</v>
      </c>
      <c r="N461" s="392">
        <v>1</v>
      </c>
      <c r="O461" s="360">
        <v>41789</v>
      </c>
      <c r="P461" s="360">
        <f t="shared" si="89"/>
        <v>41789</v>
      </c>
      <c r="Q461" s="360">
        <v>0</v>
      </c>
      <c r="R461" s="360">
        <f t="shared" si="90"/>
        <v>0</v>
      </c>
      <c r="S461" s="360">
        <v>0</v>
      </c>
      <c r="T461" s="360">
        <f t="shared" si="91"/>
        <v>0</v>
      </c>
      <c r="U461" s="360">
        <f t="shared" si="92"/>
        <v>41789</v>
      </c>
      <c r="V461" s="369">
        <f t="shared" si="93"/>
        <v>41789</v>
      </c>
      <c r="W461" s="390">
        <f t="shared" si="94"/>
        <v>0</v>
      </c>
      <c r="X461" s="381">
        <f t="shared" si="95"/>
        <v>0</v>
      </c>
      <c r="Y461" s="372"/>
    </row>
    <row r="462" spans="1:25" s="50" customFormat="1" ht="22.5" hidden="1" customHeight="1" x14ac:dyDescent="0.15">
      <c r="A462" s="361" t="s">
        <v>805</v>
      </c>
      <c r="B462" s="151" t="s">
        <v>922</v>
      </c>
      <c r="C462" s="152" t="s">
        <v>92</v>
      </c>
      <c r="D462" s="390">
        <v>1</v>
      </c>
      <c r="E462" s="359" t="s">
        <v>1384</v>
      </c>
      <c r="F462" s="360">
        <v>72472</v>
      </c>
      <c r="G462" s="360">
        <f t="shared" si="84"/>
        <v>72472</v>
      </c>
      <c r="H462" s="360">
        <v>0</v>
      </c>
      <c r="I462" s="360">
        <f t="shared" si="85"/>
        <v>0</v>
      </c>
      <c r="J462" s="360">
        <v>0</v>
      </c>
      <c r="K462" s="360">
        <f t="shared" si="86"/>
        <v>0</v>
      </c>
      <c r="L462" s="360">
        <f t="shared" si="87"/>
        <v>72472</v>
      </c>
      <c r="M462" s="376">
        <f t="shared" si="88"/>
        <v>72472</v>
      </c>
      <c r="N462" s="392">
        <v>1</v>
      </c>
      <c r="O462" s="360">
        <v>72472</v>
      </c>
      <c r="P462" s="360">
        <f t="shared" si="89"/>
        <v>72472</v>
      </c>
      <c r="Q462" s="360">
        <v>0</v>
      </c>
      <c r="R462" s="360">
        <f t="shared" si="90"/>
        <v>0</v>
      </c>
      <c r="S462" s="360">
        <v>0</v>
      </c>
      <c r="T462" s="360">
        <f t="shared" si="91"/>
        <v>0</v>
      </c>
      <c r="U462" s="360">
        <f t="shared" si="92"/>
        <v>72472</v>
      </c>
      <c r="V462" s="369">
        <f t="shared" si="93"/>
        <v>72472</v>
      </c>
      <c r="W462" s="390">
        <f t="shared" si="94"/>
        <v>0</v>
      </c>
      <c r="X462" s="381">
        <f t="shared" si="95"/>
        <v>0</v>
      </c>
      <c r="Y462" s="372"/>
    </row>
    <row r="463" spans="1:25" s="50" customFormat="1" ht="22.5" hidden="1" customHeight="1" x14ac:dyDescent="0.15">
      <c r="A463" s="361" t="s">
        <v>806</v>
      </c>
      <c r="B463" s="151" t="s">
        <v>94</v>
      </c>
      <c r="C463" s="152" t="s">
        <v>1366</v>
      </c>
      <c r="D463" s="390">
        <v>1</v>
      </c>
      <c r="E463" s="359" t="s">
        <v>1384</v>
      </c>
      <c r="F463" s="360">
        <v>2134</v>
      </c>
      <c r="G463" s="360">
        <f t="shared" si="84"/>
        <v>2134</v>
      </c>
      <c r="H463" s="360">
        <v>0</v>
      </c>
      <c r="I463" s="360">
        <f t="shared" si="85"/>
        <v>0</v>
      </c>
      <c r="J463" s="360">
        <v>0</v>
      </c>
      <c r="K463" s="360">
        <f t="shared" si="86"/>
        <v>0</v>
      </c>
      <c r="L463" s="360">
        <f t="shared" si="87"/>
        <v>2134</v>
      </c>
      <c r="M463" s="376">
        <f t="shared" si="88"/>
        <v>2134</v>
      </c>
      <c r="N463" s="392">
        <v>1</v>
      </c>
      <c r="O463" s="360">
        <v>2134</v>
      </c>
      <c r="P463" s="360">
        <f t="shared" si="89"/>
        <v>2134</v>
      </c>
      <c r="Q463" s="360">
        <v>0</v>
      </c>
      <c r="R463" s="360">
        <f t="shared" si="90"/>
        <v>0</v>
      </c>
      <c r="S463" s="360">
        <v>0</v>
      </c>
      <c r="T463" s="360">
        <f t="shared" si="91"/>
        <v>0</v>
      </c>
      <c r="U463" s="360">
        <f t="shared" si="92"/>
        <v>2134</v>
      </c>
      <c r="V463" s="369">
        <f t="shared" si="93"/>
        <v>2134</v>
      </c>
      <c r="W463" s="390">
        <f t="shared" si="94"/>
        <v>0</v>
      </c>
      <c r="X463" s="381">
        <f t="shared" si="95"/>
        <v>0</v>
      </c>
      <c r="Y463" s="372"/>
    </row>
    <row r="464" spans="1:25" s="50" customFormat="1" ht="22.5" hidden="1" customHeight="1" x14ac:dyDescent="0.15">
      <c r="A464" s="361" t="s">
        <v>807</v>
      </c>
      <c r="B464" s="151" t="s">
        <v>94</v>
      </c>
      <c r="C464" s="152" t="s">
        <v>1367</v>
      </c>
      <c r="D464" s="390">
        <v>1</v>
      </c>
      <c r="E464" s="359" t="s">
        <v>1384</v>
      </c>
      <c r="F464" s="360">
        <v>3794</v>
      </c>
      <c r="G464" s="360">
        <f t="shared" si="84"/>
        <v>3794</v>
      </c>
      <c r="H464" s="360">
        <v>0</v>
      </c>
      <c r="I464" s="360">
        <f t="shared" si="85"/>
        <v>0</v>
      </c>
      <c r="J464" s="360">
        <v>0</v>
      </c>
      <c r="K464" s="360">
        <f t="shared" si="86"/>
        <v>0</v>
      </c>
      <c r="L464" s="360">
        <f t="shared" si="87"/>
        <v>3794</v>
      </c>
      <c r="M464" s="376">
        <f t="shared" si="88"/>
        <v>3794</v>
      </c>
      <c r="N464" s="392">
        <v>1</v>
      </c>
      <c r="O464" s="360">
        <v>3794</v>
      </c>
      <c r="P464" s="360">
        <f t="shared" si="89"/>
        <v>3794</v>
      </c>
      <c r="Q464" s="360">
        <v>0</v>
      </c>
      <c r="R464" s="360">
        <f t="shared" si="90"/>
        <v>0</v>
      </c>
      <c r="S464" s="360">
        <v>0</v>
      </c>
      <c r="T464" s="360">
        <f t="shared" si="91"/>
        <v>0</v>
      </c>
      <c r="U464" s="360">
        <f t="shared" si="92"/>
        <v>3794</v>
      </c>
      <c r="V464" s="369">
        <f t="shared" si="93"/>
        <v>3794</v>
      </c>
      <c r="W464" s="390">
        <f t="shared" si="94"/>
        <v>0</v>
      </c>
      <c r="X464" s="381">
        <f t="shared" si="95"/>
        <v>0</v>
      </c>
      <c r="Y464" s="372"/>
    </row>
    <row r="465" spans="1:25" s="50" customFormat="1" ht="22.5" hidden="1" customHeight="1" x14ac:dyDescent="0.15">
      <c r="A465" s="361" t="s">
        <v>808</v>
      </c>
      <c r="B465" s="151" t="s">
        <v>94</v>
      </c>
      <c r="C465" s="152" t="s">
        <v>89</v>
      </c>
      <c r="D465" s="390">
        <v>1</v>
      </c>
      <c r="E465" s="359" t="s">
        <v>1384</v>
      </c>
      <c r="F465" s="360">
        <v>6759</v>
      </c>
      <c r="G465" s="360">
        <f t="shared" si="84"/>
        <v>6759</v>
      </c>
      <c r="H465" s="360">
        <v>0</v>
      </c>
      <c r="I465" s="360">
        <f t="shared" si="85"/>
        <v>0</v>
      </c>
      <c r="J465" s="360">
        <v>0</v>
      </c>
      <c r="K465" s="360">
        <f t="shared" si="86"/>
        <v>0</v>
      </c>
      <c r="L465" s="360">
        <f t="shared" si="87"/>
        <v>6759</v>
      </c>
      <c r="M465" s="376">
        <f t="shared" si="88"/>
        <v>6759</v>
      </c>
      <c r="N465" s="392">
        <v>1</v>
      </c>
      <c r="O465" s="360">
        <v>6759</v>
      </c>
      <c r="P465" s="360">
        <f t="shared" si="89"/>
        <v>6759</v>
      </c>
      <c r="Q465" s="360">
        <v>0</v>
      </c>
      <c r="R465" s="360">
        <f t="shared" si="90"/>
        <v>0</v>
      </c>
      <c r="S465" s="360">
        <v>0</v>
      </c>
      <c r="T465" s="360">
        <f t="shared" si="91"/>
        <v>0</v>
      </c>
      <c r="U465" s="360">
        <f t="shared" si="92"/>
        <v>6759</v>
      </c>
      <c r="V465" s="369">
        <f t="shared" si="93"/>
        <v>6759</v>
      </c>
      <c r="W465" s="390">
        <f t="shared" si="94"/>
        <v>0</v>
      </c>
      <c r="X465" s="381">
        <f t="shared" si="95"/>
        <v>0</v>
      </c>
      <c r="Y465" s="372"/>
    </row>
    <row r="466" spans="1:25" s="50" customFormat="1" ht="22.5" hidden="1" customHeight="1" x14ac:dyDescent="0.15">
      <c r="A466" s="361" t="s">
        <v>809</v>
      </c>
      <c r="B466" s="151" t="s">
        <v>94</v>
      </c>
      <c r="C466" s="152" t="s">
        <v>90</v>
      </c>
      <c r="D466" s="390">
        <v>1</v>
      </c>
      <c r="E466" s="359" t="s">
        <v>1384</v>
      </c>
      <c r="F466" s="360">
        <v>10732</v>
      </c>
      <c r="G466" s="360">
        <f t="shared" si="84"/>
        <v>10732</v>
      </c>
      <c r="H466" s="360">
        <v>0</v>
      </c>
      <c r="I466" s="360">
        <f t="shared" si="85"/>
        <v>0</v>
      </c>
      <c r="J466" s="360">
        <v>0</v>
      </c>
      <c r="K466" s="360">
        <f t="shared" si="86"/>
        <v>0</v>
      </c>
      <c r="L466" s="360">
        <f t="shared" si="87"/>
        <v>10732</v>
      </c>
      <c r="M466" s="376">
        <f t="shared" si="88"/>
        <v>10732</v>
      </c>
      <c r="N466" s="392">
        <v>1</v>
      </c>
      <c r="O466" s="360">
        <v>10732</v>
      </c>
      <c r="P466" s="360">
        <f t="shared" si="89"/>
        <v>10732</v>
      </c>
      <c r="Q466" s="360">
        <v>0</v>
      </c>
      <c r="R466" s="360">
        <f t="shared" si="90"/>
        <v>0</v>
      </c>
      <c r="S466" s="360">
        <v>0</v>
      </c>
      <c r="T466" s="360">
        <f t="shared" si="91"/>
        <v>0</v>
      </c>
      <c r="U466" s="360">
        <f t="shared" si="92"/>
        <v>10732</v>
      </c>
      <c r="V466" s="369">
        <f t="shared" si="93"/>
        <v>10732</v>
      </c>
      <c r="W466" s="390">
        <f t="shared" si="94"/>
        <v>0</v>
      </c>
      <c r="X466" s="381">
        <f t="shared" si="95"/>
        <v>0</v>
      </c>
      <c r="Y466" s="372"/>
    </row>
    <row r="467" spans="1:25" s="50" customFormat="1" ht="22.5" hidden="1" customHeight="1" x14ac:dyDescent="0.15">
      <c r="A467" s="361" t="s">
        <v>810</v>
      </c>
      <c r="B467" s="151" t="s">
        <v>94</v>
      </c>
      <c r="C467" s="152" t="s">
        <v>91</v>
      </c>
      <c r="D467" s="390">
        <v>1</v>
      </c>
      <c r="E467" s="359" t="s">
        <v>1384</v>
      </c>
      <c r="F467" s="360">
        <v>17492</v>
      </c>
      <c r="G467" s="360">
        <f t="shared" si="84"/>
        <v>17492</v>
      </c>
      <c r="H467" s="360">
        <v>0</v>
      </c>
      <c r="I467" s="360">
        <f t="shared" si="85"/>
        <v>0</v>
      </c>
      <c r="J467" s="360">
        <v>0</v>
      </c>
      <c r="K467" s="360">
        <f t="shared" si="86"/>
        <v>0</v>
      </c>
      <c r="L467" s="360">
        <f t="shared" si="87"/>
        <v>17492</v>
      </c>
      <c r="M467" s="376">
        <f t="shared" si="88"/>
        <v>17492</v>
      </c>
      <c r="N467" s="392">
        <v>1</v>
      </c>
      <c r="O467" s="360">
        <v>17492</v>
      </c>
      <c r="P467" s="360">
        <f t="shared" si="89"/>
        <v>17492</v>
      </c>
      <c r="Q467" s="360">
        <v>0</v>
      </c>
      <c r="R467" s="360">
        <f t="shared" si="90"/>
        <v>0</v>
      </c>
      <c r="S467" s="360">
        <v>0</v>
      </c>
      <c r="T467" s="360">
        <f t="shared" si="91"/>
        <v>0</v>
      </c>
      <c r="U467" s="360">
        <f t="shared" si="92"/>
        <v>17492</v>
      </c>
      <c r="V467" s="369">
        <f t="shared" si="93"/>
        <v>17492</v>
      </c>
      <c r="W467" s="390">
        <f t="shared" si="94"/>
        <v>0</v>
      </c>
      <c r="X467" s="381">
        <f t="shared" si="95"/>
        <v>0</v>
      </c>
      <c r="Y467" s="372"/>
    </row>
    <row r="468" spans="1:25" s="50" customFormat="1" ht="22.5" hidden="1" customHeight="1" x14ac:dyDescent="0.15">
      <c r="A468" s="361" t="s">
        <v>811</v>
      </c>
      <c r="B468" s="151" t="s">
        <v>94</v>
      </c>
      <c r="C468" s="152" t="s">
        <v>92</v>
      </c>
      <c r="D468" s="390">
        <v>1</v>
      </c>
      <c r="E468" s="359" t="s">
        <v>1384</v>
      </c>
      <c r="F468" s="360">
        <v>32877</v>
      </c>
      <c r="G468" s="360">
        <f t="shared" si="84"/>
        <v>32877</v>
      </c>
      <c r="H468" s="360">
        <v>0</v>
      </c>
      <c r="I468" s="360">
        <f t="shared" si="85"/>
        <v>0</v>
      </c>
      <c r="J468" s="360">
        <v>0</v>
      </c>
      <c r="K468" s="360">
        <f t="shared" si="86"/>
        <v>0</v>
      </c>
      <c r="L468" s="360">
        <f t="shared" si="87"/>
        <v>32877</v>
      </c>
      <c r="M468" s="376">
        <f t="shared" si="88"/>
        <v>32877</v>
      </c>
      <c r="N468" s="392">
        <v>1</v>
      </c>
      <c r="O468" s="360">
        <v>32877</v>
      </c>
      <c r="P468" s="360">
        <f t="shared" si="89"/>
        <v>32877</v>
      </c>
      <c r="Q468" s="360">
        <v>0</v>
      </c>
      <c r="R468" s="360">
        <f t="shared" si="90"/>
        <v>0</v>
      </c>
      <c r="S468" s="360">
        <v>0</v>
      </c>
      <c r="T468" s="360">
        <f t="shared" si="91"/>
        <v>0</v>
      </c>
      <c r="U468" s="360">
        <f t="shared" si="92"/>
        <v>32877</v>
      </c>
      <c r="V468" s="369">
        <f t="shared" si="93"/>
        <v>32877</v>
      </c>
      <c r="W468" s="390">
        <f t="shared" si="94"/>
        <v>0</v>
      </c>
      <c r="X468" s="381">
        <f t="shared" si="95"/>
        <v>0</v>
      </c>
      <c r="Y468" s="372"/>
    </row>
    <row r="469" spans="1:25" s="50" customFormat="1" ht="22.5" hidden="1" customHeight="1" x14ac:dyDescent="0.15">
      <c r="A469" s="361" t="s">
        <v>812</v>
      </c>
      <c r="B469" s="151" t="s">
        <v>1646</v>
      </c>
      <c r="C469" s="152" t="s">
        <v>1376</v>
      </c>
      <c r="D469" s="390">
        <v>1</v>
      </c>
      <c r="E469" s="359" t="s">
        <v>1384</v>
      </c>
      <c r="F469" s="360">
        <v>929</v>
      </c>
      <c r="G469" s="360">
        <f t="shared" si="84"/>
        <v>929</v>
      </c>
      <c r="H469" s="360">
        <v>0</v>
      </c>
      <c r="I469" s="360">
        <f t="shared" si="85"/>
        <v>0</v>
      </c>
      <c r="J469" s="360">
        <v>0</v>
      </c>
      <c r="K469" s="360">
        <f t="shared" si="86"/>
        <v>0</v>
      </c>
      <c r="L469" s="360">
        <f t="shared" si="87"/>
        <v>929</v>
      </c>
      <c r="M469" s="376">
        <f t="shared" si="88"/>
        <v>929</v>
      </c>
      <c r="N469" s="392">
        <v>1</v>
      </c>
      <c r="O469" s="360">
        <v>929</v>
      </c>
      <c r="P469" s="360">
        <f t="shared" si="89"/>
        <v>929</v>
      </c>
      <c r="Q469" s="360">
        <v>0</v>
      </c>
      <c r="R469" s="360">
        <f t="shared" si="90"/>
        <v>0</v>
      </c>
      <c r="S469" s="360">
        <v>0</v>
      </c>
      <c r="T469" s="360">
        <f t="shared" si="91"/>
        <v>0</v>
      </c>
      <c r="U469" s="360">
        <f t="shared" si="92"/>
        <v>929</v>
      </c>
      <c r="V469" s="369">
        <f t="shared" si="93"/>
        <v>929</v>
      </c>
      <c r="W469" s="390">
        <f t="shared" si="94"/>
        <v>0</v>
      </c>
      <c r="X469" s="381">
        <f t="shared" si="95"/>
        <v>0</v>
      </c>
      <c r="Y469" s="372"/>
    </row>
    <row r="470" spans="1:25" s="50" customFormat="1" ht="22.5" hidden="1" customHeight="1" x14ac:dyDescent="0.15">
      <c r="A470" s="361" t="s">
        <v>813</v>
      </c>
      <c r="B470" s="151" t="s">
        <v>1646</v>
      </c>
      <c r="C470" s="152" t="s">
        <v>1378</v>
      </c>
      <c r="D470" s="390">
        <v>1</v>
      </c>
      <c r="E470" s="359" t="s">
        <v>1384</v>
      </c>
      <c r="F470" s="360">
        <v>1159</v>
      </c>
      <c r="G470" s="360">
        <f t="shared" si="84"/>
        <v>1159</v>
      </c>
      <c r="H470" s="360">
        <v>0</v>
      </c>
      <c r="I470" s="360">
        <f t="shared" si="85"/>
        <v>0</v>
      </c>
      <c r="J470" s="360">
        <v>0</v>
      </c>
      <c r="K470" s="360">
        <f t="shared" si="86"/>
        <v>0</v>
      </c>
      <c r="L470" s="360">
        <f t="shared" si="87"/>
        <v>1159</v>
      </c>
      <c r="M470" s="376">
        <f t="shared" si="88"/>
        <v>1159</v>
      </c>
      <c r="N470" s="392">
        <v>1</v>
      </c>
      <c r="O470" s="360">
        <v>1159</v>
      </c>
      <c r="P470" s="360">
        <f t="shared" si="89"/>
        <v>1159</v>
      </c>
      <c r="Q470" s="360">
        <v>0</v>
      </c>
      <c r="R470" s="360">
        <f t="shared" si="90"/>
        <v>0</v>
      </c>
      <c r="S470" s="360">
        <v>0</v>
      </c>
      <c r="T470" s="360">
        <f t="shared" si="91"/>
        <v>0</v>
      </c>
      <c r="U470" s="360">
        <f t="shared" si="92"/>
        <v>1159</v>
      </c>
      <c r="V470" s="369">
        <f t="shared" si="93"/>
        <v>1159</v>
      </c>
      <c r="W470" s="390">
        <f t="shared" si="94"/>
        <v>0</v>
      </c>
      <c r="X470" s="381">
        <f t="shared" si="95"/>
        <v>0</v>
      </c>
      <c r="Y470" s="372"/>
    </row>
    <row r="471" spans="1:25" s="50" customFormat="1" ht="22.5" hidden="1" customHeight="1" x14ac:dyDescent="0.15">
      <c r="A471" s="361" t="s">
        <v>814</v>
      </c>
      <c r="B471" s="151" t="s">
        <v>1646</v>
      </c>
      <c r="C471" s="152" t="s">
        <v>1368</v>
      </c>
      <c r="D471" s="390">
        <v>1</v>
      </c>
      <c r="E471" s="359" t="s">
        <v>1384</v>
      </c>
      <c r="F471" s="360">
        <v>1610</v>
      </c>
      <c r="G471" s="360">
        <f t="shared" si="84"/>
        <v>1610</v>
      </c>
      <c r="H471" s="360">
        <v>0</v>
      </c>
      <c r="I471" s="360">
        <f t="shared" si="85"/>
        <v>0</v>
      </c>
      <c r="J471" s="360">
        <v>0</v>
      </c>
      <c r="K471" s="360">
        <f t="shared" si="86"/>
        <v>0</v>
      </c>
      <c r="L471" s="360">
        <f t="shared" si="87"/>
        <v>1610</v>
      </c>
      <c r="M471" s="376">
        <f t="shared" si="88"/>
        <v>1610</v>
      </c>
      <c r="N471" s="392">
        <v>1</v>
      </c>
      <c r="O471" s="360">
        <v>1610</v>
      </c>
      <c r="P471" s="360">
        <f t="shared" si="89"/>
        <v>1610</v>
      </c>
      <c r="Q471" s="360">
        <v>0</v>
      </c>
      <c r="R471" s="360">
        <f t="shared" si="90"/>
        <v>0</v>
      </c>
      <c r="S471" s="360">
        <v>0</v>
      </c>
      <c r="T471" s="360">
        <f t="shared" si="91"/>
        <v>0</v>
      </c>
      <c r="U471" s="360">
        <f t="shared" si="92"/>
        <v>1610</v>
      </c>
      <c r="V471" s="369">
        <f t="shared" si="93"/>
        <v>1610</v>
      </c>
      <c r="W471" s="390">
        <f t="shared" si="94"/>
        <v>0</v>
      </c>
      <c r="X471" s="381">
        <f t="shared" si="95"/>
        <v>0</v>
      </c>
      <c r="Y471" s="372"/>
    </row>
    <row r="472" spans="1:25" s="50" customFormat="1" ht="22.5" hidden="1" customHeight="1" x14ac:dyDescent="0.15">
      <c r="A472" s="361" t="s">
        <v>815</v>
      </c>
      <c r="B472" s="151" t="s">
        <v>1646</v>
      </c>
      <c r="C472" s="152" t="s">
        <v>1369</v>
      </c>
      <c r="D472" s="390">
        <v>1</v>
      </c>
      <c r="E472" s="359" t="s">
        <v>1384</v>
      </c>
      <c r="F472" s="360">
        <v>2212</v>
      </c>
      <c r="G472" s="360">
        <f t="shared" si="84"/>
        <v>2212</v>
      </c>
      <c r="H472" s="360">
        <v>0</v>
      </c>
      <c r="I472" s="360">
        <f t="shared" si="85"/>
        <v>0</v>
      </c>
      <c r="J472" s="360">
        <v>0</v>
      </c>
      <c r="K472" s="360">
        <f t="shared" si="86"/>
        <v>0</v>
      </c>
      <c r="L472" s="360">
        <f t="shared" si="87"/>
        <v>2212</v>
      </c>
      <c r="M472" s="376">
        <f t="shared" si="88"/>
        <v>2212</v>
      </c>
      <c r="N472" s="392">
        <v>1</v>
      </c>
      <c r="O472" s="360">
        <v>2212</v>
      </c>
      <c r="P472" s="360">
        <f t="shared" si="89"/>
        <v>2212</v>
      </c>
      <c r="Q472" s="360">
        <v>0</v>
      </c>
      <c r="R472" s="360">
        <f t="shared" si="90"/>
        <v>0</v>
      </c>
      <c r="S472" s="360">
        <v>0</v>
      </c>
      <c r="T472" s="360">
        <f t="shared" si="91"/>
        <v>0</v>
      </c>
      <c r="U472" s="360">
        <f t="shared" si="92"/>
        <v>2212</v>
      </c>
      <c r="V472" s="369">
        <f t="shared" si="93"/>
        <v>2212</v>
      </c>
      <c r="W472" s="390">
        <f t="shared" si="94"/>
        <v>0</v>
      </c>
      <c r="X472" s="381">
        <f t="shared" si="95"/>
        <v>0</v>
      </c>
      <c r="Y472" s="372"/>
    </row>
    <row r="473" spans="1:25" s="50" customFormat="1" ht="22.5" hidden="1" customHeight="1" x14ac:dyDescent="0.15">
      <c r="A473" s="361" t="s">
        <v>816</v>
      </c>
      <c r="B473" s="151" t="s">
        <v>1646</v>
      </c>
      <c r="C473" s="152" t="s">
        <v>1370</v>
      </c>
      <c r="D473" s="390">
        <v>1</v>
      </c>
      <c r="E473" s="359" t="s">
        <v>1384</v>
      </c>
      <c r="F473" s="360">
        <v>2849</v>
      </c>
      <c r="G473" s="360">
        <f t="shared" si="84"/>
        <v>2849</v>
      </c>
      <c r="H473" s="360">
        <v>0</v>
      </c>
      <c r="I473" s="360">
        <f t="shared" si="85"/>
        <v>0</v>
      </c>
      <c r="J473" s="360">
        <v>0</v>
      </c>
      <c r="K473" s="360">
        <f t="shared" si="86"/>
        <v>0</v>
      </c>
      <c r="L473" s="360">
        <f t="shared" si="87"/>
        <v>2849</v>
      </c>
      <c r="M473" s="376">
        <f t="shared" si="88"/>
        <v>2849</v>
      </c>
      <c r="N473" s="392">
        <v>1</v>
      </c>
      <c r="O473" s="360">
        <v>2849</v>
      </c>
      <c r="P473" s="360">
        <f t="shared" si="89"/>
        <v>2849</v>
      </c>
      <c r="Q473" s="360">
        <v>0</v>
      </c>
      <c r="R473" s="360">
        <f t="shared" si="90"/>
        <v>0</v>
      </c>
      <c r="S473" s="360">
        <v>0</v>
      </c>
      <c r="T473" s="360">
        <f t="shared" si="91"/>
        <v>0</v>
      </c>
      <c r="U473" s="360">
        <f t="shared" si="92"/>
        <v>2849</v>
      </c>
      <c r="V473" s="369">
        <f t="shared" si="93"/>
        <v>2849</v>
      </c>
      <c r="W473" s="390">
        <f t="shared" si="94"/>
        <v>0</v>
      </c>
      <c r="X473" s="381">
        <f t="shared" si="95"/>
        <v>0</v>
      </c>
      <c r="Y473" s="372"/>
    </row>
    <row r="474" spans="1:25" s="50" customFormat="1" ht="22.5" hidden="1" customHeight="1" x14ac:dyDescent="0.15">
      <c r="A474" s="361" t="s">
        <v>817</v>
      </c>
      <c r="B474" s="151" t="s">
        <v>1646</v>
      </c>
      <c r="C474" s="152" t="s">
        <v>1366</v>
      </c>
      <c r="D474" s="390">
        <v>1</v>
      </c>
      <c r="E474" s="359" t="s">
        <v>1384</v>
      </c>
      <c r="F474" s="360">
        <v>4168</v>
      </c>
      <c r="G474" s="360">
        <f t="shared" si="84"/>
        <v>4168</v>
      </c>
      <c r="H474" s="360">
        <v>0</v>
      </c>
      <c r="I474" s="360">
        <f t="shared" si="85"/>
        <v>0</v>
      </c>
      <c r="J474" s="360">
        <v>0</v>
      </c>
      <c r="K474" s="360">
        <f t="shared" si="86"/>
        <v>0</v>
      </c>
      <c r="L474" s="360">
        <f t="shared" si="87"/>
        <v>4168</v>
      </c>
      <c r="M474" s="376">
        <f t="shared" si="88"/>
        <v>4168</v>
      </c>
      <c r="N474" s="392">
        <v>1</v>
      </c>
      <c r="O474" s="360">
        <v>4168</v>
      </c>
      <c r="P474" s="360">
        <f t="shared" si="89"/>
        <v>4168</v>
      </c>
      <c r="Q474" s="360">
        <v>0</v>
      </c>
      <c r="R474" s="360">
        <f t="shared" si="90"/>
        <v>0</v>
      </c>
      <c r="S474" s="360">
        <v>0</v>
      </c>
      <c r="T474" s="360">
        <f t="shared" si="91"/>
        <v>0</v>
      </c>
      <c r="U474" s="360">
        <f t="shared" si="92"/>
        <v>4168</v>
      </c>
      <c r="V474" s="369">
        <f t="shared" si="93"/>
        <v>4168</v>
      </c>
      <c r="W474" s="390">
        <f t="shared" si="94"/>
        <v>0</v>
      </c>
      <c r="X474" s="381">
        <f t="shared" si="95"/>
        <v>0</v>
      </c>
      <c r="Y474" s="372"/>
    </row>
    <row r="475" spans="1:25" s="50" customFormat="1" ht="22.5" hidden="1" customHeight="1" x14ac:dyDescent="0.15">
      <c r="A475" s="361" t="s">
        <v>818</v>
      </c>
      <c r="B475" s="151" t="s">
        <v>1646</v>
      </c>
      <c r="C475" s="152" t="s">
        <v>1371</v>
      </c>
      <c r="D475" s="390">
        <v>1</v>
      </c>
      <c r="E475" s="359" t="s">
        <v>1384</v>
      </c>
      <c r="F475" s="360">
        <v>6372</v>
      </c>
      <c r="G475" s="360">
        <f t="shared" si="84"/>
        <v>6372</v>
      </c>
      <c r="H475" s="360">
        <v>0</v>
      </c>
      <c r="I475" s="360">
        <f t="shared" si="85"/>
        <v>0</v>
      </c>
      <c r="J475" s="360">
        <v>0</v>
      </c>
      <c r="K475" s="360">
        <f t="shared" si="86"/>
        <v>0</v>
      </c>
      <c r="L475" s="360">
        <f t="shared" si="87"/>
        <v>6372</v>
      </c>
      <c r="M475" s="376">
        <f t="shared" si="88"/>
        <v>6372</v>
      </c>
      <c r="N475" s="392">
        <v>1</v>
      </c>
      <c r="O475" s="360">
        <v>6372</v>
      </c>
      <c r="P475" s="360">
        <f t="shared" si="89"/>
        <v>6372</v>
      </c>
      <c r="Q475" s="360">
        <v>0</v>
      </c>
      <c r="R475" s="360">
        <f t="shared" si="90"/>
        <v>0</v>
      </c>
      <c r="S475" s="360">
        <v>0</v>
      </c>
      <c r="T475" s="360">
        <f t="shared" si="91"/>
        <v>0</v>
      </c>
      <c r="U475" s="360">
        <f t="shared" si="92"/>
        <v>6372</v>
      </c>
      <c r="V475" s="369">
        <f t="shared" si="93"/>
        <v>6372</v>
      </c>
      <c r="W475" s="390">
        <f t="shared" si="94"/>
        <v>0</v>
      </c>
      <c r="X475" s="381">
        <f t="shared" si="95"/>
        <v>0</v>
      </c>
      <c r="Y475" s="372"/>
    </row>
    <row r="476" spans="1:25" s="50" customFormat="1" ht="22.5" hidden="1" customHeight="1" x14ac:dyDescent="0.15">
      <c r="A476" s="361" t="s">
        <v>819</v>
      </c>
      <c r="B476" s="151" t="s">
        <v>1646</v>
      </c>
      <c r="C476" s="152" t="s">
        <v>1372</v>
      </c>
      <c r="D476" s="390">
        <v>1</v>
      </c>
      <c r="E476" s="359" t="s">
        <v>1384</v>
      </c>
      <c r="F476" s="360">
        <v>8336</v>
      </c>
      <c r="G476" s="360">
        <f t="shared" si="84"/>
        <v>8336</v>
      </c>
      <c r="H476" s="360">
        <v>0</v>
      </c>
      <c r="I476" s="360">
        <f t="shared" si="85"/>
        <v>0</v>
      </c>
      <c r="J476" s="360">
        <v>0</v>
      </c>
      <c r="K476" s="360">
        <f t="shared" si="86"/>
        <v>0</v>
      </c>
      <c r="L476" s="360">
        <f t="shared" si="87"/>
        <v>8336</v>
      </c>
      <c r="M476" s="376">
        <f t="shared" si="88"/>
        <v>8336</v>
      </c>
      <c r="N476" s="392">
        <v>1</v>
      </c>
      <c r="O476" s="360">
        <v>8336</v>
      </c>
      <c r="P476" s="360">
        <f t="shared" si="89"/>
        <v>8336</v>
      </c>
      <c r="Q476" s="360">
        <v>0</v>
      </c>
      <c r="R476" s="360">
        <f t="shared" si="90"/>
        <v>0</v>
      </c>
      <c r="S476" s="360">
        <v>0</v>
      </c>
      <c r="T476" s="360">
        <f t="shared" si="91"/>
        <v>0</v>
      </c>
      <c r="U476" s="360">
        <f t="shared" si="92"/>
        <v>8336</v>
      </c>
      <c r="V476" s="369">
        <f t="shared" si="93"/>
        <v>8336</v>
      </c>
      <c r="W476" s="390">
        <f t="shared" si="94"/>
        <v>0</v>
      </c>
      <c r="X476" s="381">
        <f t="shared" si="95"/>
        <v>0</v>
      </c>
      <c r="Y476" s="372"/>
    </row>
    <row r="477" spans="1:25" s="50" customFormat="1" ht="22.5" hidden="1" customHeight="1" x14ac:dyDescent="0.15">
      <c r="A477" s="361" t="s">
        <v>820</v>
      </c>
      <c r="B477" s="151" t="s">
        <v>1646</v>
      </c>
      <c r="C477" s="152" t="s">
        <v>89</v>
      </c>
      <c r="D477" s="390">
        <v>1</v>
      </c>
      <c r="E477" s="359" t="s">
        <v>1384</v>
      </c>
      <c r="F477" s="360">
        <v>13859</v>
      </c>
      <c r="G477" s="360">
        <f t="shared" si="84"/>
        <v>13859</v>
      </c>
      <c r="H477" s="360">
        <v>0</v>
      </c>
      <c r="I477" s="360">
        <f t="shared" si="85"/>
        <v>0</v>
      </c>
      <c r="J477" s="360">
        <v>0</v>
      </c>
      <c r="K477" s="360">
        <f t="shared" si="86"/>
        <v>0</v>
      </c>
      <c r="L477" s="360">
        <f t="shared" si="87"/>
        <v>13859</v>
      </c>
      <c r="M477" s="376">
        <f t="shared" si="88"/>
        <v>13859</v>
      </c>
      <c r="N477" s="392">
        <v>1</v>
      </c>
      <c r="O477" s="360">
        <v>13859</v>
      </c>
      <c r="P477" s="360">
        <f t="shared" si="89"/>
        <v>13859</v>
      </c>
      <c r="Q477" s="360">
        <v>0</v>
      </c>
      <c r="R477" s="360">
        <f t="shared" si="90"/>
        <v>0</v>
      </c>
      <c r="S477" s="360">
        <v>0</v>
      </c>
      <c r="T477" s="360">
        <f t="shared" si="91"/>
        <v>0</v>
      </c>
      <c r="U477" s="360">
        <f t="shared" si="92"/>
        <v>13859</v>
      </c>
      <c r="V477" s="369">
        <f t="shared" si="93"/>
        <v>13859</v>
      </c>
      <c r="W477" s="390">
        <f t="shared" si="94"/>
        <v>0</v>
      </c>
      <c r="X477" s="381">
        <f t="shared" si="95"/>
        <v>0</v>
      </c>
      <c r="Y477" s="372"/>
    </row>
    <row r="478" spans="1:25" s="50" customFormat="1" ht="22.5" hidden="1" customHeight="1" x14ac:dyDescent="0.15">
      <c r="A478" s="361" t="s">
        <v>821</v>
      </c>
      <c r="B478" s="151" t="s">
        <v>1646</v>
      </c>
      <c r="C478" s="152" t="s">
        <v>90</v>
      </c>
      <c r="D478" s="390">
        <v>1</v>
      </c>
      <c r="E478" s="359" t="s">
        <v>1384</v>
      </c>
      <c r="F478" s="360">
        <v>24178</v>
      </c>
      <c r="G478" s="360">
        <f t="shared" si="84"/>
        <v>24178</v>
      </c>
      <c r="H478" s="360">
        <v>0</v>
      </c>
      <c r="I478" s="360">
        <f t="shared" si="85"/>
        <v>0</v>
      </c>
      <c r="J478" s="360">
        <v>0</v>
      </c>
      <c r="K478" s="360">
        <f t="shared" si="86"/>
        <v>0</v>
      </c>
      <c r="L478" s="360">
        <f t="shared" si="87"/>
        <v>24178</v>
      </c>
      <c r="M478" s="376">
        <f t="shared" si="88"/>
        <v>24178</v>
      </c>
      <c r="N478" s="392">
        <v>1</v>
      </c>
      <c r="O478" s="360">
        <v>24178</v>
      </c>
      <c r="P478" s="360">
        <f t="shared" si="89"/>
        <v>24178</v>
      </c>
      <c r="Q478" s="360">
        <v>0</v>
      </c>
      <c r="R478" s="360">
        <f t="shared" si="90"/>
        <v>0</v>
      </c>
      <c r="S478" s="360">
        <v>0</v>
      </c>
      <c r="T478" s="360">
        <f t="shared" si="91"/>
        <v>0</v>
      </c>
      <c r="U478" s="360">
        <f t="shared" si="92"/>
        <v>24178</v>
      </c>
      <c r="V478" s="369">
        <f t="shared" si="93"/>
        <v>24178</v>
      </c>
      <c r="W478" s="390">
        <f t="shared" si="94"/>
        <v>0</v>
      </c>
      <c r="X478" s="381">
        <f t="shared" si="95"/>
        <v>0</v>
      </c>
      <c r="Y478" s="372"/>
    </row>
    <row r="479" spans="1:25" s="50" customFormat="1" ht="22.5" hidden="1" customHeight="1" x14ac:dyDescent="0.15">
      <c r="A479" s="361" t="s">
        <v>822</v>
      </c>
      <c r="B479" s="151" t="s">
        <v>1646</v>
      </c>
      <c r="C479" s="152" t="s">
        <v>91</v>
      </c>
      <c r="D479" s="390">
        <v>1</v>
      </c>
      <c r="E479" s="359" t="s">
        <v>1384</v>
      </c>
      <c r="F479" s="360">
        <v>35780</v>
      </c>
      <c r="G479" s="360">
        <f t="shared" si="84"/>
        <v>35780</v>
      </c>
      <c r="H479" s="360">
        <v>0</v>
      </c>
      <c r="I479" s="360">
        <f t="shared" si="85"/>
        <v>0</v>
      </c>
      <c r="J479" s="360">
        <v>0</v>
      </c>
      <c r="K479" s="360">
        <f t="shared" si="86"/>
        <v>0</v>
      </c>
      <c r="L479" s="360">
        <f t="shared" si="87"/>
        <v>35780</v>
      </c>
      <c r="M479" s="376">
        <f t="shared" si="88"/>
        <v>35780</v>
      </c>
      <c r="N479" s="392">
        <v>1</v>
      </c>
      <c r="O479" s="360">
        <v>35780</v>
      </c>
      <c r="P479" s="360">
        <f t="shared" si="89"/>
        <v>35780</v>
      </c>
      <c r="Q479" s="360">
        <v>0</v>
      </c>
      <c r="R479" s="360">
        <f t="shared" si="90"/>
        <v>0</v>
      </c>
      <c r="S479" s="360">
        <v>0</v>
      </c>
      <c r="T479" s="360">
        <f t="shared" si="91"/>
        <v>0</v>
      </c>
      <c r="U479" s="360">
        <f t="shared" si="92"/>
        <v>35780</v>
      </c>
      <c r="V479" s="369">
        <f t="shared" si="93"/>
        <v>35780</v>
      </c>
      <c r="W479" s="390">
        <f t="shared" si="94"/>
        <v>0</v>
      </c>
      <c r="X479" s="381">
        <f t="shared" si="95"/>
        <v>0</v>
      </c>
      <c r="Y479" s="372"/>
    </row>
    <row r="480" spans="1:25" s="50" customFormat="1" ht="22.5" hidden="1" customHeight="1" x14ac:dyDescent="0.15">
      <c r="A480" s="361" t="s">
        <v>823</v>
      </c>
      <c r="B480" s="151" t="s">
        <v>1645</v>
      </c>
      <c r="C480" s="152" t="s">
        <v>1378</v>
      </c>
      <c r="D480" s="390">
        <v>1</v>
      </c>
      <c r="E480" s="359" t="s">
        <v>1384</v>
      </c>
      <c r="F480" s="360">
        <v>1168</v>
      </c>
      <c r="G480" s="360">
        <f t="shared" si="84"/>
        <v>1168</v>
      </c>
      <c r="H480" s="360">
        <v>0</v>
      </c>
      <c r="I480" s="360">
        <f t="shared" si="85"/>
        <v>0</v>
      </c>
      <c r="J480" s="360">
        <v>0</v>
      </c>
      <c r="K480" s="360">
        <f t="shared" si="86"/>
        <v>0</v>
      </c>
      <c r="L480" s="360">
        <f t="shared" si="87"/>
        <v>1168</v>
      </c>
      <c r="M480" s="376">
        <f t="shared" si="88"/>
        <v>1168</v>
      </c>
      <c r="N480" s="392">
        <v>1</v>
      </c>
      <c r="O480" s="360">
        <v>1168</v>
      </c>
      <c r="P480" s="360">
        <f t="shared" si="89"/>
        <v>1168</v>
      </c>
      <c r="Q480" s="360">
        <v>0</v>
      </c>
      <c r="R480" s="360">
        <f t="shared" si="90"/>
        <v>0</v>
      </c>
      <c r="S480" s="360">
        <v>0</v>
      </c>
      <c r="T480" s="360">
        <f t="shared" si="91"/>
        <v>0</v>
      </c>
      <c r="U480" s="360">
        <f t="shared" si="92"/>
        <v>1168</v>
      </c>
      <c r="V480" s="369">
        <f t="shared" si="93"/>
        <v>1168</v>
      </c>
      <c r="W480" s="390">
        <f t="shared" si="94"/>
        <v>0</v>
      </c>
      <c r="X480" s="381">
        <f t="shared" si="95"/>
        <v>0</v>
      </c>
      <c r="Y480" s="372"/>
    </row>
    <row r="481" spans="1:25" s="50" customFormat="1" ht="22.5" hidden="1" customHeight="1" x14ac:dyDescent="0.15">
      <c r="A481" s="361" t="s">
        <v>824</v>
      </c>
      <c r="B481" s="151" t="s">
        <v>1645</v>
      </c>
      <c r="C481" s="152" t="s">
        <v>1368</v>
      </c>
      <c r="D481" s="390">
        <v>1</v>
      </c>
      <c r="E481" s="359" t="s">
        <v>1384</v>
      </c>
      <c r="F481" s="360">
        <v>1814</v>
      </c>
      <c r="G481" s="360">
        <f t="shared" si="84"/>
        <v>1814</v>
      </c>
      <c r="H481" s="360">
        <v>0</v>
      </c>
      <c r="I481" s="360">
        <f t="shared" si="85"/>
        <v>0</v>
      </c>
      <c r="J481" s="360">
        <v>0</v>
      </c>
      <c r="K481" s="360">
        <f t="shared" si="86"/>
        <v>0</v>
      </c>
      <c r="L481" s="360">
        <f t="shared" si="87"/>
        <v>1814</v>
      </c>
      <c r="M481" s="376">
        <f t="shared" si="88"/>
        <v>1814</v>
      </c>
      <c r="N481" s="392">
        <v>1</v>
      </c>
      <c r="O481" s="360">
        <v>1814</v>
      </c>
      <c r="P481" s="360">
        <f t="shared" si="89"/>
        <v>1814</v>
      </c>
      <c r="Q481" s="360">
        <v>0</v>
      </c>
      <c r="R481" s="360">
        <f t="shared" si="90"/>
        <v>0</v>
      </c>
      <c r="S481" s="360">
        <v>0</v>
      </c>
      <c r="T481" s="360">
        <f t="shared" si="91"/>
        <v>0</v>
      </c>
      <c r="U481" s="360">
        <f t="shared" si="92"/>
        <v>1814</v>
      </c>
      <c r="V481" s="369">
        <f t="shared" si="93"/>
        <v>1814</v>
      </c>
      <c r="W481" s="390">
        <f t="shared" si="94"/>
        <v>0</v>
      </c>
      <c r="X481" s="381">
        <f t="shared" si="95"/>
        <v>0</v>
      </c>
      <c r="Y481" s="372"/>
    </row>
    <row r="482" spans="1:25" s="50" customFormat="1" ht="22.5" hidden="1" customHeight="1" x14ac:dyDescent="0.15">
      <c r="A482" s="361" t="s">
        <v>743</v>
      </c>
      <c r="B482" s="151" t="s">
        <v>1645</v>
      </c>
      <c r="C482" s="152" t="s">
        <v>1369</v>
      </c>
      <c r="D482" s="390">
        <v>1</v>
      </c>
      <c r="E482" s="359" t="s">
        <v>1384</v>
      </c>
      <c r="F482" s="360">
        <v>2902</v>
      </c>
      <c r="G482" s="360">
        <f t="shared" si="84"/>
        <v>2902</v>
      </c>
      <c r="H482" s="360">
        <v>0</v>
      </c>
      <c r="I482" s="360">
        <f t="shared" si="85"/>
        <v>0</v>
      </c>
      <c r="J482" s="360">
        <v>0</v>
      </c>
      <c r="K482" s="360">
        <f t="shared" si="86"/>
        <v>0</v>
      </c>
      <c r="L482" s="360">
        <f t="shared" si="87"/>
        <v>2902</v>
      </c>
      <c r="M482" s="376">
        <f t="shared" si="88"/>
        <v>2902</v>
      </c>
      <c r="N482" s="392">
        <v>1</v>
      </c>
      <c r="O482" s="360">
        <v>2902</v>
      </c>
      <c r="P482" s="360">
        <f t="shared" si="89"/>
        <v>2902</v>
      </c>
      <c r="Q482" s="360">
        <v>0</v>
      </c>
      <c r="R482" s="360">
        <f t="shared" si="90"/>
        <v>0</v>
      </c>
      <c r="S482" s="360">
        <v>0</v>
      </c>
      <c r="T482" s="360">
        <f t="shared" si="91"/>
        <v>0</v>
      </c>
      <c r="U482" s="360">
        <f t="shared" si="92"/>
        <v>2902</v>
      </c>
      <c r="V482" s="369">
        <f t="shared" si="93"/>
        <v>2902</v>
      </c>
      <c r="W482" s="390">
        <f t="shared" si="94"/>
        <v>0</v>
      </c>
      <c r="X482" s="381">
        <f t="shared" si="95"/>
        <v>0</v>
      </c>
      <c r="Y482" s="372"/>
    </row>
    <row r="483" spans="1:25" s="50" customFormat="1" ht="22.5" hidden="1" customHeight="1" x14ac:dyDescent="0.15">
      <c r="A483" s="361" t="s">
        <v>744</v>
      </c>
      <c r="B483" s="151" t="s">
        <v>1645</v>
      </c>
      <c r="C483" s="152" t="s">
        <v>1370</v>
      </c>
      <c r="D483" s="390">
        <v>1</v>
      </c>
      <c r="E483" s="359" t="s">
        <v>1384</v>
      </c>
      <c r="F483" s="360">
        <v>3540</v>
      </c>
      <c r="G483" s="360">
        <f t="shared" si="84"/>
        <v>3540</v>
      </c>
      <c r="H483" s="360">
        <v>0</v>
      </c>
      <c r="I483" s="360">
        <f t="shared" si="85"/>
        <v>0</v>
      </c>
      <c r="J483" s="360">
        <v>0</v>
      </c>
      <c r="K483" s="360">
        <f t="shared" si="86"/>
        <v>0</v>
      </c>
      <c r="L483" s="360">
        <f t="shared" si="87"/>
        <v>3540</v>
      </c>
      <c r="M483" s="376">
        <f t="shared" si="88"/>
        <v>3540</v>
      </c>
      <c r="N483" s="392">
        <v>1</v>
      </c>
      <c r="O483" s="360">
        <v>3540</v>
      </c>
      <c r="P483" s="360">
        <f t="shared" si="89"/>
        <v>3540</v>
      </c>
      <c r="Q483" s="360">
        <v>0</v>
      </c>
      <c r="R483" s="360">
        <f t="shared" si="90"/>
        <v>0</v>
      </c>
      <c r="S483" s="360">
        <v>0</v>
      </c>
      <c r="T483" s="360">
        <f t="shared" si="91"/>
        <v>0</v>
      </c>
      <c r="U483" s="360">
        <f t="shared" si="92"/>
        <v>3540</v>
      </c>
      <c r="V483" s="369">
        <f t="shared" si="93"/>
        <v>3540</v>
      </c>
      <c r="W483" s="390">
        <f t="shared" si="94"/>
        <v>0</v>
      </c>
      <c r="X483" s="381">
        <f t="shared" si="95"/>
        <v>0</v>
      </c>
      <c r="Y483" s="372"/>
    </row>
    <row r="484" spans="1:25" s="50" customFormat="1" ht="22.5" hidden="1" customHeight="1" x14ac:dyDescent="0.15">
      <c r="A484" s="361" t="s">
        <v>745</v>
      </c>
      <c r="B484" s="151" t="s">
        <v>1645</v>
      </c>
      <c r="C484" s="152" t="s">
        <v>1366</v>
      </c>
      <c r="D484" s="390">
        <v>1</v>
      </c>
      <c r="E484" s="359" t="s">
        <v>1384</v>
      </c>
      <c r="F484" s="360">
        <v>5407</v>
      </c>
      <c r="G484" s="360">
        <f t="shared" si="84"/>
        <v>5407</v>
      </c>
      <c r="H484" s="360">
        <v>0</v>
      </c>
      <c r="I484" s="360">
        <f t="shared" si="85"/>
        <v>0</v>
      </c>
      <c r="J484" s="360">
        <v>0</v>
      </c>
      <c r="K484" s="360">
        <f t="shared" si="86"/>
        <v>0</v>
      </c>
      <c r="L484" s="360">
        <f t="shared" si="87"/>
        <v>5407</v>
      </c>
      <c r="M484" s="376">
        <f t="shared" si="88"/>
        <v>5407</v>
      </c>
      <c r="N484" s="392">
        <v>1</v>
      </c>
      <c r="O484" s="360">
        <v>5407</v>
      </c>
      <c r="P484" s="360">
        <f t="shared" si="89"/>
        <v>5407</v>
      </c>
      <c r="Q484" s="360">
        <v>0</v>
      </c>
      <c r="R484" s="360">
        <f t="shared" si="90"/>
        <v>0</v>
      </c>
      <c r="S484" s="360">
        <v>0</v>
      </c>
      <c r="T484" s="360">
        <f t="shared" si="91"/>
        <v>0</v>
      </c>
      <c r="U484" s="360">
        <f t="shared" si="92"/>
        <v>5407</v>
      </c>
      <c r="V484" s="369">
        <f t="shared" si="93"/>
        <v>5407</v>
      </c>
      <c r="W484" s="390">
        <f t="shared" si="94"/>
        <v>0</v>
      </c>
      <c r="X484" s="381">
        <f t="shared" si="95"/>
        <v>0</v>
      </c>
      <c r="Y484" s="372"/>
    </row>
    <row r="485" spans="1:25" s="50" customFormat="1" ht="22.5" hidden="1" customHeight="1" x14ac:dyDescent="0.15">
      <c r="A485" s="361" t="s">
        <v>746</v>
      </c>
      <c r="B485" s="151" t="s">
        <v>886</v>
      </c>
      <c r="C485" s="152" t="s">
        <v>1378</v>
      </c>
      <c r="D485" s="390">
        <v>1</v>
      </c>
      <c r="E485" s="359" t="s">
        <v>1384</v>
      </c>
      <c r="F485" s="360">
        <v>2026</v>
      </c>
      <c r="G485" s="360">
        <f t="shared" si="84"/>
        <v>2026</v>
      </c>
      <c r="H485" s="360">
        <v>0</v>
      </c>
      <c r="I485" s="360">
        <f t="shared" si="85"/>
        <v>0</v>
      </c>
      <c r="J485" s="360">
        <v>0</v>
      </c>
      <c r="K485" s="360">
        <f t="shared" si="86"/>
        <v>0</v>
      </c>
      <c r="L485" s="360">
        <f t="shared" si="87"/>
        <v>2026</v>
      </c>
      <c r="M485" s="376">
        <f t="shared" si="88"/>
        <v>2026</v>
      </c>
      <c r="N485" s="392">
        <v>1</v>
      </c>
      <c r="O485" s="360">
        <v>2026</v>
      </c>
      <c r="P485" s="360">
        <f t="shared" si="89"/>
        <v>2026</v>
      </c>
      <c r="Q485" s="360">
        <v>0</v>
      </c>
      <c r="R485" s="360">
        <f t="shared" si="90"/>
        <v>0</v>
      </c>
      <c r="S485" s="360">
        <v>0</v>
      </c>
      <c r="T485" s="360">
        <f t="shared" si="91"/>
        <v>0</v>
      </c>
      <c r="U485" s="360">
        <f t="shared" si="92"/>
        <v>2026</v>
      </c>
      <c r="V485" s="369">
        <f t="shared" si="93"/>
        <v>2026</v>
      </c>
      <c r="W485" s="390">
        <f t="shared" si="94"/>
        <v>0</v>
      </c>
      <c r="X485" s="381">
        <f t="shared" si="95"/>
        <v>0</v>
      </c>
      <c r="Y485" s="372"/>
    </row>
    <row r="486" spans="1:25" s="50" customFormat="1" ht="22.5" hidden="1" customHeight="1" x14ac:dyDescent="0.15">
      <c r="A486" s="361" t="s">
        <v>747</v>
      </c>
      <c r="B486" s="151" t="s">
        <v>886</v>
      </c>
      <c r="C486" s="152" t="s">
        <v>1368</v>
      </c>
      <c r="D486" s="390">
        <v>1</v>
      </c>
      <c r="E486" s="359" t="s">
        <v>1384</v>
      </c>
      <c r="F486" s="360">
        <v>3132</v>
      </c>
      <c r="G486" s="360">
        <f t="shared" si="84"/>
        <v>3132</v>
      </c>
      <c r="H486" s="360">
        <v>0</v>
      </c>
      <c r="I486" s="360">
        <f t="shared" si="85"/>
        <v>0</v>
      </c>
      <c r="J486" s="360">
        <v>0</v>
      </c>
      <c r="K486" s="360">
        <f t="shared" si="86"/>
        <v>0</v>
      </c>
      <c r="L486" s="360">
        <f t="shared" si="87"/>
        <v>3132</v>
      </c>
      <c r="M486" s="376">
        <f t="shared" si="88"/>
        <v>3132</v>
      </c>
      <c r="N486" s="392">
        <v>1</v>
      </c>
      <c r="O486" s="360">
        <v>3132</v>
      </c>
      <c r="P486" s="360">
        <f t="shared" si="89"/>
        <v>3132</v>
      </c>
      <c r="Q486" s="360">
        <v>0</v>
      </c>
      <c r="R486" s="360">
        <f t="shared" si="90"/>
        <v>0</v>
      </c>
      <c r="S486" s="360">
        <v>0</v>
      </c>
      <c r="T486" s="360">
        <f t="shared" si="91"/>
        <v>0</v>
      </c>
      <c r="U486" s="360">
        <f t="shared" si="92"/>
        <v>3132</v>
      </c>
      <c r="V486" s="369">
        <f t="shared" si="93"/>
        <v>3132</v>
      </c>
      <c r="W486" s="390">
        <f t="shared" si="94"/>
        <v>0</v>
      </c>
      <c r="X486" s="381">
        <f t="shared" si="95"/>
        <v>0</v>
      </c>
      <c r="Y486" s="372"/>
    </row>
    <row r="487" spans="1:25" s="50" customFormat="1" ht="22.5" hidden="1" customHeight="1" x14ac:dyDescent="0.15">
      <c r="A487" s="361" t="s">
        <v>748</v>
      </c>
      <c r="B487" s="151" t="s">
        <v>886</v>
      </c>
      <c r="C487" s="152" t="s">
        <v>1369</v>
      </c>
      <c r="D487" s="390">
        <v>1</v>
      </c>
      <c r="E487" s="359" t="s">
        <v>1384</v>
      </c>
      <c r="F487" s="360">
        <v>4478</v>
      </c>
      <c r="G487" s="360">
        <f t="shared" si="84"/>
        <v>4478</v>
      </c>
      <c r="H487" s="360">
        <v>0</v>
      </c>
      <c r="I487" s="360">
        <f t="shared" si="85"/>
        <v>0</v>
      </c>
      <c r="J487" s="360">
        <v>0</v>
      </c>
      <c r="K487" s="360">
        <f t="shared" si="86"/>
        <v>0</v>
      </c>
      <c r="L487" s="360">
        <f t="shared" si="87"/>
        <v>4478</v>
      </c>
      <c r="M487" s="376">
        <f t="shared" si="88"/>
        <v>4478</v>
      </c>
      <c r="N487" s="392">
        <v>1</v>
      </c>
      <c r="O487" s="360">
        <v>4478</v>
      </c>
      <c r="P487" s="360">
        <f t="shared" si="89"/>
        <v>4478</v>
      </c>
      <c r="Q487" s="360">
        <v>0</v>
      </c>
      <c r="R487" s="360">
        <f t="shared" si="90"/>
        <v>0</v>
      </c>
      <c r="S487" s="360">
        <v>0</v>
      </c>
      <c r="T487" s="360">
        <f t="shared" si="91"/>
        <v>0</v>
      </c>
      <c r="U487" s="360">
        <f t="shared" si="92"/>
        <v>4478</v>
      </c>
      <c r="V487" s="369">
        <f t="shared" si="93"/>
        <v>4478</v>
      </c>
      <c r="W487" s="390">
        <f t="shared" si="94"/>
        <v>0</v>
      </c>
      <c r="X487" s="381">
        <f t="shared" si="95"/>
        <v>0</v>
      </c>
      <c r="Y487" s="372"/>
    </row>
    <row r="488" spans="1:25" s="50" customFormat="1" ht="22.5" hidden="1" customHeight="1" x14ac:dyDescent="0.15">
      <c r="A488" s="361" t="s">
        <v>749</v>
      </c>
      <c r="B488" s="151" t="s">
        <v>886</v>
      </c>
      <c r="C488" s="152" t="s">
        <v>1370</v>
      </c>
      <c r="D488" s="390">
        <v>1</v>
      </c>
      <c r="E488" s="359" t="s">
        <v>1384</v>
      </c>
      <c r="F488" s="360">
        <v>5858</v>
      </c>
      <c r="G488" s="360">
        <f t="shared" si="84"/>
        <v>5858</v>
      </c>
      <c r="H488" s="360">
        <v>0</v>
      </c>
      <c r="I488" s="360">
        <f t="shared" si="85"/>
        <v>0</v>
      </c>
      <c r="J488" s="360">
        <v>0</v>
      </c>
      <c r="K488" s="360">
        <f t="shared" si="86"/>
        <v>0</v>
      </c>
      <c r="L488" s="360">
        <f t="shared" si="87"/>
        <v>5858</v>
      </c>
      <c r="M488" s="376">
        <f t="shared" si="88"/>
        <v>5858</v>
      </c>
      <c r="N488" s="392">
        <v>1</v>
      </c>
      <c r="O488" s="360">
        <v>5858</v>
      </c>
      <c r="P488" s="360">
        <f t="shared" si="89"/>
        <v>5858</v>
      </c>
      <c r="Q488" s="360">
        <v>0</v>
      </c>
      <c r="R488" s="360">
        <f t="shared" si="90"/>
        <v>0</v>
      </c>
      <c r="S488" s="360">
        <v>0</v>
      </c>
      <c r="T488" s="360">
        <f t="shared" si="91"/>
        <v>0</v>
      </c>
      <c r="U488" s="360">
        <f t="shared" si="92"/>
        <v>5858</v>
      </c>
      <c r="V488" s="369">
        <f t="shared" si="93"/>
        <v>5858</v>
      </c>
      <c r="W488" s="390">
        <f t="shared" si="94"/>
        <v>0</v>
      </c>
      <c r="X488" s="381">
        <f t="shared" si="95"/>
        <v>0</v>
      </c>
      <c r="Y488" s="372"/>
    </row>
    <row r="489" spans="1:25" s="50" customFormat="1" ht="22.5" hidden="1" customHeight="1" x14ac:dyDescent="0.15">
      <c r="A489" s="361" t="s">
        <v>750</v>
      </c>
      <c r="B489" s="151" t="s">
        <v>886</v>
      </c>
      <c r="C489" s="152" t="s">
        <v>1366</v>
      </c>
      <c r="D489" s="390">
        <v>1</v>
      </c>
      <c r="E489" s="359" t="s">
        <v>1384</v>
      </c>
      <c r="F489" s="360">
        <v>7513</v>
      </c>
      <c r="G489" s="360">
        <f t="shared" si="84"/>
        <v>7513</v>
      </c>
      <c r="H489" s="360">
        <v>0</v>
      </c>
      <c r="I489" s="360">
        <f t="shared" si="85"/>
        <v>0</v>
      </c>
      <c r="J489" s="360">
        <v>0</v>
      </c>
      <c r="K489" s="360">
        <f t="shared" si="86"/>
        <v>0</v>
      </c>
      <c r="L489" s="360">
        <f t="shared" si="87"/>
        <v>7513</v>
      </c>
      <c r="M489" s="376">
        <f t="shared" si="88"/>
        <v>7513</v>
      </c>
      <c r="N489" s="392">
        <v>1</v>
      </c>
      <c r="O489" s="360">
        <v>7513</v>
      </c>
      <c r="P489" s="360">
        <f t="shared" si="89"/>
        <v>7513</v>
      </c>
      <c r="Q489" s="360">
        <v>0</v>
      </c>
      <c r="R489" s="360">
        <f t="shared" si="90"/>
        <v>0</v>
      </c>
      <c r="S489" s="360">
        <v>0</v>
      </c>
      <c r="T489" s="360">
        <f t="shared" si="91"/>
        <v>0</v>
      </c>
      <c r="U489" s="360">
        <f t="shared" si="92"/>
        <v>7513</v>
      </c>
      <c r="V489" s="369">
        <f t="shared" si="93"/>
        <v>7513</v>
      </c>
      <c r="W489" s="390">
        <f t="shared" si="94"/>
        <v>0</v>
      </c>
      <c r="X489" s="381">
        <f t="shared" si="95"/>
        <v>0</v>
      </c>
      <c r="Y489" s="372"/>
    </row>
    <row r="490" spans="1:25" s="50" customFormat="1" ht="22.5" hidden="1" customHeight="1" x14ac:dyDescent="0.15">
      <c r="A490" s="361" t="s">
        <v>751</v>
      </c>
      <c r="B490" s="151" t="s">
        <v>886</v>
      </c>
      <c r="C490" s="152" t="s">
        <v>1371</v>
      </c>
      <c r="D490" s="390">
        <v>1</v>
      </c>
      <c r="E490" s="359" t="s">
        <v>1384</v>
      </c>
      <c r="F490" s="360">
        <v>11505</v>
      </c>
      <c r="G490" s="360">
        <f t="shared" si="84"/>
        <v>11505</v>
      </c>
      <c r="H490" s="360">
        <v>0</v>
      </c>
      <c r="I490" s="360">
        <f t="shared" si="85"/>
        <v>0</v>
      </c>
      <c r="J490" s="360">
        <v>0</v>
      </c>
      <c r="K490" s="360">
        <f t="shared" si="86"/>
        <v>0</v>
      </c>
      <c r="L490" s="360">
        <f t="shared" si="87"/>
        <v>11505</v>
      </c>
      <c r="M490" s="376">
        <f t="shared" si="88"/>
        <v>11505</v>
      </c>
      <c r="N490" s="392">
        <v>1</v>
      </c>
      <c r="O490" s="360">
        <v>11505</v>
      </c>
      <c r="P490" s="360">
        <f t="shared" si="89"/>
        <v>11505</v>
      </c>
      <c r="Q490" s="360">
        <v>0</v>
      </c>
      <c r="R490" s="360">
        <f t="shared" si="90"/>
        <v>0</v>
      </c>
      <c r="S490" s="360">
        <v>0</v>
      </c>
      <c r="T490" s="360">
        <f t="shared" si="91"/>
        <v>0</v>
      </c>
      <c r="U490" s="360">
        <f t="shared" si="92"/>
        <v>11505</v>
      </c>
      <c r="V490" s="369">
        <f t="shared" si="93"/>
        <v>11505</v>
      </c>
      <c r="W490" s="390">
        <f t="shared" si="94"/>
        <v>0</v>
      </c>
      <c r="X490" s="381">
        <f t="shared" si="95"/>
        <v>0</v>
      </c>
      <c r="Y490" s="372"/>
    </row>
    <row r="491" spans="1:25" s="50" customFormat="1" ht="22.5" hidden="1" customHeight="1" x14ac:dyDescent="0.15">
      <c r="A491" s="361" t="s">
        <v>752</v>
      </c>
      <c r="B491" s="151" t="s">
        <v>886</v>
      </c>
      <c r="C491" s="152" t="s">
        <v>1372</v>
      </c>
      <c r="D491" s="390">
        <v>1</v>
      </c>
      <c r="E491" s="359" t="s">
        <v>1384</v>
      </c>
      <c r="F491" s="360">
        <v>13894</v>
      </c>
      <c r="G491" s="360">
        <f t="shared" si="84"/>
        <v>13894</v>
      </c>
      <c r="H491" s="360">
        <v>0</v>
      </c>
      <c r="I491" s="360">
        <f t="shared" si="85"/>
        <v>0</v>
      </c>
      <c r="J491" s="360">
        <v>0</v>
      </c>
      <c r="K491" s="360">
        <f t="shared" si="86"/>
        <v>0</v>
      </c>
      <c r="L491" s="360">
        <f t="shared" si="87"/>
        <v>13894</v>
      </c>
      <c r="M491" s="376">
        <f t="shared" si="88"/>
        <v>13894</v>
      </c>
      <c r="N491" s="392">
        <v>1</v>
      </c>
      <c r="O491" s="360">
        <v>13894</v>
      </c>
      <c r="P491" s="360">
        <f t="shared" si="89"/>
        <v>13894</v>
      </c>
      <c r="Q491" s="360">
        <v>0</v>
      </c>
      <c r="R491" s="360">
        <f t="shared" si="90"/>
        <v>0</v>
      </c>
      <c r="S491" s="360">
        <v>0</v>
      </c>
      <c r="T491" s="360">
        <f t="shared" si="91"/>
        <v>0</v>
      </c>
      <c r="U491" s="360">
        <f t="shared" si="92"/>
        <v>13894</v>
      </c>
      <c r="V491" s="369">
        <f t="shared" si="93"/>
        <v>13894</v>
      </c>
      <c r="W491" s="390">
        <f t="shared" si="94"/>
        <v>0</v>
      </c>
      <c r="X491" s="381">
        <f t="shared" si="95"/>
        <v>0</v>
      </c>
      <c r="Y491" s="372"/>
    </row>
    <row r="492" spans="1:25" s="50" customFormat="1" ht="22.5" hidden="1" customHeight="1" x14ac:dyDescent="0.15">
      <c r="A492" s="361" t="s">
        <v>753</v>
      </c>
      <c r="B492" s="151" t="s">
        <v>886</v>
      </c>
      <c r="C492" s="152" t="s">
        <v>89</v>
      </c>
      <c r="D492" s="390">
        <v>1</v>
      </c>
      <c r="E492" s="359" t="s">
        <v>1384</v>
      </c>
      <c r="F492" s="360">
        <v>21063</v>
      </c>
      <c r="G492" s="360">
        <f t="shared" si="84"/>
        <v>21063</v>
      </c>
      <c r="H492" s="360">
        <v>0</v>
      </c>
      <c r="I492" s="360">
        <f t="shared" si="85"/>
        <v>0</v>
      </c>
      <c r="J492" s="360">
        <v>0</v>
      </c>
      <c r="K492" s="360">
        <f t="shared" si="86"/>
        <v>0</v>
      </c>
      <c r="L492" s="360">
        <f t="shared" si="87"/>
        <v>21063</v>
      </c>
      <c r="M492" s="376">
        <f t="shared" si="88"/>
        <v>21063</v>
      </c>
      <c r="N492" s="392">
        <v>1</v>
      </c>
      <c r="O492" s="360">
        <v>21063</v>
      </c>
      <c r="P492" s="360">
        <f t="shared" si="89"/>
        <v>21063</v>
      </c>
      <c r="Q492" s="360">
        <v>0</v>
      </c>
      <c r="R492" s="360">
        <f t="shared" si="90"/>
        <v>0</v>
      </c>
      <c r="S492" s="360">
        <v>0</v>
      </c>
      <c r="T492" s="360">
        <f t="shared" si="91"/>
        <v>0</v>
      </c>
      <c r="U492" s="360">
        <f t="shared" si="92"/>
        <v>21063</v>
      </c>
      <c r="V492" s="369">
        <f t="shared" si="93"/>
        <v>21063</v>
      </c>
      <c r="W492" s="390">
        <f t="shared" si="94"/>
        <v>0</v>
      </c>
      <c r="X492" s="381">
        <f t="shared" si="95"/>
        <v>0</v>
      </c>
      <c r="Y492" s="372"/>
    </row>
    <row r="493" spans="1:25" s="50" customFormat="1" ht="22.5" hidden="1" customHeight="1" x14ac:dyDescent="0.15">
      <c r="A493" s="361" t="s">
        <v>754</v>
      </c>
      <c r="B493" s="151" t="s">
        <v>886</v>
      </c>
      <c r="C493" s="152" t="s">
        <v>90</v>
      </c>
      <c r="D493" s="390">
        <v>1</v>
      </c>
      <c r="E493" s="359" t="s">
        <v>1384</v>
      </c>
      <c r="F493" s="360">
        <v>32196</v>
      </c>
      <c r="G493" s="360">
        <f t="shared" si="84"/>
        <v>32196</v>
      </c>
      <c r="H493" s="360">
        <v>0</v>
      </c>
      <c r="I493" s="360">
        <f t="shared" si="85"/>
        <v>0</v>
      </c>
      <c r="J493" s="360">
        <v>0</v>
      </c>
      <c r="K493" s="360">
        <f t="shared" si="86"/>
        <v>0</v>
      </c>
      <c r="L493" s="360">
        <f t="shared" si="87"/>
        <v>32196</v>
      </c>
      <c r="M493" s="376">
        <f t="shared" si="88"/>
        <v>32196</v>
      </c>
      <c r="N493" s="392">
        <v>1</v>
      </c>
      <c r="O493" s="360">
        <v>32196</v>
      </c>
      <c r="P493" s="360">
        <f t="shared" si="89"/>
        <v>32196</v>
      </c>
      <c r="Q493" s="360">
        <v>0</v>
      </c>
      <c r="R493" s="360">
        <f t="shared" si="90"/>
        <v>0</v>
      </c>
      <c r="S493" s="360">
        <v>0</v>
      </c>
      <c r="T493" s="360">
        <f t="shared" si="91"/>
        <v>0</v>
      </c>
      <c r="U493" s="360">
        <f t="shared" si="92"/>
        <v>32196</v>
      </c>
      <c r="V493" s="369">
        <f t="shared" si="93"/>
        <v>32196</v>
      </c>
      <c r="W493" s="390">
        <f t="shared" si="94"/>
        <v>0</v>
      </c>
      <c r="X493" s="381">
        <f t="shared" si="95"/>
        <v>0</v>
      </c>
      <c r="Y493" s="372"/>
    </row>
    <row r="494" spans="1:25" s="50" customFormat="1" ht="22.5" hidden="1" customHeight="1" x14ac:dyDescent="0.15">
      <c r="A494" s="361" t="s">
        <v>755</v>
      </c>
      <c r="B494" s="151" t="s">
        <v>886</v>
      </c>
      <c r="C494" s="152" t="s">
        <v>91</v>
      </c>
      <c r="D494" s="390">
        <v>1</v>
      </c>
      <c r="E494" s="359" t="s">
        <v>1384</v>
      </c>
      <c r="F494" s="360">
        <v>44267</v>
      </c>
      <c r="G494" s="360">
        <f t="shared" si="84"/>
        <v>44267</v>
      </c>
      <c r="H494" s="360">
        <v>0</v>
      </c>
      <c r="I494" s="360">
        <f t="shared" si="85"/>
        <v>0</v>
      </c>
      <c r="J494" s="360">
        <v>0</v>
      </c>
      <c r="K494" s="360">
        <f t="shared" si="86"/>
        <v>0</v>
      </c>
      <c r="L494" s="360">
        <f t="shared" si="87"/>
        <v>44267</v>
      </c>
      <c r="M494" s="376">
        <f t="shared" si="88"/>
        <v>44267</v>
      </c>
      <c r="N494" s="392">
        <v>1</v>
      </c>
      <c r="O494" s="360">
        <v>44267</v>
      </c>
      <c r="P494" s="360">
        <f t="shared" si="89"/>
        <v>44267</v>
      </c>
      <c r="Q494" s="360">
        <v>0</v>
      </c>
      <c r="R494" s="360">
        <f t="shared" si="90"/>
        <v>0</v>
      </c>
      <c r="S494" s="360">
        <v>0</v>
      </c>
      <c r="T494" s="360">
        <f t="shared" si="91"/>
        <v>0</v>
      </c>
      <c r="U494" s="360">
        <f t="shared" si="92"/>
        <v>44267</v>
      </c>
      <c r="V494" s="369">
        <f t="shared" si="93"/>
        <v>44267</v>
      </c>
      <c r="W494" s="390">
        <f t="shared" si="94"/>
        <v>0</v>
      </c>
      <c r="X494" s="381">
        <f t="shared" si="95"/>
        <v>0</v>
      </c>
      <c r="Y494" s="372"/>
    </row>
    <row r="495" spans="1:25" s="50" customFormat="1" ht="22.5" hidden="1" customHeight="1" x14ac:dyDescent="0.15">
      <c r="A495" s="361" t="s">
        <v>756</v>
      </c>
      <c r="B495" s="151" t="s">
        <v>887</v>
      </c>
      <c r="C495" s="152" t="s">
        <v>1378</v>
      </c>
      <c r="D495" s="390">
        <v>1</v>
      </c>
      <c r="E495" s="359" t="s">
        <v>1384</v>
      </c>
      <c r="F495" s="360">
        <v>1628</v>
      </c>
      <c r="G495" s="360">
        <f t="shared" si="84"/>
        <v>1628</v>
      </c>
      <c r="H495" s="360">
        <v>0</v>
      </c>
      <c r="I495" s="360">
        <f t="shared" si="85"/>
        <v>0</v>
      </c>
      <c r="J495" s="360">
        <v>0</v>
      </c>
      <c r="K495" s="360">
        <f t="shared" si="86"/>
        <v>0</v>
      </c>
      <c r="L495" s="360">
        <f t="shared" si="87"/>
        <v>1628</v>
      </c>
      <c r="M495" s="376">
        <f t="shared" si="88"/>
        <v>1628</v>
      </c>
      <c r="N495" s="392">
        <v>1</v>
      </c>
      <c r="O495" s="360">
        <v>1628</v>
      </c>
      <c r="P495" s="360">
        <f t="shared" si="89"/>
        <v>1628</v>
      </c>
      <c r="Q495" s="360">
        <v>0</v>
      </c>
      <c r="R495" s="360">
        <f t="shared" si="90"/>
        <v>0</v>
      </c>
      <c r="S495" s="360">
        <v>0</v>
      </c>
      <c r="T495" s="360">
        <f t="shared" si="91"/>
        <v>0</v>
      </c>
      <c r="U495" s="360">
        <f t="shared" si="92"/>
        <v>1628</v>
      </c>
      <c r="V495" s="369">
        <f t="shared" si="93"/>
        <v>1628</v>
      </c>
      <c r="W495" s="390">
        <f t="shared" si="94"/>
        <v>0</v>
      </c>
      <c r="X495" s="381">
        <f t="shared" si="95"/>
        <v>0</v>
      </c>
      <c r="Y495" s="372"/>
    </row>
    <row r="496" spans="1:25" s="50" customFormat="1" ht="22.5" hidden="1" customHeight="1" x14ac:dyDescent="0.15">
      <c r="A496" s="361" t="s">
        <v>757</v>
      </c>
      <c r="B496" s="151" t="s">
        <v>887</v>
      </c>
      <c r="C496" s="152" t="s">
        <v>1368</v>
      </c>
      <c r="D496" s="390">
        <v>1</v>
      </c>
      <c r="E496" s="359" t="s">
        <v>1384</v>
      </c>
      <c r="F496" s="360">
        <v>2371</v>
      </c>
      <c r="G496" s="360">
        <f t="shared" si="84"/>
        <v>2371</v>
      </c>
      <c r="H496" s="360">
        <v>0</v>
      </c>
      <c r="I496" s="360">
        <f t="shared" si="85"/>
        <v>0</v>
      </c>
      <c r="J496" s="360">
        <v>0</v>
      </c>
      <c r="K496" s="360">
        <f t="shared" si="86"/>
        <v>0</v>
      </c>
      <c r="L496" s="360">
        <f t="shared" si="87"/>
        <v>2371</v>
      </c>
      <c r="M496" s="376">
        <f t="shared" si="88"/>
        <v>2371</v>
      </c>
      <c r="N496" s="392">
        <v>1</v>
      </c>
      <c r="O496" s="360">
        <v>2371</v>
      </c>
      <c r="P496" s="360">
        <f t="shared" si="89"/>
        <v>2371</v>
      </c>
      <c r="Q496" s="360">
        <v>0</v>
      </c>
      <c r="R496" s="360">
        <f t="shared" si="90"/>
        <v>0</v>
      </c>
      <c r="S496" s="360">
        <v>0</v>
      </c>
      <c r="T496" s="360">
        <f t="shared" si="91"/>
        <v>0</v>
      </c>
      <c r="U496" s="360">
        <f t="shared" si="92"/>
        <v>2371</v>
      </c>
      <c r="V496" s="369">
        <f t="shared" si="93"/>
        <v>2371</v>
      </c>
      <c r="W496" s="390">
        <f t="shared" si="94"/>
        <v>0</v>
      </c>
      <c r="X496" s="381">
        <f t="shared" si="95"/>
        <v>0</v>
      </c>
      <c r="Y496" s="372"/>
    </row>
    <row r="497" spans="1:25" s="50" customFormat="1" ht="22.5" hidden="1" customHeight="1" x14ac:dyDescent="0.15">
      <c r="A497" s="361" t="s">
        <v>758</v>
      </c>
      <c r="B497" s="151" t="s">
        <v>887</v>
      </c>
      <c r="C497" s="152" t="s">
        <v>1369</v>
      </c>
      <c r="D497" s="390">
        <v>1</v>
      </c>
      <c r="E497" s="359" t="s">
        <v>1384</v>
      </c>
      <c r="F497" s="360">
        <v>4203</v>
      </c>
      <c r="G497" s="360">
        <f t="shared" si="84"/>
        <v>4203</v>
      </c>
      <c r="H497" s="360">
        <v>0</v>
      </c>
      <c r="I497" s="360">
        <f t="shared" si="85"/>
        <v>0</v>
      </c>
      <c r="J497" s="360">
        <v>0</v>
      </c>
      <c r="K497" s="360">
        <f t="shared" si="86"/>
        <v>0</v>
      </c>
      <c r="L497" s="360">
        <f t="shared" si="87"/>
        <v>4203</v>
      </c>
      <c r="M497" s="376">
        <f t="shared" si="88"/>
        <v>4203</v>
      </c>
      <c r="N497" s="392">
        <v>1</v>
      </c>
      <c r="O497" s="360">
        <v>4203</v>
      </c>
      <c r="P497" s="360">
        <f t="shared" si="89"/>
        <v>4203</v>
      </c>
      <c r="Q497" s="360">
        <v>0</v>
      </c>
      <c r="R497" s="360">
        <f t="shared" si="90"/>
        <v>0</v>
      </c>
      <c r="S497" s="360">
        <v>0</v>
      </c>
      <c r="T497" s="360">
        <f t="shared" si="91"/>
        <v>0</v>
      </c>
      <c r="U497" s="360">
        <f t="shared" si="92"/>
        <v>4203</v>
      </c>
      <c r="V497" s="369">
        <f t="shared" si="93"/>
        <v>4203</v>
      </c>
      <c r="W497" s="390">
        <f t="shared" si="94"/>
        <v>0</v>
      </c>
      <c r="X497" s="381">
        <f t="shared" si="95"/>
        <v>0</v>
      </c>
      <c r="Y497" s="372"/>
    </row>
    <row r="498" spans="1:25" s="50" customFormat="1" ht="22.5" hidden="1" customHeight="1" x14ac:dyDescent="0.15">
      <c r="A498" s="361" t="s">
        <v>759</v>
      </c>
      <c r="B498" s="151" t="s">
        <v>887</v>
      </c>
      <c r="C498" s="152" t="s">
        <v>1370</v>
      </c>
      <c r="D498" s="390">
        <v>1</v>
      </c>
      <c r="E498" s="359" t="s">
        <v>1384</v>
      </c>
      <c r="F498" s="360">
        <v>5327</v>
      </c>
      <c r="G498" s="360">
        <f t="shared" si="84"/>
        <v>5327</v>
      </c>
      <c r="H498" s="360">
        <v>0</v>
      </c>
      <c r="I498" s="360">
        <f t="shared" si="85"/>
        <v>0</v>
      </c>
      <c r="J498" s="360">
        <v>0</v>
      </c>
      <c r="K498" s="360">
        <f t="shared" si="86"/>
        <v>0</v>
      </c>
      <c r="L498" s="360">
        <f t="shared" si="87"/>
        <v>5327</v>
      </c>
      <c r="M498" s="376">
        <f t="shared" si="88"/>
        <v>5327</v>
      </c>
      <c r="N498" s="392">
        <v>1</v>
      </c>
      <c r="O498" s="360">
        <v>5327</v>
      </c>
      <c r="P498" s="360">
        <f t="shared" si="89"/>
        <v>5327</v>
      </c>
      <c r="Q498" s="360">
        <v>0</v>
      </c>
      <c r="R498" s="360">
        <f t="shared" si="90"/>
        <v>0</v>
      </c>
      <c r="S498" s="360">
        <v>0</v>
      </c>
      <c r="T498" s="360">
        <f t="shared" si="91"/>
        <v>0</v>
      </c>
      <c r="U498" s="360">
        <f t="shared" si="92"/>
        <v>5327</v>
      </c>
      <c r="V498" s="369">
        <f t="shared" si="93"/>
        <v>5327</v>
      </c>
      <c r="W498" s="390">
        <f t="shared" si="94"/>
        <v>0</v>
      </c>
      <c r="X498" s="381">
        <f t="shared" si="95"/>
        <v>0</v>
      </c>
      <c r="Y498" s="372"/>
    </row>
    <row r="499" spans="1:25" s="50" customFormat="1" ht="22.5" hidden="1" customHeight="1" x14ac:dyDescent="0.15">
      <c r="A499" s="361" t="s">
        <v>760</v>
      </c>
      <c r="B499" s="151" t="s">
        <v>887</v>
      </c>
      <c r="C499" s="152" t="s">
        <v>1366</v>
      </c>
      <c r="D499" s="390">
        <v>1</v>
      </c>
      <c r="E499" s="359" t="s">
        <v>1384</v>
      </c>
      <c r="F499" s="360">
        <v>7779</v>
      </c>
      <c r="G499" s="360">
        <f t="shared" si="84"/>
        <v>7779</v>
      </c>
      <c r="H499" s="360">
        <v>0</v>
      </c>
      <c r="I499" s="360">
        <f t="shared" si="85"/>
        <v>0</v>
      </c>
      <c r="J499" s="360">
        <v>0</v>
      </c>
      <c r="K499" s="360">
        <f t="shared" si="86"/>
        <v>0</v>
      </c>
      <c r="L499" s="360">
        <f t="shared" si="87"/>
        <v>7779</v>
      </c>
      <c r="M499" s="376">
        <f t="shared" si="88"/>
        <v>7779</v>
      </c>
      <c r="N499" s="392">
        <v>1</v>
      </c>
      <c r="O499" s="360">
        <v>7779</v>
      </c>
      <c r="P499" s="360">
        <f t="shared" si="89"/>
        <v>7779</v>
      </c>
      <c r="Q499" s="360">
        <v>0</v>
      </c>
      <c r="R499" s="360">
        <f t="shared" si="90"/>
        <v>0</v>
      </c>
      <c r="S499" s="360">
        <v>0</v>
      </c>
      <c r="T499" s="360">
        <f t="shared" si="91"/>
        <v>0</v>
      </c>
      <c r="U499" s="360">
        <f t="shared" si="92"/>
        <v>7779</v>
      </c>
      <c r="V499" s="369">
        <f t="shared" si="93"/>
        <v>7779</v>
      </c>
      <c r="W499" s="390">
        <f t="shared" si="94"/>
        <v>0</v>
      </c>
      <c r="X499" s="381">
        <f t="shared" si="95"/>
        <v>0</v>
      </c>
      <c r="Y499" s="372"/>
    </row>
    <row r="500" spans="1:25" s="50" customFormat="1" ht="22.5" hidden="1" customHeight="1" x14ac:dyDescent="0.15">
      <c r="A500" s="361" t="s">
        <v>761</v>
      </c>
      <c r="B500" s="151" t="s">
        <v>1644</v>
      </c>
      <c r="C500" s="152" t="s">
        <v>1368</v>
      </c>
      <c r="D500" s="390">
        <v>1</v>
      </c>
      <c r="E500" s="359" t="s">
        <v>1384</v>
      </c>
      <c r="F500" s="360">
        <v>1424</v>
      </c>
      <c r="G500" s="360">
        <f t="shared" si="84"/>
        <v>1424</v>
      </c>
      <c r="H500" s="360">
        <v>0</v>
      </c>
      <c r="I500" s="360">
        <f t="shared" si="85"/>
        <v>0</v>
      </c>
      <c r="J500" s="360">
        <v>0</v>
      </c>
      <c r="K500" s="360">
        <f t="shared" si="86"/>
        <v>0</v>
      </c>
      <c r="L500" s="360">
        <f t="shared" si="87"/>
        <v>1424</v>
      </c>
      <c r="M500" s="376">
        <f t="shared" si="88"/>
        <v>1424</v>
      </c>
      <c r="N500" s="392">
        <v>1</v>
      </c>
      <c r="O500" s="360">
        <v>1424</v>
      </c>
      <c r="P500" s="360">
        <f t="shared" si="89"/>
        <v>1424</v>
      </c>
      <c r="Q500" s="360">
        <v>0</v>
      </c>
      <c r="R500" s="360">
        <f t="shared" si="90"/>
        <v>0</v>
      </c>
      <c r="S500" s="360">
        <v>0</v>
      </c>
      <c r="T500" s="360">
        <f t="shared" si="91"/>
        <v>0</v>
      </c>
      <c r="U500" s="360">
        <f t="shared" si="92"/>
        <v>1424</v>
      </c>
      <c r="V500" s="369">
        <f t="shared" si="93"/>
        <v>1424</v>
      </c>
      <c r="W500" s="390">
        <f t="shared" si="94"/>
        <v>0</v>
      </c>
      <c r="X500" s="381">
        <f t="shared" si="95"/>
        <v>0</v>
      </c>
      <c r="Y500" s="372"/>
    </row>
    <row r="501" spans="1:25" s="50" customFormat="1" ht="22.5" hidden="1" customHeight="1" x14ac:dyDescent="0.15">
      <c r="A501" s="361" t="s">
        <v>762</v>
      </c>
      <c r="B501" s="151" t="s">
        <v>1644</v>
      </c>
      <c r="C501" s="152" t="s">
        <v>1369</v>
      </c>
      <c r="D501" s="390">
        <v>1</v>
      </c>
      <c r="E501" s="359" t="s">
        <v>1384</v>
      </c>
      <c r="F501" s="360">
        <v>1584</v>
      </c>
      <c r="G501" s="360">
        <f t="shared" si="84"/>
        <v>1584</v>
      </c>
      <c r="H501" s="360">
        <v>0</v>
      </c>
      <c r="I501" s="360">
        <f t="shared" si="85"/>
        <v>0</v>
      </c>
      <c r="J501" s="360">
        <v>0</v>
      </c>
      <c r="K501" s="360">
        <f t="shared" si="86"/>
        <v>0</v>
      </c>
      <c r="L501" s="360">
        <f t="shared" si="87"/>
        <v>1584</v>
      </c>
      <c r="M501" s="376">
        <f t="shared" si="88"/>
        <v>1584</v>
      </c>
      <c r="N501" s="392">
        <v>1</v>
      </c>
      <c r="O501" s="360">
        <v>1584</v>
      </c>
      <c r="P501" s="360">
        <f t="shared" si="89"/>
        <v>1584</v>
      </c>
      <c r="Q501" s="360">
        <v>0</v>
      </c>
      <c r="R501" s="360">
        <f t="shared" si="90"/>
        <v>0</v>
      </c>
      <c r="S501" s="360">
        <v>0</v>
      </c>
      <c r="T501" s="360">
        <f t="shared" si="91"/>
        <v>0</v>
      </c>
      <c r="U501" s="360">
        <f t="shared" si="92"/>
        <v>1584</v>
      </c>
      <c r="V501" s="369">
        <f t="shared" si="93"/>
        <v>1584</v>
      </c>
      <c r="W501" s="390">
        <f t="shared" si="94"/>
        <v>0</v>
      </c>
      <c r="X501" s="381">
        <f t="shared" si="95"/>
        <v>0</v>
      </c>
      <c r="Y501" s="372"/>
    </row>
    <row r="502" spans="1:25" s="50" customFormat="1" ht="22.5" hidden="1" customHeight="1" x14ac:dyDescent="0.15">
      <c r="A502" s="361" t="s">
        <v>763</v>
      </c>
      <c r="B502" s="151" t="s">
        <v>1644</v>
      </c>
      <c r="C502" s="152" t="s">
        <v>1370</v>
      </c>
      <c r="D502" s="390">
        <v>1</v>
      </c>
      <c r="E502" s="359" t="s">
        <v>1384</v>
      </c>
      <c r="F502" s="360">
        <v>2008</v>
      </c>
      <c r="G502" s="360">
        <f t="shared" si="84"/>
        <v>2008</v>
      </c>
      <c r="H502" s="360">
        <v>0</v>
      </c>
      <c r="I502" s="360">
        <f t="shared" si="85"/>
        <v>0</v>
      </c>
      <c r="J502" s="360">
        <v>0</v>
      </c>
      <c r="K502" s="360">
        <f t="shared" si="86"/>
        <v>0</v>
      </c>
      <c r="L502" s="360">
        <f t="shared" si="87"/>
        <v>2008</v>
      </c>
      <c r="M502" s="376">
        <f t="shared" si="88"/>
        <v>2008</v>
      </c>
      <c r="N502" s="392">
        <v>1</v>
      </c>
      <c r="O502" s="360">
        <v>2008</v>
      </c>
      <c r="P502" s="360">
        <f t="shared" si="89"/>
        <v>2008</v>
      </c>
      <c r="Q502" s="360">
        <v>0</v>
      </c>
      <c r="R502" s="360">
        <f t="shared" si="90"/>
        <v>0</v>
      </c>
      <c r="S502" s="360">
        <v>0</v>
      </c>
      <c r="T502" s="360">
        <f t="shared" si="91"/>
        <v>0</v>
      </c>
      <c r="U502" s="360">
        <f t="shared" si="92"/>
        <v>2008</v>
      </c>
      <c r="V502" s="369">
        <f t="shared" si="93"/>
        <v>2008</v>
      </c>
      <c r="W502" s="390">
        <f t="shared" si="94"/>
        <v>0</v>
      </c>
      <c r="X502" s="381">
        <f t="shared" si="95"/>
        <v>0</v>
      </c>
      <c r="Y502" s="372"/>
    </row>
    <row r="503" spans="1:25" s="50" customFormat="1" ht="22.5" hidden="1" customHeight="1" x14ac:dyDescent="0.15">
      <c r="A503" s="361" t="s">
        <v>764</v>
      </c>
      <c r="B503" s="151" t="s">
        <v>1644</v>
      </c>
      <c r="C503" s="152" t="s">
        <v>1366</v>
      </c>
      <c r="D503" s="390">
        <v>1</v>
      </c>
      <c r="E503" s="359" t="s">
        <v>1384</v>
      </c>
      <c r="F503" s="360">
        <v>2849</v>
      </c>
      <c r="G503" s="360">
        <f t="shared" si="84"/>
        <v>2849</v>
      </c>
      <c r="H503" s="360">
        <v>0</v>
      </c>
      <c r="I503" s="360">
        <f t="shared" si="85"/>
        <v>0</v>
      </c>
      <c r="J503" s="360">
        <v>0</v>
      </c>
      <c r="K503" s="360">
        <f t="shared" si="86"/>
        <v>0</v>
      </c>
      <c r="L503" s="360">
        <f t="shared" si="87"/>
        <v>2849</v>
      </c>
      <c r="M503" s="376">
        <f t="shared" si="88"/>
        <v>2849</v>
      </c>
      <c r="N503" s="392">
        <v>1</v>
      </c>
      <c r="O503" s="360">
        <v>2849</v>
      </c>
      <c r="P503" s="360">
        <f t="shared" si="89"/>
        <v>2849</v>
      </c>
      <c r="Q503" s="360">
        <v>0</v>
      </c>
      <c r="R503" s="360">
        <f t="shared" si="90"/>
        <v>0</v>
      </c>
      <c r="S503" s="360">
        <v>0</v>
      </c>
      <c r="T503" s="360">
        <f t="shared" si="91"/>
        <v>0</v>
      </c>
      <c r="U503" s="360">
        <f t="shared" si="92"/>
        <v>2849</v>
      </c>
      <c r="V503" s="369">
        <f t="shared" si="93"/>
        <v>2849</v>
      </c>
      <c r="W503" s="390">
        <f t="shared" si="94"/>
        <v>0</v>
      </c>
      <c r="X503" s="381">
        <f t="shared" si="95"/>
        <v>0</v>
      </c>
      <c r="Y503" s="372"/>
    </row>
    <row r="504" spans="1:25" s="50" customFormat="1" ht="22.5" hidden="1" customHeight="1" x14ac:dyDescent="0.15">
      <c r="A504" s="361" t="s">
        <v>765</v>
      </c>
      <c r="B504" s="151" t="s">
        <v>1644</v>
      </c>
      <c r="C504" s="152" t="s">
        <v>1371</v>
      </c>
      <c r="D504" s="390">
        <v>1</v>
      </c>
      <c r="E504" s="359" t="s">
        <v>1384</v>
      </c>
      <c r="F504" s="360">
        <v>3902</v>
      </c>
      <c r="G504" s="360">
        <f t="shared" si="84"/>
        <v>3902</v>
      </c>
      <c r="H504" s="360">
        <v>0</v>
      </c>
      <c r="I504" s="360">
        <f t="shared" si="85"/>
        <v>0</v>
      </c>
      <c r="J504" s="360">
        <v>0</v>
      </c>
      <c r="K504" s="360">
        <f t="shared" si="86"/>
        <v>0</v>
      </c>
      <c r="L504" s="360">
        <f t="shared" si="87"/>
        <v>3902</v>
      </c>
      <c r="M504" s="376">
        <f t="shared" si="88"/>
        <v>3902</v>
      </c>
      <c r="N504" s="392">
        <v>1</v>
      </c>
      <c r="O504" s="360">
        <v>3902</v>
      </c>
      <c r="P504" s="360">
        <f t="shared" si="89"/>
        <v>3902</v>
      </c>
      <c r="Q504" s="360">
        <v>0</v>
      </c>
      <c r="R504" s="360">
        <f t="shared" si="90"/>
        <v>0</v>
      </c>
      <c r="S504" s="360">
        <v>0</v>
      </c>
      <c r="T504" s="360">
        <f t="shared" si="91"/>
        <v>0</v>
      </c>
      <c r="U504" s="360">
        <f t="shared" si="92"/>
        <v>3902</v>
      </c>
      <c r="V504" s="369">
        <f t="shared" si="93"/>
        <v>3902</v>
      </c>
      <c r="W504" s="390">
        <f t="shared" si="94"/>
        <v>0</v>
      </c>
      <c r="X504" s="381">
        <f t="shared" si="95"/>
        <v>0</v>
      </c>
      <c r="Y504" s="372"/>
    </row>
    <row r="505" spans="1:25" s="50" customFormat="1" ht="22.5" hidden="1" customHeight="1" x14ac:dyDescent="0.15">
      <c r="A505" s="361" t="s">
        <v>766</v>
      </c>
      <c r="B505" s="151" t="s">
        <v>1644</v>
      </c>
      <c r="C505" s="152" t="s">
        <v>1372</v>
      </c>
      <c r="D505" s="390">
        <v>1</v>
      </c>
      <c r="E505" s="359" t="s">
        <v>1384</v>
      </c>
      <c r="F505" s="360">
        <v>4655</v>
      </c>
      <c r="G505" s="360">
        <f t="shared" si="84"/>
        <v>4655</v>
      </c>
      <c r="H505" s="360">
        <v>0</v>
      </c>
      <c r="I505" s="360">
        <f t="shared" si="85"/>
        <v>0</v>
      </c>
      <c r="J505" s="360">
        <v>0</v>
      </c>
      <c r="K505" s="360">
        <f t="shared" si="86"/>
        <v>0</v>
      </c>
      <c r="L505" s="360">
        <f t="shared" si="87"/>
        <v>4655</v>
      </c>
      <c r="M505" s="376">
        <f t="shared" si="88"/>
        <v>4655</v>
      </c>
      <c r="N505" s="392">
        <v>1</v>
      </c>
      <c r="O505" s="360">
        <v>4655</v>
      </c>
      <c r="P505" s="360">
        <f t="shared" si="89"/>
        <v>4655</v>
      </c>
      <c r="Q505" s="360">
        <v>0</v>
      </c>
      <c r="R505" s="360">
        <f t="shared" si="90"/>
        <v>0</v>
      </c>
      <c r="S505" s="360">
        <v>0</v>
      </c>
      <c r="T505" s="360">
        <f t="shared" si="91"/>
        <v>0</v>
      </c>
      <c r="U505" s="360">
        <f t="shared" si="92"/>
        <v>4655</v>
      </c>
      <c r="V505" s="369">
        <f t="shared" si="93"/>
        <v>4655</v>
      </c>
      <c r="W505" s="390">
        <f t="shared" si="94"/>
        <v>0</v>
      </c>
      <c r="X505" s="381">
        <f t="shared" si="95"/>
        <v>0</v>
      </c>
      <c r="Y505" s="372"/>
    </row>
    <row r="506" spans="1:25" s="50" customFormat="1" ht="22.5" hidden="1" customHeight="1" x14ac:dyDescent="0.15">
      <c r="A506" s="361" t="s">
        <v>767</v>
      </c>
      <c r="B506" s="151" t="s">
        <v>1644</v>
      </c>
      <c r="C506" s="152" t="s">
        <v>89</v>
      </c>
      <c r="D506" s="390">
        <v>1</v>
      </c>
      <c r="E506" s="359" t="s">
        <v>1384</v>
      </c>
      <c r="F506" s="360">
        <v>6557</v>
      </c>
      <c r="G506" s="360">
        <f t="shared" si="84"/>
        <v>6557</v>
      </c>
      <c r="H506" s="360">
        <v>0</v>
      </c>
      <c r="I506" s="360">
        <f t="shared" si="85"/>
        <v>0</v>
      </c>
      <c r="J506" s="360">
        <v>0</v>
      </c>
      <c r="K506" s="360">
        <f t="shared" si="86"/>
        <v>0</v>
      </c>
      <c r="L506" s="360">
        <f t="shared" si="87"/>
        <v>6557</v>
      </c>
      <c r="M506" s="376">
        <f t="shared" si="88"/>
        <v>6557</v>
      </c>
      <c r="N506" s="392">
        <v>1</v>
      </c>
      <c r="O506" s="360">
        <v>6557</v>
      </c>
      <c r="P506" s="360">
        <f t="shared" si="89"/>
        <v>6557</v>
      </c>
      <c r="Q506" s="360">
        <v>0</v>
      </c>
      <c r="R506" s="360">
        <f t="shared" si="90"/>
        <v>0</v>
      </c>
      <c r="S506" s="360">
        <v>0</v>
      </c>
      <c r="T506" s="360">
        <f t="shared" si="91"/>
        <v>0</v>
      </c>
      <c r="U506" s="360">
        <f t="shared" si="92"/>
        <v>6557</v>
      </c>
      <c r="V506" s="369">
        <f t="shared" si="93"/>
        <v>6557</v>
      </c>
      <c r="W506" s="390">
        <f t="shared" si="94"/>
        <v>0</v>
      </c>
      <c r="X506" s="381">
        <f t="shared" si="95"/>
        <v>0</v>
      </c>
      <c r="Y506" s="372"/>
    </row>
    <row r="507" spans="1:25" s="50" customFormat="1" ht="22.5" hidden="1" customHeight="1" x14ac:dyDescent="0.15">
      <c r="A507" s="361" t="s">
        <v>768</v>
      </c>
      <c r="B507" s="151" t="s">
        <v>1644</v>
      </c>
      <c r="C507" s="152" t="s">
        <v>90</v>
      </c>
      <c r="D507" s="390">
        <v>1</v>
      </c>
      <c r="E507" s="359" t="s">
        <v>1384</v>
      </c>
      <c r="F507" s="360">
        <v>11575</v>
      </c>
      <c r="G507" s="360">
        <f t="shared" si="84"/>
        <v>11575</v>
      </c>
      <c r="H507" s="360">
        <v>0</v>
      </c>
      <c r="I507" s="360">
        <f t="shared" si="85"/>
        <v>0</v>
      </c>
      <c r="J507" s="360">
        <v>0</v>
      </c>
      <c r="K507" s="360">
        <f t="shared" si="86"/>
        <v>0</v>
      </c>
      <c r="L507" s="360">
        <f t="shared" si="87"/>
        <v>11575</v>
      </c>
      <c r="M507" s="376">
        <f t="shared" si="88"/>
        <v>11575</v>
      </c>
      <c r="N507" s="392">
        <v>1</v>
      </c>
      <c r="O507" s="360">
        <v>11575</v>
      </c>
      <c r="P507" s="360">
        <f t="shared" si="89"/>
        <v>11575</v>
      </c>
      <c r="Q507" s="360">
        <v>0</v>
      </c>
      <c r="R507" s="360">
        <f t="shared" si="90"/>
        <v>0</v>
      </c>
      <c r="S507" s="360">
        <v>0</v>
      </c>
      <c r="T507" s="360">
        <f t="shared" si="91"/>
        <v>0</v>
      </c>
      <c r="U507" s="360">
        <f t="shared" si="92"/>
        <v>11575</v>
      </c>
      <c r="V507" s="369">
        <f t="shared" si="93"/>
        <v>11575</v>
      </c>
      <c r="W507" s="390">
        <f t="shared" si="94"/>
        <v>0</v>
      </c>
      <c r="X507" s="381">
        <f t="shared" si="95"/>
        <v>0</v>
      </c>
      <c r="Y507" s="372"/>
    </row>
    <row r="508" spans="1:25" s="50" customFormat="1" ht="22.5" hidden="1" customHeight="1" x14ac:dyDescent="0.15">
      <c r="A508" s="361" t="s">
        <v>769</v>
      </c>
      <c r="B508" s="151" t="s">
        <v>1644</v>
      </c>
      <c r="C508" s="152" t="s">
        <v>91</v>
      </c>
      <c r="D508" s="390">
        <v>1</v>
      </c>
      <c r="E508" s="359" t="s">
        <v>1384</v>
      </c>
      <c r="F508" s="360">
        <v>15770</v>
      </c>
      <c r="G508" s="360">
        <f t="shared" si="84"/>
        <v>15770</v>
      </c>
      <c r="H508" s="360">
        <v>0</v>
      </c>
      <c r="I508" s="360">
        <f t="shared" si="85"/>
        <v>0</v>
      </c>
      <c r="J508" s="360">
        <v>0</v>
      </c>
      <c r="K508" s="360">
        <f t="shared" si="86"/>
        <v>0</v>
      </c>
      <c r="L508" s="360">
        <f t="shared" si="87"/>
        <v>15770</v>
      </c>
      <c r="M508" s="376">
        <f t="shared" si="88"/>
        <v>15770</v>
      </c>
      <c r="N508" s="392">
        <v>1</v>
      </c>
      <c r="O508" s="360">
        <v>15770</v>
      </c>
      <c r="P508" s="360">
        <f t="shared" si="89"/>
        <v>15770</v>
      </c>
      <c r="Q508" s="360">
        <v>0</v>
      </c>
      <c r="R508" s="360">
        <f t="shared" si="90"/>
        <v>0</v>
      </c>
      <c r="S508" s="360">
        <v>0</v>
      </c>
      <c r="T508" s="360">
        <f t="shared" si="91"/>
        <v>0</v>
      </c>
      <c r="U508" s="360">
        <f t="shared" si="92"/>
        <v>15770</v>
      </c>
      <c r="V508" s="369">
        <f t="shared" si="93"/>
        <v>15770</v>
      </c>
      <c r="W508" s="390">
        <f t="shared" si="94"/>
        <v>0</v>
      </c>
      <c r="X508" s="381">
        <f t="shared" si="95"/>
        <v>0</v>
      </c>
      <c r="Y508" s="372"/>
    </row>
    <row r="509" spans="1:25" s="50" customFormat="1" ht="22.5" hidden="1" customHeight="1" x14ac:dyDescent="0.15">
      <c r="A509" s="361" t="s">
        <v>770</v>
      </c>
      <c r="B509" s="151" t="s">
        <v>1643</v>
      </c>
      <c r="C509" s="152" t="s">
        <v>1378</v>
      </c>
      <c r="D509" s="390">
        <v>1</v>
      </c>
      <c r="E509" s="359" t="s">
        <v>1384</v>
      </c>
      <c r="F509" s="360">
        <v>1663</v>
      </c>
      <c r="G509" s="360">
        <f t="shared" si="84"/>
        <v>1663</v>
      </c>
      <c r="H509" s="360">
        <v>0</v>
      </c>
      <c r="I509" s="360">
        <f t="shared" si="85"/>
        <v>0</v>
      </c>
      <c r="J509" s="360">
        <v>0</v>
      </c>
      <c r="K509" s="360">
        <f t="shared" si="86"/>
        <v>0</v>
      </c>
      <c r="L509" s="360">
        <f t="shared" si="87"/>
        <v>1663</v>
      </c>
      <c r="M509" s="376">
        <f t="shared" si="88"/>
        <v>1663</v>
      </c>
      <c r="N509" s="392">
        <v>1</v>
      </c>
      <c r="O509" s="360">
        <v>1663</v>
      </c>
      <c r="P509" s="360">
        <f t="shared" si="89"/>
        <v>1663</v>
      </c>
      <c r="Q509" s="360">
        <v>0</v>
      </c>
      <c r="R509" s="360">
        <f t="shared" si="90"/>
        <v>0</v>
      </c>
      <c r="S509" s="360">
        <v>0</v>
      </c>
      <c r="T509" s="360">
        <f t="shared" si="91"/>
        <v>0</v>
      </c>
      <c r="U509" s="360">
        <f t="shared" si="92"/>
        <v>1663</v>
      </c>
      <c r="V509" s="369">
        <f t="shared" si="93"/>
        <v>1663</v>
      </c>
      <c r="W509" s="390">
        <f t="shared" si="94"/>
        <v>0</v>
      </c>
      <c r="X509" s="381">
        <f t="shared" si="95"/>
        <v>0</v>
      </c>
      <c r="Y509" s="372"/>
    </row>
    <row r="510" spans="1:25" s="50" customFormat="1" ht="22.5" hidden="1" customHeight="1" x14ac:dyDescent="0.15">
      <c r="A510" s="361" t="s">
        <v>771</v>
      </c>
      <c r="B510" s="151" t="s">
        <v>1643</v>
      </c>
      <c r="C510" s="152" t="s">
        <v>1368</v>
      </c>
      <c r="D510" s="390">
        <v>1</v>
      </c>
      <c r="E510" s="359" t="s">
        <v>1384</v>
      </c>
      <c r="F510" s="360">
        <v>1725</v>
      </c>
      <c r="G510" s="360">
        <f t="shared" si="84"/>
        <v>1725</v>
      </c>
      <c r="H510" s="360">
        <v>0</v>
      </c>
      <c r="I510" s="360">
        <f t="shared" si="85"/>
        <v>0</v>
      </c>
      <c r="J510" s="360">
        <v>0</v>
      </c>
      <c r="K510" s="360">
        <f t="shared" si="86"/>
        <v>0</v>
      </c>
      <c r="L510" s="360">
        <f t="shared" si="87"/>
        <v>1725</v>
      </c>
      <c r="M510" s="376">
        <f t="shared" si="88"/>
        <v>1725</v>
      </c>
      <c r="N510" s="392">
        <v>1</v>
      </c>
      <c r="O510" s="360">
        <v>1725</v>
      </c>
      <c r="P510" s="360">
        <f t="shared" si="89"/>
        <v>1725</v>
      </c>
      <c r="Q510" s="360">
        <v>0</v>
      </c>
      <c r="R510" s="360">
        <f t="shared" si="90"/>
        <v>0</v>
      </c>
      <c r="S510" s="360">
        <v>0</v>
      </c>
      <c r="T510" s="360">
        <f t="shared" si="91"/>
        <v>0</v>
      </c>
      <c r="U510" s="360">
        <f t="shared" si="92"/>
        <v>1725</v>
      </c>
      <c r="V510" s="369">
        <f t="shared" si="93"/>
        <v>1725</v>
      </c>
      <c r="W510" s="390">
        <f t="shared" si="94"/>
        <v>0</v>
      </c>
      <c r="X510" s="381">
        <f t="shared" si="95"/>
        <v>0</v>
      </c>
      <c r="Y510" s="372"/>
    </row>
    <row r="511" spans="1:25" s="50" customFormat="1" ht="22.5" hidden="1" customHeight="1" x14ac:dyDescent="0.15">
      <c r="A511" s="361" t="s">
        <v>772</v>
      </c>
      <c r="B511" s="151" t="s">
        <v>1643</v>
      </c>
      <c r="C511" s="152" t="s">
        <v>1369</v>
      </c>
      <c r="D511" s="390">
        <v>1</v>
      </c>
      <c r="E511" s="359" t="s">
        <v>1384</v>
      </c>
      <c r="F511" s="360">
        <v>2442</v>
      </c>
      <c r="G511" s="360">
        <f t="shared" si="84"/>
        <v>2442</v>
      </c>
      <c r="H511" s="360">
        <v>0</v>
      </c>
      <c r="I511" s="360">
        <f t="shared" si="85"/>
        <v>0</v>
      </c>
      <c r="J511" s="360">
        <v>0</v>
      </c>
      <c r="K511" s="360">
        <f t="shared" si="86"/>
        <v>0</v>
      </c>
      <c r="L511" s="360">
        <f t="shared" si="87"/>
        <v>2442</v>
      </c>
      <c r="M511" s="376">
        <f t="shared" si="88"/>
        <v>2442</v>
      </c>
      <c r="N511" s="392">
        <v>1</v>
      </c>
      <c r="O511" s="360">
        <v>2442</v>
      </c>
      <c r="P511" s="360">
        <f t="shared" si="89"/>
        <v>2442</v>
      </c>
      <c r="Q511" s="360">
        <v>0</v>
      </c>
      <c r="R511" s="360">
        <f t="shared" si="90"/>
        <v>0</v>
      </c>
      <c r="S511" s="360">
        <v>0</v>
      </c>
      <c r="T511" s="360">
        <f t="shared" si="91"/>
        <v>0</v>
      </c>
      <c r="U511" s="360">
        <f t="shared" si="92"/>
        <v>2442</v>
      </c>
      <c r="V511" s="369">
        <f t="shared" si="93"/>
        <v>2442</v>
      </c>
      <c r="W511" s="390">
        <f t="shared" si="94"/>
        <v>0</v>
      </c>
      <c r="X511" s="381">
        <f t="shared" si="95"/>
        <v>0</v>
      </c>
      <c r="Y511" s="372"/>
    </row>
    <row r="512" spans="1:25" s="50" customFormat="1" ht="22.5" hidden="1" customHeight="1" x14ac:dyDescent="0.15">
      <c r="A512" s="361" t="s">
        <v>773</v>
      </c>
      <c r="B512" s="151" t="s">
        <v>1643</v>
      </c>
      <c r="C512" s="152" t="s">
        <v>1370</v>
      </c>
      <c r="D512" s="390">
        <v>1</v>
      </c>
      <c r="E512" s="359" t="s">
        <v>1384</v>
      </c>
      <c r="F512" s="360">
        <v>3017</v>
      </c>
      <c r="G512" s="360">
        <f t="shared" si="84"/>
        <v>3017</v>
      </c>
      <c r="H512" s="360">
        <v>0</v>
      </c>
      <c r="I512" s="360">
        <f t="shared" si="85"/>
        <v>0</v>
      </c>
      <c r="J512" s="360">
        <v>0</v>
      </c>
      <c r="K512" s="360">
        <f t="shared" si="86"/>
        <v>0</v>
      </c>
      <c r="L512" s="360">
        <f t="shared" si="87"/>
        <v>3017</v>
      </c>
      <c r="M512" s="376">
        <f t="shared" si="88"/>
        <v>3017</v>
      </c>
      <c r="N512" s="392">
        <v>1</v>
      </c>
      <c r="O512" s="360">
        <v>3017</v>
      </c>
      <c r="P512" s="360">
        <f t="shared" si="89"/>
        <v>3017</v>
      </c>
      <c r="Q512" s="360">
        <v>0</v>
      </c>
      <c r="R512" s="360">
        <f t="shared" si="90"/>
        <v>0</v>
      </c>
      <c r="S512" s="360">
        <v>0</v>
      </c>
      <c r="T512" s="360">
        <f t="shared" si="91"/>
        <v>0</v>
      </c>
      <c r="U512" s="360">
        <f t="shared" si="92"/>
        <v>3017</v>
      </c>
      <c r="V512" s="369">
        <f t="shared" si="93"/>
        <v>3017</v>
      </c>
      <c r="W512" s="390">
        <f t="shared" si="94"/>
        <v>0</v>
      </c>
      <c r="X512" s="381">
        <f t="shared" si="95"/>
        <v>0</v>
      </c>
      <c r="Y512" s="372"/>
    </row>
    <row r="513" spans="1:25" s="50" customFormat="1" ht="22.5" hidden="1" customHeight="1" x14ac:dyDescent="0.15">
      <c r="A513" s="361" t="s">
        <v>774</v>
      </c>
      <c r="B513" s="151" t="s">
        <v>1643</v>
      </c>
      <c r="C513" s="152" t="s">
        <v>1366</v>
      </c>
      <c r="D513" s="390">
        <v>1</v>
      </c>
      <c r="E513" s="359" t="s">
        <v>1384</v>
      </c>
      <c r="F513" s="360">
        <v>4017</v>
      </c>
      <c r="G513" s="360">
        <f t="shared" si="84"/>
        <v>4017</v>
      </c>
      <c r="H513" s="360">
        <v>0</v>
      </c>
      <c r="I513" s="360">
        <f t="shared" si="85"/>
        <v>0</v>
      </c>
      <c r="J513" s="360">
        <v>0</v>
      </c>
      <c r="K513" s="360">
        <f t="shared" si="86"/>
        <v>0</v>
      </c>
      <c r="L513" s="360">
        <f t="shared" si="87"/>
        <v>4017</v>
      </c>
      <c r="M513" s="376">
        <f t="shared" si="88"/>
        <v>4017</v>
      </c>
      <c r="N513" s="392">
        <v>1</v>
      </c>
      <c r="O513" s="360">
        <v>4017</v>
      </c>
      <c r="P513" s="360">
        <f t="shared" si="89"/>
        <v>4017</v>
      </c>
      <c r="Q513" s="360">
        <v>0</v>
      </c>
      <c r="R513" s="360">
        <f t="shared" si="90"/>
        <v>0</v>
      </c>
      <c r="S513" s="360">
        <v>0</v>
      </c>
      <c r="T513" s="360">
        <f t="shared" si="91"/>
        <v>0</v>
      </c>
      <c r="U513" s="360">
        <f t="shared" si="92"/>
        <v>4017</v>
      </c>
      <c r="V513" s="369">
        <f t="shared" si="93"/>
        <v>4017</v>
      </c>
      <c r="W513" s="390">
        <f t="shared" si="94"/>
        <v>0</v>
      </c>
      <c r="X513" s="381">
        <f t="shared" si="95"/>
        <v>0</v>
      </c>
      <c r="Y513" s="372"/>
    </row>
    <row r="514" spans="1:25" s="50" customFormat="1" ht="22.5" hidden="1" customHeight="1" x14ac:dyDescent="0.15">
      <c r="A514" s="361" t="s">
        <v>775</v>
      </c>
      <c r="B514" s="151" t="s">
        <v>1521</v>
      </c>
      <c r="C514" s="152" t="s">
        <v>923</v>
      </c>
      <c r="D514" s="390">
        <v>5</v>
      </c>
      <c r="E514" s="359" t="s">
        <v>1385</v>
      </c>
      <c r="F514" s="365">
        <v>592</v>
      </c>
      <c r="G514" s="360">
        <f t="shared" si="84"/>
        <v>2960</v>
      </c>
      <c r="H514" s="365">
        <v>22171</v>
      </c>
      <c r="I514" s="360">
        <f t="shared" si="85"/>
        <v>110855</v>
      </c>
      <c r="J514" s="365">
        <v>0</v>
      </c>
      <c r="K514" s="360">
        <f t="shared" si="86"/>
        <v>0</v>
      </c>
      <c r="L514" s="360">
        <f t="shared" si="87"/>
        <v>22763</v>
      </c>
      <c r="M514" s="376">
        <f t="shared" si="88"/>
        <v>113815</v>
      </c>
      <c r="N514" s="392">
        <v>5</v>
      </c>
      <c r="O514" s="365">
        <v>592</v>
      </c>
      <c r="P514" s="360">
        <f t="shared" si="89"/>
        <v>2960</v>
      </c>
      <c r="Q514" s="365">
        <v>22171</v>
      </c>
      <c r="R514" s="360">
        <f t="shared" si="90"/>
        <v>110855</v>
      </c>
      <c r="S514" s="365">
        <v>0</v>
      </c>
      <c r="T514" s="360">
        <f t="shared" si="91"/>
        <v>0</v>
      </c>
      <c r="U514" s="360">
        <f t="shared" si="92"/>
        <v>22763</v>
      </c>
      <c r="V514" s="369">
        <f t="shared" si="93"/>
        <v>113815</v>
      </c>
      <c r="W514" s="390">
        <f t="shared" si="94"/>
        <v>0</v>
      </c>
      <c r="X514" s="381">
        <f t="shared" si="95"/>
        <v>0</v>
      </c>
      <c r="Y514" s="372"/>
    </row>
    <row r="515" spans="1:25" s="50" customFormat="1" ht="22.5" hidden="1" customHeight="1" x14ac:dyDescent="0.15">
      <c r="A515" s="361" t="s">
        <v>776</v>
      </c>
      <c r="B515" s="151" t="s">
        <v>1522</v>
      </c>
      <c r="C515" s="152" t="s">
        <v>923</v>
      </c>
      <c r="D515" s="390">
        <v>5</v>
      </c>
      <c r="E515" s="359" t="s">
        <v>1385</v>
      </c>
      <c r="F515" s="365">
        <v>672</v>
      </c>
      <c r="G515" s="360">
        <f t="shared" si="84"/>
        <v>3360</v>
      </c>
      <c r="H515" s="365">
        <v>24272</v>
      </c>
      <c r="I515" s="360">
        <f t="shared" si="85"/>
        <v>121360</v>
      </c>
      <c r="J515" s="365">
        <v>0</v>
      </c>
      <c r="K515" s="360">
        <f t="shared" si="86"/>
        <v>0</v>
      </c>
      <c r="L515" s="360">
        <f t="shared" si="87"/>
        <v>24944</v>
      </c>
      <c r="M515" s="376">
        <f t="shared" si="88"/>
        <v>124720</v>
      </c>
      <c r="N515" s="392">
        <v>5</v>
      </c>
      <c r="O515" s="365">
        <v>672</v>
      </c>
      <c r="P515" s="360">
        <f t="shared" si="89"/>
        <v>3360</v>
      </c>
      <c r="Q515" s="365">
        <v>24272</v>
      </c>
      <c r="R515" s="360">
        <f t="shared" si="90"/>
        <v>121360</v>
      </c>
      <c r="S515" s="365">
        <v>0</v>
      </c>
      <c r="T515" s="360">
        <f t="shared" si="91"/>
        <v>0</v>
      </c>
      <c r="U515" s="360">
        <f t="shared" si="92"/>
        <v>24944</v>
      </c>
      <c r="V515" s="369">
        <f t="shared" si="93"/>
        <v>124720</v>
      </c>
      <c r="W515" s="390">
        <f t="shared" si="94"/>
        <v>0</v>
      </c>
      <c r="X515" s="381">
        <f t="shared" si="95"/>
        <v>0</v>
      </c>
      <c r="Y515" s="372"/>
    </row>
    <row r="516" spans="1:25" s="50" customFormat="1" ht="22.5" hidden="1" customHeight="1" x14ac:dyDescent="0.15">
      <c r="A516" s="361" t="s">
        <v>777</v>
      </c>
      <c r="B516" s="151" t="s">
        <v>1523</v>
      </c>
      <c r="C516" s="152" t="s">
        <v>923</v>
      </c>
      <c r="D516" s="390">
        <v>5</v>
      </c>
      <c r="E516" s="359" t="s">
        <v>1385</v>
      </c>
      <c r="F516" s="365">
        <v>840</v>
      </c>
      <c r="G516" s="360">
        <f t="shared" si="84"/>
        <v>4200</v>
      </c>
      <c r="H516" s="365">
        <v>29723</v>
      </c>
      <c r="I516" s="360">
        <f t="shared" si="85"/>
        <v>148615</v>
      </c>
      <c r="J516" s="365">
        <v>0</v>
      </c>
      <c r="K516" s="360">
        <f t="shared" si="86"/>
        <v>0</v>
      </c>
      <c r="L516" s="360">
        <f t="shared" si="87"/>
        <v>30563</v>
      </c>
      <c r="M516" s="376">
        <f t="shared" si="88"/>
        <v>152815</v>
      </c>
      <c r="N516" s="392">
        <v>5</v>
      </c>
      <c r="O516" s="365">
        <v>840</v>
      </c>
      <c r="P516" s="360">
        <f t="shared" si="89"/>
        <v>4200</v>
      </c>
      <c r="Q516" s="365">
        <v>29723</v>
      </c>
      <c r="R516" s="360">
        <f t="shared" si="90"/>
        <v>148615</v>
      </c>
      <c r="S516" s="365">
        <v>0</v>
      </c>
      <c r="T516" s="360">
        <f t="shared" si="91"/>
        <v>0</v>
      </c>
      <c r="U516" s="360">
        <f t="shared" si="92"/>
        <v>30563</v>
      </c>
      <c r="V516" s="369">
        <f t="shared" si="93"/>
        <v>152815</v>
      </c>
      <c r="W516" s="390">
        <f t="shared" si="94"/>
        <v>0</v>
      </c>
      <c r="X516" s="381">
        <f t="shared" si="95"/>
        <v>0</v>
      </c>
      <c r="Y516" s="372"/>
    </row>
    <row r="517" spans="1:25" s="50" customFormat="1" ht="22.5" hidden="1" customHeight="1" x14ac:dyDescent="0.15">
      <c r="A517" s="361" t="s">
        <v>778</v>
      </c>
      <c r="B517" s="151" t="s">
        <v>1524</v>
      </c>
      <c r="C517" s="152" t="s">
        <v>923</v>
      </c>
      <c r="D517" s="390">
        <v>5</v>
      </c>
      <c r="E517" s="359" t="s">
        <v>1385</v>
      </c>
      <c r="F517" s="365">
        <v>1256</v>
      </c>
      <c r="G517" s="360">
        <f t="shared" si="84"/>
        <v>6280</v>
      </c>
      <c r="H517" s="365">
        <v>36322</v>
      </c>
      <c r="I517" s="360">
        <f t="shared" si="85"/>
        <v>181610</v>
      </c>
      <c r="J517" s="365">
        <v>0</v>
      </c>
      <c r="K517" s="360">
        <f t="shared" si="86"/>
        <v>0</v>
      </c>
      <c r="L517" s="360">
        <f t="shared" si="87"/>
        <v>37578</v>
      </c>
      <c r="M517" s="376">
        <f t="shared" si="88"/>
        <v>187890</v>
      </c>
      <c r="N517" s="392">
        <v>5</v>
      </c>
      <c r="O517" s="365">
        <v>1256</v>
      </c>
      <c r="P517" s="360">
        <f t="shared" si="89"/>
        <v>6280</v>
      </c>
      <c r="Q517" s="365">
        <v>36322</v>
      </c>
      <c r="R517" s="360">
        <f t="shared" si="90"/>
        <v>181610</v>
      </c>
      <c r="S517" s="365">
        <v>0</v>
      </c>
      <c r="T517" s="360">
        <f t="shared" si="91"/>
        <v>0</v>
      </c>
      <c r="U517" s="360">
        <f t="shared" si="92"/>
        <v>37578</v>
      </c>
      <c r="V517" s="369">
        <f t="shared" si="93"/>
        <v>187890</v>
      </c>
      <c r="W517" s="390">
        <f t="shared" si="94"/>
        <v>0</v>
      </c>
      <c r="X517" s="381">
        <f t="shared" si="95"/>
        <v>0</v>
      </c>
      <c r="Y517" s="372"/>
    </row>
    <row r="518" spans="1:25" s="50" customFormat="1" ht="22.5" hidden="1" customHeight="1" x14ac:dyDescent="0.15">
      <c r="A518" s="361" t="s">
        <v>779</v>
      </c>
      <c r="B518" s="151" t="s">
        <v>1525</v>
      </c>
      <c r="C518" s="152" t="s">
        <v>923</v>
      </c>
      <c r="D518" s="390">
        <v>5</v>
      </c>
      <c r="E518" s="359" t="s">
        <v>1385</v>
      </c>
      <c r="F518" s="365">
        <v>1752</v>
      </c>
      <c r="G518" s="360">
        <f t="shared" ref="G518:G581" si="96">INT($D518*F518)</f>
        <v>8760</v>
      </c>
      <c r="H518" s="365">
        <v>40273</v>
      </c>
      <c r="I518" s="360">
        <f t="shared" ref="I518:I581" si="97">INT($D518*H518)</f>
        <v>201365</v>
      </c>
      <c r="J518" s="365">
        <v>0</v>
      </c>
      <c r="K518" s="360">
        <f t="shared" ref="K518:K581" si="98">INT($D518*J518)</f>
        <v>0</v>
      </c>
      <c r="L518" s="360">
        <f t="shared" ref="L518:L581" si="99">F518+H518+J518</f>
        <v>42025</v>
      </c>
      <c r="M518" s="376">
        <f t="shared" ref="M518:M581" si="100">G518+I518+K518</f>
        <v>210125</v>
      </c>
      <c r="N518" s="392">
        <v>5</v>
      </c>
      <c r="O518" s="365">
        <v>1752</v>
      </c>
      <c r="P518" s="360">
        <f t="shared" ref="P518:P581" si="101">INT($N518*O518)</f>
        <v>8760</v>
      </c>
      <c r="Q518" s="365">
        <v>40273</v>
      </c>
      <c r="R518" s="360">
        <f t="shared" ref="R518:R581" si="102">INT($N518*Q518)</f>
        <v>201365</v>
      </c>
      <c r="S518" s="365">
        <v>0</v>
      </c>
      <c r="T518" s="360">
        <f t="shared" ref="T518:T581" si="103">INT($N518*S518)</f>
        <v>0</v>
      </c>
      <c r="U518" s="360">
        <f t="shared" ref="U518:U581" si="104">O518+Q518+S518</f>
        <v>42025</v>
      </c>
      <c r="V518" s="369">
        <f t="shared" ref="V518:V581" si="105">P518+R518+T518</f>
        <v>210125</v>
      </c>
      <c r="W518" s="390">
        <f t="shared" ref="W518:W581" si="106">N518-D518</f>
        <v>0</v>
      </c>
      <c r="X518" s="381">
        <f t="shared" ref="X518:X581" si="107">V518-M518</f>
        <v>0</v>
      </c>
      <c r="Y518" s="372"/>
    </row>
    <row r="519" spans="1:25" s="50" customFormat="1" ht="22.5" hidden="1" customHeight="1" x14ac:dyDescent="0.15">
      <c r="A519" s="361" t="s">
        <v>780</v>
      </c>
      <c r="B519" s="151" t="s">
        <v>1526</v>
      </c>
      <c r="C519" s="152" t="s">
        <v>923</v>
      </c>
      <c r="D519" s="390">
        <v>10</v>
      </c>
      <c r="E519" s="359" t="s">
        <v>1385</v>
      </c>
      <c r="F519" s="365">
        <v>2637</v>
      </c>
      <c r="G519" s="360">
        <f t="shared" si="96"/>
        <v>26370</v>
      </c>
      <c r="H519" s="365">
        <v>49699</v>
      </c>
      <c r="I519" s="360">
        <f t="shared" si="97"/>
        <v>496990</v>
      </c>
      <c r="J519" s="365">
        <v>0</v>
      </c>
      <c r="K519" s="360">
        <f t="shared" si="98"/>
        <v>0</v>
      </c>
      <c r="L519" s="360">
        <f t="shared" si="99"/>
        <v>52336</v>
      </c>
      <c r="M519" s="376">
        <f t="shared" si="100"/>
        <v>523360</v>
      </c>
      <c r="N519" s="392">
        <v>10</v>
      </c>
      <c r="O519" s="365">
        <v>2637</v>
      </c>
      <c r="P519" s="360">
        <f t="shared" si="101"/>
        <v>26370</v>
      </c>
      <c r="Q519" s="365">
        <v>49699</v>
      </c>
      <c r="R519" s="360">
        <f t="shared" si="102"/>
        <v>496990</v>
      </c>
      <c r="S519" s="365">
        <v>0</v>
      </c>
      <c r="T519" s="360">
        <f t="shared" si="103"/>
        <v>0</v>
      </c>
      <c r="U519" s="360">
        <f t="shared" si="104"/>
        <v>52336</v>
      </c>
      <c r="V519" s="369">
        <f t="shared" si="105"/>
        <v>523360</v>
      </c>
      <c r="W519" s="390">
        <f t="shared" si="106"/>
        <v>0</v>
      </c>
      <c r="X519" s="381">
        <f t="shared" si="107"/>
        <v>0</v>
      </c>
      <c r="Y519" s="372"/>
    </row>
    <row r="520" spans="1:25" s="50" customFormat="1" ht="22.5" hidden="1" customHeight="1" x14ac:dyDescent="0.15">
      <c r="A520" s="361" t="s">
        <v>781</v>
      </c>
      <c r="B520" s="151" t="s">
        <v>1527</v>
      </c>
      <c r="C520" s="152" t="s">
        <v>923</v>
      </c>
      <c r="D520" s="390">
        <v>5</v>
      </c>
      <c r="E520" s="359" t="s">
        <v>1385</v>
      </c>
      <c r="F520" s="365">
        <v>4478</v>
      </c>
      <c r="G520" s="360">
        <f t="shared" si="96"/>
        <v>22390</v>
      </c>
      <c r="H520" s="365">
        <v>59374</v>
      </c>
      <c r="I520" s="360">
        <f t="shared" si="97"/>
        <v>296870</v>
      </c>
      <c r="J520" s="365">
        <v>0</v>
      </c>
      <c r="K520" s="360">
        <f t="shared" si="98"/>
        <v>0</v>
      </c>
      <c r="L520" s="360">
        <f t="shared" si="99"/>
        <v>63852</v>
      </c>
      <c r="M520" s="376">
        <f t="shared" si="100"/>
        <v>319260</v>
      </c>
      <c r="N520" s="392">
        <v>5</v>
      </c>
      <c r="O520" s="365">
        <v>4478</v>
      </c>
      <c r="P520" s="360">
        <f t="shared" si="101"/>
        <v>22390</v>
      </c>
      <c r="Q520" s="365">
        <v>59374</v>
      </c>
      <c r="R520" s="360">
        <f t="shared" si="102"/>
        <v>296870</v>
      </c>
      <c r="S520" s="365">
        <v>0</v>
      </c>
      <c r="T520" s="360">
        <f t="shared" si="103"/>
        <v>0</v>
      </c>
      <c r="U520" s="360">
        <f t="shared" si="104"/>
        <v>63852</v>
      </c>
      <c r="V520" s="369">
        <f t="shared" si="105"/>
        <v>319260</v>
      </c>
      <c r="W520" s="390">
        <f t="shared" si="106"/>
        <v>0</v>
      </c>
      <c r="X520" s="381">
        <f t="shared" si="107"/>
        <v>0</v>
      </c>
      <c r="Y520" s="372"/>
    </row>
    <row r="521" spans="1:25" s="50" customFormat="1" ht="22.5" hidden="1" customHeight="1" x14ac:dyDescent="0.15">
      <c r="A521" s="361" t="s">
        <v>782</v>
      </c>
      <c r="B521" s="151" t="s">
        <v>1528</v>
      </c>
      <c r="C521" s="152" t="s">
        <v>923</v>
      </c>
      <c r="D521" s="390">
        <v>5</v>
      </c>
      <c r="E521" s="359" t="s">
        <v>1385</v>
      </c>
      <c r="F521" s="365">
        <v>6495</v>
      </c>
      <c r="G521" s="360">
        <f t="shared" si="96"/>
        <v>32475</v>
      </c>
      <c r="H521" s="365">
        <v>68025</v>
      </c>
      <c r="I521" s="360">
        <f t="shared" si="97"/>
        <v>340125</v>
      </c>
      <c r="J521" s="365">
        <v>0</v>
      </c>
      <c r="K521" s="360">
        <f t="shared" si="98"/>
        <v>0</v>
      </c>
      <c r="L521" s="360">
        <f t="shared" si="99"/>
        <v>74520</v>
      </c>
      <c r="M521" s="376">
        <f t="shared" si="100"/>
        <v>372600</v>
      </c>
      <c r="N521" s="392">
        <v>5</v>
      </c>
      <c r="O521" s="365">
        <v>6495</v>
      </c>
      <c r="P521" s="360">
        <f t="shared" si="101"/>
        <v>32475</v>
      </c>
      <c r="Q521" s="365">
        <v>68025</v>
      </c>
      <c r="R521" s="360">
        <f t="shared" si="102"/>
        <v>340125</v>
      </c>
      <c r="S521" s="365">
        <v>0</v>
      </c>
      <c r="T521" s="360">
        <f t="shared" si="103"/>
        <v>0</v>
      </c>
      <c r="U521" s="360">
        <f t="shared" si="104"/>
        <v>74520</v>
      </c>
      <c r="V521" s="369">
        <f t="shared" si="105"/>
        <v>372600</v>
      </c>
      <c r="W521" s="390">
        <f t="shared" si="106"/>
        <v>0</v>
      </c>
      <c r="X521" s="381">
        <f t="shared" si="107"/>
        <v>0</v>
      </c>
      <c r="Y521" s="372"/>
    </row>
    <row r="522" spans="1:25" s="50" customFormat="1" ht="22.5" hidden="1" customHeight="1" x14ac:dyDescent="0.15">
      <c r="A522" s="361" t="s">
        <v>783</v>
      </c>
      <c r="B522" s="151" t="s">
        <v>1529</v>
      </c>
      <c r="C522" s="152" t="s">
        <v>923</v>
      </c>
      <c r="D522" s="390">
        <v>5</v>
      </c>
      <c r="E522" s="359" t="s">
        <v>1385</v>
      </c>
      <c r="F522" s="365">
        <v>10761</v>
      </c>
      <c r="G522" s="360">
        <f t="shared" si="96"/>
        <v>53805</v>
      </c>
      <c r="H522" s="365">
        <v>86102</v>
      </c>
      <c r="I522" s="360">
        <f t="shared" si="97"/>
        <v>430510</v>
      </c>
      <c r="J522" s="365">
        <v>0</v>
      </c>
      <c r="K522" s="360">
        <f t="shared" si="98"/>
        <v>0</v>
      </c>
      <c r="L522" s="360">
        <f t="shared" si="99"/>
        <v>96863</v>
      </c>
      <c r="M522" s="376">
        <f t="shared" si="100"/>
        <v>484315</v>
      </c>
      <c r="N522" s="392">
        <v>5</v>
      </c>
      <c r="O522" s="365">
        <v>10761</v>
      </c>
      <c r="P522" s="360">
        <f t="shared" si="101"/>
        <v>53805</v>
      </c>
      <c r="Q522" s="365">
        <v>86102</v>
      </c>
      <c r="R522" s="360">
        <f t="shared" si="102"/>
        <v>430510</v>
      </c>
      <c r="S522" s="365">
        <v>0</v>
      </c>
      <c r="T522" s="360">
        <f t="shared" si="103"/>
        <v>0</v>
      </c>
      <c r="U522" s="360">
        <f t="shared" si="104"/>
        <v>96863</v>
      </c>
      <c r="V522" s="369">
        <f t="shared" si="105"/>
        <v>484315</v>
      </c>
      <c r="W522" s="390">
        <f t="shared" si="106"/>
        <v>0</v>
      </c>
      <c r="X522" s="381">
        <f t="shared" si="107"/>
        <v>0</v>
      </c>
      <c r="Y522" s="372"/>
    </row>
    <row r="523" spans="1:25" s="50" customFormat="1" ht="22.5" hidden="1" customHeight="1" x14ac:dyDescent="0.15">
      <c r="A523" s="361" t="s">
        <v>702</v>
      </c>
      <c r="B523" s="151" t="s">
        <v>1530</v>
      </c>
      <c r="C523" s="152" t="s">
        <v>923</v>
      </c>
      <c r="D523" s="390">
        <v>5</v>
      </c>
      <c r="E523" s="359" t="s">
        <v>1385</v>
      </c>
      <c r="F523" s="365">
        <v>16000</v>
      </c>
      <c r="G523" s="360">
        <f t="shared" si="96"/>
        <v>80000</v>
      </c>
      <c r="H523" s="365">
        <v>86102</v>
      </c>
      <c r="I523" s="360">
        <f t="shared" si="97"/>
        <v>430510</v>
      </c>
      <c r="J523" s="365">
        <v>0</v>
      </c>
      <c r="K523" s="360">
        <f t="shared" si="98"/>
        <v>0</v>
      </c>
      <c r="L523" s="360">
        <f t="shared" si="99"/>
        <v>102102</v>
      </c>
      <c r="M523" s="376">
        <f t="shared" si="100"/>
        <v>510510</v>
      </c>
      <c r="N523" s="392">
        <v>5</v>
      </c>
      <c r="O523" s="365">
        <v>16000</v>
      </c>
      <c r="P523" s="360">
        <f t="shared" si="101"/>
        <v>80000</v>
      </c>
      <c r="Q523" s="365">
        <v>86102</v>
      </c>
      <c r="R523" s="360">
        <f t="shared" si="102"/>
        <v>430510</v>
      </c>
      <c r="S523" s="365">
        <v>0</v>
      </c>
      <c r="T523" s="360">
        <f t="shared" si="103"/>
        <v>0</v>
      </c>
      <c r="U523" s="360">
        <f t="shared" si="104"/>
        <v>102102</v>
      </c>
      <c r="V523" s="369">
        <f t="shared" si="105"/>
        <v>510510</v>
      </c>
      <c r="W523" s="390">
        <f t="shared" si="106"/>
        <v>0</v>
      </c>
      <c r="X523" s="381">
        <f t="shared" si="107"/>
        <v>0</v>
      </c>
      <c r="Y523" s="372"/>
    </row>
    <row r="524" spans="1:25" s="50" customFormat="1" ht="22.5" hidden="1" customHeight="1" x14ac:dyDescent="0.15">
      <c r="A524" s="361" t="s">
        <v>703</v>
      </c>
      <c r="B524" s="151" t="s">
        <v>1531</v>
      </c>
      <c r="C524" s="152" t="s">
        <v>923</v>
      </c>
      <c r="D524" s="390">
        <v>5</v>
      </c>
      <c r="E524" s="359" t="s">
        <v>1385</v>
      </c>
      <c r="F524" s="365">
        <v>22169</v>
      </c>
      <c r="G524" s="360">
        <f t="shared" si="96"/>
        <v>110845</v>
      </c>
      <c r="H524" s="365">
        <v>86102</v>
      </c>
      <c r="I524" s="360">
        <f t="shared" si="97"/>
        <v>430510</v>
      </c>
      <c r="J524" s="365">
        <v>0</v>
      </c>
      <c r="K524" s="360">
        <f t="shared" si="98"/>
        <v>0</v>
      </c>
      <c r="L524" s="360">
        <f t="shared" si="99"/>
        <v>108271</v>
      </c>
      <c r="M524" s="376">
        <f t="shared" si="100"/>
        <v>541355</v>
      </c>
      <c r="N524" s="392">
        <v>5</v>
      </c>
      <c r="O524" s="365">
        <v>22169</v>
      </c>
      <c r="P524" s="360">
        <f t="shared" si="101"/>
        <v>110845</v>
      </c>
      <c r="Q524" s="365">
        <v>86102</v>
      </c>
      <c r="R524" s="360">
        <f t="shared" si="102"/>
        <v>430510</v>
      </c>
      <c r="S524" s="365">
        <v>0</v>
      </c>
      <c r="T524" s="360">
        <f t="shared" si="103"/>
        <v>0</v>
      </c>
      <c r="U524" s="360">
        <f t="shared" si="104"/>
        <v>108271</v>
      </c>
      <c r="V524" s="369">
        <f t="shared" si="105"/>
        <v>541355</v>
      </c>
      <c r="W524" s="390">
        <f t="shared" si="106"/>
        <v>0</v>
      </c>
      <c r="X524" s="381">
        <f t="shared" si="107"/>
        <v>0</v>
      </c>
      <c r="Y524" s="372"/>
    </row>
    <row r="525" spans="1:25" s="50" customFormat="1" ht="22.5" hidden="1" customHeight="1" x14ac:dyDescent="0.15">
      <c r="A525" s="361" t="s">
        <v>704</v>
      </c>
      <c r="B525" s="151" t="s">
        <v>1521</v>
      </c>
      <c r="C525" s="152" t="s">
        <v>93</v>
      </c>
      <c r="D525" s="390">
        <v>5</v>
      </c>
      <c r="E525" s="359" t="s">
        <v>1385</v>
      </c>
      <c r="F525" s="365">
        <v>592</v>
      </c>
      <c r="G525" s="360">
        <f t="shared" si="96"/>
        <v>2960</v>
      </c>
      <c r="H525" s="365">
        <v>8949</v>
      </c>
      <c r="I525" s="360">
        <f t="shared" si="97"/>
        <v>44745</v>
      </c>
      <c r="J525" s="365">
        <v>0</v>
      </c>
      <c r="K525" s="360">
        <f t="shared" si="98"/>
        <v>0</v>
      </c>
      <c r="L525" s="360">
        <f t="shared" si="99"/>
        <v>9541</v>
      </c>
      <c r="M525" s="376">
        <f t="shared" si="100"/>
        <v>47705</v>
      </c>
      <c r="N525" s="392">
        <v>5</v>
      </c>
      <c r="O525" s="365">
        <v>592</v>
      </c>
      <c r="P525" s="360">
        <f t="shared" si="101"/>
        <v>2960</v>
      </c>
      <c r="Q525" s="365">
        <v>8949</v>
      </c>
      <c r="R525" s="360">
        <f t="shared" si="102"/>
        <v>44745</v>
      </c>
      <c r="S525" s="365">
        <v>0</v>
      </c>
      <c r="T525" s="360">
        <f t="shared" si="103"/>
        <v>0</v>
      </c>
      <c r="U525" s="360">
        <f t="shared" si="104"/>
        <v>9541</v>
      </c>
      <c r="V525" s="369">
        <f t="shared" si="105"/>
        <v>47705</v>
      </c>
      <c r="W525" s="390">
        <f t="shared" si="106"/>
        <v>0</v>
      </c>
      <c r="X525" s="381">
        <f t="shared" si="107"/>
        <v>0</v>
      </c>
      <c r="Y525" s="372"/>
    </row>
    <row r="526" spans="1:25" s="50" customFormat="1" ht="22.5" hidden="1" customHeight="1" x14ac:dyDescent="0.15">
      <c r="A526" s="361" t="s">
        <v>705</v>
      </c>
      <c r="B526" s="151" t="s">
        <v>1522</v>
      </c>
      <c r="C526" s="152" t="s">
        <v>93</v>
      </c>
      <c r="D526" s="390">
        <v>5</v>
      </c>
      <c r="E526" s="359" t="s">
        <v>1385</v>
      </c>
      <c r="F526" s="365">
        <v>672</v>
      </c>
      <c r="G526" s="360">
        <f t="shared" si="96"/>
        <v>3360</v>
      </c>
      <c r="H526" s="365">
        <v>10048</v>
      </c>
      <c r="I526" s="360">
        <f t="shared" si="97"/>
        <v>50240</v>
      </c>
      <c r="J526" s="365">
        <v>0</v>
      </c>
      <c r="K526" s="360">
        <f t="shared" si="98"/>
        <v>0</v>
      </c>
      <c r="L526" s="360">
        <f t="shared" si="99"/>
        <v>10720</v>
      </c>
      <c r="M526" s="376">
        <f t="shared" si="100"/>
        <v>53600</v>
      </c>
      <c r="N526" s="392">
        <v>5</v>
      </c>
      <c r="O526" s="365">
        <v>672</v>
      </c>
      <c r="P526" s="360">
        <f t="shared" si="101"/>
        <v>3360</v>
      </c>
      <c r="Q526" s="365">
        <v>10048</v>
      </c>
      <c r="R526" s="360">
        <f t="shared" si="102"/>
        <v>50240</v>
      </c>
      <c r="S526" s="365">
        <v>0</v>
      </c>
      <c r="T526" s="360">
        <f t="shared" si="103"/>
        <v>0</v>
      </c>
      <c r="U526" s="360">
        <f t="shared" si="104"/>
        <v>10720</v>
      </c>
      <c r="V526" s="369">
        <f t="shared" si="105"/>
        <v>53600</v>
      </c>
      <c r="W526" s="390">
        <f t="shared" si="106"/>
        <v>0</v>
      </c>
      <c r="X526" s="381">
        <f t="shared" si="107"/>
        <v>0</v>
      </c>
      <c r="Y526" s="372"/>
    </row>
    <row r="527" spans="1:25" s="50" customFormat="1" ht="22.5" hidden="1" customHeight="1" x14ac:dyDescent="0.15">
      <c r="A527" s="361" t="s">
        <v>706</v>
      </c>
      <c r="B527" s="151" t="s">
        <v>1523</v>
      </c>
      <c r="C527" s="152" t="s">
        <v>93</v>
      </c>
      <c r="D527" s="390">
        <v>5</v>
      </c>
      <c r="E527" s="359" t="s">
        <v>1385</v>
      </c>
      <c r="F527" s="365">
        <v>840</v>
      </c>
      <c r="G527" s="360">
        <f t="shared" si="96"/>
        <v>4200</v>
      </c>
      <c r="H527" s="365">
        <v>11647</v>
      </c>
      <c r="I527" s="360">
        <f t="shared" si="97"/>
        <v>58235</v>
      </c>
      <c r="J527" s="365">
        <v>0</v>
      </c>
      <c r="K527" s="360">
        <f t="shared" si="98"/>
        <v>0</v>
      </c>
      <c r="L527" s="360">
        <f t="shared" si="99"/>
        <v>12487</v>
      </c>
      <c r="M527" s="376">
        <f t="shared" si="100"/>
        <v>62435</v>
      </c>
      <c r="N527" s="392">
        <v>5</v>
      </c>
      <c r="O527" s="365">
        <v>840</v>
      </c>
      <c r="P527" s="360">
        <f t="shared" si="101"/>
        <v>4200</v>
      </c>
      <c r="Q527" s="365">
        <v>11647</v>
      </c>
      <c r="R527" s="360">
        <f t="shared" si="102"/>
        <v>58235</v>
      </c>
      <c r="S527" s="365">
        <v>0</v>
      </c>
      <c r="T527" s="360">
        <f t="shared" si="103"/>
        <v>0</v>
      </c>
      <c r="U527" s="360">
        <f t="shared" si="104"/>
        <v>12487</v>
      </c>
      <c r="V527" s="369">
        <f t="shared" si="105"/>
        <v>62435</v>
      </c>
      <c r="W527" s="390">
        <f t="shared" si="106"/>
        <v>0</v>
      </c>
      <c r="X527" s="381">
        <f t="shared" si="107"/>
        <v>0</v>
      </c>
      <c r="Y527" s="372"/>
    </row>
    <row r="528" spans="1:25" s="50" customFormat="1" ht="22.5" hidden="1" customHeight="1" x14ac:dyDescent="0.15">
      <c r="A528" s="361" t="s">
        <v>707</v>
      </c>
      <c r="B528" s="151" t="s">
        <v>1525</v>
      </c>
      <c r="C528" s="152" t="s">
        <v>93</v>
      </c>
      <c r="D528" s="390">
        <v>5</v>
      </c>
      <c r="E528" s="359" t="s">
        <v>1385</v>
      </c>
      <c r="F528" s="365">
        <v>1256</v>
      </c>
      <c r="G528" s="360">
        <f t="shared" si="96"/>
        <v>6280</v>
      </c>
      <c r="H528" s="365">
        <v>16798</v>
      </c>
      <c r="I528" s="360">
        <f t="shared" si="97"/>
        <v>83990</v>
      </c>
      <c r="J528" s="365">
        <v>0</v>
      </c>
      <c r="K528" s="360">
        <f t="shared" si="98"/>
        <v>0</v>
      </c>
      <c r="L528" s="360">
        <f t="shared" si="99"/>
        <v>18054</v>
      </c>
      <c r="M528" s="376">
        <f t="shared" si="100"/>
        <v>90270</v>
      </c>
      <c r="N528" s="392">
        <v>5</v>
      </c>
      <c r="O528" s="365">
        <v>1256</v>
      </c>
      <c r="P528" s="360">
        <f t="shared" si="101"/>
        <v>6280</v>
      </c>
      <c r="Q528" s="365">
        <v>16798</v>
      </c>
      <c r="R528" s="360">
        <f t="shared" si="102"/>
        <v>83990</v>
      </c>
      <c r="S528" s="365">
        <v>0</v>
      </c>
      <c r="T528" s="360">
        <f t="shared" si="103"/>
        <v>0</v>
      </c>
      <c r="U528" s="360">
        <f t="shared" si="104"/>
        <v>18054</v>
      </c>
      <c r="V528" s="369">
        <f t="shared" si="105"/>
        <v>90270</v>
      </c>
      <c r="W528" s="390">
        <f t="shared" si="106"/>
        <v>0</v>
      </c>
      <c r="X528" s="381">
        <f t="shared" si="107"/>
        <v>0</v>
      </c>
      <c r="Y528" s="372"/>
    </row>
    <row r="529" spans="1:25" s="50" customFormat="1" ht="22.5" hidden="1" customHeight="1" x14ac:dyDescent="0.15">
      <c r="A529" s="361" t="s">
        <v>708</v>
      </c>
      <c r="B529" s="151" t="s">
        <v>1524</v>
      </c>
      <c r="C529" s="152" t="s">
        <v>93</v>
      </c>
      <c r="D529" s="390">
        <v>5</v>
      </c>
      <c r="E529" s="359" t="s">
        <v>1385</v>
      </c>
      <c r="F529" s="365">
        <v>1752</v>
      </c>
      <c r="G529" s="360">
        <f t="shared" si="96"/>
        <v>8760</v>
      </c>
      <c r="H529" s="365">
        <v>13174</v>
      </c>
      <c r="I529" s="360">
        <f t="shared" si="97"/>
        <v>65870</v>
      </c>
      <c r="J529" s="365">
        <v>0</v>
      </c>
      <c r="K529" s="360">
        <f t="shared" si="98"/>
        <v>0</v>
      </c>
      <c r="L529" s="360">
        <f t="shared" si="99"/>
        <v>14926</v>
      </c>
      <c r="M529" s="376">
        <f t="shared" si="100"/>
        <v>74630</v>
      </c>
      <c r="N529" s="392">
        <v>5</v>
      </c>
      <c r="O529" s="365">
        <v>1752</v>
      </c>
      <c r="P529" s="360">
        <f t="shared" si="101"/>
        <v>8760</v>
      </c>
      <c r="Q529" s="365">
        <v>13174</v>
      </c>
      <c r="R529" s="360">
        <f t="shared" si="102"/>
        <v>65870</v>
      </c>
      <c r="S529" s="365">
        <v>0</v>
      </c>
      <c r="T529" s="360">
        <f t="shared" si="103"/>
        <v>0</v>
      </c>
      <c r="U529" s="360">
        <f t="shared" si="104"/>
        <v>14926</v>
      </c>
      <c r="V529" s="369">
        <f t="shared" si="105"/>
        <v>74630</v>
      </c>
      <c r="W529" s="390">
        <f t="shared" si="106"/>
        <v>0</v>
      </c>
      <c r="X529" s="381">
        <f t="shared" si="107"/>
        <v>0</v>
      </c>
      <c r="Y529" s="372"/>
    </row>
    <row r="530" spans="1:25" s="50" customFormat="1" ht="22.5" hidden="1" customHeight="1" x14ac:dyDescent="0.15">
      <c r="A530" s="361" t="s">
        <v>709</v>
      </c>
      <c r="B530" s="151" t="s">
        <v>1526</v>
      </c>
      <c r="C530" s="152" t="s">
        <v>93</v>
      </c>
      <c r="D530" s="390">
        <v>10</v>
      </c>
      <c r="E530" s="359" t="s">
        <v>1385</v>
      </c>
      <c r="F530" s="360">
        <v>2637</v>
      </c>
      <c r="G530" s="360">
        <f t="shared" si="96"/>
        <v>26370</v>
      </c>
      <c r="H530" s="360">
        <v>21948</v>
      </c>
      <c r="I530" s="360">
        <f t="shared" si="97"/>
        <v>219480</v>
      </c>
      <c r="J530" s="360">
        <v>0</v>
      </c>
      <c r="K530" s="360">
        <f t="shared" si="98"/>
        <v>0</v>
      </c>
      <c r="L530" s="360">
        <f t="shared" si="99"/>
        <v>24585</v>
      </c>
      <c r="M530" s="376">
        <f t="shared" si="100"/>
        <v>245850</v>
      </c>
      <c r="N530" s="392">
        <v>10</v>
      </c>
      <c r="O530" s="360">
        <v>2637</v>
      </c>
      <c r="P530" s="360">
        <f t="shared" si="101"/>
        <v>26370</v>
      </c>
      <c r="Q530" s="360">
        <v>21948</v>
      </c>
      <c r="R530" s="360">
        <f t="shared" si="102"/>
        <v>219480</v>
      </c>
      <c r="S530" s="360">
        <v>0</v>
      </c>
      <c r="T530" s="360">
        <f t="shared" si="103"/>
        <v>0</v>
      </c>
      <c r="U530" s="360">
        <f t="shared" si="104"/>
        <v>24585</v>
      </c>
      <c r="V530" s="369">
        <f t="shared" si="105"/>
        <v>245850</v>
      </c>
      <c r="W530" s="390">
        <f t="shared" si="106"/>
        <v>0</v>
      </c>
      <c r="X530" s="381">
        <f t="shared" si="107"/>
        <v>0</v>
      </c>
      <c r="Y530" s="372"/>
    </row>
    <row r="531" spans="1:25" s="50" customFormat="1" ht="22.5" hidden="1" customHeight="1" x14ac:dyDescent="0.15">
      <c r="A531" s="361" t="s">
        <v>710</v>
      </c>
      <c r="B531" s="151" t="s">
        <v>956</v>
      </c>
      <c r="C531" s="152" t="s">
        <v>1424</v>
      </c>
      <c r="D531" s="390">
        <v>10</v>
      </c>
      <c r="E531" s="359" t="s">
        <v>1741</v>
      </c>
      <c r="F531" s="360">
        <v>0</v>
      </c>
      <c r="G531" s="360">
        <f t="shared" si="96"/>
        <v>0</v>
      </c>
      <c r="H531" s="360">
        <v>8319</v>
      </c>
      <c r="I531" s="360">
        <f t="shared" si="97"/>
        <v>83190</v>
      </c>
      <c r="J531" s="360">
        <v>0</v>
      </c>
      <c r="K531" s="360">
        <f t="shared" si="98"/>
        <v>0</v>
      </c>
      <c r="L531" s="360">
        <f t="shared" si="99"/>
        <v>8319</v>
      </c>
      <c r="M531" s="376">
        <f t="shared" si="100"/>
        <v>83190</v>
      </c>
      <c r="N531" s="392">
        <v>10</v>
      </c>
      <c r="O531" s="360">
        <v>0</v>
      </c>
      <c r="P531" s="360">
        <f t="shared" si="101"/>
        <v>0</v>
      </c>
      <c r="Q531" s="360">
        <v>8319</v>
      </c>
      <c r="R531" s="360">
        <f t="shared" si="102"/>
        <v>83190</v>
      </c>
      <c r="S531" s="360">
        <v>0</v>
      </c>
      <c r="T531" s="360">
        <f t="shared" si="103"/>
        <v>0</v>
      </c>
      <c r="U531" s="360">
        <f t="shared" si="104"/>
        <v>8319</v>
      </c>
      <c r="V531" s="369">
        <f t="shared" si="105"/>
        <v>83190</v>
      </c>
      <c r="W531" s="390">
        <f t="shared" si="106"/>
        <v>0</v>
      </c>
      <c r="X531" s="381">
        <f t="shared" si="107"/>
        <v>0</v>
      </c>
      <c r="Y531" s="372"/>
    </row>
    <row r="532" spans="1:25" s="50" customFormat="1" ht="22.5" hidden="1" customHeight="1" x14ac:dyDescent="0.15">
      <c r="A532" s="361" t="s">
        <v>711</v>
      </c>
      <c r="B532" s="151" t="s">
        <v>956</v>
      </c>
      <c r="C532" s="152" t="s">
        <v>1425</v>
      </c>
      <c r="D532" s="390">
        <v>5</v>
      </c>
      <c r="E532" s="359" t="s">
        <v>1741</v>
      </c>
      <c r="F532" s="360">
        <v>0</v>
      </c>
      <c r="G532" s="360">
        <f t="shared" si="96"/>
        <v>0</v>
      </c>
      <c r="H532" s="360">
        <v>11998</v>
      </c>
      <c r="I532" s="360">
        <f t="shared" si="97"/>
        <v>59990</v>
      </c>
      <c r="J532" s="360">
        <v>0</v>
      </c>
      <c r="K532" s="360">
        <f t="shared" si="98"/>
        <v>0</v>
      </c>
      <c r="L532" s="360">
        <f t="shared" si="99"/>
        <v>11998</v>
      </c>
      <c r="M532" s="376">
        <f t="shared" si="100"/>
        <v>59990</v>
      </c>
      <c r="N532" s="392">
        <v>5</v>
      </c>
      <c r="O532" s="360">
        <v>0</v>
      </c>
      <c r="P532" s="360">
        <f t="shared" si="101"/>
        <v>0</v>
      </c>
      <c r="Q532" s="360">
        <v>11998</v>
      </c>
      <c r="R532" s="360">
        <f t="shared" si="102"/>
        <v>59990</v>
      </c>
      <c r="S532" s="360">
        <v>0</v>
      </c>
      <c r="T532" s="360">
        <f t="shared" si="103"/>
        <v>0</v>
      </c>
      <c r="U532" s="360">
        <f t="shared" si="104"/>
        <v>11998</v>
      </c>
      <c r="V532" s="369">
        <f t="shared" si="105"/>
        <v>59990</v>
      </c>
      <c r="W532" s="390">
        <f t="shared" si="106"/>
        <v>0</v>
      </c>
      <c r="X532" s="381">
        <f t="shared" si="107"/>
        <v>0</v>
      </c>
      <c r="Y532" s="372"/>
    </row>
    <row r="533" spans="1:25" s="50" customFormat="1" ht="22.5" hidden="1" customHeight="1" x14ac:dyDescent="0.15">
      <c r="A533" s="361" t="s">
        <v>712</v>
      </c>
      <c r="B533" s="151" t="s">
        <v>956</v>
      </c>
      <c r="C533" s="152" t="s">
        <v>924</v>
      </c>
      <c r="D533" s="390">
        <v>5</v>
      </c>
      <c r="E533" s="359" t="s">
        <v>1741</v>
      </c>
      <c r="F533" s="360">
        <v>0</v>
      </c>
      <c r="G533" s="360">
        <f t="shared" si="96"/>
        <v>0</v>
      </c>
      <c r="H533" s="360">
        <v>15677</v>
      </c>
      <c r="I533" s="360">
        <f t="shared" si="97"/>
        <v>78385</v>
      </c>
      <c r="J533" s="360">
        <v>0</v>
      </c>
      <c r="K533" s="360">
        <f t="shared" si="98"/>
        <v>0</v>
      </c>
      <c r="L533" s="360">
        <f t="shared" si="99"/>
        <v>15677</v>
      </c>
      <c r="M533" s="376">
        <f t="shared" si="100"/>
        <v>78385</v>
      </c>
      <c r="N533" s="392">
        <v>5</v>
      </c>
      <c r="O533" s="360">
        <v>0</v>
      </c>
      <c r="P533" s="360">
        <f t="shared" si="101"/>
        <v>0</v>
      </c>
      <c r="Q533" s="360">
        <v>15677</v>
      </c>
      <c r="R533" s="360">
        <f t="shared" si="102"/>
        <v>78385</v>
      </c>
      <c r="S533" s="360">
        <v>0</v>
      </c>
      <c r="T533" s="360">
        <f t="shared" si="103"/>
        <v>0</v>
      </c>
      <c r="U533" s="360">
        <f t="shared" si="104"/>
        <v>15677</v>
      </c>
      <c r="V533" s="369">
        <f t="shared" si="105"/>
        <v>78385</v>
      </c>
      <c r="W533" s="390">
        <f t="shared" si="106"/>
        <v>0</v>
      </c>
      <c r="X533" s="381">
        <f t="shared" si="107"/>
        <v>0</v>
      </c>
      <c r="Y533" s="372"/>
    </row>
    <row r="534" spans="1:25" s="50" customFormat="1" ht="22.5" hidden="1" customHeight="1" x14ac:dyDescent="0.15">
      <c r="A534" s="361" t="s">
        <v>713</v>
      </c>
      <c r="B534" s="151" t="s">
        <v>1426</v>
      </c>
      <c r="C534" s="152" t="s">
        <v>1423</v>
      </c>
      <c r="D534" s="390">
        <v>10</v>
      </c>
      <c r="E534" s="359" t="s">
        <v>1384</v>
      </c>
      <c r="F534" s="365">
        <v>1123</v>
      </c>
      <c r="G534" s="360">
        <f t="shared" si="96"/>
        <v>11230</v>
      </c>
      <c r="H534" s="365">
        <v>0</v>
      </c>
      <c r="I534" s="360">
        <f t="shared" si="97"/>
        <v>0</v>
      </c>
      <c r="J534" s="365">
        <v>0</v>
      </c>
      <c r="K534" s="360">
        <f t="shared" si="98"/>
        <v>0</v>
      </c>
      <c r="L534" s="360">
        <f t="shared" si="99"/>
        <v>1123</v>
      </c>
      <c r="M534" s="376">
        <f t="shared" si="100"/>
        <v>11230</v>
      </c>
      <c r="N534" s="392">
        <v>10</v>
      </c>
      <c r="O534" s="365">
        <v>1123</v>
      </c>
      <c r="P534" s="360">
        <f t="shared" si="101"/>
        <v>11230</v>
      </c>
      <c r="Q534" s="365">
        <v>0</v>
      </c>
      <c r="R534" s="360">
        <f t="shared" si="102"/>
        <v>0</v>
      </c>
      <c r="S534" s="365">
        <v>0</v>
      </c>
      <c r="T534" s="360">
        <f t="shared" si="103"/>
        <v>0</v>
      </c>
      <c r="U534" s="360">
        <f t="shared" si="104"/>
        <v>1123</v>
      </c>
      <c r="V534" s="369">
        <f t="shared" si="105"/>
        <v>11230</v>
      </c>
      <c r="W534" s="390">
        <f t="shared" si="106"/>
        <v>0</v>
      </c>
      <c r="X534" s="381">
        <f t="shared" si="107"/>
        <v>0</v>
      </c>
      <c r="Y534" s="372"/>
    </row>
    <row r="535" spans="1:25" s="50" customFormat="1" ht="22.5" hidden="1" customHeight="1" x14ac:dyDescent="0.15">
      <c r="A535" s="361" t="s">
        <v>714</v>
      </c>
      <c r="B535" s="151" t="s">
        <v>1426</v>
      </c>
      <c r="C535" s="152" t="s">
        <v>1424</v>
      </c>
      <c r="D535" s="390">
        <v>10</v>
      </c>
      <c r="E535" s="359" t="s">
        <v>1384</v>
      </c>
      <c r="F535" s="365">
        <v>1336</v>
      </c>
      <c r="G535" s="360">
        <f t="shared" si="96"/>
        <v>13360</v>
      </c>
      <c r="H535" s="365">
        <v>0</v>
      </c>
      <c r="I535" s="360">
        <f t="shared" si="97"/>
        <v>0</v>
      </c>
      <c r="J535" s="365">
        <v>0</v>
      </c>
      <c r="K535" s="360">
        <f t="shared" si="98"/>
        <v>0</v>
      </c>
      <c r="L535" s="360">
        <f t="shared" si="99"/>
        <v>1336</v>
      </c>
      <c r="M535" s="376">
        <f t="shared" si="100"/>
        <v>13360</v>
      </c>
      <c r="N535" s="392">
        <v>10</v>
      </c>
      <c r="O535" s="365">
        <v>1336</v>
      </c>
      <c r="P535" s="360">
        <f t="shared" si="101"/>
        <v>13360</v>
      </c>
      <c r="Q535" s="365">
        <v>0</v>
      </c>
      <c r="R535" s="360">
        <f t="shared" si="102"/>
        <v>0</v>
      </c>
      <c r="S535" s="365">
        <v>0</v>
      </c>
      <c r="T535" s="360">
        <f t="shared" si="103"/>
        <v>0</v>
      </c>
      <c r="U535" s="360">
        <f t="shared" si="104"/>
        <v>1336</v>
      </c>
      <c r="V535" s="369">
        <f t="shared" si="105"/>
        <v>13360</v>
      </c>
      <c r="W535" s="390">
        <f t="shared" si="106"/>
        <v>0</v>
      </c>
      <c r="X535" s="381">
        <f t="shared" si="107"/>
        <v>0</v>
      </c>
      <c r="Y535" s="372"/>
    </row>
    <row r="536" spans="1:25" s="50" customFormat="1" ht="22.5" hidden="1" customHeight="1" x14ac:dyDescent="0.15">
      <c r="A536" s="361" t="s">
        <v>715</v>
      </c>
      <c r="B536" s="151" t="s">
        <v>1426</v>
      </c>
      <c r="C536" s="152" t="s">
        <v>1425</v>
      </c>
      <c r="D536" s="390">
        <v>10</v>
      </c>
      <c r="E536" s="359" t="s">
        <v>1384</v>
      </c>
      <c r="F536" s="365">
        <v>2531</v>
      </c>
      <c r="G536" s="360">
        <f t="shared" si="96"/>
        <v>25310</v>
      </c>
      <c r="H536" s="365">
        <v>0</v>
      </c>
      <c r="I536" s="360">
        <f t="shared" si="97"/>
        <v>0</v>
      </c>
      <c r="J536" s="365">
        <v>0</v>
      </c>
      <c r="K536" s="360">
        <f t="shared" si="98"/>
        <v>0</v>
      </c>
      <c r="L536" s="360">
        <f t="shared" si="99"/>
        <v>2531</v>
      </c>
      <c r="M536" s="376">
        <f t="shared" si="100"/>
        <v>25310</v>
      </c>
      <c r="N536" s="392">
        <v>10</v>
      </c>
      <c r="O536" s="365">
        <v>2531</v>
      </c>
      <c r="P536" s="360">
        <f t="shared" si="101"/>
        <v>25310</v>
      </c>
      <c r="Q536" s="365">
        <v>0</v>
      </c>
      <c r="R536" s="360">
        <f t="shared" si="102"/>
        <v>0</v>
      </c>
      <c r="S536" s="365">
        <v>0</v>
      </c>
      <c r="T536" s="360">
        <f t="shared" si="103"/>
        <v>0</v>
      </c>
      <c r="U536" s="360">
        <f t="shared" si="104"/>
        <v>2531</v>
      </c>
      <c r="V536" s="369">
        <f t="shared" si="105"/>
        <v>25310</v>
      </c>
      <c r="W536" s="390">
        <f t="shared" si="106"/>
        <v>0</v>
      </c>
      <c r="X536" s="381">
        <f t="shared" si="107"/>
        <v>0</v>
      </c>
      <c r="Y536" s="372"/>
    </row>
    <row r="537" spans="1:25" s="50" customFormat="1" ht="22.5" hidden="1" customHeight="1" x14ac:dyDescent="0.15">
      <c r="A537" s="361" t="s">
        <v>716</v>
      </c>
      <c r="B537" s="151" t="s">
        <v>1426</v>
      </c>
      <c r="C537" s="152" t="s">
        <v>924</v>
      </c>
      <c r="D537" s="390">
        <v>3</v>
      </c>
      <c r="E537" s="359" t="s">
        <v>1384</v>
      </c>
      <c r="F537" s="360">
        <v>3442</v>
      </c>
      <c r="G537" s="360">
        <f t="shared" si="96"/>
        <v>10326</v>
      </c>
      <c r="H537" s="360">
        <v>0</v>
      </c>
      <c r="I537" s="360">
        <f t="shared" si="97"/>
        <v>0</v>
      </c>
      <c r="J537" s="360">
        <v>0</v>
      </c>
      <c r="K537" s="360">
        <f t="shared" si="98"/>
        <v>0</v>
      </c>
      <c r="L537" s="360">
        <f t="shared" si="99"/>
        <v>3442</v>
      </c>
      <c r="M537" s="376">
        <f t="shared" si="100"/>
        <v>10326</v>
      </c>
      <c r="N537" s="392">
        <v>3</v>
      </c>
      <c r="O537" s="360">
        <v>3442</v>
      </c>
      <c r="P537" s="360">
        <f t="shared" si="101"/>
        <v>10326</v>
      </c>
      <c r="Q537" s="360">
        <v>0</v>
      </c>
      <c r="R537" s="360">
        <f t="shared" si="102"/>
        <v>0</v>
      </c>
      <c r="S537" s="360">
        <v>0</v>
      </c>
      <c r="T537" s="360">
        <f t="shared" si="103"/>
        <v>0</v>
      </c>
      <c r="U537" s="360">
        <f t="shared" si="104"/>
        <v>3442</v>
      </c>
      <c r="V537" s="369">
        <f t="shared" si="105"/>
        <v>10326</v>
      </c>
      <c r="W537" s="390">
        <f t="shared" si="106"/>
        <v>0</v>
      </c>
      <c r="X537" s="381">
        <f t="shared" si="107"/>
        <v>0</v>
      </c>
      <c r="Y537" s="372"/>
    </row>
    <row r="538" spans="1:25" s="50" customFormat="1" ht="22.5" hidden="1" customHeight="1" x14ac:dyDescent="0.15">
      <c r="A538" s="361" t="s">
        <v>717</v>
      </c>
      <c r="B538" s="151" t="s">
        <v>1426</v>
      </c>
      <c r="C538" s="152" t="s">
        <v>925</v>
      </c>
      <c r="D538" s="390">
        <v>10</v>
      </c>
      <c r="E538" s="359" t="s">
        <v>1384</v>
      </c>
      <c r="F538" s="360">
        <v>221</v>
      </c>
      <c r="G538" s="360">
        <f t="shared" si="96"/>
        <v>2210</v>
      </c>
      <c r="H538" s="360">
        <v>0</v>
      </c>
      <c r="I538" s="360">
        <f t="shared" si="97"/>
        <v>0</v>
      </c>
      <c r="J538" s="360">
        <v>0</v>
      </c>
      <c r="K538" s="360">
        <f t="shared" si="98"/>
        <v>0</v>
      </c>
      <c r="L538" s="360">
        <f t="shared" si="99"/>
        <v>221</v>
      </c>
      <c r="M538" s="376">
        <f t="shared" si="100"/>
        <v>2210</v>
      </c>
      <c r="N538" s="392">
        <v>10</v>
      </c>
      <c r="O538" s="360">
        <v>221</v>
      </c>
      <c r="P538" s="360">
        <f t="shared" si="101"/>
        <v>2210</v>
      </c>
      <c r="Q538" s="360">
        <v>0</v>
      </c>
      <c r="R538" s="360">
        <f t="shared" si="102"/>
        <v>0</v>
      </c>
      <c r="S538" s="360">
        <v>0</v>
      </c>
      <c r="T538" s="360">
        <f t="shared" si="103"/>
        <v>0</v>
      </c>
      <c r="U538" s="360">
        <f t="shared" si="104"/>
        <v>221</v>
      </c>
      <c r="V538" s="369">
        <f t="shared" si="105"/>
        <v>2210</v>
      </c>
      <c r="W538" s="390">
        <f t="shared" si="106"/>
        <v>0</v>
      </c>
      <c r="X538" s="381">
        <f t="shared" si="107"/>
        <v>0</v>
      </c>
      <c r="Y538" s="372"/>
    </row>
    <row r="539" spans="1:25" s="50" customFormat="1" ht="22.5" hidden="1" customHeight="1" x14ac:dyDescent="0.15">
      <c r="A539" s="361" t="s">
        <v>718</v>
      </c>
      <c r="B539" s="151" t="s">
        <v>1426</v>
      </c>
      <c r="C539" s="152" t="s">
        <v>912</v>
      </c>
      <c r="D539" s="390">
        <v>1</v>
      </c>
      <c r="E539" s="359" t="s">
        <v>1384</v>
      </c>
      <c r="F539" s="360">
        <v>318</v>
      </c>
      <c r="G539" s="360">
        <f t="shared" si="96"/>
        <v>318</v>
      </c>
      <c r="H539" s="360">
        <v>0</v>
      </c>
      <c r="I539" s="360">
        <f t="shared" si="97"/>
        <v>0</v>
      </c>
      <c r="J539" s="360">
        <v>0</v>
      </c>
      <c r="K539" s="360">
        <f t="shared" si="98"/>
        <v>0</v>
      </c>
      <c r="L539" s="360">
        <f t="shared" si="99"/>
        <v>318</v>
      </c>
      <c r="M539" s="376">
        <f t="shared" si="100"/>
        <v>318</v>
      </c>
      <c r="N539" s="392">
        <v>1</v>
      </c>
      <c r="O539" s="360">
        <v>318</v>
      </c>
      <c r="P539" s="360">
        <f t="shared" si="101"/>
        <v>318</v>
      </c>
      <c r="Q539" s="360">
        <v>0</v>
      </c>
      <c r="R539" s="360">
        <f t="shared" si="102"/>
        <v>0</v>
      </c>
      <c r="S539" s="360">
        <v>0</v>
      </c>
      <c r="T539" s="360">
        <f t="shared" si="103"/>
        <v>0</v>
      </c>
      <c r="U539" s="360">
        <f t="shared" si="104"/>
        <v>318</v>
      </c>
      <c r="V539" s="369">
        <f t="shared" si="105"/>
        <v>318</v>
      </c>
      <c r="W539" s="390">
        <f t="shared" si="106"/>
        <v>0</v>
      </c>
      <c r="X539" s="381">
        <f t="shared" si="107"/>
        <v>0</v>
      </c>
      <c r="Y539" s="372"/>
    </row>
    <row r="540" spans="1:25" s="50" customFormat="1" ht="22.5" hidden="1" customHeight="1" x14ac:dyDescent="0.15">
      <c r="A540" s="361" t="s">
        <v>719</v>
      </c>
      <c r="B540" s="151" t="s">
        <v>1426</v>
      </c>
      <c r="C540" s="152" t="s">
        <v>913</v>
      </c>
      <c r="D540" s="390">
        <v>0</v>
      </c>
      <c r="E540" s="359" t="s">
        <v>1384</v>
      </c>
      <c r="F540" s="360">
        <v>380</v>
      </c>
      <c r="G540" s="360">
        <f t="shared" si="96"/>
        <v>0</v>
      </c>
      <c r="H540" s="360">
        <v>0</v>
      </c>
      <c r="I540" s="360">
        <f t="shared" si="97"/>
        <v>0</v>
      </c>
      <c r="J540" s="360">
        <v>0</v>
      </c>
      <c r="K540" s="360">
        <f t="shared" si="98"/>
        <v>0</v>
      </c>
      <c r="L540" s="360">
        <f t="shared" si="99"/>
        <v>380</v>
      </c>
      <c r="M540" s="376">
        <f t="shared" si="100"/>
        <v>0</v>
      </c>
      <c r="N540" s="392">
        <v>0</v>
      </c>
      <c r="O540" s="360">
        <v>380</v>
      </c>
      <c r="P540" s="360">
        <f t="shared" si="101"/>
        <v>0</v>
      </c>
      <c r="Q540" s="360">
        <v>0</v>
      </c>
      <c r="R540" s="360">
        <f t="shared" si="102"/>
        <v>0</v>
      </c>
      <c r="S540" s="360">
        <v>0</v>
      </c>
      <c r="T540" s="360">
        <f t="shared" si="103"/>
        <v>0</v>
      </c>
      <c r="U540" s="360">
        <f t="shared" si="104"/>
        <v>380</v>
      </c>
      <c r="V540" s="369">
        <f t="shared" si="105"/>
        <v>0</v>
      </c>
      <c r="W540" s="390">
        <f t="shared" si="106"/>
        <v>0</v>
      </c>
      <c r="X540" s="381">
        <f t="shared" si="107"/>
        <v>0</v>
      </c>
      <c r="Y540" s="372"/>
    </row>
    <row r="541" spans="1:25" s="50" customFormat="1" ht="22.5" hidden="1" customHeight="1" x14ac:dyDescent="0.15">
      <c r="A541" s="361" t="s">
        <v>720</v>
      </c>
      <c r="B541" s="151" t="s">
        <v>1426</v>
      </c>
      <c r="C541" s="152" t="s">
        <v>914</v>
      </c>
      <c r="D541" s="390">
        <v>3</v>
      </c>
      <c r="E541" s="359" t="s">
        <v>1384</v>
      </c>
      <c r="F541" s="360">
        <v>699</v>
      </c>
      <c r="G541" s="360">
        <f t="shared" si="96"/>
        <v>2097</v>
      </c>
      <c r="H541" s="360">
        <v>0</v>
      </c>
      <c r="I541" s="360">
        <f t="shared" si="97"/>
        <v>0</v>
      </c>
      <c r="J541" s="360">
        <v>0</v>
      </c>
      <c r="K541" s="360">
        <f t="shared" si="98"/>
        <v>0</v>
      </c>
      <c r="L541" s="360">
        <f t="shared" si="99"/>
        <v>699</v>
      </c>
      <c r="M541" s="376">
        <f t="shared" si="100"/>
        <v>2097</v>
      </c>
      <c r="N541" s="392">
        <v>3</v>
      </c>
      <c r="O541" s="360">
        <v>699</v>
      </c>
      <c r="P541" s="360">
        <f t="shared" si="101"/>
        <v>2097</v>
      </c>
      <c r="Q541" s="360">
        <v>0</v>
      </c>
      <c r="R541" s="360">
        <f t="shared" si="102"/>
        <v>0</v>
      </c>
      <c r="S541" s="360">
        <v>0</v>
      </c>
      <c r="T541" s="360">
        <f t="shared" si="103"/>
        <v>0</v>
      </c>
      <c r="U541" s="360">
        <f t="shared" si="104"/>
        <v>699</v>
      </c>
      <c r="V541" s="369">
        <f t="shared" si="105"/>
        <v>2097</v>
      </c>
      <c r="W541" s="390">
        <f t="shared" si="106"/>
        <v>0</v>
      </c>
      <c r="X541" s="381">
        <f t="shared" si="107"/>
        <v>0</v>
      </c>
      <c r="Y541" s="372"/>
    </row>
    <row r="542" spans="1:25" s="50" customFormat="1" ht="22.5" hidden="1" customHeight="1" x14ac:dyDescent="0.15">
      <c r="A542" s="361" t="s">
        <v>721</v>
      </c>
      <c r="B542" s="151" t="s">
        <v>1426</v>
      </c>
      <c r="C542" s="152" t="s">
        <v>915</v>
      </c>
      <c r="D542" s="390">
        <v>1</v>
      </c>
      <c r="E542" s="359" t="s">
        <v>1384</v>
      </c>
      <c r="F542" s="360">
        <v>1212</v>
      </c>
      <c r="G542" s="360">
        <f t="shared" si="96"/>
        <v>1212</v>
      </c>
      <c r="H542" s="360">
        <v>0</v>
      </c>
      <c r="I542" s="360">
        <f t="shared" si="97"/>
        <v>0</v>
      </c>
      <c r="J542" s="360">
        <v>0</v>
      </c>
      <c r="K542" s="360">
        <f t="shared" si="98"/>
        <v>0</v>
      </c>
      <c r="L542" s="360">
        <f t="shared" si="99"/>
        <v>1212</v>
      </c>
      <c r="M542" s="376">
        <f t="shared" si="100"/>
        <v>1212</v>
      </c>
      <c r="N542" s="392">
        <v>1</v>
      </c>
      <c r="O542" s="360">
        <v>1212</v>
      </c>
      <c r="P542" s="360">
        <f t="shared" si="101"/>
        <v>1212</v>
      </c>
      <c r="Q542" s="360">
        <v>0</v>
      </c>
      <c r="R542" s="360">
        <f t="shared" si="102"/>
        <v>0</v>
      </c>
      <c r="S542" s="360">
        <v>0</v>
      </c>
      <c r="T542" s="360">
        <f t="shared" si="103"/>
        <v>0</v>
      </c>
      <c r="U542" s="360">
        <f t="shared" si="104"/>
        <v>1212</v>
      </c>
      <c r="V542" s="369">
        <f t="shared" si="105"/>
        <v>1212</v>
      </c>
      <c r="W542" s="390">
        <f t="shared" si="106"/>
        <v>0</v>
      </c>
      <c r="X542" s="381">
        <f t="shared" si="107"/>
        <v>0</v>
      </c>
      <c r="Y542" s="372"/>
    </row>
    <row r="543" spans="1:25" s="50" customFormat="1" ht="22.5" hidden="1" customHeight="1" x14ac:dyDescent="0.15">
      <c r="A543" s="361" t="s">
        <v>722</v>
      </c>
      <c r="B543" s="151" t="s">
        <v>1426</v>
      </c>
      <c r="C543" s="152" t="s">
        <v>916</v>
      </c>
      <c r="D543" s="390">
        <v>1</v>
      </c>
      <c r="E543" s="359" t="s">
        <v>1384</v>
      </c>
      <c r="F543" s="360">
        <v>2008</v>
      </c>
      <c r="G543" s="360">
        <f t="shared" si="96"/>
        <v>2008</v>
      </c>
      <c r="H543" s="360">
        <v>0</v>
      </c>
      <c r="I543" s="360">
        <f t="shared" si="97"/>
        <v>0</v>
      </c>
      <c r="J543" s="360">
        <v>0</v>
      </c>
      <c r="K543" s="360">
        <f t="shared" si="98"/>
        <v>0</v>
      </c>
      <c r="L543" s="360">
        <f t="shared" si="99"/>
        <v>2008</v>
      </c>
      <c r="M543" s="376">
        <f t="shared" si="100"/>
        <v>2008</v>
      </c>
      <c r="N543" s="392">
        <v>1</v>
      </c>
      <c r="O543" s="360">
        <v>2008</v>
      </c>
      <c r="P543" s="360">
        <f t="shared" si="101"/>
        <v>2008</v>
      </c>
      <c r="Q543" s="360">
        <v>0</v>
      </c>
      <c r="R543" s="360">
        <f t="shared" si="102"/>
        <v>0</v>
      </c>
      <c r="S543" s="360">
        <v>0</v>
      </c>
      <c r="T543" s="360">
        <f t="shared" si="103"/>
        <v>0</v>
      </c>
      <c r="U543" s="360">
        <f t="shared" si="104"/>
        <v>2008</v>
      </c>
      <c r="V543" s="369">
        <f t="shared" si="105"/>
        <v>2008</v>
      </c>
      <c r="W543" s="390">
        <f t="shared" si="106"/>
        <v>0</v>
      </c>
      <c r="X543" s="381">
        <f t="shared" si="107"/>
        <v>0</v>
      </c>
      <c r="Y543" s="372"/>
    </row>
    <row r="544" spans="1:25" s="50" customFormat="1" ht="22.5" hidden="1" customHeight="1" x14ac:dyDescent="0.15">
      <c r="A544" s="361" t="s">
        <v>723</v>
      </c>
      <c r="B544" s="151" t="s">
        <v>1426</v>
      </c>
      <c r="C544" s="152" t="s">
        <v>917</v>
      </c>
      <c r="D544" s="390">
        <v>1</v>
      </c>
      <c r="E544" s="359" t="s">
        <v>1384</v>
      </c>
      <c r="F544" s="360">
        <v>4141</v>
      </c>
      <c r="G544" s="360">
        <f t="shared" si="96"/>
        <v>4141</v>
      </c>
      <c r="H544" s="360">
        <v>0</v>
      </c>
      <c r="I544" s="360">
        <f t="shared" si="97"/>
        <v>0</v>
      </c>
      <c r="J544" s="360">
        <v>0</v>
      </c>
      <c r="K544" s="360">
        <f t="shared" si="98"/>
        <v>0</v>
      </c>
      <c r="L544" s="360">
        <f t="shared" si="99"/>
        <v>4141</v>
      </c>
      <c r="M544" s="376">
        <f t="shared" si="100"/>
        <v>4141</v>
      </c>
      <c r="N544" s="392">
        <v>1</v>
      </c>
      <c r="O544" s="360">
        <v>4141</v>
      </c>
      <c r="P544" s="360">
        <f t="shared" si="101"/>
        <v>4141</v>
      </c>
      <c r="Q544" s="360">
        <v>0</v>
      </c>
      <c r="R544" s="360">
        <f t="shared" si="102"/>
        <v>0</v>
      </c>
      <c r="S544" s="360">
        <v>0</v>
      </c>
      <c r="T544" s="360">
        <f t="shared" si="103"/>
        <v>0</v>
      </c>
      <c r="U544" s="360">
        <f t="shared" si="104"/>
        <v>4141</v>
      </c>
      <c r="V544" s="369">
        <f t="shared" si="105"/>
        <v>4141</v>
      </c>
      <c r="W544" s="390">
        <f t="shared" si="106"/>
        <v>0</v>
      </c>
      <c r="X544" s="381">
        <f t="shared" si="107"/>
        <v>0</v>
      </c>
      <c r="Y544" s="372"/>
    </row>
    <row r="545" spans="1:25" s="50" customFormat="1" ht="22.5" hidden="1" customHeight="1" x14ac:dyDescent="0.15">
      <c r="A545" s="361" t="s">
        <v>724</v>
      </c>
      <c r="B545" s="151" t="s">
        <v>1426</v>
      </c>
      <c r="C545" s="152" t="s">
        <v>888</v>
      </c>
      <c r="D545" s="390">
        <v>1</v>
      </c>
      <c r="E545" s="359" t="s">
        <v>1384</v>
      </c>
      <c r="F545" s="360">
        <v>8628</v>
      </c>
      <c r="G545" s="360">
        <f t="shared" si="96"/>
        <v>8628</v>
      </c>
      <c r="H545" s="360">
        <v>0</v>
      </c>
      <c r="I545" s="360">
        <f t="shared" si="97"/>
        <v>0</v>
      </c>
      <c r="J545" s="360">
        <v>0</v>
      </c>
      <c r="K545" s="360">
        <f t="shared" si="98"/>
        <v>0</v>
      </c>
      <c r="L545" s="360">
        <f t="shared" si="99"/>
        <v>8628</v>
      </c>
      <c r="M545" s="376">
        <f t="shared" si="100"/>
        <v>8628</v>
      </c>
      <c r="N545" s="392">
        <v>1</v>
      </c>
      <c r="O545" s="360">
        <v>8628</v>
      </c>
      <c r="P545" s="360">
        <f t="shared" si="101"/>
        <v>8628</v>
      </c>
      <c r="Q545" s="360">
        <v>0</v>
      </c>
      <c r="R545" s="360">
        <f t="shared" si="102"/>
        <v>0</v>
      </c>
      <c r="S545" s="360">
        <v>0</v>
      </c>
      <c r="T545" s="360">
        <f t="shared" si="103"/>
        <v>0</v>
      </c>
      <c r="U545" s="360">
        <f t="shared" si="104"/>
        <v>8628</v>
      </c>
      <c r="V545" s="369">
        <f t="shared" si="105"/>
        <v>8628</v>
      </c>
      <c r="W545" s="390">
        <f t="shared" si="106"/>
        <v>0</v>
      </c>
      <c r="X545" s="381">
        <f t="shared" si="107"/>
        <v>0</v>
      </c>
      <c r="Y545" s="372"/>
    </row>
    <row r="546" spans="1:25" s="50" customFormat="1" ht="22.5" hidden="1" customHeight="1" x14ac:dyDescent="0.15">
      <c r="A546" s="361" t="s">
        <v>725</v>
      </c>
      <c r="B546" s="151" t="s">
        <v>1426</v>
      </c>
      <c r="C546" s="152" t="s">
        <v>889</v>
      </c>
      <c r="D546" s="390">
        <v>1</v>
      </c>
      <c r="E546" s="359" t="s">
        <v>1384</v>
      </c>
      <c r="F546" s="360">
        <v>13080</v>
      </c>
      <c r="G546" s="360">
        <f t="shared" si="96"/>
        <v>13080</v>
      </c>
      <c r="H546" s="360">
        <v>0</v>
      </c>
      <c r="I546" s="360">
        <f t="shared" si="97"/>
        <v>0</v>
      </c>
      <c r="J546" s="360">
        <v>0</v>
      </c>
      <c r="K546" s="360">
        <f t="shared" si="98"/>
        <v>0</v>
      </c>
      <c r="L546" s="360">
        <f t="shared" si="99"/>
        <v>13080</v>
      </c>
      <c r="M546" s="376">
        <f t="shared" si="100"/>
        <v>13080</v>
      </c>
      <c r="N546" s="392">
        <v>1</v>
      </c>
      <c r="O546" s="360">
        <v>13080</v>
      </c>
      <c r="P546" s="360">
        <f t="shared" si="101"/>
        <v>13080</v>
      </c>
      <c r="Q546" s="360">
        <v>0</v>
      </c>
      <c r="R546" s="360">
        <f t="shared" si="102"/>
        <v>0</v>
      </c>
      <c r="S546" s="360">
        <v>0</v>
      </c>
      <c r="T546" s="360">
        <f t="shared" si="103"/>
        <v>0</v>
      </c>
      <c r="U546" s="360">
        <f t="shared" si="104"/>
        <v>13080</v>
      </c>
      <c r="V546" s="369">
        <f t="shared" si="105"/>
        <v>13080</v>
      </c>
      <c r="W546" s="390">
        <f t="shared" si="106"/>
        <v>0</v>
      </c>
      <c r="X546" s="381">
        <f t="shared" si="107"/>
        <v>0</v>
      </c>
      <c r="Y546" s="372"/>
    </row>
    <row r="547" spans="1:25" s="50" customFormat="1" ht="22.5" hidden="1" customHeight="1" x14ac:dyDescent="0.15">
      <c r="A547" s="361" t="s">
        <v>726</v>
      </c>
      <c r="B547" s="151" t="s">
        <v>1427</v>
      </c>
      <c r="C547" s="152" t="s">
        <v>695</v>
      </c>
      <c r="D547" s="390">
        <v>1</v>
      </c>
      <c r="E547" s="359" t="s">
        <v>1384</v>
      </c>
      <c r="F547" s="360">
        <v>769</v>
      </c>
      <c r="G547" s="360">
        <f t="shared" si="96"/>
        <v>769</v>
      </c>
      <c r="H547" s="360">
        <v>0</v>
      </c>
      <c r="I547" s="360">
        <f t="shared" si="97"/>
        <v>0</v>
      </c>
      <c r="J547" s="360">
        <v>0</v>
      </c>
      <c r="K547" s="360">
        <f t="shared" si="98"/>
        <v>0</v>
      </c>
      <c r="L547" s="360">
        <f t="shared" si="99"/>
        <v>769</v>
      </c>
      <c r="M547" s="376">
        <f t="shared" si="100"/>
        <v>769</v>
      </c>
      <c r="N547" s="392">
        <v>1</v>
      </c>
      <c r="O547" s="360">
        <v>769</v>
      </c>
      <c r="P547" s="360">
        <f t="shared" si="101"/>
        <v>769</v>
      </c>
      <c r="Q547" s="360">
        <v>0</v>
      </c>
      <c r="R547" s="360">
        <f t="shared" si="102"/>
        <v>0</v>
      </c>
      <c r="S547" s="360">
        <v>0</v>
      </c>
      <c r="T547" s="360">
        <f t="shared" si="103"/>
        <v>0</v>
      </c>
      <c r="U547" s="360">
        <f t="shared" si="104"/>
        <v>769</v>
      </c>
      <c r="V547" s="369">
        <f t="shared" si="105"/>
        <v>769</v>
      </c>
      <c r="W547" s="390">
        <f t="shared" si="106"/>
        <v>0</v>
      </c>
      <c r="X547" s="381">
        <f t="shared" si="107"/>
        <v>0</v>
      </c>
      <c r="Y547" s="372"/>
    </row>
    <row r="548" spans="1:25" s="50" customFormat="1" ht="22.5" hidden="1" customHeight="1" x14ac:dyDescent="0.15">
      <c r="A548" s="361" t="s">
        <v>727</v>
      </c>
      <c r="B548" s="151" t="s">
        <v>1427</v>
      </c>
      <c r="C548" s="152" t="s">
        <v>1423</v>
      </c>
      <c r="D548" s="390">
        <v>1</v>
      </c>
      <c r="E548" s="359" t="s">
        <v>1384</v>
      </c>
      <c r="F548" s="360">
        <v>1008</v>
      </c>
      <c r="G548" s="360">
        <f t="shared" si="96"/>
        <v>1008</v>
      </c>
      <c r="H548" s="360">
        <v>0</v>
      </c>
      <c r="I548" s="360">
        <f t="shared" si="97"/>
        <v>0</v>
      </c>
      <c r="J548" s="360">
        <v>0</v>
      </c>
      <c r="K548" s="360">
        <f t="shared" si="98"/>
        <v>0</v>
      </c>
      <c r="L548" s="360">
        <f t="shared" si="99"/>
        <v>1008</v>
      </c>
      <c r="M548" s="376">
        <f t="shared" si="100"/>
        <v>1008</v>
      </c>
      <c r="N548" s="392">
        <v>1</v>
      </c>
      <c r="O548" s="360">
        <v>1008</v>
      </c>
      <c r="P548" s="360">
        <f t="shared" si="101"/>
        <v>1008</v>
      </c>
      <c r="Q548" s="360">
        <v>0</v>
      </c>
      <c r="R548" s="360">
        <f t="shared" si="102"/>
        <v>0</v>
      </c>
      <c r="S548" s="360">
        <v>0</v>
      </c>
      <c r="T548" s="360">
        <f t="shared" si="103"/>
        <v>0</v>
      </c>
      <c r="U548" s="360">
        <f t="shared" si="104"/>
        <v>1008</v>
      </c>
      <c r="V548" s="369">
        <f t="shared" si="105"/>
        <v>1008</v>
      </c>
      <c r="W548" s="390">
        <f t="shared" si="106"/>
        <v>0</v>
      </c>
      <c r="X548" s="381">
        <f t="shared" si="107"/>
        <v>0</v>
      </c>
      <c r="Y548" s="372"/>
    </row>
    <row r="549" spans="1:25" s="50" customFormat="1" ht="22.5" hidden="1" customHeight="1" x14ac:dyDescent="0.15">
      <c r="A549" s="361" t="s">
        <v>728</v>
      </c>
      <c r="B549" s="151" t="s">
        <v>1427</v>
      </c>
      <c r="C549" s="152" t="s">
        <v>1424</v>
      </c>
      <c r="D549" s="390">
        <v>1</v>
      </c>
      <c r="E549" s="359" t="s">
        <v>1384</v>
      </c>
      <c r="F549" s="360">
        <v>1327</v>
      </c>
      <c r="G549" s="360">
        <f t="shared" si="96"/>
        <v>1327</v>
      </c>
      <c r="H549" s="360">
        <v>0</v>
      </c>
      <c r="I549" s="360">
        <f t="shared" si="97"/>
        <v>0</v>
      </c>
      <c r="J549" s="360">
        <v>0</v>
      </c>
      <c r="K549" s="360">
        <f t="shared" si="98"/>
        <v>0</v>
      </c>
      <c r="L549" s="360">
        <f t="shared" si="99"/>
        <v>1327</v>
      </c>
      <c r="M549" s="376">
        <f t="shared" si="100"/>
        <v>1327</v>
      </c>
      <c r="N549" s="392">
        <v>1</v>
      </c>
      <c r="O549" s="360">
        <v>1327</v>
      </c>
      <c r="P549" s="360">
        <f t="shared" si="101"/>
        <v>1327</v>
      </c>
      <c r="Q549" s="360">
        <v>0</v>
      </c>
      <c r="R549" s="360">
        <f t="shared" si="102"/>
        <v>0</v>
      </c>
      <c r="S549" s="360">
        <v>0</v>
      </c>
      <c r="T549" s="360">
        <f t="shared" si="103"/>
        <v>0</v>
      </c>
      <c r="U549" s="360">
        <f t="shared" si="104"/>
        <v>1327</v>
      </c>
      <c r="V549" s="369">
        <f t="shared" si="105"/>
        <v>1327</v>
      </c>
      <c r="W549" s="390">
        <f t="shared" si="106"/>
        <v>0</v>
      </c>
      <c r="X549" s="381">
        <f t="shared" si="107"/>
        <v>0</v>
      </c>
      <c r="Y549" s="372"/>
    </row>
    <row r="550" spans="1:25" s="50" customFormat="1" ht="22.5" hidden="1" customHeight="1" x14ac:dyDescent="0.15">
      <c r="A550" s="361" t="s">
        <v>729</v>
      </c>
      <c r="B550" s="151" t="s">
        <v>1427</v>
      </c>
      <c r="C550" s="152" t="s">
        <v>1425</v>
      </c>
      <c r="D550" s="390">
        <v>1</v>
      </c>
      <c r="E550" s="359" t="s">
        <v>1384</v>
      </c>
      <c r="F550" s="360">
        <v>2628</v>
      </c>
      <c r="G550" s="360">
        <f t="shared" si="96"/>
        <v>2628</v>
      </c>
      <c r="H550" s="360">
        <v>0</v>
      </c>
      <c r="I550" s="360">
        <f t="shared" si="97"/>
        <v>0</v>
      </c>
      <c r="J550" s="360">
        <v>0</v>
      </c>
      <c r="K550" s="360">
        <f t="shared" si="98"/>
        <v>0</v>
      </c>
      <c r="L550" s="360">
        <f t="shared" si="99"/>
        <v>2628</v>
      </c>
      <c r="M550" s="376">
        <f t="shared" si="100"/>
        <v>2628</v>
      </c>
      <c r="N550" s="392">
        <v>1</v>
      </c>
      <c r="O550" s="360">
        <v>2628</v>
      </c>
      <c r="P550" s="360">
        <f t="shared" si="101"/>
        <v>2628</v>
      </c>
      <c r="Q550" s="360">
        <v>0</v>
      </c>
      <c r="R550" s="360">
        <f t="shared" si="102"/>
        <v>0</v>
      </c>
      <c r="S550" s="360">
        <v>0</v>
      </c>
      <c r="T550" s="360">
        <f t="shared" si="103"/>
        <v>0</v>
      </c>
      <c r="U550" s="360">
        <f t="shared" si="104"/>
        <v>2628</v>
      </c>
      <c r="V550" s="369">
        <f t="shared" si="105"/>
        <v>2628</v>
      </c>
      <c r="W550" s="390">
        <f t="shared" si="106"/>
        <v>0</v>
      </c>
      <c r="X550" s="381">
        <f t="shared" si="107"/>
        <v>0</v>
      </c>
      <c r="Y550" s="372"/>
    </row>
    <row r="551" spans="1:25" s="50" customFormat="1" ht="22.5" hidden="1" customHeight="1" x14ac:dyDescent="0.15">
      <c r="A551" s="361" t="s">
        <v>730</v>
      </c>
      <c r="B551" s="151" t="s">
        <v>1427</v>
      </c>
      <c r="C551" s="152" t="s">
        <v>924</v>
      </c>
      <c r="D551" s="390">
        <v>1</v>
      </c>
      <c r="E551" s="359" t="s">
        <v>1384</v>
      </c>
      <c r="F551" s="360">
        <v>4770</v>
      </c>
      <c r="G551" s="360">
        <f t="shared" si="96"/>
        <v>4770</v>
      </c>
      <c r="H551" s="360">
        <v>0</v>
      </c>
      <c r="I551" s="360">
        <f t="shared" si="97"/>
        <v>0</v>
      </c>
      <c r="J551" s="360">
        <v>0</v>
      </c>
      <c r="K551" s="360">
        <f t="shared" si="98"/>
        <v>0</v>
      </c>
      <c r="L551" s="360">
        <f t="shared" si="99"/>
        <v>4770</v>
      </c>
      <c r="M551" s="376">
        <f t="shared" si="100"/>
        <v>4770</v>
      </c>
      <c r="N551" s="392">
        <v>1</v>
      </c>
      <c r="O551" s="360">
        <v>4770</v>
      </c>
      <c r="P551" s="360">
        <f t="shared" si="101"/>
        <v>4770</v>
      </c>
      <c r="Q551" s="360">
        <v>0</v>
      </c>
      <c r="R551" s="360">
        <f t="shared" si="102"/>
        <v>0</v>
      </c>
      <c r="S551" s="360">
        <v>0</v>
      </c>
      <c r="T551" s="360">
        <f t="shared" si="103"/>
        <v>0</v>
      </c>
      <c r="U551" s="360">
        <f t="shared" si="104"/>
        <v>4770</v>
      </c>
      <c r="V551" s="369">
        <f t="shared" si="105"/>
        <v>4770</v>
      </c>
      <c r="W551" s="390">
        <f t="shared" si="106"/>
        <v>0</v>
      </c>
      <c r="X551" s="381">
        <f t="shared" si="107"/>
        <v>0</v>
      </c>
      <c r="Y551" s="372"/>
    </row>
    <row r="552" spans="1:25" s="50" customFormat="1" ht="22.5" hidden="1" customHeight="1" x14ac:dyDescent="0.15">
      <c r="A552" s="361" t="s">
        <v>731</v>
      </c>
      <c r="B552" s="151" t="s">
        <v>1427</v>
      </c>
      <c r="C552" s="152" t="s">
        <v>918</v>
      </c>
      <c r="D552" s="390">
        <v>1</v>
      </c>
      <c r="E552" s="359" t="s">
        <v>1384</v>
      </c>
      <c r="F552" s="360">
        <v>230</v>
      </c>
      <c r="G552" s="360">
        <f t="shared" si="96"/>
        <v>230</v>
      </c>
      <c r="H552" s="360">
        <v>0</v>
      </c>
      <c r="I552" s="360">
        <f t="shared" si="97"/>
        <v>0</v>
      </c>
      <c r="J552" s="360">
        <v>0</v>
      </c>
      <c r="K552" s="360">
        <f t="shared" si="98"/>
        <v>0</v>
      </c>
      <c r="L552" s="360">
        <f t="shared" si="99"/>
        <v>230</v>
      </c>
      <c r="M552" s="376">
        <f t="shared" si="100"/>
        <v>230</v>
      </c>
      <c r="N552" s="392">
        <v>1</v>
      </c>
      <c r="O552" s="360">
        <v>230</v>
      </c>
      <c r="P552" s="360">
        <f t="shared" si="101"/>
        <v>230</v>
      </c>
      <c r="Q552" s="360">
        <v>0</v>
      </c>
      <c r="R552" s="360">
        <f t="shared" si="102"/>
        <v>0</v>
      </c>
      <c r="S552" s="360">
        <v>0</v>
      </c>
      <c r="T552" s="360">
        <f t="shared" si="103"/>
        <v>0</v>
      </c>
      <c r="U552" s="360">
        <f t="shared" si="104"/>
        <v>230</v>
      </c>
      <c r="V552" s="369">
        <f t="shared" si="105"/>
        <v>230</v>
      </c>
      <c r="W552" s="390">
        <f t="shared" si="106"/>
        <v>0</v>
      </c>
      <c r="X552" s="381">
        <f t="shared" si="107"/>
        <v>0</v>
      </c>
      <c r="Y552" s="372"/>
    </row>
    <row r="553" spans="1:25" s="50" customFormat="1" ht="22.5" hidden="1" customHeight="1" x14ac:dyDescent="0.15">
      <c r="A553" s="361" t="s">
        <v>732</v>
      </c>
      <c r="B553" s="151" t="s">
        <v>1427</v>
      </c>
      <c r="C553" s="152" t="s">
        <v>925</v>
      </c>
      <c r="D553" s="390">
        <v>6</v>
      </c>
      <c r="E553" s="359" t="s">
        <v>1384</v>
      </c>
      <c r="F553" s="360">
        <v>265</v>
      </c>
      <c r="G553" s="360">
        <f t="shared" si="96"/>
        <v>1590</v>
      </c>
      <c r="H553" s="360">
        <v>0</v>
      </c>
      <c r="I553" s="360">
        <f t="shared" si="97"/>
        <v>0</v>
      </c>
      <c r="J553" s="360">
        <v>0</v>
      </c>
      <c r="K553" s="360">
        <f t="shared" si="98"/>
        <v>0</v>
      </c>
      <c r="L553" s="360">
        <f t="shared" si="99"/>
        <v>265</v>
      </c>
      <c r="M553" s="376">
        <f t="shared" si="100"/>
        <v>1590</v>
      </c>
      <c r="N553" s="392">
        <v>6</v>
      </c>
      <c r="O553" s="360">
        <v>265</v>
      </c>
      <c r="P553" s="360">
        <f t="shared" si="101"/>
        <v>1590</v>
      </c>
      <c r="Q553" s="360">
        <v>0</v>
      </c>
      <c r="R553" s="360">
        <f t="shared" si="102"/>
        <v>0</v>
      </c>
      <c r="S553" s="360">
        <v>0</v>
      </c>
      <c r="T553" s="360">
        <f t="shared" si="103"/>
        <v>0</v>
      </c>
      <c r="U553" s="360">
        <f t="shared" si="104"/>
        <v>265</v>
      </c>
      <c r="V553" s="369">
        <f t="shared" si="105"/>
        <v>1590</v>
      </c>
      <c r="W553" s="390">
        <f t="shared" si="106"/>
        <v>0</v>
      </c>
      <c r="X553" s="381">
        <f t="shared" si="107"/>
        <v>0</v>
      </c>
      <c r="Y553" s="372"/>
    </row>
    <row r="554" spans="1:25" s="50" customFormat="1" ht="22.5" hidden="1" customHeight="1" x14ac:dyDescent="0.15">
      <c r="A554" s="361" t="s">
        <v>733</v>
      </c>
      <c r="B554" s="151" t="s">
        <v>1427</v>
      </c>
      <c r="C554" s="152" t="s">
        <v>912</v>
      </c>
      <c r="D554" s="390">
        <v>5</v>
      </c>
      <c r="E554" s="359" t="s">
        <v>1384</v>
      </c>
      <c r="F554" s="360">
        <v>424</v>
      </c>
      <c r="G554" s="360">
        <f t="shared" si="96"/>
        <v>2120</v>
      </c>
      <c r="H554" s="360">
        <v>0</v>
      </c>
      <c r="I554" s="360">
        <f t="shared" si="97"/>
        <v>0</v>
      </c>
      <c r="J554" s="360">
        <v>0</v>
      </c>
      <c r="K554" s="360">
        <f t="shared" si="98"/>
        <v>0</v>
      </c>
      <c r="L554" s="360">
        <f t="shared" si="99"/>
        <v>424</v>
      </c>
      <c r="M554" s="376">
        <f t="shared" si="100"/>
        <v>2120</v>
      </c>
      <c r="N554" s="392">
        <v>5</v>
      </c>
      <c r="O554" s="360">
        <v>424</v>
      </c>
      <c r="P554" s="360">
        <f t="shared" si="101"/>
        <v>2120</v>
      </c>
      <c r="Q554" s="360">
        <v>0</v>
      </c>
      <c r="R554" s="360">
        <f t="shared" si="102"/>
        <v>0</v>
      </c>
      <c r="S554" s="360">
        <v>0</v>
      </c>
      <c r="T554" s="360">
        <f t="shared" si="103"/>
        <v>0</v>
      </c>
      <c r="U554" s="360">
        <f t="shared" si="104"/>
        <v>424</v>
      </c>
      <c r="V554" s="369">
        <f t="shared" si="105"/>
        <v>2120</v>
      </c>
      <c r="W554" s="390">
        <f t="shared" si="106"/>
        <v>0</v>
      </c>
      <c r="X554" s="381">
        <f t="shared" si="107"/>
        <v>0</v>
      </c>
      <c r="Y554" s="372"/>
    </row>
    <row r="555" spans="1:25" s="50" customFormat="1" ht="22.5" hidden="1" customHeight="1" x14ac:dyDescent="0.15">
      <c r="A555" s="361" t="s">
        <v>734</v>
      </c>
      <c r="B555" s="151" t="s">
        <v>1427</v>
      </c>
      <c r="C555" s="152" t="s">
        <v>913</v>
      </c>
      <c r="D555" s="390">
        <v>1</v>
      </c>
      <c r="E555" s="359" t="s">
        <v>1384</v>
      </c>
      <c r="F555" s="360">
        <v>663</v>
      </c>
      <c r="G555" s="360">
        <f t="shared" si="96"/>
        <v>663</v>
      </c>
      <c r="H555" s="360">
        <v>0</v>
      </c>
      <c r="I555" s="360">
        <f t="shared" si="97"/>
        <v>0</v>
      </c>
      <c r="J555" s="360">
        <v>0</v>
      </c>
      <c r="K555" s="360">
        <f t="shared" si="98"/>
        <v>0</v>
      </c>
      <c r="L555" s="360">
        <f t="shared" si="99"/>
        <v>663</v>
      </c>
      <c r="M555" s="376">
        <f t="shared" si="100"/>
        <v>663</v>
      </c>
      <c r="N555" s="392">
        <v>1</v>
      </c>
      <c r="O555" s="360">
        <v>663</v>
      </c>
      <c r="P555" s="360">
        <f t="shared" si="101"/>
        <v>663</v>
      </c>
      <c r="Q555" s="360">
        <v>0</v>
      </c>
      <c r="R555" s="360">
        <f t="shared" si="102"/>
        <v>0</v>
      </c>
      <c r="S555" s="360">
        <v>0</v>
      </c>
      <c r="T555" s="360">
        <f t="shared" si="103"/>
        <v>0</v>
      </c>
      <c r="U555" s="360">
        <f t="shared" si="104"/>
        <v>663</v>
      </c>
      <c r="V555" s="369">
        <f t="shared" si="105"/>
        <v>663</v>
      </c>
      <c r="W555" s="390">
        <f t="shared" si="106"/>
        <v>0</v>
      </c>
      <c r="X555" s="381">
        <f t="shared" si="107"/>
        <v>0</v>
      </c>
      <c r="Y555" s="372"/>
    </row>
    <row r="556" spans="1:25" s="50" customFormat="1" ht="22.5" hidden="1" customHeight="1" x14ac:dyDescent="0.15">
      <c r="A556" s="361" t="s">
        <v>735</v>
      </c>
      <c r="B556" s="151" t="s">
        <v>1427</v>
      </c>
      <c r="C556" s="152" t="s">
        <v>914</v>
      </c>
      <c r="D556" s="390">
        <v>3</v>
      </c>
      <c r="E556" s="359" t="s">
        <v>1384</v>
      </c>
      <c r="F556" s="360">
        <v>1318</v>
      </c>
      <c r="G556" s="360">
        <f t="shared" si="96"/>
        <v>3954</v>
      </c>
      <c r="H556" s="360">
        <v>0</v>
      </c>
      <c r="I556" s="360">
        <f t="shared" si="97"/>
        <v>0</v>
      </c>
      <c r="J556" s="360">
        <v>0</v>
      </c>
      <c r="K556" s="360">
        <f t="shared" si="98"/>
        <v>0</v>
      </c>
      <c r="L556" s="360">
        <f t="shared" si="99"/>
        <v>1318</v>
      </c>
      <c r="M556" s="376">
        <f t="shared" si="100"/>
        <v>3954</v>
      </c>
      <c r="N556" s="392">
        <v>3</v>
      </c>
      <c r="O556" s="360">
        <v>1318</v>
      </c>
      <c r="P556" s="360">
        <f t="shared" si="101"/>
        <v>3954</v>
      </c>
      <c r="Q556" s="360">
        <v>0</v>
      </c>
      <c r="R556" s="360">
        <f t="shared" si="102"/>
        <v>0</v>
      </c>
      <c r="S556" s="360">
        <v>0</v>
      </c>
      <c r="T556" s="360">
        <f t="shared" si="103"/>
        <v>0</v>
      </c>
      <c r="U556" s="360">
        <f t="shared" si="104"/>
        <v>1318</v>
      </c>
      <c r="V556" s="369">
        <f t="shared" si="105"/>
        <v>3954</v>
      </c>
      <c r="W556" s="390">
        <f t="shared" si="106"/>
        <v>0</v>
      </c>
      <c r="X556" s="381">
        <f t="shared" si="107"/>
        <v>0</v>
      </c>
      <c r="Y556" s="372"/>
    </row>
    <row r="557" spans="1:25" s="50" customFormat="1" ht="22.5" hidden="1" customHeight="1" x14ac:dyDescent="0.15">
      <c r="A557" s="361" t="s">
        <v>736</v>
      </c>
      <c r="B557" s="151" t="s">
        <v>1427</v>
      </c>
      <c r="C557" s="152" t="s">
        <v>915</v>
      </c>
      <c r="D557" s="390">
        <v>1</v>
      </c>
      <c r="E557" s="359" t="s">
        <v>1384</v>
      </c>
      <c r="F557" s="360">
        <v>2150</v>
      </c>
      <c r="G557" s="360">
        <f t="shared" si="96"/>
        <v>2150</v>
      </c>
      <c r="H557" s="360">
        <v>0</v>
      </c>
      <c r="I557" s="360">
        <f t="shared" si="97"/>
        <v>0</v>
      </c>
      <c r="J557" s="360">
        <v>0</v>
      </c>
      <c r="K557" s="360">
        <f t="shared" si="98"/>
        <v>0</v>
      </c>
      <c r="L557" s="360">
        <f t="shared" si="99"/>
        <v>2150</v>
      </c>
      <c r="M557" s="376">
        <f t="shared" si="100"/>
        <v>2150</v>
      </c>
      <c r="N557" s="392">
        <v>1</v>
      </c>
      <c r="O557" s="360">
        <v>2150</v>
      </c>
      <c r="P557" s="360">
        <f t="shared" si="101"/>
        <v>2150</v>
      </c>
      <c r="Q557" s="360">
        <v>0</v>
      </c>
      <c r="R557" s="360">
        <f t="shared" si="102"/>
        <v>0</v>
      </c>
      <c r="S557" s="360">
        <v>0</v>
      </c>
      <c r="T557" s="360">
        <f t="shared" si="103"/>
        <v>0</v>
      </c>
      <c r="U557" s="360">
        <f t="shared" si="104"/>
        <v>2150</v>
      </c>
      <c r="V557" s="369">
        <f t="shared" si="105"/>
        <v>2150</v>
      </c>
      <c r="W557" s="390">
        <f t="shared" si="106"/>
        <v>0</v>
      </c>
      <c r="X557" s="381">
        <f t="shared" si="107"/>
        <v>0</v>
      </c>
      <c r="Y557" s="372"/>
    </row>
    <row r="558" spans="1:25" s="50" customFormat="1" ht="22.5" hidden="1" customHeight="1" x14ac:dyDescent="0.15">
      <c r="A558" s="361" t="s">
        <v>737</v>
      </c>
      <c r="B558" s="151" t="s">
        <v>1427</v>
      </c>
      <c r="C558" s="152" t="s">
        <v>916</v>
      </c>
      <c r="D558" s="390">
        <v>3</v>
      </c>
      <c r="E558" s="359" t="s">
        <v>1384</v>
      </c>
      <c r="F558" s="360">
        <v>3814</v>
      </c>
      <c r="G558" s="360">
        <f t="shared" si="96"/>
        <v>11442</v>
      </c>
      <c r="H558" s="360">
        <v>0</v>
      </c>
      <c r="I558" s="360">
        <f t="shared" si="97"/>
        <v>0</v>
      </c>
      <c r="J558" s="360">
        <v>0</v>
      </c>
      <c r="K558" s="360">
        <f t="shared" si="98"/>
        <v>0</v>
      </c>
      <c r="L558" s="360">
        <f t="shared" si="99"/>
        <v>3814</v>
      </c>
      <c r="M558" s="376">
        <f t="shared" si="100"/>
        <v>11442</v>
      </c>
      <c r="N558" s="392">
        <v>3</v>
      </c>
      <c r="O558" s="360">
        <v>3814</v>
      </c>
      <c r="P558" s="360">
        <f t="shared" si="101"/>
        <v>11442</v>
      </c>
      <c r="Q558" s="360">
        <v>0</v>
      </c>
      <c r="R558" s="360">
        <f t="shared" si="102"/>
        <v>0</v>
      </c>
      <c r="S558" s="360">
        <v>0</v>
      </c>
      <c r="T558" s="360">
        <f t="shared" si="103"/>
        <v>0</v>
      </c>
      <c r="U558" s="360">
        <f t="shared" si="104"/>
        <v>3814</v>
      </c>
      <c r="V558" s="369">
        <f t="shared" si="105"/>
        <v>11442</v>
      </c>
      <c r="W558" s="390">
        <f t="shared" si="106"/>
        <v>0</v>
      </c>
      <c r="X558" s="381">
        <f t="shared" si="107"/>
        <v>0</v>
      </c>
      <c r="Y558" s="372"/>
    </row>
    <row r="559" spans="1:25" s="50" customFormat="1" ht="22.5" hidden="1" customHeight="1" x14ac:dyDescent="0.15">
      <c r="A559" s="361" t="s">
        <v>738</v>
      </c>
      <c r="B559" s="151" t="s">
        <v>1427</v>
      </c>
      <c r="C559" s="152" t="s">
        <v>917</v>
      </c>
      <c r="D559" s="390">
        <v>1</v>
      </c>
      <c r="E559" s="359" t="s">
        <v>1384</v>
      </c>
      <c r="F559" s="360">
        <v>6133</v>
      </c>
      <c r="G559" s="360">
        <f t="shared" si="96"/>
        <v>6133</v>
      </c>
      <c r="H559" s="360">
        <v>0</v>
      </c>
      <c r="I559" s="360">
        <f t="shared" si="97"/>
        <v>0</v>
      </c>
      <c r="J559" s="360">
        <v>0</v>
      </c>
      <c r="K559" s="360">
        <f t="shared" si="98"/>
        <v>0</v>
      </c>
      <c r="L559" s="360">
        <f t="shared" si="99"/>
        <v>6133</v>
      </c>
      <c r="M559" s="376">
        <f t="shared" si="100"/>
        <v>6133</v>
      </c>
      <c r="N559" s="392">
        <v>1</v>
      </c>
      <c r="O559" s="360">
        <v>6133</v>
      </c>
      <c r="P559" s="360">
        <f t="shared" si="101"/>
        <v>6133</v>
      </c>
      <c r="Q559" s="360">
        <v>0</v>
      </c>
      <c r="R559" s="360">
        <f t="shared" si="102"/>
        <v>0</v>
      </c>
      <c r="S559" s="360">
        <v>0</v>
      </c>
      <c r="T559" s="360">
        <f t="shared" si="103"/>
        <v>0</v>
      </c>
      <c r="U559" s="360">
        <f t="shared" si="104"/>
        <v>6133</v>
      </c>
      <c r="V559" s="369">
        <f t="shared" si="105"/>
        <v>6133</v>
      </c>
      <c r="W559" s="390">
        <f t="shared" si="106"/>
        <v>0</v>
      </c>
      <c r="X559" s="381">
        <f t="shared" si="107"/>
        <v>0</v>
      </c>
      <c r="Y559" s="372"/>
    </row>
    <row r="560" spans="1:25" s="50" customFormat="1" ht="22.5" hidden="1" customHeight="1" x14ac:dyDescent="0.15">
      <c r="A560" s="361" t="s">
        <v>739</v>
      </c>
      <c r="B560" s="151" t="s">
        <v>1428</v>
      </c>
      <c r="C560" s="152" t="s">
        <v>1366</v>
      </c>
      <c r="D560" s="390">
        <v>1</v>
      </c>
      <c r="E560" s="359" t="s">
        <v>1384</v>
      </c>
      <c r="F560" s="360">
        <v>592</v>
      </c>
      <c r="G560" s="360">
        <f t="shared" si="96"/>
        <v>592</v>
      </c>
      <c r="H560" s="360">
        <v>0</v>
      </c>
      <c r="I560" s="360">
        <f t="shared" si="97"/>
        <v>0</v>
      </c>
      <c r="J560" s="360">
        <v>0</v>
      </c>
      <c r="K560" s="360">
        <f t="shared" si="98"/>
        <v>0</v>
      </c>
      <c r="L560" s="360">
        <f t="shared" si="99"/>
        <v>592</v>
      </c>
      <c r="M560" s="376">
        <f t="shared" si="100"/>
        <v>592</v>
      </c>
      <c r="N560" s="392">
        <v>1</v>
      </c>
      <c r="O560" s="360">
        <v>592</v>
      </c>
      <c r="P560" s="360">
        <f t="shared" si="101"/>
        <v>592</v>
      </c>
      <c r="Q560" s="360">
        <v>0</v>
      </c>
      <c r="R560" s="360">
        <f t="shared" si="102"/>
        <v>0</v>
      </c>
      <c r="S560" s="360">
        <v>0</v>
      </c>
      <c r="T560" s="360">
        <f t="shared" si="103"/>
        <v>0</v>
      </c>
      <c r="U560" s="360">
        <f t="shared" si="104"/>
        <v>592</v>
      </c>
      <c r="V560" s="369">
        <f t="shared" si="105"/>
        <v>592</v>
      </c>
      <c r="W560" s="390">
        <f t="shared" si="106"/>
        <v>0</v>
      </c>
      <c r="X560" s="381">
        <f t="shared" si="107"/>
        <v>0</v>
      </c>
      <c r="Y560" s="372"/>
    </row>
    <row r="561" spans="1:25" s="50" customFormat="1" ht="22.5" hidden="1" customHeight="1" x14ac:dyDescent="0.15">
      <c r="A561" s="361" t="s">
        <v>740</v>
      </c>
      <c r="B561" s="151" t="s">
        <v>1428</v>
      </c>
      <c r="C561" s="152" t="s">
        <v>1371</v>
      </c>
      <c r="D561" s="390">
        <v>1</v>
      </c>
      <c r="E561" s="359" t="s">
        <v>1384</v>
      </c>
      <c r="F561" s="360">
        <v>0</v>
      </c>
      <c r="G561" s="360">
        <f t="shared" si="96"/>
        <v>0</v>
      </c>
      <c r="H561" s="360">
        <v>0</v>
      </c>
      <c r="I561" s="360">
        <f t="shared" si="97"/>
        <v>0</v>
      </c>
      <c r="J561" s="360">
        <v>0</v>
      </c>
      <c r="K561" s="360">
        <f t="shared" si="98"/>
        <v>0</v>
      </c>
      <c r="L561" s="360">
        <f t="shared" si="99"/>
        <v>0</v>
      </c>
      <c r="M561" s="376">
        <f t="shared" si="100"/>
        <v>0</v>
      </c>
      <c r="N561" s="392">
        <v>1</v>
      </c>
      <c r="O561" s="360">
        <v>0</v>
      </c>
      <c r="P561" s="360">
        <f t="shared" si="101"/>
        <v>0</v>
      </c>
      <c r="Q561" s="360">
        <v>0</v>
      </c>
      <c r="R561" s="360">
        <f t="shared" si="102"/>
        <v>0</v>
      </c>
      <c r="S561" s="360">
        <v>0</v>
      </c>
      <c r="T561" s="360">
        <f t="shared" si="103"/>
        <v>0</v>
      </c>
      <c r="U561" s="360">
        <f t="shared" si="104"/>
        <v>0</v>
      </c>
      <c r="V561" s="369">
        <f t="shared" si="105"/>
        <v>0</v>
      </c>
      <c r="W561" s="390">
        <f t="shared" si="106"/>
        <v>0</v>
      </c>
      <c r="X561" s="381">
        <f t="shared" si="107"/>
        <v>0</v>
      </c>
      <c r="Y561" s="372"/>
    </row>
    <row r="562" spans="1:25" s="50" customFormat="1" ht="22.5" hidden="1" customHeight="1" x14ac:dyDescent="0.15">
      <c r="A562" s="361" t="s">
        <v>741</v>
      </c>
      <c r="B562" s="151" t="s">
        <v>1428</v>
      </c>
      <c r="C562" s="152" t="s">
        <v>1367</v>
      </c>
      <c r="D562" s="390">
        <v>1</v>
      </c>
      <c r="E562" s="359" t="s">
        <v>1384</v>
      </c>
      <c r="F562" s="360">
        <v>1380</v>
      </c>
      <c r="G562" s="360">
        <f t="shared" si="96"/>
        <v>1380</v>
      </c>
      <c r="H562" s="360">
        <v>0</v>
      </c>
      <c r="I562" s="360">
        <f t="shared" si="97"/>
        <v>0</v>
      </c>
      <c r="J562" s="360">
        <v>0</v>
      </c>
      <c r="K562" s="360">
        <f t="shared" si="98"/>
        <v>0</v>
      </c>
      <c r="L562" s="360">
        <f t="shared" si="99"/>
        <v>1380</v>
      </c>
      <c r="M562" s="376">
        <f t="shared" si="100"/>
        <v>1380</v>
      </c>
      <c r="N562" s="392">
        <v>1</v>
      </c>
      <c r="O562" s="360">
        <v>1380</v>
      </c>
      <c r="P562" s="360">
        <f t="shared" si="101"/>
        <v>1380</v>
      </c>
      <c r="Q562" s="360">
        <v>0</v>
      </c>
      <c r="R562" s="360">
        <f t="shared" si="102"/>
        <v>0</v>
      </c>
      <c r="S562" s="360">
        <v>0</v>
      </c>
      <c r="T562" s="360">
        <f t="shared" si="103"/>
        <v>0</v>
      </c>
      <c r="U562" s="360">
        <f t="shared" si="104"/>
        <v>1380</v>
      </c>
      <c r="V562" s="369">
        <f t="shared" si="105"/>
        <v>1380</v>
      </c>
      <c r="W562" s="390">
        <f t="shared" si="106"/>
        <v>0</v>
      </c>
      <c r="X562" s="381">
        <f t="shared" si="107"/>
        <v>0</v>
      </c>
      <c r="Y562" s="372"/>
    </row>
    <row r="563" spans="1:25" s="50" customFormat="1" ht="22.5" hidden="1" customHeight="1" x14ac:dyDescent="0.15">
      <c r="A563" s="361" t="s">
        <v>742</v>
      </c>
      <c r="B563" s="151" t="s">
        <v>1428</v>
      </c>
      <c r="C563" s="152" t="s">
        <v>89</v>
      </c>
      <c r="D563" s="390">
        <v>3</v>
      </c>
      <c r="E563" s="359" t="s">
        <v>1384</v>
      </c>
      <c r="F563" s="360">
        <v>2725</v>
      </c>
      <c r="G563" s="360">
        <f t="shared" si="96"/>
        <v>8175</v>
      </c>
      <c r="H563" s="360">
        <v>0</v>
      </c>
      <c r="I563" s="360">
        <f t="shared" si="97"/>
        <v>0</v>
      </c>
      <c r="J563" s="360">
        <v>0</v>
      </c>
      <c r="K563" s="360">
        <f t="shared" si="98"/>
        <v>0</v>
      </c>
      <c r="L563" s="360">
        <f t="shared" si="99"/>
        <v>2725</v>
      </c>
      <c r="M563" s="376">
        <f t="shared" si="100"/>
        <v>8175</v>
      </c>
      <c r="N563" s="392">
        <v>3</v>
      </c>
      <c r="O563" s="360">
        <v>2725</v>
      </c>
      <c r="P563" s="360">
        <f t="shared" si="101"/>
        <v>8175</v>
      </c>
      <c r="Q563" s="360">
        <v>0</v>
      </c>
      <c r="R563" s="360">
        <f t="shared" si="102"/>
        <v>0</v>
      </c>
      <c r="S563" s="360">
        <v>0</v>
      </c>
      <c r="T563" s="360">
        <f t="shared" si="103"/>
        <v>0</v>
      </c>
      <c r="U563" s="360">
        <f t="shared" si="104"/>
        <v>2725</v>
      </c>
      <c r="V563" s="369">
        <f t="shared" si="105"/>
        <v>8175</v>
      </c>
      <c r="W563" s="390">
        <f t="shared" si="106"/>
        <v>0</v>
      </c>
      <c r="X563" s="381">
        <f t="shared" si="107"/>
        <v>0</v>
      </c>
      <c r="Y563" s="372"/>
    </row>
    <row r="564" spans="1:25" s="50" customFormat="1" ht="22.5" hidden="1" customHeight="1" x14ac:dyDescent="0.15">
      <c r="A564" s="361" t="s">
        <v>1282</v>
      </c>
      <c r="B564" s="151" t="s">
        <v>1428</v>
      </c>
      <c r="C564" s="152" t="s">
        <v>90</v>
      </c>
      <c r="D564" s="390">
        <v>1</v>
      </c>
      <c r="E564" s="359" t="s">
        <v>1384</v>
      </c>
      <c r="F564" s="360">
        <v>6301</v>
      </c>
      <c r="G564" s="360">
        <f t="shared" si="96"/>
        <v>6301</v>
      </c>
      <c r="H564" s="360">
        <v>0</v>
      </c>
      <c r="I564" s="360">
        <f t="shared" si="97"/>
        <v>0</v>
      </c>
      <c r="J564" s="360">
        <v>0</v>
      </c>
      <c r="K564" s="360">
        <f t="shared" si="98"/>
        <v>0</v>
      </c>
      <c r="L564" s="360">
        <f t="shared" si="99"/>
        <v>6301</v>
      </c>
      <c r="M564" s="376">
        <f t="shared" si="100"/>
        <v>6301</v>
      </c>
      <c r="N564" s="392">
        <v>1</v>
      </c>
      <c r="O564" s="360">
        <v>6301</v>
      </c>
      <c r="P564" s="360">
        <f t="shared" si="101"/>
        <v>6301</v>
      </c>
      <c r="Q564" s="360">
        <v>0</v>
      </c>
      <c r="R564" s="360">
        <f t="shared" si="102"/>
        <v>0</v>
      </c>
      <c r="S564" s="360">
        <v>0</v>
      </c>
      <c r="T564" s="360">
        <f t="shared" si="103"/>
        <v>0</v>
      </c>
      <c r="U564" s="360">
        <f t="shared" si="104"/>
        <v>6301</v>
      </c>
      <c r="V564" s="369">
        <f t="shared" si="105"/>
        <v>6301</v>
      </c>
      <c r="W564" s="390">
        <f t="shared" si="106"/>
        <v>0</v>
      </c>
      <c r="X564" s="381">
        <f t="shared" si="107"/>
        <v>0</v>
      </c>
      <c r="Y564" s="372"/>
    </row>
    <row r="565" spans="1:25" s="50" customFormat="1" ht="22.5" hidden="1" customHeight="1" x14ac:dyDescent="0.15">
      <c r="A565" s="361" t="s">
        <v>1283</v>
      </c>
      <c r="B565" s="151" t="s">
        <v>1428</v>
      </c>
      <c r="C565" s="152" t="s">
        <v>91</v>
      </c>
      <c r="D565" s="390">
        <v>1</v>
      </c>
      <c r="E565" s="359" t="s">
        <v>1384</v>
      </c>
      <c r="F565" s="360">
        <v>16239</v>
      </c>
      <c r="G565" s="360">
        <f t="shared" si="96"/>
        <v>16239</v>
      </c>
      <c r="H565" s="360">
        <v>0</v>
      </c>
      <c r="I565" s="360">
        <f t="shared" si="97"/>
        <v>0</v>
      </c>
      <c r="J565" s="360">
        <v>0</v>
      </c>
      <c r="K565" s="360">
        <f t="shared" si="98"/>
        <v>0</v>
      </c>
      <c r="L565" s="360">
        <f t="shared" si="99"/>
        <v>16239</v>
      </c>
      <c r="M565" s="376">
        <f t="shared" si="100"/>
        <v>16239</v>
      </c>
      <c r="N565" s="392">
        <v>1</v>
      </c>
      <c r="O565" s="360">
        <v>16239</v>
      </c>
      <c r="P565" s="360">
        <f t="shared" si="101"/>
        <v>16239</v>
      </c>
      <c r="Q565" s="360">
        <v>0</v>
      </c>
      <c r="R565" s="360">
        <f t="shared" si="102"/>
        <v>0</v>
      </c>
      <c r="S565" s="360">
        <v>0</v>
      </c>
      <c r="T565" s="360">
        <f t="shared" si="103"/>
        <v>0</v>
      </c>
      <c r="U565" s="360">
        <f t="shared" si="104"/>
        <v>16239</v>
      </c>
      <c r="V565" s="369">
        <f t="shared" si="105"/>
        <v>16239</v>
      </c>
      <c r="W565" s="390">
        <f t="shared" si="106"/>
        <v>0</v>
      </c>
      <c r="X565" s="381">
        <f t="shared" si="107"/>
        <v>0</v>
      </c>
      <c r="Y565" s="372"/>
    </row>
    <row r="566" spans="1:25" s="50" customFormat="1" ht="22.5" hidden="1" customHeight="1" x14ac:dyDescent="0.15">
      <c r="A566" s="361" t="s">
        <v>1284</v>
      </c>
      <c r="B566" s="151" t="s">
        <v>1428</v>
      </c>
      <c r="C566" s="152" t="s">
        <v>92</v>
      </c>
      <c r="D566" s="390">
        <v>1</v>
      </c>
      <c r="E566" s="359" t="s">
        <v>1384</v>
      </c>
      <c r="F566" s="360">
        <v>15478</v>
      </c>
      <c r="G566" s="360">
        <f t="shared" si="96"/>
        <v>15478</v>
      </c>
      <c r="H566" s="360">
        <v>0</v>
      </c>
      <c r="I566" s="360">
        <f t="shared" si="97"/>
        <v>0</v>
      </c>
      <c r="J566" s="360">
        <v>0</v>
      </c>
      <c r="K566" s="360">
        <f t="shared" si="98"/>
        <v>0</v>
      </c>
      <c r="L566" s="360">
        <f t="shared" si="99"/>
        <v>15478</v>
      </c>
      <c r="M566" s="376">
        <f t="shared" si="100"/>
        <v>15478</v>
      </c>
      <c r="N566" s="392">
        <v>1</v>
      </c>
      <c r="O566" s="360">
        <v>15478</v>
      </c>
      <c r="P566" s="360">
        <f t="shared" si="101"/>
        <v>15478</v>
      </c>
      <c r="Q566" s="360">
        <v>0</v>
      </c>
      <c r="R566" s="360">
        <f t="shared" si="102"/>
        <v>0</v>
      </c>
      <c r="S566" s="360">
        <v>0</v>
      </c>
      <c r="T566" s="360">
        <f t="shared" si="103"/>
        <v>0</v>
      </c>
      <c r="U566" s="360">
        <f t="shared" si="104"/>
        <v>15478</v>
      </c>
      <c r="V566" s="369">
        <f t="shared" si="105"/>
        <v>15478</v>
      </c>
      <c r="W566" s="390">
        <f t="shared" si="106"/>
        <v>0</v>
      </c>
      <c r="X566" s="381">
        <f t="shared" si="107"/>
        <v>0</v>
      </c>
      <c r="Y566" s="372"/>
    </row>
    <row r="567" spans="1:25" s="50" customFormat="1" ht="22.5" hidden="1" customHeight="1" x14ac:dyDescent="0.15">
      <c r="A567" s="361" t="s">
        <v>1285</v>
      </c>
      <c r="B567" s="151" t="s">
        <v>1429</v>
      </c>
      <c r="C567" s="152" t="s">
        <v>1366</v>
      </c>
      <c r="D567" s="390">
        <v>1</v>
      </c>
      <c r="E567" s="359" t="s">
        <v>1384</v>
      </c>
      <c r="F567" s="360">
        <v>1336</v>
      </c>
      <c r="G567" s="360">
        <f t="shared" si="96"/>
        <v>1336</v>
      </c>
      <c r="H567" s="360">
        <v>0</v>
      </c>
      <c r="I567" s="360">
        <f t="shared" si="97"/>
        <v>0</v>
      </c>
      <c r="J567" s="360">
        <v>0</v>
      </c>
      <c r="K567" s="360">
        <f t="shared" si="98"/>
        <v>0</v>
      </c>
      <c r="L567" s="360">
        <f t="shared" si="99"/>
        <v>1336</v>
      </c>
      <c r="M567" s="376">
        <f t="shared" si="100"/>
        <v>1336</v>
      </c>
      <c r="N567" s="392">
        <v>1</v>
      </c>
      <c r="O567" s="360">
        <v>1336</v>
      </c>
      <c r="P567" s="360">
        <f t="shared" si="101"/>
        <v>1336</v>
      </c>
      <c r="Q567" s="360">
        <v>0</v>
      </c>
      <c r="R567" s="360">
        <f t="shared" si="102"/>
        <v>0</v>
      </c>
      <c r="S567" s="360">
        <v>0</v>
      </c>
      <c r="T567" s="360">
        <f t="shared" si="103"/>
        <v>0</v>
      </c>
      <c r="U567" s="360">
        <f t="shared" si="104"/>
        <v>1336</v>
      </c>
      <c r="V567" s="369">
        <f t="shared" si="105"/>
        <v>1336</v>
      </c>
      <c r="W567" s="390">
        <f t="shared" si="106"/>
        <v>0</v>
      </c>
      <c r="X567" s="381">
        <f t="shared" si="107"/>
        <v>0</v>
      </c>
      <c r="Y567" s="372"/>
    </row>
    <row r="568" spans="1:25" s="50" customFormat="1" ht="22.5" hidden="1" customHeight="1" x14ac:dyDescent="0.15">
      <c r="A568" s="361" t="s">
        <v>1286</v>
      </c>
      <c r="B568" s="151" t="s">
        <v>1429</v>
      </c>
      <c r="C568" s="152" t="s">
        <v>1367</v>
      </c>
      <c r="D568" s="390">
        <v>1</v>
      </c>
      <c r="E568" s="359" t="s">
        <v>1384</v>
      </c>
      <c r="F568" s="360">
        <v>2805</v>
      </c>
      <c r="G568" s="360">
        <f t="shared" si="96"/>
        <v>2805</v>
      </c>
      <c r="H568" s="360">
        <v>0</v>
      </c>
      <c r="I568" s="360">
        <f t="shared" si="97"/>
        <v>0</v>
      </c>
      <c r="J568" s="360">
        <v>0</v>
      </c>
      <c r="K568" s="360">
        <f t="shared" si="98"/>
        <v>0</v>
      </c>
      <c r="L568" s="360">
        <f t="shared" si="99"/>
        <v>2805</v>
      </c>
      <c r="M568" s="376">
        <f t="shared" si="100"/>
        <v>2805</v>
      </c>
      <c r="N568" s="392">
        <v>1</v>
      </c>
      <c r="O568" s="360">
        <v>2805</v>
      </c>
      <c r="P568" s="360">
        <f t="shared" si="101"/>
        <v>2805</v>
      </c>
      <c r="Q568" s="360">
        <v>0</v>
      </c>
      <c r="R568" s="360">
        <f t="shared" si="102"/>
        <v>0</v>
      </c>
      <c r="S568" s="360">
        <v>0</v>
      </c>
      <c r="T568" s="360">
        <f t="shared" si="103"/>
        <v>0</v>
      </c>
      <c r="U568" s="360">
        <f t="shared" si="104"/>
        <v>2805</v>
      </c>
      <c r="V568" s="369">
        <f t="shared" si="105"/>
        <v>2805</v>
      </c>
      <c r="W568" s="390">
        <f t="shared" si="106"/>
        <v>0</v>
      </c>
      <c r="X568" s="381">
        <f t="shared" si="107"/>
        <v>0</v>
      </c>
      <c r="Y568" s="372"/>
    </row>
    <row r="569" spans="1:25" s="50" customFormat="1" ht="22.5" hidden="1" customHeight="1" x14ac:dyDescent="0.15">
      <c r="A569" s="361" t="s">
        <v>1287</v>
      </c>
      <c r="B569" s="151" t="s">
        <v>1429</v>
      </c>
      <c r="C569" s="152" t="s">
        <v>89</v>
      </c>
      <c r="D569" s="390">
        <v>1</v>
      </c>
      <c r="E569" s="359" t="s">
        <v>1384</v>
      </c>
      <c r="F569" s="360">
        <v>5602</v>
      </c>
      <c r="G569" s="360">
        <f t="shared" si="96"/>
        <v>5602</v>
      </c>
      <c r="H569" s="360">
        <v>0</v>
      </c>
      <c r="I569" s="360">
        <f t="shared" si="97"/>
        <v>0</v>
      </c>
      <c r="J569" s="360">
        <v>0</v>
      </c>
      <c r="K569" s="360">
        <f t="shared" si="98"/>
        <v>0</v>
      </c>
      <c r="L569" s="360">
        <f t="shared" si="99"/>
        <v>5602</v>
      </c>
      <c r="M569" s="376">
        <f t="shared" si="100"/>
        <v>5602</v>
      </c>
      <c r="N569" s="392">
        <v>1</v>
      </c>
      <c r="O569" s="360">
        <v>5602</v>
      </c>
      <c r="P569" s="360">
        <f t="shared" si="101"/>
        <v>5602</v>
      </c>
      <c r="Q569" s="360">
        <v>0</v>
      </c>
      <c r="R569" s="360">
        <f t="shared" si="102"/>
        <v>0</v>
      </c>
      <c r="S569" s="360">
        <v>0</v>
      </c>
      <c r="T569" s="360">
        <f t="shared" si="103"/>
        <v>0</v>
      </c>
      <c r="U569" s="360">
        <f t="shared" si="104"/>
        <v>5602</v>
      </c>
      <c r="V569" s="369">
        <f t="shared" si="105"/>
        <v>5602</v>
      </c>
      <c r="W569" s="390">
        <f t="shared" si="106"/>
        <v>0</v>
      </c>
      <c r="X569" s="381">
        <f t="shared" si="107"/>
        <v>0</v>
      </c>
      <c r="Y569" s="372"/>
    </row>
    <row r="570" spans="1:25" s="50" customFormat="1" ht="22.5" hidden="1" customHeight="1" x14ac:dyDescent="0.15">
      <c r="A570" s="361" t="s">
        <v>1289</v>
      </c>
      <c r="B570" s="151" t="s">
        <v>1288</v>
      </c>
      <c r="C570" s="152" t="s">
        <v>1366</v>
      </c>
      <c r="D570" s="390">
        <v>1</v>
      </c>
      <c r="E570" s="359" t="s">
        <v>1384</v>
      </c>
      <c r="F570" s="360">
        <v>522</v>
      </c>
      <c r="G570" s="360">
        <f t="shared" si="96"/>
        <v>522</v>
      </c>
      <c r="H570" s="360">
        <v>0</v>
      </c>
      <c r="I570" s="360">
        <f t="shared" si="97"/>
        <v>0</v>
      </c>
      <c r="J570" s="360">
        <v>0</v>
      </c>
      <c r="K570" s="360">
        <f t="shared" si="98"/>
        <v>0</v>
      </c>
      <c r="L570" s="360">
        <f t="shared" si="99"/>
        <v>522</v>
      </c>
      <c r="M570" s="376">
        <f t="shared" si="100"/>
        <v>522</v>
      </c>
      <c r="N570" s="392">
        <v>1</v>
      </c>
      <c r="O570" s="360">
        <v>522</v>
      </c>
      <c r="P570" s="360">
        <f t="shared" si="101"/>
        <v>522</v>
      </c>
      <c r="Q570" s="360">
        <v>0</v>
      </c>
      <c r="R570" s="360">
        <f t="shared" si="102"/>
        <v>0</v>
      </c>
      <c r="S570" s="360">
        <v>0</v>
      </c>
      <c r="T570" s="360">
        <f t="shared" si="103"/>
        <v>0</v>
      </c>
      <c r="U570" s="360">
        <f t="shared" si="104"/>
        <v>522</v>
      </c>
      <c r="V570" s="369">
        <f t="shared" si="105"/>
        <v>522</v>
      </c>
      <c r="W570" s="390">
        <f t="shared" si="106"/>
        <v>0</v>
      </c>
      <c r="X570" s="381">
        <f t="shared" si="107"/>
        <v>0</v>
      </c>
      <c r="Y570" s="372"/>
    </row>
    <row r="571" spans="1:25" s="50" customFormat="1" ht="22.5" hidden="1" customHeight="1" x14ac:dyDescent="0.15">
      <c r="A571" s="361" t="s">
        <v>1290</v>
      </c>
      <c r="B571" s="151" t="s">
        <v>1288</v>
      </c>
      <c r="C571" s="152" t="s">
        <v>1371</v>
      </c>
      <c r="D571" s="390">
        <v>1</v>
      </c>
      <c r="E571" s="359" t="s">
        <v>1384</v>
      </c>
      <c r="F571" s="360">
        <v>592</v>
      </c>
      <c r="G571" s="360">
        <f t="shared" si="96"/>
        <v>592</v>
      </c>
      <c r="H571" s="360">
        <v>0</v>
      </c>
      <c r="I571" s="360">
        <f t="shared" si="97"/>
        <v>0</v>
      </c>
      <c r="J571" s="360">
        <v>0</v>
      </c>
      <c r="K571" s="360">
        <f t="shared" si="98"/>
        <v>0</v>
      </c>
      <c r="L571" s="360">
        <f t="shared" si="99"/>
        <v>592</v>
      </c>
      <c r="M571" s="376">
        <f t="shared" si="100"/>
        <v>592</v>
      </c>
      <c r="N571" s="392">
        <v>1</v>
      </c>
      <c r="O571" s="360">
        <v>592</v>
      </c>
      <c r="P571" s="360">
        <f t="shared" si="101"/>
        <v>592</v>
      </c>
      <c r="Q571" s="360">
        <v>0</v>
      </c>
      <c r="R571" s="360">
        <f t="shared" si="102"/>
        <v>0</v>
      </c>
      <c r="S571" s="360">
        <v>0</v>
      </c>
      <c r="T571" s="360">
        <f t="shared" si="103"/>
        <v>0</v>
      </c>
      <c r="U571" s="360">
        <f t="shared" si="104"/>
        <v>592</v>
      </c>
      <c r="V571" s="369">
        <f t="shared" si="105"/>
        <v>592</v>
      </c>
      <c r="W571" s="390">
        <f t="shared" si="106"/>
        <v>0</v>
      </c>
      <c r="X571" s="381">
        <f t="shared" si="107"/>
        <v>0</v>
      </c>
      <c r="Y571" s="372"/>
    </row>
    <row r="572" spans="1:25" s="50" customFormat="1" ht="22.5" hidden="1" customHeight="1" x14ac:dyDescent="0.15">
      <c r="A572" s="361" t="s">
        <v>1291</v>
      </c>
      <c r="B572" s="151" t="s">
        <v>1288</v>
      </c>
      <c r="C572" s="152" t="s">
        <v>1367</v>
      </c>
      <c r="D572" s="390">
        <v>1</v>
      </c>
      <c r="E572" s="359" t="s">
        <v>1384</v>
      </c>
      <c r="F572" s="360">
        <v>840</v>
      </c>
      <c r="G572" s="360">
        <f t="shared" si="96"/>
        <v>840</v>
      </c>
      <c r="H572" s="360">
        <v>0</v>
      </c>
      <c r="I572" s="360">
        <f t="shared" si="97"/>
        <v>0</v>
      </c>
      <c r="J572" s="360">
        <v>0</v>
      </c>
      <c r="K572" s="360">
        <f t="shared" si="98"/>
        <v>0</v>
      </c>
      <c r="L572" s="360">
        <f t="shared" si="99"/>
        <v>840</v>
      </c>
      <c r="M572" s="376">
        <f t="shared" si="100"/>
        <v>840</v>
      </c>
      <c r="N572" s="392">
        <v>1</v>
      </c>
      <c r="O572" s="360">
        <v>840</v>
      </c>
      <c r="P572" s="360">
        <f t="shared" si="101"/>
        <v>840</v>
      </c>
      <c r="Q572" s="360">
        <v>0</v>
      </c>
      <c r="R572" s="360">
        <f t="shared" si="102"/>
        <v>0</v>
      </c>
      <c r="S572" s="360">
        <v>0</v>
      </c>
      <c r="T572" s="360">
        <f t="shared" si="103"/>
        <v>0</v>
      </c>
      <c r="U572" s="360">
        <f t="shared" si="104"/>
        <v>840</v>
      </c>
      <c r="V572" s="369">
        <f t="shared" si="105"/>
        <v>840</v>
      </c>
      <c r="W572" s="390">
        <f t="shared" si="106"/>
        <v>0</v>
      </c>
      <c r="X572" s="381">
        <f t="shared" si="107"/>
        <v>0</v>
      </c>
      <c r="Y572" s="372"/>
    </row>
    <row r="573" spans="1:25" s="50" customFormat="1" ht="22.5" hidden="1" customHeight="1" x14ac:dyDescent="0.15">
      <c r="A573" s="361" t="s">
        <v>1292</v>
      </c>
      <c r="B573" s="151" t="s">
        <v>1288</v>
      </c>
      <c r="C573" s="152" t="s">
        <v>89</v>
      </c>
      <c r="D573" s="390">
        <v>1</v>
      </c>
      <c r="E573" s="359" t="s">
        <v>1384</v>
      </c>
      <c r="F573" s="360">
        <v>1177</v>
      </c>
      <c r="G573" s="360">
        <f t="shared" si="96"/>
        <v>1177</v>
      </c>
      <c r="H573" s="360">
        <v>0</v>
      </c>
      <c r="I573" s="360">
        <f t="shared" si="97"/>
        <v>0</v>
      </c>
      <c r="J573" s="360">
        <v>0</v>
      </c>
      <c r="K573" s="360">
        <f t="shared" si="98"/>
        <v>0</v>
      </c>
      <c r="L573" s="360">
        <f t="shared" si="99"/>
        <v>1177</v>
      </c>
      <c r="M573" s="376">
        <f t="shared" si="100"/>
        <v>1177</v>
      </c>
      <c r="N573" s="392">
        <v>1</v>
      </c>
      <c r="O573" s="360">
        <v>1177</v>
      </c>
      <c r="P573" s="360">
        <f t="shared" si="101"/>
        <v>1177</v>
      </c>
      <c r="Q573" s="360">
        <v>0</v>
      </c>
      <c r="R573" s="360">
        <f t="shared" si="102"/>
        <v>0</v>
      </c>
      <c r="S573" s="360">
        <v>0</v>
      </c>
      <c r="T573" s="360">
        <f t="shared" si="103"/>
        <v>0</v>
      </c>
      <c r="U573" s="360">
        <f t="shared" si="104"/>
        <v>1177</v>
      </c>
      <c r="V573" s="369">
        <f t="shared" si="105"/>
        <v>1177</v>
      </c>
      <c r="W573" s="390">
        <f t="shared" si="106"/>
        <v>0</v>
      </c>
      <c r="X573" s="381">
        <f t="shared" si="107"/>
        <v>0</v>
      </c>
      <c r="Y573" s="372"/>
    </row>
    <row r="574" spans="1:25" s="50" customFormat="1" ht="22.5" hidden="1" customHeight="1" x14ac:dyDescent="0.15">
      <c r="A574" s="361" t="s">
        <v>1293</v>
      </c>
      <c r="B574" s="151" t="s">
        <v>1288</v>
      </c>
      <c r="C574" s="152" t="s">
        <v>90</v>
      </c>
      <c r="D574" s="390">
        <v>1</v>
      </c>
      <c r="E574" s="359" t="s">
        <v>1384</v>
      </c>
      <c r="F574" s="360">
        <v>2026</v>
      </c>
      <c r="G574" s="360">
        <f t="shared" si="96"/>
        <v>2026</v>
      </c>
      <c r="H574" s="360">
        <v>0</v>
      </c>
      <c r="I574" s="360">
        <f t="shared" si="97"/>
        <v>0</v>
      </c>
      <c r="J574" s="360">
        <v>0</v>
      </c>
      <c r="K574" s="360">
        <f t="shared" si="98"/>
        <v>0</v>
      </c>
      <c r="L574" s="360">
        <f t="shared" si="99"/>
        <v>2026</v>
      </c>
      <c r="M574" s="376">
        <f t="shared" si="100"/>
        <v>2026</v>
      </c>
      <c r="N574" s="392">
        <v>1</v>
      </c>
      <c r="O574" s="360">
        <v>2026</v>
      </c>
      <c r="P574" s="360">
        <f t="shared" si="101"/>
        <v>2026</v>
      </c>
      <c r="Q574" s="360">
        <v>0</v>
      </c>
      <c r="R574" s="360">
        <f t="shared" si="102"/>
        <v>0</v>
      </c>
      <c r="S574" s="360">
        <v>0</v>
      </c>
      <c r="T574" s="360">
        <f t="shared" si="103"/>
        <v>0</v>
      </c>
      <c r="U574" s="360">
        <f t="shared" si="104"/>
        <v>2026</v>
      </c>
      <c r="V574" s="369">
        <f t="shared" si="105"/>
        <v>2026</v>
      </c>
      <c r="W574" s="390">
        <f t="shared" si="106"/>
        <v>0</v>
      </c>
      <c r="X574" s="381">
        <f t="shared" si="107"/>
        <v>0</v>
      </c>
      <c r="Y574" s="372"/>
    </row>
    <row r="575" spans="1:25" s="50" customFormat="1" ht="22.5" hidden="1" customHeight="1" x14ac:dyDescent="0.15">
      <c r="A575" s="361" t="s">
        <v>1294</v>
      </c>
      <c r="B575" s="151" t="s">
        <v>1288</v>
      </c>
      <c r="C575" s="152" t="s">
        <v>91</v>
      </c>
      <c r="D575" s="390">
        <v>1</v>
      </c>
      <c r="E575" s="359" t="s">
        <v>1384</v>
      </c>
      <c r="F575" s="360">
        <v>3363</v>
      </c>
      <c r="G575" s="360">
        <f t="shared" si="96"/>
        <v>3363</v>
      </c>
      <c r="H575" s="360">
        <v>0</v>
      </c>
      <c r="I575" s="360">
        <f t="shared" si="97"/>
        <v>0</v>
      </c>
      <c r="J575" s="360">
        <v>0</v>
      </c>
      <c r="K575" s="360">
        <f t="shared" si="98"/>
        <v>0</v>
      </c>
      <c r="L575" s="360">
        <f t="shared" si="99"/>
        <v>3363</v>
      </c>
      <c r="M575" s="376">
        <f t="shared" si="100"/>
        <v>3363</v>
      </c>
      <c r="N575" s="392">
        <v>1</v>
      </c>
      <c r="O575" s="360">
        <v>3363</v>
      </c>
      <c r="P575" s="360">
        <f t="shared" si="101"/>
        <v>3363</v>
      </c>
      <c r="Q575" s="360">
        <v>0</v>
      </c>
      <c r="R575" s="360">
        <f t="shared" si="102"/>
        <v>0</v>
      </c>
      <c r="S575" s="360">
        <v>0</v>
      </c>
      <c r="T575" s="360">
        <f t="shared" si="103"/>
        <v>0</v>
      </c>
      <c r="U575" s="360">
        <f t="shared" si="104"/>
        <v>3363</v>
      </c>
      <c r="V575" s="369">
        <f t="shared" si="105"/>
        <v>3363</v>
      </c>
      <c r="W575" s="390">
        <f t="shared" si="106"/>
        <v>0</v>
      </c>
      <c r="X575" s="381">
        <f t="shared" si="107"/>
        <v>0</v>
      </c>
      <c r="Y575" s="372"/>
    </row>
    <row r="576" spans="1:25" s="50" customFormat="1" ht="22.5" hidden="1" customHeight="1" x14ac:dyDescent="0.15">
      <c r="A576" s="361" t="s">
        <v>1295</v>
      </c>
      <c r="B576" s="151" t="s">
        <v>1651</v>
      </c>
      <c r="C576" s="152" t="s">
        <v>89</v>
      </c>
      <c r="D576" s="390">
        <v>2</v>
      </c>
      <c r="E576" s="359" t="s">
        <v>1384</v>
      </c>
      <c r="F576" s="360">
        <v>3442</v>
      </c>
      <c r="G576" s="360">
        <f t="shared" si="96"/>
        <v>6884</v>
      </c>
      <c r="H576" s="360">
        <v>0</v>
      </c>
      <c r="I576" s="360">
        <f t="shared" si="97"/>
        <v>0</v>
      </c>
      <c r="J576" s="360">
        <v>0</v>
      </c>
      <c r="K576" s="360">
        <f t="shared" si="98"/>
        <v>0</v>
      </c>
      <c r="L576" s="360">
        <f t="shared" si="99"/>
        <v>3442</v>
      </c>
      <c r="M576" s="376">
        <f t="shared" si="100"/>
        <v>6884</v>
      </c>
      <c r="N576" s="392">
        <v>2</v>
      </c>
      <c r="O576" s="360">
        <v>3442</v>
      </c>
      <c r="P576" s="360">
        <f t="shared" si="101"/>
        <v>6884</v>
      </c>
      <c r="Q576" s="360">
        <v>0</v>
      </c>
      <c r="R576" s="360">
        <f t="shared" si="102"/>
        <v>0</v>
      </c>
      <c r="S576" s="360">
        <v>0</v>
      </c>
      <c r="T576" s="360">
        <f t="shared" si="103"/>
        <v>0</v>
      </c>
      <c r="U576" s="360">
        <f t="shared" si="104"/>
        <v>3442</v>
      </c>
      <c r="V576" s="369">
        <f t="shared" si="105"/>
        <v>6884</v>
      </c>
      <c r="W576" s="390">
        <f t="shared" si="106"/>
        <v>0</v>
      </c>
      <c r="X576" s="381">
        <f t="shared" si="107"/>
        <v>0</v>
      </c>
      <c r="Y576" s="372"/>
    </row>
    <row r="577" spans="1:25" s="50" customFormat="1" ht="22.5" hidden="1" customHeight="1" x14ac:dyDescent="0.15">
      <c r="A577" s="361" t="s">
        <v>1296</v>
      </c>
      <c r="B577" s="151" t="s">
        <v>1651</v>
      </c>
      <c r="C577" s="152" t="s">
        <v>1367</v>
      </c>
      <c r="D577" s="390">
        <v>1</v>
      </c>
      <c r="E577" s="359" t="s">
        <v>1384</v>
      </c>
      <c r="F577" s="360">
        <v>2531</v>
      </c>
      <c r="G577" s="360">
        <f t="shared" si="96"/>
        <v>2531</v>
      </c>
      <c r="H577" s="360">
        <v>0</v>
      </c>
      <c r="I577" s="360">
        <f t="shared" si="97"/>
        <v>0</v>
      </c>
      <c r="J577" s="360">
        <v>0</v>
      </c>
      <c r="K577" s="360">
        <f t="shared" si="98"/>
        <v>0</v>
      </c>
      <c r="L577" s="360">
        <f t="shared" si="99"/>
        <v>2531</v>
      </c>
      <c r="M577" s="376">
        <f t="shared" si="100"/>
        <v>2531</v>
      </c>
      <c r="N577" s="392">
        <v>1</v>
      </c>
      <c r="O577" s="360">
        <v>2531</v>
      </c>
      <c r="P577" s="360">
        <f t="shared" si="101"/>
        <v>2531</v>
      </c>
      <c r="Q577" s="360">
        <v>0</v>
      </c>
      <c r="R577" s="360">
        <f t="shared" si="102"/>
        <v>0</v>
      </c>
      <c r="S577" s="360">
        <v>0</v>
      </c>
      <c r="T577" s="360">
        <f t="shared" si="103"/>
        <v>0</v>
      </c>
      <c r="U577" s="360">
        <f t="shared" si="104"/>
        <v>2531</v>
      </c>
      <c r="V577" s="369">
        <f t="shared" si="105"/>
        <v>2531</v>
      </c>
      <c r="W577" s="390">
        <f t="shared" si="106"/>
        <v>0</v>
      </c>
      <c r="X577" s="381">
        <f t="shared" si="107"/>
        <v>0</v>
      </c>
      <c r="Y577" s="372"/>
    </row>
    <row r="578" spans="1:25" s="50" customFormat="1" ht="22.5" hidden="1" customHeight="1" x14ac:dyDescent="0.15">
      <c r="A578" s="361" t="s">
        <v>1297</v>
      </c>
      <c r="B578" s="151" t="s">
        <v>1651</v>
      </c>
      <c r="C578" s="152" t="s">
        <v>1366</v>
      </c>
      <c r="D578" s="390">
        <v>3</v>
      </c>
      <c r="E578" s="359" t="s">
        <v>1384</v>
      </c>
      <c r="F578" s="360">
        <v>1336</v>
      </c>
      <c r="G578" s="360">
        <f t="shared" si="96"/>
        <v>4008</v>
      </c>
      <c r="H578" s="360">
        <v>0</v>
      </c>
      <c r="I578" s="360">
        <f t="shared" si="97"/>
        <v>0</v>
      </c>
      <c r="J578" s="360">
        <v>0</v>
      </c>
      <c r="K578" s="360">
        <f t="shared" si="98"/>
        <v>0</v>
      </c>
      <c r="L578" s="360">
        <f t="shared" si="99"/>
        <v>1336</v>
      </c>
      <c r="M578" s="376">
        <f t="shared" si="100"/>
        <v>4008</v>
      </c>
      <c r="N578" s="392">
        <v>3</v>
      </c>
      <c r="O578" s="360">
        <v>1336</v>
      </c>
      <c r="P578" s="360">
        <f t="shared" si="101"/>
        <v>4008</v>
      </c>
      <c r="Q578" s="360">
        <v>0</v>
      </c>
      <c r="R578" s="360">
        <f t="shared" si="102"/>
        <v>0</v>
      </c>
      <c r="S578" s="360">
        <v>0</v>
      </c>
      <c r="T578" s="360">
        <f t="shared" si="103"/>
        <v>0</v>
      </c>
      <c r="U578" s="360">
        <f t="shared" si="104"/>
        <v>1336</v>
      </c>
      <c r="V578" s="369">
        <f t="shared" si="105"/>
        <v>4008</v>
      </c>
      <c r="W578" s="390">
        <f t="shared" si="106"/>
        <v>0</v>
      </c>
      <c r="X578" s="381">
        <f t="shared" si="107"/>
        <v>0</v>
      </c>
      <c r="Y578" s="372"/>
    </row>
    <row r="579" spans="1:25" s="50" customFormat="1" ht="22.5" hidden="1" customHeight="1" x14ac:dyDescent="0.15">
      <c r="A579" s="361" t="s">
        <v>1298</v>
      </c>
      <c r="B579" s="151" t="s">
        <v>220</v>
      </c>
      <c r="C579" s="152" t="s">
        <v>1366</v>
      </c>
      <c r="D579" s="390">
        <v>1</v>
      </c>
      <c r="E579" s="359" t="s">
        <v>1384</v>
      </c>
      <c r="F579" s="360">
        <v>3637</v>
      </c>
      <c r="G579" s="360">
        <f t="shared" si="96"/>
        <v>3637</v>
      </c>
      <c r="H579" s="360">
        <v>0</v>
      </c>
      <c r="I579" s="360">
        <f t="shared" si="97"/>
        <v>0</v>
      </c>
      <c r="J579" s="360">
        <v>0</v>
      </c>
      <c r="K579" s="360">
        <f t="shared" si="98"/>
        <v>0</v>
      </c>
      <c r="L579" s="360">
        <f t="shared" si="99"/>
        <v>3637</v>
      </c>
      <c r="M579" s="376">
        <f t="shared" si="100"/>
        <v>3637</v>
      </c>
      <c r="N579" s="392">
        <v>1</v>
      </c>
      <c r="O579" s="360">
        <v>3637</v>
      </c>
      <c r="P579" s="360">
        <f t="shared" si="101"/>
        <v>3637</v>
      </c>
      <c r="Q579" s="360">
        <v>0</v>
      </c>
      <c r="R579" s="360">
        <f t="shared" si="102"/>
        <v>0</v>
      </c>
      <c r="S579" s="360">
        <v>0</v>
      </c>
      <c r="T579" s="360">
        <f t="shared" si="103"/>
        <v>0</v>
      </c>
      <c r="U579" s="360">
        <f t="shared" si="104"/>
        <v>3637</v>
      </c>
      <c r="V579" s="369">
        <f t="shared" si="105"/>
        <v>3637</v>
      </c>
      <c r="W579" s="390">
        <f t="shared" si="106"/>
        <v>0</v>
      </c>
      <c r="X579" s="381">
        <f t="shared" si="107"/>
        <v>0</v>
      </c>
      <c r="Y579" s="372"/>
    </row>
    <row r="580" spans="1:25" s="50" customFormat="1" ht="22.5" hidden="1" customHeight="1" x14ac:dyDescent="0.15">
      <c r="A580" s="361" t="s">
        <v>1299</v>
      </c>
      <c r="B580" s="151" t="s">
        <v>1650</v>
      </c>
      <c r="C580" s="152" t="s">
        <v>89</v>
      </c>
      <c r="D580" s="390">
        <v>1</v>
      </c>
      <c r="E580" s="359" t="s">
        <v>1384</v>
      </c>
      <c r="F580" s="360">
        <v>6469</v>
      </c>
      <c r="G580" s="360">
        <f t="shared" si="96"/>
        <v>6469</v>
      </c>
      <c r="H580" s="360">
        <v>0</v>
      </c>
      <c r="I580" s="360">
        <f t="shared" si="97"/>
        <v>0</v>
      </c>
      <c r="J580" s="360">
        <v>0</v>
      </c>
      <c r="K580" s="360">
        <f t="shared" si="98"/>
        <v>0</v>
      </c>
      <c r="L580" s="360">
        <f t="shared" si="99"/>
        <v>6469</v>
      </c>
      <c r="M580" s="376">
        <f t="shared" si="100"/>
        <v>6469</v>
      </c>
      <c r="N580" s="392">
        <v>1</v>
      </c>
      <c r="O580" s="360">
        <v>6469</v>
      </c>
      <c r="P580" s="360">
        <f t="shared" si="101"/>
        <v>6469</v>
      </c>
      <c r="Q580" s="360">
        <v>0</v>
      </c>
      <c r="R580" s="360">
        <f t="shared" si="102"/>
        <v>0</v>
      </c>
      <c r="S580" s="360">
        <v>0</v>
      </c>
      <c r="T580" s="360">
        <f t="shared" si="103"/>
        <v>0</v>
      </c>
      <c r="U580" s="360">
        <f t="shared" si="104"/>
        <v>6469</v>
      </c>
      <c r="V580" s="369">
        <f t="shared" si="105"/>
        <v>6469</v>
      </c>
      <c r="W580" s="390">
        <f t="shared" si="106"/>
        <v>0</v>
      </c>
      <c r="X580" s="381">
        <f t="shared" si="107"/>
        <v>0</v>
      </c>
      <c r="Y580" s="372"/>
    </row>
    <row r="581" spans="1:25" s="50" customFormat="1" ht="22.5" hidden="1" customHeight="1" x14ac:dyDescent="0.15">
      <c r="A581" s="361" t="s">
        <v>1300</v>
      </c>
      <c r="B581" s="151" t="s">
        <v>1652</v>
      </c>
      <c r="C581" s="152" t="s">
        <v>1464</v>
      </c>
      <c r="D581" s="390">
        <v>1</v>
      </c>
      <c r="E581" s="359" t="s">
        <v>1384</v>
      </c>
      <c r="F581" s="360">
        <v>9779</v>
      </c>
      <c r="G581" s="360">
        <f t="shared" si="96"/>
        <v>9779</v>
      </c>
      <c r="H581" s="360">
        <v>0</v>
      </c>
      <c r="I581" s="360">
        <f t="shared" si="97"/>
        <v>0</v>
      </c>
      <c r="J581" s="360">
        <v>0</v>
      </c>
      <c r="K581" s="360">
        <f t="shared" si="98"/>
        <v>0</v>
      </c>
      <c r="L581" s="360">
        <f t="shared" si="99"/>
        <v>9779</v>
      </c>
      <c r="M581" s="376">
        <f t="shared" si="100"/>
        <v>9779</v>
      </c>
      <c r="N581" s="392">
        <v>1</v>
      </c>
      <c r="O581" s="360">
        <v>9779</v>
      </c>
      <c r="P581" s="360">
        <f t="shared" si="101"/>
        <v>9779</v>
      </c>
      <c r="Q581" s="360">
        <v>0</v>
      </c>
      <c r="R581" s="360">
        <f t="shared" si="102"/>
        <v>0</v>
      </c>
      <c r="S581" s="360">
        <v>0</v>
      </c>
      <c r="T581" s="360">
        <f t="shared" si="103"/>
        <v>0</v>
      </c>
      <c r="U581" s="360">
        <f t="shared" si="104"/>
        <v>9779</v>
      </c>
      <c r="V581" s="369">
        <f t="shared" si="105"/>
        <v>9779</v>
      </c>
      <c r="W581" s="390">
        <f t="shared" si="106"/>
        <v>0</v>
      </c>
      <c r="X581" s="381">
        <f t="shared" si="107"/>
        <v>0</v>
      </c>
      <c r="Y581" s="372"/>
    </row>
    <row r="582" spans="1:25" s="50" customFormat="1" ht="22.5" hidden="1" customHeight="1" x14ac:dyDescent="0.15">
      <c r="A582" s="361" t="s">
        <v>1301</v>
      </c>
      <c r="B582" s="151" t="s">
        <v>1652</v>
      </c>
      <c r="C582" s="152" t="s">
        <v>539</v>
      </c>
      <c r="D582" s="390">
        <v>1</v>
      </c>
      <c r="E582" s="359" t="s">
        <v>1384</v>
      </c>
      <c r="F582" s="360">
        <v>9248</v>
      </c>
      <c r="G582" s="360">
        <f t="shared" ref="G582:G645" si="108">INT($D582*F582)</f>
        <v>9248</v>
      </c>
      <c r="H582" s="360">
        <v>0</v>
      </c>
      <c r="I582" s="360">
        <f t="shared" ref="I582:I645" si="109">INT($D582*H582)</f>
        <v>0</v>
      </c>
      <c r="J582" s="360">
        <v>0</v>
      </c>
      <c r="K582" s="360">
        <f t="shared" ref="K582:K645" si="110">INT($D582*J582)</f>
        <v>0</v>
      </c>
      <c r="L582" s="360">
        <f t="shared" ref="L582:L645" si="111">F582+H582+J582</f>
        <v>9248</v>
      </c>
      <c r="M582" s="376">
        <f t="shared" ref="M582:M645" si="112">G582+I582+K582</f>
        <v>9248</v>
      </c>
      <c r="N582" s="392">
        <v>1</v>
      </c>
      <c r="O582" s="360">
        <v>9248</v>
      </c>
      <c r="P582" s="360">
        <f t="shared" ref="P582:P645" si="113">INT($N582*O582)</f>
        <v>9248</v>
      </c>
      <c r="Q582" s="360">
        <v>0</v>
      </c>
      <c r="R582" s="360">
        <f t="shared" ref="R582:R645" si="114">INT($N582*Q582)</f>
        <v>0</v>
      </c>
      <c r="S582" s="360">
        <v>0</v>
      </c>
      <c r="T582" s="360">
        <f t="shared" ref="T582:T645" si="115">INT($N582*S582)</f>
        <v>0</v>
      </c>
      <c r="U582" s="360">
        <f t="shared" ref="U582:U645" si="116">O582+Q582+S582</f>
        <v>9248</v>
      </c>
      <c r="V582" s="369">
        <f t="shared" ref="V582:V645" si="117">P582+R582+T582</f>
        <v>9248</v>
      </c>
      <c r="W582" s="390">
        <f t="shared" ref="W582:W645" si="118">N582-D582</f>
        <v>0</v>
      </c>
      <c r="X582" s="381">
        <f t="shared" ref="X582:X645" si="119">V582-M582</f>
        <v>0</v>
      </c>
      <c r="Y582" s="372"/>
    </row>
    <row r="583" spans="1:25" s="50" customFormat="1" ht="22.5" hidden="1" customHeight="1" x14ac:dyDescent="0.15">
      <c r="A583" s="361" t="s">
        <v>1302</v>
      </c>
      <c r="B583" s="151" t="s">
        <v>1652</v>
      </c>
      <c r="C583" s="152" t="s">
        <v>540</v>
      </c>
      <c r="D583" s="390">
        <v>2</v>
      </c>
      <c r="E583" s="359" t="s">
        <v>1384</v>
      </c>
      <c r="F583" s="360">
        <v>4132</v>
      </c>
      <c r="G583" s="360">
        <f t="shared" si="108"/>
        <v>8264</v>
      </c>
      <c r="H583" s="360">
        <v>0</v>
      </c>
      <c r="I583" s="360">
        <f t="shared" si="109"/>
        <v>0</v>
      </c>
      <c r="J583" s="360">
        <v>0</v>
      </c>
      <c r="K583" s="360">
        <f t="shared" si="110"/>
        <v>0</v>
      </c>
      <c r="L583" s="360">
        <f t="shared" si="111"/>
        <v>4132</v>
      </c>
      <c r="M583" s="376">
        <f t="shared" si="112"/>
        <v>8264</v>
      </c>
      <c r="N583" s="392">
        <v>2</v>
      </c>
      <c r="O583" s="360">
        <v>4132</v>
      </c>
      <c r="P583" s="360">
        <f t="shared" si="113"/>
        <v>8264</v>
      </c>
      <c r="Q583" s="360">
        <v>0</v>
      </c>
      <c r="R583" s="360">
        <f t="shared" si="114"/>
        <v>0</v>
      </c>
      <c r="S583" s="360">
        <v>0</v>
      </c>
      <c r="T583" s="360">
        <f t="shared" si="115"/>
        <v>0</v>
      </c>
      <c r="U583" s="360">
        <f t="shared" si="116"/>
        <v>4132</v>
      </c>
      <c r="V583" s="369">
        <f t="shared" si="117"/>
        <v>8264</v>
      </c>
      <c r="W583" s="390">
        <f t="shared" si="118"/>
        <v>0</v>
      </c>
      <c r="X583" s="381">
        <f t="shared" si="119"/>
        <v>0</v>
      </c>
      <c r="Y583" s="372"/>
    </row>
    <row r="584" spans="1:25" s="50" customFormat="1" ht="22.5" hidden="1" customHeight="1" x14ac:dyDescent="0.15">
      <c r="A584" s="361" t="s">
        <v>1303</v>
      </c>
      <c r="B584" s="151" t="s">
        <v>1652</v>
      </c>
      <c r="C584" s="152" t="s">
        <v>1367</v>
      </c>
      <c r="D584" s="390">
        <v>1</v>
      </c>
      <c r="E584" s="359" t="s">
        <v>1384</v>
      </c>
      <c r="F584" s="360">
        <v>4814</v>
      </c>
      <c r="G584" s="360">
        <f t="shared" si="108"/>
        <v>4814</v>
      </c>
      <c r="H584" s="360">
        <v>0</v>
      </c>
      <c r="I584" s="360">
        <f t="shared" si="109"/>
        <v>0</v>
      </c>
      <c r="J584" s="360">
        <v>0</v>
      </c>
      <c r="K584" s="360">
        <f t="shared" si="110"/>
        <v>0</v>
      </c>
      <c r="L584" s="360">
        <f t="shared" si="111"/>
        <v>4814</v>
      </c>
      <c r="M584" s="376">
        <f t="shared" si="112"/>
        <v>4814</v>
      </c>
      <c r="N584" s="392">
        <v>1</v>
      </c>
      <c r="O584" s="360">
        <v>4814</v>
      </c>
      <c r="P584" s="360">
        <f t="shared" si="113"/>
        <v>4814</v>
      </c>
      <c r="Q584" s="360">
        <v>0</v>
      </c>
      <c r="R584" s="360">
        <f t="shared" si="114"/>
        <v>0</v>
      </c>
      <c r="S584" s="360">
        <v>0</v>
      </c>
      <c r="T584" s="360">
        <f t="shared" si="115"/>
        <v>0</v>
      </c>
      <c r="U584" s="360">
        <f t="shared" si="116"/>
        <v>4814</v>
      </c>
      <c r="V584" s="369">
        <f t="shared" si="117"/>
        <v>4814</v>
      </c>
      <c r="W584" s="390">
        <f t="shared" si="118"/>
        <v>0</v>
      </c>
      <c r="X584" s="381">
        <f t="shared" si="119"/>
        <v>0</v>
      </c>
      <c r="Y584" s="372"/>
    </row>
    <row r="585" spans="1:25" s="50" customFormat="1" ht="22.5" hidden="1" customHeight="1" x14ac:dyDescent="0.15">
      <c r="A585" s="361" t="s">
        <v>1304</v>
      </c>
      <c r="B585" s="151" t="s">
        <v>1649</v>
      </c>
      <c r="C585" s="152" t="s">
        <v>90</v>
      </c>
      <c r="D585" s="390">
        <v>3</v>
      </c>
      <c r="E585" s="359" t="s">
        <v>1384</v>
      </c>
      <c r="F585" s="360">
        <v>8646</v>
      </c>
      <c r="G585" s="360">
        <f t="shared" si="108"/>
        <v>25938</v>
      </c>
      <c r="H585" s="360">
        <v>0</v>
      </c>
      <c r="I585" s="360">
        <f t="shared" si="109"/>
        <v>0</v>
      </c>
      <c r="J585" s="360">
        <v>0</v>
      </c>
      <c r="K585" s="360">
        <f t="shared" si="110"/>
        <v>0</v>
      </c>
      <c r="L585" s="360">
        <f t="shared" si="111"/>
        <v>8646</v>
      </c>
      <c r="M585" s="376">
        <f t="shared" si="112"/>
        <v>25938</v>
      </c>
      <c r="N585" s="392">
        <v>3</v>
      </c>
      <c r="O585" s="360">
        <v>8646</v>
      </c>
      <c r="P585" s="360">
        <f t="shared" si="113"/>
        <v>25938</v>
      </c>
      <c r="Q585" s="360">
        <v>0</v>
      </c>
      <c r="R585" s="360">
        <f t="shared" si="114"/>
        <v>0</v>
      </c>
      <c r="S585" s="360">
        <v>0</v>
      </c>
      <c r="T585" s="360">
        <f t="shared" si="115"/>
        <v>0</v>
      </c>
      <c r="U585" s="360">
        <f t="shared" si="116"/>
        <v>8646</v>
      </c>
      <c r="V585" s="369">
        <f t="shared" si="117"/>
        <v>25938</v>
      </c>
      <c r="W585" s="390">
        <f t="shared" si="118"/>
        <v>0</v>
      </c>
      <c r="X585" s="381">
        <f t="shared" si="119"/>
        <v>0</v>
      </c>
      <c r="Y585" s="372"/>
    </row>
    <row r="586" spans="1:25" s="50" customFormat="1" ht="22.5" hidden="1" customHeight="1" x14ac:dyDescent="0.15">
      <c r="A586" s="361" t="s">
        <v>1305</v>
      </c>
      <c r="B586" s="151" t="s">
        <v>1649</v>
      </c>
      <c r="C586" s="152" t="s">
        <v>89</v>
      </c>
      <c r="D586" s="390">
        <v>3</v>
      </c>
      <c r="E586" s="359" t="s">
        <v>1384</v>
      </c>
      <c r="F586" s="360">
        <v>4770</v>
      </c>
      <c r="G586" s="360">
        <f t="shared" si="108"/>
        <v>14310</v>
      </c>
      <c r="H586" s="360">
        <v>0</v>
      </c>
      <c r="I586" s="360">
        <f t="shared" si="109"/>
        <v>0</v>
      </c>
      <c r="J586" s="360">
        <v>0</v>
      </c>
      <c r="K586" s="360">
        <f t="shared" si="110"/>
        <v>0</v>
      </c>
      <c r="L586" s="360">
        <f t="shared" si="111"/>
        <v>4770</v>
      </c>
      <c r="M586" s="376">
        <f t="shared" si="112"/>
        <v>14310</v>
      </c>
      <c r="N586" s="392">
        <v>3</v>
      </c>
      <c r="O586" s="360">
        <v>4770</v>
      </c>
      <c r="P586" s="360">
        <f t="shared" si="113"/>
        <v>14310</v>
      </c>
      <c r="Q586" s="360">
        <v>0</v>
      </c>
      <c r="R586" s="360">
        <f t="shared" si="114"/>
        <v>0</v>
      </c>
      <c r="S586" s="360">
        <v>0</v>
      </c>
      <c r="T586" s="360">
        <f t="shared" si="115"/>
        <v>0</v>
      </c>
      <c r="U586" s="360">
        <f t="shared" si="116"/>
        <v>4770</v>
      </c>
      <c r="V586" s="369">
        <f t="shared" si="117"/>
        <v>14310</v>
      </c>
      <c r="W586" s="390">
        <f t="shared" si="118"/>
        <v>0</v>
      </c>
      <c r="X586" s="381">
        <f t="shared" si="119"/>
        <v>0</v>
      </c>
      <c r="Y586" s="372"/>
    </row>
    <row r="587" spans="1:25" s="50" customFormat="1" ht="22.5" hidden="1" customHeight="1" x14ac:dyDescent="0.15">
      <c r="A587" s="361" t="s">
        <v>1306</v>
      </c>
      <c r="B587" s="151" t="s">
        <v>1649</v>
      </c>
      <c r="C587" s="152" t="s">
        <v>1367</v>
      </c>
      <c r="D587" s="390">
        <v>1</v>
      </c>
      <c r="E587" s="359" t="s">
        <v>1384</v>
      </c>
      <c r="F587" s="360">
        <v>2628</v>
      </c>
      <c r="G587" s="360">
        <f t="shared" si="108"/>
        <v>2628</v>
      </c>
      <c r="H587" s="360">
        <v>0</v>
      </c>
      <c r="I587" s="360">
        <f t="shared" si="109"/>
        <v>0</v>
      </c>
      <c r="J587" s="360">
        <v>0</v>
      </c>
      <c r="K587" s="360">
        <f t="shared" si="110"/>
        <v>0</v>
      </c>
      <c r="L587" s="360">
        <f t="shared" si="111"/>
        <v>2628</v>
      </c>
      <c r="M587" s="376">
        <f t="shared" si="112"/>
        <v>2628</v>
      </c>
      <c r="N587" s="392">
        <v>1</v>
      </c>
      <c r="O587" s="360">
        <v>2628</v>
      </c>
      <c r="P587" s="360">
        <f t="shared" si="113"/>
        <v>2628</v>
      </c>
      <c r="Q587" s="360">
        <v>0</v>
      </c>
      <c r="R587" s="360">
        <f t="shared" si="114"/>
        <v>0</v>
      </c>
      <c r="S587" s="360">
        <v>0</v>
      </c>
      <c r="T587" s="360">
        <f t="shared" si="115"/>
        <v>0</v>
      </c>
      <c r="U587" s="360">
        <f t="shared" si="116"/>
        <v>2628</v>
      </c>
      <c r="V587" s="369">
        <f t="shared" si="117"/>
        <v>2628</v>
      </c>
      <c r="W587" s="390">
        <f t="shared" si="118"/>
        <v>0</v>
      </c>
      <c r="X587" s="381">
        <f t="shared" si="119"/>
        <v>0</v>
      </c>
      <c r="Y587" s="372"/>
    </row>
    <row r="588" spans="1:25" s="50" customFormat="1" ht="22.5" hidden="1" customHeight="1" x14ac:dyDescent="0.15">
      <c r="A588" s="361" t="s">
        <v>1307</v>
      </c>
      <c r="B588" s="151" t="s">
        <v>1649</v>
      </c>
      <c r="C588" s="152" t="s">
        <v>1366</v>
      </c>
      <c r="D588" s="390">
        <v>4</v>
      </c>
      <c r="E588" s="359" t="s">
        <v>1384</v>
      </c>
      <c r="F588" s="360">
        <v>1327</v>
      </c>
      <c r="G588" s="360">
        <f t="shared" si="108"/>
        <v>5308</v>
      </c>
      <c r="H588" s="360">
        <v>0</v>
      </c>
      <c r="I588" s="360">
        <f t="shared" si="109"/>
        <v>0</v>
      </c>
      <c r="J588" s="360">
        <v>0</v>
      </c>
      <c r="K588" s="360">
        <f t="shared" si="110"/>
        <v>0</v>
      </c>
      <c r="L588" s="360">
        <f t="shared" si="111"/>
        <v>1327</v>
      </c>
      <c r="M588" s="376">
        <f t="shared" si="112"/>
        <v>5308</v>
      </c>
      <c r="N588" s="392">
        <v>4</v>
      </c>
      <c r="O588" s="360">
        <v>1327</v>
      </c>
      <c r="P588" s="360">
        <f t="shared" si="113"/>
        <v>5308</v>
      </c>
      <c r="Q588" s="360">
        <v>0</v>
      </c>
      <c r="R588" s="360">
        <f t="shared" si="114"/>
        <v>0</v>
      </c>
      <c r="S588" s="360">
        <v>0</v>
      </c>
      <c r="T588" s="360">
        <f t="shared" si="115"/>
        <v>0</v>
      </c>
      <c r="U588" s="360">
        <f t="shared" si="116"/>
        <v>1327</v>
      </c>
      <c r="V588" s="369">
        <f t="shared" si="117"/>
        <v>5308</v>
      </c>
      <c r="W588" s="390">
        <f t="shared" si="118"/>
        <v>0</v>
      </c>
      <c r="X588" s="381">
        <f t="shared" si="119"/>
        <v>0</v>
      </c>
      <c r="Y588" s="372"/>
    </row>
    <row r="589" spans="1:25" s="50" customFormat="1" ht="22.5" hidden="1" customHeight="1" x14ac:dyDescent="0.15">
      <c r="A589" s="361" t="s">
        <v>1308</v>
      </c>
      <c r="B589" s="151" t="s">
        <v>1649</v>
      </c>
      <c r="C589" s="152" t="s">
        <v>1398</v>
      </c>
      <c r="D589" s="390">
        <v>1</v>
      </c>
      <c r="E589" s="359" t="s">
        <v>1384</v>
      </c>
      <c r="F589" s="360">
        <v>769</v>
      </c>
      <c r="G589" s="360">
        <f t="shared" si="108"/>
        <v>769</v>
      </c>
      <c r="H589" s="360">
        <v>0</v>
      </c>
      <c r="I589" s="360">
        <f t="shared" si="109"/>
        <v>0</v>
      </c>
      <c r="J589" s="360">
        <v>0</v>
      </c>
      <c r="K589" s="360">
        <f t="shared" si="110"/>
        <v>0</v>
      </c>
      <c r="L589" s="360">
        <f t="shared" si="111"/>
        <v>769</v>
      </c>
      <c r="M589" s="376">
        <f t="shared" si="112"/>
        <v>769</v>
      </c>
      <c r="N589" s="392">
        <v>1</v>
      </c>
      <c r="O589" s="360">
        <v>769</v>
      </c>
      <c r="P589" s="360">
        <f t="shared" si="113"/>
        <v>769</v>
      </c>
      <c r="Q589" s="360">
        <v>0</v>
      </c>
      <c r="R589" s="360">
        <f t="shared" si="114"/>
        <v>0</v>
      </c>
      <c r="S589" s="360">
        <v>0</v>
      </c>
      <c r="T589" s="360">
        <f t="shared" si="115"/>
        <v>0</v>
      </c>
      <c r="U589" s="360">
        <f t="shared" si="116"/>
        <v>769</v>
      </c>
      <c r="V589" s="369">
        <f t="shared" si="117"/>
        <v>769</v>
      </c>
      <c r="W589" s="390">
        <f t="shared" si="118"/>
        <v>0</v>
      </c>
      <c r="X589" s="381">
        <f t="shared" si="119"/>
        <v>0</v>
      </c>
      <c r="Y589" s="372"/>
    </row>
    <row r="590" spans="1:25" s="50" customFormat="1" ht="22.5" hidden="1" customHeight="1" x14ac:dyDescent="0.15">
      <c r="A590" s="361" t="s">
        <v>1309</v>
      </c>
      <c r="B590" s="151" t="s">
        <v>1647</v>
      </c>
      <c r="C590" s="152" t="s">
        <v>90</v>
      </c>
      <c r="D590" s="390">
        <v>1</v>
      </c>
      <c r="E590" s="359" t="s">
        <v>1384</v>
      </c>
      <c r="F590" s="360">
        <v>6318</v>
      </c>
      <c r="G590" s="360">
        <f t="shared" si="108"/>
        <v>6318</v>
      </c>
      <c r="H590" s="360">
        <v>0</v>
      </c>
      <c r="I590" s="360">
        <f t="shared" si="109"/>
        <v>0</v>
      </c>
      <c r="J590" s="360">
        <v>0</v>
      </c>
      <c r="K590" s="360">
        <f t="shared" si="110"/>
        <v>0</v>
      </c>
      <c r="L590" s="360">
        <f t="shared" si="111"/>
        <v>6318</v>
      </c>
      <c r="M590" s="376">
        <f t="shared" si="112"/>
        <v>6318</v>
      </c>
      <c r="N590" s="392">
        <v>1</v>
      </c>
      <c r="O590" s="360">
        <v>6318</v>
      </c>
      <c r="P590" s="360">
        <f t="shared" si="113"/>
        <v>6318</v>
      </c>
      <c r="Q590" s="360">
        <v>0</v>
      </c>
      <c r="R590" s="360">
        <f t="shared" si="114"/>
        <v>0</v>
      </c>
      <c r="S590" s="360">
        <v>0</v>
      </c>
      <c r="T590" s="360">
        <f t="shared" si="115"/>
        <v>0</v>
      </c>
      <c r="U590" s="360">
        <f t="shared" si="116"/>
        <v>6318</v>
      </c>
      <c r="V590" s="369">
        <f t="shared" si="117"/>
        <v>6318</v>
      </c>
      <c r="W590" s="390">
        <f t="shared" si="118"/>
        <v>0</v>
      </c>
      <c r="X590" s="381">
        <f t="shared" si="119"/>
        <v>0</v>
      </c>
      <c r="Y590" s="372"/>
    </row>
    <row r="591" spans="1:25" s="50" customFormat="1" ht="22.5" hidden="1" customHeight="1" x14ac:dyDescent="0.15">
      <c r="A591" s="361" t="s">
        <v>1310</v>
      </c>
      <c r="B591" s="151" t="s">
        <v>1647</v>
      </c>
      <c r="C591" s="152" t="s">
        <v>89</v>
      </c>
      <c r="D591" s="390">
        <v>1</v>
      </c>
      <c r="E591" s="359" t="s">
        <v>1384</v>
      </c>
      <c r="F591" s="360">
        <v>3460</v>
      </c>
      <c r="G591" s="360">
        <f t="shared" si="108"/>
        <v>3460</v>
      </c>
      <c r="H591" s="360">
        <v>0</v>
      </c>
      <c r="I591" s="360">
        <f t="shared" si="109"/>
        <v>0</v>
      </c>
      <c r="J591" s="360">
        <v>0</v>
      </c>
      <c r="K591" s="360">
        <f t="shared" si="110"/>
        <v>0</v>
      </c>
      <c r="L591" s="360">
        <f t="shared" si="111"/>
        <v>3460</v>
      </c>
      <c r="M591" s="376">
        <f t="shared" si="112"/>
        <v>3460</v>
      </c>
      <c r="N591" s="392">
        <v>1</v>
      </c>
      <c r="O591" s="360">
        <v>3460</v>
      </c>
      <c r="P591" s="360">
        <f t="shared" si="113"/>
        <v>3460</v>
      </c>
      <c r="Q591" s="360">
        <v>0</v>
      </c>
      <c r="R591" s="360">
        <f t="shared" si="114"/>
        <v>0</v>
      </c>
      <c r="S591" s="360">
        <v>0</v>
      </c>
      <c r="T591" s="360">
        <f t="shared" si="115"/>
        <v>0</v>
      </c>
      <c r="U591" s="360">
        <f t="shared" si="116"/>
        <v>3460</v>
      </c>
      <c r="V591" s="369">
        <f t="shared" si="117"/>
        <v>3460</v>
      </c>
      <c r="W591" s="390">
        <f t="shared" si="118"/>
        <v>0</v>
      </c>
      <c r="X591" s="381">
        <f t="shared" si="119"/>
        <v>0</v>
      </c>
      <c r="Y591" s="372"/>
    </row>
    <row r="592" spans="1:25" s="50" customFormat="1" ht="22.5" hidden="1" customHeight="1" x14ac:dyDescent="0.15">
      <c r="A592" s="361" t="s">
        <v>1311</v>
      </c>
      <c r="B592" s="151" t="s">
        <v>1647</v>
      </c>
      <c r="C592" s="152" t="s">
        <v>1367</v>
      </c>
      <c r="D592" s="390">
        <v>1</v>
      </c>
      <c r="E592" s="359" t="s">
        <v>1384</v>
      </c>
      <c r="F592" s="360">
        <v>2124</v>
      </c>
      <c r="G592" s="360">
        <f t="shared" si="108"/>
        <v>2124</v>
      </c>
      <c r="H592" s="360">
        <v>0</v>
      </c>
      <c r="I592" s="360">
        <f t="shared" si="109"/>
        <v>0</v>
      </c>
      <c r="J592" s="360">
        <v>0</v>
      </c>
      <c r="K592" s="360">
        <f t="shared" si="110"/>
        <v>0</v>
      </c>
      <c r="L592" s="360">
        <f t="shared" si="111"/>
        <v>2124</v>
      </c>
      <c r="M592" s="376">
        <f t="shared" si="112"/>
        <v>2124</v>
      </c>
      <c r="N592" s="392">
        <v>1</v>
      </c>
      <c r="O592" s="360">
        <v>2124</v>
      </c>
      <c r="P592" s="360">
        <f t="shared" si="113"/>
        <v>2124</v>
      </c>
      <c r="Q592" s="360">
        <v>0</v>
      </c>
      <c r="R592" s="360">
        <f t="shared" si="114"/>
        <v>0</v>
      </c>
      <c r="S592" s="360">
        <v>0</v>
      </c>
      <c r="T592" s="360">
        <f t="shared" si="115"/>
        <v>0</v>
      </c>
      <c r="U592" s="360">
        <f t="shared" si="116"/>
        <v>2124</v>
      </c>
      <c r="V592" s="369">
        <f t="shared" si="117"/>
        <v>2124</v>
      </c>
      <c r="W592" s="390">
        <f t="shared" si="118"/>
        <v>0</v>
      </c>
      <c r="X592" s="381">
        <f t="shared" si="119"/>
        <v>0</v>
      </c>
      <c r="Y592" s="372"/>
    </row>
    <row r="593" spans="1:25" s="50" customFormat="1" ht="22.5" hidden="1" customHeight="1" x14ac:dyDescent="0.15">
      <c r="A593" s="361" t="s">
        <v>1312</v>
      </c>
      <c r="B593" s="151" t="s">
        <v>1647</v>
      </c>
      <c r="C593" s="152" t="s">
        <v>1366</v>
      </c>
      <c r="D593" s="390">
        <v>1</v>
      </c>
      <c r="E593" s="359" t="s">
        <v>1384</v>
      </c>
      <c r="F593" s="360">
        <v>1168</v>
      </c>
      <c r="G593" s="360">
        <f t="shared" si="108"/>
        <v>1168</v>
      </c>
      <c r="H593" s="360">
        <v>0</v>
      </c>
      <c r="I593" s="360">
        <f t="shared" si="109"/>
        <v>0</v>
      </c>
      <c r="J593" s="360">
        <v>0</v>
      </c>
      <c r="K593" s="360">
        <f t="shared" si="110"/>
        <v>0</v>
      </c>
      <c r="L593" s="360">
        <f t="shared" si="111"/>
        <v>1168</v>
      </c>
      <c r="M593" s="376">
        <f t="shared" si="112"/>
        <v>1168</v>
      </c>
      <c r="N593" s="392">
        <v>1</v>
      </c>
      <c r="O593" s="360">
        <v>1168</v>
      </c>
      <c r="P593" s="360">
        <f t="shared" si="113"/>
        <v>1168</v>
      </c>
      <c r="Q593" s="360">
        <v>0</v>
      </c>
      <c r="R593" s="360">
        <f t="shared" si="114"/>
        <v>0</v>
      </c>
      <c r="S593" s="360">
        <v>0</v>
      </c>
      <c r="T593" s="360">
        <f t="shared" si="115"/>
        <v>0</v>
      </c>
      <c r="U593" s="360">
        <f t="shared" si="116"/>
        <v>1168</v>
      </c>
      <c r="V593" s="369">
        <f t="shared" si="117"/>
        <v>1168</v>
      </c>
      <c r="W593" s="390">
        <f t="shared" si="118"/>
        <v>0</v>
      </c>
      <c r="X593" s="381">
        <f t="shared" si="119"/>
        <v>0</v>
      </c>
      <c r="Y593" s="372"/>
    </row>
    <row r="594" spans="1:25" s="50" customFormat="1" ht="22.5" hidden="1" customHeight="1" x14ac:dyDescent="0.15">
      <c r="A594" s="361" t="s">
        <v>1313</v>
      </c>
      <c r="B594" s="151" t="s">
        <v>1648</v>
      </c>
      <c r="C594" s="152" t="s">
        <v>1464</v>
      </c>
      <c r="D594" s="390">
        <v>3</v>
      </c>
      <c r="E594" s="359" t="s">
        <v>1384</v>
      </c>
      <c r="F594" s="360">
        <v>9398</v>
      </c>
      <c r="G594" s="360">
        <f t="shared" si="108"/>
        <v>28194</v>
      </c>
      <c r="H594" s="360">
        <v>0</v>
      </c>
      <c r="I594" s="360">
        <f t="shared" si="109"/>
        <v>0</v>
      </c>
      <c r="J594" s="360">
        <v>0</v>
      </c>
      <c r="K594" s="360">
        <f t="shared" si="110"/>
        <v>0</v>
      </c>
      <c r="L594" s="360">
        <f t="shared" si="111"/>
        <v>9398</v>
      </c>
      <c r="M594" s="376">
        <f t="shared" si="112"/>
        <v>28194</v>
      </c>
      <c r="N594" s="392">
        <v>3</v>
      </c>
      <c r="O594" s="360">
        <v>9398</v>
      </c>
      <c r="P594" s="360">
        <f t="shared" si="113"/>
        <v>28194</v>
      </c>
      <c r="Q594" s="360">
        <v>0</v>
      </c>
      <c r="R594" s="360">
        <f t="shared" si="114"/>
        <v>0</v>
      </c>
      <c r="S594" s="360">
        <v>0</v>
      </c>
      <c r="T594" s="360">
        <f t="shared" si="115"/>
        <v>0</v>
      </c>
      <c r="U594" s="360">
        <f t="shared" si="116"/>
        <v>9398</v>
      </c>
      <c r="V594" s="369">
        <f t="shared" si="117"/>
        <v>28194</v>
      </c>
      <c r="W594" s="390">
        <f t="shared" si="118"/>
        <v>0</v>
      </c>
      <c r="X594" s="381">
        <f t="shared" si="119"/>
        <v>0</v>
      </c>
      <c r="Y594" s="372"/>
    </row>
    <row r="595" spans="1:25" s="50" customFormat="1" ht="22.5" hidden="1" customHeight="1" x14ac:dyDescent="0.15">
      <c r="A595" s="361" t="s">
        <v>1314</v>
      </c>
      <c r="B595" s="151" t="s">
        <v>1648</v>
      </c>
      <c r="C595" s="152" t="s">
        <v>1366</v>
      </c>
      <c r="D595" s="390">
        <v>2</v>
      </c>
      <c r="E595" s="359" t="s">
        <v>1384</v>
      </c>
      <c r="F595" s="360">
        <v>2106</v>
      </c>
      <c r="G595" s="360">
        <f t="shared" si="108"/>
        <v>4212</v>
      </c>
      <c r="H595" s="360">
        <v>0</v>
      </c>
      <c r="I595" s="360">
        <f t="shared" si="109"/>
        <v>0</v>
      </c>
      <c r="J595" s="360">
        <v>0</v>
      </c>
      <c r="K595" s="360">
        <f t="shared" si="110"/>
        <v>0</v>
      </c>
      <c r="L595" s="360">
        <f t="shared" si="111"/>
        <v>2106</v>
      </c>
      <c r="M595" s="376">
        <f t="shared" si="112"/>
        <v>4212</v>
      </c>
      <c r="N595" s="392">
        <v>2</v>
      </c>
      <c r="O595" s="360">
        <v>2106</v>
      </c>
      <c r="P595" s="360">
        <f t="shared" si="113"/>
        <v>4212</v>
      </c>
      <c r="Q595" s="360">
        <v>0</v>
      </c>
      <c r="R595" s="360">
        <f t="shared" si="114"/>
        <v>0</v>
      </c>
      <c r="S595" s="360">
        <v>0</v>
      </c>
      <c r="T595" s="360">
        <f t="shared" si="115"/>
        <v>0</v>
      </c>
      <c r="U595" s="360">
        <f t="shared" si="116"/>
        <v>2106</v>
      </c>
      <c r="V595" s="369">
        <f t="shared" si="117"/>
        <v>4212</v>
      </c>
      <c r="W595" s="390">
        <f t="shared" si="118"/>
        <v>0</v>
      </c>
      <c r="X595" s="381">
        <f t="shared" si="119"/>
        <v>0</v>
      </c>
      <c r="Y595" s="372"/>
    </row>
    <row r="596" spans="1:25" s="50" customFormat="1" ht="22.5" hidden="1" customHeight="1" x14ac:dyDescent="0.15">
      <c r="A596" s="361" t="s">
        <v>1315</v>
      </c>
      <c r="B596" s="151" t="s">
        <v>1648</v>
      </c>
      <c r="C596" s="152" t="s">
        <v>541</v>
      </c>
      <c r="D596" s="390">
        <v>1</v>
      </c>
      <c r="E596" s="359" t="s">
        <v>1384</v>
      </c>
      <c r="F596" s="360">
        <v>1725</v>
      </c>
      <c r="G596" s="360">
        <f t="shared" si="108"/>
        <v>1725</v>
      </c>
      <c r="H596" s="360">
        <v>0</v>
      </c>
      <c r="I596" s="360">
        <f t="shared" si="109"/>
        <v>0</v>
      </c>
      <c r="J596" s="360">
        <v>0</v>
      </c>
      <c r="K596" s="360">
        <f t="shared" si="110"/>
        <v>0</v>
      </c>
      <c r="L596" s="360">
        <f t="shared" si="111"/>
        <v>1725</v>
      </c>
      <c r="M596" s="376">
        <f t="shared" si="112"/>
        <v>1725</v>
      </c>
      <c r="N596" s="392">
        <v>1</v>
      </c>
      <c r="O596" s="360">
        <v>1725</v>
      </c>
      <c r="P596" s="360">
        <f t="shared" si="113"/>
        <v>1725</v>
      </c>
      <c r="Q596" s="360">
        <v>0</v>
      </c>
      <c r="R596" s="360">
        <f t="shared" si="114"/>
        <v>0</v>
      </c>
      <c r="S596" s="360">
        <v>0</v>
      </c>
      <c r="T596" s="360">
        <f t="shared" si="115"/>
        <v>0</v>
      </c>
      <c r="U596" s="360">
        <f t="shared" si="116"/>
        <v>1725</v>
      </c>
      <c r="V596" s="369">
        <f t="shared" si="117"/>
        <v>1725</v>
      </c>
      <c r="W596" s="390">
        <f t="shared" si="118"/>
        <v>0</v>
      </c>
      <c r="X596" s="381">
        <f t="shared" si="119"/>
        <v>0</v>
      </c>
      <c r="Y596" s="372"/>
    </row>
    <row r="597" spans="1:25" s="50" customFormat="1" ht="22.5" hidden="1" customHeight="1" x14ac:dyDescent="0.15">
      <c r="A597" s="361" t="s">
        <v>1316</v>
      </c>
      <c r="B597" s="151" t="s">
        <v>1652</v>
      </c>
      <c r="C597" s="152" t="s">
        <v>541</v>
      </c>
      <c r="D597" s="390">
        <v>1</v>
      </c>
      <c r="E597" s="359" t="s">
        <v>1384</v>
      </c>
      <c r="F597" s="360">
        <v>1690</v>
      </c>
      <c r="G597" s="360">
        <f t="shared" si="108"/>
        <v>1690</v>
      </c>
      <c r="H597" s="360">
        <v>0</v>
      </c>
      <c r="I597" s="360">
        <f t="shared" si="109"/>
        <v>0</v>
      </c>
      <c r="J597" s="360">
        <v>0</v>
      </c>
      <c r="K597" s="360">
        <f t="shared" si="110"/>
        <v>0</v>
      </c>
      <c r="L597" s="360">
        <f t="shared" si="111"/>
        <v>1690</v>
      </c>
      <c r="M597" s="376">
        <f t="shared" si="112"/>
        <v>1690</v>
      </c>
      <c r="N597" s="392">
        <v>1</v>
      </c>
      <c r="O597" s="360">
        <v>1690</v>
      </c>
      <c r="P597" s="360">
        <f t="shared" si="113"/>
        <v>1690</v>
      </c>
      <c r="Q597" s="360">
        <v>0</v>
      </c>
      <c r="R597" s="360">
        <f t="shared" si="114"/>
        <v>0</v>
      </c>
      <c r="S597" s="360">
        <v>0</v>
      </c>
      <c r="T597" s="360">
        <f t="shared" si="115"/>
        <v>0</v>
      </c>
      <c r="U597" s="360">
        <f t="shared" si="116"/>
        <v>1690</v>
      </c>
      <c r="V597" s="369">
        <f t="shared" si="117"/>
        <v>1690</v>
      </c>
      <c r="W597" s="390">
        <f t="shared" si="118"/>
        <v>0</v>
      </c>
      <c r="X597" s="381">
        <f t="shared" si="119"/>
        <v>0</v>
      </c>
      <c r="Y597" s="372"/>
    </row>
    <row r="598" spans="1:25" s="50" customFormat="1" ht="22.5" hidden="1" customHeight="1" x14ac:dyDescent="0.15">
      <c r="A598" s="361" t="s">
        <v>1317</v>
      </c>
      <c r="B598" s="151" t="s">
        <v>1650</v>
      </c>
      <c r="C598" s="152" t="s">
        <v>1366</v>
      </c>
      <c r="D598" s="390">
        <v>1</v>
      </c>
      <c r="E598" s="359" t="s">
        <v>1384</v>
      </c>
      <c r="F598" s="360">
        <v>3531</v>
      </c>
      <c r="G598" s="360">
        <f t="shared" si="108"/>
        <v>3531</v>
      </c>
      <c r="H598" s="360">
        <v>0</v>
      </c>
      <c r="I598" s="360">
        <f t="shared" si="109"/>
        <v>0</v>
      </c>
      <c r="J598" s="360">
        <v>0</v>
      </c>
      <c r="K598" s="360">
        <f t="shared" si="110"/>
        <v>0</v>
      </c>
      <c r="L598" s="360">
        <f t="shared" si="111"/>
        <v>3531</v>
      </c>
      <c r="M598" s="376">
        <f t="shared" si="112"/>
        <v>3531</v>
      </c>
      <c r="N598" s="392">
        <v>1</v>
      </c>
      <c r="O598" s="360">
        <v>3531</v>
      </c>
      <c r="P598" s="360">
        <f t="shared" si="113"/>
        <v>3531</v>
      </c>
      <c r="Q598" s="360">
        <v>0</v>
      </c>
      <c r="R598" s="360">
        <f t="shared" si="114"/>
        <v>0</v>
      </c>
      <c r="S598" s="360">
        <v>0</v>
      </c>
      <c r="T598" s="360">
        <f t="shared" si="115"/>
        <v>0</v>
      </c>
      <c r="U598" s="360">
        <f t="shared" si="116"/>
        <v>3531</v>
      </c>
      <c r="V598" s="369">
        <f t="shared" si="117"/>
        <v>3531</v>
      </c>
      <c r="W598" s="390">
        <f t="shared" si="118"/>
        <v>0</v>
      </c>
      <c r="X598" s="381">
        <f t="shared" si="119"/>
        <v>0</v>
      </c>
      <c r="Y598" s="372"/>
    </row>
    <row r="599" spans="1:25" s="50" customFormat="1" ht="22.5" hidden="1" customHeight="1" x14ac:dyDescent="0.15">
      <c r="A599" s="361" t="s">
        <v>1318</v>
      </c>
      <c r="B599" s="151" t="s">
        <v>1532</v>
      </c>
      <c r="C599" s="152" t="s">
        <v>523</v>
      </c>
      <c r="D599" s="390">
        <v>1</v>
      </c>
      <c r="E599" s="359" t="s">
        <v>1741</v>
      </c>
      <c r="F599" s="360">
        <v>3505</v>
      </c>
      <c r="G599" s="360">
        <f t="shared" si="108"/>
        <v>3505</v>
      </c>
      <c r="H599" s="360">
        <v>10398</v>
      </c>
      <c r="I599" s="360">
        <f t="shared" si="109"/>
        <v>10398</v>
      </c>
      <c r="J599" s="360">
        <v>0</v>
      </c>
      <c r="K599" s="360">
        <f t="shared" si="110"/>
        <v>0</v>
      </c>
      <c r="L599" s="360">
        <f t="shared" si="111"/>
        <v>13903</v>
      </c>
      <c r="M599" s="376">
        <f t="shared" si="112"/>
        <v>13903</v>
      </c>
      <c r="N599" s="392">
        <v>1</v>
      </c>
      <c r="O599" s="360">
        <v>3505</v>
      </c>
      <c r="P599" s="360">
        <f t="shared" si="113"/>
        <v>3505</v>
      </c>
      <c r="Q599" s="360">
        <v>10398</v>
      </c>
      <c r="R599" s="360">
        <f t="shared" si="114"/>
        <v>10398</v>
      </c>
      <c r="S599" s="360">
        <v>0</v>
      </c>
      <c r="T599" s="360">
        <f t="shared" si="115"/>
        <v>0</v>
      </c>
      <c r="U599" s="360">
        <f t="shared" si="116"/>
        <v>13903</v>
      </c>
      <c r="V599" s="369">
        <f t="shared" si="117"/>
        <v>13903</v>
      </c>
      <c r="W599" s="390">
        <f t="shared" si="118"/>
        <v>0</v>
      </c>
      <c r="X599" s="381">
        <f t="shared" si="119"/>
        <v>0</v>
      </c>
      <c r="Y599" s="372"/>
    </row>
    <row r="600" spans="1:25" s="50" customFormat="1" ht="22.5" hidden="1" customHeight="1" x14ac:dyDescent="0.15">
      <c r="A600" s="361" t="s">
        <v>1319</v>
      </c>
      <c r="B600" s="151" t="s">
        <v>1533</v>
      </c>
      <c r="C600" s="152" t="s">
        <v>524</v>
      </c>
      <c r="D600" s="390">
        <v>1</v>
      </c>
      <c r="E600" s="359" t="s">
        <v>1741</v>
      </c>
      <c r="F600" s="360">
        <v>4152</v>
      </c>
      <c r="G600" s="360">
        <f t="shared" si="108"/>
        <v>4152</v>
      </c>
      <c r="H600" s="360">
        <v>12397</v>
      </c>
      <c r="I600" s="360">
        <f t="shared" si="109"/>
        <v>12397</v>
      </c>
      <c r="J600" s="360">
        <v>0</v>
      </c>
      <c r="K600" s="360">
        <f t="shared" si="110"/>
        <v>0</v>
      </c>
      <c r="L600" s="360">
        <f t="shared" si="111"/>
        <v>16549</v>
      </c>
      <c r="M600" s="376">
        <f t="shared" si="112"/>
        <v>16549</v>
      </c>
      <c r="N600" s="392">
        <v>1</v>
      </c>
      <c r="O600" s="360">
        <v>4152</v>
      </c>
      <c r="P600" s="360">
        <f t="shared" si="113"/>
        <v>4152</v>
      </c>
      <c r="Q600" s="360">
        <v>12397</v>
      </c>
      <c r="R600" s="360">
        <f t="shared" si="114"/>
        <v>12397</v>
      </c>
      <c r="S600" s="360">
        <v>0</v>
      </c>
      <c r="T600" s="360">
        <f t="shared" si="115"/>
        <v>0</v>
      </c>
      <c r="U600" s="360">
        <f t="shared" si="116"/>
        <v>16549</v>
      </c>
      <c r="V600" s="369">
        <f t="shared" si="117"/>
        <v>16549</v>
      </c>
      <c r="W600" s="390">
        <f t="shared" si="118"/>
        <v>0</v>
      </c>
      <c r="X600" s="381">
        <f t="shared" si="119"/>
        <v>0</v>
      </c>
      <c r="Y600" s="372"/>
    </row>
    <row r="601" spans="1:25" s="50" customFormat="1" ht="22.5" hidden="1" customHeight="1" x14ac:dyDescent="0.15">
      <c r="A601" s="361" t="s">
        <v>1320</v>
      </c>
      <c r="B601" s="151" t="s">
        <v>1534</v>
      </c>
      <c r="C601" s="152" t="s">
        <v>525</v>
      </c>
      <c r="D601" s="390">
        <v>5</v>
      </c>
      <c r="E601" s="359" t="s">
        <v>1741</v>
      </c>
      <c r="F601" s="360">
        <v>4533</v>
      </c>
      <c r="G601" s="360">
        <f t="shared" si="108"/>
        <v>22665</v>
      </c>
      <c r="H601" s="360">
        <v>13998</v>
      </c>
      <c r="I601" s="360">
        <f t="shared" si="109"/>
        <v>69990</v>
      </c>
      <c r="J601" s="360">
        <v>0</v>
      </c>
      <c r="K601" s="360">
        <f t="shared" si="110"/>
        <v>0</v>
      </c>
      <c r="L601" s="360">
        <f t="shared" si="111"/>
        <v>18531</v>
      </c>
      <c r="M601" s="376">
        <f t="shared" si="112"/>
        <v>92655</v>
      </c>
      <c r="N601" s="392">
        <v>5</v>
      </c>
      <c r="O601" s="360">
        <v>4533</v>
      </c>
      <c r="P601" s="360">
        <f t="shared" si="113"/>
        <v>22665</v>
      </c>
      <c r="Q601" s="360">
        <v>13998</v>
      </c>
      <c r="R601" s="360">
        <f t="shared" si="114"/>
        <v>69990</v>
      </c>
      <c r="S601" s="360">
        <v>0</v>
      </c>
      <c r="T601" s="360">
        <f t="shared" si="115"/>
        <v>0</v>
      </c>
      <c r="U601" s="360">
        <f t="shared" si="116"/>
        <v>18531</v>
      </c>
      <c r="V601" s="369">
        <f t="shared" si="117"/>
        <v>92655</v>
      </c>
      <c r="W601" s="390">
        <f t="shared" si="118"/>
        <v>0</v>
      </c>
      <c r="X601" s="381">
        <f t="shared" si="119"/>
        <v>0</v>
      </c>
      <c r="Y601" s="372"/>
    </row>
    <row r="602" spans="1:25" s="50" customFormat="1" ht="22.5" hidden="1" customHeight="1" x14ac:dyDescent="0.15">
      <c r="A602" s="361" t="s">
        <v>1321</v>
      </c>
      <c r="B602" s="151" t="s">
        <v>1535</v>
      </c>
      <c r="C602" s="152" t="s">
        <v>526</v>
      </c>
      <c r="D602" s="390">
        <v>5</v>
      </c>
      <c r="E602" s="359" t="s">
        <v>1741</v>
      </c>
      <c r="F602" s="360">
        <v>4914</v>
      </c>
      <c r="G602" s="360">
        <f t="shared" si="108"/>
        <v>24570</v>
      </c>
      <c r="H602" s="360">
        <v>16998</v>
      </c>
      <c r="I602" s="360">
        <f t="shared" si="109"/>
        <v>84990</v>
      </c>
      <c r="J602" s="360">
        <v>0</v>
      </c>
      <c r="K602" s="360">
        <f t="shared" si="110"/>
        <v>0</v>
      </c>
      <c r="L602" s="360">
        <f t="shared" si="111"/>
        <v>21912</v>
      </c>
      <c r="M602" s="376">
        <f t="shared" si="112"/>
        <v>109560</v>
      </c>
      <c r="N602" s="392">
        <v>5</v>
      </c>
      <c r="O602" s="360">
        <v>4914</v>
      </c>
      <c r="P602" s="360">
        <f t="shared" si="113"/>
        <v>24570</v>
      </c>
      <c r="Q602" s="360">
        <v>16998</v>
      </c>
      <c r="R602" s="360">
        <f t="shared" si="114"/>
        <v>84990</v>
      </c>
      <c r="S602" s="360">
        <v>0</v>
      </c>
      <c r="T602" s="360">
        <f t="shared" si="115"/>
        <v>0</v>
      </c>
      <c r="U602" s="360">
        <f t="shared" si="116"/>
        <v>21912</v>
      </c>
      <c r="V602" s="369">
        <f t="shared" si="117"/>
        <v>109560</v>
      </c>
      <c r="W602" s="390">
        <f t="shared" si="118"/>
        <v>0</v>
      </c>
      <c r="X602" s="381">
        <f t="shared" si="119"/>
        <v>0</v>
      </c>
      <c r="Y602" s="372"/>
    </row>
    <row r="603" spans="1:25" s="50" customFormat="1" ht="22.5" hidden="1" customHeight="1" x14ac:dyDescent="0.15">
      <c r="A603" s="361" t="s">
        <v>1322</v>
      </c>
      <c r="B603" s="151" t="s">
        <v>1704</v>
      </c>
      <c r="C603" s="152" t="s">
        <v>527</v>
      </c>
      <c r="D603" s="390">
        <v>5</v>
      </c>
      <c r="E603" s="359" t="s">
        <v>1741</v>
      </c>
      <c r="F603" s="360">
        <v>6618</v>
      </c>
      <c r="G603" s="360">
        <f t="shared" si="108"/>
        <v>33090</v>
      </c>
      <c r="H603" s="360">
        <v>20997</v>
      </c>
      <c r="I603" s="360">
        <f t="shared" si="109"/>
        <v>104985</v>
      </c>
      <c r="J603" s="360">
        <v>0</v>
      </c>
      <c r="K603" s="360">
        <f t="shared" si="110"/>
        <v>0</v>
      </c>
      <c r="L603" s="360">
        <f t="shared" si="111"/>
        <v>27615</v>
      </c>
      <c r="M603" s="376">
        <f t="shared" si="112"/>
        <v>138075</v>
      </c>
      <c r="N603" s="392">
        <v>5</v>
      </c>
      <c r="O603" s="360">
        <v>6618</v>
      </c>
      <c r="P603" s="360">
        <f t="shared" si="113"/>
        <v>33090</v>
      </c>
      <c r="Q603" s="360">
        <v>20997</v>
      </c>
      <c r="R603" s="360">
        <f t="shared" si="114"/>
        <v>104985</v>
      </c>
      <c r="S603" s="360">
        <v>0</v>
      </c>
      <c r="T603" s="360">
        <f t="shared" si="115"/>
        <v>0</v>
      </c>
      <c r="U603" s="360">
        <f t="shared" si="116"/>
        <v>27615</v>
      </c>
      <c r="V603" s="369">
        <f t="shared" si="117"/>
        <v>138075</v>
      </c>
      <c r="W603" s="390">
        <f t="shared" si="118"/>
        <v>0</v>
      </c>
      <c r="X603" s="381">
        <f t="shared" si="119"/>
        <v>0</v>
      </c>
      <c r="Y603" s="372"/>
    </row>
    <row r="604" spans="1:25" s="50" customFormat="1" ht="22.5" hidden="1" customHeight="1" x14ac:dyDescent="0.15">
      <c r="A604" s="361" t="s">
        <v>1323</v>
      </c>
      <c r="B604" s="151" t="s">
        <v>1705</v>
      </c>
      <c r="C604" s="152" t="s">
        <v>528</v>
      </c>
      <c r="D604" s="390">
        <v>5</v>
      </c>
      <c r="E604" s="359" t="s">
        <v>1741</v>
      </c>
      <c r="F604" s="360">
        <v>8294</v>
      </c>
      <c r="G604" s="360">
        <f t="shared" si="108"/>
        <v>41470</v>
      </c>
      <c r="H604" s="360">
        <v>24196</v>
      </c>
      <c r="I604" s="360">
        <f t="shared" si="109"/>
        <v>120980</v>
      </c>
      <c r="J604" s="360">
        <v>0</v>
      </c>
      <c r="K604" s="360">
        <f t="shared" si="110"/>
        <v>0</v>
      </c>
      <c r="L604" s="360">
        <f t="shared" si="111"/>
        <v>32490</v>
      </c>
      <c r="M604" s="376">
        <f t="shared" si="112"/>
        <v>162450</v>
      </c>
      <c r="N604" s="392">
        <v>5</v>
      </c>
      <c r="O604" s="360">
        <v>8294</v>
      </c>
      <c r="P604" s="360">
        <f t="shared" si="113"/>
        <v>41470</v>
      </c>
      <c r="Q604" s="360">
        <v>24196</v>
      </c>
      <c r="R604" s="360">
        <f t="shared" si="114"/>
        <v>120980</v>
      </c>
      <c r="S604" s="360">
        <v>0</v>
      </c>
      <c r="T604" s="360">
        <f t="shared" si="115"/>
        <v>0</v>
      </c>
      <c r="U604" s="360">
        <f t="shared" si="116"/>
        <v>32490</v>
      </c>
      <c r="V604" s="369">
        <f t="shared" si="117"/>
        <v>162450</v>
      </c>
      <c r="W604" s="390">
        <f t="shared" si="118"/>
        <v>0</v>
      </c>
      <c r="X604" s="381">
        <f t="shared" si="119"/>
        <v>0</v>
      </c>
      <c r="Y604" s="372"/>
    </row>
    <row r="605" spans="1:25" s="50" customFormat="1" ht="22.5" hidden="1" customHeight="1" x14ac:dyDescent="0.15">
      <c r="A605" s="361" t="s">
        <v>1324</v>
      </c>
      <c r="B605" s="151" t="s">
        <v>1706</v>
      </c>
      <c r="C605" s="152" t="s">
        <v>1420</v>
      </c>
      <c r="D605" s="390">
        <v>1</v>
      </c>
      <c r="E605" s="359" t="s">
        <v>1741</v>
      </c>
      <c r="F605" s="360">
        <v>9178</v>
      </c>
      <c r="G605" s="360">
        <f t="shared" si="108"/>
        <v>9178</v>
      </c>
      <c r="H605" s="360">
        <v>30396</v>
      </c>
      <c r="I605" s="360">
        <f t="shared" si="109"/>
        <v>30396</v>
      </c>
      <c r="J605" s="360">
        <v>0</v>
      </c>
      <c r="K605" s="360">
        <f t="shared" si="110"/>
        <v>0</v>
      </c>
      <c r="L605" s="360">
        <f t="shared" si="111"/>
        <v>39574</v>
      </c>
      <c r="M605" s="376">
        <f t="shared" si="112"/>
        <v>39574</v>
      </c>
      <c r="N605" s="392">
        <v>1</v>
      </c>
      <c r="O605" s="360">
        <v>9178</v>
      </c>
      <c r="P605" s="360">
        <f t="shared" si="113"/>
        <v>9178</v>
      </c>
      <c r="Q605" s="360">
        <v>30396</v>
      </c>
      <c r="R605" s="360">
        <f t="shared" si="114"/>
        <v>30396</v>
      </c>
      <c r="S605" s="360">
        <v>0</v>
      </c>
      <c r="T605" s="360">
        <f t="shared" si="115"/>
        <v>0</v>
      </c>
      <c r="U605" s="360">
        <f t="shared" si="116"/>
        <v>39574</v>
      </c>
      <c r="V605" s="369">
        <f t="shared" si="117"/>
        <v>39574</v>
      </c>
      <c r="W605" s="390">
        <f t="shared" si="118"/>
        <v>0</v>
      </c>
      <c r="X605" s="381">
        <f t="shared" si="119"/>
        <v>0</v>
      </c>
      <c r="Y605" s="372"/>
    </row>
    <row r="606" spans="1:25" s="50" customFormat="1" ht="22.5" hidden="1" customHeight="1" x14ac:dyDescent="0.15">
      <c r="A606" s="361" t="s">
        <v>1325</v>
      </c>
      <c r="B606" s="151" t="s">
        <v>1707</v>
      </c>
      <c r="C606" s="152" t="s">
        <v>1421</v>
      </c>
      <c r="D606" s="390">
        <v>1</v>
      </c>
      <c r="E606" s="359" t="s">
        <v>1741</v>
      </c>
      <c r="F606" s="360">
        <v>14098</v>
      </c>
      <c r="G606" s="360">
        <f t="shared" si="108"/>
        <v>14098</v>
      </c>
      <c r="H606" s="360">
        <v>36795</v>
      </c>
      <c r="I606" s="360">
        <f t="shared" si="109"/>
        <v>36795</v>
      </c>
      <c r="J606" s="360">
        <v>0</v>
      </c>
      <c r="K606" s="360">
        <f t="shared" si="110"/>
        <v>0</v>
      </c>
      <c r="L606" s="360">
        <f t="shared" si="111"/>
        <v>50893</v>
      </c>
      <c r="M606" s="376">
        <f t="shared" si="112"/>
        <v>50893</v>
      </c>
      <c r="N606" s="392">
        <v>1</v>
      </c>
      <c r="O606" s="360">
        <v>14098</v>
      </c>
      <c r="P606" s="360">
        <f t="shared" si="113"/>
        <v>14098</v>
      </c>
      <c r="Q606" s="360">
        <v>36795</v>
      </c>
      <c r="R606" s="360">
        <f t="shared" si="114"/>
        <v>36795</v>
      </c>
      <c r="S606" s="360">
        <v>0</v>
      </c>
      <c r="T606" s="360">
        <f t="shared" si="115"/>
        <v>0</v>
      </c>
      <c r="U606" s="360">
        <f t="shared" si="116"/>
        <v>50893</v>
      </c>
      <c r="V606" s="369">
        <f t="shared" si="117"/>
        <v>50893</v>
      </c>
      <c r="W606" s="390">
        <f t="shared" si="118"/>
        <v>0</v>
      </c>
      <c r="X606" s="381">
        <f t="shared" si="119"/>
        <v>0</v>
      </c>
      <c r="Y606" s="372"/>
    </row>
    <row r="607" spans="1:25" s="50" customFormat="1" ht="22.5" hidden="1" customHeight="1" x14ac:dyDescent="0.15">
      <c r="A607" s="361" t="s">
        <v>1326</v>
      </c>
      <c r="B607" s="151" t="s">
        <v>1708</v>
      </c>
      <c r="C607" s="152" t="s">
        <v>1440</v>
      </c>
      <c r="D607" s="390">
        <v>1</v>
      </c>
      <c r="E607" s="359" t="s">
        <v>1741</v>
      </c>
      <c r="F607" s="360">
        <v>17340</v>
      </c>
      <c r="G607" s="360">
        <f t="shared" si="108"/>
        <v>17340</v>
      </c>
      <c r="H607" s="360">
        <v>43195</v>
      </c>
      <c r="I607" s="360">
        <f t="shared" si="109"/>
        <v>43195</v>
      </c>
      <c r="J607" s="360">
        <v>0</v>
      </c>
      <c r="K607" s="360">
        <f t="shared" si="110"/>
        <v>0</v>
      </c>
      <c r="L607" s="360">
        <f t="shared" si="111"/>
        <v>60535</v>
      </c>
      <c r="M607" s="376">
        <f t="shared" si="112"/>
        <v>60535</v>
      </c>
      <c r="N607" s="392">
        <v>1</v>
      </c>
      <c r="O607" s="360">
        <v>17340</v>
      </c>
      <c r="P607" s="360">
        <f t="shared" si="113"/>
        <v>17340</v>
      </c>
      <c r="Q607" s="360">
        <v>43195</v>
      </c>
      <c r="R607" s="360">
        <f t="shared" si="114"/>
        <v>43195</v>
      </c>
      <c r="S607" s="360">
        <v>0</v>
      </c>
      <c r="T607" s="360">
        <f t="shared" si="115"/>
        <v>0</v>
      </c>
      <c r="U607" s="360">
        <f t="shared" si="116"/>
        <v>60535</v>
      </c>
      <c r="V607" s="369">
        <f t="shared" si="117"/>
        <v>60535</v>
      </c>
      <c r="W607" s="390">
        <f t="shared" si="118"/>
        <v>0</v>
      </c>
      <c r="X607" s="381">
        <f t="shared" si="119"/>
        <v>0</v>
      </c>
      <c r="Y607" s="372"/>
    </row>
    <row r="608" spans="1:25" s="50" customFormat="1" ht="22.5" hidden="1" customHeight="1" x14ac:dyDescent="0.15">
      <c r="A608" s="361" t="s">
        <v>1327</v>
      </c>
      <c r="B608" s="151" t="s">
        <v>1709</v>
      </c>
      <c r="C608" s="152" t="s">
        <v>1441</v>
      </c>
      <c r="D608" s="390">
        <v>1</v>
      </c>
      <c r="E608" s="359" t="s">
        <v>1741</v>
      </c>
      <c r="F608" s="360">
        <v>21704</v>
      </c>
      <c r="G608" s="360">
        <f t="shared" si="108"/>
        <v>21704</v>
      </c>
      <c r="H608" s="360">
        <v>56193</v>
      </c>
      <c r="I608" s="360">
        <f t="shared" si="109"/>
        <v>56193</v>
      </c>
      <c r="J608" s="360">
        <v>0</v>
      </c>
      <c r="K608" s="360">
        <f t="shared" si="110"/>
        <v>0</v>
      </c>
      <c r="L608" s="360">
        <f t="shared" si="111"/>
        <v>77897</v>
      </c>
      <c r="M608" s="376">
        <f t="shared" si="112"/>
        <v>77897</v>
      </c>
      <c r="N608" s="392">
        <v>1</v>
      </c>
      <c r="O608" s="360">
        <v>21704</v>
      </c>
      <c r="P608" s="360">
        <f t="shared" si="113"/>
        <v>21704</v>
      </c>
      <c r="Q608" s="360">
        <v>56193</v>
      </c>
      <c r="R608" s="360">
        <f t="shared" si="114"/>
        <v>56193</v>
      </c>
      <c r="S608" s="360">
        <v>0</v>
      </c>
      <c r="T608" s="360">
        <f t="shared" si="115"/>
        <v>0</v>
      </c>
      <c r="U608" s="360">
        <f t="shared" si="116"/>
        <v>77897</v>
      </c>
      <c r="V608" s="369">
        <f t="shared" si="117"/>
        <v>77897</v>
      </c>
      <c r="W608" s="390">
        <f t="shared" si="118"/>
        <v>0</v>
      </c>
      <c r="X608" s="381">
        <f t="shared" si="119"/>
        <v>0</v>
      </c>
      <c r="Y608" s="372"/>
    </row>
    <row r="609" spans="1:25" s="50" customFormat="1" ht="22.5" hidden="1" customHeight="1" x14ac:dyDescent="0.15">
      <c r="A609" s="361" t="s">
        <v>1328</v>
      </c>
      <c r="B609" s="151" t="s">
        <v>1710</v>
      </c>
      <c r="C609" s="152" t="s">
        <v>1711</v>
      </c>
      <c r="D609" s="390">
        <v>1</v>
      </c>
      <c r="E609" s="359" t="s">
        <v>1741</v>
      </c>
      <c r="F609" s="360">
        <v>36042</v>
      </c>
      <c r="G609" s="360">
        <f t="shared" si="108"/>
        <v>36042</v>
      </c>
      <c r="H609" s="360">
        <v>68992</v>
      </c>
      <c r="I609" s="360">
        <f t="shared" si="109"/>
        <v>68992</v>
      </c>
      <c r="J609" s="360">
        <v>0</v>
      </c>
      <c r="K609" s="360">
        <f t="shared" si="110"/>
        <v>0</v>
      </c>
      <c r="L609" s="360">
        <f t="shared" si="111"/>
        <v>105034</v>
      </c>
      <c r="M609" s="376">
        <f t="shared" si="112"/>
        <v>105034</v>
      </c>
      <c r="N609" s="392">
        <v>1</v>
      </c>
      <c r="O609" s="360">
        <v>36042</v>
      </c>
      <c r="P609" s="360">
        <f t="shared" si="113"/>
        <v>36042</v>
      </c>
      <c r="Q609" s="360">
        <v>68992</v>
      </c>
      <c r="R609" s="360">
        <f t="shared" si="114"/>
        <v>68992</v>
      </c>
      <c r="S609" s="360">
        <v>0</v>
      </c>
      <c r="T609" s="360">
        <f t="shared" si="115"/>
        <v>0</v>
      </c>
      <c r="U609" s="360">
        <f t="shared" si="116"/>
        <v>105034</v>
      </c>
      <c r="V609" s="369">
        <f t="shared" si="117"/>
        <v>105034</v>
      </c>
      <c r="W609" s="390">
        <f t="shared" si="118"/>
        <v>0</v>
      </c>
      <c r="X609" s="381">
        <f t="shared" si="119"/>
        <v>0</v>
      </c>
      <c r="Y609" s="372"/>
    </row>
    <row r="610" spans="1:25" s="50" customFormat="1" ht="22.5" hidden="1" customHeight="1" x14ac:dyDescent="0.15">
      <c r="A610" s="361" t="s">
        <v>1330</v>
      </c>
      <c r="B610" s="151" t="s">
        <v>1532</v>
      </c>
      <c r="C610" s="152" t="s">
        <v>1329</v>
      </c>
      <c r="D610" s="390">
        <v>1</v>
      </c>
      <c r="E610" s="359" t="s">
        <v>1741</v>
      </c>
      <c r="F610" s="360">
        <v>4027</v>
      </c>
      <c r="G610" s="360">
        <f t="shared" si="108"/>
        <v>4027</v>
      </c>
      <c r="H610" s="360">
        <v>12397</v>
      </c>
      <c r="I610" s="360">
        <f t="shared" si="109"/>
        <v>12397</v>
      </c>
      <c r="J610" s="360">
        <v>0</v>
      </c>
      <c r="K610" s="360">
        <f t="shared" si="110"/>
        <v>0</v>
      </c>
      <c r="L610" s="360">
        <f t="shared" si="111"/>
        <v>16424</v>
      </c>
      <c r="M610" s="376">
        <f t="shared" si="112"/>
        <v>16424</v>
      </c>
      <c r="N610" s="392">
        <v>1</v>
      </c>
      <c r="O610" s="360">
        <v>4027</v>
      </c>
      <c r="P610" s="360">
        <f t="shared" si="113"/>
        <v>4027</v>
      </c>
      <c r="Q610" s="360">
        <v>12397</v>
      </c>
      <c r="R610" s="360">
        <f t="shared" si="114"/>
        <v>12397</v>
      </c>
      <c r="S610" s="360">
        <v>0</v>
      </c>
      <c r="T610" s="360">
        <f t="shared" si="115"/>
        <v>0</v>
      </c>
      <c r="U610" s="360">
        <f t="shared" si="116"/>
        <v>16424</v>
      </c>
      <c r="V610" s="369">
        <f t="shared" si="117"/>
        <v>16424</v>
      </c>
      <c r="W610" s="390">
        <f t="shared" si="118"/>
        <v>0</v>
      </c>
      <c r="X610" s="381">
        <f t="shared" si="119"/>
        <v>0</v>
      </c>
      <c r="Y610" s="372"/>
    </row>
    <row r="611" spans="1:25" s="50" customFormat="1" ht="22.5" hidden="1" customHeight="1" x14ac:dyDescent="0.15">
      <c r="A611" s="361" t="s">
        <v>1332</v>
      </c>
      <c r="B611" s="151" t="s">
        <v>1533</v>
      </c>
      <c r="C611" s="152" t="s">
        <v>1331</v>
      </c>
      <c r="D611" s="390">
        <v>1</v>
      </c>
      <c r="E611" s="359" t="s">
        <v>1741</v>
      </c>
      <c r="F611" s="360">
        <v>4754</v>
      </c>
      <c r="G611" s="360">
        <f t="shared" si="108"/>
        <v>4754</v>
      </c>
      <c r="H611" s="360">
        <v>12397</v>
      </c>
      <c r="I611" s="360">
        <f t="shared" si="109"/>
        <v>12397</v>
      </c>
      <c r="J611" s="360">
        <v>0</v>
      </c>
      <c r="K611" s="360">
        <f t="shared" si="110"/>
        <v>0</v>
      </c>
      <c r="L611" s="360">
        <f t="shared" si="111"/>
        <v>17151</v>
      </c>
      <c r="M611" s="376">
        <f t="shared" si="112"/>
        <v>17151</v>
      </c>
      <c r="N611" s="392">
        <v>1</v>
      </c>
      <c r="O611" s="360">
        <v>4754</v>
      </c>
      <c r="P611" s="360">
        <f t="shared" si="113"/>
        <v>4754</v>
      </c>
      <c r="Q611" s="360">
        <v>12397</v>
      </c>
      <c r="R611" s="360">
        <f t="shared" si="114"/>
        <v>12397</v>
      </c>
      <c r="S611" s="360">
        <v>0</v>
      </c>
      <c r="T611" s="360">
        <f t="shared" si="115"/>
        <v>0</v>
      </c>
      <c r="U611" s="360">
        <f t="shared" si="116"/>
        <v>17151</v>
      </c>
      <c r="V611" s="369">
        <f t="shared" si="117"/>
        <v>17151</v>
      </c>
      <c r="W611" s="390">
        <f t="shared" si="118"/>
        <v>0</v>
      </c>
      <c r="X611" s="381">
        <f t="shared" si="119"/>
        <v>0</v>
      </c>
      <c r="Y611" s="372"/>
    </row>
    <row r="612" spans="1:25" s="50" customFormat="1" ht="22.5" hidden="1" customHeight="1" x14ac:dyDescent="0.15">
      <c r="A612" s="361" t="s">
        <v>1334</v>
      </c>
      <c r="B612" s="151" t="s">
        <v>1534</v>
      </c>
      <c r="C612" s="152" t="s">
        <v>1333</v>
      </c>
      <c r="D612" s="390">
        <v>1</v>
      </c>
      <c r="E612" s="359" t="s">
        <v>1741</v>
      </c>
      <c r="F612" s="360">
        <v>4985</v>
      </c>
      <c r="G612" s="360">
        <f t="shared" si="108"/>
        <v>4985</v>
      </c>
      <c r="H612" s="360">
        <v>13998</v>
      </c>
      <c r="I612" s="360">
        <f t="shared" si="109"/>
        <v>13998</v>
      </c>
      <c r="J612" s="360">
        <v>0</v>
      </c>
      <c r="K612" s="360">
        <f t="shared" si="110"/>
        <v>0</v>
      </c>
      <c r="L612" s="360">
        <f t="shared" si="111"/>
        <v>18983</v>
      </c>
      <c r="M612" s="376">
        <f t="shared" si="112"/>
        <v>18983</v>
      </c>
      <c r="N612" s="392">
        <v>1</v>
      </c>
      <c r="O612" s="360">
        <v>4985</v>
      </c>
      <c r="P612" s="360">
        <f t="shared" si="113"/>
        <v>4985</v>
      </c>
      <c r="Q612" s="360">
        <v>13998</v>
      </c>
      <c r="R612" s="360">
        <f t="shared" si="114"/>
        <v>13998</v>
      </c>
      <c r="S612" s="360">
        <v>0</v>
      </c>
      <c r="T612" s="360">
        <f t="shared" si="115"/>
        <v>0</v>
      </c>
      <c r="U612" s="360">
        <f t="shared" si="116"/>
        <v>18983</v>
      </c>
      <c r="V612" s="369">
        <f t="shared" si="117"/>
        <v>18983</v>
      </c>
      <c r="W612" s="390">
        <f t="shared" si="118"/>
        <v>0</v>
      </c>
      <c r="X612" s="381">
        <f t="shared" si="119"/>
        <v>0</v>
      </c>
      <c r="Y612" s="372"/>
    </row>
    <row r="613" spans="1:25" s="50" customFormat="1" ht="22.5" hidden="1" customHeight="1" x14ac:dyDescent="0.15">
      <c r="A613" s="361" t="s">
        <v>1335</v>
      </c>
      <c r="B613" s="151" t="s">
        <v>1535</v>
      </c>
      <c r="C613" s="152" t="s">
        <v>468</v>
      </c>
      <c r="D613" s="390">
        <v>1</v>
      </c>
      <c r="E613" s="359" t="s">
        <v>1741</v>
      </c>
      <c r="F613" s="360">
        <v>5489</v>
      </c>
      <c r="G613" s="360">
        <f t="shared" si="108"/>
        <v>5489</v>
      </c>
      <c r="H613" s="360">
        <v>16998</v>
      </c>
      <c r="I613" s="360">
        <f t="shared" si="109"/>
        <v>16998</v>
      </c>
      <c r="J613" s="360">
        <v>0</v>
      </c>
      <c r="K613" s="360">
        <f t="shared" si="110"/>
        <v>0</v>
      </c>
      <c r="L613" s="360">
        <f t="shared" si="111"/>
        <v>22487</v>
      </c>
      <c r="M613" s="376">
        <f t="shared" si="112"/>
        <v>22487</v>
      </c>
      <c r="N613" s="392">
        <v>1</v>
      </c>
      <c r="O613" s="360">
        <v>5489</v>
      </c>
      <c r="P613" s="360">
        <f t="shared" si="113"/>
        <v>5489</v>
      </c>
      <c r="Q613" s="360">
        <v>16998</v>
      </c>
      <c r="R613" s="360">
        <f t="shared" si="114"/>
        <v>16998</v>
      </c>
      <c r="S613" s="360">
        <v>0</v>
      </c>
      <c r="T613" s="360">
        <f t="shared" si="115"/>
        <v>0</v>
      </c>
      <c r="U613" s="360">
        <f t="shared" si="116"/>
        <v>22487</v>
      </c>
      <c r="V613" s="369">
        <f t="shared" si="117"/>
        <v>22487</v>
      </c>
      <c r="W613" s="390">
        <f t="shared" si="118"/>
        <v>0</v>
      </c>
      <c r="X613" s="381">
        <f t="shared" si="119"/>
        <v>0</v>
      </c>
      <c r="Y613" s="372"/>
    </row>
    <row r="614" spans="1:25" s="50" customFormat="1" ht="22.5" hidden="1" customHeight="1" x14ac:dyDescent="0.15">
      <c r="A614" s="361" t="s">
        <v>1336</v>
      </c>
      <c r="B614" s="151" t="s">
        <v>1704</v>
      </c>
      <c r="C614" s="152" t="s">
        <v>469</v>
      </c>
      <c r="D614" s="390">
        <v>1</v>
      </c>
      <c r="E614" s="359" t="s">
        <v>1741</v>
      </c>
      <c r="F614" s="360">
        <v>7414</v>
      </c>
      <c r="G614" s="360">
        <f t="shared" si="108"/>
        <v>7414</v>
      </c>
      <c r="H614" s="360">
        <v>20997</v>
      </c>
      <c r="I614" s="360">
        <f t="shared" si="109"/>
        <v>20997</v>
      </c>
      <c r="J614" s="360">
        <v>0</v>
      </c>
      <c r="K614" s="360">
        <f t="shared" si="110"/>
        <v>0</v>
      </c>
      <c r="L614" s="360">
        <f t="shared" si="111"/>
        <v>28411</v>
      </c>
      <c r="M614" s="376">
        <f t="shared" si="112"/>
        <v>28411</v>
      </c>
      <c r="N614" s="392">
        <v>1</v>
      </c>
      <c r="O614" s="360">
        <v>7414</v>
      </c>
      <c r="P614" s="360">
        <f t="shared" si="113"/>
        <v>7414</v>
      </c>
      <c r="Q614" s="360">
        <v>20997</v>
      </c>
      <c r="R614" s="360">
        <f t="shared" si="114"/>
        <v>20997</v>
      </c>
      <c r="S614" s="360">
        <v>0</v>
      </c>
      <c r="T614" s="360">
        <f t="shared" si="115"/>
        <v>0</v>
      </c>
      <c r="U614" s="360">
        <f t="shared" si="116"/>
        <v>28411</v>
      </c>
      <c r="V614" s="369">
        <f t="shared" si="117"/>
        <v>28411</v>
      </c>
      <c r="W614" s="390">
        <f t="shared" si="118"/>
        <v>0</v>
      </c>
      <c r="X614" s="381">
        <f t="shared" si="119"/>
        <v>0</v>
      </c>
      <c r="Y614" s="372"/>
    </row>
    <row r="615" spans="1:25" s="50" customFormat="1" ht="22.5" hidden="1" customHeight="1" x14ac:dyDescent="0.15">
      <c r="A615" s="361" t="s">
        <v>1337</v>
      </c>
      <c r="B615" s="151" t="s">
        <v>1705</v>
      </c>
      <c r="C615" s="152" t="s">
        <v>470</v>
      </c>
      <c r="D615" s="390">
        <v>1</v>
      </c>
      <c r="E615" s="359" t="s">
        <v>1741</v>
      </c>
      <c r="F615" s="360">
        <v>11285</v>
      </c>
      <c r="G615" s="360">
        <f t="shared" si="108"/>
        <v>11285</v>
      </c>
      <c r="H615" s="360">
        <v>24196</v>
      </c>
      <c r="I615" s="360">
        <f t="shared" si="109"/>
        <v>24196</v>
      </c>
      <c r="J615" s="360">
        <v>0</v>
      </c>
      <c r="K615" s="360">
        <f t="shared" si="110"/>
        <v>0</v>
      </c>
      <c r="L615" s="360">
        <f t="shared" si="111"/>
        <v>35481</v>
      </c>
      <c r="M615" s="376">
        <f t="shared" si="112"/>
        <v>35481</v>
      </c>
      <c r="N615" s="392">
        <v>1</v>
      </c>
      <c r="O615" s="360">
        <v>11285</v>
      </c>
      <c r="P615" s="360">
        <f t="shared" si="113"/>
        <v>11285</v>
      </c>
      <c r="Q615" s="360">
        <v>24196</v>
      </c>
      <c r="R615" s="360">
        <f t="shared" si="114"/>
        <v>24196</v>
      </c>
      <c r="S615" s="360">
        <v>0</v>
      </c>
      <c r="T615" s="360">
        <f t="shared" si="115"/>
        <v>0</v>
      </c>
      <c r="U615" s="360">
        <f t="shared" si="116"/>
        <v>35481</v>
      </c>
      <c r="V615" s="369">
        <f t="shared" si="117"/>
        <v>35481</v>
      </c>
      <c r="W615" s="390">
        <f t="shared" si="118"/>
        <v>0</v>
      </c>
      <c r="X615" s="381">
        <f t="shared" si="119"/>
        <v>0</v>
      </c>
      <c r="Y615" s="372"/>
    </row>
    <row r="616" spans="1:25" s="50" customFormat="1" ht="22.5" hidden="1" customHeight="1" x14ac:dyDescent="0.15">
      <c r="A616" s="361" t="s">
        <v>1338</v>
      </c>
      <c r="B616" s="151" t="s">
        <v>1706</v>
      </c>
      <c r="C616" s="152" t="s">
        <v>832</v>
      </c>
      <c r="D616" s="390">
        <v>1</v>
      </c>
      <c r="E616" s="359" t="s">
        <v>1741</v>
      </c>
      <c r="F616" s="360">
        <v>13833</v>
      </c>
      <c r="G616" s="360">
        <f t="shared" si="108"/>
        <v>13833</v>
      </c>
      <c r="H616" s="360">
        <v>30396</v>
      </c>
      <c r="I616" s="360">
        <f t="shared" si="109"/>
        <v>30396</v>
      </c>
      <c r="J616" s="360">
        <v>0</v>
      </c>
      <c r="K616" s="360">
        <f t="shared" si="110"/>
        <v>0</v>
      </c>
      <c r="L616" s="360">
        <f t="shared" si="111"/>
        <v>44229</v>
      </c>
      <c r="M616" s="376">
        <f t="shared" si="112"/>
        <v>44229</v>
      </c>
      <c r="N616" s="392">
        <v>1</v>
      </c>
      <c r="O616" s="360">
        <v>13833</v>
      </c>
      <c r="P616" s="360">
        <f t="shared" si="113"/>
        <v>13833</v>
      </c>
      <c r="Q616" s="360">
        <v>30396</v>
      </c>
      <c r="R616" s="360">
        <f t="shared" si="114"/>
        <v>30396</v>
      </c>
      <c r="S616" s="360">
        <v>0</v>
      </c>
      <c r="T616" s="360">
        <f t="shared" si="115"/>
        <v>0</v>
      </c>
      <c r="U616" s="360">
        <f t="shared" si="116"/>
        <v>44229</v>
      </c>
      <c r="V616" s="369">
        <f t="shared" si="117"/>
        <v>44229</v>
      </c>
      <c r="W616" s="390">
        <f t="shared" si="118"/>
        <v>0</v>
      </c>
      <c r="X616" s="381">
        <f t="shared" si="119"/>
        <v>0</v>
      </c>
      <c r="Y616" s="372"/>
    </row>
    <row r="617" spans="1:25" s="50" customFormat="1" ht="22.5" hidden="1" customHeight="1" x14ac:dyDescent="0.15">
      <c r="A617" s="361" t="s">
        <v>1339</v>
      </c>
      <c r="B617" s="151" t="s">
        <v>1707</v>
      </c>
      <c r="C617" s="152" t="s">
        <v>833</v>
      </c>
      <c r="D617" s="390">
        <v>1</v>
      </c>
      <c r="E617" s="359" t="s">
        <v>1741</v>
      </c>
      <c r="F617" s="360">
        <v>21443</v>
      </c>
      <c r="G617" s="360">
        <f t="shared" si="108"/>
        <v>21443</v>
      </c>
      <c r="H617" s="360">
        <v>36795</v>
      </c>
      <c r="I617" s="360">
        <f t="shared" si="109"/>
        <v>36795</v>
      </c>
      <c r="J617" s="360">
        <v>0</v>
      </c>
      <c r="K617" s="360">
        <f t="shared" si="110"/>
        <v>0</v>
      </c>
      <c r="L617" s="360">
        <f t="shared" si="111"/>
        <v>58238</v>
      </c>
      <c r="M617" s="376">
        <f t="shared" si="112"/>
        <v>58238</v>
      </c>
      <c r="N617" s="392">
        <v>1</v>
      </c>
      <c r="O617" s="360">
        <v>21443</v>
      </c>
      <c r="P617" s="360">
        <f t="shared" si="113"/>
        <v>21443</v>
      </c>
      <c r="Q617" s="360">
        <v>36795</v>
      </c>
      <c r="R617" s="360">
        <f t="shared" si="114"/>
        <v>36795</v>
      </c>
      <c r="S617" s="360">
        <v>0</v>
      </c>
      <c r="T617" s="360">
        <f t="shared" si="115"/>
        <v>0</v>
      </c>
      <c r="U617" s="360">
        <f t="shared" si="116"/>
        <v>58238</v>
      </c>
      <c r="V617" s="369">
        <f t="shared" si="117"/>
        <v>58238</v>
      </c>
      <c r="W617" s="390">
        <f t="shared" si="118"/>
        <v>0</v>
      </c>
      <c r="X617" s="381">
        <f t="shared" si="119"/>
        <v>0</v>
      </c>
      <c r="Y617" s="372"/>
    </row>
    <row r="618" spans="1:25" s="50" customFormat="1" ht="22.5" hidden="1" customHeight="1" x14ac:dyDescent="0.15">
      <c r="A618" s="361" t="s">
        <v>1340</v>
      </c>
      <c r="B618" s="151" t="s">
        <v>1708</v>
      </c>
      <c r="C618" s="152" t="s">
        <v>834</v>
      </c>
      <c r="D618" s="390">
        <v>1</v>
      </c>
      <c r="E618" s="359" t="s">
        <v>1741</v>
      </c>
      <c r="F618" s="360">
        <v>28404</v>
      </c>
      <c r="G618" s="360">
        <f t="shared" si="108"/>
        <v>28404</v>
      </c>
      <c r="H618" s="360">
        <v>43195</v>
      </c>
      <c r="I618" s="360">
        <f t="shared" si="109"/>
        <v>43195</v>
      </c>
      <c r="J618" s="360">
        <v>0</v>
      </c>
      <c r="K618" s="360">
        <f t="shared" si="110"/>
        <v>0</v>
      </c>
      <c r="L618" s="360">
        <f t="shared" si="111"/>
        <v>71599</v>
      </c>
      <c r="M618" s="376">
        <f t="shared" si="112"/>
        <v>71599</v>
      </c>
      <c r="N618" s="392">
        <v>1</v>
      </c>
      <c r="O618" s="360">
        <v>28404</v>
      </c>
      <c r="P618" s="360">
        <f t="shared" si="113"/>
        <v>28404</v>
      </c>
      <c r="Q618" s="360">
        <v>43195</v>
      </c>
      <c r="R618" s="360">
        <f t="shared" si="114"/>
        <v>43195</v>
      </c>
      <c r="S618" s="360">
        <v>0</v>
      </c>
      <c r="T618" s="360">
        <f t="shared" si="115"/>
        <v>0</v>
      </c>
      <c r="U618" s="360">
        <f t="shared" si="116"/>
        <v>71599</v>
      </c>
      <c r="V618" s="369">
        <f t="shared" si="117"/>
        <v>71599</v>
      </c>
      <c r="W618" s="390">
        <f t="shared" si="118"/>
        <v>0</v>
      </c>
      <c r="X618" s="381">
        <f t="shared" si="119"/>
        <v>0</v>
      </c>
      <c r="Y618" s="372"/>
    </row>
    <row r="619" spans="1:25" s="50" customFormat="1" ht="22.5" hidden="1" customHeight="1" x14ac:dyDescent="0.15">
      <c r="A619" s="361" t="s">
        <v>1341</v>
      </c>
      <c r="B619" s="151" t="s">
        <v>1709</v>
      </c>
      <c r="C619" s="152" t="s">
        <v>835</v>
      </c>
      <c r="D619" s="390">
        <v>1</v>
      </c>
      <c r="E619" s="359" t="s">
        <v>1741</v>
      </c>
      <c r="F619" s="360">
        <v>34006</v>
      </c>
      <c r="G619" s="360">
        <f t="shared" si="108"/>
        <v>34006</v>
      </c>
      <c r="H619" s="360">
        <v>56193</v>
      </c>
      <c r="I619" s="360">
        <f t="shared" si="109"/>
        <v>56193</v>
      </c>
      <c r="J619" s="360">
        <v>0</v>
      </c>
      <c r="K619" s="360">
        <f t="shared" si="110"/>
        <v>0</v>
      </c>
      <c r="L619" s="360">
        <f t="shared" si="111"/>
        <v>90199</v>
      </c>
      <c r="M619" s="376">
        <f t="shared" si="112"/>
        <v>90199</v>
      </c>
      <c r="N619" s="392">
        <v>1</v>
      </c>
      <c r="O619" s="360">
        <v>34006</v>
      </c>
      <c r="P619" s="360">
        <f t="shared" si="113"/>
        <v>34006</v>
      </c>
      <c r="Q619" s="360">
        <v>56193</v>
      </c>
      <c r="R619" s="360">
        <f t="shared" si="114"/>
        <v>56193</v>
      </c>
      <c r="S619" s="360">
        <v>0</v>
      </c>
      <c r="T619" s="360">
        <f t="shared" si="115"/>
        <v>0</v>
      </c>
      <c r="U619" s="360">
        <f t="shared" si="116"/>
        <v>90199</v>
      </c>
      <c r="V619" s="369">
        <f t="shared" si="117"/>
        <v>90199</v>
      </c>
      <c r="W619" s="390">
        <f t="shared" si="118"/>
        <v>0</v>
      </c>
      <c r="X619" s="381">
        <f t="shared" si="119"/>
        <v>0</v>
      </c>
      <c r="Y619" s="372"/>
    </row>
    <row r="620" spans="1:25" s="50" customFormat="1" ht="22.5" hidden="1" customHeight="1" x14ac:dyDescent="0.15">
      <c r="A620" s="361" t="s">
        <v>1342</v>
      </c>
      <c r="B620" s="151" t="s">
        <v>1710</v>
      </c>
      <c r="C620" s="152" t="s">
        <v>836</v>
      </c>
      <c r="D620" s="390">
        <v>1</v>
      </c>
      <c r="E620" s="359" t="s">
        <v>1741</v>
      </c>
      <c r="F620" s="360">
        <v>59141</v>
      </c>
      <c r="G620" s="360">
        <f t="shared" si="108"/>
        <v>59141</v>
      </c>
      <c r="H620" s="360">
        <v>68992</v>
      </c>
      <c r="I620" s="360">
        <f t="shared" si="109"/>
        <v>68992</v>
      </c>
      <c r="J620" s="360">
        <v>0</v>
      </c>
      <c r="K620" s="360">
        <f t="shared" si="110"/>
        <v>0</v>
      </c>
      <c r="L620" s="360">
        <f t="shared" si="111"/>
        <v>128133</v>
      </c>
      <c r="M620" s="376">
        <f t="shared" si="112"/>
        <v>128133</v>
      </c>
      <c r="N620" s="392">
        <v>1</v>
      </c>
      <c r="O620" s="360">
        <v>59141</v>
      </c>
      <c r="P620" s="360">
        <f t="shared" si="113"/>
        <v>59141</v>
      </c>
      <c r="Q620" s="360">
        <v>68992</v>
      </c>
      <c r="R620" s="360">
        <f t="shared" si="114"/>
        <v>68992</v>
      </c>
      <c r="S620" s="360">
        <v>0</v>
      </c>
      <c r="T620" s="360">
        <f t="shared" si="115"/>
        <v>0</v>
      </c>
      <c r="U620" s="360">
        <f t="shared" si="116"/>
        <v>128133</v>
      </c>
      <c r="V620" s="369">
        <f t="shared" si="117"/>
        <v>128133</v>
      </c>
      <c r="W620" s="390">
        <f t="shared" si="118"/>
        <v>0</v>
      </c>
      <c r="X620" s="381">
        <f t="shared" si="119"/>
        <v>0</v>
      </c>
      <c r="Y620" s="372"/>
    </row>
    <row r="621" spans="1:25" s="50" customFormat="1" ht="22.5" hidden="1" customHeight="1" x14ac:dyDescent="0.15">
      <c r="A621" s="361" t="s">
        <v>1343</v>
      </c>
      <c r="B621" s="151" t="s">
        <v>955</v>
      </c>
      <c r="C621" s="152"/>
      <c r="D621" s="390">
        <v>5</v>
      </c>
      <c r="E621" s="359" t="s">
        <v>1741</v>
      </c>
      <c r="F621" s="360">
        <v>5608</v>
      </c>
      <c r="G621" s="360">
        <f t="shared" si="108"/>
        <v>28040</v>
      </c>
      <c r="H621" s="360">
        <v>7598</v>
      </c>
      <c r="I621" s="360">
        <f t="shared" si="109"/>
        <v>37990</v>
      </c>
      <c r="J621" s="360">
        <v>0</v>
      </c>
      <c r="K621" s="360">
        <f t="shared" si="110"/>
        <v>0</v>
      </c>
      <c r="L621" s="360">
        <f t="shared" si="111"/>
        <v>13206</v>
      </c>
      <c r="M621" s="376">
        <f t="shared" si="112"/>
        <v>66030</v>
      </c>
      <c r="N621" s="392">
        <v>5</v>
      </c>
      <c r="O621" s="360">
        <v>5608</v>
      </c>
      <c r="P621" s="360">
        <f t="shared" si="113"/>
        <v>28040</v>
      </c>
      <c r="Q621" s="360">
        <v>7598</v>
      </c>
      <c r="R621" s="360">
        <f t="shared" si="114"/>
        <v>37990</v>
      </c>
      <c r="S621" s="360">
        <v>0</v>
      </c>
      <c r="T621" s="360">
        <f t="shared" si="115"/>
        <v>0</v>
      </c>
      <c r="U621" s="360">
        <f t="shared" si="116"/>
        <v>13206</v>
      </c>
      <c r="V621" s="369">
        <f t="shared" si="117"/>
        <v>66030</v>
      </c>
      <c r="W621" s="390">
        <f t="shared" si="118"/>
        <v>0</v>
      </c>
      <c r="X621" s="381">
        <f t="shared" si="119"/>
        <v>0</v>
      </c>
      <c r="Y621" s="372"/>
    </row>
    <row r="622" spans="1:25" s="50" customFormat="1" ht="22.5" hidden="1" customHeight="1" x14ac:dyDescent="0.15">
      <c r="A622" s="361" t="s">
        <v>1344</v>
      </c>
      <c r="B622" s="151" t="s">
        <v>949</v>
      </c>
      <c r="C622" s="152"/>
      <c r="D622" s="390">
        <v>5</v>
      </c>
      <c r="E622" s="359" t="s">
        <v>1741</v>
      </c>
      <c r="F622" s="360">
        <v>7875</v>
      </c>
      <c r="G622" s="360">
        <f t="shared" si="108"/>
        <v>39375</v>
      </c>
      <c r="H622" s="360">
        <v>8998</v>
      </c>
      <c r="I622" s="360">
        <f t="shared" si="109"/>
        <v>44990</v>
      </c>
      <c r="J622" s="360">
        <v>0</v>
      </c>
      <c r="K622" s="360">
        <f t="shared" si="110"/>
        <v>0</v>
      </c>
      <c r="L622" s="360">
        <f t="shared" si="111"/>
        <v>16873</v>
      </c>
      <c r="M622" s="376">
        <f t="shared" si="112"/>
        <v>84365</v>
      </c>
      <c r="N622" s="392">
        <v>5</v>
      </c>
      <c r="O622" s="360">
        <v>7875</v>
      </c>
      <c r="P622" s="360">
        <f t="shared" si="113"/>
        <v>39375</v>
      </c>
      <c r="Q622" s="360">
        <v>8998</v>
      </c>
      <c r="R622" s="360">
        <f t="shared" si="114"/>
        <v>44990</v>
      </c>
      <c r="S622" s="360">
        <v>0</v>
      </c>
      <c r="T622" s="360">
        <f t="shared" si="115"/>
        <v>0</v>
      </c>
      <c r="U622" s="360">
        <f t="shared" si="116"/>
        <v>16873</v>
      </c>
      <c r="V622" s="369">
        <f t="shared" si="117"/>
        <v>84365</v>
      </c>
      <c r="W622" s="390">
        <f t="shared" si="118"/>
        <v>0</v>
      </c>
      <c r="X622" s="381">
        <f t="shared" si="119"/>
        <v>0</v>
      </c>
      <c r="Y622" s="372"/>
    </row>
    <row r="623" spans="1:25" s="50" customFormat="1" ht="22.5" hidden="1" customHeight="1" x14ac:dyDescent="0.15">
      <c r="A623" s="361" t="s">
        <v>1345</v>
      </c>
      <c r="B623" s="151" t="s">
        <v>953</v>
      </c>
      <c r="C623" s="152"/>
      <c r="D623" s="390">
        <v>5</v>
      </c>
      <c r="E623" s="359" t="s">
        <v>1741</v>
      </c>
      <c r="F623" s="360">
        <v>9114</v>
      </c>
      <c r="G623" s="360">
        <f t="shared" si="108"/>
        <v>45570</v>
      </c>
      <c r="H623" s="360">
        <v>10598</v>
      </c>
      <c r="I623" s="360">
        <f t="shared" si="109"/>
        <v>52990</v>
      </c>
      <c r="J623" s="360">
        <v>0</v>
      </c>
      <c r="K623" s="360">
        <f t="shared" si="110"/>
        <v>0</v>
      </c>
      <c r="L623" s="360">
        <f t="shared" si="111"/>
        <v>19712</v>
      </c>
      <c r="M623" s="376">
        <f t="shared" si="112"/>
        <v>98560</v>
      </c>
      <c r="N623" s="392">
        <v>5</v>
      </c>
      <c r="O623" s="360">
        <v>9114</v>
      </c>
      <c r="P623" s="360">
        <f t="shared" si="113"/>
        <v>45570</v>
      </c>
      <c r="Q623" s="360">
        <v>10598</v>
      </c>
      <c r="R623" s="360">
        <f t="shared" si="114"/>
        <v>52990</v>
      </c>
      <c r="S623" s="360">
        <v>0</v>
      </c>
      <c r="T623" s="360">
        <f t="shared" si="115"/>
        <v>0</v>
      </c>
      <c r="U623" s="360">
        <f t="shared" si="116"/>
        <v>19712</v>
      </c>
      <c r="V623" s="369">
        <f t="shared" si="117"/>
        <v>98560</v>
      </c>
      <c r="W623" s="390">
        <f t="shared" si="118"/>
        <v>0</v>
      </c>
      <c r="X623" s="381">
        <f t="shared" si="119"/>
        <v>0</v>
      </c>
      <c r="Y623" s="372"/>
    </row>
    <row r="624" spans="1:25" s="50" customFormat="1" ht="22.5" hidden="1" customHeight="1" x14ac:dyDescent="0.15">
      <c r="A624" s="361" t="s">
        <v>1346</v>
      </c>
      <c r="B624" s="151" t="s">
        <v>952</v>
      </c>
      <c r="C624" s="152"/>
      <c r="D624" s="390">
        <v>5</v>
      </c>
      <c r="E624" s="359" t="s">
        <v>1741</v>
      </c>
      <c r="F624" s="360">
        <v>11623</v>
      </c>
      <c r="G624" s="360">
        <f t="shared" si="108"/>
        <v>58115</v>
      </c>
      <c r="H624" s="360">
        <v>13398</v>
      </c>
      <c r="I624" s="360">
        <f t="shared" si="109"/>
        <v>66990</v>
      </c>
      <c r="J624" s="360">
        <v>0</v>
      </c>
      <c r="K624" s="360">
        <f t="shared" si="110"/>
        <v>0</v>
      </c>
      <c r="L624" s="360">
        <f t="shared" si="111"/>
        <v>25021</v>
      </c>
      <c r="M624" s="376">
        <f t="shared" si="112"/>
        <v>125105</v>
      </c>
      <c r="N624" s="392">
        <v>5</v>
      </c>
      <c r="O624" s="360">
        <v>11623</v>
      </c>
      <c r="P624" s="360">
        <f t="shared" si="113"/>
        <v>58115</v>
      </c>
      <c r="Q624" s="360">
        <v>13398</v>
      </c>
      <c r="R624" s="360">
        <f t="shared" si="114"/>
        <v>66990</v>
      </c>
      <c r="S624" s="360">
        <v>0</v>
      </c>
      <c r="T624" s="360">
        <f t="shared" si="115"/>
        <v>0</v>
      </c>
      <c r="U624" s="360">
        <f t="shared" si="116"/>
        <v>25021</v>
      </c>
      <c r="V624" s="369">
        <f t="shared" si="117"/>
        <v>125105</v>
      </c>
      <c r="W624" s="390">
        <f t="shared" si="118"/>
        <v>0</v>
      </c>
      <c r="X624" s="381">
        <f t="shared" si="119"/>
        <v>0</v>
      </c>
      <c r="Y624" s="372"/>
    </row>
    <row r="625" spans="1:25" s="50" customFormat="1" ht="22.5" hidden="1" customHeight="1" x14ac:dyDescent="0.15">
      <c r="A625" s="361" t="s">
        <v>1347</v>
      </c>
      <c r="B625" s="151" t="s">
        <v>951</v>
      </c>
      <c r="C625" s="152"/>
      <c r="D625" s="390">
        <v>5</v>
      </c>
      <c r="E625" s="359" t="s">
        <v>1741</v>
      </c>
      <c r="F625" s="360">
        <v>15902</v>
      </c>
      <c r="G625" s="360">
        <f t="shared" si="108"/>
        <v>79510</v>
      </c>
      <c r="H625" s="360">
        <v>17797</v>
      </c>
      <c r="I625" s="360">
        <f t="shared" si="109"/>
        <v>88985</v>
      </c>
      <c r="J625" s="360">
        <v>0</v>
      </c>
      <c r="K625" s="360">
        <f t="shared" si="110"/>
        <v>0</v>
      </c>
      <c r="L625" s="360">
        <f t="shared" si="111"/>
        <v>33699</v>
      </c>
      <c r="M625" s="376">
        <f t="shared" si="112"/>
        <v>168495</v>
      </c>
      <c r="N625" s="392">
        <v>5</v>
      </c>
      <c r="O625" s="360">
        <v>15902</v>
      </c>
      <c r="P625" s="360">
        <f t="shared" si="113"/>
        <v>79510</v>
      </c>
      <c r="Q625" s="360">
        <v>17797</v>
      </c>
      <c r="R625" s="360">
        <f t="shared" si="114"/>
        <v>88985</v>
      </c>
      <c r="S625" s="360">
        <v>0</v>
      </c>
      <c r="T625" s="360">
        <f t="shared" si="115"/>
        <v>0</v>
      </c>
      <c r="U625" s="360">
        <f t="shared" si="116"/>
        <v>33699</v>
      </c>
      <c r="V625" s="369">
        <f t="shared" si="117"/>
        <v>168495</v>
      </c>
      <c r="W625" s="390">
        <f t="shared" si="118"/>
        <v>0</v>
      </c>
      <c r="X625" s="381">
        <f t="shared" si="119"/>
        <v>0</v>
      </c>
      <c r="Y625" s="372"/>
    </row>
    <row r="626" spans="1:25" s="50" customFormat="1" ht="22.5" hidden="1" customHeight="1" x14ac:dyDescent="0.15">
      <c r="A626" s="361" t="s">
        <v>1348</v>
      </c>
      <c r="B626" s="151" t="s">
        <v>948</v>
      </c>
      <c r="C626" s="152"/>
      <c r="D626" s="390">
        <v>5</v>
      </c>
      <c r="E626" s="359" t="s">
        <v>1741</v>
      </c>
      <c r="F626" s="360">
        <v>19746</v>
      </c>
      <c r="G626" s="360">
        <f t="shared" si="108"/>
        <v>98730</v>
      </c>
      <c r="H626" s="360">
        <v>20997</v>
      </c>
      <c r="I626" s="360">
        <f t="shared" si="109"/>
        <v>104985</v>
      </c>
      <c r="J626" s="360">
        <v>0</v>
      </c>
      <c r="K626" s="360">
        <f t="shared" si="110"/>
        <v>0</v>
      </c>
      <c r="L626" s="360">
        <f t="shared" si="111"/>
        <v>40743</v>
      </c>
      <c r="M626" s="376">
        <f t="shared" si="112"/>
        <v>203715</v>
      </c>
      <c r="N626" s="392">
        <v>5</v>
      </c>
      <c r="O626" s="360">
        <v>19746</v>
      </c>
      <c r="P626" s="360">
        <f t="shared" si="113"/>
        <v>98730</v>
      </c>
      <c r="Q626" s="360">
        <v>20997</v>
      </c>
      <c r="R626" s="360">
        <f t="shared" si="114"/>
        <v>104985</v>
      </c>
      <c r="S626" s="360">
        <v>0</v>
      </c>
      <c r="T626" s="360">
        <f t="shared" si="115"/>
        <v>0</v>
      </c>
      <c r="U626" s="360">
        <f t="shared" si="116"/>
        <v>40743</v>
      </c>
      <c r="V626" s="369">
        <f t="shared" si="117"/>
        <v>203715</v>
      </c>
      <c r="W626" s="390">
        <f t="shared" si="118"/>
        <v>0</v>
      </c>
      <c r="X626" s="381">
        <f t="shared" si="119"/>
        <v>0</v>
      </c>
      <c r="Y626" s="372"/>
    </row>
    <row r="627" spans="1:25" s="50" customFormat="1" ht="22.5" hidden="1" customHeight="1" x14ac:dyDescent="0.15">
      <c r="A627" s="361" t="s">
        <v>1349</v>
      </c>
      <c r="B627" s="151" t="s">
        <v>950</v>
      </c>
      <c r="C627" s="152"/>
      <c r="D627" s="390">
        <v>5</v>
      </c>
      <c r="E627" s="359" t="s">
        <v>1741</v>
      </c>
      <c r="F627" s="360">
        <v>28145</v>
      </c>
      <c r="G627" s="360">
        <f t="shared" si="108"/>
        <v>140725</v>
      </c>
      <c r="H627" s="360">
        <v>27396</v>
      </c>
      <c r="I627" s="360">
        <f t="shared" si="109"/>
        <v>136980</v>
      </c>
      <c r="J627" s="360">
        <v>0</v>
      </c>
      <c r="K627" s="360">
        <f t="shared" si="110"/>
        <v>0</v>
      </c>
      <c r="L627" s="360">
        <f t="shared" si="111"/>
        <v>55541</v>
      </c>
      <c r="M627" s="376">
        <f t="shared" si="112"/>
        <v>277705</v>
      </c>
      <c r="N627" s="392">
        <v>5</v>
      </c>
      <c r="O627" s="360">
        <v>28145</v>
      </c>
      <c r="P627" s="360">
        <f t="shared" si="113"/>
        <v>140725</v>
      </c>
      <c r="Q627" s="360">
        <v>27396</v>
      </c>
      <c r="R627" s="360">
        <f t="shared" si="114"/>
        <v>136980</v>
      </c>
      <c r="S627" s="360">
        <v>0</v>
      </c>
      <c r="T627" s="360">
        <f t="shared" si="115"/>
        <v>0</v>
      </c>
      <c r="U627" s="360">
        <f t="shared" si="116"/>
        <v>55541</v>
      </c>
      <c r="V627" s="369">
        <f t="shared" si="117"/>
        <v>277705</v>
      </c>
      <c r="W627" s="390">
        <f t="shared" si="118"/>
        <v>0</v>
      </c>
      <c r="X627" s="381">
        <f t="shared" si="119"/>
        <v>0</v>
      </c>
      <c r="Y627" s="372"/>
    </row>
    <row r="628" spans="1:25" s="50" customFormat="1" ht="22.5" hidden="1" customHeight="1" x14ac:dyDescent="0.15">
      <c r="A628" s="361" t="s">
        <v>1350</v>
      </c>
      <c r="B628" s="151" t="s">
        <v>947</v>
      </c>
      <c r="C628" s="152"/>
      <c r="D628" s="390">
        <v>5</v>
      </c>
      <c r="E628" s="359" t="s">
        <v>1741</v>
      </c>
      <c r="F628" s="360">
        <v>36701</v>
      </c>
      <c r="G628" s="360">
        <f t="shared" si="108"/>
        <v>183505</v>
      </c>
      <c r="H628" s="360">
        <v>33796</v>
      </c>
      <c r="I628" s="360">
        <f t="shared" si="109"/>
        <v>168980</v>
      </c>
      <c r="J628" s="360">
        <v>0</v>
      </c>
      <c r="K628" s="360">
        <f t="shared" si="110"/>
        <v>0</v>
      </c>
      <c r="L628" s="360">
        <f t="shared" si="111"/>
        <v>70497</v>
      </c>
      <c r="M628" s="376">
        <f t="shared" si="112"/>
        <v>352485</v>
      </c>
      <c r="N628" s="392">
        <v>5</v>
      </c>
      <c r="O628" s="360">
        <v>36701</v>
      </c>
      <c r="P628" s="360">
        <f t="shared" si="113"/>
        <v>183505</v>
      </c>
      <c r="Q628" s="360">
        <v>33796</v>
      </c>
      <c r="R628" s="360">
        <f t="shared" si="114"/>
        <v>168980</v>
      </c>
      <c r="S628" s="360">
        <v>0</v>
      </c>
      <c r="T628" s="360">
        <f t="shared" si="115"/>
        <v>0</v>
      </c>
      <c r="U628" s="360">
        <f t="shared" si="116"/>
        <v>70497</v>
      </c>
      <c r="V628" s="369">
        <f t="shared" si="117"/>
        <v>352485</v>
      </c>
      <c r="W628" s="390">
        <f t="shared" si="118"/>
        <v>0</v>
      </c>
      <c r="X628" s="381">
        <f t="shared" si="119"/>
        <v>0</v>
      </c>
      <c r="Y628" s="372"/>
    </row>
    <row r="629" spans="1:25" s="50" customFormat="1" ht="22.5" hidden="1" customHeight="1" x14ac:dyDescent="0.15">
      <c r="A629" s="361" t="s">
        <v>1351</v>
      </c>
      <c r="B629" s="151" t="s">
        <v>946</v>
      </c>
      <c r="C629" s="152"/>
      <c r="D629" s="390">
        <v>5</v>
      </c>
      <c r="E629" s="359" t="s">
        <v>1741</v>
      </c>
      <c r="F629" s="360">
        <v>50058</v>
      </c>
      <c r="G629" s="360">
        <f t="shared" si="108"/>
        <v>250290</v>
      </c>
      <c r="H629" s="360">
        <v>40195</v>
      </c>
      <c r="I629" s="360">
        <f t="shared" si="109"/>
        <v>200975</v>
      </c>
      <c r="J629" s="360">
        <v>0</v>
      </c>
      <c r="K629" s="360">
        <f t="shared" si="110"/>
        <v>0</v>
      </c>
      <c r="L629" s="360">
        <f t="shared" si="111"/>
        <v>90253</v>
      </c>
      <c r="M629" s="376">
        <f t="shared" si="112"/>
        <v>451265</v>
      </c>
      <c r="N629" s="392">
        <v>5</v>
      </c>
      <c r="O629" s="360">
        <v>50058</v>
      </c>
      <c r="P629" s="360">
        <f t="shared" si="113"/>
        <v>250290</v>
      </c>
      <c r="Q629" s="360">
        <v>40195</v>
      </c>
      <c r="R629" s="360">
        <f t="shared" si="114"/>
        <v>200975</v>
      </c>
      <c r="S629" s="360">
        <v>0</v>
      </c>
      <c r="T629" s="360">
        <f t="shared" si="115"/>
        <v>0</v>
      </c>
      <c r="U629" s="360">
        <f t="shared" si="116"/>
        <v>90253</v>
      </c>
      <c r="V629" s="369">
        <f t="shared" si="117"/>
        <v>451265</v>
      </c>
      <c r="W629" s="390">
        <f t="shared" si="118"/>
        <v>0</v>
      </c>
      <c r="X629" s="381">
        <f t="shared" si="119"/>
        <v>0</v>
      </c>
      <c r="Y629" s="372"/>
    </row>
    <row r="630" spans="1:25" s="50" customFormat="1" ht="22.5" hidden="1" customHeight="1" x14ac:dyDescent="0.15">
      <c r="A630" s="361" t="s">
        <v>1352</v>
      </c>
      <c r="B630" s="151" t="s">
        <v>945</v>
      </c>
      <c r="C630" s="152" t="s">
        <v>471</v>
      </c>
      <c r="D630" s="390">
        <v>30</v>
      </c>
      <c r="E630" s="359" t="s">
        <v>1385</v>
      </c>
      <c r="F630" s="360">
        <v>214</v>
      </c>
      <c r="G630" s="360">
        <f t="shared" si="108"/>
        <v>6420</v>
      </c>
      <c r="H630" s="360">
        <v>5153</v>
      </c>
      <c r="I630" s="360">
        <f t="shared" si="109"/>
        <v>154590</v>
      </c>
      <c r="J630" s="360">
        <v>0</v>
      </c>
      <c r="K630" s="360">
        <f t="shared" si="110"/>
        <v>0</v>
      </c>
      <c r="L630" s="360">
        <f t="shared" si="111"/>
        <v>5367</v>
      </c>
      <c r="M630" s="376">
        <f t="shared" si="112"/>
        <v>161010</v>
      </c>
      <c r="N630" s="392">
        <v>30</v>
      </c>
      <c r="O630" s="360">
        <v>214</v>
      </c>
      <c r="P630" s="360">
        <f t="shared" si="113"/>
        <v>6420</v>
      </c>
      <c r="Q630" s="360">
        <v>5153</v>
      </c>
      <c r="R630" s="360">
        <f t="shared" si="114"/>
        <v>154590</v>
      </c>
      <c r="S630" s="360">
        <v>0</v>
      </c>
      <c r="T630" s="360">
        <f t="shared" si="115"/>
        <v>0</v>
      </c>
      <c r="U630" s="360">
        <f t="shared" si="116"/>
        <v>5367</v>
      </c>
      <c r="V630" s="369">
        <f t="shared" si="117"/>
        <v>161010</v>
      </c>
      <c r="W630" s="390">
        <f t="shared" si="118"/>
        <v>0</v>
      </c>
      <c r="X630" s="381">
        <f t="shared" si="119"/>
        <v>0</v>
      </c>
      <c r="Y630" s="372"/>
    </row>
    <row r="631" spans="1:25" s="50" customFormat="1" ht="22.5" hidden="1" customHeight="1" x14ac:dyDescent="0.15">
      <c r="A631" s="361" t="s">
        <v>1353</v>
      </c>
      <c r="B631" s="151" t="s">
        <v>945</v>
      </c>
      <c r="C631" s="152" t="s">
        <v>472</v>
      </c>
      <c r="D631" s="390">
        <v>10</v>
      </c>
      <c r="E631" s="359" t="s">
        <v>1385</v>
      </c>
      <c r="F631" s="360">
        <v>249</v>
      </c>
      <c r="G631" s="360">
        <f t="shared" si="108"/>
        <v>2490</v>
      </c>
      <c r="H631" s="360">
        <v>5974</v>
      </c>
      <c r="I631" s="360">
        <f t="shared" si="109"/>
        <v>59740</v>
      </c>
      <c r="J631" s="360">
        <v>0</v>
      </c>
      <c r="K631" s="360">
        <f t="shared" si="110"/>
        <v>0</v>
      </c>
      <c r="L631" s="360">
        <f t="shared" si="111"/>
        <v>6223</v>
      </c>
      <c r="M631" s="376">
        <f t="shared" si="112"/>
        <v>62230</v>
      </c>
      <c r="N631" s="392">
        <v>10</v>
      </c>
      <c r="O631" s="360">
        <v>249</v>
      </c>
      <c r="P631" s="360">
        <f t="shared" si="113"/>
        <v>2490</v>
      </c>
      <c r="Q631" s="360">
        <v>5974</v>
      </c>
      <c r="R631" s="360">
        <f t="shared" si="114"/>
        <v>59740</v>
      </c>
      <c r="S631" s="360">
        <v>0</v>
      </c>
      <c r="T631" s="360">
        <f t="shared" si="115"/>
        <v>0</v>
      </c>
      <c r="U631" s="360">
        <f t="shared" si="116"/>
        <v>6223</v>
      </c>
      <c r="V631" s="369">
        <f t="shared" si="117"/>
        <v>62230</v>
      </c>
      <c r="W631" s="390">
        <f t="shared" si="118"/>
        <v>0</v>
      </c>
      <c r="X631" s="381">
        <f t="shared" si="119"/>
        <v>0</v>
      </c>
      <c r="Y631" s="372"/>
    </row>
    <row r="632" spans="1:25" s="50" customFormat="1" ht="22.5" hidden="1" customHeight="1" x14ac:dyDescent="0.15">
      <c r="A632" s="361" t="s">
        <v>1354</v>
      </c>
      <c r="B632" s="151" t="s">
        <v>945</v>
      </c>
      <c r="C632" s="152" t="s">
        <v>473</v>
      </c>
      <c r="D632" s="390">
        <v>10</v>
      </c>
      <c r="E632" s="359" t="s">
        <v>1385</v>
      </c>
      <c r="F632" s="360">
        <v>392</v>
      </c>
      <c r="G632" s="360">
        <f t="shared" si="108"/>
        <v>3920</v>
      </c>
      <c r="H632" s="360">
        <v>5974</v>
      </c>
      <c r="I632" s="360">
        <f t="shared" si="109"/>
        <v>59740</v>
      </c>
      <c r="J632" s="360">
        <v>0</v>
      </c>
      <c r="K632" s="360">
        <f t="shared" si="110"/>
        <v>0</v>
      </c>
      <c r="L632" s="360">
        <f t="shared" si="111"/>
        <v>6366</v>
      </c>
      <c r="M632" s="376">
        <f t="shared" si="112"/>
        <v>63660</v>
      </c>
      <c r="N632" s="392">
        <v>10</v>
      </c>
      <c r="O632" s="360">
        <v>392</v>
      </c>
      <c r="P632" s="360">
        <f t="shared" si="113"/>
        <v>3920</v>
      </c>
      <c r="Q632" s="360">
        <v>5974</v>
      </c>
      <c r="R632" s="360">
        <f t="shared" si="114"/>
        <v>59740</v>
      </c>
      <c r="S632" s="360">
        <v>0</v>
      </c>
      <c r="T632" s="360">
        <f t="shared" si="115"/>
        <v>0</v>
      </c>
      <c r="U632" s="360">
        <f t="shared" si="116"/>
        <v>6366</v>
      </c>
      <c r="V632" s="369">
        <f t="shared" si="117"/>
        <v>63660</v>
      </c>
      <c r="W632" s="390">
        <f t="shared" si="118"/>
        <v>0</v>
      </c>
      <c r="X632" s="381">
        <f t="shared" si="119"/>
        <v>0</v>
      </c>
      <c r="Y632" s="372"/>
    </row>
    <row r="633" spans="1:25" s="50" customFormat="1" ht="22.5" hidden="1" customHeight="1" x14ac:dyDescent="0.15">
      <c r="A633" s="361" t="s">
        <v>1355</v>
      </c>
      <c r="B633" s="151" t="s">
        <v>837</v>
      </c>
      <c r="C633" s="152" t="s">
        <v>845</v>
      </c>
      <c r="D633" s="390">
        <v>30</v>
      </c>
      <c r="E633" s="359" t="s">
        <v>1385</v>
      </c>
      <c r="F633" s="360">
        <v>1742</v>
      </c>
      <c r="G633" s="360">
        <f t="shared" si="108"/>
        <v>52260</v>
      </c>
      <c r="H633" s="360">
        <v>7599</v>
      </c>
      <c r="I633" s="360">
        <f t="shared" si="109"/>
        <v>227970</v>
      </c>
      <c r="J633" s="360">
        <v>0</v>
      </c>
      <c r="K633" s="360">
        <f t="shared" si="110"/>
        <v>0</v>
      </c>
      <c r="L633" s="360">
        <f t="shared" si="111"/>
        <v>9341</v>
      </c>
      <c r="M633" s="376">
        <f t="shared" si="112"/>
        <v>280230</v>
      </c>
      <c r="N633" s="392">
        <v>30</v>
      </c>
      <c r="O633" s="360">
        <v>1742</v>
      </c>
      <c r="P633" s="360">
        <f t="shared" si="113"/>
        <v>52260</v>
      </c>
      <c r="Q633" s="360">
        <v>7599</v>
      </c>
      <c r="R633" s="360">
        <f t="shared" si="114"/>
        <v>227970</v>
      </c>
      <c r="S633" s="360">
        <v>0</v>
      </c>
      <c r="T633" s="360">
        <f t="shared" si="115"/>
        <v>0</v>
      </c>
      <c r="U633" s="360">
        <f t="shared" si="116"/>
        <v>9341</v>
      </c>
      <c r="V633" s="369">
        <f t="shared" si="117"/>
        <v>280230</v>
      </c>
      <c r="W633" s="390">
        <f t="shared" si="118"/>
        <v>0</v>
      </c>
      <c r="X633" s="381">
        <f t="shared" si="119"/>
        <v>0</v>
      </c>
      <c r="Y633" s="372"/>
    </row>
    <row r="634" spans="1:25" s="50" customFormat="1" ht="22.5" hidden="1" customHeight="1" x14ac:dyDescent="0.15">
      <c r="A634" s="361" t="s">
        <v>1356</v>
      </c>
      <c r="B634" s="151" t="s">
        <v>837</v>
      </c>
      <c r="C634" s="152" t="s">
        <v>846</v>
      </c>
      <c r="D634" s="390">
        <v>40</v>
      </c>
      <c r="E634" s="359" t="s">
        <v>1385</v>
      </c>
      <c r="F634" s="360">
        <v>1892</v>
      </c>
      <c r="G634" s="360">
        <f t="shared" si="108"/>
        <v>75680</v>
      </c>
      <c r="H634" s="360">
        <v>8512</v>
      </c>
      <c r="I634" s="360">
        <f t="shared" si="109"/>
        <v>340480</v>
      </c>
      <c r="J634" s="360">
        <v>0</v>
      </c>
      <c r="K634" s="360">
        <f t="shared" si="110"/>
        <v>0</v>
      </c>
      <c r="L634" s="360">
        <f t="shared" si="111"/>
        <v>10404</v>
      </c>
      <c r="M634" s="376">
        <f t="shared" si="112"/>
        <v>416160</v>
      </c>
      <c r="N634" s="392">
        <v>40</v>
      </c>
      <c r="O634" s="360">
        <v>1892</v>
      </c>
      <c r="P634" s="360">
        <f t="shared" si="113"/>
        <v>75680</v>
      </c>
      <c r="Q634" s="360">
        <v>8512</v>
      </c>
      <c r="R634" s="360">
        <f t="shared" si="114"/>
        <v>340480</v>
      </c>
      <c r="S634" s="360">
        <v>0</v>
      </c>
      <c r="T634" s="360">
        <f t="shared" si="115"/>
        <v>0</v>
      </c>
      <c r="U634" s="360">
        <f t="shared" si="116"/>
        <v>10404</v>
      </c>
      <c r="V634" s="369">
        <f t="shared" si="117"/>
        <v>416160</v>
      </c>
      <c r="W634" s="390">
        <f t="shared" si="118"/>
        <v>0</v>
      </c>
      <c r="X634" s="381">
        <f t="shared" si="119"/>
        <v>0</v>
      </c>
      <c r="Y634" s="372"/>
    </row>
    <row r="635" spans="1:25" s="50" customFormat="1" ht="22.5" hidden="1" customHeight="1" x14ac:dyDescent="0.15">
      <c r="A635" s="361" t="s">
        <v>1357</v>
      </c>
      <c r="B635" s="151" t="s">
        <v>837</v>
      </c>
      <c r="C635" s="152" t="s">
        <v>847</v>
      </c>
      <c r="D635" s="390">
        <v>10</v>
      </c>
      <c r="E635" s="359" t="s">
        <v>1385</v>
      </c>
      <c r="F635" s="360">
        <v>2091</v>
      </c>
      <c r="G635" s="360">
        <f t="shared" si="108"/>
        <v>20910</v>
      </c>
      <c r="H635" s="360">
        <v>8512</v>
      </c>
      <c r="I635" s="360">
        <f t="shared" si="109"/>
        <v>85120</v>
      </c>
      <c r="J635" s="360">
        <v>0</v>
      </c>
      <c r="K635" s="360">
        <f t="shared" si="110"/>
        <v>0</v>
      </c>
      <c r="L635" s="360">
        <f t="shared" si="111"/>
        <v>10603</v>
      </c>
      <c r="M635" s="376">
        <f t="shared" si="112"/>
        <v>106030</v>
      </c>
      <c r="N635" s="392">
        <v>10</v>
      </c>
      <c r="O635" s="360">
        <v>2091</v>
      </c>
      <c r="P635" s="360">
        <f t="shared" si="113"/>
        <v>20910</v>
      </c>
      <c r="Q635" s="360">
        <v>8512</v>
      </c>
      <c r="R635" s="360">
        <f t="shared" si="114"/>
        <v>85120</v>
      </c>
      <c r="S635" s="360">
        <v>0</v>
      </c>
      <c r="T635" s="360">
        <f t="shared" si="115"/>
        <v>0</v>
      </c>
      <c r="U635" s="360">
        <f t="shared" si="116"/>
        <v>10603</v>
      </c>
      <c r="V635" s="369">
        <f t="shared" si="117"/>
        <v>106030</v>
      </c>
      <c r="W635" s="390">
        <f t="shared" si="118"/>
        <v>0</v>
      </c>
      <c r="X635" s="381">
        <f t="shared" si="119"/>
        <v>0</v>
      </c>
      <c r="Y635" s="372"/>
    </row>
    <row r="636" spans="1:25" s="50" customFormat="1" ht="22.5" hidden="1" customHeight="1" x14ac:dyDescent="0.15">
      <c r="A636" s="361" t="s">
        <v>1358</v>
      </c>
      <c r="B636" s="151" t="s">
        <v>837</v>
      </c>
      <c r="C636" s="152" t="s">
        <v>848</v>
      </c>
      <c r="D636" s="390">
        <v>10</v>
      </c>
      <c r="E636" s="359" t="s">
        <v>1385</v>
      </c>
      <c r="F636" s="360">
        <v>2297</v>
      </c>
      <c r="G636" s="360">
        <f t="shared" si="108"/>
        <v>22970</v>
      </c>
      <c r="H636" s="360">
        <v>10969</v>
      </c>
      <c r="I636" s="360">
        <f t="shared" si="109"/>
        <v>109690</v>
      </c>
      <c r="J636" s="360">
        <v>0</v>
      </c>
      <c r="K636" s="360">
        <f t="shared" si="110"/>
        <v>0</v>
      </c>
      <c r="L636" s="360">
        <f t="shared" si="111"/>
        <v>13266</v>
      </c>
      <c r="M636" s="376">
        <f t="shared" si="112"/>
        <v>132660</v>
      </c>
      <c r="N636" s="392">
        <v>10</v>
      </c>
      <c r="O636" s="360">
        <v>2297</v>
      </c>
      <c r="P636" s="360">
        <f t="shared" si="113"/>
        <v>22970</v>
      </c>
      <c r="Q636" s="360">
        <v>10969</v>
      </c>
      <c r="R636" s="360">
        <f t="shared" si="114"/>
        <v>109690</v>
      </c>
      <c r="S636" s="360">
        <v>0</v>
      </c>
      <c r="T636" s="360">
        <f t="shared" si="115"/>
        <v>0</v>
      </c>
      <c r="U636" s="360">
        <f t="shared" si="116"/>
        <v>13266</v>
      </c>
      <c r="V636" s="369">
        <f t="shared" si="117"/>
        <v>132660</v>
      </c>
      <c r="W636" s="390">
        <f t="shared" si="118"/>
        <v>0</v>
      </c>
      <c r="X636" s="381">
        <f t="shared" si="119"/>
        <v>0</v>
      </c>
      <c r="Y636" s="372"/>
    </row>
    <row r="637" spans="1:25" s="50" customFormat="1" ht="22.5" hidden="1" customHeight="1" x14ac:dyDescent="0.15">
      <c r="A637" s="361" t="s">
        <v>1359</v>
      </c>
      <c r="B637" s="151" t="s">
        <v>837</v>
      </c>
      <c r="C637" s="152" t="s">
        <v>849</v>
      </c>
      <c r="D637" s="390">
        <v>10</v>
      </c>
      <c r="E637" s="359" t="s">
        <v>1385</v>
      </c>
      <c r="F637" s="360">
        <v>2486</v>
      </c>
      <c r="G637" s="360">
        <f t="shared" si="108"/>
        <v>24860</v>
      </c>
      <c r="H637" s="360">
        <v>12796</v>
      </c>
      <c r="I637" s="360">
        <f t="shared" si="109"/>
        <v>127960</v>
      </c>
      <c r="J637" s="360">
        <v>0</v>
      </c>
      <c r="K637" s="360">
        <f t="shared" si="110"/>
        <v>0</v>
      </c>
      <c r="L637" s="360">
        <f t="shared" si="111"/>
        <v>15282</v>
      </c>
      <c r="M637" s="376">
        <f t="shared" si="112"/>
        <v>152820</v>
      </c>
      <c r="N637" s="392">
        <v>10</v>
      </c>
      <c r="O637" s="360">
        <v>2486</v>
      </c>
      <c r="P637" s="360">
        <f t="shared" si="113"/>
        <v>24860</v>
      </c>
      <c r="Q637" s="360">
        <v>12796</v>
      </c>
      <c r="R637" s="360">
        <f t="shared" si="114"/>
        <v>127960</v>
      </c>
      <c r="S637" s="360">
        <v>0</v>
      </c>
      <c r="T637" s="360">
        <f t="shared" si="115"/>
        <v>0</v>
      </c>
      <c r="U637" s="360">
        <f t="shared" si="116"/>
        <v>15282</v>
      </c>
      <c r="V637" s="369">
        <f t="shared" si="117"/>
        <v>152820</v>
      </c>
      <c r="W637" s="390">
        <f t="shared" si="118"/>
        <v>0</v>
      </c>
      <c r="X637" s="381">
        <f t="shared" si="119"/>
        <v>0</v>
      </c>
      <c r="Y637" s="372"/>
    </row>
    <row r="638" spans="1:25" s="50" customFormat="1" ht="22.5" hidden="1" customHeight="1" x14ac:dyDescent="0.15">
      <c r="A638" s="361" t="s">
        <v>1360</v>
      </c>
      <c r="B638" s="151" t="s">
        <v>837</v>
      </c>
      <c r="C638" s="152" t="s">
        <v>850</v>
      </c>
      <c r="D638" s="390">
        <v>10</v>
      </c>
      <c r="E638" s="359" t="s">
        <v>1385</v>
      </c>
      <c r="F638" s="360">
        <v>2863</v>
      </c>
      <c r="G638" s="360">
        <f t="shared" si="108"/>
        <v>28630</v>
      </c>
      <c r="H638" s="360">
        <v>15026</v>
      </c>
      <c r="I638" s="360">
        <f t="shared" si="109"/>
        <v>150260</v>
      </c>
      <c r="J638" s="360">
        <v>0</v>
      </c>
      <c r="K638" s="360">
        <f t="shared" si="110"/>
        <v>0</v>
      </c>
      <c r="L638" s="360">
        <f t="shared" si="111"/>
        <v>17889</v>
      </c>
      <c r="M638" s="376">
        <f t="shared" si="112"/>
        <v>178890</v>
      </c>
      <c r="N638" s="392">
        <v>10</v>
      </c>
      <c r="O638" s="360">
        <v>2863</v>
      </c>
      <c r="P638" s="360">
        <f t="shared" si="113"/>
        <v>28630</v>
      </c>
      <c r="Q638" s="360">
        <v>15026</v>
      </c>
      <c r="R638" s="360">
        <f t="shared" si="114"/>
        <v>150260</v>
      </c>
      <c r="S638" s="360">
        <v>0</v>
      </c>
      <c r="T638" s="360">
        <f t="shared" si="115"/>
        <v>0</v>
      </c>
      <c r="U638" s="360">
        <f t="shared" si="116"/>
        <v>17889</v>
      </c>
      <c r="V638" s="369">
        <f t="shared" si="117"/>
        <v>178890</v>
      </c>
      <c r="W638" s="390">
        <f t="shared" si="118"/>
        <v>0</v>
      </c>
      <c r="X638" s="381">
        <f t="shared" si="119"/>
        <v>0</v>
      </c>
      <c r="Y638" s="372"/>
    </row>
    <row r="639" spans="1:25" s="50" customFormat="1" ht="22.5" hidden="1" customHeight="1" x14ac:dyDescent="0.15">
      <c r="A639" s="361" t="s">
        <v>1361</v>
      </c>
      <c r="B639" s="151" t="s">
        <v>837</v>
      </c>
      <c r="C639" s="152" t="s">
        <v>851</v>
      </c>
      <c r="D639" s="390">
        <v>10</v>
      </c>
      <c r="E639" s="359" t="s">
        <v>1385</v>
      </c>
      <c r="F639" s="360">
        <v>3202</v>
      </c>
      <c r="G639" s="360">
        <f t="shared" si="108"/>
        <v>32020</v>
      </c>
      <c r="H639" s="360">
        <v>18168</v>
      </c>
      <c r="I639" s="360">
        <f t="shared" si="109"/>
        <v>181680</v>
      </c>
      <c r="J639" s="360">
        <v>0</v>
      </c>
      <c r="K639" s="360">
        <f t="shared" si="110"/>
        <v>0</v>
      </c>
      <c r="L639" s="360">
        <f t="shared" si="111"/>
        <v>21370</v>
      </c>
      <c r="M639" s="376">
        <f t="shared" si="112"/>
        <v>213700</v>
      </c>
      <c r="N639" s="392">
        <v>10</v>
      </c>
      <c r="O639" s="360">
        <v>3202</v>
      </c>
      <c r="P639" s="360">
        <f t="shared" si="113"/>
        <v>32020</v>
      </c>
      <c r="Q639" s="360">
        <v>18168</v>
      </c>
      <c r="R639" s="360">
        <f t="shared" si="114"/>
        <v>181680</v>
      </c>
      <c r="S639" s="360">
        <v>0</v>
      </c>
      <c r="T639" s="360">
        <f t="shared" si="115"/>
        <v>0</v>
      </c>
      <c r="U639" s="360">
        <f t="shared" si="116"/>
        <v>21370</v>
      </c>
      <c r="V639" s="369">
        <f t="shared" si="117"/>
        <v>213700</v>
      </c>
      <c r="W639" s="390">
        <f t="shared" si="118"/>
        <v>0</v>
      </c>
      <c r="X639" s="381">
        <f t="shared" si="119"/>
        <v>0</v>
      </c>
      <c r="Y639" s="372"/>
    </row>
    <row r="640" spans="1:25" s="50" customFormat="1" ht="22.5" hidden="1" customHeight="1" x14ac:dyDescent="0.15">
      <c r="A640" s="361" t="s">
        <v>1362</v>
      </c>
      <c r="B640" s="151" t="s">
        <v>837</v>
      </c>
      <c r="C640" s="152" t="s">
        <v>852</v>
      </c>
      <c r="D640" s="390">
        <v>10</v>
      </c>
      <c r="E640" s="359" t="s">
        <v>1385</v>
      </c>
      <c r="F640" s="360">
        <v>3589</v>
      </c>
      <c r="G640" s="360">
        <f t="shared" si="108"/>
        <v>35890</v>
      </c>
      <c r="H640" s="360">
        <v>21135</v>
      </c>
      <c r="I640" s="360">
        <f t="shared" si="109"/>
        <v>211350</v>
      </c>
      <c r="J640" s="360">
        <v>0</v>
      </c>
      <c r="K640" s="360">
        <f t="shared" si="110"/>
        <v>0</v>
      </c>
      <c r="L640" s="360">
        <f t="shared" si="111"/>
        <v>24724</v>
      </c>
      <c r="M640" s="376">
        <f t="shared" si="112"/>
        <v>247240</v>
      </c>
      <c r="N640" s="392">
        <v>10</v>
      </c>
      <c r="O640" s="360">
        <v>3589</v>
      </c>
      <c r="P640" s="360">
        <f t="shared" si="113"/>
        <v>35890</v>
      </c>
      <c r="Q640" s="360">
        <v>21135</v>
      </c>
      <c r="R640" s="360">
        <f t="shared" si="114"/>
        <v>211350</v>
      </c>
      <c r="S640" s="360">
        <v>0</v>
      </c>
      <c r="T640" s="360">
        <f t="shared" si="115"/>
        <v>0</v>
      </c>
      <c r="U640" s="360">
        <f t="shared" si="116"/>
        <v>24724</v>
      </c>
      <c r="V640" s="369">
        <f t="shared" si="117"/>
        <v>247240</v>
      </c>
      <c r="W640" s="390">
        <f t="shared" si="118"/>
        <v>0</v>
      </c>
      <c r="X640" s="381">
        <f t="shared" si="119"/>
        <v>0</v>
      </c>
      <c r="Y640" s="372"/>
    </row>
    <row r="641" spans="1:25" s="50" customFormat="1" ht="22.5" hidden="1" customHeight="1" x14ac:dyDescent="0.15">
      <c r="A641" s="361" t="s">
        <v>1363</v>
      </c>
      <c r="B641" s="151" t="s">
        <v>837</v>
      </c>
      <c r="C641" s="152" t="s">
        <v>853</v>
      </c>
      <c r="D641" s="390">
        <v>6</v>
      </c>
      <c r="E641" s="359" t="s">
        <v>1385</v>
      </c>
      <c r="F641" s="360">
        <v>4230</v>
      </c>
      <c r="G641" s="360">
        <f t="shared" si="108"/>
        <v>25380</v>
      </c>
      <c r="H641" s="360">
        <v>25418</v>
      </c>
      <c r="I641" s="360">
        <f t="shared" si="109"/>
        <v>152508</v>
      </c>
      <c r="J641" s="360">
        <v>0</v>
      </c>
      <c r="K641" s="360">
        <f t="shared" si="110"/>
        <v>0</v>
      </c>
      <c r="L641" s="360">
        <f t="shared" si="111"/>
        <v>29648</v>
      </c>
      <c r="M641" s="376">
        <f t="shared" si="112"/>
        <v>177888</v>
      </c>
      <c r="N641" s="392">
        <v>6</v>
      </c>
      <c r="O641" s="360">
        <v>4230</v>
      </c>
      <c r="P641" s="360">
        <f t="shared" si="113"/>
        <v>25380</v>
      </c>
      <c r="Q641" s="360">
        <v>25418</v>
      </c>
      <c r="R641" s="360">
        <f t="shared" si="114"/>
        <v>152508</v>
      </c>
      <c r="S641" s="360">
        <v>0</v>
      </c>
      <c r="T641" s="360">
        <f t="shared" si="115"/>
        <v>0</v>
      </c>
      <c r="U641" s="360">
        <f t="shared" si="116"/>
        <v>29648</v>
      </c>
      <c r="V641" s="369">
        <f t="shared" si="117"/>
        <v>177888</v>
      </c>
      <c r="W641" s="390">
        <f t="shared" si="118"/>
        <v>0</v>
      </c>
      <c r="X641" s="381">
        <f t="shared" si="119"/>
        <v>0</v>
      </c>
      <c r="Y641" s="372"/>
    </row>
    <row r="642" spans="1:25" s="50" customFormat="1" ht="22.5" hidden="1" customHeight="1" x14ac:dyDescent="0.15">
      <c r="A642" s="361" t="s">
        <v>1364</v>
      </c>
      <c r="B642" s="151" t="s">
        <v>837</v>
      </c>
      <c r="C642" s="152" t="s">
        <v>854</v>
      </c>
      <c r="D642" s="390">
        <v>10</v>
      </c>
      <c r="E642" s="359" t="s">
        <v>1385</v>
      </c>
      <c r="F642" s="360">
        <v>4954</v>
      </c>
      <c r="G642" s="360">
        <f t="shared" si="108"/>
        <v>49540</v>
      </c>
      <c r="H642" s="360">
        <v>30736</v>
      </c>
      <c r="I642" s="360">
        <f t="shared" si="109"/>
        <v>307360</v>
      </c>
      <c r="J642" s="360">
        <v>0</v>
      </c>
      <c r="K642" s="360">
        <f t="shared" si="110"/>
        <v>0</v>
      </c>
      <c r="L642" s="360">
        <f t="shared" si="111"/>
        <v>35690</v>
      </c>
      <c r="M642" s="376">
        <f t="shared" si="112"/>
        <v>356900</v>
      </c>
      <c r="N642" s="392">
        <v>10</v>
      </c>
      <c r="O642" s="360">
        <v>4954</v>
      </c>
      <c r="P642" s="360">
        <f t="shared" si="113"/>
        <v>49540</v>
      </c>
      <c r="Q642" s="360">
        <v>30736</v>
      </c>
      <c r="R642" s="360">
        <f t="shared" si="114"/>
        <v>307360</v>
      </c>
      <c r="S642" s="360">
        <v>0</v>
      </c>
      <c r="T642" s="360">
        <f t="shared" si="115"/>
        <v>0</v>
      </c>
      <c r="U642" s="360">
        <f t="shared" si="116"/>
        <v>35690</v>
      </c>
      <c r="V642" s="369">
        <f t="shared" si="117"/>
        <v>356900</v>
      </c>
      <c r="W642" s="390">
        <f t="shared" si="118"/>
        <v>0</v>
      </c>
      <c r="X642" s="381">
        <f t="shared" si="119"/>
        <v>0</v>
      </c>
      <c r="Y642" s="372"/>
    </row>
    <row r="643" spans="1:25" s="50" customFormat="1" ht="22.5" hidden="1" customHeight="1" x14ac:dyDescent="0.15">
      <c r="A643" s="361" t="s">
        <v>1365</v>
      </c>
      <c r="B643" s="151" t="s">
        <v>837</v>
      </c>
      <c r="C643" s="152" t="s">
        <v>855</v>
      </c>
      <c r="D643" s="390">
        <v>10</v>
      </c>
      <c r="E643" s="359" t="s">
        <v>1385</v>
      </c>
      <c r="F643" s="360">
        <v>5672</v>
      </c>
      <c r="G643" s="360">
        <f t="shared" si="108"/>
        <v>56720</v>
      </c>
      <c r="H643" s="360">
        <v>36338</v>
      </c>
      <c r="I643" s="360">
        <f t="shared" si="109"/>
        <v>363380</v>
      </c>
      <c r="J643" s="360">
        <v>0</v>
      </c>
      <c r="K643" s="360">
        <f t="shared" si="110"/>
        <v>0</v>
      </c>
      <c r="L643" s="360">
        <f t="shared" si="111"/>
        <v>42010</v>
      </c>
      <c r="M643" s="376">
        <f t="shared" si="112"/>
        <v>420100</v>
      </c>
      <c r="N643" s="392">
        <v>10</v>
      </c>
      <c r="O643" s="360">
        <v>5672</v>
      </c>
      <c r="P643" s="360">
        <f t="shared" si="113"/>
        <v>56720</v>
      </c>
      <c r="Q643" s="360">
        <v>36338</v>
      </c>
      <c r="R643" s="360">
        <f t="shared" si="114"/>
        <v>363380</v>
      </c>
      <c r="S643" s="360">
        <v>0</v>
      </c>
      <c r="T643" s="360">
        <f t="shared" si="115"/>
        <v>0</v>
      </c>
      <c r="U643" s="360">
        <f t="shared" si="116"/>
        <v>42010</v>
      </c>
      <c r="V643" s="369">
        <f t="shared" si="117"/>
        <v>420100</v>
      </c>
      <c r="W643" s="390">
        <f t="shared" si="118"/>
        <v>0</v>
      </c>
      <c r="X643" s="381">
        <f t="shared" si="119"/>
        <v>0</v>
      </c>
      <c r="Y643" s="372"/>
    </row>
    <row r="644" spans="1:25" s="50" customFormat="1" ht="22.5" hidden="1" customHeight="1" x14ac:dyDescent="0.15">
      <c r="A644" s="361" t="s">
        <v>1197</v>
      </c>
      <c r="B644" s="151" t="s">
        <v>837</v>
      </c>
      <c r="C644" s="152" t="s">
        <v>856</v>
      </c>
      <c r="D644" s="390">
        <v>10</v>
      </c>
      <c r="E644" s="359" t="s">
        <v>1385</v>
      </c>
      <c r="F644" s="360">
        <v>3423</v>
      </c>
      <c r="G644" s="360">
        <f t="shared" si="108"/>
        <v>34230</v>
      </c>
      <c r="H644" s="360">
        <v>14394</v>
      </c>
      <c r="I644" s="360">
        <f t="shared" si="109"/>
        <v>143940</v>
      </c>
      <c r="J644" s="360">
        <v>0</v>
      </c>
      <c r="K644" s="360">
        <f t="shared" si="110"/>
        <v>0</v>
      </c>
      <c r="L644" s="360">
        <f t="shared" si="111"/>
        <v>17817</v>
      </c>
      <c r="M644" s="376">
        <f t="shared" si="112"/>
        <v>178170</v>
      </c>
      <c r="N644" s="392">
        <v>10</v>
      </c>
      <c r="O644" s="360">
        <v>3423</v>
      </c>
      <c r="P644" s="360">
        <f t="shared" si="113"/>
        <v>34230</v>
      </c>
      <c r="Q644" s="360">
        <v>14394</v>
      </c>
      <c r="R644" s="360">
        <f t="shared" si="114"/>
        <v>143940</v>
      </c>
      <c r="S644" s="360">
        <v>0</v>
      </c>
      <c r="T644" s="360">
        <f t="shared" si="115"/>
        <v>0</v>
      </c>
      <c r="U644" s="360">
        <f t="shared" si="116"/>
        <v>17817</v>
      </c>
      <c r="V644" s="369">
        <f t="shared" si="117"/>
        <v>178170</v>
      </c>
      <c r="W644" s="390">
        <f t="shared" si="118"/>
        <v>0</v>
      </c>
      <c r="X644" s="381">
        <f t="shared" si="119"/>
        <v>0</v>
      </c>
      <c r="Y644" s="372"/>
    </row>
    <row r="645" spans="1:25" s="50" customFormat="1" ht="22.5" hidden="1" customHeight="1" x14ac:dyDescent="0.15">
      <c r="A645" s="361" t="s">
        <v>1198</v>
      </c>
      <c r="B645" s="151" t="s">
        <v>837</v>
      </c>
      <c r="C645" s="152" t="s">
        <v>857</v>
      </c>
      <c r="D645" s="390">
        <v>10</v>
      </c>
      <c r="E645" s="359" t="s">
        <v>1385</v>
      </c>
      <c r="F645" s="360">
        <v>3645</v>
      </c>
      <c r="G645" s="360">
        <f t="shared" si="108"/>
        <v>36450</v>
      </c>
      <c r="H645" s="360">
        <v>16798</v>
      </c>
      <c r="I645" s="360">
        <f t="shared" si="109"/>
        <v>167980</v>
      </c>
      <c r="J645" s="360">
        <v>0</v>
      </c>
      <c r="K645" s="360">
        <f t="shared" si="110"/>
        <v>0</v>
      </c>
      <c r="L645" s="360">
        <f t="shared" si="111"/>
        <v>20443</v>
      </c>
      <c r="M645" s="376">
        <f t="shared" si="112"/>
        <v>204430</v>
      </c>
      <c r="N645" s="392">
        <v>10</v>
      </c>
      <c r="O645" s="360">
        <v>3645</v>
      </c>
      <c r="P645" s="360">
        <f t="shared" si="113"/>
        <v>36450</v>
      </c>
      <c r="Q645" s="360">
        <v>16798</v>
      </c>
      <c r="R645" s="360">
        <f t="shared" si="114"/>
        <v>167980</v>
      </c>
      <c r="S645" s="360">
        <v>0</v>
      </c>
      <c r="T645" s="360">
        <f t="shared" si="115"/>
        <v>0</v>
      </c>
      <c r="U645" s="360">
        <f t="shared" si="116"/>
        <v>20443</v>
      </c>
      <c r="V645" s="369">
        <f t="shared" si="117"/>
        <v>204430</v>
      </c>
      <c r="W645" s="390">
        <f t="shared" si="118"/>
        <v>0</v>
      </c>
      <c r="X645" s="381">
        <f t="shared" si="119"/>
        <v>0</v>
      </c>
      <c r="Y645" s="372"/>
    </row>
    <row r="646" spans="1:25" s="50" customFormat="1" ht="22.5" hidden="1" customHeight="1" x14ac:dyDescent="0.15">
      <c r="A646" s="361" t="s">
        <v>1199</v>
      </c>
      <c r="B646" s="151" t="s">
        <v>837</v>
      </c>
      <c r="C646" s="152" t="s">
        <v>858</v>
      </c>
      <c r="D646" s="390">
        <v>10</v>
      </c>
      <c r="E646" s="359" t="s">
        <v>1385</v>
      </c>
      <c r="F646" s="360">
        <v>3911</v>
      </c>
      <c r="G646" s="360">
        <f t="shared" ref="G646:G709" si="120">INT($D646*F646)</f>
        <v>39110</v>
      </c>
      <c r="H646" s="360">
        <v>19537</v>
      </c>
      <c r="I646" s="360">
        <f t="shared" ref="I646:I709" si="121">INT($D646*H646)</f>
        <v>195370</v>
      </c>
      <c r="J646" s="360">
        <v>0</v>
      </c>
      <c r="K646" s="360">
        <f t="shared" ref="K646:K709" si="122">INT($D646*J646)</f>
        <v>0</v>
      </c>
      <c r="L646" s="360">
        <f t="shared" ref="L646:L709" si="123">F646+H646+J646</f>
        <v>23448</v>
      </c>
      <c r="M646" s="376">
        <f t="shared" ref="M646:M709" si="124">G646+I646+K646</f>
        <v>234480</v>
      </c>
      <c r="N646" s="392">
        <v>10</v>
      </c>
      <c r="O646" s="360">
        <v>3911</v>
      </c>
      <c r="P646" s="360">
        <f t="shared" ref="P646:P709" si="125">INT($N646*O646)</f>
        <v>39110</v>
      </c>
      <c r="Q646" s="360">
        <v>19537</v>
      </c>
      <c r="R646" s="360">
        <f t="shared" ref="R646:R709" si="126">INT($N646*Q646)</f>
        <v>195370</v>
      </c>
      <c r="S646" s="360">
        <v>0</v>
      </c>
      <c r="T646" s="360">
        <f t="shared" ref="T646:T709" si="127">INT($N646*S646)</f>
        <v>0</v>
      </c>
      <c r="U646" s="360">
        <f t="shared" ref="U646:U709" si="128">O646+Q646+S646</f>
        <v>23448</v>
      </c>
      <c r="V646" s="369">
        <f t="shared" ref="V646:V709" si="129">P646+R646+T646</f>
        <v>234480</v>
      </c>
      <c r="W646" s="390">
        <f t="shared" ref="W646:W709" si="130">N646-D646</f>
        <v>0</v>
      </c>
      <c r="X646" s="381">
        <f t="shared" ref="X646:X709" si="131">V646-M646</f>
        <v>0</v>
      </c>
      <c r="Y646" s="372"/>
    </row>
    <row r="647" spans="1:25" s="50" customFormat="1" ht="22.5" hidden="1" customHeight="1" x14ac:dyDescent="0.15">
      <c r="A647" s="361" t="s">
        <v>1200</v>
      </c>
      <c r="B647" s="151" t="s">
        <v>837</v>
      </c>
      <c r="C647" s="152" t="s">
        <v>859</v>
      </c>
      <c r="D647" s="390">
        <v>20</v>
      </c>
      <c r="E647" s="359" t="s">
        <v>1385</v>
      </c>
      <c r="F647" s="360">
        <v>4375</v>
      </c>
      <c r="G647" s="360">
        <f t="shared" si="120"/>
        <v>87500</v>
      </c>
      <c r="H647" s="360">
        <v>22909</v>
      </c>
      <c r="I647" s="360">
        <f t="shared" si="121"/>
        <v>458180</v>
      </c>
      <c r="J647" s="360">
        <v>0</v>
      </c>
      <c r="K647" s="360">
        <f t="shared" si="122"/>
        <v>0</v>
      </c>
      <c r="L647" s="360">
        <f t="shared" si="123"/>
        <v>27284</v>
      </c>
      <c r="M647" s="376">
        <f t="shared" si="124"/>
        <v>545680</v>
      </c>
      <c r="N647" s="392">
        <v>20</v>
      </c>
      <c r="O647" s="360">
        <v>4375</v>
      </c>
      <c r="P647" s="360">
        <f t="shared" si="125"/>
        <v>87500</v>
      </c>
      <c r="Q647" s="360">
        <v>22909</v>
      </c>
      <c r="R647" s="360">
        <f t="shared" si="126"/>
        <v>458180</v>
      </c>
      <c r="S647" s="360">
        <v>0</v>
      </c>
      <c r="T647" s="360">
        <f t="shared" si="127"/>
        <v>0</v>
      </c>
      <c r="U647" s="360">
        <f t="shared" si="128"/>
        <v>27284</v>
      </c>
      <c r="V647" s="369">
        <f t="shared" si="129"/>
        <v>545680</v>
      </c>
      <c r="W647" s="390">
        <f t="shared" si="130"/>
        <v>0</v>
      </c>
      <c r="X647" s="381">
        <f t="shared" si="131"/>
        <v>0</v>
      </c>
      <c r="Y647" s="372"/>
    </row>
    <row r="648" spans="1:25" s="50" customFormat="1" ht="22.5" hidden="1" customHeight="1" x14ac:dyDescent="0.15">
      <c r="A648" s="361" t="s">
        <v>1201</v>
      </c>
      <c r="B648" s="151" t="s">
        <v>837</v>
      </c>
      <c r="C648" s="152" t="s">
        <v>860</v>
      </c>
      <c r="D648" s="390">
        <v>1</v>
      </c>
      <c r="E648" s="359" t="s">
        <v>1385</v>
      </c>
      <c r="F648" s="360">
        <v>4997</v>
      </c>
      <c r="G648" s="360">
        <f t="shared" si="120"/>
        <v>4997</v>
      </c>
      <c r="H648" s="360">
        <v>24626</v>
      </c>
      <c r="I648" s="360">
        <f t="shared" si="121"/>
        <v>24626</v>
      </c>
      <c r="J648" s="360">
        <v>0</v>
      </c>
      <c r="K648" s="360">
        <f t="shared" si="122"/>
        <v>0</v>
      </c>
      <c r="L648" s="360">
        <f t="shared" si="123"/>
        <v>29623</v>
      </c>
      <c r="M648" s="376">
        <f t="shared" si="124"/>
        <v>29623</v>
      </c>
      <c r="N648" s="392">
        <v>1</v>
      </c>
      <c r="O648" s="360">
        <v>4997</v>
      </c>
      <c r="P648" s="360">
        <f t="shared" si="125"/>
        <v>4997</v>
      </c>
      <c r="Q648" s="360">
        <v>24626</v>
      </c>
      <c r="R648" s="360">
        <f t="shared" si="126"/>
        <v>24626</v>
      </c>
      <c r="S648" s="360">
        <v>0</v>
      </c>
      <c r="T648" s="360">
        <f t="shared" si="127"/>
        <v>0</v>
      </c>
      <c r="U648" s="360">
        <f t="shared" si="128"/>
        <v>29623</v>
      </c>
      <c r="V648" s="369">
        <f t="shared" si="129"/>
        <v>29623</v>
      </c>
      <c r="W648" s="390">
        <f t="shared" si="130"/>
        <v>0</v>
      </c>
      <c r="X648" s="381">
        <f t="shared" si="131"/>
        <v>0</v>
      </c>
      <c r="Y648" s="372"/>
    </row>
    <row r="649" spans="1:25" s="50" customFormat="1" ht="22.5" hidden="1" customHeight="1" x14ac:dyDescent="0.15">
      <c r="A649" s="361" t="s">
        <v>1202</v>
      </c>
      <c r="B649" s="151" t="s">
        <v>837</v>
      </c>
      <c r="C649" s="152" t="s">
        <v>861</v>
      </c>
      <c r="D649" s="390">
        <v>20</v>
      </c>
      <c r="E649" s="359" t="s">
        <v>1385</v>
      </c>
      <c r="F649" s="360">
        <v>5421</v>
      </c>
      <c r="G649" s="360">
        <f t="shared" si="120"/>
        <v>108420</v>
      </c>
      <c r="H649" s="360">
        <v>28051</v>
      </c>
      <c r="I649" s="360">
        <f t="shared" si="121"/>
        <v>561020</v>
      </c>
      <c r="J649" s="360">
        <v>0</v>
      </c>
      <c r="K649" s="360">
        <f t="shared" si="122"/>
        <v>0</v>
      </c>
      <c r="L649" s="360">
        <f t="shared" si="123"/>
        <v>33472</v>
      </c>
      <c r="M649" s="376">
        <f t="shared" si="124"/>
        <v>669440</v>
      </c>
      <c r="N649" s="392">
        <v>20</v>
      </c>
      <c r="O649" s="360">
        <v>5421</v>
      </c>
      <c r="P649" s="360">
        <f t="shared" si="125"/>
        <v>108420</v>
      </c>
      <c r="Q649" s="360">
        <v>28051</v>
      </c>
      <c r="R649" s="360">
        <f t="shared" si="126"/>
        <v>561020</v>
      </c>
      <c r="S649" s="360">
        <v>0</v>
      </c>
      <c r="T649" s="360">
        <f t="shared" si="127"/>
        <v>0</v>
      </c>
      <c r="U649" s="360">
        <f t="shared" si="128"/>
        <v>33472</v>
      </c>
      <c r="V649" s="369">
        <f t="shared" si="129"/>
        <v>669440</v>
      </c>
      <c r="W649" s="390">
        <f t="shared" si="130"/>
        <v>0</v>
      </c>
      <c r="X649" s="381">
        <f t="shared" si="131"/>
        <v>0</v>
      </c>
      <c r="Y649" s="372"/>
    </row>
    <row r="650" spans="1:25" s="50" customFormat="1" ht="22.5" hidden="1" customHeight="1" x14ac:dyDescent="0.15">
      <c r="A650" s="361" t="s">
        <v>1203</v>
      </c>
      <c r="B650" s="151" t="s">
        <v>837</v>
      </c>
      <c r="C650" s="152" t="s">
        <v>862</v>
      </c>
      <c r="D650" s="390">
        <v>17</v>
      </c>
      <c r="E650" s="359" t="s">
        <v>1385</v>
      </c>
      <c r="F650" s="360">
        <v>6479</v>
      </c>
      <c r="G650" s="360">
        <f t="shared" si="120"/>
        <v>110143</v>
      </c>
      <c r="H650" s="360">
        <v>31879</v>
      </c>
      <c r="I650" s="360">
        <f t="shared" si="121"/>
        <v>541943</v>
      </c>
      <c r="J650" s="360">
        <v>0</v>
      </c>
      <c r="K650" s="360">
        <f t="shared" si="122"/>
        <v>0</v>
      </c>
      <c r="L650" s="360">
        <f t="shared" si="123"/>
        <v>38358</v>
      </c>
      <c r="M650" s="376">
        <f t="shared" si="124"/>
        <v>652086</v>
      </c>
      <c r="N650" s="392">
        <v>17</v>
      </c>
      <c r="O650" s="360">
        <v>6479</v>
      </c>
      <c r="P650" s="360">
        <f t="shared" si="125"/>
        <v>110143</v>
      </c>
      <c r="Q650" s="360">
        <v>31879</v>
      </c>
      <c r="R650" s="360">
        <f t="shared" si="126"/>
        <v>541943</v>
      </c>
      <c r="S650" s="360">
        <v>0</v>
      </c>
      <c r="T650" s="360">
        <f t="shared" si="127"/>
        <v>0</v>
      </c>
      <c r="U650" s="360">
        <f t="shared" si="128"/>
        <v>38358</v>
      </c>
      <c r="V650" s="369">
        <f t="shared" si="129"/>
        <v>652086</v>
      </c>
      <c r="W650" s="390">
        <f t="shared" si="130"/>
        <v>0</v>
      </c>
      <c r="X650" s="381">
        <f t="shared" si="131"/>
        <v>0</v>
      </c>
      <c r="Y650" s="372"/>
    </row>
    <row r="651" spans="1:25" s="50" customFormat="1" ht="22.5" hidden="1" customHeight="1" x14ac:dyDescent="0.15">
      <c r="A651" s="361" t="s">
        <v>1204</v>
      </c>
      <c r="B651" s="151" t="s">
        <v>837</v>
      </c>
      <c r="C651" s="152" t="s">
        <v>863</v>
      </c>
      <c r="D651" s="390">
        <v>5</v>
      </c>
      <c r="E651" s="359" t="s">
        <v>1385</v>
      </c>
      <c r="F651" s="360">
        <v>7472</v>
      </c>
      <c r="G651" s="360">
        <f t="shared" si="120"/>
        <v>37360</v>
      </c>
      <c r="H651" s="360">
        <v>38339</v>
      </c>
      <c r="I651" s="360">
        <f t="shared" si="121"/>
        <v>191695</v>
      </c>
      <c r="J651" s="360">
        <v>0</v>
      </c>
      <c r="K651" s="360">
        <f t="shared" si="122"/>
        <v>0</v>
      </c>
      <c r="L651" s="360">
        <f t="shared" si="123"/>
        <v>45811</v>
      </c>
      <c r="M651" s="376">
        <f t="shared" si="124"/>
        <v>229055</v>
      </c>
      <c r="N651" s="392">
        <v>5</v>
      </c>
      <c r="O651" s="360">
        <v>7472</v>
      </c>
      <c r="P651" s="360">
        <f t="shared" si="125"/>
        <v>37360</v>
      </c>
      <c r="Q651" s="360">
        <v>38339</v>
      </c>
      <c r="R651" s="360">
        <f t="shared" si="126"/>
        <v>191695</v>
      </c>
      <c r="S651" s="360">
        <v>0</v>
      </c>
      <c r="T651" s="360">
        <f t="shared" si="127"/>
        <v>0</v>
      </c>
      <c r="U651" s="360">
        <f t="shared" si="128"/>
        <v>45811</v>
      </c>
      <c r="V651" s="369">
        <f t="shared" si="129"/>
        <v>229055</v>
      </c>
      <c r="W651" s="390">
        <f t="shared" si="130"/>
        <v>0</v>
      </c>
      <c r="X651" s="381">
        <f t="shared" si="131"/>
        <v>0</v>
      </c>
      <c r="Y651" s="372"/>
    </row>
    <row r="652" spans="1:25" s="50" customFormat="1" ht="22.5" hidden="1" customHeight="1" x14ac:dyDescent="0.15">
      <c r="A652" s="361" t="s">
        <v>1205</v>
      </c>
      <c r="B652" s="151" t="s">
        <v>837</v>
      </c>
      <c r="C652" s="152" t="s">
        <v>864</v>
      </c>
      <c r="D652" s="390">
        <v>5</v>
      </c>
      <c r="E652" s="359" t="s">
        <v>1385</v>
      </c>
      <c r="F652" s="360">
        <v>8506</v>
      </c>
      <c r="G652" s="360">
        <f t="shared" si="120"/>
        <v>42530</v>
      </c>
      <c r="H652" s="360">
        <v>44678</v>
      </c>
      <c r="I652" s="360">
        <f t="shared" si="121"/>
        <v>223390</v>
      </c>
      <c r="J652" s="360">
        <v>0</v>
      </c>
      <c r="K652" s="360">
        <f t="shared" si="122"/>
        <v>0</v>
      </c>
      <c r="L652" s="360">
        <f t="shared" si="123"/>
        <v>53184</v>
      </c>
      <c r="M652" s="376">
        <f t="shared" si="124"/>
        <v>265920</v>
      </c>
      <c r="N652" s="392">
        <v>5</v>
      </c>
      <c r="O652" s="360">
        <v>8506</v>
      </c>
      <c r="P652" s="360">
        <f t="shared" si="125"/>
        <v>42530</v>
      </c>
      <c r="Q652" s="360">
        <v>44678</v>
      </c>
      <c r="R652" s="360">
        <f t="shared" si="126"/>
        <v>223390</v>
      </c>
      <c r="S652" s="360">
        <v>0</v>
      </c>
      <c r="T652" s="360">
        <f t="shared" si="127"/>
        <v>0</v>
      </c>
      <c r="U652" s="360">
        <f t="shared" si="128"/>
        <v>53184</v>
      </c>
      <c r="V652" s="369">
        <f t="shared" si="129"/>
        <v>265920</v>
      </c>
      <c r="W652" s="390">
        <f t="shared" si="130"/>
        <v>0</v>
      </c>
      <c r="X652" s="381">
        <f t="shared" si="131"/>
        <v>0</v>
      </c>
      <c r="Y652" s="372"/>
    </row>
    <row r="653" spans="1:25" s="50" customFormat="1" ht="22.5" hidden="1" customHeight="1" x14ac:dyDescent="0.15">
      <c r="A653" s="361" t="s">
        <v>1206</v>
      </c>
      <c r="B653" s="151" t="s">
        <v>837</v>
      </c>
      <c r="C653" s="152" t="s">
        <v>865</v>
      </c>
      <c r="D653" s="390">
        <v>5</v>
      </c>
      <c r="E653" s="359" t="s">
        <v>1385</v>
      </c>
      <c r="F653" s="360">
        <v>10495</v>
      </c>
      <c r="G653" s="360">
        <f t="shared" si="120"/>
        <v>52475</v>
      </c>
      <c r="H653" s="360">
        <v>53593</v>
      </c>
      <c r="I653" s="360">
        <f t="shared" si="121"/>
        <v>267965</v>
      </c>
      <c r="J653" s="360">
        <v>0</v>
      </c>
      <c r="K653" s="360">
        <f t="shared" si="122"/>
        <v>0</v>
      </c>
      <c r="L653" s="360">
        <f t="shared" si="123"/>
        <v>64088</v>
      </c>
      <c r="M653" s="376">
        <f t="shared" si="124"/>
        <v>320440</v>
      </c>
      <c r="N653" s="392">
        <v>5</v>
      </c>
      <c r="O653" s="360">
        <v>10495</v>
      </c>
      <c r="P653" s="360">
        <f t="shared" si="125"/>
        <v>52475</v>
      </c>
      <c r="Q653" s="360">
        <v>53593</v>
      </c>
      <c r="R653" s="360">
        <f t="shared" si="126"/>
        <v>267965</v>
      </c>
      <c r="S653" s="360">
        <v>0</v>
      </c>
      <c r="T653" s="360">
        <f t="shared" si="127"/>
        <v>0</v>
      </c>
      <c r="U653" s="360">
        <f t="shared" si="128"/>
        <v>64088</v>
      </c>
      <c r="V653" s="369">
        <f t="shared" si="129"/>
        <v>320440</v>
      </c>
      <c r="W653" s="390">
        <f t="shared" si="130"/>
        <v>0</v>
      </c>
      <c r="X653" s="381">
        <f t="shared" si="131"/>
        <v>0</v>
      </c>
      <c r="Y653" s="372"/>
    </row>
    <row r="654" spans="1:25" s="50" customFormat="1" ht="22.5" hidden="1" customHeight="1" x14ac:dyDescent="0.15">
      <c r="A654" s="361" t="s">
        <v>1207</v>
      </c>
      <c r="B654" s="151" t="s">
        <v>838</v>
      </c>
      <c r="C654" s="152" t="s">
        <v>474</v>
      </c>
      <c r="D654" s="390">
        <v>5</v>
      </c>
      <c r="E654" s="359" t="s">
        <v>1741</v>
      </c>
      <c r="F654" s="360">
        <v>1375</v>
      </c>
      <c r="G654" s="360">
        <f t="shared" si="120"/>
        <v>6875</v>
      </c>
      <c r="H654" s="360">
        <v>34730</v>
      </c>
      <c r="I654" s="360">
        <f t="shared" si="121"/>
        <v>173650</v>
      </c>
      <c r="J654" s="360">
        <v>0</v>
      </c>
      <c r="K654" s="360">
        <f t="shared" si="122"/>
        <v>0</v>
      </c>
      <c r="L654" s="360">
        <f t="shared" si="123"/>
        <v>36105</v>
      </c>
      <c r="M654" s="376">
        <f t="shared" si="124"/>
        <v>180525</v>
      </c>
      <c r="N654" s="392">
        <v>5</v>
      </c>
      <c r="O654" s="360">
        <v>1375</v>
      </c>
      <c r="P654" s="360">
        <f t="shared" si="125"/>
        <v>6875</v>
      </c>
      <c r="Q654" s="360">
        <v>34730</v>
      </c>
      <c r="R654" s="360">
        <f t="shared" si="126"/>
        <v>173650</v>
      </c>
      <c r="S654" s="360">
        <v>0</v>
      </c>
      <c r="T654" s="360">
        <f t="shared" si="127"/>
        <v>0</v>
      </c>
      <c r="U654" s="360">
        <f t="shared" si="128"/>
        <v>36105</v>
      </c>
      <c r="V654" s="369">
        <f t="shared" si="129"/>
        <v>180525</v>
      </c>
      <c r="W654" s="390">
        <f t="shared" si="130"/>
        <v>0</v>
      </c>
      <c r="X654" s="381">
        <f t="shared" si="131"/>
        <v>0</v>
      </c>
      <c r="Y654" s="372"/>
    </row>
    <row r="655" spans="1:25" s="50" customFormat="1" ht="22.5" hidden="1" customHeight="1" x14ac:dyDescent="0.15">
      <c r="A655" s="361" t="s">
        <v>1208</v>
      </c>
      <c r="B655" s="151" t="s">
        <v>838</v>
      </c>
      <c r="C655" s="152" t="s">
        <v>475</v>
      </c>
      <c r="D655" s="390">
        <v>5</v>
      </c>
      <c r="E655" s="359" t="s">
        <v>1741</v>
      </c>
      <c r="F655" s="360">
        <v>1510</v>
      </c>
      <c r="G655" s="360">
        <f t="shared" si="120"/>
        <v>7550</v>
      </c>
      <c r="H655" s="360">
        <v>37013</v>
      </c>
      <c r="I655" s="360">
        <f t="shared" si="121"/>
        <v>185065</v>
      </c>
      <c r="J655" s="360">
        <v>0</v>
      </c>
      <c r="K655" s="360">
        <f t="shared" si="122"/>
        <v>0</v>
      </c>
      <c r="L655" s="360">
        <f t="shared" si="123"/>
        <v>38523</v>
      </c>
      <c r="M655" s="376">
        <f t="shared" si="124"/>
        <v>192615</v>
      </c>
      <c r="N655" s="392">
        <v>5</v>
      </c>
      <c r="O655" s="360">
        <v>1510</v>
      </c>
      <c r="P655" s="360">
        <f t="shared" si="125"/>
        <v>7550</v>
      </c>
      <c r="Q655" s="360">
        <v>37013</v>
      </c>
      <c r="R655" s="360">
        <f t="shared" si="126"/>
        <v>185065</v>
      </c>
      <c r="S655" s="360">
        <v>0</v>
      </c>
      <c r="T655" s="360">
        <f t="shared" si="127"/>
        <v>0</v>
      </c>
      <c r="U655" s="360">
        <f t="shared" si="128"/>
        <v>38523</v>
      </c>
      <c r="V655" s="369">
        <f t="shared" si="129"/>
        <v>192615</v>
      </c>
      <c r="W655" s="390">
        <f t="shared" si="130"/>
        <v>0</v>
      </c>
      <c r="X655" s="381">
        <f t="shared" si="131"/>
        <v>0</v>
      </c>
      <c r="Y655" s="372"/>
    </row>
    <row r="656" spans="1:25" s="50" customFormat="1" ht="22.5" hidden="1" customHeight="1" x14ac:dyDescent="0.15">
      <c r="A656" s="361" t="s">
        <v>1209</v>
      </c>
      <c r="B656" s="151" t="s">
        <v>838</v>
      </c>
      <c r="C656" s="152" t="s">
        <v>476</v>
      </c>
      <c r="D656" s="390">
        <v>5</v>
      </c>
      <c r="E656" s="359" t="s">
        <v>1741</v>
      </c>
      <c r="F656" s="360">
        <v>1723</v>
      </c>
      <c r="G656" s="360">
        <f t="shared" si="120"/>
        <v>8615</v>
      </c>
      <c r="H656" s="360">
        <v>39295</v>
      </c>
      <c r="I656" s="360">
        <f t="shared" si="121"/>
        <v>196475</v>
      </c>
      <c r="J656" s="360">
        <v>0</v>
      </c>
      <c r="K656" s="360">
        <f t="shared" si="122"/>
        <v>0</v>
      </c>
      <c r="L656" s="360">
        <f t="shared" si="123"/>
        <v>41018</v>
      </c>
      <c r="M656" s="376">
        <f t="shared" si="124"/>
        <v>205090</v>
      </c>
      <c r="N656" s="392">
        <v>5</v>
      </c>
      <c r="O656" s="360">
        <v>1723</v>
      </c>
      <c r="P656" s="360">
        <f t="shared" si="125"/>
        <v>8615</v>
      </c>
      <c r="Q656" s="360">
        <v>39295</v>
      </c>
      <c r="R656" s="360">
        <f t="shared" si="126"/>
        <v>196475</v>
      </c>
      <c r="S656" s="360">
        <v>0</v>
      </c>
      <c r="T656" s="360">
        <f t="shared" si="127"/>
        <v>0</v>
      </c>
      <c r="U656" s="360">
        <f t="shared" si="128"/>
        <v>41018</v>
      </c>
      <c r="V656" s="369">
        <f t="shared" si="129"/>
        <v>205090</v>
      </c>
      <c r="W656" s="390">
        <f t="shared" si="130"/>
        <v>0</v>
      </c>
      <c r="X656" s="381">
        <f t="shared" si="131"/>
        <v>0</v>
      </c>
      <c r="Y656" s="372"/>
    </row>
    <row r="657" spans="1:25" s="50" customFormat="1" ht="22.5" hidden="1" customHeight="1" x14ac:dyDescent="0.15">
      <c r="A657" s="361" t="s">
        <v>1210</v>
      </c>
      <c r="B657" s="151" t="s">
        <v>838</v>
      </c>
      <c r="C657" s="152" t="s">
        <v>839</v>
      </c>
      <c r="D657" s="390">
        <v>5</v>
      </c>
      <c r="E657" s="359" t="s">
        <v>1741</v>
      </c>
      <c r="F657" s="360">
        <v>2347</v>
      </c>
      <c r="G657" s="360">
        <f t="shared" si="120"/>
        <v>11735</v>
      </c>
      <c r="H657" s="360">
        <v>51199</v>
      </c>
      <c r="I657" s="360">
        <f t="shared" si="121"/>
        <v>255995</v>
      </c>
      <c r="J657" s="360">
        <v>0</v>
      </c>
      <c r="K657" s="360">
        <f t="shared" si="122"/>
        <v>0</v>
      </c>
      <c r="L657" s="360">
        <f t="shared" si="123"/>
        <v>53546</v>
      </c>
      <c r="M657" s="376">
        <f t="shared" si="124"/>
        <v>267730</v>
      </c>
      <c r="N657" s="392">
        <v>5</v>
      </c>
      <c r="O657" s="360">
        <v>2347</v>
      </c>
      <c r="P657" s="360">
        <f t="shared" si="125"/>
        <v>11735</v>
      </c>
      <c r="Q657" s="360">
        <v>51199</v>
      </c>
      <c r="R657" s="360">
        <f t="shared" si="126"/>
        <v>255995</v>
      </c>
      <c r="S657" s="360">
        <v>0</v>
      </c>
      <c r="T657" s="360">
        <f t="shared" si="127"/>
        <v>0</v>
      </c>
      <c r="U657" s="360">
        <f t="shared" si="128"/>
        <v>53546</v>
      </c>
      <c r="V657" s="369">
        <f t="shared" si="129"/>
        <v>267730</v>
      </c>
      <c r="W657" s="390">
        <f t="shared" si="130"/>
        <v>0</v>
      </c>
      <c r="X657" s="381">
        <f t="shared" si="131"/>
        <v>0</v>
      </c>
      <c r="Y657" s="372"/>
    </row>
    <row r="658" spans="1:25" s="50" customFormat="1" ht="22.5" hidden="1" customHeight="1" x14ac:dyDescent="0.15">
      <c r="A658" s="361" t="s">
        <v>1211</v>
      </c>
      <c r="B658" s="151" t="s">
        <v>838</v>
      </c>
      <c r="C658" s="152" t="s">
        <v>840</v>
      </c>
      <c r="D658" s="390">
        <v>5</v>
      </c>
      <c r="E658" s="359" t="s">
        <v>1741</v>
      </c>
      <c r="F658" s="360">
        <v>3001</v>
      </c>
      <c r="G658" s="360">
        <f t="shared" si="120"/>
        <v>15005</v>
      </c>
      <c r="H658" s="360">
        <v>55764</v>
      </c>
      <c r="I658" s="360">
        <f t="shared" si="121"/>
        <v>278820</v>
      </c>
      <c r="J658" s="360">
        <v>0</v>
      </c>
      <c r="K658" s="360">
        <f t="shared" si="122"/>
        <v>0</v>
      </c>
      <c r="L658" s="360">
        <f t="shared" si="123"/>
        <v>58765</v>
      </c>
      <c r="M658" s="376">
        <f t="shared" si="124"/>
        <v>293825</v>
      </c>
      <c r="N658" s="392">
        <v>5</v>
      </c>
      <c r="O658" s="360">
        <v>3001</v>
      </c>
      <c r="P658" s="360">
        <f t="shared" si="125"/>
        <v>15005</v>
      </c>
      <c r="Q658" s="360">
        <v>55764</v>
      </c>
      <c r="R658" s="360">
        <f t="shared" si="126"/>
        <v>278820</v>
      </c>
      <c r="S658" s="360">
        <v>0</v>
      </c>
      <c r="T658" s="360">
        <f t="shared" si="127"/>
        <v>0</v>
      </c>
      <c r="U658" s="360">
        <f t="shared" si="128"/>
        <v>58765</v>
      </c>
      <c r="V658" s="369">
        <f t="shared" si="129"/>
        <v>293825</v>
      </c>
      <c r="W658" s="390">
        <f t="shared" si="130"/>
        <v>0</v>
      </c>
      <c r="X658" s="381">
        <f t="shared" si="131"/>
        <v>0</v>
      </c>
      <c r="Y658" s="372"/>
    </row>
    <row r="659" spans="1:25" s="50" customFormat="1" ht="22.5" hidden="1" customHeight="1" x14ac:dyDescent="0.15">
      <c r="A659" s="361" t="s">
        <v>1212</v>
      </c>
      <c r="B659" s="151" t="s">
        <v>838</v>
      </c>
      <c r="C659" s="152" t="s">
        <v>841</v>
      </c>
      <c r="D659" s="390">
        <v>5</v>
      </c>
      <c r="E659" s="359" t="s">
        <v>1741</v>
      </c>
      <c r="F659" s="360">
        <v>3793</v>
      </c>
      <c r="G659" s="360">
        <f t="shared" si="120"/>
        <v>18965</v>
      </c>
      <c r="H659" s="360">
        <v>60656</v>
      </c>
      <c r="I659" s="360">
        <f t="shared" si="121"/>
        <v>303280</v>
      </c>
      <c r="J659" s="360">
        <v>0</v>
      </c>
      <c r="K659" s="360">
        <f t="shared" si="122"/>
        <v>0</v>
      </c>
      <c r="L659" s="360">
        <f t="shared" si="123"/>
        <v>64449</v>
      </c>
      <c r="M659" s="376">
        <f t="shared" si="124"/>
        <v>322245</v>
      </c>
      <c r="N659" s="392">
        <v>5</v>
      </c>
      <c r="O659" s="360">
        <v>3793</v>
      </c>
      <c r="P659" s="360">
        <f t="shared" si="125"/>
        <v>18965</v>
      </c>
      <c r="Q659" s="360">
        <v>60656</v>
      </c>
      <c r="R659" s="360">
        <f t="shared" si="126"/>
        <v>303280</v>
      </c>
      <c r="S659" s="360">
        <v>0</v>
      </c>
      <c r="T659" s="360">
        <f t="shared" si="127"/>
        <v>0</v>
      </c>
      <c r="U659" s="360">
        <f t="shared" si="128"/>
        <v>64449</v>
      </c>
      <c r="V659" s="369">
        <f t="shared" si="129"/>
        <v>322245</v>
      </c>
      <c r="W659" s="390">
        <f t="shared" si="130"/>
        <v>0</v>
      </c>
      <c r="X659" s="381">
        <f t="shared" si="131"/>
        <v>0</v>
      </c>
      <c r="Y659" s="372"/>
    </row>
    <row r="660" spans="1:25" s="50" customFormat="1" ht="22.5" hidden="1" customHeight="1" x14ac:dyDescent="0.15">
      <c r="A660" s="361" t="s">
        <v>1213</v>
      </c>
      <c r="B660" s="151" t="s">
        <v>838</v>
      </c>
      <c r="C660" s="152" t="s">
        <v>842</v>
      </c>
      <c r="D660" s="390">
        <v>5</v>
      </c>
      <c r="E660" s="359" t="s">
        <v>1741</v>
      </c>
      <c r="F660" s="360">
        <v>5124</v>
      </c>
      <c r="G660" s="360">
        <f t="shared" si="120"/>
        <v>25620</v>
      </c>
      <c r="H660" s="360">
        <v>67993</v>
      </c>
      <c r="I660" s="360">
        <f t="shared" si="121"/>
        <v>339965</v>
      </c>
      <c r="J660" s="360">
        <v>0</v>
      </c>
      <c r="K660" s="360">
        <f t="shared" si="122"/>
        <v>0</v>
      </c>
      <c r="L660" s="360">
        <f t="shared" si="123"/>
        <v>73117</v>
      </c>
      <c r="M660" s="376">
        <f t="shared" si="124"/>
        <v>365585</v>
      </c>
      <c r="N660" s="392">
        <v>5</v>
      </c>
      <c r="O660" s="360">
        <v>5124</v>
      </c>
      <c r="P660" s="360">
        <f t="shared" si="125"/>
        <v>25620</v>
      </c>
      <c r="Q660" s="360">
        <v>67993</v>
      </c>
      <c r="R660" s="360">
        <f t="shared" si="126"/>
        <v>339965</v>
      </c>
      <c r="S660" s="360">
        <v>0</v>
      </c>
      <c r="T660" s="360">
        <f t="shared" si="127"/>
        <v>0</v>
      </c>
      <c r="U660" s="360">
        <f t="shared" si="128"/>
        <v>73117</v>
      </c>
      <c r="V660" s="369">
        <f t="shared" si="129"/>
        <v>365585</v>
      </c>
      <c r="W660" s="390">
        <f t="shared" si="130"/>
        <v>0</v>
      </c>
      <c r="X660" s="381">
        <f t="shared" si="131"/>
        <v>0</v>
      </c>
      <c r="Y660" s="372"/>
    </row>
    <row r="661" spans="1:25" s="50" customFormat="1" ht="22.5" hidden="1" customHeight="1" x14ac:dyDescent="0.15">
      <c r="A661" s="361" t="s">
        <v>1214</v>
      </c>
      <c r="B661" s="151" t="s">
        <v>944</v>
      </c>
      <c r="C661" s="152" t="s">
        <v>1712</v>
      </c>
      <c r="D661" s="390">
        <v>5</v>
      </c>
      <c r="E661" s="359" t="s">
        <v>1741</v>
      </c>
      <c r="F661" s="360">
        <v>0</v>
      </c>
      <c r="G661" s="360">
        <f t="shared" si="120"/>
        <v>0</v>
      </c>
      <c r="H661" s="360">
        <v>19931</v>
      </c>
      <c r="I661" s="360">
        <f t="shared" si="121"/>
        <v>99655</v>
      </c>
      <c r="J661" s="360">
        <v>0</v>
      </c>
      <c r="K661" s="360">
        <f t="shared" si="122"/>
        <v>0</v>
      </c>
      <c r="L661" s="360">
        <f t="shared" si="123"/>
        <v>19931</v>
      </c>
      <c r="M661" s="376">
        <f t="shared" si="124"/>
        <v>99655</v>
      </c>
      <c r="N661" s="392">
        <v>5</v>
      </c>
      <c r="O661" s="360">
        <v>0</v>
      </c>
      <c r="P661" s="360">
        <f t="shared" si="125"/>
        <v>0</v>
      </c>
      <c r="Q661" s="360">
        <v>19931</v>
      </c>
      <c r="R661" s="360">
        <f t="shared" si="126"/>
        <v>99655</v>
      </c>
      <c r="S661" s="360">
        <v>0</v>
      </c>
      <c r="T661" s="360">
        <f t="shared" si="127"/>
        <v>0</v>
      </c>
      <c r="U661" s="360">
        <f t="shared" si="128"/>
        <v>19931</v>
      </c>
      <c r="V661" s="369">
        <f t="shared" si="129"/>
        <v>99655</v>
      </c>
      <c r="W661" s="390">
        <f t="shared" si="130"/>
        <v>0</v>
      </c>
      <c r="X661" s="381">
        <f t="shared" si="131"/>
        <v>0</v>
      </c>
      <c r="Y661" s="372"/>
    </row>
    <row r="662" spans="1:25" s="50" customFormat="1" ht="22.5" hidden="1" customHeight="1" x14ac:dyDescent="0.15">
      <c r="A662" s="361" t="s">
        <v>1215</v>
      </c>
      <c r="B662" s="151" t="s">
        <v>943</v>
      </c>
      <c r="C662" s="152" t="s">
        <v>1712</v>
      </c>
      <c r="D662" s="390">
        <v>10</v>
      </c>
      <c r="E662" s="359" t="s">
        <v>1741</v>
      </c>
      <c r="F662" s="360">
        <v>0</v>
      </c>
      <c r="G662" s="360">
        <f t="shared" si="120"/>
        <v>0</v>
      </c>
      <c r="H662" s="360">
        <v>22998</v>
      </c>
      <c r="I662" s="360">
        <f t="shared" si="121"/>
        <v>229980</v>
      </c>
      <c r="J662" s="360">
        <v>0</v>
      </c>
      <c r="K662" s="360">
        <f t="shared" si="122"/>
        <v>0</v>
      </c>
      <c r="L662" s="360">
        <f t="shared" si="123"/>
        <v>22998</v>
      </c>
      <c r="M662" s="376">
        <f t="shared" si="124"/>
        <v>229980</v>
      </c>
      <c r="N662" s="392">
        <v>10</v>
      </c>
      <c r="O662" s="360">
        <v>0</v>
      </c>
      <c r="P662" s="360">
        <f t="shared" si="125"/>
        <v>0</v>
      </c>
      <c r="Q662" s="360">
        <v>22998</v>
      </c>
      <c r="R662" s="360">
        <f t="shared" si="126"/>
        <v>229980</v>
      </c>
      <c r="S662" s="360">
        <v>0</v>
      </c>
      <c r="T662" s="360">
        <f t="shared" si="127"/>
        <v>0</v>
      </c>
      <c r="U662" s="360">
        <f t="shared" si="128"/>
        <v>22998</v>
      </c>
      <c r="V662" s="369">
        <f t="shared" si="129"/>
        <v>229980</v>
      </c>
      <c r="W662" s="390">
        <f t="shared" si="130"/>
        <v>0</v>
      </c>
      <c r="X662" s="381">
        <f t="shared" si="131"/>
        <v>0</v>
      </c>
      <c r="Y662" s="372"/>
    </row>
    <row r="663" spans="1:25" s="50" customFormat="1" ht="22.5" hidden="1" customHeight="1" x14ac:dyDescent="0.15">
      <c r="A663" s="361" t="s">
        <v>1216</v>
      </c>
      <c r="B663" s="151" t="s">
        <v>942</v>
      </c>
      <c r="C663" s="152" t="s">
        <v>1712</v>
      </c>
      <c r="D663" s="390">
        <v>10</v>
      </c>
      <c r="E663" s="359" t="s">
        <v>1741</v>
      </c>
      <c r="F663" s="360">
        <v>0</v>
      </c>
      <c r="G663" s="360">
        <f t="shared" si="120"/>
        <v>0</v>
      </c>
      <c r="H663" s="360">
        <v>27598</v>
      </c>
      <c r="I663" s="360">
        <f t="shared" si="121"/>
        <v>275980</v>
      </c>
      <c r="J663" s="360">
        <v>0</v>
      </c>
      <c r="K663" s="360">
        <f t="shared" si="122"/>
        <v>0</v>
      </c>
      <c r="L663" s="360">
        <f t="shared" si="123"/>
        <v>27598</v>
      </c>
      <c r="M663" s="376">
        <f t="shared" si="124"/>
        <v>275980</v>
      </c>
      <c r="N663" s="392">
        <v>10</v>
      </c>
      <c r="O663" s="360">
        <v>0</v>
      </c>
      <c r="P663" s="360">
        <f t="shared" si="125"/>
        <v>0</v>
      </c>
      <c r="Q663" s="360">
        <v>27598</v>
      </c>
      <c r="R663" s="360">
        <f t="shared" si="126"/>
        <v>275980</v>
      </c>
      <c r="S663" s="360">
        <v>0</v>
      </c>
      <c r="T663" s="360">
        <f t="shared" si="127"/>
        <v>0</v>
      </c>
      <c r="U663" s="360">
        <f t="shared" si="128"/>
        <v>27598</v>
      </c>
      <c r="V663" s="369">
        <f t="shared" si="129"/>
        <v>275980</v>
      </c>
      <c r="W663" s="390">
        <f t="shared" si="130"/>
        <v>0</v>
      </c>
      <c r="X663" s="381">
        <f t="shared" si="131"/>
        <v>0</v>
      </c>
      <c r="Y663" s="372"/>
    </row>
    <row r="664" spans="1:25" s="50" customFormat="1" ht="22.5" hidden="1" customHeight="1" x14ac:dyDescent="0.15">
      <c r="A664" s="361" t="s">
        <v>1217</v>
      </c>
      <c r="B664" s="151" t="s">
        <v>941</v>
      </c>
      <c r="C664" s="152" t="s">
        <v>1712</v>
      </c>
      <c r="D664" s="390">
        <v>10</v>
      </c>
      <c r="E664" s="359" t="s">
        <v>1741</v>
      </c>
      <c r="F664" s="360">
        <v>0</v>
      </c>
      <c r="G664" s="360">
        <f t="shared" si="120"/>
        <v>0</v>
      </c>
      <c r="H664" s="360">
        <v>30665</v>
      </c>
      <c r="I664" s="360">
        <f t="shared" si="121"/>
        <v>306650</v>
      </c>
      <c r="J664" s="360">
        <v>0</v>
      </c>
      <c r="K664" s="360">
        <f t="shared" si="122"/>
        <v>0</v>
      </c>
      <c r="L664" s="360">
        <f t="shared" si="123"/>
        <v>30665</v>
      </c>
      <c r="M664" s="376">
        <f t="shared" si="124"/>
        <v>306650</v>
      </c>
      <c r="N664" s="392">
        <v>10</v>
      </c>
      <c r="O664" s="360">
        <v>0</v>
      </c>
      <c r="P664" s="360">
        <f t="shared" si="125"/>
        <v>0</v>
      </c>
      <c r="Q664" s="360">
        <v>30665</v>
      </c>
      <c r="R664" s="360">
        <f t="shared" si="126"/>
        <v>306650</v>
      </c>
      <c r="S664" s="360">
        <v>0</v>
      </c>
      <c r="T664" s="360">
        <f t="shared" si="127"/>
        <v>0</v>
      </c>
      <c r="U664" s="360">
        <f t="shared" si="128"/>
        <v>30665</v>
      </c>
      <c r="V664" s="369">
        <f t="shared" si="129"/>
        <v>306650</v>
      </c>
      <c r="W664" s="390">
        <f t="shared" si="130"/>
        <v>0</v>
      </c>
      <c r="X664" s="381">
        <f t="shared" si="131"/>
        <v>0</v>
      </c>
      <c r="Y664" s="372"/>
    </row>
    <row r="665" spans="1:25" s="50" customFormat="1" ht="22.5" hidden="1" customHeight="1" x14ac:dyDescent="0.15">
      <c r="A665" s="361" t="s">
        <v>1218</v>
      </c>
      <c r="B665" s="151" t="s">
        <v>940</v>
      </c>
      <c r="C665" s="152" t="s">
        <v>1712</v>
      </c>
      <c r="D665" s="390">
        <v>10</v>
      </c>
      <c r="E665" s="359" t="s">
        <v>1741</v>
      </c>
      <c r="F665" s="360">
        <v>0</v>
      </c>
      <c r="G665" s="360">
        <f t="shared" si="120"/>
        <v>0</v>
      </c>
      <c r="H665" s="360">
        <v>39864</v>
      </c>
      <c r="I665" s="360">
        <f t="shared" si="121"/>
        <v>398640</v>
      </c>
      <c r="J665" s="360">
        <v>0</v>
      </c>
      <c r="K665" s="360">
        <f t="shared" si="122"/>
        <v>0</v>
      </c>
      <c r="L665" s="360">
        <f t="shared" si="123"/>
        <v>39864</v>
      </c>
      <c r="M665" s="376">
        <f t="shared" si="124"/>
        <v>398640</v>
      </c>
      <c r="N665" s="392">
        <v>10</v>
      </c>
      <c r="O665" s="360">
        <v>0</v>
      </c>
      <c r="P665" s="360">
        <f t="shared" si="125"/>
        <v>0</v>
      </c>
      <c r="Q665" s="360">
        <v>39864</v>
      </c>
      <c r="R665" s="360">
        <f t="shared" si="126"/>
        <v>398640</v>
      </c>
      <c r="S665" s="360">
        <v>0</v>
      </c>
      <c r="T665" s="360">
        <f t="shared" si="127"/>
        <v>0</v>
      </c>
      <c r="U665" s="360">
        <f t="shared" si="128"/>
        <v>39864</v>
      </c>
      <c r="V665" s="369">
        <f t="shared" si="129"/>
        <v>398640</v>
      </c>
      <c r="W665" s="390">
        <f t="shared" si="130"/>
        <v>0</v>
      </c>
      <c r="X665" s="381">
        <f t="shared" si="131"/>
        <v>0</v>
      </c>
      <c r="Y665" s="372"/>
    </row>
    <row r="666" spans="1:25" s="50" customFormat="1" ht="22.5" hidden="1" customHeight="1" x14ac:dyDescent="0.15">
      <c r="A666" s="361" t="s">
        <v>1219</v>
      </c>
      <c r="B666" s="151" t="s">
        <v>843</v>
      </c>
      <c r="C666" s="152" t="s">
        <v>1713</v>
      </c>
      <c r="D666" s="390">
        <v>5</v>
      </c>
      <c r="E666" s="359" t="s">
        <v>1741</v>
      </c>
      <c r="F666" s="360">
        <v>644</v>
      </c>
      <c r="G666" s="360">
        <f t="shared" si="120"/>
        <v>3220</v>
      </c>
      <c r="H666" s="360">
        <v>85278</v>
      </c>
      <c r="I666" s="360">
        <f t="shared" si="121"/>
        <v>426390</v>
      </c>
      <c r="J666" s="360">
        <v>0</v>
      </c>
      <c r="K666" s="360">
        <f t="shared" si="122"/>
        <v>0</v>
      </c>
      <c r="L666" s="360">
        <f t="shared" si="123"/>
        <v>85922</v>
      </c>
      <c r="M666" s="376">
        <f t="shared" si="124"/>
        <v>429610</v>
      </c>
      <c r="N666" s="392">
        <v>5</v>
      </c>
      <c r="O666" s="360">
        <v>644</v>
      </c>
      <c r="P666" s="360">
        <f t="shared" si="125"/>
        <v>3220</v>
      </c>
      <c r="Q666" s="360">
        <v>85278</v>
      </c>
      <c r="R666" s="360">
        <f t="shared" si="126"/>
        <v>426390</v>
      </c>
      <c r="S666" s="360">
        <v>0</v>
      </c>
      <c r="T666" s="360">
        <f t="shared" si="127"/>
        <v>0</v>
      </c>
      <c r="U666" s="360">
        <f t="shared" si="128"/>
        <v>85922</v>
      </c>
      <c r="V666" s="369">
        <f t="shared" si="129"/>
        <v>429610</v>
      </c>
      <c r="W666" s="390">
        <f t="shared" si="130"/>
        <v>0</v>
      </c>
      <c r="X666" s="381">
        <f t="shared" si="131"/>
        <v>0</v>
      </c>
      <c r="Y666" s="372"/>
    </row>
    <row r="667" spans="1:25" s="50" customFormat="1" ht="22.5" hidden="1" customHeight="1" x14ac:dyDescent="0.15">
      <c r="A667" s="361" t="s">
        <v>1220</v>
      </c>
      <c r="B667" s="151" t="s">
        <v>843</v>
      </c>
      <c r="C667" s="152" t="s">
        <v>1714</v>
      </c>
      <c r="D667" s="390">
        <v>5</v>
      </c>
      <c r="E667" s="359" t="s">
        <v>1741</v>
      </c>
      <c r="F667" s="360">
        <v>879</v>
      </c>
      <c r="G667" s="360">
        <f t="shared" si="120"/>
        <v>4395</v>
      </c>
      <c r="H667" s="360">
        <v>85278</v>
      </c>
      <c r="I667" s="360">
        <f t="shared" si="121"/>
        <v>426390</v>
      </c>
      <c r="J667" s="360">
        <v>0</v>
      </c>
      <c r="K667" s="360">
        <f t="shared" si="122"/>
        <v>0</v>
      </c>
      <c r="L667" s="360">
        <f t="shared" si="123"/>
        <v>86157</v>
      </c>
      <c r="M667" s="376">
        <f t="shared" si="124"/>
        <v>430785</v>
      </c>
      <c r="N667" s="392">
        <v>5</v>
      </c>
      <c r="O667" s="360">
        <v>879</v>
      </c>
      <c r="P667" s="360">
        <f t="shared" si="125"/>
        <v>4395</v>
      </c>
      <c r="Q667" s="360">
        <v>85278</v>
      </c>
      <c r="R667" s="360">
        <f t="shared" si="126"/>
        <v>426390</v>
      </c>
      <c r="S667" s="360">
        <v>0</v>
      </c>
      <c r="T667" s="360">
        <f t="shared" si="127"/>
        <v>0</v>
      </c>
      <c r="U667" s="360">
        <f t="shared" si="128"/>
        <v>86157</v>
      </c>
      <c r="V667" s="369">
        <f t="shared" si="129"/>
        <v>430785</v>
      </c>
      <c r="W667" s="390">
        <f t="shared" si="130"/>
        <v>0</v>
      </c>
      <c r="X667" s="381">
        <f t="shared" si="131"/>
        <v>0</v>
      </c>
      <c r="Y667" s="372"/>
    </row>
    <row r="668" spans="1:25" s="50" customFormat="1" ht="22.5" hidden="1" customHeight="1" x14ac:dyDescent="0.15">
      <c r="A668" s="361" t="s">
        <v>1221</v>
      </c>
      <c r="B668" s="151" t="s">
        <v>843</v>
      </c>
      <c r="C668" s="152" t="s">
        <v>1715</v>
      </c>
      <c r="D668" s="390">
        <v>5</v>
      </c>
      <c r="E668" s="359" t="s">
        <v>1741</v>
      </c>
      <c r="F668" s="360">
        <v>1201</v>
      </c>
      <c r="G668" s="360">
        <f t="shared" si="120"/>
        <v>6005</v>
      </c>
      <c r="H668" s="360">
        <v>129263</v>
      </c>
      <c r="I668" s="360">
        <f t="shared" si="121"/>
        <v>646315</v>
      </c>
      <c r="J668" s="360">
        <v>0</v>
      </c>
      <c r="K668" s="360">
        <f t="shared" si="122"/>
        <v>0</v>
      </c>
      <c r="L668" s="360">
        <f t="shared" si="123"/>
        <v>130464</v>
      </c>
      <c r="M668" s="376">
        <f t="shared" si="124"/>
        <v>652320</v>
      </c>
      <c r="N668" s="392">
        <v>5</v>
      </c>
      <c r="O668" s="360">
        <v>1201</v>
      </c>
      <c r="P668" s="360">
        <f t="shared" si="125"/>
        <v>6005</v>
      </c>
      <c r="Q668" s="360">
        <v>129263</v>
      </c>
      <c r="R668" s="360">
        <f t="shared" si="126"/>
        <v>646315</v>
      </c>
      <c r="S668" s="360">
        <v>0</v>
      </c>
      <c r="T668" s="360">
        <f t="shared" si="127"/>
        <v>0</v>
      </c>
      <c r="U668" s="360">
        <f t="shared" si="128"/>
        <v>130464</v>
      </c>
      <c r="V668" s="369">
        <f t="shared" si="129"/>
        <v>652320</v>
      </c>
      <c r="W668" s="390">
        <f t="shared" si="130"/>
        <v>0</v>
      </c>
      <c r="X668" s="381">
        <f t="shared" si="131"/>
        <v>0</v>
      </c>
      <c r="Y668" s="372"/>
    </row>
    <row r="669" spans="1:25" s="50" customFormat="1" ht="22.5" hidden="1" customHeight="1" x14ac:dyDescent="0.15">
      <c r="A669" s="361" t="s">
        <v>1222</v>
      </c>
      <c r="B669" s="151" t="s">
        <v>843</v>
      </c>
      <c r="C669" s="152" t="s">
        <v>1716</v>
      </c>
      <c r="D669" s="390">
        <v>1</v>
      </c>
      <c r="E669" s="359" t="s">
        <v>1741</v>
      </c>
      <c r="F669" s="360">
        <v>1573</v>
      </c>
      <c r="G669" s="360">
        <f t="shared" si="120"/>
        <v>1573</v>
      </c>
      <c r="H669" s="360">
        <v>168694</v>
      </c>
      <c r="I669" s="360">
        <f t="shared" si="121"/>
        <v>168694</v>
      </c>
      <c r="J669" s="360">
        <v>0</v>
      </c>
      <c r="K669" s="360">
        <f t="shared" si="122"/>
        <v>0</v>
      </c>
      <c r="L669" s="360">
        <f t="shared" si="123"/>
        <v>170267</v>
      </c>
      <c r="M669" s="376">
        <f t="shared" si="124"/>
        <v>170267</v>
      </c>
      <c r="N669" s="392">
        <v>1</v>
      </c>
      <c r="O669" s="360">
        <v>1573</v>
      </c>
      <c r="P669" s="360">
        <f t="shared" si="125"/>
        <v>1573</v>
      </c>
      <c r="Q669" s="360">
        <v>168694</v>
      </c>
      <c r="R669" s="360">
        <f t="shared" si="126"/>
        <v>168694</v>
      </c>
      <c r="S669" s="360">
        <v>0</v>
      </c>
      <c r="T669" s="360">
        <f t="shared" si="127"/>
        <v>0</v>
      </c>
      <c r="U669" s="360">
        <f t="shared" si="128"/>
        <v>170267</v>
      </c>
      <c r="V669" s="369">
        <f t="shared" si="129"/>
        <v>170267</v>
      </c>
      <c r="W669" s="390">
        <f t="shared" si="130"/>
        <v>0</v>
      </c>
      <c r="X669" s="381">
        <f t="shared" si="131"/>
        <v>0</v>
      </c>
      <c r="Y669" s="372"/>
    </row>
    <row r="670" spans="1:25" s="50" customFormat="1" ht="22.5" hidden="1" customHeight="1" x14ac:dyDescent="0.15">
      <c r="A670" s="361" t="s">
        <v>1223</v>
      </c>
      <c r="B670" s="151" t="s">
        <v>843</v>
      </c>
      <c r="C670" s="152" t="s">
        <v>1717</v>
      </c>
      <c r="D670" s="390">
        <v>1</v>
      </c>
      <c r="E670" s="359" t="s">
        <v>1741</v>
      </c>
      <c r="F670" s="360">
        <v>2272</v>
      </c>
      <c r="G670" s="360">
        <f t="shared" si="120"/>
        <v>2272</v>
      </c>
      <c r="H670" s="360">
        <v>220099</v>
      </c>
      <c r="I670" s="360">
        <f t="shared" si="121"/>
        <v>220099</v>
      </c>
      <c r="J670" s="360">
        <v>0</v>
      </c>
      <c r="K670" s="360">
        <f t="shared" si="122"/>
        <v>0</v>
      </c>
      <c r="L670" s="360">
        <f t="shared" si="123"/>
        <v>222371</v>
      </c>
      <c r="M670" s="376">
        <f t="shared" si="124"/>
        <v>222371</v>
      </c>
      <c r="N670" s="392">
        <v>1</v>
      </c>
      <c r="O670" s="360">
        <v>2272</v>
      </c>
      <c r="P670" s="360">
        <f t="shared" si="125"/>
        <v>2272</v>
      </c>
      <c r="Q670" s="360">
        <v>220099</v>
      </c>
      <c r="R670" s="360">
        <f t="shared" si="126"/>
        <v>220099</v>
      </c>
      <c r="S670" s="360">
        <v>0</v>
      </c>
      <c r="T670" s="360">
        <f t="shared" si="127"/>
        <v>0</v>
      </c>
      <c r="U670" s="360">
        <f t="shared" si="128"/>
        <v>222371</v>
      </c>
      <c r="V670" s="369">
        <f t="shared" si="129"/>
        <v>222371</v>
      </c>
      <c r="W670" s="390">
        <f t="shared" si="130"/>
        <v>0</v>
      </c>
      <c r="X670" s="381">
        <f t="shared" si="131"/>
        <v>0</v>
      </c>
      <c r="Y670" s="372"/>
    </row>
    <row r="671" spans="1:25" s="50" customFormat="1" ht="22.5" hidden="1" customHeight="1" x14ac:dyDescent="0.15">
      <c r="A671" s="361" t="s">
        <v>1224</v>
      </c>
      <c r="B671" s="151" t="s">
        <v>843</v>
      </c>
      <c r="C671" s="152" t="s">
        <v>1718</v>
      </c>
      <c r="D671" s="390">
        <v>1</v>
      </c>
      <c r="E671" s="359" t="s">
        <v>1741</v>
      </c>
      <c r="F671" s="360">
        <v>2989</v>
      </c>
      <c r="G671" s="360">
        <f t="shared" si="120"/>
        <v>2989</v>
      </c>
      <c r="H671" s="360">
        <v>301751</v>
      </c>
      <c r="I671" s="360">
        <f t="shared" si="121"/>
        <v>301751</v>
      </c>
      <c r="J671" s="360">
        <v>0</v>
      </c>
      <c r="K671" s="360">
        <f t="shared" si="122"/>
        <v>0</v>
      </c>
      <c r="L671" s="360">
        <f t="shared" si="123"/>
        <v>304740</v>
      </c>
      <c r="M671" s="376">
        <f t="shared" si="124"/>
        <v>304740</v>
      </c>
      <c r="N671" s="392">
        <v>1</v>
      </c>
      <c r="O671" s="360">
        <v>2989</v>
      </c>
      <c r="P671" s="360">
        <f t="shared" si="125"/>
        <v>2989</v>
      </c>
      <c r="Q671" s="360">
        <v>301751</v>
      </c>
      <c r="R671" s="360">
        <f t="shared" si="126"/>
        <v>301751</v>
      </c>
      <c r="S671" s="360">
        <v>0</v>
      </c>
      <c r="T671" s="360">
        <f t="shared" si="127"/>
        <v>0</v>
      </c>
      <c r="U671" s="360">
        <f t="shared" si="128"/>
        <v>304740</v>
      </c>
      <c r="V671" s="369">
        <f t="shared" si="129"/>
        <v>304740</v>
      </c>
      <c r="W671" s="390">
        <f t="shared" si="130"/>
        <v>0</v>
      </c>
      <c r="X671" s="381">
        <f t="shared" si="131"/>
        <v>0</v>
      </c>
      <c r="Y671" s="372"/>
    </row>
    <row r="672" spans="1:25" s="50" customFormat="1" ht="22.5" hidden="1" customHeight="1" x14ac:dyDescent="0.15">
      <c r="A672" s="361" t="s">
        <v>1225</v>
      </c>
      <c r="B672" s="151" t="s">
        <v>843</v>
      </c>
      <c r="C672" s="152" t="s">
        <v>1719</v>
      </c>
      <c r="D672" s="390">
        <v>1</v>
      </c>
      <c r="E672" s="359" t="s">
        <v>1741</v>
      </c>
      <c r="F672" s="360">
        <v>4124</v>
      </c>
      <c r="G672" s="360">
        <f t="shared" si="120"/>
        <v>4124</v>
      </c>
      <c r="H672" s="360">
        <v>387502</v>
      </c>
      <c r="I672" s="360">
        <f t="shared" si="121"/>
        <v>387502</v>
      </c>
      <c r="J672" s="360">
        <v>0</v>
      </c>
      <c r="K672" s="360">
        <f t="shared" si="122"/>
        <v>0</v>
      </c>
      <c r="L672" s="360">
        <f t="shared" si="123"/>
        <v>391626</v>
      </c>
      <c r="M672" s="376">
        <f t="shared" si="124"/>
        <v>391626</v>
      </c>
      <c r="N672" s="392">
        <v>1</v>
      </c>
      <c r="O672" s="360">
        <v>4124</v>
      </c>
      <c r="P672" s="360">
        <f t="shared" si="125"/>
        <v>4124</v>
      </c>
      <c r="Q672" s="360">
        <v>387502</v>
      </c>
      <c r="R672" s="360">
        <f t="shared" si="126"/>
        <v>387502</v>
      </c>
      <c r="S672" s="360">
        <v>0</v>
      </c>
      <c r="T672" s="360">
        <f t="shared" si="127"/>
        <v>0</v>
      </c>
      <c r="U672" s="360">
        <f t="shared" si="128"/>
        <v>391626</v>
      </c>
      <c r="V672" s="369">
        <f t="shared" si="129"/>
        <v>391626</v>
      </c>
      <c r="W672" s="390">
        <f t="shared" si="130"/>
        <v>0</v>
      </c>
      <c r="X672" s="381">
        <f t="shared" si="131"/>
        <v>0</v>
      </c>
      <c r="Y672" s="372"/>
    </row>
    <row r="673" spans="1:25" s="50" customFormat="1" ht="22.5" hidden="1" customHeight="1" x14ac:dyDescent="0.15">
      <c r="A673" s="361" t="s">
        <v>1226</v>
      </c>
      <c r="B673" s="151" t="s">
        <v>843</v>
      </c>
      <c r="C673" s="152" t="s">
        <v>1720</v>
      </c>
      <c r="D673" s="390">
        <v>1</v>
      </c>
      <c r="E673" s="359" t="s">
        <v>1741</v>
      </c>
      <c r="F673" s="360">
        <v>6851</v>
      </c>
      <c r="G673" s="360">
        <f t="shared" si="120"/>
        <v>6851</v>
      </c>
      <c r="H673" s="360">
        <v>507331</v>
      </c>
      <c r="I673" s="360">
        <f t="shared" si="121"/>
        <v>507331</v>
      </c>
      <c r="J673" s="360">
        <v>0</v>
      </c>
      <c r="K673" s="360">
        <f t="shared" si="122"/>
        <v>0</v>
      </c>
      <c r="L673" s="360">
        <f t="shared" si="123"/>
        <v>514182</v>
      </c>
      <c r="M673" s="376">
        <f t="shared" si="124"/>
        <v>514182</v>
      </c>
      <c r="N673" s="392">
        <v>1</v>
      </c>
      <c r="O673" s="360">
        <v>6851</v>
      </c>
      <c r="P673" s="360">
        <f t="shared" si="125"/>
        <v>6851</v>
      </c>
      <c r="Q673" s="360">
        <v>507331</v>
      </c>
      <c r="R673" s="360">
        <f t="shared" si="126"/>
        <v>507331</v>
      </c>
      <c r="S673" s="360">
        <v>0</v>
      </c>
      <c r="T673" s="360">
        <f t="shared" si="127"/>
        <v>0</v>
      </c>
      <c r="U673" s="360">
        <f t="shared" si="128"/>
        <v>514182</v>
      </c>
      <c r="V673" s="369">
        <f t="shared" si="129"/>
        <v>514182</v>
      </c>
      <c r="W673" s="390">
        <f t="shared" si="130"/>
        <v>0</v>
      </c>
      <c r="X673" s="381">
        <f t="shared" si="131"/>
        <v>0</v>
      </c>
      <c r="Y673" s="372"/>
    </row>
    <row r="674" spans="1:25" s="50" customFormat="1" ht="22.5" hidden="1" customHeight="1" x14ac:dyDescent="0.15">
      <c r="A674" s="361" t="s">
        <v>1227</v>
      </c>
      <c r="B674" s="151" t="s">
        <v>843</v>
      </c>
      <c r="C674" s="152" t="s">
        <v>1721</v>
      </c>
      <c r="D674" s="390">
        <v>1</v>
      </c>
      <c r="E674" s="359" t="s">
        <v>1741</v>
      </c>
      <c r="F674" s="360">
        <v>9556</v>
      </c>
      <c r="G674" s="360">
        <f t="shared" si="120"/>
        <v>9556</v>
      </c>
      <c r="H674" s="360">
        <v>665070</v>
      </c>
      <c r="I674" s="360">
        <f t="shared" si="121"/>
        <v>665070</v>
      </c>
      <c r="J674" s="360">
        <v>0</v>
      </c>
      <c r="K674" s="360">
        <f t="shared" si="122"/>
        <v>0</v>
      </c>
      <c r="L674" s="360">
        <f t="shared" si="123"/>
        <v>674626</v>
      </c>
      <c r="M674" s="376">
        <f t="shared" si="124"/>
        <v>674626</v>
      </c>
      <c r="N674" s="392">
        <v>1</v>
      </c>
      <c r="O674" s="360">
        <v>9556</v>
      </c>
      <c r="P674" s="360">
        <f t="shared" si="125"/>
        <v>9556</v>
      </c>
      <c r="Q674" s="360">
        <v>665070</v>
      </c>
      <c r="R674" s="360">
        <f t="shared" si="126"/>
        <v>665070</v>
      </c>
      <c r="S674" s="360">
        <v>0</v>
      </c>
      <c r="T674" s="360">
        <f t="shared" si="127"/>
        <v>0</v>
      </c>
      <c r="U674" s="360">
        <f t="shared" si="128"/>
        <v>674626</v>
      </c>
      <c r="V674" s="369">
        <f t="shared" si="129"/>
        <v>674626</v>
      </c>
      <c r="W674" s="390">
        <f t="shared" si="130"/>
        <v>0</v>
      </c>
      <c r="X674" s="381">
        <f t="shared" si="131"/>
        <v>0</v>
      </c>
      <c r="Y674" s="372"/>
    </row>
    <row r="675" spans="1:25" s="50" customFormat="1" ht="22.5" hidden="1" customHeight="1" x14ac:dyDescent="0.15">
      <c r="A675" s="361" t="s">
        <v>1228</v>
      </c>
      <c r="B675" s="151" t="s">
        <v>843</v>
      </c>
      <c r="C675" s="152" t="s">
        <v>1722</v>
      </c>
      <c r="D675" s="390">
        <v>1</v>
      </c>
      <c r="E675" s="359" t="s">
        <v>1741</v>
      </c>
      <c r="F675" s="360">
        <v>14214</v>
      </c>
      <c r="G675" s="360">
        <f t="shared" si="120"/>
        <v>14214</v>
      </c>
      <c r="H675" s="360">
        <v>830660</v>
      </c>
      <c r="I675" s="360">
        <f t="shared" si="121"/>
        <v>830660</v>
      </c>
      <c r="J675" s="360">
        <v>0</v>
      </c>
      <c r="K675" s="360">
        <f t="shared" si="122"/>
        <v>0</v>
      </c>
      <c r="L675" s="360">
        <f t="shared" si="123"/>
        <v>844874</v>
      </c>
      <c r="M675" s="376">
        <f t="shared" si="124"/>
        <v>844874</v>
      </c>
      <c r="N675" s="392">
        <v>1</v>
      </c>
      <c r="O675" s="360">
        <v>14214</v>
      </c>
      <c r="P675" s="360">
        <f t="shared" si="125"/>
        <v>14214</v>
      </c>
      <c r="Q675" s="360">
        <v>830660</v>
      </c>
      <c r="R675" s="360">
        <f t="shared" si="126"/>
        <v>830660</v>
      </c>
      <c r="S675" s="360">
        <v>0</v>
      </c>
      <c r="T675" s="360">
        <f t="shared" si="127"/>
        <v>0</v>
      </c>
      <c r="U675" s="360">
        <f t="shared" si="128"/>
        <v>844874</v>
      </c>
      <c r="V675" s="369">
        <f t="shared" si="129"/>
        <v>844874</v>
      </c>
      <c r="W675" s="390">
        <f t="shared" si="130"/>
        <v>0</v>
      </c>
      <c r="X675" s="381">
        <f t="shared" si="131"/>
        <v>0</v>
      </c>
      <c r="Y675" s="372"/>
    </row>
    <row r="676" spans="1:25" s="50" customFormat="1" ht="22.5" hidden="1" customHeight="1" x14ac:dyDescent="0.15">
      <c r="A676" s="361" t="s">
        <v>1229</v>
      </c>
      <c r="B676" s="151" t="s">
        <v>843</v>
      </c>
      <c r="C676" s="152" t="s">
        <v>1723</v>
      </c>
      <c r="D676" s="390">
        <v>1</v>
      </c>
      <c r="E676" s="359" t="s">
        <v>1741</v>
      </c>
      <c r="F676" s="360">
        <v>32614</v>
      </c>
      <c r="G676" s="360">
        <f t="shared" si="120"/>
        <v>32614</v>
      </c>
      <c r="H676" s="360">
        <v>1180838</v>
      </c>
      <c r="I676" s="360">
        <f t="shared" si="121"/>
        <v>1180838</v>
      </c>
      <c r="J676" s="360">
        <v>0</v>
      </c>
      <c r="K676" s="360">
        <f t="shared" si="122"/>
        <v>0</v>
      </c>
      <c r="L676" s="360">
        <f t="shared" si="123"/>
        <v>1213452</v>
      </c>
      <c r="M676" s="376">
        <f t="shared" si="124"/>
        <v>1213452</v>
      </c>
      <c r="N676" s="392">
        <v>1</v>
      </c>
      <c r="O676" s="360">
        <v>32614</v>
      </c>
      <c r="P676" s="360">
        <f t="shared" si="125"/>
        <v>32614</v>
      </c>
      <c r="Q676" s="360">
        <v>1180838</v>
      </c>
      <c r="R676" s="360">
        <f t="shared" si="126"/>
        <v>1180838</v>
      </c>
      <c r="S676" s="360">
        <v>0</v>
      </c>
      <c r="T676" s="360">
        <f t="shared" si="127"/>
        <v>0</v>
      </c>
      <c r="U676" s="360">
        <f t="shared" si="128"/>
        <v>1213452</v>
      </c>
      <c r="V676" s="369">
        <f t="shared" si="129"/>
        <v>1213452</v>
      </c>
      <c r="W676" s="390">
        <f t="shared" si="130"/>
        <v>0</v>
      </c>
      <c r="X676" s="381">
        <f t="shared" si="131"/>
        <v>0</v>
      </c>
      <c r="Y676" s="372"/>
    </row>
    <row r="677" spans="1:25" s="50" customFormat="1" ht="22.5" hidden="1" customHeight="1" x14ac:dyDescent="0.15">
      <c r="A677" s="361" t="s">
        <v>1230</v>
      </c>
      <c r="B677" s="151" t="s">
        <v>844</v>
      </c>
      <c r="C677" s="152" t="s">
        <v>1713</v>
      </c>
      <c r="D677" s="390">
        <v>5</v>
      </c>
      <c r="E677" s="359" t="s">
        <v>1741</v>
      </c>
      <c r="F677" s="360">
        <v>644</v>
      </c>
      <c r="G677" s="360">
        <f t="shared" si="120"/>
        <v>3220</v>
      </c>
      <c r="H677" s="360">
        <v>75101</v>
      </c>
      <c r="I677" s="360">
        <f t="shared" si="121"/>
        <v>375505</v>
      </c>
      <c r="J677" s="360">
        <v>0</v>
      </c>
      <c r="K677" s="360">
        <f t="shared" si="122"/>
        <v>0</v>
      </c>
      <c r="L677" s="360">
        <f t="shared" si="123"/>
        <v>75745</v>
      </c>
      <c r="M677" s="376">
        <f t="shared" si="124"/>
        <v>378725</v>
      </c>
      <c r="N677" s="392">
        <v>5</v>
      </c>
      <c r="O677" s="360">
        <v>644</v>
      </c>
      <c r="P677" s="360">
        <f t="shared" si="125"/>
        <v>3220</v>
      </c>
      <c r="Q677" s="360">
        <v>75101</v>
      </c>
      <c r="R677" s="360">
        <f t="shared" si="126"/>
        <v>375505</v>
      </c>
      <c r="S677" s="360">
        <v>0</v>
      </c>
      <c r="T677" s="360">
        <f t="shared" si="127"/>
        <v>0</v>
      </c>
      <c r="U677" s="360">
        <f t="shared" si="128"/>
        <v>75745</v>
      </c>
      <c r="V677" s="369">
        <f t="shared" si="129"/>
        <v>378725</v>
      </c>
      <c r="W677" s="390">
        <f t="shared" si="130"/>
        <v>0</v>
      </c>
      <c r="X677" s="381">
        <f t="shared" si="131"/>
        <v>0</v>
      </c>
      <c r="Y677" s="372"/>
    </row>
    <row r="678" spans="1:25" s="50" customFormat="1" ht="22.5" hidden="1" customHeight="1" x14ac:dyDescent="0.15">
      <c r="A678" s="361" t="s">
        <v>1231</v>
      </c>
      <c r="B678" s="151" t="s">
        <v>844</v>
      </c>
      <c r="C678" s="152" t="s">
        <v>1714</v>
      </c>
      <c r="D678" s="390">
        <v>5</v>
      </c>
      <c r="E678" s="359" t="s">
        <v>1741</v>
      </c>
      <c r="F678" s="360">
        <v>879</v>
      </c>
      <c r="G678" s="360">
        <f t="shared" si="120"/>
        <v>4395</v>
      </c>
      <c r="H678" s="360">
        <v>75101</v>
      </c>
      <c r="I678" s="360">
        <f t="shared" si="121"/>
        <v>375505</v>
      </c>
      <c r="J678" s="360">
        <v>0</v>
      </c>
      <c r="K678" s="360">
        <f t="shared" si="122"/>
        <v>0</v>
      </c>
      <c r="L678" s="360">
        <f t="shared" si="123"/>
        <v>75980</v>
      </c>
      <c r="M678" s="376">
        <f t="shared" si="124"/>
        <v>379900</v>
      </c>
      <c r="N678" s="392">
        <v>5</v>
      </c>
      <c r="O678" s="360">
        <v>879</v>
      </c>
      <c r="P678" s="360">
        <f t="shared" si="125"/>
        <v>4395</v>
      </c>
      <c r="Q678" s="360">
        <v>75101</v>
      </c>
      <c r="R678" s="360">
        <f t="shared" si="126"/>
        <v>375505</v>
      </c>
      <c r="S678" s="360">
        <v>0</v>
      </c>
      <c r="T678" s="360">
        <f t="shared" si="127"/>
        <v>0</v>
      </c>
      <c r="U678" s="360">
        <f t="shared" si="128"/>
        <v>75980</v>
      </c>
      <c r="V678" s="369">
        <f t="shared" si="129"/>
        <v>379900</v>
      </c>
      <c r="W678" s="390">
        <f t="shared" si="130"/>
        <v>0</v>
      </c>
      <c r="X678" s="381">
        <f t="shared" si="131"/>
        <v>0</v>
      </c>
      <c r="Y678" s="372"/>
    </row>
    <row r="679" spans="1:25" s="50" customFormat="1" ht="22.5" hidden="1" customHeight="1" x14ac:dyDescent="0.15">
      <c r="A679" s="361" t="s">
        <v>1232</v>
      </c>
      <c r="B679" s="151" t="s">
        <v>844</v>
      </c>
      <c r="C679" s="152" t="s">
        <v>1715</v>
      </c>
      <c r="D679" s="390">
        <v>5</v>
      </c>
      <c r="E679" s="359" t="s">
        <v>1741</v>
      </c>
      <c r="F679" s="360">
        <v>1201</v>
      </c>
      <c r="G679" s="360">
        <f t="shared" si="120"/>
        <v>6005</v>
      </c>
      <c r="H679" s="360">
        <v>113648</v>
      </c>
      <c r="I679" s="360">
        <f t="shared" si="121"/>
        <v>568240</v>
      </c>
      <c r="J679" s="360">
        <v>0</v>
      </c>
      <c r="K679" s="360">
        <f t="shared" si="122"/>
        <v>0</v>
      </c>
      <c r="L679" s="360">
        <f t="shared" si="123"/>
        <v>114849</v>
      </c>
      <c r="M679" s="376">
        <f t="shared" si="124"/>
        <v>574245</v>
      </c>
      <c r="N679" s="392">
        <v>5</v>
      </c>
      <c r="O679" s="360">
        <v>1201</v>
      </c>
      <c r="P679" s="360">
        <f t="shared" si="125"/>
        <v>6005</v>
      </c>
      <c r="Q679" s="360">
        <v>113648</v>
      </c>
      <c r="R679" s="360">
        <f t="shared" si="126"/>
        <v>568240</v>
      </c>
      <c r="S679" s="360">
        <v>0</v>
      </c>
      <c r="T679" s="360">
        <f t="shared" si="127"/>
        <v>0</v>
      </c>
      <c r="U679" s="360">
        <f t="shared" si="128"/>
        <v>114849</v>
      </c>
      <c r="V679" s="369">
        <f t="shared" si="129"/>
        <v>574245</v>
      </c>
      <c r="W679" s="390">
        <f t="shared" si="130"/>
        <v>0</v>
      </c>
      <c r="X679" s="381">
        <f t="shared" si="131"/>
        <v>0</v>
      </c>
      <c r="Y679" s="372"/>
    </row>
    <row r="680" spans="1:25" s="50" customFormat="1" ht="22.5" hidden="1" customHeight="1" x14ac:dyDescent="0.15">
      <c r="A680" s="361" t="s">
        <v>1233</v>
      </c>
      <c r="B680" s="151" t="s">
        <v>844</v>
      </c>
      <c r="C680" s="152" t="s">
        <v>1716</v>
      </c>
      <c r="D680" s="390">
        <v>5</v>
      </c>
      <c r="E680" s="359" t="s">
        <v>1741</v>
      </c>
      <c r="F680" s="360">
        <v>1573</v>
      </c>
      <c r="G680" s="360">
        <f t="shared" si="120"/>
        <v>7865</v>
      </c>
      <c r="H680" s="360">
        <v>148472</v>
      </c>
      <c r="I680" s="360">
        <f t="shared" si="121"/>
        <v>742360</v>
      </c>
      <c r="J680" s="360">
        <v>0</v>
      </c>
      <c r="K680" s="360">
        <f t="shared" si="122"/>
        <v>0</v>
      </c>
      <c r="L680" s="360">
        <f t="shared" si="123"/>
        <v>150045</v>
      </c>
      <c r="M680" s="376">
        <f t="shared" si="124"/>
        <v>750225</v>
      </c>
      <c r="N680" s="392">
        <v>5</v>
      </c>
      <c r="O680" s="360">
        <v>1573</v>
      </c>
      <c r="P680" s="360">
        <f t="shared" si="125"/>
        <v>7865</v>
      </c>
      <c r="Q680" s="360">
        <v>148472</v>
      </c>
      <c r="R680" s="360">
        <f t="shared" si="126"/>
        <v>742360</v>
      </c>
      <c r="S680" s="360">
        <v>0</v>
      </c>
      <c r="T680" s="360">
        <f t="shared" si="127"/>
        <v>0</v>
      </c>
      <c r="U680" s="360">
        <f t="shared" si="128"/>
        <v>150045</v>
      </c>
      <c r="V680" s="369">
        <f t="shared" si="129"/>
        <v>750225</v>
      </c>
      <c r="W680" s="390">
        <f t="shared" si="130"/>
        <v>0</v>
      </c>
      <c r="X680" s="381">
        <f t="shared" si="131"/>
        <v>0</v>
      </c>
      <c r="Y680" s="372"/>
    </row>
    <row r="681" spans="1:25" s="50" customFormat="1" ht="22.5" hidden="1" customHeight="1" x14ac:dyDescent="0.15">
      <c r="A681" s="361" t="s">
        <v>1234</v>
      </c>
      <c r="B681" s="151" t="s">
        <v>844</v>
      </c>
      <c r="C681" s="152" t="s">
        <v>1717</v>
      </c>
      <c r="D681" s="390">
        <v>5</v>
      </c>
      <c r="E681" s="359" t="s">
        <v>1741</v>
      </c>
      <c r="F681" s="360">
        <v>2272</v>
      </c>
      <c r="G681" s="360">
        <f t="shared" si="120"/>
        <v>11360</v>
      </c>
      <c r="H681" s="360">
        <v>194092</v>
      </c>
      <c r="I681" s="360">
        <f t="shared" si="121"/>
        <v>970460</v>
      </c>
      <c r="J681" s="360">
        <v>0</v>
      </c>
      <c r="K681" s="360">
        <f t="shared" si="122"/>
        <v>0</v>
      </c>
      <c r="L681" s="360">
        <f t="shared" si="123"/>
        <v>196364</v>
      </c>
      <c r="M681" s="376">
        <f t="shared" si="124"/>
        <v>981820</v>
      </c>
      <c r="N681" s="392">
        <v>5</v>
      </c>
      <c r="O681" s="360">
        <v>2272</v>
      </c>
      <c r="P681" s="360">
        <f t="shared" si="125"/>
        <v>11360</v>
      </c>
      <c r="Q681" s="360">
        <v>194092</v>
      </c>
      <c r="R681" s="360">
        <f t="shared" si="126"/>
        <v>970460</v>
      </c>
      <c r="S681" s="360">
        <v>0</v>
      </c>
      <c r="T681" s="360">
        <f t="shared" si="127"/>
        <v>0</v>
      </c>
      <c r="U681" s="360">
        <f t="shared" si="128"/>
        <v>196364</v>
      </c>
      <c r="V681" s="369">
        <f t="shared" si="129"/>
        <v>981820</v>
      </c>
      <c r="W681" s="390">
        <f t="shared" si="130"/>
        <v>0</v>
      </c>
      <c r="X681" s="381">
        <f t="shared" si="131"/>
        <v>0</v>
      </c>
      <c r="Y681" s="372"/>
    </row>
    <row r="682" spans="1:25" s="50" customFormat="1" ht="22.5" hidden="1" customHeight="1" x14ac:dyDescent="0.15">
      <c r="A682" s="361" t="s">
        <v>1235</v>
      </c>
      <c r="B682" s="151" t="s">
        <v>844</v>
      </c>
      <c r="C682" s="152" t="s">
        <v>1718</v>
      </c>
      <c r="D682" s="390">
        <v>5</v>
      </c>
      <c r="E682" s="359" t="s">
        <v>1741</v>
      </c>
      <c r="F682" s="360">
        <v>2989</v>
      </c>
      <c r="G682" s="360">
        <f t="shared" si="120"/>
        <v>14945</v>
      </c>
      <c r="H682" s="360">
        <v>265993</v>
      </c>
      <c r="I682" s="360">
        <f t="shared" si="121"/>
        <v>1329965</v>
      </c>
      <c r="J682" s="360">
        <v>0</v>
      </c>
      <c r="K682" s="360">
        <f t="shared" si="122"/>
        <v>0</v>
      </c>
      <c r="L682" s="360">
        <f t="shared" si="123"/>
        <v>268982</v>
      </c>
      <c r="M682" s="376">
        <f t="shared" si="124"/>
        <v>1344910</v>
      </c>
      <c r="N682" s="392">
        <v>5</v>
      </c>
      <c r="O682" s="360">
        <v>2989</v>
      </c>
      <c r="P682" s="360">
        <f t="shared" si="125"/>
        <v>14945</v>
      </c>
      <c r="Q682" s="360">
        <v>265993</v>
      </c>
      <c r="R682" s="360">
        <f t="shared" si="126"/>
        <v>1329965</v>
      </c>
      <c r="S682" s="360">
        <v>0</v>
      </c>
      <c r="T682" s="360">
        <f t="shared" si="127"/>
        <v>0</v>
      </c>
      <c r="U682" s="360">
        <f t="shared" si="128"/>
        <v>268982</v>
      </c>
      <c r="V682" s="369">
        <f t="shared" si="129"/>
        <v>1344910</v>
      </c>
      <c r="W682" s="390">
        <f t="shared" si="130"/>
        <v>0</v>
      </c>
      <c r="X682" s="381">
        <f t="shared" si="131"/>
        <v>0</v>
      </c>
      <c r="Y682" s="372"/>
    </row>
    <row r="683" spans="1:25" s="50" customFormat="1" ht="22.5" hidden="1" customHeight="1" x14ac:dyDescent="0.15">
      <c r="A683" s="361" t="s">
        <v>1236</v>
      </c>
      <c r="B683" s="151" t="s">
        <v>844</v>
      </c>
      <c r="C683" s="152" t="s">
        <v>1719</v>
      </c>
      <c r="D683" s="390">
        <v>5</v>
      </c>
      <c r="E683" s="359" t="s">
        <v>1741</v>
      </c>
      <c r="F683" s="360">
        <v>4124</v>
      </c>
      <c r="G683" s="360">
        <f t="shared" si="120"/>
        <v>20620</v>
      </c>
      <c r="H683" s="360">
        <v>341725</v>
      </c>
      <c r="I683" s="360">
        <f t="shared" si="121"/>
        <v>1708625</v>
      </c>
      <c r="J683" s="360">
        <v>0</v>
      </c>
      <c r="K683" s="360">
        <f t="shared" si="122"/>
        <v>0</v>
      </c>
      <c r="L683" s="360">
        <f t="shared" si="123"/>
        <v>345849</v>
      </c>
      <c r="M683" s="376">
        <f t="shared" si="124"/>
        <v>1729245</v>
      </c>
      <c r="N683" s="392">
        <v>5</v>
      </c>
      <c r="O683" s="360">
        <v>4124</v>
      </c>
      <c r="P683" s="360">
        <f t="shared" si="125"/>
        <v>20620</v>
      </c>
      <c r="Q683" s="360">
        <v>341725</v>
      </c>
      <c r="R683" s="360">
        <f t="shared" si="126"/>
        <v>1708625</v>
      </c>
      <c r="S683" s="360">
        <v>0</v>
      </c>
      <c r="T683" s="360">
        <f t="shared" si="127"/>
        <v>0</v>
      </c>
      <c r="U683" s="360">
        <f t="shared" si="128"/>
        <v>345849</v>
      </c>
      <c r="V683" s="369">
        <f t="shared" si="129"/>
        <v>1729245</v>
      </c>
      <c r="W683" s="390">
        <f t="shared" si="130"/>
        <v>0</v>
      </c>
      <c r="X683" s="381">
        <f t="shared" si="131"/>
        <v>0</v>
      </c>
      <c r="Y683" s="372"/>
    </row>
    <row r="684" spans="1:25" s="50" customFormat="1" ht="22.5" hidden="1" customHeight="1" x14ac:dyDescent="0.15">
      <c r="A684" s="361" t="s">
        <v>1237</v>
      </c>
      <c r="B684" s="151" t="s">
        <v>844</v>
      </c>
      <c r="C684" s="152" t="s">
        <v>1720</v>
      </c>
      <c r="D684" s="390">
        <v>5</v>
      </c>
      <c r="E684" s="359" t="s">
        <v>1741</v>
      </c>
      <c r="F684" s="360">
        <v>6851</v>
      </c>
      <c r="G684" s="360">
        <f t="shared" si="120"/>
        <v>34255</v>
      </c>
      <c r="H684" s="360">
        <v>447571</v>
      </c>
      <c r="I684" s="360">
        <f t="shared" si="121"/>
        <v>2237855</v>
      </c>
      <c r="J684" s="360">
        <v>0</v>
      </c>
      <c r="K684" s="360">
        <f t="shared" si="122"/>
        <v>0</v>
      </c>
      <c r="L684" s="360">
        <f t="shared" si="123"/>
        <v>454422</v>
      </c>
      <c r="M684" s="376">
        <f t="shared" si="124"/>
        <v>2272110</v>
      </c>
      <c r="N684" s="392">
        <v>5</v>
      </c>
      <c r="O684" s="360">
        <v>6851</v>
      </c>
      <c r="P684" s="360">
        <f t="shared" si="125"/>
        <v>34255</v>
      </c>
      <c r="Q684" s="360">
        <v>447571</v>
      </c>
      <c r="R684" s="360">
        <f t="shared" si="126"/>
        <v>2237855</v>
      </c>
      <c r="S684" s="360">
        <v>0</v>
      </c>
      <c r="T684" s="360">
        <f t="shared" si="127"/>
        <v>0</v>
      </c>
      <c r="U684" s="360">
        <f t="shared" si="128"/>
        <v>454422</v>
      </c>
      <c r="V684" s="369">
        <f t="shared" si="129"/>
        <v>2272110</v>
      </c>
      <c r="W684" s="390">
        <f t="shared" si="130"/>
        <v>0</v>
      </c>
      <c r="X684" s="381">
        <f t="shared" si="131"/>
        <v>0</v>
      </c>
      <c r="Y684" s="372"/>
    </row>
    <row r="685" spans="1:25" s="50" customFormat="1" ht="22.5" hidden="1" customHeight="1" x14ac:dyDescent="0.15">
      <c r="A685" s="361" t="s">
        <v>1238</v>
      </c>
      <c r="B685" s="151" t="s">
        <v>844</v>
      </c>
      <c r="C685" s="152" t="s">
        <v>1721</v>
      </c>
      <c r="D685" s="390">
        <v>5</v>
      </c>
      <c r="E685" s="359" t="s">
        <v>1741</v>
      </c>
      <c r="F685" s="360">
        <v>9556</v>
      </c>
      <c r="G685" s="360">
        <f t="shared" si="120"/>
        <v>47780</v>
      </c>
      <c r="H685" s="360">
        <v>587281</v>
      </c>
      <c r="I685" s="360">
        <f t="shared" si="121"/>
        <v>2936405</v>
      </c>
      <c r="J685" s="360">
        <v>0</v>
      </c>
      <c r="K685" s="360">
        <f t="shared" si="122"/>
        <v>0</v>
      </c>
      <c r="L685" s="360">
        <f t="shared" si="123"/>
        <v>596837</v>
      </c>
      <c r="M685" s="376">
        <f t="shared" si="124"/>
        <v>2984185</v>
      </c>
      <c r="N685" s="392">
        <v>5</v>
      </c>
      <c r="O685" s="360">
        <v>9556</v>
      </c>
      <c r="P685" s="360">
        <f t="shared" si="125"/>
        <v>47780</v>
      </c>
      <c r="Q685" s="360">
        <v>587281</v>
      </c>
      <c r="R685" s="360">
        <f t="shared" si="126"/>
        <v>2936405</v>
      </c>
      <c r="S685" s="360">
        <v>0</v>
      </c>
      <c r="T685" s="360">
        <f t="shared" si="127"/>
        <v>0</v>
      </c>
      <c r="U685" s="360">
        <f t="shared" si="128"/>
        <v>596837</v>
      </c>
      <c r="V685" s="369">
        <f t="shared" si="129"/>
        <v>2984185</v>
      </c>
      <c r="W685" s="390">
        <f t="shared" si="130"/>
        <v>0</v>
      </c>
      <c r="X685" s="381">
        <f t="shared" si="131"/>
        <v>0</v>
      </c>
      <c r="Y685" s="372"/>
    </row>
    <row r="686" spans="1:25" s="50" customFormat="1" ht="22.5" hidden="1" customHeight="1" x14ac:dyDescent="0.15">
      <c r="A686" s="361" t="s">
        <v>1239</v>
      </c>
      <c r="B686" s="151" t="s">
        <v>844</v>
      </c>
      <c r="C686" s="152" t="s">
        <v>1722</v>
      </c>
      <c r="D686" s="390">
        <v>5</v>
      </c>
      <c r="E686" s="359" t="s">
        <v>1741</v>
      </c>
      <c r="F686" s="360">
        <v>14214</v>
      </c>
      <c r="G686" s="360">
        <f t="shared" si="120"/>
        <v>71070</v>
      </c>
      <c r="H686" s="360">
        <v>733503</v>
      </c>
      <c r="I686" s="360">
        <f t="shared" si="121"/>
        <v>3667515</v>
      </c>
      <c r="J686" s="360">
        <v>0</v>
      </c>
      <c r="K686" s="360">
        <f t="shared" si="122"/>
        <v>0</v>
      </c>
      <c r="L686" s="360">
        <f t="shared" si="123"/>
        <v>747717</v>
      </c>
      <c r="M686" s="376">
        <f t="shared" si="124"/>
        <v>3738585</v>
      </c>
      <c r="N686" s="392">
        <v>5</v>
      </c>
      <c r="O686" s="360">
        <v>14214</v>
      </c>
      <c r="P686" s="360">
        <f t="shared" si="125"/>
        <v>71070</v>
      </c>
      <c r="Q686" s="360">
        <v>733503</v>
      </c>
      <c r="R686" s="360">
        <f t="shared" si="126"/>
        <v>3667515</v>
      </c>
      <c r="S686" s="360">
        <v>0</v>
      </c>
      <c r="T686" s="360">
        <f t="shared" si="127"/>
        <v>0</v>
      </c>
      <c r="U686" s="360">
        <f t="shared" si="128"/>
        <v>747717</v>
      </c>
      <c r="V686" s="369">
        <f t="shared" si="129"/>
        <v>3738585</v>
      </c>
      <c r="W686" s="390">
        <f t="shared" si="130"/>
        <v>0</v>
      </c>
      <c r="X686" s="381">
        <f t="shared" si="131"/>
        <v>0</v>
      </c>
      <c r="Y686" s="372"/>
    </row>
    <row r="687" spans="1:25" s="50" customFormat="1" ht="22.5" hidden="1" customHeight="1" x14ac:dyDescent="0.15">
      <c r="A687" s="361" t="s">
        <v>1240</v>
      </c>
      <c r="B687" s="151" t="s">
        <v>844</v>
      </c>
      <c r="C687" s="152" t="s">
        <v>1723</v>
      </c>
      <c r="D687" s="390">
        <v>5</v>
      </c>
      <c r="E687" s="359" t="s">
        <v>1741</v>
      </c>
      <c r="F687" s="360">
        <v>32614</v>
      </c>
      <c r="G687" s="360">
        <f t="shared" si="120"/>
        <v>163070</v>
      </c>
      <c r="H687" s="360">
        <v>1043338</v>
      </c>
      <c r="I687" s="360">
        <f t="shared" si="121"/>
        <v>5216690</v>
      </c>
      <c r="J687" s="360">
        <v>0</v>
      </c>
      <c r="K687" s="360">
        <f t="shared" si="122"/>
        <v>0</v>
      </c>
      <c r="L687" s="360">
        <f t="shared" si="123"/>
        <v>1075952</v>
      </c>
      <c r="M687" s="376">
        <f t="shared" si="124"/>
        <v>5379760</v>
      </c>
      <c r="N687" s="392">
        <v>5</v>
      </c>
      <c r="O687" s="360">
        <v>32614</v>
      </c>
      <c r="P687" s="360">
        <f t="shared" si="125"/>
        <v>163070</v>
      </c>
      <c r="Q687" s="360">
        <v>1043338</v>
      </c>
      <c r="R687" s="360">
        <f t="shared" si="126"/>
        <v>5216690</v>
      </c>
      <c r="S687" s="360">
        <v>0</v>
      </c>
      <c r="T687" s="360">
        <f t="shared" si="127"/>
        <v>0</v>
      </c>
      <c r="U687" s="360">
        <f t="shared" si="128"/>
        <v>1075952</v>
      </c>
      <c r="V687" s="369">
        <f t="shared" si="129"/>
        <v>5379760</v>
      </c>
      <c r="W687" s="390">
        <f t="shared" si="130"/>
        <v>0</v>
      </c>
      <c r="X687" s="381">
        <f t="shared" si="131"/>
        <v>0</v>
      </c>
      <c r="Y687" s="372"/>
    </row>
    <row r="688" spans="1:25" s="50" customFormat="1" ht="22.5" hidden="1" customHeight="1" x14ac:dyDescent="0.15">
      <c r="A688" s="361" t="s">
        <v>1241</v>
      </c>
      <c r="B688" s="151" t="s">
        <v>1724</v>
      </c>
      <c r="C688" s="152" t="s">
        <v>1725</v>
      </c>
      <c r="D688" s="390">
        <v>5</v>
      </c>
      <c r="E688" s="359" t="s">
        <v>1741</v>
      </c>
      <c r="F688" s="360">
        <v>1982</v>
      </c>
      <c r="G688" s="360">
        <f t="shared" si="120"/>
        <v>9910</v>
      </c>
      <c r="H688" s="360">
        <v>13790</v>
      </c>
      <c r="I688" s="360">
        <f t="shared" si="121"/>
        <v>68950</v>
      </c>
      <c r="J688" s="360">
        <v>0</v>
      </c>
      <c r="K688" s="360">
        <f t="shared" si="122"/>
        <v>0</v>
      </c>
      <c r="L688" s="360">
        <f t="shared" si="123"/>
        <v>15772</v>
      </c>
      <c r="M688" s="376">
        <f t="shared" si="124"/>
        <v>78860</v>
      </c>
      <c r="N688" s="392">
        <v>5</v>
      </c>
      <c r="O688" s="360">
        <v>1982</v>
      </c>
      <c r="P688" s="360">
        <f t="shared" si="125"/>
        <v>9910</v>
      </c>
      <c r="Q688" s="360">
        <v>13790</v>
      </c>
      <c r="R688" s="360">
        <f t="shared" si="126"/>
        <v>68950</v>
      </c>
      <c r="S688" s="360">
        <v>0</v>
      </c>
      <c r="T688" s="360">
        <f t="shared" si="127"/>
        <v>0</v>
      </c>
      <c r="U688" s="360">
        <f t="shared" si="128"/>
        <v>15772</v>
      </c>
      <c r="V688" s="369">
        <f t="shared" si="129"/>
        <v>78860</v>
      </c>
      <c r="W688" s="390">
        <f t="shared" si="130"/>
        <v>0</v>
      </c>
      <c r="X688" s="381">
        <f t="shared" si="131"/>
        <v>0</v>
      </c>
      <c r="Y688" s="372"/>
    </row>
    <row r="689" spans="1:25" s="50" customFormat="1" ht="22.5" hidden="1" customHeight="1" x14ac:dyDescent="0.15">
      <c r="A689" s="361" t="s">
        <v>1242</v>
      </c>
      <c r="B689" s="151" t="s">
        <v>1724</v>
      </c>
      <c r="C689" s="152" t="s">
        <v>1726</v>
      </c>
      <c r="D689" s="390">
        <v>5</v>
      </c>
      <c r="E689" s="359" t="s">
        <v>1741</v>
      </c>
      <c r="F689" s="360">
        <v>2017</v>
      </c>
      <c r="G689" s="360">
        <f t="shared" si="120"/>
        <v>10085</v>
      </c>
      <c r="H689" s="360">
        <v>30854</v>
      </c>
      <c r="I689" s="360">
        <f t="shared" si="121"/>
        <v>154270</v>
      </c>
      <c r="J689" s="360">
        <v>0</v>
      </c>
      <c r="K689" s="360">
        <f t="shared" si="122"/>
        <v>0</v>
      </c>
      <c r="L689" s="360">
        <f t="shared" si="123"/>
        <v>32871</v>
      </c>
      <c r="M689" s="376">
        <f t="shared" si="124"/>
        <v>164355</v>
      </c>
      <c r="N689" s="392">
        <v>5</v>
      </c>
      <c r="O689" s="360">
        <v>2017</v>
      </c>
      <c r="P689" s="360">
        <f t="shared" si="125"/>
        <v>10085</v>
      </c>
      <c r="Q689" s="360">
        <v>30854</v>
      </c>
      <c r="R689" s="360">
        <f t="shared" si="126"/>
        <v>154270</v>
      </c>
      <c r="S689" s="360">
        <v>0</v>
      </c>
      <c r="T689" s="360">
        <f t="shared" si="127"/>
        <v>0</v>
      </c>
      <c r="U689" s="360">
        <f t="shared" si="128"/>
        <v>32871</v>
      </c>
      <c r="V689" s="369">
        <f t="shared" si="129"/>
        <v>164355</v>
      </c>
      <c r="W689" s="390">
        <f t="shared" si="130"/>
        <v>0</v>
      </c>
      <c r="X689" s="381">
        <f t="shared" si="131"/>
        <v>0</v>
      </c>
      <c r="Y689" s="372"/>
    </row>
    <row r="690" spans="1:25" s="50" customFormat="1" ht="22.5" hidden="1" customHeight="1" x14ac:dyDescent="0.15">
      <c r="A690" s="361" t="s">
        <v>1243</v>
      </c>
      <c r="B690" s="151" t="s">
        <v>1724</v>
      </c>
      <c r="C690" s="152" t="s">
        <v>1727</v>
      </c>
      <c r="D690" s="390">
        <v>5</v>
      </c>
      <c r="E690" s="359" t="s">
        <v>1741</v>
      </c>
      <c r="F690" s="360">
        <v>2124</v>
      </c>
      <c r="G690" s="360">
        <f t="shared" si="120"/>
        <v>10620</v>
      </c>
      <c r="H690" s="360">
        <v>30854</v>
      </c>
      <c r="I690" s="360">
        <f t="shared" si="121"/>
        <v>154270</v>
      </c>
      <c r="J690" s="360">
        <v>0</v>
      </c>
      <c r="K690" s="360">
        <f t="shared" si="122"/>
        <v>0</v>
      </c>
      <c r="L690" s="360">
        <f t="shared" si="123"/>
        <v>32978</v>
      </c>
      <c r="M690" s="376">
        <f t="shared" si="124"/>
        <v>164890</v>
      </c>
      <c r="N690" s="392">
        <v>5</v>
      </c>
      <c r="O690" s="360">
        <v>2124</v>
      </c>
      <c r="P690" s="360">
        <f t="shared" si="125"/>
        <v>10620</v>
      </c>
      <c r="Q690" s="360">
        <v>30854</v>
      </c>
      <c r="R690" s="360">
        <f t="shared" si="126"/>
        <v>154270</v>
      </c>
      <c r="S690" s="360">
        <v>0</v>
      </c>
      <c r="T690" s="360">
        <f t="shared" si="127"/>
        <v>0</v>
      </c>
      <c r="U690" s="360">
        <f t="shared" si="128"/>
        <v>32978</v>
      </c>
      <c r="V690" s="369">
        <f t="shared" si="129"/>
        <v>164890</v>
      </c>
      <c r="W690" s="390">
        <f t="shared" si="130"/>
        <v>0</v>
      </c>
      <c r="X690" s="381">
        <f t="shared" si="131"/>
        <v>0</v>
      </c>
      <c r="Y690" s="372"/>
    </row>
    <row r="691" spans="1:25" s="50" customFormat="1" ht="22.5" hidden="1" customHeight="1" x14ac:dyDescent="0.15">
      <c r="A691" s="361" t="s">
        <v>1244</v>
      </c>
      <c r="B691" s="151" t="s">
        <v>1724</v>
      </c>
      <c r="C691" s="152" t="s">
        <v>1728</v>
      </c>
      <c r="D691" s="390">
        <v>5</v>
      </c>
      <c r="E691" s="359" t="s">
        <v>1741</v>
      </c>
      <c r="F691" s="360">
        <v>2265</v>
      </c>
      <c r="G691" s="360">
        <f t="shared" si="120"/>
        <v>11325</v>
      </c>
      <c r="H691" s="360">
        <v>30854</v>
      </c>
      <c r="I691" s="360">
        <f t="shared" si="121"/>
        <v>154270</v>
      </c>
      <c r="J691" s="360">
        <v>0</v>
      </c>
      <c r="K691" s="360">
        <f t="shared" si="122"/>
        <v>0</v>
      </c>
      <c r="L691" s="360">
        <f t="shared" si="123"/>
        <v>33119</v>
      </c>
      <c r="M691" s="376">
        <f t="shared" si="124"/>
        <v>165595</v>
      </c>
      <c r="N691" s="392">
        <v>5</v>
      </c>
      <c r="O691" s="360">
        <v>2265</v>
      </c>
      <c r="P691" s="360">
        <f t="shared" si="125"/>
        <v>11325</v>
      </c>
      <c r="Q691" s="360">
        <v>30854</v>
      </c>
      <c r="R691" s="360">
        <f t="shared" si="126"/>
        <v>154270</v>
      </c>
      <c r="S691" s="360">
        <v>0</v>
      </c>
      <c r="T691" s="360">
        <f t="shared" si="127"/>
        <v>0</v>
      </c>
      <c r="U691" s="360">
        <f t="shared" si="128"/>
        <v>33119</v>
      </c>
      <c r="V691" s="369">
        <f t="shared" si="129"/>
        <v>165595</v>
      </c>
      <c r="W691" s="390">
        <f t="shared" si="130"/>
        <v>0</v>
      </c>
      <c r="X691" s="381">
        <f t="shared" si="131"/>
        <v>0</v>
      </c>
      <c r="Y691" s="372"/>
    </row>
    <row r="692" spans="1:25" s="50" customFormat="1" ht="22.5" hidden="1" customHeight="1" x14ac:dyDescent="0.15">
      <c r="A692" s="361" t="s">
        <v>1245</v>
      </c>
      <c r="B692" s="151" t="s">
        <v>1724</v>
      </c>
      <c r="C692" s="152" t="s">
        <v>1729</v>
      </c>
      <c r="D692" s="390">
        <v>5</v>
      </c>
      <c r="E692" s="359" t="s">
        <v>1741</v>
      </c>
      <c r="F692" s="360">
        <v>2424</v>
      </c>
      <c r="G692" s="360">
        <f t="shared" si="120"/>
        <v>12120</v>
      </c>
      <c r="H692" s="360">
        <v>68972</v>
      </c>
      <c r="I692" s="360">
        <f t="shared" si="121"/>
        <v>344860</v>
      </c>
      <c r="J692" s="360">
        <v>0</v>
      </c>
      <c r="K692" s="360">
        <f t="shared" si="122"/>
        <v>0</v>
      </c>
      <c r="L692" s="360">
        <f t="shared" si="123"/>
        <v>71396</v>
      </c>
      <c r="M692" s="376">
        <f t="shared" si="124"/>
        <v>356980</v>
      </c>
      <c r="N692" s="392">
        <v>5</v>
      </c>
      <c r="O692" s="360">
        <v>2424</v>
      </c>
      <c r="P692" s="360">
        <f t="shared" si="125"/>
        <v>12120</v>
      </c>
      <c r="Q692" s="360">
        <v>68972</v>
      </c>
      <c r="R692" s="360">
        <f t="shared" si="126"/>
        <v>344860</v>
      </c>
      <c r="S692" s="360">
        <v>0</v>
      </c>
      <c r="T692" s="360">
        <f t="shared" si="127"/>
        <v>0</v>
      </c>
      <c r="U692" s="360">
        <f t="shared" si="128"/>
        <v>71396</v>
      </c>
      <c r="V692" s="369">
        <f t="shared" si="129"/>
        <v>356980</v>
      </c>
      <c r="W692" s="390">
        <f t="shared" si="130"/>
        <v>0</v>
      </c>
      <c r="X692" s="381">
        <f t="shared" si="131"/>
        <v>0</v>
      </c>
      <c r="Y692" s="372"/>
    </row>
    <row r="693" spans="1:25" s="50" customFormat="1" ht="22.5" hidden="1" customHeight="1" x14ac:dyDescent="0.15">
      <c r="A693" s="361" t="s">
        <v>1246</v>
      </c>
      <c r="B693" s="151" t="s">
        <v>1724</v>
      </c>
      <c r="C693" s="152" t="s">
        <v>1730</v>
      </c>
      <c r="D693" s="390">
        <v>5</v>
      </c>
      <c r="E693" s="359" t="s">
        <v>1741</v>
      </c>
      <c r="F693" s="360">
        <v>5295</v>
      </c>
      <c r="G693" s="360">
        <f t="shared" si="120"/>
        <v>26475</v>
      </c>
      <c r="H693" s="360">
        <v>91019</v>
      </c>
      <c r="I693" s="360">
        <f t="shared" si="121"/>
        <v>455095</v>
      </c>
      <c r="J693" s="360">
        <v>0</v>
      </c>
      <c r="K693" s="360">
        <f t="shared" si="122"/>
        <v>0</v>
      </c>
      <c r="L693" s="360">
        <f t="shared" si="123"/>
        <v>96314</v>
      </c>
      <c r="M693" s="376">
        <f t="shared" si="124"/>
        <v>481570</v>
      </c>
      <c r="N693" s="392">
        <v>5</v>
      </c>
      <c r="O693" s="360">
        <v>5295</v>
      </c>
      <c r="P693" s="360">
        <f t="shared" si="125"/>
        <v>26475</v>
      </c>
      <c r="Q693" s="360">
        <v>91019</v>
      </c>
      <c r="R693" s="360">
        <f t="shared" si="126"/>
        <v>455095</v>
      </c>
      <c r="S693" s="360">
        <v>0</v>
      </c>
      <c r="T693" s="360">
        <f t="shared" si="127"/>
        <v>0</v>
      </c>
      <c r="U693" s="360">
        <f t="shared" si="128"/>
        <v>96314</v>
      </c>
      <c r="V693" s="369">
        <f t="shared" si="129"/>
        <v>481570</v>
      </c>
      <c r="W693" s="390">
        <f t="shared" si="130"/>
        <v>0</v>
      </c>
      <c r="X693" s="381">
        <f t="shared" si="131"/>
        <v>0</v>
      </c>
      <c r="Y693" s="372"/>
    </row>
    <row r="694" spans="1:25" s="50" customFormat="1" ht="22.5" hidden="1" customHeight="1" x14ac:dyDescent="0.15">
      <c r="A694" s="361" t="s">
        <v>1247</v>
      </c>
      <c r="B694" s="151" t="s">
        <v>1724</v>
      </c>
      <c r="C694" s="152" t="s">
        <v>1731</v>
      </c>
      <c r="D694" s="390">
        <v>5</v>
      </c>
      <c r="E694" s="359" t="s">
        <v>1741</v>
      </c>
      <c r="F694" s="360">
        <v>5455</v>
      </c>
      <c r="G694" s="360">
        <f t="shared" si="120"/>
        <v>27275</v>
      </c>
      <c r="H694" s="360">
        <v>135464</v>
      </c>
      <c r="I694" s="360">
        <f t="shared" si="121"/>
        <v>677320</v>
      </c>
      <c r="J694" s="360">
        <v>0</v>
      </c>
      <c r="K694" s="360">
        <f t="shared" si="122"/>
        <v>0</v>
      </c>
      <c r="L694" s="360">
        <f t="shared" si="123"/>
        <v>140919</v>
      </c>
      <c r="M694" s="376">
        <f t="shared" si="124"/>
        <v>704595</v>
      </c>
      <c r="N694" s="392">
        <v>5</v>
      </c>
      <c r="O694" s="360">
        <v>5455</v>
      </c>
      <c r="P694" s="360">
        <f t="shared" si="125"/>
        <v>27275</v>
      </c>
      <c r="Q694" s="360">
        <v>135464</v>
      </c>
      <c r="R694" s="360">
        <f t="shared" si="126"/>
        <v>677320</v>
      </c>
      <c r="S694" s="360">
        <v>0</v>
      </c>
      <c r="T694" s="360">
        <f t="shared" si="127"/>
        <v>0</v>
      </c>
      <c r="U694" s="360">
        <f t="shared" si="128"/>
        <v>140919</v>
      </c>
      <c r="V694" s="369">
        <f t="shared" si="129"/>
        <v>704595</v>
      </c>
      <c r="W694" s="390">
        <f t="shared" si="130"/>
        <v>0</v>
      </c>
      <c r="X694" s="381">
        <f t="shared" si="131"/>
        <v>0</v>
      </c>
      <c r="Y694" s="372"/>
    </row>
    <row r="695" spans="1:25" s="50" customFormat="1" ht="22.5" hidden="1" customHeight="1" x14ac:dyDescent="0.15">
      <c r="A695" s="361" t="s">
        <v>1248</v>
      </c>
      <c r="B695" s="151" t="s">
        <v>1724</v>
      </c>
      <c r="C695" s="152" t="s">
        <v>1732</v>
      </c>
      <c r="D695" s="390">
        <v>5</v>
      </c>
      <c r="E695" s="359" t="s">
        <v>1741</v>
      </c>
      <c r="F695" s="360">
        <v>8853</v>
      </c>
      <c r="G695" s="360">
        <f t="shared" si="120"/>
        <v>44265</v>
      </c>
      <c r="H695" s="360">
        <v>186205</v>
      </c>
      <c r="I695" s="360">
        <f t="shared" si="121"/>
        <v>931025</v>
      </c>
      <c r="J695" s="360">
        <v>0</v>
      </c>
      <c r="K695" s="360">
        <f t="shared" si="122"/>
        <v>0</v>
      </c>
      <c r="L695" s="360">
        <f t="shared" si="123"/>
        <v>195058</v>
      </c>
      <c r="M695" s="376">
        <f t="shared" si="124"/>
        <v>975290</v>
      </c>
      <c r="N695" s="392">
        <v>5</v>
      </c>
      <c r="O695" s="360">
        <v>8853</v>
      </c>
      <c r="P695" s="360">
        <f t="shared" si="125"/>
        <v>44265</v>
      </c>
      <c r="Q695" s="360">
        <v>186205</v>
      </c>
      <c r="R695" s="360">
        <f t="shared" si="126"/>
        <v>931025</v>
      </c>
      <c r="S695" s="360">
        <v>0</v>
      </c>
      <c r="T695" s="360">
        <f t="shared" si="127"/>
        <v>0</v>
      </c>
      <c r="U695" s="360">
        <f t="shared" si="128"/>
        <v>195058</v>
      </c>
      <c r="V695" s="369">
        <f t="shared" si="129"/>
        <v>975290</v>
      </c>
      <c r="W695" s="390">
        <f t="shared" si="130"/>
        <v>0</v>
      </c>
      <c r="X695" s="381">
        <f t="shared" si="131"/>
        <v>0</v>
      </c>
      <c r="Y695" s="372"/>
    </row>
    <row r="696" spans="1:25" s="50" customFormat="1" ht="22.5" hidden="1" customHeight="1" x14ac:dyDescent="0.15">
      <c r="A696" s="361" t="s">
        <v>1249</v>
      </c>
      <c r="B696" s="151" t="s">
        <v>1724</v>
      </c>
      <c r="C696" s="152" t="s">
        <v>1733</v>
      </c>
      <c r="D696" s="390">
        <v>5</v>
      </c>
      <c r="E696" s="359" t="s">
        <v>1741</v>
      </c>
      <c r="F696" s="360">
        <v>8924</v>
      </c>
      <c r="G696" s="360">
        <f t="shared" si="120"/>
        <v>44620</v>
      </c>
      <c r="H696" s="360">
        <v>230887</v>
      </c>
      <c r="I696" s="360">
        <f t="shared" si="121"/>
        <v>1154435</v>
      </c>
      <c r="J696" s="360">
        <v>0</v>
      </c>
      <c r="K696" s="360">
        <f t="shared" si="122"/>
        <v>0</v>
      </c>
      <c r="L696" s="360">
        <f t="shared" si="123"/>
        <v>239811</v>
      </c>
      <c r="M696" s="376">
        <f t="shared" si="124"/>
        <v>1199055</v>
      </c>
      <c r="N696" s="392">
        <v>5</v>
      </c>
      <c r="O696" s="360">
        <v>8924</v>
      </c>
      <c r="P696" s="360">
        <f t="shared" si="125"/>
        <v>44620</v>
      </c>
      <c r="Q696" s="360">
        <v>230887</v>
      </c>
      <c r="R696" s="360">
        <f t="shared" si="126"/>
        <v>1154435</v>
      </c>
      <c r="S696" s="360">
        <v>0</v>
      </c>
      <c r="T696" s="360">
        <f t="shared" si="127"/>
        <v>0</v>
      </c>
      <c r="U696" s="360">
        <f t="shared" si="128"/>
        <v>239811</v>
      </c>
      <c r="V696" s="369">
        <f t="shared" si="129"/>
        <v>1199055</v>
      </c>
      <c r="W696" s="390">
        <f t="shared" si="130"/>
        <v>0</v>
      </c>
      <c r="X696" s="381">
        <f t="shared" si="131"/>
        <v>0</v>
      </c>
      <c r="Y696" s="372"/>
    </row>
    <row r="697" spans="1:25" s="50" customFormat="1" ht="22.5" hidden="1" customHeight="1" x14ac:dyDescent="0.15">
      <c r="A697" s="361" t="s">
        <v>1250</v>
      </c>
      <c r="B697" s="151" t="s">
        <v>1724</v>
      </c>
      <c r="C697" s="152" t="s">
        <v>1734</v>
      </c>
      <c r="D697" s="390">
        <v>5</v>
      </c>
      <c r="E697" s="359" t="s">
        <v>1741</v>
      </c>
      <c r="F697" s="360">
        <v>12980</v>
      </c>
      <c r="G697" s="360">
        <f t="shared" si="120"/>
        <v>64900</v>
      </c>
      <c r="H697" s="360">
        <v>318383</v>
      </c>
      <c r="I697" s="360">
        <f t="shared" si="121"/>
        <v>1591915</v>
      </c>
      <c r="J697" s="360">
        <v>0</v>
      </c>
      <c r="K697" s="360">
        <f t="shared" si="122"/>
        <v>0</v>
      </c>
      <c r="L697" s="360">
        <f t="shared" si="123"/>
        <v>331363</v>
      </c>
      <c r="M697" s="376">
        <f t="shared" si="124"/>
        <v>1656815</v>
      </c>
      <c r="N697" s="392">
        <v>5</v>
      </c>
      <c r="O697" s="360">
        <v>12980</v>
      </c>
      <c r="P697" s="360">
        <f t="shared" si="125"/>
        <v>64900</v>
      </c>
      <c r="Q697" s="360">
        <v>318383</v>
      </c>
      <c r="R697" s="360">
        <f t="shared" si="126"/>
        <v>1591915</v>
      </c>
      <c r="S697" s="360">
        <v>0</v>
      </c>
      <c r="T697" s="360">
        <f t="shared" si="127"/>
        <v>0</v>
      </c>
      <c r="U697" s="360">
        <f t="shared" si="128"/>
        <v>331363</v>
      </c>
      <c r="V697" s="369">
        <f t="shared" si="129"/>
        <v>1656815</v>
      </c>
      <c r="W697" s="390">
        <f t="shared" si="130"/>
        <v>0</v>
      </c>
      <c r="X697" s="381">
        <f t="shared" si="131"/>
        <v>0</v>
      </c>
      <c r="Y697" s="372"/>
    </row>
    <row r="698" spans="1:25" s="50" customFormat="1" ht="22.5" hidden="1" customHeight="1" x14ac:dyDescent="0.15">
      <c r="A698" s="361" t="s">
        <v>1251</v>
      </c>
      <c r="B698" s="151" t="s">
        <v>1419</v>
      </c>
      <c r="C698" s="152" t="s">
        <v>522</v>
      </c>
      <c r="D698" s="390">
        <v>5</v>
      </c>
      <c r="E698" s="359" t="s">
        <v>1384</v>
      </c>
      <c r="F698" s="360">
        <v>54162</v>
      </c>
      <c r="G698" s="360">
        <f t="shared" si="120"/>
        <v>270810</v>
      </c>
      <c r="H698" s="360">
        <v>0</v>
      </c>
      <c r="I698" s="360">
        <f t="shared" si="121"/>
        <v>0</v>
      </c>
      <c r="J698" s="360">
        <v>0</v>
      </c>
      <c r="K698" s="360">
        <f t="shared" si="122"/>
        <v>0</v>
      </c>
      <c r="L698" s="360">
        <f t="shared" si="123"/>
        <v>54162</v>
      </c>
      <c r="M698" s="376">
        <f t="shared" si="124"/>
        <v>270810</v>
      </c>
      <c r="N698" s="392">
        <v>5</v>
      </c>
      <c r="O698" s="360">
        <v>54162</v>
      </c>
      <c r="P698" s="360">
        <f t="shared" si="125"/>
        <v>270810</v>
      </c>
      <c r="Q698" s="360">
        <v>0</v>
      </c>
      <c r="R698" s="360">
        <f t="shared" si="126"/>
        <v>0</v>
      </c>
      <c r="S698" s="360">
        <v>0</v>
      </c>
      <c r="T698" s="360">
        <f t="shared" si="127"/>
        <v>0</v>
      </c>
      <c r="U698" s="360">
        <f t="shared" si="128"/>
        <v>54162</v>
      </c>
      <c r="V698" s="369">
        <f t="shared" si="129"/>
        <v>270810</v>
      </c>
      <c r="W698" s="390">
        <f t="shared" si="130"/>
        <v>0</v>
      </c>
      <c r="X698" s="381">
        <f t="shared" si="131"/>
        <v>0</v>
      </c>
      <c r="Y698" s="372"/>
    </row>
    <row r="699" spans="1:25" s="50" customFormat="1" ht="22.5" hidden="1" customHeight="1" x14ac:dyDescent="0.15">
      <c r="A699" s="361" t="s">
        <v>1252</v>
      </c>
      <c r="B699" s="151" t="s">
        <v>1419</v>
      </c>
      <c r="C699" s="152" t="s">
        <v>523</v>
      </c>
      <c r="D699" s="390">
        <v>5</v>
      </c>
      <c r="E699" s="359" t="s">
        <v>1384</v>
      </c>
      <c r="F699" s="360">
        <v>54162</v>
      </c>
      <c r="G699" s="360">
        <f t="shared" si="120"/>
        <v>270810</v>
      </c>
      <c r="H699" s="360">
        <v>0</v>
      </c>
      <c r="I699" s="360">
        <f t="shared" si="121"/>
        <v>0</v>
      </c>
      <c r="J699" s="360">
        <v>0</v>
      </c>
      <c r="K699" s="360">
        <f t="shared" si="122"/>
        <v>0</v>
      </c>
      <c r="L699" s="360">
        <f t="shared" si="123"/>
        <v>54162</v>
      </c>
      <c r="M699" s="376">
        <f t="shared" si="124"/>
        <v>270810</v>
      </c>
      <c r="N699" s="392">
        <v>5</v>
      </c>
      <c r="O699" s="360">
        <v>54162</v>
      </c>
      <c r="P699" s="360">
        <f t="shared" si="125"/>
        <v>270810</v>
      </c>
      <c r="Q699" s="360">
        <v>0</v>
      </c>
      <c r="R699" s="360">
        <f t="shared" si="126"/>
        <v>0</v>
      </c>
      <c r="S699" s="360">
        <v>0</v>
      </c>
      <c r="T699" s="360">
        <f t="shared" si="127"/>
        <v>0</v>
      </c>
      <c r="U699" s="360">
        <f t="shared" si="128"/>
        <v>54162</v>
      </c>
      <c r="V699" s="369">
        <f t="shared" si="129"/>
        <v>270810</v>
      </c>
      <c r="W699" s="390">
        <f t="shared" si="130"/>
        <v>0</v>
      </c>
      <c r="X699" s="381">
        <f t="shared" si="131"/>
        <v>0</v>
      </c>
      <c r="Y699" s="372"/>
    </row>
    <row r="700" spans="1:25" s="50" customFormat="1" ht="22.5" hidden="1" customHeight="1" x14ac:dyDescent="0.15">
      <c r="A700" s="361" t="s">
        <v>1253</v>
      </c>
      <c r="B700" s="151" t="s">
        <v>1419</v>
      </c>
      <c r="C700" s="152" t="s">
        <v>524</v>
      </c>
      <c r="D700" s="390">
        <v>5</v>
      </c>
      <c r="E700" s="359" t="s">
        <v>1384</v>
      </c>
      <c r="F700" s="360">
        <v>55224</v>
      </c>
      <c r="G700" s="360">
        <f t="shared" si="120"/>
        <v>276120</v>
      </c>
      <c r="H700" s="360">
        <v>0</v>
      </c>
      <c r="I700" s="360">
        <f t="shared" si="121"/>
        <v>0</v>
      </c>
      <c r="J700" s="360">
        <v>0</v>
      </c>
      <c r="K700" s="360">
        <f t="shared" si="122"/>
        <v>0</v>
      </c>
      <c r="L700" s="360">
        <f t="shared" si="123"/>
        <v>55224</v>
      </c>
      <c r="M700" s="376">
        <f t="shared" si="124"/>
        <v>276120</v>
      </c>
      <c r="N700" s="392">
        <v>5</v>
      </c>
      <c r="O700" s="360">
        <v>55224</v>
      </c>
      <c r="P700" s="360">
        <f t="shared" si="125"/>
        <v>276120</v>
      </c>
      <c r="Q700" s="360">
        <v>0</v>
      </c>
      <c r="R700" s="360">
        <f t="shared" si="126"/>
        <v>0</v>
      </c>
      <c r="S700" s="360">
        <v>0</v>
      </c>
      <c r="T700" s="360">
        <f t="shared" si="127"/>
        <v>0</v>
      </c>
      <c r="U700" s="360">
        <f t="shared" si="128"/>
        <v>55224</v>
      </c>
      <c r="V700" s="369">
        <f t="shared" si="129"/>
        <v>276120</v>
      </c>
      <c r="W700" s="390">
        <f t="shared" si="130"/>
        <v>0</v>
      </c>
      <c r="X700" s="381">
        <f t="shared" si="131"/>
        <v>0</v>
      </c>
      <c r="Y700" s="372"/>
    </row>
    <row r="701" spans="1:25" s="50" customFormat="1" ht="22.5" hidden="1" customHeight="1" x14ac:dyDescent="0.15">
      <c r="A701" s="361" t="s">
        <v>1254</v>
      </c>
      <c r="B701" s="151" t="s">
        <v>1419</v>
      </c>
      <c r="C701" s="152" t="s">
        <v>525</v>
      </c>
      <c r="D701" s="390">
        <v>5</v>
      </c>
      <c r="E701" s="359" t="s">
        <v>1384</v>
      </c>
      <c r="F701" s="360">
        <v>62392</v>
      </c>
      <c r="G701" s="360">
        <f t="shared" si="120"/>
        <v>311960</v>
      </c>
      <c r="H701" s="360">
        <v>0</v>
      </c>
      <c r="I701" s="360">
        <f t="shared" si="121"/>
        <v>0</v>
      </c>
      <c r="J701" s="360">
        <v>0</v>
      </c>
      <c r="K701" s="360">
        <f t="shared" si="122"/>
        <v>0</v>
      </c>
      <c r="L701" s="360">
        <f t="shared" si="123"/>
        <v>62392</v>
      </c>
      <c r="M701" s="376">
        <f t="shared" si="124"/>
        <v>311960</v>
      </c>
      <c r="N701" s="392">
        <v>5</v>
      </c>
      <c r="O701" s="360">
        <v>62392</v>
      </c>
      <c r="P701" s="360">
        <f t="shared" si="125"/>
        <v>311960</v>
      </c>
      <c r="Q701" s="360">
        <v>0</v>
      </c>
      <c r="R701" s="360">
        <f t="shared" si="126"/>
        <v>0</v>
      </c>
      <c r="S701" s="360">
        <v>0</v>
      </c>
      <c r="T701" s="360">
        <f t="shared" si="127"/>
        <v>0</v>
      </c>
      <c r="U701" s="360">
        <f t="shared" si="128"/>
        <v>62392</v>
      </c>
      <c r="V701" s="369">
        <f t="shared" si="129"/>
        <v>311960</v>
      </c>
      <c r="W701" s="390">
        <f t="shared" si="130"/>
        <v>0</v>
      </c>
      <c r="X701" s="381">
        <f t="shared" si="131"/>
        <v>0</v>
      </c>
      <c r="Y701" s="372"/>
    </row>
    <row r="702" spans="1:25" s="50" customFormat="1" ht="22.5" hidden="1" customHeight="1" x14ac:dyDescent="0.15">
      <c r="A702" s="361" t="s">
        <v>1255</v>
      </c>
      <c r="B702" s="151" t="s">
        <v>1419</v>
      </c>
      <c r="C702" s="152" t="s">
        <v>526</v>
      </c>
      <c r="D702" s="390">
        <v>5</v>
      </c>
      <c r="E702" s="359" t="s">
        <v>1384</v>
      </c>
      <c r="F702" s="360">
        <v>86022</v>
      </c>
      <c r="G702" s="360">
        <f t="shared" si="120"/>
        <v>430110</v>
      </c>
      <c r="H702" s="360">
        <v>0</v>
      </c>
      <c r="I702" s="360">
        <f t="shared" si="121"/>
        <v>0</v>
      </c>
      <c r="J702" s="360">
        <v>0</v>
      </c>
      <c r="K702" s="360">
        <f t="shared" si="122"/>
        <v>0</v>
      </c>
      <c r="L702" s="360">
        <f t="shared" si="123"/>
        <v>86022</v>
      </c>
      <c r="M702" s="376">
        <f t="shared" si="124"/>
        <v>430110</v>
      </c>
      <c r="N702" s="392">
        <v>5</v>
      </c>
      <c r="O702" s="360">
        <v>86022</v>
      </c>
      <c r="P702" s="360">
        <f t="shared" si="125"/>
        <v>430110</v>
      </c>
      <c r="Q702" s="360">
        <v>0</v>
      </c>
      <c r="R702" s="360">
        <f t="shared" si="126"/>
        <v>0</v>
      </c>
      <c r="S702" s="360">
        <v>0</v>
      </c>
      <c r="T702" s="360">
        <f t="shared" si="127"/>
        <v>0</v>
      </c>
      <c r="U702" s="360">
        <f t="shared" si="128"/>
        <v>86022</v>
      </c>
      <c r="V702" s="369">
        <f t="shared" si="129"/>
        <v>430110</v>
      </c>
      <c r="W702" s="390">
        <f t="shared" si="130"/>
        <v>0</v>
      </c>
      <c r="X702" s="381">
        <f t="shared" si="131"/>
        <v>0</v>
      </c>
      <c r="Y702" s="372"/>
    </row>
    <row r="703" spans="1:25" s="50" customFormat="1" ht="22.5" hidden="1" customHeight="1" x14ac:dyDescent="0.15">
      <c r="A703" s="361" t="s">
        <v>1256</v>
      </c>
      <c r="B703" s="151" t="s">
        <v>1419</v>
      </c>
      <c r="C703" s="152" t="s">
        <v>527</v>
      </c>
      <c r="D703" s="390">
        <v>5</v>
      </c>
      <c r="E703" s="359" t="s">
        <v>1384</v>
      </c>
      <c r="F703" s="360">
        <v>109651</v>
      </c>
      <c r="G703" s="360">
        <f t="shared" si="120"/>
        <v>548255</v>
      </c>
      <c r="H703" s="360">
        <v>0</v>
      </c>
      <c r="I703" s="360">
        <f t="shared" si="121"/>
        <v>0</v>
      </c>
      <c r="J703" s="360">
        <v>0</v>
      </c>
      <c r="K703" s="360">
        <f t="shared" si="122"/>
        <v>0</v>
      </c>
      <c r="L703" s="360">
        <f t="shared" si="123"/>
        <v>109651</v>
      </c>
      <c r="M703" s="376">
        <f t="shared" si="124"/>
        <v>548255</v>
      </c>
      <c r="N703" s="392">
        <v>5</v>
      </c>
      <c r="O703" s="360">
        <v>109651</v>
      </c>
      <c r="P703" s="360">
        <f t="shared" si="125"/>
        <v>548255</v>
      </c>
      <c r="Q703" s="360">
        <v>0</v>
      </c>
      <c r="R703" s="360">
        <f t="shared" si="126"/>
        <v>0</v>
      </c>
      <c r="S703" s="360">
        <v>0</v>
      </c>
      <c r="T703" s="360">
        <f t="shared" si="127"/>
        <v>0</v>
      </c>
      <c r="U703" s="360">
        <f t="shared" si="128"/>
        <v>109651</v>
      </c>
      <c r="V703" s="369">
        <f t="shared" si="129"/>
        <v>548255</v>
      </c>
      <c r="W703" s="390">
        <f t="shared" si="130"/>
        <v>0</v>
      </c>
      <c r="X703" s="381">
        <f t="shared" si="131"/>
        <v>0</v>
      </c>
      <c r="Y703" s="372"/>
    </row>
    <row r="704" spans="1:25" s="50" customFormat="1" ht="22.5" hidden="1" customHeight="1" x14ac:dyDescent="0.15">
      <c r="A704" s="361" t="s">
        <v>1257</v>
      </c>
      <c r="B704" s="151" t="s">
        <v>1419</v>
      </c>
      <c r="C704" s="152" t="s">
        <v>528</v>
      </c>
      <c r="D704" s="390">
        <v>5</v>
      </c>
      <c r="E704" s="359" t="s">
        <v>1384</v>
      </c>
      <c r="F704" s="360">
        <v>134785</v>
      </c>
      <c r="G704" s="360">
        <f t="shared" si="120"/>
        <v>673925</v>
      </c>
      <c r="H704" s="360">
        <v>0</v>
      </c>
      <c r="I704" s="360">
        <f t="shared" si="121"/>
        <v>0</v>
      </c>
      <c r="J704" s="360">
        <v>0</v>
      </c>
      <c r="K704" s="360">
        <f t="shared" si="122"/>
        <v>0</v>
      </c>
      <c r="L704" s="360">
        <f t="shared" si="123"/>
        <v>134785</v>
      </c>
      <c r="M704" s="376">
        <f t="shared" si="124"/>
        <v>673925</v>
      </c>
      <c r="N704" s="392">
        <v>5</v>
      </c>
      <c r="O704" s="360">
        <v>134785</v>
      </c>
      <c r="P704" s="360">
        <f t="shared" si="125"/>
        <v>673925</v>
      </c>
      <c r="Q704" s="360">
        <v>0</v>
      </c>
      <c r="R704" s="360">
        <f t="shared" si="126"/>
        <v>0</v>
      </c>
      <c r="S704" s="360">
        <v>0</v>
      </c>
      <c r="T704" s="360">
        <f t="shared" si="127"/>
        <v>0</v>
      </c>
      <c r="U704" s="360">
        <f t="shared" si="128"/>
        <v>134785</v>
      </c>
      <c r="V704" s="369">
        <f t="shared" si="129"/>
        <v>673925</v>
      </c>
      <c r="W704" s="390">
        <f t="shared" si="130"/>
        <v>0</v>
      </c>
      <c r="X704" s="381">
        <f t="shared" si="131"/>
        <v>0</v>
      </c>
      <c r="Y704" s="372"/>
    </row>
    <row r="705" spans="1:25" s="50" customFormat="1" ht="22.5" hidden="1" customHeight="1" x14ac:dyDescent="0.15">
      <c r="A705" s="361" t="s">
        <v>1258</v>
      </c>
      <c r="B705" s="151" t="s">
        <v>1419</v>
      </c>
      <c r="C705" s="152" t="s">
        <v>1420</v>
      </c>
      <c r="D705" s="390">
        <v>5</v>
      </c>
      <c r="E705" s="359" t="s">
        <v>1384</v>
      </c>
      <c r="F705" s="360">
        <v>178416</v>
      </c>
      <c r="G705" s="360">
        <f t="shared" si="120"/>
        <v>892080</v>
      </c>
      <c r="H705" s="360">
        <v>0</v>
      </c>
      <c r="I705" s="360">
        <f t="shared" si="121"/>
        <v>0</v>
      </c>
      <c r="J705" s="360">
        <v>0</v>
      </c>
      <c r="K705" s="360">
        <f t="shared" si="122"/>
        <v>0</v>
      </c>
      <c r="L705" s="360">
        <f t="shared" si="123"/>
        <v>178416</v>
      </c>
      <c r="M705" s="376">
        <f t="shared" si="124"/>
        <v>892080</v>
      </c>
      <c r="N705" s="392">
        <v>5</v>
      </c>
      <c r="O705" s="360">
        <v>178416</v>
      </c>
      <c r="P705" s="360">
        <f t="shared" si="125"/>
        <v>892080</v>
      </c>
      <c r="Q705" s="360">
        <v>0</v>
      </c>
      <c r="R705" s="360">
        <f t="shared" si="126"/>
        <v>0</v>
      </c>
      <c r="S705" s="360">
        <v>0</v>
      </c>
      <c r="T705" s="360">
        <f t="shared" si="127"/>
        <v>0</v>
      </c>
      <c r="U705" s="360">
        <f t="shared" si="128"/>
        <v>178416</v>
      </c>
      <c r="V705" s="369">
        <f t="shared" si="129"/>
        <v>892080</v>
      </c>
      <c r="W705" s="390">
        <f t="shared" si="130"/>
        <v>0</v>
      </c>
      <c r="X705" s="381">
        <f t="shared" si="131"/>
        <v>0</v>
      </c>
      <c r="Y705" s="372"/>
    </row>
    <row r="706" spans="1:25" s="50" customFormat="1" ht="22.5" hidden="1" customHeight="1" x14ac:dyDescent="0.15">
      <c r="A706" s="361" t="s">
        <v>1259</v>
      </c>
      <c r="B706" s="151" t="s">
        <v>1419</v>
      </c>
      <c r="C706" s="152" t="s">
        <v>1421</v>
      </c>
      <c r="D706" s="390">
        <v>5</v>
      </c>
      <c r="E706" s="359" t="s">
        <v>1384</v>
      </c>
      <c r="F706" s="360">
        <v>248508</v>
      </c>
      <c r="G706" s="360">
        <f t="shared" si="120"/>
        <v>1242540</v>
      </c>
      <c r="H706" s="360">
        <v>0</v>
      </c>
      <c r="I706" s="360">
        <f t="shared" si="121"/>
        <v>0</v>
      </c>
      <c r="J706" s="360">
        <v>0</v>
      </c>
      <c r="K706" s="360">
        <f t="shared" si="122"/>
        <v>0</v>
      </c>
      <c r="L706" s="360">
        <f t="shared" si="123"/>
        <v>248508</v>
      </c>
      <c r="M706" s="376">
        <f t="shared" si="124"/>
        <v>1242540</v>
      </c>
      <c r="N706" s="392">
        <v>5</v>
      </c>
      <c r="O706" s="360">
        <v>248508</v>
      </c>
      <c r="P706" s="360">
        <f t="shared" si="125"/>
        <v>1242540</v>
      </c>
      <c r="Q706" s="360">
        <v>0</v>
      </c>
      <c r="R706" s="360">
        <f t="shared" si="126"/>
        <v>0</v>
      </c>
      <c r="S706" s="360">
        <v>0</v>
      </c>
      <c r="T706" s="360">
        <f t="shared" si="127"/>
        <v>0</v>
      </c>
      <c r="U706" s="360">
        <f t="shared" si="128"/>
        <v>248508</v>
      </c>
      <c r="V706" s="369">
        <f t="shared" si="129"/>
        <v>1242540</v>
      </c>
      <c r="W706" s="390">
        <f t="shared" si="130"/>
        <v>0</v>
      </c>
      <c r="X706" s="381">
        <f t="shared" si="131"/>
        <v>0</v>
      </c>
      <c r="Y706" s="372"/>
    </row>
    <row r="707" spans="1:25" s="50" customFormat="1" ht="22.5" hidden="1" customHeight="1" x14ac:dyDescent="0.15">
      <c r="A707" s="361" t="s">
        <v>1260</v>
      </c>
      <c r="B707" s="151" t="s">
        <v>1422</v>
      </c>
      <c r="C707" s="152" t="s">
        <v>522</v>
      </c>
      <c r="D707" s="390">
        <v>5</v>
      </c>
      <c r="E707" s="359" t="s">
        <v>1384</v>
      </c>
      <c r="F707" s="360">
        <v>26284</v>
      </c>
      <c r="G707" s="360">
        <f t="shared" si="120"/>
        <v>131420</v>
      </c>
      <c r="H707" s="360">
        <v>0</v>
      </c>
      <c r="I707" s="360">
        <f t="shared" si="121"/>
        <v>0</v>
      </c>
      <c r="J707" s="360">
        <v>0</v>
      </c>
      <c r="K707" s="360">
        <f t="shared" si="122"/>
        <v>0</v>
      </c>
      <c r="L707" s="360">
        <f t="shared" si="123"/>
        <v>26284</v>
      </c>
      <c r="M707" s="376">
        <f t="shared" si="124"/>
        <v>131420</v>
      </c>
      <c r="N707" s="392">
        <v>5</v>
      </c>
      <c r="O707" s="360">
        <v>26284</v>
      </c>
      <c r="P707" s="360">
        <f t="shared" si="125"/>
        <v>131420</v>
      </c>
      <c r="Q707" s="360">
        <v>0</v>
      </c>
      <c r="R707" s="360">
        <f t="shared" si="126"/>
        <v>0</v>
      </c>
      <c r="S707" s="360">
        <v>0</v>
      </c>
      <c r="T707" s="360">
        <f t="shared" si="127"/>
        <v>0</v>
      </c>
      <c r="U707" s="360">
        <f t="shared" si="128"/>
        <v>26284</v>
      </c>
      <c r="V707" s="369">
        <f t="shared" si="129"/>
        <v>131420</v>
      </c>
      <c r="W707" s="390">
        <f t="shared" si="130"/>
        <v>0</v>
      </c>
      <c r="X707" s="381">
        <f t="shared" si="131"/>
        <v>0</v>
      </c>
      <c r="Y707" s="372"/>
    </row>
    <row r="708" spans="1:25" s="50" customFormat="1" ht="22.5" hidden="1" customHeight="1" x14ac:dyDescent="0.15">
      <c r="A708" s="361" t="s">
        <v>1261</v>
      </c>
      <c r="B708" s="151" t="s">
        <v>1422</v>
      </c>
      <c r="C708" s="152" t="s">
        <v>523</v>
      </c>
      <c r="D708" s="390">
        <v>5</v>
      </c>
      <c r="E708" s="359" t="s">
        <v>1384</v>
      </c>
      <c r="F708" s="360">
        <v>26284</v>
      </c>
      <c r="G708" s="360">
        <f t="shared" si="120"/>
        <v>131420</v>
      </c>
      <c r="H708" s="360">
        <v>0</v>
      </c>
      <c r="I708" s="360">
        <f t="shared" si="121"/>
        <v>0</v>
      </c>
      <c r="J708" s="360">
        <v>0</v>
      </c>
      <c r="K708" s="360">
        <f t="shared" si="122"/>
        <v>0</v>
      </c>
      <c r="L708" s="360">
        <f t="shared" si="123"/>
        <v>26284</v>
      </c>
      <c r="M708" s="376">
        <f t="shared" si="124"/>
        <v>131420</v>
      </c>
      <c r="N708" s="392">
        <v>5</v>
      </c>
      <c r="O708" s="360">
        <v>26284</v>
      </c>
      <c r="P708" s="360">
        <f t="shared" si="125"/>
        <v>131420</v>
      </c>
      <c r="Q708" s="360">
        <v>0</v>
      </c>
      <c r="R708" s="360">
        <f t="shared" si="126"/>
        <v>0</v>
      </c>
      <c r="S708" s="360">
        <v>0</v>
      </c>
      <c r="T708" s="360">
        <f t="shared" si="127"/>
        <v>0</v>
      </c>
      <c r="U708" s="360">
        <f t="shared" si="128"/>
        <v>26284</v>
      </c>
      <c r="V708" s="369">
        <f t="shared" si="129"/>
        <v>131420</v>
      </c>
      <c r="W708" s="390">
        <f t="shared" si="130"/>
        <v>0</v>
      </c>
      <c r="X708" s="381">
        <f t="shared" si="131"/>
        <v>0</v>
      </c>
      <c r="Y708" s="372"/>
    </row>
    <row r="709" spans="1:25" s="50" customFormat="1" ht="22.5" hidden="1" customHeight="1" x14ac:dyDescent="0.15">
      <c r="A709" s="361" t="s">
        <v>1262</v>
      </c>
      <c r="B709" s="151" t="s">
        <v>1422</v>
      </c>
      <c r="C709" s="152" t="s">
        <v>524</v>
      </c>
      <c r="D709" s="390">
        <v>5</v>
      </c>
      <c r="E709" s="359" t="s">
        <v>1384</v>
      </c>
      <c r="F709" s="360">
        <v>27877</v>
      </c>
      <c r="G709" s="360">
        <f t="shared" si="120"/>
        <v>139385</v>
      </c>
      <c r="H709" s="360">
        <v>0</v>
      </c>
      <c r="I709" s="360">
        <f t="shared" si="121"/>
        <v>0</v>
      </c>
      <c r="J709" s="360">
        <v>0</v>
      </c>
      <c r="K709" s="360">
        <f t="shared" si="122"/>
        <v>0</v>
      </c>
      <c r="L709" s="360">
        <f t="shared" si="123"/>
        <v>27877</v>
      </c>
      <c r="M709" s="376">
        <f t="shared" si="124"/>
        <v>139385</v>
      </c>
      <c r="N709" s="392">
        <v>5</v>
      </c>
      <c r="O709" s="360">
        <v>27877</v>
      </c>
      <c r="P709" s="360">
        <f t="shared" si="125"/>
        <v>139385</v>
      </c>
      <c r="Q709" s="360">
        <v>0</v>
      </c>
      <c r="R709" s="360">
        <f t="shared" si="126"/>
        <v>0</v>
      </c>
      <c r="S709" s="360">
        <v>0</v>
      </c>
      <c r="T709" s="360">
        <f t="shared" si="127"/>
        <v>0</v>
      </c>
      <c r="U709" s="360">
        <f t="shared" si="128"/>
        <v>27877</v>
      </c>
      <c r="V709" s="369">
        <f t="shared" si="129"/>
        <v>139385</v>
      </c>
      <c r="W709" s="390">
        <f t="shared" si="130"/>
        <v>0</v>
      </c>
      <c r="X709" s="381">
        <f t="shared" si="131"/>
        <v>0</v>
      </c>
      <c r="Y709" s="372"/>
    </row>
    <row r="710" spans="1:25" s="50" customFormat="1" ht="22.5" hidden="1" customHeight="1" x14ac:dyDescent="0.15">
      <c r="A710" s="361" t="s">
        <v>1263</v>
      </c>
      <c r="B710" s="151" t="s">
        <v>1422</v>
      </c>
      <c r="C710" s="152" t="s">
        <v>525</v>
      </c>
      <c r="D710" s="390">
        <v>5</v>
      </c>
      <c r="E710" s="359" t="s">
        <v>1384</v>
      </c>
      <c r="F710" s="360">
        <v>30267</v>
      </c>
      <c r="G710" s="360">
        <f t="shared" ref="G710:G773" si="132">INT($D710*F710)</f>
        <v>151335</v>
      </c>
      <c r="H710" s="360">
        <v>0</v>
      </c>
      <c r="I710" s="360">
        <f t="shared" ref="I710:I773" si="133">INT($D710*H710)</f>
        <v>0</v>
      </c>
      <c r="J710" s="360">
        <v>0</v>
      </c>
      <c r="K710" s="360">
        <f t="shared" ref="K710:K773" si="134">INT($D710*J710)</f>
        <v>0</v>
      </c>
      <c r="L710" s="360">
        <f t="shared" ref="L710:L773" si="135">F710+H710+J710</f>
        <v>30267</v>
      </c>
      <c r="M710" s="376">
        <f t="shared" ref="M710:M773" si="136">G710+I710+K710</f>
        <v>151335</v>
      </c>
      <c r="N710" s="392">
        <v>5</v>
      </c>
      <c r="O710" s="360">
        <v>30267</v>
      </c>
      <c r="P710" s="360">
        <f t="shared" ref="P710:P773" si="137">INT($N710*O710)</f>
        <v>151335</v>
      </c>
      <c r="Q710" s="360">
        <v>0</v>
      </c>
      <c r="R710" s="360">
        <f t="shared" ref="R710:R773" si="138">INT($N710*Q710)</f>
        <v>0</v>
      </c>
      <c r="S710" s="360">
        <v>0</v>
      </c>
      <c r="T710" s="360">
        <f t="shared" ref="T710:T773" si="139">INT($N710*S710)</f>
        <v>0</v>
      </c>
      <c r="U710" s="360">
        <f t="shared" ref="U710:U773" si="140">O710+Q710+S710</f>
        <v>30267</v>
      </c>
      <c r="V710" s="369">
        <f t="shared" ref="V710:V773" si="141">P710+R710+T710</f>
        <v>151335</v>
      </c>
      <c r="W710" s="390">
        <f t="shared" ref="W710:W773" si="142">N710-D710</f>
        <v>0</v>
      </c>
      <c r="X710" s="381">
        <f t="shared" ref="X710:X773" si="143">V710-M710</f>
        <v>0</v>
      </c>
      <c r="Y710" s="372"/>
    </row>
    <row r="711" spans="1:25" s="50" customFormat="1" ht="22.5" hidden="1" customHeight="1" x14ac:dyDescent="0.15">
      <c r="A711" s="361" t="s">
        <v>1264</v>
      </c>
      <c r="B711" s="151" t="s">
        <v>1422</v>
      </c>
      <c r="C711" s="152" t="s">
        <v>526</v>
      </c>
      <c r="D711" s="390">
        <v>5</v>
      </c>
      <c r="E711" s="359" t="s">
        <v>1384</v>
      </c>
      <c r="F711" s="360">
        <v>45400</v>
      </c>
      <c r="G711" s="360">
        <f t="shared" si="132"/>
        <v>227000</v>
      </c>
      <c r="H711" s="360">
        <v>0</v>
      </c>
      <c r="I711" s="360">
        <f t="shared" si="133"/>
        <v>0</v>
      </c>
      <c r="J711" s="360">
        <v>0</v>
      </c>
      <c r="K711" s="360">
        <f t="shared" si="134"/>
        <v>0</v>
      </c>
      <c r="L711" s="360">
        <f t="shared" si="135"/>
        <v>45400</v>
      </c>
      <c r="M711" s="376">
        <f t="shared" si="136"/>
        <v>227000</v>
      </c>
      <c r="N711" s="392">
        <v>5</v>
      </c>
      <c r="O711" s="360">
        <v>45400</v>
      </c>
      <c r="P711" s="360">
        <f t="shared" si="137"/>
        <v>227000</v>
      </c>
      <c r="Q711" s="360">
        <v>0</v>
      </c>
      <c r="R711" s="360">
        <f t="shared" si="138"/>
        <v>0</v>
      </c>
      <c r="S711" s="360">
        <v>0</v>
      </c>
      <c r="T711" s="360">
        <f t="shared" si="139"/>
        <v>0</v>
      </c>
      <c r="U711" s="360">
        <f t="shared" si="140"/>
        <v>45400</v>
      </c>
      <c r="V711" s="369">
        <f t="shared" si="141"/>
        <v>227000</v>
      </c>
      <c r="W711" s="390">
        <f t="shared" si="142"/>
        <v>0</v>
      </c>
      <c r="X711" s="381">
        <f t="shared" si="143"/>
        <v>0</v>
      </c>
      <c r="Y711" s="372"/>
    </row>
    <row r="712" spans="1:25" s="50" customFormat="1" ht="22.5" hidden="1" customHeight="1" x14ac:dyDescent="0.15">
      <c r="A712" s="361" t="s">
        <v>1265</v>
      </c>
      <c r="B712" s="151" t="s">
        <v>1422</v>
      </c>
      <c r="C712" s="152" t="s">
        <v>527</v>
      </c>
      <c r="D712" s="390">
        <v>5</v>
      </c>
      <c r="E712" s="359" t="s">
        <v>1384</v>
      </c>
      <c r="F712" s="360">
        <v>58941</v>
      </c>
      <c r="G712" s="360">
        <f t="shared" si="132"/>
        <v>294705</v>
      </c>
      <c r="H712" s="360">
        <v>0</v>
      </c>
      <c r="I712" s="360">
        <f t="shared" si="133"/>
        <v>0</v>
      </c>
      <c r="J712" s="360">
        <v>0</v>
      </c>
      <c r="K712" s="360">
        <f t="shared" si="134"/>
        <v>0</v>
      </c>
      <c r="L712" s="360">
        <f t="shared" si="135"/>
        <v>58941</v>
      </c>
      <c r="M712" s="376">
        <f t="shared" si="136"/>
        <v>294705</v>
      </c>
      <c r="N712" s="392">
        <v>5</v>
      </c>
      <c r="O712" s="360">
        <v>58941</v>
      </c>
      <c r="P712" s="360">
        <f t="shared" si="137"/>
        <v>294705</v>
      </c>
      <c r="Q712" s="360">
        <v>0</v>
      </c>
      <c r="R712" s="360">
        <f t="shared" si="138"/>
        <v>0</v>
      </c>
      <c r="S712" s="360">
        <v>0</v>
      </c>
      <c r="T712" s="360">
        <f t="shared" si="139"/>
        <v>0</v>
      </c>
      <c r="U712" s="360">
        <f t="shared" si="140"/>
        <v>58941</v>
      </c>
      <c r="V712" s="369">
        <f t="shared" si="141"/>
        <v>294705</v>
      </c>
      <c r="W712" s="390">
        <f t="shared" si="142"/>
        <v>0</v>
      </c>
      <c r="X712" s="381">
        <f t="shared" si="143"/>
        <v>0</v>
      </c>
      <c r="Y712" s="372"/>
    </row>
    <row r="713" spans="1:25" s="50" customFormat="1" ht="22.5" hidden="1" customHeight="1" x14ac:dyDescent="0.15">
      <c r="A713" s="361" t="s">
        <v>1266</v>
      </c>
      <c r="B713" s="151" t="s">
        <v>1422</v>
      </c>
      <c r="C713" s="152" t="s">
        <v>528</v>
      </c>
      <c r="D713" s="390">
        <v>5</v>
      </c>
      <c r="E713" s="359" t="s">
        <v>1384</v>
      </c>
      <c r="F713" s="360">
        <v>69295</v>
      </c>
      <c r="G713" s="360">
        <f t="shared" si="132"/>
        <v>346475</v>
      </c>
      <c r="H713" s="360">
        <v>0</v>
      </c>
      <c r="I713" s="360">
        <f t="shared" si="133"/>
        <v>0</v>
      </c>
      <c r="J713" s="360">
        <v>0</v>
      </c>
      <c r="K713" s="360">
        <f t="shared" si="134"/>
        <v>0</v>
      </c>
      <c r="L713" s="360">
        <f t="shared" si="135"/>
        <v>69295</v>
      </c>
      <c r="M713" s="376">
        <f t="shared" si="136"/>
        <v>346475</v>
      </c>
      <c r="N713" s="392">
        <v>5</v>
      </c>
      <c r="O713" s="360">
        <v>69295</v>
      </c>
      <c r="P713" s="360">
        <f t="shared" si="137"/>
        <v>346475</v>
      </c>
      <c r="Q713" s="360">
        <v>0</v>
      </c>
      <c r="R713" s="360">
        <f t="shared" si="138"/>
        <v>0</v>
      </c>
      <c r="S713" s="360">
        <v>0</v>
      </c>
      <c r="T713" s="360">
        <f t="shared" si="139"/>
        <v>0</v>
      </c>
      <c r="U713" s="360">
        <f t="shared" si="140"/>
        <v>69295</v>
      </c>
      <c r="V713" s="369">
        <f t="shared" si="141"/>
        <v>346475</v>
      </c>
      <c r="W713" s="390">
        <f t="shared" si="142"/>
        <v>0</v>
      </c>
      <c r="X713" s="381">
        <f t="shared" si="143"/>
        <v>0</v>
      </c>
      <c r="Y713" s="372"/>
    </row>
    <row r="714" spans="1:25" s="50" customFormat="1" ht="22.5" hidden="1" customHeight="1" x14ac:dyDescent="0.15">
      <c r="A714" s="361" t="s">
        <v>1267</v>
      </c>
      <c r="B714" s="151" t="s">
        <v>1422</v>
      </c>
      <c r="C714" s="152" t="s">
        <v>1420</v>
      </c>
      <c r="D714" s="390">
        <v>5</v>
      </c>
      <c r="E714" s="359" t="s">
        <v>1384</v>
      </c>
      <c r="F714" s="360">
        <v>86022</v>
      </c>
      <c r="G714" s="360">
        <f t="shared" si="132"/>
        <v>430110</v>
      </c>
      <c r="H714" s="360">
        <v>0</v>
      </c>
      <c r="I714" s="360">
        <f t="shared" si="133"/>
        <v>0</v>
      </c>
      <c r="J714" s="360">
        <v>0</v>
      </c>
      <c r="K714" s="360">
        <f t="shared" si="134"/>
        <v>0</v>
      </c>
      <c r="L714" s="360">
        <f t="shared" si="135"/>
        <v>86022</v>
      </c>
      <c r="M714" s="376">
        <f t="shared" si="136"/>
        <v>430110</v>
      </c>
      <c r="N714" s="392">
        <v>5</v>
      </c>
      <c r="O714" s="360">
        <v>86022</v>
      </c>
      <c r="P714" s="360">
        <f t="shared" si="137"/>
        <v>430110</v>
      </c>
      <c r="Q714" s="360">
        <v>0</v>
      </c>
      <c r="R714" s="360">
        <f t="shared" si="138"/>
        <v>0</v>
      </c>
      <c r="S714" s="360">
        <v>0</v>
      </c>
      <c r="T714" s="360">
        <f t="shared" si="139"/>
        <v>0</v>
      </c>
      <c r="U714" s="360">
        <f t="shared" si="140"/>
        <v>86022</v>
      </c>
      <c r="V714" s="369">
        <f t="shared" si="141"/>
        <v>430110</v>
      </c>
      <c r="W714" s="390">
        <f t="shared" si="142"/>
        <v>0</v>
      </c>
      <c r="X714" s="381">
        <f t="shared" si="143"/>
        <v>0</v>
      </c>
      <c r="Y714" s="372"/>
    </row>
    <row r="715" spans="1:25" s="50" customFormat="1" ht="22.5" hidden="1" customHeight="1" x14ac:dyDescent="0.15">
      <c r="A715" s="361" t="s">
        <v>1268</v>
      </c>
      <c r="B715" s="151" t="s">
        <v>1422</v>
      </c>
      <c r="C715" s="152" t="s">
        <v>1421</v>
      </c>
      <c r="D715" s="390">
        <v>5</v>
      </c>
      <c r="E715" s="359" t="s">
        <v>1384</v>
      </c>
      <c r="F715" s="360">
        <v>119475</v>
      </c>
      <c r="G715" s="360">
        <f t="shared" si="132"/>
        <v>597375</v>
      </c>
      <c r="H715" s="360">
        <v>0</v>
      </c>
      <c r="I715" s="360">
        <f t="shared" si="133"/>
        <v>0</v>
      </c>
      <c r="J715" s="360">
        <v>0</v>
      </c>
      <c r="K715" s="360">
        <f t="shared" si="134"/>
        <v>0</v>
      </c>
      <c r="L715" s="360">
        <f t="shared" si="135"/>
        <v>119475</v>
      </c>
      <c r="M715" s="376">
        <f t="shared" si="136"/>
        <v>597375</v>
      </c>
      <c r="N715" s="392">
        <v>5</v>
      </c>
      <c r="O715" s="360">
        <v>119475</v>
      </c>
      <c r="P715" s="360">
        <f t="shared" si="137"/>
        <v>597375</v>
      </c>
      <c r="Q715" s="360">
        <v>0</v>
      </c>
      <c r="R715" s="360">
        <f t="shared" si="138"/>
        <v>0</v>
      </c>
      <c r="S715" s="360">
        <v>0</v>
      </c>
      <c r="T715" s="360">
        <f t="shared" si="139"/>
        <v>0</v>
      </c>
      <c r="U715" s="360">
        <f t="shared" si="140"/>
        <v>119475</v>
      </c>
      <c r="V715" s="369">
        <f t="shared" si="141"/>
        <v>597375</v>
      </c>
      <c r="W715" s="390">
        <f t="shared" si="142"/>
        <v>0</v>
      </c>
      <c r="X715" s="381">
        <f t="shared" si="143"/>
        <v>0</v>
      </c>
      <c r="Y715" s="372"/>
    </row>
    <row r="716" spans="1:25" s="50" customFormat="1" ht="22.5" hidden="1" customHeight="1" x14ac:dyDescent="0.15">
      <c r="A716" s="361" t="s">
        <v>1269</v>
      </c>
      <c r="B716" s="151" t="s">
        <v>1439</v>
      </c>
      <c r="C716" s="152" t="s">
        <v>523</v>
      </c>
      <c r="D716" s="390">
        <v>5</v>
      </c>
      <c r="E716" s="359" t="s">
        <v>1384</v>
      </c>
      <c r="F716" s="360">
        <v>55755</v>
      </c>
      <c r="G716" s="360">
        <f t="shared" si="132"/>
        <v>278775</v>
      </c>
      <c r="H716" s="360">
        <v>0</v>
      </c>
      <c r="I716" s="360">
        <f t="shared" si="133"/>
        <v>0</v>
      </c>
      <c r="J716" s="360">
        <v>0</v>
      </c>
      <c r="K716" s="360">
        <f t="shared" si="134"/>
        <v>0</v>
      </c>
      <c r="L716" s="360">
        <f t="shared" si="135"/>
        <v>55755</v>
      </c>
      <c r="M716" s="376">
        <f t="shared" si="136"/>
        <v>278775</v>
      </c>
      <c r="N716" s="392">
        <v>5</v>
      </c>
      <c r="O716" s="360">
        <v>55755</v>
      </c>
      <c r="P716" s="360">
        <f t="shared" si="137"/>
        <v>278775</v>
      </c>
      <c r="Q716" s="360">
        <v>0</v>
      </c>
      <c r="R716" s="360">
        <f t="shared" si="138"/>
        <v>0</v>
      </c>
      <c r="S716" s="360">
        <v>0</v>
      </c>
      <c r="T716" s="360">
        <f t="shared" si="139"/>
        <v>0</v>
      </c>
      <c r="U716" s="360">
        <f t="shared" si="140"/>
        <v>55755</v>
      </c>
      <c r="V716" s="369">
        <f t="shared" si="141"/>
        <v>278775</v>
      </c>
      <c r="W716" s="390">
        <f t="shared" si="142"/>
        <v>0</v>
      </c>
      <c r="X716" s="381">
        <f t="shared" si="143"/>
        <v>0</v>
      </c>
      <c r="Y716" s="372"/>
    </row>
    <row r="717" spans="1:25" s="50" customFormat="1" ht="22.5" hidden="1" customHeight="1" x14ac:dyDescent="0.15">
      <c r="A717" s="361" t="s">
        <v>1270</v>
      </c>
      <c r="B717" s="151" t="s">
        <v>1439</v>
      </c>
      <c r="C717" s="152" t="s">
        <v>524</v>
      </c>
      <c r="D717" s="390">
        <v>5</v>
      </c>
      <c r="E717" s="359" t="s">
        <v>1384</v>
      </c>
      <c r="F717" s="360">
        <v>68499</v>
      </c>
      <c r="G717" s="360">
        <f t="shared" si="132"/>
        <v>342495</v>
      </c>
      <c r="H717" s="360">
        <v>0</v>
      </c>
      <c r="I717" s="360">
        <f t="shared" si="133"/>
        <v>0</v>
      </c>
      <c r="J717" s="360">
        <v>0</v>
      </c>
      <c r="K717" s="360">
        <f t="shared" si="134"/>
        <v>0</v>
      </c>
      <c r="L717" s="360">
        <f t="shared" si="135"/>
        <v>68499</v>
      </c>
      <c r="M717" s="376">
        <f t="shared" si="136"/>
        <v>342495</v>
      </c>
      <c r="N717" s="392">
        <v>5</v>
      </c>
      <c r="O717" s="360">
        <v>68499</v>
      </c>
      <c r="P717" s="360">
        <f t="shared" si="137"/>
        <v>342495</v>
      </c>
      <c r="Q717" s="360">
        <v>0</v>
      </c>
      <c r="R717" s="360">
        <f t="shared" si="138"/>
        <v>0</v>
      </c>
      <c r="S717" s="360">
        <v>0</v>
      </c>
      <c r="T717" s="360">
        <f t="shared" si="139"/>
        <v>0</v>
      </c>
      <c r="U717" s="360">
        <f t="shared" si="140"/>
        <v>68499</v>
      </c>
      <c r="V717" s="369">
        <f t="shared" si="141"/>
        <v>342495</v>
      </c>
      <c r="W717" s="390">
        <f t="shared" si="142"/>
        <v>0</v>
      </c>
      <c r="X717" s="381">
        <f t="shared" si="143"/>
        <v>0</v>
      </c>
      <c r="Y717" s="372"/>
    </row>
    <row r="718" spans="1:25" s="50" customFormat="1" ht="22.5" hidden="1" customHeight="1" x14ac:dyDescent="0.15">
      <c r="A718" s="361" t="s">
        <v>1271</v>
      </c>
      <c r="B718" s="151" t="s">
        <v>1439</v>
      </c>
      <c r="C718" s="152" t="s">
        <v>525</v>
      </c>
      <c r="D718" s="390">
        <v>5</v>
      </c>
      <c r="E718" s="359" t="s">
        <v>1384</v>
      </c>
      <c r="F718" s="360">
        <v>73278</v>
      </c>
      <c r="G718" s="360">
        <f t="shared" si="132"/>
        <v>366390</v>
      </c>
      <c r="H718" s="360">
        <v>0</v>
      </c>
      <c r="I718" s="360">
        <f t="shared" si="133"/>
        <v>0</v>
      </c>
      <c r="J718" s="360">
        <v>0</v>
      </c>
      <c r="K718" s="360">
        <f t="shared" si="134"/>
        <v>0</v>
      </c>
      <c r="L718" s="360">
        <f t="shared" si="135"/>
        <v>73278</v>
      </c>
      <c r="M718" s="376">
        <f t="shared" si="136"/>
        <v>366390</v>
      </c>
      <c r="N718" s="392">
        <v>5</v>
      </c>
      <c r="O718" s="360">
        <v>73278</v>
      </c>
      <c r="P718" s="360">
        <f t="shared" si="137"/>
        <v>366390</v>
      </c>
      <c r="Q718" s="360">
        <v>0</v>
      </c>
      <c r="R718" s="360">
        <f t="shared" si="138"/>
        <v>0</v>
      </c>
      <c r="S718" s="360">
        <v>0</v>
      </c>
      <c r="T718" s="360">
        <f t="shared" si="139"/>
        <v>0</v>
      </c>
      <c r="U718" s="360">
        <f t="shared" si="140"/>
        <v>73278</v>
      </c>
      <c r="V718" s="369">
        <f t="shared" si="141"/>
        <v>366390</v>
      </c>
      <c r="W718" s="390">
        <f t="shared" si="142"/>
        <v>0</v>
      </c>
      <c r="X718" s="381">
        <f t="shared" si="143"/>
        <v>0</v>
      </c>
      <c r="Y718" s="372"/>
    </row>
    <row r="719" spans="1:25" s="50" customFormat="1" ht="22.5" hidden="1" customHeight="1" x14ac:dyDescent="0.15">
      <c r="A719" s="361" t="s">
        <v>1272</v>
      </c>
      <c r="B719" s="151" t="s">
        <v>1439</v>
      </c>
      <c r="C719" s="152" t="s">
        <v>526</v>
      </c>
      <c r="D719" s="390">
        <v>5</v>
      </c>
      <c r="E719" s="359" t="s">
        <v>1384</v>
      </c>
      <c r="F719" s="360">
        <v>81243</v>
      </c>
      <c r="G719" s="360">
        <f t="shared" si="132"/>
        <v>406215</v>
      </c>
      <c r="H719" s="360">
        <v>0</v>
      </c>
      <c r="I719" s="360">
        <f t="shared" si="133"/>
        <v>0</v>
      </c>
      <c r="J719" s="360">
        <v>0</v>
      </c>
      <c r="K719" s="360">
        <f t="shared" si="134"/>
        <v>0</v>
      </c>
      <c r="L719" s="360">
        <f t="shared" si="135"/>
        <v>81243</v>
      </c>
      <c r="M719" s="376">
        <f t="shared" si="136"/>
        <v>406215</v>
      </c>
      <c r="N719" s="392">
        <v>5</v>
      </c>
      <c r="O719" s="360">
        <v>81243</v>
      </c>
      <c r="P719" s="360">
        <f t="shared" si="137"/>
        <v>406215</v>
      </c>
      <c r="Q719" s="360">
        <v>0</v>
      </c>
      <c r="R719" s="360">
        <f t="shared" si="138"/>
        <v>0</v>
      </c>
      <c r="S719" s="360">
        <v>0</v>
      </c>
      <c r="T719" s="360">
        <f t="shared" si="139"/>
        <v>0</v>
      </c>
      <c r="U719" s="360">
        <f t="shared" si="140"/>
        <v>81243</v>
      </c>
      <c r="V719" s="369">
        <f t="shared" si="141"/>
        <v>406215</v>
      </c>
      <c r="W719" s="390">
        <f t="shared" si="142"/>
        <v>0</v>
      </c>
      <c r="X719" s="381">
        <f t="shared" si="143"/>
        <v>0</v>
      </c>
      <c r="Y719" s="372"/>
    </row>
    <row r="720" spans="1:25" s="50" customFormat="1" ht="22.5" hidden="1" customHeight="1" x14ac:dyDescent="0.15">
      <c r="A720" s="361" t="s">
        <v>1273</v>
      </c>
      <c r="B720" s="151" t="s">
        <v>1439</v>
      </c>
      <c r="C720" s="152" t="s">
        <v>527</v>
      </c>
      <c r="D720" s="390">
        <v>5</v>
      </c>
      <c r="E720" s="359" t="s">
        <v>1384</v>
      </c>
      <c r="F720" s="360">
        <v>104341</v>
      </c>
      <c r="G720" s="360">
        <f t="shared" si="132"/>
        <v>521705</v>
      </c>
      <c r="H720" s="360">
        <v>0</v>
      </c>
      <c r="I720" s="360">
        <f t="shared" si="133"/>
        <v>0</v>
      </c>
      <c r="J720" s="360">
        <v>0</v>
      </c>
      <c r="K720" s="360">
        <f t="shared" si="134"/>
        <v>0</v>
      </c>
      <c r="L720" s="360">
        <f t="shared" si="135"/>
        <v>104341</v>
      </c>
      <c r="M720" s="376">
        <f t="shared" si="136"/>
        <v>521705</v>
      </c>
      <c r="N720" s="392">
        <v>5</v>
      </c>
      <c r="O720" s="360">
        <v>104341</v>
      </c>
      <c r="P720" s="360">
        <f t="shared" si="137"/>
        <v>521705</v>
      </c>
      <c r="Q720" s="360">
        <v>0</v>
      </c>
      <c r="R720" s="360">
        <f t="shared" si="138"/>
        <v>0</v>
      </c>
      <c r="S720" s="360">
        <v>0</v>
      </c>
      <c r="T720" s="360">
        <f t="shared" si="139"/>
        <v>0</v>
      </c>
      <c r="U720" s="360">
        <f t="shared" si="140"/>
        <v>104341</v>
      </c>
      <c r="V720" s="369">
        <f t="shared" si="141"/>
        <v>521705</v>
      </c>
      <c r="W720" s="390">
        <f t="shared" si="142"/>
        <v>0</v>
      </c>
      <c r="X720" s="381">
        <f t="shared" si="143"/>
        <v>0</v>
      </c>
      <c r="Y720" s="372"/>
    </row>
    <row r="721" spans="1:25" s="50" customFormat="1" ht="22.5" hidden="1" customHeight="1" x14ac:dyDescent="0.15">
      <c r="A721" s="361" t="s">
        <v>1274</v>
      </c>
      <c r="B721" s="151" t="s">
        <v>1439</v>
      </c>
      <c r="C721" s="152" t="s">
        <v>528</v>
      </c>
      <c r="D721" s="390">
        <v>5</v>
      </c>
      <c r="E721" s="359" t="s">
        <v>1384</v>
      </c>
      <c r="F721" s="360">
        <v>140980</v>
      </c>
      <c r="G721" s="360">
        <f t="shared" si="132"/>
        <v>704900</v>
      </c>
      <c r="H721" s="360">
        <v>0</v>
      </c>
      <c r="I721" s="360">
        <f t="shared" si="133"/>
        <v>0</v>
      </c>
      <c r="J721" s="360">
        <v>0</v>
      </c>
      <c r="K721" s="360">
        <f t="shared" si="134"/>
        <v>0</v>
      </c>
      <c r="L721" s="360">
        <f t="shared" si="135"/>
        <v>140980</v>
      </c>
      <c r="M721" s="376">
        <f t="shared" si="136"/>
        <v>704900</v>
      </c>
      <c r="N721" s="392">
        <v>5</v>
      </c>
      <c r="O721" s="360">
        <v>140980</v>
      </c>
      <c r="P721" s="360">
        <f t="shared" si="137"/>
        <v>704900</v>
      </c>
      <c r="Q721" s="360">
        <v>0</v>
      </c>
      <c r="R721" s="360">
        <f t="shared" si="138"/>
        <v>0</v>
      </c>
      <c r="S721" s="360">
        <v>0</v>
      </c>
      <c r="T721" s="360">
        <f t="shared" si="139"/>
        <v>0</v>
      </c>
      <c r="U721" s="360">
        <f t="shared" si="140"/>
        <v>140980</v>
      </c>
      <c r="V721" s="369">
        <f t="shared" si="141"/>
        <v>704900</v>
      </c>
      <c r="W721" s="390">
        <f t="shared" si="142"/>
        <v>0</v>
      </c>
      <c r="X721" s="381">
        <f t="shared" si="143"/>
        <v>0</v>
      </c>
      <c r="Y721" s="372"/>
    </row>
    <row r="722" spans="1:25" s="50" customFormat="1" ht="22.5" hidden="1" customHeight="1" x14ac:dyDescent="0.15">
      <c r="A722" s="361" t="s">
        <v>1275</v>
      </c>
      <c r="B722" s="151" t="s">
        <v>1439</v>
      </c>
      <c r="C722" s="152" t="s">
        <v>1420</v>
      </c>
      <c r="D722" s="390">
        <v>5</v>
      </c>
      <c r="E722" s="359" t="s">
        <v>1384</v>
      </c>
      <c r="F722" s="360">
        <v>187974</v>
      </c>
      <c r="G722" s="360">
        <f t="shared" si="132"/>
        <v>939870</v>
      </c>
      <c r="H722" s="360">
        <v>0</v>
      </c>
      <c r="I722" s="360">
        <f t="shared" si="133"/>
        <v>0</v>
      </c>
      <c r="J722" s="360">
        <v>0</v>
      </c>
      <c r="K722" s="360">
        <f t="shared" si="134"/>
        <v>0</v>
      </c>
      <c r="L722" s="360">
        <f t="shared" si="135"/>
        <v>187974</v>
      </c>
      <c r="M722" s="376">
        <f t="shared" si="136"/>
        <v>939870</v>
      </c>
      <c r="N722" s="392">
        <v>5</v>
      </c>
      <c r="O722" s="360">
        <v>187974</v>
      </c>
      <c r="P722" s="360">
        <f t="shared" si="137"/>
        <v>939870</v>
      </c>
      <c r="Q722" s="360">
        <v>0</v>
      </c>
      <c r="R722" s="360">
        <f t="shared" si="138"/>
        <v>0</v>
      </c>
      <c r="S722" s="360">
        <v>0</v>
      </c>
      <c r="T722" s="360">
        <f t="shared" si="139"/>
        <v>0</v>
      </c>
      <c r="U722" s="360">
        <f t="shared" si="140"/>
        <v>187974</v>
      </c>
      <c r="V722" s="369">
        <f t="shared" si="141"/>
        <v>939870</v>
      </c>
      <c r="W722" s="390">
        <f t="shared" si="142"/>
        <v>0</v>
      </c>
      <c r="X722" s="381">
        <f t="shared" si="143"/>
        <v>0</v>
      </c>
      <c r="Y722" s="372"/>
    </row>
    <row r="723" spans="1:25" s="50" customFormat="1" ht="22.5" hidden="1" customHeight="1" x14ac:dyDescent="0.15">
      <c r="A723" s="361" t="s">
        <v>1276</v>
      </c>
      <c r="B723" s="151" t="s">
        <v>1439</v>
      </c>
      <c r="C723" s="152" t="s">
        <v>1421</v>
      </c>
      <c r="D723" s="390">
        <v>5</v>
      </c>
      <c r="E723" s="359" t="s">
        <v>1384</v>
      </c>
      <c r="F723" s="360">
        <v>226206</v>
      </c>
      <c r="G723" s="360">
        <f t="shared" si="132"/>
        <v>1131030</v>
      </c>
      <c r="H723" s="360">
        <v>0</v>
      </c>
      <c r="I723" s="360">
        <f t="shared" si="133"/>
        <v>0</v>
      </c>
      <c r="J723" s="360">
        <v>0</v>
      </c>
      <c r="K723" s="360">
        <f t="shared" si="134"/>
        <v>0</v>
      </c>
      <c r="L723" s="360">
        <f t="shared" si="135"/>
        <v>226206</v>
      </c>
      <c r="M723" s="376">
        <f t="shared" si="136"/>
        <v>1131030</v>
      </c>
      <c r="N723" s="392">
        <v>5</v>
      </c>
      <c r="O723" s="360">
        <v>226206</v>
      </c>
      <c r="P723" s="360">
        <f t="shared" si="137"/>
        <v>1131030</v>
      </c>
      <c r="Q723" s="360">
        <v>0</v>
      </c>
      <c r="R723" s="360">
        <f t="shared" si="138"/>
        <v>0</v>
      </c>
      <c r="S723" s="360">
        <v>0</v>
      </c>
      <c r="T723" s="360">
        <f t="shared" si="139"/>
        <v>0</v>
      </c>
      <c r="U723" s="360">
        <f t="shared" si="140"/>
        <v>226206</v>
      </c>
      <c r="V723" s="369">
        <f t="shared" si="141"/>
        <v>1131030</v>
      </c>
      <c r="W723" s="390">
        <f t="shared" si="142"/>
        <v>0</v>
      </c>
      <c r="X723" s="381">
        <f t="shared" si="143"/>
        <v>0</v>
      </c>
      <c r="Y723" s="372"/>
    </row>
    <row r="724" spans="1:25" s="50" customFormat="1" ht="22.5" hidden="1" customHeight="1" x14ac:dyDescent="0.15">
      <c r="A724" s="361" t="s">
        <v>1277</v>
      </c>
      <c r="B724" s="151" t="s">
        <v>1439</v>
      </c>
      <c r="C724" s="152" t="s">
        <v>1440</v>
      </c>
      <c r="D724" s="390">
        <v>5</v>
      </c>
      <c r="E724" s="359" t="s">
        <v>1384</v>
      </c>
      <c r="F724" s="360">
        <v>334530</v>
      </c>
      <c r="G724" s="360">
        <f t="shared" si="132"/>
        <v>1672650</v>
      </c>
      <c r="H724" s="360">
        <v>0</v>
      </c>
      <c r="I724" s="360">
        <f t="shared" si="133"/>
        <v>0</v>
      </c>
      <c r="J724" s="360">
        <v>0</v>
      </c>
      <c r="K724" s="360">
        <f t="shared" si="134"/>
        <v>0</v>
      </c>
      <c r="L724" s="360">
        <f t="shared" si="135"/>
        <v>334530</v>
      </c>
      <c r="M724" s="376">
        <f t="shared" si="136"/>
        <v>1672650</v>
      </c>
      <c r="N724" s="392">
        <v>5</v>
      </c>
      <c r="O724" s="360">
        <v>334530</v>
      </c>
      <c r="P724" s="360">
        <f t="shared" si="137"/>
        <v>1672650</v>
      </c>
      <c r="Q724" s="360">
        <v>0</v>
      </c>
      <c r="R724" s="360">
        <f t="shared" si="138"/>
        <v>0</v>
      </c>
      <c r="S724" s="360">
        <v>0</v>
      </c>
      <c r="T724" s="360">
        <f t="shared" si="139"/>
        <v>0</v>
      </c>
      <c r="U724" s="360">
        <f t="shared" si="140"/>
        <v>334530</v>
      </c>
      <c r="V724" s="369">
        <f t="shared" si="141"/>
        <v>1672650</v>
      </c>
      <c r="W724" s="390">
        <f t="shared" si="142"/>
        <v>0</v>
      </c>
      <c r="X724" s="381">
        <f t="shared" si="143"/>
        <v>0</v>
      </c>
      <c r="Y724" s="372"/>
    </row>
    <row r="725" spans="1:25" s="50" customFormat="1" ht="22.5" hidden="1" customHeight="1" x14ac:dyDescent="0.15">
      <c r="A725" s="361" t="s">
        <v>1278</v>
      </c>
      <c r="B725" s="151" t="s">
        <v>1439</v>
      </c>
      <c r="C725" s="152" t="s">
        <v>1441</v>
      </c>
      <c r="D725" s="390">
        <v>5</v>
      </c>
      <c r="E725" s="359" t="s">
        <v>1384</v>
      </c>
      <c r="F725" s="360">
        <v>493830</v>
      </c>
      <c r="G725" s="360">
        <f t="shared" si="132"/>
        <v>2469150</v>
      </c>
      <c r="H725" s="360">
        <v>0</v>
      </c>
      <c r="I725" s="360">
        <f t="shared" si="133"/>
        <v>0</v>
      </c>
      <c r="J725" s="360">
        <v>0</v>
      </c>
      <c r="K725" s="360">
        <f t="shared" si="134"/>
        <v>0</v>
      </c>
      <c r="L725" s="360">
        <f t="shared" si="135"/>
        <v>493830</v>
      </c>
      <c r="M725" s="376">
        <f t="shared" si="136"/>
        <v>2469150</v>
      </c>
      <c r="N725" s="392">
        <v>5</v>
      </c>
      <c r="O725" s="360">
        <v>493830</v>
      </c>
      <c r="P725" s="360">
        <f t="shared" si="137"/>
        <v>2469150</v>
      </c>
      <c r="Q725" s="360">
        <v>0</v>
      </c>
      <c r="R725" s="360">
        <f t="shared" si="138"/>
        <v>0</v>
      </c>
      <c r="S725" s="360">
        <v>0</v>
      </c>
      <c r="T725" s="360">
        <f t="shared" si="139"/>
        <v>0</v>
      </c>
      <c r="U725" s="360">
        <f t="shared" si="140"/>
        <v>493830</v>
      </c>
      <c r="V725" s="369">
        <f t="shared" si="141"/>
        <v>2469150</v>
      </c>
      <c r="W725" s="390">
        <f t="shared" si="142"/>
        <v>0</v>
      </c>
      <c r="X725" s="381">
        <f t="shared" si="143"/>
        <v>0</v>
      </c>
      <c r="Y725" s="372"/>
    </row>
    <row r="726" spans="1:25" s="50" customFormat="1" ht="22.5" hidden="1" customHeight="1" x14ac:dyDescent="0.15">
      <c r="A726" s="361" t="s">
        <v>1279</v>
      </c>
      <c r="B726" s="151" t="s">
        <v>1442</v>
      </c>
      <c r="C726" s="152" t="s">
        <v>523</v>
      </c>
      <c r="D726" s="390">
        <v>5</v>
      </c>
      <c r="E726" s="359" t="s">
        <v>1384</v>
      </c>
      <c r="F726" s="360">
        <v>30267</v>
      </c>
      <c r="G726" s="360">
        <f t="shared" si="132"/>
        <v>151335</v>
      </c>
      <c r="H726" s="360">
        <v>0</v>
      </c>
      <c r="I726" s="360">
        <f t="shared" si="133"/>
        <v>0</v>
      </c>
      <c r="J726" s="360">
        <v>0</v>
      </c>
      <c r="K726" s="360">
        <f t="shared" si="134"/>
        <v>0</v>
      </c>
      <c r="L726" s="360">
        <f t="shared" si="135"/>
        <v>30267</v>
      </c>
      <c r="M726" s="376">
        <f t="shared" si="136"/>
        <v>151335</v>
      </c>
      <c r="N726" s="392">
        <v>5</v>
      </c>
      <c r="O726" s="360">
        <v>30267</v>
      </c>
      <c r="P726" s="360">
        <f t="shared" si="137"/>
        <v>151335</v>
      </c>
      <c r="Q726" s="360">
        <v>0</v>
      </c>
      <c r="R726" s="360">
        <f t="shared" si="138"/>
        <v>0</v>
      </c>
      <c r="S726" s="360">
        <v>0</v>
      </c>
      <c r="T726" s="360">
        <f t="shared" si="139"/>
        <v>0</v>
      </c>
      <c r="U726" s="360">
        <f t="shared" si="140"/>
        <v>30267</v>
      </c>
      <c r="V726" s="369">
        <f t="shared" si="141"/>
        <v>151335</v>
      </c>
      <c r="W726" s="390">
        <f t="shared" si="142"/>
        <v>0</v>
      </c>
      <c r="X726" s="381">
        <f t="shared" si="143"/>
        <v>0</v>
      </c>
      <c r="Y726" s="372"/>
    </row>
    <row r="727" spans="1:25" s="50" customFormat="1" ht="22.5" hidden="1" customHeight="1" x14ac:dyDescent="0.15">
      <c r="A727" s="361" t="s">
        <v>1280</v>
      </c>
      <c r="B727" s="151" t="s">
        <v>1442</v>
      </c>
      <c r="C727" s="152" t="s">
        <v>524</v>
      </c>
      <c r="D727" s="390">
        <v>5</v>
      </c>
      <c r="E727" s="359" t="s">
        <v>1384</v>
      </c>
      <c r="F727" s="360">
        <v>35046</v>
      </c>
      <c r="G727" s="360">
        <f t="shared" si="132"/>
        <v>175230</v>
      </c>
      <c r="H727" s="360">
        <v>0</v>
      </c>
      <c r="I727" s="360">
        <f t="shared" si="133"/>
        <v>0</v>
      </c>
      <c r="J727" s="360">
        <v>0</v>
      </c>
      <c r="K727" s="360">
        <f t="shared" si="134"/>
        <v>0</v>
      </c>
      <c r="L727" s="360">
        <f t="shared" si="135"/>
        <v>35046</v>
      </c>
      <c r="M727" s="376">
        <f t="shared" si="136"/>
        <v>175230</v>
      </c>
      <c r="N727" s="392">
        <v>5</v>
      </c>
      <c r="O727" s="360">
        <v>35046</v>
      </c>
      <c r="P727" s="360">
        <f t="shared" si="137"/>
        <v>175230</v>
      </c>
      <c r="Q727" s="360">
        <v>0</v>
      </c>
      <c r="R727" s="360">
        <f t="shared" si="138"/>
        <v>0</v>
      </c>
      <c r="S727" s="360">
        <v>0</v>
      </c>
      <c r="T727" s="360">
        <f t="shared" si="139"/>
        <v>0</v>
      </c>
      <c r="U727" s="360">
        <f t="shared" si="140"/>
        <v>35046</v>
      </c>
      <c r="V727" s="369">
        <f t="shared" si="141"/>
        <v>175230</v>
      </c>
      <c r="W727" s="390">
        <f t="shared" si="142"/>
        <v>0</v>
      </c>
      <c r="X727" s="381">
        <f t="shared" si="143"/>
        <v>0</v>
      </c>
      <c r="Y727" s="372"/>
    </row>
    <row r="728" spans="1:25" s="50" customFormat="1" ht="22.5" hidden="1" customHeight="1" x14ac:dyDescent="0.15">
      <c r="A728" s="361" t="s">
        <v>1113</v>
      </c>
      <c r="B728" s="151" t="s">
        <v>1442</v>
      </c>
      <c r="C728" s="152" t="s">
        <v>525</v>
      </c>
      <c r="D728" s="390">
        <v>5</v>
      </c>
      <c r="E728" s="359" t="s">
        <v>1384</v>
      </c>
      <c r="F728" s="360">
        <v>38232</v>
      </c>
      <c r="G728" s="360">
        <f t="shared" si="132"/>
        <v>191160</v>
      </c>
      <c r="H728" s="360">
        <v>0</v>
      </c>
      <c r="I728" s="360">
        <f t="shared" si="133"/>
        <v>0</v>
      </c>
      <c r="J728" s="360">
        <v>0</v>
      </c>
      <c r="K728" s="360">
        <f t="shared" si="134"/>
        <v>0</v>
      </c>
      <c r="L728" s="360">
        <f t="shared" si="135"/>
        <v>38232</v>
      </c>
      <c r="M728" s="376">
        <f t="shared" si="136"/>
        <v>191160</v>
      </c>
      <c r="N728" s="392">
        <v>5</v>
      </c>
      <c r="O728" s="360">
        <v>38232</v>
      </c>
      <c r="P728" s="360">
        <f t="shared" si="137"/>
        <v>191160</v>
      </c>
      <c r="Q728" s="360">
        <v>0</v>
      </c>
      <c r="R728" s="360">
        <f t="shared" si="138"/>
        <v>0</v>
      </c>
      <c r="S728" s="360">
        <v>0</v>
      </c>
      <c r="T728" s="360">
        <f t="shared" si="139"/>
        <v>0</v>
      </c>
      <c r="U728" s="360">
        <f t="shared" si="140"/>
        <v>38232</v>
      </c>
      <c r="V728" s="369">
        <f t="shared" si="141"/>
        <v>191160</v>
      </c>
      <c r="W728" s="390">
        <f t="shared" si="142"/>
        <v>0</v>
      </c>
      <c r="X728" s="381">
        <f t="shared" si="143"/>
        <v>0</v>
      </c>
      <c r="Y728" s="372"/>
    </row>
    <row r="729" spans="1:25" s="50" customFormat="1" ht="22.5" hidden="1" customHeight="1" x14ac:dyDescent="0.15">
      <c r="A729" s="361" t="s">
        <v>1114</v>
      </c>
      <c r="B729" s="151" t="s">
        <v>1442</v>
      </c>
      <c r="C729" s="152" t="s">
        <v>526</v>
      </c>
      <c r="D729" s="390">
        <v>5</v>
      </c>
      <c r="E729" s="359" t="s">
        <v>1384</v>
      </c>
      <c r="F729" s="360">
        <v>49383</v>
      </c>
      <c r="G729" s="360">
        <f t="shared" si="132"/>
        <v>246915</v>
      </c>
      <c r="H729" s="360">
        <v>0</v>
      </c>
      <c r="I729" s="360">
        <f t="shared" si="133"/>
        <v>0</v>
      </c>
      <c r="J729" s="360">
        <v>0</v>
      </c>
      <c r="K729" s="360">
        <f t="shared" si="134"/>
        <v>0</v>
      </c>
      <c r="L729" s="360">
        <f t="shared" si="135"/>
        <v>49383</v>
      </c>
      <c r="M729" s="376">
        <f t="shared" si="136"/>
        <v>246915</v>
      </c>
      <c r="N729" s="392">
        <v>5</v>
      </c>
      <c r="O729" s="360">
        <v>49383</v>
      </c>
      <c r="P729" s="360">
        <f t="shared" si="137"/>
        <v>246915</v>
      </c>
      <c r="Q729" s="360">
        <v>0</v>
      </c>
      <c r="R729" s="360">
        <f t="shared" si="138"/>
        <v>0</v>
      </c>
      <c r="S729" s="360">
        <v>0</v>
      </c>
      <c r="T729" s="360">
        <f t="shared" si="139"/>
        <v>0</v>
      </c>
      <c r="U729" s="360">
        <f t="shared" si="140"/>
        <v>49383</v>
      </c>
      <c r="V729" s="369">
        <f t="shared" si="141"/>
        <v>246915</v>
      </c>
      <c r="W729" s="390">
        <f t="shared" si="142"/>
        <v>0</v>
      </c>
      <c r="X729" s="381">
        <f t="shared" si="143"/>
        <v>0</v>
      </c>
      <c r="Y729" s="372"/>
    </row>
    <row r="730" spans="1:25" s="50" customFormat="1" ht="22.5" hidden="1" customHeight="1" x14ac:dyDescent="0.15">
      <c r="A730" s="361" t="s">
        <v>1115</v>
      </c>
      <c r="B730" s="151" t="s">
        <v>1442</v>
      </c>
      <c r="C730" s="152" t="s">
        <v>527</v>
      </c>
      <c r="D730" s="390">
        <v>5</v>
      </c>
      <c r="E730" s="359" t="s">
        <v>1384</v>
      </c>
      <c r="F730" s="360">
        <v>61330</v>
      </c>
      <c r="G730" s="360">
        <f t="shared" si="132"/>
        <v>306650</v>
      </c>
      <c r="H730" s="360">
        <v>0</v>
      </c>
      <c r="I730" s="360">
        <f t="shared" si="133"/>
        <v>0</v>
      </c>
      <c r="J730" s="360">
        <v>0</v>
      </c>
      <c r="K730" s="360">
        <f t="shared" si="134"/>
        <v>0</v>
      </c>
      <c r="L730" s="360">
        <f t="shared" si="135"/>
        <v>61330</v>
      </c>
      <c r="M730" s="376">
        <f t="shared" si="136"/>
        <v>306650</v>
      </c>
      <c r="N730" s="392">
        <v>5</v>
      </c>
      <c r="O730" s="360">
        <v>61330</v>
      </c>
      <c r="P730" s="360">
        <f t="shared" si="137"/>
        <v>306650</v>
      </c>
      <c r="Q730" s="360">
        <v>0</v>
      </c>
      <c r="R730" s="360">
        <f t="shared" si="138"/>
        <v>0</v>
      </c>
      <c r="S730" s="360">
        <v>0</v>
      </c>
      <c r="T730" s="360">
        <f t="shared" si="139"/>
        <v>0</v>
      </c>
      <c r="U730" s="360">
        <f t="shared" si="140"/>
        <v>61330</v>
      </c>
      <c r="V730" s="369">
        <f t="shared" si="141"/>
        <v>306650</v>
      </c>
      <c r="W730" s="390">
        <f t="shared" si="142"/>
        <v>0</v>
      </c>
      <c r="X730" s="381">
        <f t="shared" si="143"/>
        <v>0</v>
      </c>
      <c r="Y730" s="372"/>
    </row>
    <row r="731" spans="1:25" s="50" customFormat="1" ht="22.5" hidden="1" customHeight="1" x14ac:dyDescent="0.15">
      <c r="A731" s="361" t="s">
        <v>1116</v>
      </c>
      <c r="B731" s="151" t="s">
        <v>1442</v>
      </c>
      <c r="C731" s="152" t="s">
        <v>528</v>
      </c>
      <c r="D731" s="390">
        <v>5</v>
      </c>
      <c r="E731" s="359" t="s">
        <v>1384</v>
      </c>
      <c r="F731" s="360">
        <v>79650</v>
      </c>
      <c r="G731" s="360">
        <f t="shared" si="132"/>
        <v>398250</v>
      </c>
      <c r="H731" s="360">
        <v>0</v>
      </c>
      <c r="I731" s="360">
        <f t="shared" si="133"/>
        <v>0</v>
      </c>
      <c r="J731" s="360">
        <v>0</v>
      </c>
      <c r="K731" s="360">
        <f t="shared" si="134"/>
        <v>0</v>
      </c>
      <c r="L731" s="360">
        <f t="shared" si="135"/>
        <v>79650</v>
      </c>
      <c r="M731" s="376">
        <f t="shared" si="136"/>
        <v>398250</v>
      </c>
      <c r="N731" s="392">
        <v>5</v>
      </c>
      <c r="O731" s="360">
        <v>79650</v>
      </c>
      <c r="P731" s="360">
        <f t="shared" si="137"/>
        <v>398250</v>
      </c>
      <c r="Q731" s="360">
        <v>0</v>
      </c>
      <c r="R731" s="360">
        <f t="shared" si="138"/>
        <v>0</v>
      </c>
      <c r="S731" s="360">
        <v>0</v>
      </c>
      <c r="T731" s="360">
        <f t="shared" si="139"/>
        <v>0</v>
      </c>
      <c r="U731" s="360">
        <f t="shared" si="140"/>
        <v>79650</v>
      </c>
      <c r="V731" s="369">
        <f t="shared" si="141"/>
        <v>398250</v>
      </c>
      <c r="W731" s="390">
        <f t="shared" si="142"/>
        <v>0</v>
      </c>
      <c r="X731" s="381">
        <f t="shared" si="143"/>
        <v>0</v>
      </c>
      <c r="Y731" s="372"/>
    </row>
    <row r="732" spans="1:25" s="50" customFormat="1" ht="22.5" hidden="1" customHeight="1" x14ac:dyDescent="0.15">
      <c r="A732" s="361" t="s">
        <v>1117</v>
      </c>
      <c r="B732" s="151" t="s">
        <v>1442</v>
      </c>
      <c r="C732" s="152" t="s">
        <v>1420</v>
      </c>
      <c r="D732" s="390">
        <v>5</v>
      </c>
      <c r="E732" s="359" t="s">
        <v>1384</v>
      </c>
      <c r="F732" s="360">
        <v>104341</v>
      </c>
      <c r="G732" s="360">
        <f t="shared" si="132"/>
        <v>521705</v>
      </c>
      <c r="H732" s="360">
        <v>0</v>
      </c>
      <c r="I732" s="360">
        <f t="shared" si="133"/>
        <v>0</v>
      </c>
      <c r="J732" s="360">
        <v>0</v>
      </c>
      <c r="K732" s="360">
        <f t="shared" si="134"/>
        <v>0</v>
      </c>
      <c r="L732" s="360">
        <f t="shared" si="135"/>
        <v>104341</v>
      </c>
      <c r="M732" s="376">
        <f t="shared" si="136"/>
        <v>521705</v>
      </c>
      <c r="N732" s="392">
        <v>5</v>
      </c>
      <c r="O732" s="360">
        <v>104341</v>
      </c>
      <c r="P732" s="360">
        <f t="shared" si="137"/>
        <v>521705</v>
      </c>
      <c r="Q732" s="360">
        <v>0</v>
      </c>
      <c r="R732" s="360">
        <f t="shared" si="138"/>
        <v>0</v>
      </c>
      <c r="S732" s="360">
        <v>0</v>
      </c>
      <c r="T732" s="360">
        <f t="shared" si="139"/>
        <v>0</v>
      </c>
      <c r="U732" s="360">
        <f t="shared" si="140"/>
        <v>104341</v>
      </c>
      <c r="V732" s="369">
        <f t="shared" si="141"/>
        <v>521705</v>
      </c>
      <c r="W732" s="390">
        <f t="shared" si="142"/>
        <v>0</v>
      </c>
      <c r="X732" s="381">
        <f t="shared" si="143"/>
        <v>0</v>
      </c>
      <c r="Y732" s="372"/>
    </row>
    <row r="733" spans="1:25" s="50" customFormat="1" ht="22.5" hidden="1" customHeight="1" x14ac:dyDescent="0.15">
      <c r="A733" s="361" t="s">
        <v>1118</v>
      </c>
      <c r="B733" s="151" t="s">
        <v>1442</v>
      </c>
      <c r="C733" s="152" t="s">
        <v>1421</v>
      </c>
      <c r="D733" s="390">
        <v>5</v>
      </c>
      <c r="E733" s="359" t="s">
        <v>1384</v>
      </c>
      <c r="F733" s="360">
        <v>128236</v>
      </c>
      <c r="G733" s="360">
        <f t="shared" si="132"/>
        <v>641180</v>
      </c>
      <c r="H733" s="360">
        <v>0</v>
      </c>
      <c r="I733" s="360">
        <f t="shared" si="133"/>
        <v>0</v>
      </c>
      <c r="J733" s="360">
        <v>0</v>
      </c>
      <c r="K733" s="360">
        <f t="shared" si="134"/>
        <v>0</v>
      </c>
      <c r="L733" s="360">
        <f t="shared" si="135"/>
        <v>128236</v>
      </c>
      <c r="M733" s="376">
        <f t="shared" si="136"/>
        <v>641180</v>
      </c>
      <c r="N733" s="392">
        <v>5</v>
      </c>
      <c r="O733" s="360">
        <v>128236</v>
      </c>
      <c r="P733" s="360">
        <f t="shared" si="137"/>
        <v>641180</v>
      </c>
      <c r="Q733" s="360">
        <v>0</v>
      </c>
      <c r="R733" s="360">
        <f t="shared" si="138"/>
        <v>0</v>
      </c>
      <c r="S733" s="360">
        <v>0</v>
      </c>
      <c r="T733" s="360">
        <f t="shared" si="139"/>
        <v>0</v>
      </c>
      <c r="U733" s="360">
        <f t="shared" si="140"/>
        <v>128236</v>
      </c>
      <c r="V733" s="369">
        <f t="shared" si="141"/>
        <v>641180</v>
      </c>
      <c r="W733" s="390">
        <f t="shared" si="142"/>
        <v>0</v>
      </c>
      <c r="X733" s="381">
        <f t="shared" si="143"/>
        <v>0</v>
      </c>
      <c r="Y733" s="372"/>
    </row>
    <row r="734" spans="1:25" s="50" customFormat="1" ht="22.5" hidden="1" customHeight="1" x14ac:dyDescent="0.15">
      <c r="A734" s="361" t="s">
        <v>1119</v>
      </c>
      <c r="B734" s="151" t="s">
        <v>1442</v>
      </c>
      <c r="C734" s="152" t="s">
        <v>1440</v>
      </c>
      <c r="D734" s="390">
        <v>5</v>
      </c>
      <c r="E734" s="359" t="s">
        <v>1384</v>
      </c>
      <c r="F734" s="360">
        <v>185584</v>
      </c>
      <c r="G734" s="360">
        <f t="shared" si="132"/>
        <v>927920</v>
      </c>
      <c r="H734" s="360">
        <v>0</v>
      </c>
      <c r="I734" s="360">
        <f t="shared" si="133"/>
        <v>0</v>
      </c>
      <c r="J734" s="360">
        <v>0</v>
      </c>
      <c r="K734" s="360">
        <f t="shared" si="134"/>
        <v>0</v>
      </c>
      <c r="L734" s="360">
        <f t="shared" si="135"/>
        <v>185584</v>
      </c>
      <c r="M734" s="376">
        <f t="shared" si="136"/>
        <v>927920</v>
      </c>
      <c r="N734" s="392">
        <v>5</v>
      </c>
      <c r="O734" s="360">
        <v>185584</v>
      </c>
      <c r="P734" s="360">
        <f t="shared" si="137"/>
        <v>927920</v>
      </c>
      <c r="Q734" s="360">
        <v>0</v>
      </c>
      <c r="R734" s="360">
        <f t="shared" si="138"/>
        <v>0</v>
      </c>
      <c r="S734" s="360">
        <v>0</v>
      </c>
      <c r="T734" s="360">
        <f t="shared" si="139"/>
        <v>0</v>
      </c>
      <c r="U734" s="360">
        <f t="shared" si="140"/>
        <v>185584</v>
      </c>
      <c r="V734" s="369">
        <f t="shared" si="141"/>
        <v>927920</v>
      </c>
      <c r="W734" s="390">
        <f t="shared" si="142"/>
        <v>0</v>
      </c>
      <c r="X734" s="381">
        <f t="shared" si="143"/>
        <v>0</v>
      </c>
      <c r="Y734" s="372"/>
    </row>
    <row r="735" spans="1:25" s="50" customFormat="1" ht="22.5" hidden="1" customHeight="1" x14ac:dyDescent="0.15">
      <c r="A735" s="361" t="s">
        <v>1120</v>
      </c>
      <c r="B735" s="151" t="s">
        <v>1442</v>
      </c>
      <c r="C735" s="152" t="s">
        <v>1441</v>
      </c>
      <c r="D735" s="390">
        <v>5</v>
      </c>
      <c r="E735" s="359" t="s">
        <v>1384</v>
      </c>
      <c r="F735" s="360">
        <v>273996</v>
      </c>
      <c r="G735" s="360">
        <f t="shared" si="132"/>
        <v>1369980</v>
      </c>
      <c r="H735" s="360">
        <v>0</v>
      </c>
      <c r="I735" s="360">
        <f t="shared" si="133"/>
        <v>0</v>
      </c>
      <c r="J735" s="360">
        <v>0</v>
      </c>
      <c r="K735" s="360">
        <f t="shared" si="134"/>
        <v>0</v>
      </c>
      <c r="L735" s="360">
        <f t="shared" si="135"/>
        <v>273996</v>
      </c>
      <c r="M735" s="376">
        <f t="shared" si="136"/>
        <v>1369980</v>
      </c>
      <c r="N735" s="392">
        <v>5</v>
      </c>
      <c r="O735" s="360">
        <v>273996</v>
      </c>
      <c r="P735" s="360">
        <f t="shared" si="137"/>
        <v>1369980</v>
      </c>
      <c r="Q735" s="360">
        <v>0</v>
      </c>
      <c r="R735" s="360">
        <f t="shared" si="138"/>
        <v>0</v>
      </c>
      <c r="S735" s="360">
        <v>0</v>
      </c>
      <c r="T735" s="360">
        <f t="shared" si="139"/>
        <v>0</v>
      </c>
      <c r="U735" s="360">
        <f t="shared" si="140"/>
        <v>273996</v>
      </c>
      <c r="V735" s="369">
        <f t="shared" si="141"/>
        <v>1369980</v>
      </c>
      <c r="W735" s="390">
        <f t="shared" si="142"/>
        <v>0</v>
      </c>
      <c r="X735" s="381">
        <f t="shared" si="143"/>
        <v>0</v>
      </c>
      <c r="Y735" s="372"/>
    </row>
    <row r="736" spans="1:25" s="50" customFormat="1" ht="22.5" hidden="1" customHeight="1" x14ac:dyDescent="0.15">
      <c r="A736" s="361" t="s">
        <v>1121</v>
      </c>
      <c r="B736" s="151" t="s">
        <v>478</v>
      </c>
      <c r="C736" s="152" t="s">
        <v>1376</v>
      </c>
      <c r="D736" s="390">
        <v>135</v>
      </c>
      <c r="E736" s="359" t="s">
        <v>1384</v>
      </c>
      <c r="F736" s="360">
        <v>0</v>
      </c>
      <c r="G736" s="360">
        <f t="shared" si="132"/>
        <v>0</v>
      </c>
      <c r="H736" s="360">
        <v>12503</v>
      </c>
      <c r="I736" s="360">
        <f t="shared" si="133"/>
        <v>1687905</v>
      </c>
      <c r="J736" s="360">
        <v>0</v>
      </c>
      <c r="K736" s="360">
        <f t="shared" si="134"/>
        <v>0</v>
      </c>
      <c r="L736" s="360">
        <f t="shared" si="135"/>
        <v>12503</v>
      </c>
      <c r="M736" s="376">
        <f t="shared" si="136"/>
        <v>1687905</v>
      </c>
      <c r="N736" s="392">
        <v>135</v>
      </c>
      <c r="O736" s="360">
        <v>0</v>
      </c>
      <c r="P736" s="360">
        <f t="shared" si="137"/>
        <v>0</v>
      </c>
      <c r="Q736" s="360">
        <v>12503</v>
      </c>
      <c r="R736" s="360">
        <f t="shared" si="138"/>
        <v>1687905</v>
      </c>
      <c r="S736" s="360">
        <v>0</v>
      </c>
      <c r="T736" s="360">
        <f t="shared" si="139"/>
        <v>0</v>
      </c>
      <c r="U736" s="360">
        <f t="shared" si="140"/>
        <v>12503</v>
      </c>
      <c r="V736" s="369">
        <f t="shared" si="141"/>
        <v>1687905</v>
      </c>
      <c r="W736" s="390">
        <f t="shared" si="142"/>
        <v>0</v>
      </c>
      <c r="X736" s="381">
        <f t="shared" si="143"/>
        <v>0</v>
      </c>
      <c r="Y736" s="372"/>
    </row>
    <row r="737" spans="1:25" s="50" customFormat="1" ht="22.5" hidden="1" customHeight="1" x14ac:dyDescent="0.15">
      <c r="A737" s="361" t="s">
        <v>1122</v>
      </c>
      <c r="B737" s="151" t="s">
        <v>478</v>
      </c>
      <c r="C737" s="152" t="s">
        <v>1378</v>
      </c>
      <c r="D737" s="390">
        <v>204</v>
      </c>
      <c r="E737" s="359" t="s">
        <v>1384</v>
      </c>
      <c r="F737" s="360">
        <v>0</v>
      </c>
      <c r="G737" s="360">
        <f t="shared" si="132"/>
        <v>0</v>
      </c>
      <c r="H737" s="360">
        <v>12503</v>
      </c>
      <c r="I737" s="360">
        <f t="shared" si="133"/>
        <v>2550612</v>
      </c>
      <c r="J737" s="360">
        <v>0</v>
      </c>
      <c r="K737" s="360">
        <f t="shared" si="134"/>
        <v>0</v>
      </c>
      <c r="L737" s="360">
        <f t="shared" si="135"/>
        <v>12503</v>
      </c>
      <c r="M737" s="376">
        <f t="shared" si="136"/>
        <v>2550612</v>
      </c>
      <c r="N737" s="392">
        <v>204</v>
      </c>
      <c r="O737" s="360">
        <v>0</v>
      </c>
      <c r="P737" s="360">
        <f t="shared" si="137"/>
        <v>0</v>
      </c>
      <c r="Q737" s="360">
        <v>12503</v>
      </c>
      <c r="R737" s="360">
        <f t="shared" si="138"/>
        <v>2550612</v>
      </c>
      <c r="S737" s="360">
        <v>0</v>
      </c>
      <c r="T737" s="360">
        <f t="shared" si="139"/>
        <v>0</v>
      </c>
      <c r="U737" s="360">
        <f t="shared" si="140"/>
        <v>12503</v>
      </c>
      <c r="V737" s="369">
        <f t="shared" si="141"/>
        <v>2550612</v>
      </c>
      <c r="W737" s="390">
        <f t="shared" si="142"/>
        <v>0</v>
      </c>
      <c r="X737" s="381">
        <f t="shared" si="143"/>
        <v>0</v>
      </c>
      <c r="Y737" s="372"/>
    </row>
    <row r="738" spans="1:25" s="50" customFormat="1" ht="22.5" hidden="1" customHeight="1" x14ac:dyDescent="0.15">
      <c r="A738" s="361" t="s">
        <v>1123</v>
      </c>
      <c r="B738" s="151" t="s">
        <v>478</v>
      </c>
      <c r="C738" s="152" t="s">
        <v>1368</v>
      </c>
      <c r="D738" s="390">
        <v>23</v>
      </c>
      <c r="E738" s="359" t="s">
        <v>1384</v>
      </c>
      <c r="F738" s="360">
        <v>0</v>
      </c>
      <c r="G738" s="360">
        <f t="shared" si="132"/>
        <v>0</v>
      </c>
      <c r="H738" s="360">
        <v>12503</v>
      </c>
      <c r="I738" s="360">
        <f t="shared" si="133"/>
        <v>287569</v>
      </c>
      <c r="J738" s="360">
        <v>0</v>
      </c>
      <c r="K738" s="360">
        <f t="shared" si="134"/>
        <v>0</v>
      </c>
      <c r="L738" s="360">
        <f t="shared" si="135"/>
        <v>12503</v>
      </c>
      <c r="M738" s="376">
        <f t="shared" si="136"/>
        <v>287569</v>
      </c>
      <c r="N738" s="392">
        <v>23</v>
      </c>
      <c r="O738" s="360">
        <v>0</v>
      </c>
      <c r="P738" s="360">
        <f t="shared" si="137"/>
        <v>0</v>
      </c>
      <c r="Q738" s="360">
        <v>12503</v>
      </c>
      <c r="R738" s="360">
        <f t="shared" si="138"/>
        <v>287569</v>
      </c>
      <c r="S738" s="360">
        <v>0</v>
      </c>
      <c r="T738" s="360">
        <f t="shared" si="139"/>
        <v>0</v>
      </c>
      <c r="U738" s="360">
        <f t="shared" si="140"/>
        <v>12503</v>
      </c>
      <c r="V738" s="369">
        <f t="shared" si="141"/>
        <v>287569</v>
      </c>
      <c r="W738" s="390">
        <f t="shared" si="142"/>
        <v>0</v>
      </c>
      <c r="X738" s="381">
        <f t="shared" si="143"/>
        <v>0</v>
      </c>
      <c r="Y738" s="372"/>
    </row>
    <row r="739" spans="1:25" s="50" customFormat="1" ht="22.5" hidden="1" customHeight="1" x14ac:dyDescent="0.15">
      <c r="A739" s="361" t="s">
        <v>1124</v>
      </c>
      <c r="B739" s="151" t="s">
        <v>478</v>
      </c>
      <c r="C739" s="152" t="s">
        <v>1369</v>
      </c>
      <c r="D739" s="390">
        <v>10</v>
      </c>
      <c r="E739" s="359" t="s">
        <v>1384</v>
      </c>
      <c r="F739" s="360">
        <v>0</v>
      </c>
      <c r="G739" s="360">
        <f t="shared" si="132"/>
        <v>0</v>
      </c>
      <c r="H739" s="360">
        <v>18506</v>
      </c>
      <c r="I739" s="360">
        <f t="shared" si="133"/>
        <v>185060</v>
      </c>
      <c r="J739" s="360">
        <v>0</v>
      </c>
      <c r="K739" s="360">
        <f t="shared" si="134"/>
        <v>0</v>
      </c>
      <c r="L739" s="360">
        <f t="shared" si="135"/>
        <v>18506</v>
      </c>
      <c r="M739" s="376">
        <f t="shared" si="136"/>
        <v>185060</v>
      </c>
      <c r="N739" s="392">
        <v>10</v>
      </c>
      <c r="O739" s="360">
        <v>0</v>
      </c>
      <c r="P739" s="360">
        <f t="shared" si="137"/>
        <v>0</v>
      </c>
      <c r="Q739" s="360">
        <v>18506</v>
      </c>
      <c r="R739" s="360">
        <f t="shared" si="138"/>
        <v>185060</v>
      </c>
      <c r="S739" s="360">
        <v>0</v>
      </c>
      <c r="T739" s="360">
        <f t="shared" si="139"/>
        <v>0</v>
      </c>
      <c r="U739" s="360">
        <f t="shared" si="140"/>
        <v>18506</v>
      </c>
      <c r="V739" s="369">
        <f t="shared" si="141"/>
        <v>185060</v>
      </c>
      <c r="W739" s="390">
        <f t="shared" si="142"/>
        <v>0</v>
      </c>
      <c r="X739" s="381">
        <f t="shared" si="143"/>
        <v>0</v>
      </c>
      <c r="Y739" s="372"/>
    </row>
    <row r="740" spans="1:25" s="50" customFormat="1" ht="22.5" hidden="1" customHeight="1" x14ac:dyDescent="0.15">
      <c r="A740" s="361" t="s">
        <v>1125</v>
      </c>
      <c r="B740" s="151" t="s">
        <v>478</v>
      </c>
      <c r="C740" s="152" t="s">
        <v>1370</v>
      </c>
      <c r="D740" s="390">
        <v>10</v>
      </c>
      <c r="E740" s="359" t="s">
        <v>1384</v>
      </c>
      <c r="F740" s="360">
        <v>0</v>
      </c>
      <c r="G740" s="360">
        <f t="shared" si="132"/>
        <v>0</v>
      </c>
      <c r="H740" s="360">
        <v>18506</v>
      </c>
      <c r="I740" s="360">
        <f t="shared" si="133"/>
        <v>185060</v>
      </c>
      <c r="J740" s="360">
        <v>0</v>
      </c>
      <c r="K740" s="360">
        <f t="shared" si="134"/>
        <v>0</v>
      </c>
      <c r="L740" s="360">
        <f t="shared" si="135"/>
        <v>18506</v>
      </c>
      <c r="M740" s="376">
        <f t="shared" si="136"/>
        <v>185060</v>
      </c>
      <c r="N740" s="392">
        <v>10</v>
      </c>
      <c r="O740" s="360">
        <v>0</v>
      </c>
      <c r="P740" s="360">
        <f t="shared" si="137"/>
        <v>0</v>
      </c>
      <c r="Q740" s="360">
        <v>18506</v>
      </c>
      <c r="R740" s="360">
        <f t="shared" si="138"/>
        <v>185060</v>
      </c>
      <c r="S740" s="360">
        <v>0</v>
      </c>
      <c r="T740" s="360">
        <f t="shared" si="139"/>
        <v>0</v>
      </c>
      <c r="U740" s="360">
        <f t="shared" si="140"/>
        <v>18506</v>
      </c>
      <c r="V740" s="369">
        <f t="shared" si="141"/>
        <v>185060</v>
      </c>
      <c r="W740" s="390">
        <f t="shared" si="142"/>
        <v>0</v>
      </c>
      <c r="X740" s="381">
        <f t="shared" si="143"/>
        <v>0</v>
      </c>
      <c r="Y740" s="372"/>
    </row>
    <row r="741" spans="1:25" s="50" customFormat="1" ht="22.5" hidden="1" customHeight="1" x14ac:dyDescent="0.15">
      <c r="A741" s="361" t="s">
        <v>1126</v>
      </c>
      <c r="B741" s="151" t="s">
        <v>478</v>
      </c>
      <c r="C741" s="152" t="s">
        <v>1366</v>
      </c>
      <c r="D741" s="390">
        <v>10</v>
      </c>
      <c r="E741" s="359" t="s">
        <v>1384</v>
      </c>
      <c r="F741" s="360">
        <v>0</v>
      </c>
      <c r="G741" s="360">
        <f t="shared" si="132"/>
        <v>0</v>
      </c>
      <c r="H741" s="360">
        <v>18506</v>
      </c>
      <c r="I741" s="360">
        <f t="shared" si="133"/>
        <v>185060</v>
      </c>
      <c r="J741" s="360">
        <v>0</v>
      </c>
      <c r="K741" s="360">
        <f t="shared" si="134"/>
        <v>0</v>
      </c>
      <c r="L741" s="360">
        <f t="shared" si="135"/>
        <v>18506</v>
      </c>
      <c r="M741" s="376">
        <f t="shared" si="136"/>
        <v>185060</v>
      </c>
      <c r="N741" s="392">
        <v>10</v>
      </c>
      <c r="O741" s="360">
        <v>0</v>
      </c>
      <c r="P741" s="360">
        <f t="shared" si="137"/>
        <v>0</v>
      </c>
      <c r="Q741" s="360">
        <v>18506</v>
      </c>
      <c r="R741" s="360">
        <f t="shared" si="138"/>
        <v>185060</v>
      </c>
      <c r="S741" s="360">
        <v>0</v>
      </c>
      <c r="T741" s="360">
        <f t="shared" si="139"/>
        <v>0</v>
      </c>
      <c r="U741" s="360">
        <f t="shared" si="140"/>
        <v>18506</v>
      </c>
      <c r="V741" s="369">
        <f t="shared" si="141"/>
        <v>185060</v>
      </c>
      <c r="W741" s="390">
        <f t="shared" si="142"/>
        <v>0</v>
      </c>
      <c r="X741" s="381">
        <f t="shared" si="143"/>
        <v>0</v>
      </c>
      <c r="Y741" s="372"/>
    </row>
    <row r="742" spans="1:25" s="50" customFormat="1" ht="22.5" hidden="1" customHeight="1" x14ac:dyDescent="0.15">
      <c r="A742" s="361" t="s">
        <v>1127</v>
      </c>
      <c r="B742" s="151" t="s">
        <v>478</v>
      </c>
      <c r="C742" s="152" t="s">
        <v>1371</v>
      </c>
      <c r="D742" s="390">
        <v>10</v>
      </c>
      <c r="E742" s="359" t="s">
        <v>1384</v>
      </c>
      <c r="F742" s="360">
        <v>2424</v>
      </c>
      <c r="G742" s="360">
        <f t="shared" si="132"/>
        <v>24240</v>
      </c>
      <c r="H742" s="360">
        <v>39771</v>
      </c>
      <c r="I742" s="360">
        <f t="shared" si="133"/>
        <v>397710</v>
      </c>
      <c r="J742" s="360">
        <v>0</v>
      </c>
      <c r="K742" s="360">
        <f t="shared" si="134"/>
        <v>0</v>
      </c>
      <c r="L742" s="360">
        <f t="shared" si="135"/>
        <v>42195</v>
      </c>
      <c r="M742" s="376">
        <f t="shared" si="136"/>
        <v>421950</v>
      </c>
      <c r="N742" s="392">
        <v>10</v>
      </c>
      <c r="O742" s="360">
        <v>2424</v>
      </c>
      <c r="P742" s="360">
        <f t="shared" si="137"/>
        <v>24240</v>
      </c>
      <c r="Q742" s="360">
        <v>39771</v>
      </c>
      <c r="R742" s="360">
        <f t="shared" si="138"/>
        <v>397710</v>
      </c>
      <c r="S742" s="360">
        <v>0</v>
      </c>
      <c r="T742" s="360">
        <f t="shared" si="139"/>
        <v>0</v>
      </c>
      <c r="U742" s="360">
        <f t="shared" si="140"/>
        <v>42195</v>
      </c>
      <c r="V742" s="369">
        <f t="shared" si="141"/>
        <v>421950</v>
      </c>
      <c r="W742" s="390">
        <f t="shared" si="142"/>
        <v>0</v>
      </c>
      <c r="X742" s="381">
        <f t="shared" si="143"/>
        <v>0</v>
      </c>
      <c r="Y742" s="372"/>
    </row>
    <row r="743" spans="1:25" s="50" customFormat="1" ht="22.5" hidden="1" customHeight="1" x14ac:dyDescent="0.15">
      <c r="A743" s="361" t="s">
        <v>1128</v>
      </c>
      <c r="B743" s="151" t="s">
        <v>478</v>
      </c>
      <c r="C743" s="152" t="s">
        <v>1372</v>
      </c>
      <c r="D743" s="390">
        <v>10</v>
      </c>
      <c r="E743" s="359" t="s">
        <v>1384</v>
      </c>
      <c r="F743" s="360">
        <v>5295</v>
      </c>
      <c r="G743" s="360">
        <f t="shared" si="132"/>
        <v>52950</v>
      </c>
      <c r="H743" s="360">
        <v>49771</v>
      </c>
      <c r="I743" s="360">
        <f t="shared" si="133"/>
        <v>497710</v>
      </c>
      <c r="J743" s="360">
        <v>0</v>
      </c>
      <c r="K743" s="360">
        <f t="shared" si="134"/>
        <v>0</v>
      </c>
      <c r="L743" s="360">
        <f t="shared" si="135"/>
        <v>55066</v>
      </c>
      <c r="M743" s="376">
        <f t="shared" si="136"/>
        <v>550660</v>
      </c>
      <c r="N743" s="392">
        <v>10</v>
      </c>
      <c r="O743" s="360">
        <v>5295</v>
      </c>
      <c r="P743" s="360">
        <f t="shared" si="137"/>
        <v>52950</v>
      </c>
      <c r="Q743" s="360">
        <v>49771</v>
      </c>
      <c r="R743" s="360">
        <f t="shared" si="138"/>
        <v>497710</v>
      </c>
      <c r="S743" s="360">
        <v>0</v>
      </c>
      <c r="T743" s="360">
        <f t="shared" si="139"/>
        <v>0</v>
      </c>
      <c r="U743" s="360">
        <f t="shared" si="140"/>
        <v>55066</v>
      </c>
      <c r="V743" s="369">
        <f t="shared" si="141"/>
        <v>550660</v>
      </c>
      <c r="W743" s="390">
        <f t="shared" si="142"/>
        <v>0</v>
      </c>
      <c r="X743" s="381">
        <f t="shared" si="143"/>
        <v>0</v>
      </c>
      <c r="Y743" s="372"/>
    </row>
    <row r="744" spans="1:25" s="50" customFormat="1" ht="22.5" hidden="1" customHeight="1" x14ac:dyDescent="0.15">
      <c r="A744" s="361" t="s">
        <v>1129</v>
      </c>
      <c r="B744" s="151" t="s">
        <v>478</v>
      </c>
      <c r="C744" s="152" t="s">
        <v>89</v>
      </c>
      <c r="D744" s="390">
        <v>10</v>
      </c>
      <c r="E744" s="359" t="s">
        <v>1384</v>
      </c>
      <c r="F744" s="360">
        <v>5455</v>
      </c>
      <c r="G744" s="360">
        <f t="shared" si="132"/>
        <v>54550</v>
      </c>
      <c r="H744" s="360">
        <v>71875</v>
      </c>
      <c r="I744" s="360">
        <f t="shared" si="133"/>
        <v>718750</v>
      </c>
      <c r="J744" s="360">
        <v>0</v>
      </c>
      <c r="K744" s="360">
        <f t="shared" si="134"/>
        <v>0</v>
      </c>
      <c r="L744" s="360">
        <f t="shared" si="135"/>
        <v>77330</v>
      </c>
      <c r="M744" s="376">
        <f t="shared" si="136"/>
        <v>773300</v>
      </c>
      <c r="N744" s="392">
        <v>10</v>
      </c>
      <c r="O744" s="360">
        <v>5455</v>
      </c>
      <c r="P744" s="360">
        <f t="shared" si="137"/>
        <v>54550</v>
      </c>
      <c r="Q744" s="360">
        <v>71875</v>
      </c>
      <c r="R744" s="360">
        <f t="shared" si="138"/>
        <v>718750</v>
      </c>
      <c r="S744" s="360">
        <v>0</v>
      </c>
      <c r="T744" s="360">
        <f t="shared" si="139"/>
        <v>0</v>
      </c>
      <c r="U744" s="360">
        <f t="shared" si="140"/>
        <v>77330</v>
      </c>
      <c r="V744" s="369">
        <f t="shared" si="141"/>
        <v>773300</v>
      </c>
      <c r="W744" s="390">
        <f t="shared" si="142"/>
        <v>0</v>
      </c>
      <c r="X744" s="381">
        <f t="shared" si="143"/>
        <v>0</v>
      </c>
      <c r="Y744" s="372"/>
    </row>
    <row r="745" spans="1:25" s="50" customFormat="1" ht="22.5" hidden="1" customHeight="1" x14ac:dyDescent="0.15">
      <c r="A745" s="361" t="s">
        <v>1130</v>
      </c>
      <c r="B745" s="151" t="s">
        <v>478</v>
      </c>
      <c r="C745" s="152" t="s">
        <v>90</v>
      </c>
      <c r="D745" s="390">
        <v>10</v>
      </c>
      <c r="E745" s="359" t="s">
        <v>1384</v>
      </c>
      <c r="F745" s="360">
        <v>8853</v>
      </c>
      <c r="G745" s="360">
        <f t="shared" si="132"/>
        <v>88530</v>
      </c>
      <c r="H745" s="360">
        <v>90677</v>
      </c>
      <c r="I745" s="360">
        <f t="shared" si="133"/>
        <v>906770</v>
      </c>
      <c r="J745" s="360">
        <v>0</v>
      </c>
      <c r="K745" s="360">
        <f t="shared" si="134"/>
        <v>0</v>
      </c>
      <c r="L745" s="360">
        <f t="shared" si="135"/>
        <v>99530</v>
      </c>
      <c r="M745" s="376">
        <f t="shared" si="136"/>
        <v>995300</v>
      </c>
      <c r="N745" s="392">
        <v>10</v>
      </c>
      <c r="O745" s="360">
        <v>8853</v>
      </c>
      <c r="P745" s="360">
        <f t="shared" si="137"/>
        <v>88530</v>
      </c>
      <c r="Q745" s="360">
        <v>90677</v>
      </c>
      <c r="R745" s="360">
        <f t="shared" si="138"/>
        <v>906770</v>
      </c>
      <c r="S745" s="360">
        <v>0</v>
      </c>
      <c r="T745" s="360">
        <f t="shared" si="139"/>
        <v>0</v>
      </c>
      <c r="U745" s="360">
        <f t="shared" si="140"/>
        <v>99530</v>
      </c>
      <c r="V745" s="369">
        <f t="shared" si="141"/>
        <v>995300</v>
      </c>
      <c r="W745" s="390">
        <f t="shared" si="142"/>
        <v>0</v>
      </c>
      <c r="X745" s="381">
        <f t="shared" si="143"/>
        <v>0</v>
      </c>
      <c r="Y745" s="372"/>
    </row>
    <row r="746" spans="1:25" s="50" customFormat="1" ht="22.5" hidden="1" customHeight="1" x14ac:dyDescent="0.15">
      <c r="A746" s="361" t="s">
        <v>1131</v>
      </c>
      <c r="B746" s="151" t="s">
        <v>478</v>
      </c>
      <c r="C746" s="152" t="s">
        <v>91</v>
      </c>
      <c r="D746" s="390">
        <v>10</v>
      </c>
      <c r="E746" s="359" t="s">
        <v>1384</v>
      </c>
      <c r="F746" s="360">
        <v>8924</v>
      </c>
      <c r="G746" s="360">
        <f t="shared" si="132"/>
        <v>89240</v>
      </c>
      <c r="H746" s="360">
        <v>111479</v>
      </c>
      <c r="I746" s="360">
        <f t="shared" si="133"/>
        <v>1114790</v>
      </c>
      <c r="J746" s="360">
        <v>0</v>
      </c>
      <c r="K746" s="360">
        <f t="shared" si="134"/>
        <v>0</v>
      </c>
      <c r="L746" s="360">
        <f t="shared" si="135"/>
        <v>120403</v>
      </c>
      <c r="M746" s="376">
        <f t="shared" si="136"/>
        <v>1204030</v>
      </c>
      <c r="N746" s="392">
        <v>10</v>
      </c>
      <c r="O746" s="360">
        <v>8924</v>
      </c>
      <c r="P746" s="360">
        <f t="shared" si="137"/>
        <v>89240</v>
      </c>
      <c r="Q746" s="360">
        <v>111479</v>
      </c>
      <c r="R746" s="360">
        <f t="shared" si="138"/>
        <v>1114790</v>
      </c>
      <c r="S746" s="360">
        <v>0</v>
      </c>
      <c r="T746" s="360">
        <f t="shared" si="139"/>
        <v>0</v>
      </c>
      <c r="U746" s="360">
        <f t="shared" si="140"/>
        <v>120403</v>
      </c>
      <c r="V746" s="369">
        <f t="shared" si="141"/>
        <v>1204030</v>
      </c>
      <c r="W746" s="390">
        <f t="shared" si="142"/>
        <v>0</v>
      </c>
      <c r="X746" s="381">
        <f t="shared" si="143"/>
        <v>0</v>
      </c>
      <c r="Y746" s="372"/>
    </row>
    <row r="747" spans="1:25" s="50" customFormat="1" ht="22.5" hidden="1" customHeight="1" x14ac:dyDescent="0.15">
      <c r="A747" s="361" t="s">
        <v>1132</v>
      </c>
      <c r="B747" s="151" t="s">
        <v>478</v>
      </c>
      <c r="C747" s="152" t="s">
        <v>92</v>
      </c>
      <c r="D747" s="390">
        <v>10</v>
      </c>
      <c r="E747" s="359" t="s">
        <v>1384</v>
      </c>
      <c r="F747" s="360">
        <v>12980</v>
      </c>
      <c r="G747" s="360">
        <f t="shared" si="132"/>
        <v>129800</v>
      </c>
      <c r="H747" s="360">
        <v>150659</v>
      </c>
      <c r="I747" s="360">
        <f t="shared" si="133"/>
        <v>1506590</v>
      </c>
      <c r="J747" s="360">
        <v>0</v>
      </c>
      <c r="K747" s="360">
        <f t="shared" si="134"/>
        <v>0</v>
      </c>
      <c r="L747" s="360">
        <f t="shared" si="135"/>
        <v>163639</v>
      </c>
      <c r="M747" s="376">
        <f t="shared" si="136"/>
        <v>1636390</v>
      </c>
      <c r="N747" s="392">
        <v>10</v>
      </c>
      <c r="O747" s="360">
        <v>12980</v>
      </c>
      <c r="P747" s="360">
        <f t="shared" si="137"/>
        <v>129800</v>
      </c>
      <c r="Q747" s="360">
        <v>150659</v>
      </c>
      <c r="R747" s="360">
        <f t="shared" si="138"/>
        <v>1506590</v>
      </c>
      <c r="S747" s="360">
        <v>0</v>
      </c>
      <c r="T747" s="360">
        <f t="shared" si="139"/>
        <v>0</v>
      </c>
      <c r="U747" s="360">
        <f t="shared" si="140"/>
        <v>163639</v>
      </c>
      <c r="V747" s="369">
        <f t="shared" si="141"/>
        <v>1636390</v>
      </c>
      <c r="W747" s="390">
        <f t="shared" si="142"/>
        <v>0</v>
      </c>
      <c r="X747" s="381">
        <f t="shared" si="143"/>
        <v>0</v>
      </c>
      <c r="Y747" s="372"/>
    </row>
    <row r="748" spans="1:25" s="50" customFormat="1" ht="22.5" hidden="1" customHeight="1" x14ac:dyDescent="0.15">
      <c r="A748" s="361" t="s">
        <v>1133</v>
      </c>
      <c r="B748" s="151" t="s">
        <v>478</v>
      </c>
      <c r="C748" s="152" t="s">
        <v>530</v>
      </c>
      <c r="D748" s="390">
        <v>10</v>
      </c>
      <c r="E748" s="359" t="s">
        <v>1384</v>
      </c>
      <c r="F748" s="360">
        <v>25817</v>
      </c>
      <c r="G748" s="360">
        <f t="shared" si="132"/>
        <v>258170</v>
      </c>
      <c r="H748" s="360">
        <v>194264</v>
      </c>
      <c r="I748" s="360">
        <f t="shared" si="133"/>
        <v>1942640</v>
      </c>
      <c r="J748" s="360">
        <v>0</v>
      </c>
      <c r="K748" s="360">
        <f t="shared" si="134"/>
        <v>0</v>
      </c>
      <c r="L748" s="360">
        <f t="shared" si="135"/>
        <v>220081</v>
      </c>
      <c r="M748" s="376">
        <f t="shared" si="136"/>
        <v>2200810</v>
      </c>
      <c r="N748" s="392">
        <v>10</v>
      </c>
      <c r="O748" s="360">
        <v>25817</v>
      </c>
      <c r="P748" s="360">
        <f t="shared" si="137"/>
        <v>258170</v>
      </c>
      <c r="Q748" s="360">
        <v>194264</v>
      </c>
      <c r="R748" s="360">
        <f t="shared" si="138"/>
        <v>1942640</v>
      </c>
      <c r="S748" s="360">
        <v>0</v>
      </c>
      <c r="T748" s="360">
        <f t="shared" si="139"/>
        <v>0</v>
      </c>
      <c r="U748" s="360">
        <f t="shared" si="140"/>
        <v>220081</v>
      </c>
      <c r="V748" s="369">
        <f t="shared" si="141"/>
        <v>2200810</v>
      </c>
      <c r="W748" s="390">
        <f t="shared" si="142"/>
        <v>0</v>
      </c>
      <c r="X748" s="381">
        <f t="shared" si="143"/>
        <v>0</v>
      </c>
      <c r="Y748" s="372"/>
    </row>
    <row r="749" spans="1:25" s="50" customFormat="1" ht="22.5" hidden="1" customHeight="1" x14ac:dyDescent="0.15">
      <c r="A749" s="361" t="s">
        <v>1134</v>
      </c>
      <c r="B749" s="151" t="s">
        <v>1735</v>
      </c>
      <c r="C749" s="152" t="s">
        <v>1371</v>
      </c>
      <c r="D749" s="390">
        <v>10</v>
      </c>
      <c r="E749" s="359" t="s">
        <v>1384</v>
      </c>
      <c r="F749" s="360">
        <v>1212</v>
      </c>
      <c r="G749" s="360">
        <f t="shared" si="132"/>
        <v>12120</v>
      </c>
      <c r="H749" s="360">
        <v>39771</v>
      </c>
      <c r="I749" s="360">
        <f t="shared" si="133"/>
        <v>397710</v>
      </c>
      <c r="J749" s="360">
        <v>0</v>
      </c>
      <c r="K749" s="360">
        <f t="shared" si="134"/>
        <v>0</v>
      </c>
      <c r="L749" s="360">
        <f t="shared" si="135"/>
        <v>40983</v>
      </c>
      <c r="M749" s="376">
        <f t="shared" si="136"/>
        <v>409830</v>
      </c>
      <c r="N749" s="392">
        <v>10</v>
      </c>
      <c r="O749" s="360">
        <v>1212</v>
      </c>
      <c r="P749" s="360">
        <f t="shared" si="137"/>
        <v>12120</v>
      </c>
      <c r="Q749" s="360">
        <v>39771</v>
      </c>
      <c r="R749" s="360">
        <f t="shared" si="138"/>
        <v>397710</v>
      </c>
      <c r="S749" s="360">
        <v>0</v>
      </c>
      <c r="T749" s="360">
        <f t="shared" si="139"/>
        <v>0</v>
      </c>
      <c r="U749" s="360">
        <f t="shared" si="140"/>
        <v>40983</v>
      </c>
      <c r="V749" s="369">
        <f t="shared" si="141"/>
        <v>409830</v>
      </c>
      <c r="W749" s="390">
        <f t="shared" si="142"/>
        <v>0</v>
      </c>
      <c r="X749" s="381">
        <f t="shared" si="143"/>
        <v>0</v>
      </c>
      <c r="Y749" s="372"/>
    </row>
    <row r="750" spans="1:25" s="50" customFormat="1" ht="22.5" hidden="1" customHeight="1" x14ac:dyDescent="0.15">
      <c r="A750" s="361" t="s">
        <v>1135</v>
      </c>
      <c r="B750" s="151" t="s">
        <v>1735</v>
      </c>
      <c r="C750" s="152" t="s">
        <v>1372</v>
      </c>
      <c r="D750" s="390">
        <v>10</v>
      </c>
      <c r="E750" s="359" t="s">
        <v>1384</v>
      </c>
      <c r="F750" s="360">
        <v>2647</v>
      </c>
      <c r="G750" s="360">
        <f t="shared" si="132"/>
        <v>26470</v>
      </c>
      <c r="H750" s="360">
        <v>49771</v>
      </c>
      <c r="I750" s="360">
        <f t="shared" si="133"/>
        <v>497710</v>
      </c>
      <c r="J750" s="360">
        <v>0</v>
      </c>
      <c r="K750" s="360">
        <f t="shared" si="134"/>
        <v>0</v>
      </c>
      <c r="L750" s="360">
        <f t="shared" si="135"/>
        <v>52418</v>
      </c>
      <c r="M750" s="376">
        <f t="shared" si="136"/>
        <v>524180</v>
      </c>
      <c r="N750" s="392">
        <v>10</v>
      </c>
      <c r="O750" s="360">
        <v>2647</v>
      </c>
      <c r="P750" s="360">
        <f t="shared" si="137"/>
        <v>26470</v>
      </c>
      <c r="Q750" s="360">
        <v>49771</v>
      </c>
      <c r="R750" s="360">
        <f t="shared" si="138"/>
        <v>497710</v>
      </c>
      <c r="S750" s="360">
        <v>0</v>
      </c>
      <c r="T750" s="360">
        <f t="shared" si="139"/>
        <v>0</v>
      </c>
      <c r="U750" s="360">
        <f t="shared" si="140"/>
        <v>52418</v>
      </c>
      <c r="V750" s="369">
        <f t="shared" si="141"/>
        <v>524180</v>
      </c>
      <c r="W750" s="390">
        <f t="shared" si="142"/>
        <v>0</v>
      </c>
      <c r="X750" s="381">
        <f t="shared" si="143"/>
        <v>0</v>
      </c>
      <c r="Y750" s="372"/>
    </row>
    <row r="751" spans="1:25" s="50" customFormat="1" ht="22.5" hidden="1" customHeight="1" x14ac:dyDescent="0.15">
      <c r="A751" s="361" t="s">
        <v>1136</v>
      </c>
      <c r="B751" s="151" t="s">
        <v>1735</v>
      </c>
      <c r="C751" s="152" t="s">
        <v>89</v>
      </c>
      <c r="D751" s="390">
        <v>10</v>
      </c>
      <c r="E751" s="359" t="s">
        <v>1384</v>
      </c>
      <c r="F751" s="360">
        <v>2727</v>
      </c>
      <c r="G751" s="360">
        <f t="shared" si="132"/>
        <v>27270</v>
      </c>
      <c r="H751" s="360">
        <v>71875</v>
      </c>
      <c r="I751" s="360">
        <f t="shared" si="133"/>
        <v>718750</v>
      </c>
      <c r="J751" s="360">
        <v>0</v>
      </c>
      <c r="K751" s="360">
        <f t="shared" si="134"/>
        <v>0</v>
      </c>
      <c r="L751" s="360">
        <f t="shared" si="135"/>
        <v>74602</v>
      </c>
      <c r="M751" s="376">
        <f t="shared" si="136"/>
        <v>746020</v>
      </c>
      <c r="N751" s="392">
        <v>10</v>
      </c>
      <c r="O751" s="360">
        <v>2727</v>
      </c>
      <c r="P751" s="360">
        <f t="shared" si="137"/>
        <v>27270</v>
      </c>
      <c r="Q751" s="360">
        <v>71875</v>
      </c>
      <c r="R751" s="360">
        <f t="shared" si="138"/>
        <v>718750</v>
      </c>
      <c r="S751" s="360">
        <v>0</v>
      </c>
      <c r="T751" s="360">
        <f t="shared" si="139"/>
        <v>0</v>
      </c>
      <c r="U751" s="360">
        <f t="shared" si="140"/>
        <v>74602</v>
      </c>
      <c r="V751" s="369">
        <f t="shared" si="141"/>
        <v>746020</v>
      </c>
      <c r="W751" s="390">
        <f t="shared" si="142"/>
        <v>0</v>
      </c>
      <c r="X751" s="381">
        <f t="shared" si="143"/>
        <v>0</v>
      </c>
      <c r="Y751" s="372"/>
    </row>
    <row r="752" spans="1:25" s="50" customFormat="1" ht="22.5" hidden="1" customHeight="1" x14ac:dyDescent="0.15">
      <c r="A752" s="361" t="s">
        <v>1137</v>
      </c>
      <c r="B752" s="151" t="s">
        <v>1735</v>
      </c>
      <c r="C752" s="152" t="s">
        <v>90</v>
      </c>
      <c r="D752" s="390">
        <v>10</v>
      </c>
      <c r="E752" s="359" t="s">
        <v>1384</v>
      </c>
      <c r="F752" s="360">
        <v>4426</v>
      </c>
      <c r="G752" s="360">
        <f t="shared" si="132"/>
        <v>44260</v>
      </c>
      <c r="H752" s="360">
        <v>90677</v>
      </c>
      <c r="I752" s="360">
        <f t="shared" si="133"/>
        <v>906770</v>
      </c>
      <c r="J752" s="360">
        <v>0</v>
      </c>
      <c r="K752" s="360">
        <f t="shared" si="134"/>
        <v>0</v>
      </c>
      <c r="L752" s="360">
        <f t="shared" si="135"/>
        <v>95103</v>
      </c>
      <c r="M752" s="376">
        <f t="shared" si="136"/>
        <v>951030</v>
      </c>
      <c r="N752" s="392">
        <v>10</v>
      </c>
      <c r="O752" s="360">
        <v>4426</v>
      </c>
      <c r="P752" s="360">
        <f t="shared" si="137"/>
        <v>44260</v>
      </c>
      <c r="Q752" s="360">
        <v>90677</v>
      </c>
      <c r="R752" s="360">
        <f t="shared" si="138"/>
        <v>906770</v>
      </c>
      <c r="S752" s="360">
        <v>0</v>
      </c>
      <c r="T752" s="360">
        <f t="shared" si="139"/>
        <v>0</v>
      </c>
      <c r="U752" s="360">
        <f t="shared" si="140"/>
        <v>95103</v>
      </c>
      <c r="V752" s="369">
        <f t="shared" si="141"/>
        <v>951030</v>
      </c>
      <c r="W752" s="390">
        <f t="shared" si="142"/>
        <v>0</v>
      </c>
      <c r="X752" s="381">
        <f t="shared" si="143"/>
        <v>0</v>
      </c>
      <c r="Y752" s="372"/>
    </row>
    <row r="753" spans="1:25" s="50" customFormat="1" ht="22.5" hidden="1" customHeight="1" x14ac:dyDescent="0.15">
      <c r="A753" s="361" t="s">
        <v>1138</v>
      </c>
      <c r="B753" s="151" t="s">
        <v>1735</v>
      </c>
      <c r="C753" s="152" t="s">
        <v>91</v>
      </c>
      <c r="D753" s="390">
        <v>10</v>
      </c>
      <c r="E753" s="359" t="s">
        <v>1384</v>
      </c>
      <c r="F753" s="360">
        <v>4462</v>
      </c>
      <c r="G753" s="360">
        <f t="shared" si="132"/>
        <v>44620</v>
      </c>
      <c r="H753" s="360">
        <v>111479</v>
      </c>
      <c r="I753" s="360">
        <f t="shared" si="133"/>
        <v>1114790</v>
      </c>
      <c r="J753" s="360">
        <v>0</v>
      </c>
      <c r="K753" s="360">
        <f t="shared" si="134"/>
        <v>0</v>
      </c>
      <c r="L753" s="360">
        <f t="shared" si="135"/>
        <v>115941</v>
      </c>
      <c r="M753" s="376">
        <f t="shared" si="136"/>
        <v>1159410</v>
      </c>
      <c r="N753" s="392">
        <v>10</v>
      </c>
      <c r="O753" s="360">
        <v>4462</v>
      </c>
      <c r="P753" s="360">
        <f t="shared" si="137"/>
        <v>44620</v>
      </c>
      <c r="Q753" s="360">
        <v>111479</v>
      </c>
      <c r="R753" s="360">
        <f t="shared" si="138"/>
        <v>1114790</v>
      </c>
      <c r="S753" s="360">
        <v>0</v>
      </c>
      <c r="T753" s="360">
        <f t="shared" si="139"/>
        <v>0</v>
      </c>
      <c r="U753" s="360">
        <f t="shared" si="140"/>
        <v>115941</v>
      </c>
      <c r="V753" s="369">
        <f t="shared" si="141"/>
        <v>1159410</v>
      </c>
      <c r="W753" s="390">
        <f t="shared" si="142"/>
        <v>0</v>
      </c>
      <c r="X753" s="381">
        <f t="shared" si="143"/>
        <v>0</v>
      </c>
      <c r="Y753" s="372"/>
    </row>
    <row r="754" spans="1:25" s="50" customFormat="1" ht="22.5" hidden="1" customHeight="1" x14ac:dyDescent="0.15">
      <c r="A754" s="361" t="s">
        <v>1139</v>
      </c>
      <c r="B754" s="151" t="s">
        <v>1735</v>
      </c>
      <c r="C754" s="152" t="s">
        <v>92</v>
      </c>
      <c r="D754" s="390">
        <v>10</v>
      </c>
      <c r="E754" s="359" t="s">
        <v>1384</v>
      </c>
      <c r="F754" s="360">
        <v>6489</v>
      </c>
      <c r="G754" s="360">
        <f t="shared" si="132"/>
        <v>64890</v>
      </c>
      <c r="H754" s="360">
        <v>150659</v>
      </c>
      <c r="I754" s="360">
        <f t="shared" si="133"/>
        <v>1506590</v>
      </c>
      <c r="J754" s="360">
        <v>0</v>
      </c>
      <c r="K754" s="360">
        <f t="shared" si="134"/>
        <v>0</v>
      </c>
      <c r="L754" s="360">
        <f t="shared" si="135"/>
        <v>157148</v>
      </c>
      <c r="M754" s="376">
        <f t="shared" si="136"/>
        <v>1571480</v>
      </c>
      <c r="N754" s="392">
        <v>10</v>
      </c>
      <c r="O754" s="360">
        <v>6489</v>
      </c>
      <c r="P754" s="360">
        <f t="shared" si="137"/>
        <v>64890</v>
      </c>
      <c r="Q754" s="360">
        <v>150659</v>
      </c>
      <c r="R754" s="360">
        <f t="shared" si="138"/>
        <v>1506590</v>
      </c>
      <c r="S754" s="360">
        <v>0</v>
      </c>
      <c r="T754" s="360">
        <f t="shared" si="139"/>
        <v>0</v>
      </c>
      <c r="U754" s="360">
        <f t="shared" si="140"/>
        <v>157148</v>
      </c>
      <c r="V754" s="369">
        <f t="shared" si="141"/>
        <v>1571480</v>
      </c>
      <c r="W754" s="390">
        <f t="shared" si="142"/>
        <v>0</v>
      </c>
      <c r="X754" s="381">
        <f t="shared" si="143"/>
        <v>0</v>
      </c>
      <c r="Y754" s="372"/>
    </row>
    <row r="755" spans="1:25" s="50" customFormat="1" ht="22.5" hidden="1" customHeight="1" x14ac:dyDescent="0.15">
      <c r="A755" s="361" t="s">
        <v>1140</v>
      </c>
      <c r="B755" s="151" t="s">
        <v>1735</v>
      </c>
      <c r="C755" s="152" t="s">
        <v>530</v>
      </c>
      <c r="D755" s="390">
        <v>10</v>
      </c>
      <c r="E755" s="359" t="s">
        <v>1384</v>
      </c>
      <c r="F755" s="360">
        <v>12908</v>
      </c>
      <c r="G755" s="360">
        <f t="shared" si="132"/>
        <v>129080</v>
      </c>
      <c r="H755" s="360">
        <v>194264</v>
      </c>
      <c r="I755" s="360">
        <f t="shared" si="133"/>
        <v>1942640</v>
      </c>
      <c r="J755" s="360">
        <v>0</v>
      </c>
      <c r="K755" s="360">
        <f t="shared" si="134"/>
        <v>0</v>
      </c>
      <c r="L755" s="360">
        <f t="shared" si="135"/>
        <v>207172</v>
      </c>
      <c r="M755" s="376">
        <f t="shared" si="136"/>
        <v>2071720</v>
      </c>
      <c r="N755" s="392">
        <v>10</v>
      </c>
      <c r="O755" s="360">
        <v>12908</v>
      </c>
      <c r="P755" s="360">
        <f t="shared" si="137"/>
        <v>129080</v>
      </c>
      <c r="Q755" s="360">
        <v>194264</v>
      </c>
      <c r="R755" s="360">
        <f t="shared" si="138"/>
        <v>1942640</v>
      </c>
      <c r="S755" s="360">
        <v>0</v>
      </c>
      <c r="T755" s="360">
        <f t="shared" si="139"/>
        <v>0</v>
      </c>
      <c r="U755" s="360">
        <f t="shared" si="140"/>
        <v>207172</v>
      </c>
      <c r="V755" s="369">
        <f t="shared" si="141"/>
        <v>2071720</v>
      </c>
      <c r="W755" s="390">
        <f t="shared" si="142"/>
        <v>0</v>
      </c>
      <c r="X755" s="381">
        <f t="shared" si="143"/>
        <v>0</v>
      </c>
      <c r="Y755" s="372"/>
    </row>
    <row r="756" spans="1:25" s="50" customFormat="1" ht="22.5" hidden="1" customHeight="1" x14ac:dyDescent="0.15">
      <c r="A756" s="361" t="s">
        <v>1141</v>
      </c>
      <c r="B756" s="151" t="s">
        <v>529</v>
      </c>
      <c r="C756" s="152" t="s">
        <v>1443</v>
      </c>
      <c r="D756" s="390">
        <v>10</v>
      </c>
      <c r="E756" s="359" t="s">
        <v>1384</v>
      </c>
      <c r="F756" s="360">
        <v>57702</v>
      </c>
      <c r="G756" s="360">
        <f t="shared" si="132"/>
        <v>577020</v>
      </c>
      <c r="H756" s="360">
        <v>0</v>
      </c>
      <c r="I756" s="360">
        <f t="shared" si="133"/>
        <v>0</v>
      </c>
      <c r="J756" s="360">
        <v>0</v>
      </c>
      <c r="K756" s="360">
        <f t="shared" si="134"/>
        <v>0</v>
      </c>
      <c r="L756" s="360">
        <f t="shared" si="135"/>
        <v>57702</v>
      </c>
      <c r="M756" s="376">
        <f t="shared" si="136"/>
        <v>577020</v>
      </c>
      <c r="N756" s="392">
        <v>10</v>
      </c>
      <c r="O756" s="360">
        <v>57702</v>
      </c>
      <c r="P756" s="360">
        <f t="shared" si="137"/>
        <v>577020</v>
      </c>
      <c r="Q756" s="360">
        <v>0</v>
      </c>
      <c r="R756" s="360">
        <f t="shared" si="138"/>
        <v>0</v>
      </c>
      <c r="S756" s="360">
        <v>0</v>
      </c>
      <c r="T756" s="360">
        <f t="shared" si="139"/>
        <v>0</v>
      </c>
      <c r="U756" s="360">
        <f t="shared" si="140"/>
        <v>57702</v>
      </c>
      <c r="V756" s="369">
        <f t="shared" si="141"/>
        <v>577020</v>
      </c>
      <c r="W756" s="390">
        <f t="shared" si="142"/>
        <v>0</v>
      </c>
      <c r="X756" s="381">
        <f t="shared" si="143"/>
        <v>0</v>
      </c>
      <c r="Y756" s="372"/>
    </row>
    <row r="757" spans="1:25" s="50" customFormat="1" ht="22.5" hidden="1" customHeight="1" x14ac:dyDescent="0.15">
      <c r="A757" s="361" t="s">
        <v>1142</v>
      </c>
      <c r="B757" s="151" t="s">
        <v>529</v>
      </c>
      <c r="C757" s="152" t="s">
        <v>1444</v>
      </c>
      <c r="D757" s="390">
        <v>10</v>
      </c>
      <c r="E757" s="359" t="s">
        <v>1384</v>
      </c>
      <c r="F757" s="360">
        <v>63720</v>
      </c>
      <c r="G757" s="360">
        <f t="shared" si="132"/>
        <v>637200</v>
      </c>
      <c r="H757" s="360">
        <v>0</v>
      </c>
      <c r="I757" s="360">
        <f t="shared" si="133"/>
        <v>0</v>
      </c>
      <c r="J757" s="360">
        <v>0</v>
      </c>
      <c r="K757" s="360">
        <f t="shared" si="134"/>
        <v>0</v>
      </c>
      <c r="L757" s="360">
        <f t="shared" si="135"/>
        <v>63720</v>
      </c>
      <c r="M757" s="376">
        <f t="shared" si="136"/>
        <v>637200</v>
      </c>
      <c r="N757" s="392">
        <v>10</v>
      </c>
      <c r="O757" s="360">
        <v>63720</v>
      </c>
      <c r="P757" s="360">
        <f t="shared" si="137"/>
        <v>637200</v>
      </c>
      <c r="Q757" s="360">
        <v>0</v>
      </c>
      <c r="R757" s="360">
        <f t="shared" si="138"/>
        <v>0</v>
      </c>
      <c r="S757" s="360">
        <v>0</v>
      </c>
      <c r="T757" s="360">
        <f t="shared" si="139"/>
        <v>0</v>
      </c>
      <c r="U757" s="360">
        <f t="shared" si="140"/>
        <v>63720</v>
      </c>
      <c r="V757" s="369">
        <f t="shared" si="141"/>
        <v>637200</v>
      </c>
      <c r="W757" s="390">
        <f t="shared" si="142"/>
        <v>0</v>
      </c>
      <c r="X757" s="381">
        <f t="shared" si="143"/>
        <v>0</v>
      </c>
      <c r="Y757" s="372"/>
    </row>
    <row r="758" spans="1:25" s="50" customFormat="1" ht="22.5" hidden="1" customHeight="1" x14ac:dyDescent="0.15">
      <c r="A758" s="361" t="s">
        <v>1143</v>
      </c>
      <c r="B758" s="151" t="s">
        <v>529</v>
      </c>
      <c r="C758" s="152" t="s">
        <v>1445</v>
      </c>
      <c r="D758" s="390">
        <v>10</v>
      </c>
      <c r="E758" s="359" t="s">
        <v>1384</v>
      </c>
      <c r="F758" s="360">
        <v>116820</v>
      </c>
      <c r="G758" s="360">
        <f t="shared" si="132"/>
        <v>1168200</v>
      </c>
      <c r="H758" s="360">
        <v>0</v>
      </c>
      <c r="I758" s="360">
        <f t="shared" si="133"/>
        <v>0</v>
      </c>
      <c r="J758" s="360">
        <v>0</v>
      </c>
      <c r="K758" s="360">
        <f t="shared" si="134"/>
        <v>0</v>
      </c>
      <c r="L758" s="360">
        <f t="shared" si="135"/>
        <v>116820</v>
      </c>
      <c r="M758" s="376">
        <f t="shared" si="136"/>
        <v>1168200</v>
      </c>
      <c r="N758" s="392">
        <v>10</v>
      </c>
      <c r="O758" s="360">
        <v>116820</v>
      </c>
      <c r="P758" s="360">
        <f t="shared" si="137"/>
        <v>1168200</v>
      </c>
      <c r="Q758" s="360">
        <v>0</v>
      </c>
      <c r="R758" s="360">
        <f t="shared" si="138"/>
        <v>0</v>
      </c>
      <c r="S758" s="360">
        <v>0</v>
      </c>
      <c r="T758" s="360">
        <f t="shared" si="139"/>
        <v>0</v>
      </c>
      <c r="U758" s="360">
        <f t="shared" si="140"/>
        <v>116820</v>
      </c>
      <c r="V758" s="369">
        <f t="shared" si="141"/>
        <v>1168200</v>
      </c>
      <c r="W758" s="390">
        <f t="shared" si="142"/>
        <v>0</v>
      </c>
      <c r="X758" s="381">
        <f t="shared" si="143"/>
        <v>0</v>
      </c>
      <c r="Y758" s="372"/>
    </row>
    <row r="759" spans="1:25" s="50" customFormat="1" ht="22.5" hidden="1" customHeight="1" x14ac:dyDescent="0.15">
      <c r="A759" s="361" t="s">
        <v>1144</v>
      </c>
      <c r="B759" s="151" t="s">
        <v>529</v>
      </c>
      <c r="C759" s="152" t="s">
        <v>1446</v>
      </c>
      <c r="D759" s="390">
        <v>10</v>
      </c>
      <c r="E759" s="359" t="s">
        <v>1384</v>
      </c>
      <c r="F759" s="360">
        <v>141600</v>
      </c>
      <c r="G759" s="360">
        <f t="shared" si="132"/>
        <v>1416000</v>
      </c>
      <c r="H759" s="360">
        <v>0</v>
      </c>
      <c r="I759" s="360">
        <f t="shared" si="133"/>
        <v>0</v>
      </c>
      <c r="J759" s="360">
        <v>0</v>
      </c>
      <c r="K759" s="360">
        <f t="shared" si="134"/>
        <v>0</v>
      </c>
      <c r="L759" s="360">
        <f t="shared" si="135"/>
        <v>141600</v>
      </c>
      <c r="M759" s="376">
        <f t="shared" si="136"/>
        <v>1416000</v>
      </c>
      <c r="N759" s="392">
        <v>10</v>
      </c>
      <c r="O759" s="360">
        <v>141600</v>
      </c>
      <c r="P759" s="360">
        <f t="shared" si="137"/>
        <v>1416000</v>
      </c>
      <c r="Q759" s="360">
        <v>0</v>
      </c>
      <c r="R759" s="360">
        <f t="shared" si="138"/>
        <v>0</v>
      </c>
      <c r="S759" s="360">
        <v>0</v>
      </c>
      <c r="T759" s="360">
        <f t="shared" si="139"/>
        <v>0</v>
      </c>
      <c r="U759" s="360">
        <f t="shared" si="140"/>
        <v>141600</v>
      </c>
      <c r="V759" s="369">
        <f t="shared" si="141"/>
        <v>1416000</v>
      </c>
      <c r="W759" s="390">
        <f t="shared" si="142"/>
        <v>0</v>
      </c>
      <c r="X759" s="381">
        <f t="shared" si="143"/>
        <v>0</v>
      </c>
      <c r="Y759" s="372"/>
    </row>
    <row r="760" spans="1:25" s="50" customFormat="1" ht="22.5" hidden="1" customHeight="1" x14ac:dyDescent="0.15">
      <c r="A760" s="361" t="s">
        <v>1145</v>
      </c>
      <c r="B760" s="151" t="s">
        <v>529</v>
      </c>
      <c r="C760" s="152" t="s">
        <v>1447</v>
      </c>
      <c r="D760" s="390">
        <v>10</v>
      </c>
      <c r="E760" s="359" t="s">
        <v>1384</v>
      </c>
      <c r="F760" s="360">
        <v>167088</v>
      </c>
      <c r="G760" s="360">
        <f t="shared" si="132"/>
        <v>1670880</v>
      </c>
      <c r="H760" s="360">
        <v>0</v>
      </c>
      <c r="I760" s="360">
        <f t="shared" si="133"/>
        <v>0</v>
      </c>
      <c r="J760" s="360">
        <v>0</v>
      </c>
      <c r="K760" s="360">
        <f t="shared" si="134"/>
        <v>0</v>
      </c>
      <c r="L760" s="360">
        <f t="shared" si="135"/>
        <v>167088</v>
      </c>
      <c r="M760" s="376">
        <f t="shared" si="136"/>
        <v>1670880</v>
      </c>
      <c r="N760" s="392">
        <v>10</v>
      </c>
      <c r="O760" s="360">
        <v>167088</v>
      </c>
      <c r="P760" s="360">
        <f t="shared" si="137"/>
        <v>1670880</v>
      </c>
      <c r="Q760" s="360">
        <v>0</v>
      </c>
      <c r="R760" s="360">
        <f t="shared" si="138"/>
        <v>0</v>
      </c>
      <c r="S760" s="360">
        <v>0</v>
      </c>
      <c r="T760" s="360">
        <f t="shared" si="139"/>
        <v>0</v>
      </c>
      <c r="U760" s="360">
        <f t="shared" si="140"/>
        <v>167088</v>
      </c>
      <c r="V760" s="369">
        <f t="shared" si="141"/>
        <v>1670880</v>
      </c>
      <c r="W760" s="390">
        <f t="shared" si="142"/>
        <v>0</v>
      </c>
      <c r="X760" s="381">
        <f t="shared" si="143"/>
        <v>0</v>
      </c>
      <c r="Y760" s="372"/>
    </row>
    <row r="761" spans="1:25" s="50" customFormat="1" ht="22.5" hidden="1" customHeight="1" x14ac:dyDescent="0.15">
      <c r="A761" s="361" t="s">
        <v>1146</v>
      </c>
      <c r="B761" s="151" t="s">
        <v>529</v>
      </c>
      <c r="C761" s="152" t="s">
        <v>1448</v>
      </c>
      <c r="D761" s="390">
        <v>10</v>
      </c>
      <c r="E761" s="359" t="s">
        <v>1384</v>
      </c>
      <c r="F761" s="360">
        <v>261960</v>
      </c>
      <c r="G761" s="360">
        <f t="shared" si="132"/>
        <v>2619600</v>
      </c>
      <c r="H761" s="360">
        <v>0</v>
      </c>
      <c r="I761" s="360">
        <f t="shared" si="133"/>
        <v>0</v>
      </c>
      <c r="J761" s="360">
        <v>0</v>
      </c>
      <c r="K761" s="360">
        <f t="shared" si="134"/>
        <v>0</v>
      </c>
      <c r="L761" s="360">
        <f t="shared" si="135"/>
        <v>261960</v>
      </c>
      <c r="M761" s="376">
        <f t="shared" si="136"/>
        <v>2619600</v>
      </c>
      <c r="N761" s="392">
        <v>10</v>
      </c>
      <c r="O761" s="360">
        <v>261960</v>
      </c>
      <c r="P761" s="360">
        <f t="shared" si="137"/>
        <v>2619600</v>
      </c>
      <c r="Q761" s="360">
        <v>0</v>
      </c>
      <c r="R761" s="360">
        <f t="shared" si="138"/>
        <v>0</v>
      </c>
      <c r="S761" s="360">
        <v>0</v>
      </c>
      <c r="T761" s="360">
        <f t="shared" si="139"/>
        <v>0</v>
      </c>
      <c r="U761" s="360">
        <f t="shared" si="140"/>
        <v>261960</v>
      </c>
      <c r="V761" s="369">
        <f t="shared" si="141"/>
        <v>2619600</v>
      </c>
      <c r="W761" s="390">
        <f t="shared" si="142"/>
        <v>0</v>
      </c>
      <c r="X761" s="381">
        <f t="shared" si="143"/>
        <v>0</v>
      </c>
      <c r="Y761" s="372"/>
    </row>
    <row r="762" spans="1:25" s="50" customFormat="1" ht="22.5" hidden="1" customHeight="1" x14ac:dyDescent="0.15">
      <c r="A762" s="361" t="s">
        <v>1147</v>
      </c>
      <c r="B762" s="151" t="s">
        <v>532</v>
      </c>
      <c r="C762" s="152" t="s">
        <v>1376</v>
      </c>
      <c r="D762" s="390">
        <v>10</v>
      </c>
      <c r="E762" s="359" t="s">
        <v>1384</v>
      </c>
      <c r="F762" s="360">
        <v>469</v>
      </c>
      <c r="G762" s="360">
        <f t="shared" si="132"/>
        <v>4690</v>
      </c>
      <c r="H762" s="360">
        <v>0</v>
      </c>
      <c r="I762" s="360">
        <f t="shared" si="133"/>
        <v>0</v>
      </c>
      <c r="J762" s="360">
        <v>0</v>
      </c>
      <c r="K762" s="360">
        <f t="shared" si="134"/>
        <v>0</v>
      </c>
      <c r="L762" s="360">
        <f t="shared" si="135"/>
        <v>469</v>
      </c>
      <c r="M762" s="376">
        <f t="shared" si="136"/>
        <v>4690</v>
      </c>
      <c r="N762" s="392">
        <v>10</v>
      </c>
      <c r="O762" s="360">
        <v>469</v>
      </c>
      <c r="P762" s="360">
        <f t="shared" si="137"/>
        <v>4690</v>
      </c>
      <c r="Q762" s="360">
        <v>0</v>
      </c>
      <c r="R762" s="360">
        <f t="shared" si="138"/>
        <v>0</v>
      </c>
      <c r="S762" s="360">
        <v>0</v>
      </c>
      <c r="T762" s="360">
        <f t="shared" si="139"/>
        <v>0</v>
      </c>
      <c r="U762" s="360">
        <f t="shared" si="140"/>
        <v>469</v>
      </c>
      <c r="V762" s="369">
        <f t="shared" si="141"/>
        <v>4690</v>
      </c>
      <c r="W762" s="390">
        <f t="shared" si="142"/>
        <v>0</v>
      </c>
      <c r="X762" s="381">
        <f t="shared" si="143"/>
        <v>0</v>
      </c>
      <c r="Y762" s="372"/>
    </row>
    <row r="763" spans="1:25" s="50" customFormat="1" ht="22.5" hidden="1" customHeight="1" x14ac:dyDescent="0.15">
      <c r="A763" s="361" t="s">
        <v>1148</v>
      </c>
      <c r="B763" s="151" t="s">
        <v>532</v>
      </c>
      <c r="C763" s="152" t="s">
        <v>1378</v>
      </c>
      <c r="D763" s="390">
        <v>10</v>
      </c>
      <c r="E763" s="359" t="s">
        <v>1384</v>
      </c>
      <c r="F763" s="360">
        <v>973</v>
      </c>
      <c r="G763" s="360">
        <f t="shared" si="132"/>
        <v>9730</v>
      </c>
      <c r="H763" s="360">
        <v>0</v>
      </c>
      <c r="I763" s="360">
        <f t="shared" si="133"/>
        <v>0</v>
      </c>
      <c r="J763" s="360">
        <v>0</v>
      </c>
      <c r="K763" s="360">
        <f t="shared" si="134"/>
        <v>0</v>
      </c>
      <c r="L763" s="360">
        <f t="shared" si="135"/>
        <v>973</v>
      </c>
      <c r="M763" s="376">
        <f t="shared" si="136"/>
        <v>9730</v>
      </c>
      <c r="N763" s="392">
        <v>10</v>
      </c>
      <c r="O763" s="360">
        <v>973</v>
      </c>
      <c r="P763" s="360">
        <f t="shared" si="137"/>
        <v>9730</v>
      </c>
      <c r="Q763" s="360">
        <v>0</v>
      </c>
      <c r="R763" s="360">
        <f t="shared" si="138"/>
        <v>0</v>
      </c>
      <c r="S763" s="360">
        <v>0</v>
      </c>
      <c r="T763" s="360">
        <f t="shared" si="139"/>
        <v>0</v>
      </c>
      <c r="U763" s="360">
        <f t="shared" si="140"/>
        <v>973</v>
      </c>
      <c r="V763" s="369">
        <f t="shared" si="141"/>
        <v>9730</v>
      </c>
      <c r="W763" s="390">
        <f t="shared" si="142"/>
        <v>0</v>
      </c>
      <c r="X763" s="381">
        <f t="shared" si="143"/>
        <v>0</v>
      </c>
      <c r="Y763" s="372"/>
    </row>
    <row r="764" spans="1:25" s="50" customFormat="1" ht="22.5" hidden="1" customHeight="1" x14ac:dyDescent="0.15">
      <c r="A764" s="361" t="s">
        <v>1149</v>
      </c>
      <c r="B764" s="151" t="s">
        <v>532</v>
      </c>
      <c r="C764" s="152" t="s">
        <v>1368</v>
      </c>
      <c r="D764" s="390">
        <v>10</v>
      </c>
      <c r="E764" s="359" t="s">
        <v>1384</v>
      </c>
      <c r="F764" s="360">
        <v>1389</v>
      </c>
      <c r="G764" s="360">
        <f t="shared" si="132"/>
        <v>13890</v>
      </c>
      <c r="H764" s="360">
        <v>0</v>
      </c>
      <c r="I764" s="360">
        <f t="shared" si="133"/>
        <v>0</v>
      </c>
      <c r="J764" s="360">
        <v>0</v>
      </c>
      <c r="K764" s="360">
        <f t="shared" si="134"/>
        <v>0</v>
      </c>
      <c r="L764" s="360">
        <f t="shared" si="135"/>
        <v>1389</v>
      </c>
      <c r="M764" s="376">
        <f t="shared" si="136"/>
        <v>13890</v>
      </c>
      <c r="N764" s="392">
        <v>10</v>
      </c>
      <c r="O764" s="360">
        <v>1389</v>
      </c>
      <c r="P764" s="360">
        <f t="shared" si="137"/>
        <v>13890</v>
      </c>
      <c r="Q764" s="360">
        <v>0</v>
      </c>
      <c r="R764" s="360">
        <f t="shared" si="138"/>
        <v>0</v>
      </c>
      <c r="S764" s="360">
        <v>0</v>
      </c>
      <c r="T764" s="360">
        <f t="shared" si="139"/>
        <v>0</v>
      </c>
      <c r="U764" s="360">
        <f t="shared" si="140"/>
        <v>1389</v>
      </c>
      <c r="V764" s="369">
        <f t="shared" si="141"/>
        <v>13890</v>
      </c>
      <c r="W764" s="390">
        <f t="shared" si="142"/>
        <v>0</v>
      </c>
      <c r="X764" s="381">
        <f t="shared" si="143"/>
        <v>0</v>
      </c>
      <c r="Y764" s="372"/>
    </row>
    <row r="765" spans="1:25" s="50" customFormat="1" ht="22.5" hidden="1" customHeight="1" x14ac:dyDescent="0.15">
      <c r="A765" s="361" t="s">
        <v>1150</v>
      </c>
      <c r="B765" s="151" t="s">
        <v>532</v>
      </c>
      <c r="C765" s="152" t="s">
        <v>1369</v>
      </c>
      <c r="D765" s="390">
        <v>10</v>
      </c>
      <c r="E765" s="359" t="s">
        <v>1384</v>
      </c>
      <c r="F765" s="360">
        <v>2141</v>
      </c>
      <c r="G765" s="360">
        <f t="shared" si="132"/>
        <v>21410</v>
      </c>
      <c r="H765" s="360">
        <v>0</v>
      </c>
      <c r="I765" s="360">
        <f t="shared" si="133"/>
        <v>0</v>
      </c>
      <c r="J765" s="360">
        <v>0</v>
      </c>
      <c r="K765" s="360">
        <f t="shared" si="134"/>
        <v>0</v>
      </c>
      <c r="L765" s="360">
        <f t="shared" si="135"/>
        <v>2141</v>
      </c>
      <c r="M765" s="376">
        <f t="shared" si="136"/>
        <v>21410</v>
      </c>
      <c r="N765" s="392">
        <v>10</v>
      </c>
      <c r="O765" s="360">
        <v>2141</v>
      </c>
      <c r="P765" s="360">
        <f t="shared" si="137"/>
        <v>21410</v>
      </c>
      <c r="Q765" s="360">
        <v>0</v>
      </c>
      <c r="R765" s="360">
        <f t="shared" si="138"/>
        <v>0</v>
      </c>
      <c r="S765" s="360">
        <v>0</v>
      </c>
      <c r="T765" s="360">
        <f t="shared" si="139"/>
        <v>0</v>
      </c>
      <c r="U765" s="360">
        <f t="shared" si="140"/>
        <v>2141</v>
      </c>
      <c r="V765" s="369">
        <f t="shared" si="141"/>
        <v>21410</v>
      </c>
      <c r="W765" s="390">
        <f t="shared" si="142"/>
        <v>0</v>
      </c>
      <c r="X765" s="381">
        <f t="shared" si="143"/>
        <v>0</v>
      </c>
      <c r="Y765" s="372"/>
    </row>
    <row r="766" spans="1:25" s="50" customFormat="1" ht="22.5" hidden="1" customHeight="1" x14ac:dyDescent="0.15">
      <c r="A766" s="361" t="s">
        <v>1151</v>
      </c>
      <c r="B766" s="151" t="s">
        <v>532</v>
      </c>
      <c r="C766" s="152" t="s">
        <v>1370</v>
      </c>
      <c r="D766" s="390">
        <v>10</v>
      </c>
      <c r="E766" s="359" t="s">
        <v>1384</v>
      </c>
      <c r="F766" s="360">
        <v>3504</v>
      </c>
      <c r="G766" s="360">
        <f t="shared" si="132"/>
        <v>35040</v>
      </c>
      <c r="H766" s="360">
        <v>0</v>
      </c>
      <c r="I766" s="360">
        <f t="shared" si="133"/>
        <v>0</v>
      </c>
      <c r="J766" s="360">
        <v>0</v>
      </c>
      <c r="K766" s="360">
        <f t="shared" si="134"/>
        <v>0</v>
      </c>
      <c r="L766" s="360">
        <f t="shared" si="135"/>
        <v>3504</v>
      </c>
      <c r="M766" s="376">
        <f t="shared" si="136"/>
        <v>35040</v>
      </c>
      <c r="N766" s="392">
        <v>10</v>
      </c>
      <c r="O766" s="360">
        <v>3504</v>
      </c>
      <c r="P766" s="360">
        <f t="shared" si="137"/>
        <v>35040</v>
      </c>
      <c r="Q766" s="360">
        <v>0</v>
      </c>
      <c r="R766" s="360">
        <f t="shared" si="138"/>
        <v>0</v>
      </c>
      <c r="S766" s="360">
        <v>0</v>
      </c>
      <c r="T766" s="360">
        <f t="shared" si="139"/>
        <v>0</v>
      </c>
      <c r="U766" s="360">
        <f t="shared" si="140"/>
        <v>3504</v>
      </c>
      <c r="V766" s="369">
        <f t="shared" si="141"/>
        <v>35040</v>
      </c>
      <c r="W766" s="390">
        <f t="shared" si="142"/>
        <v>0</v>
      </c>
      <c r="X766" s="381">
        <f t="shared" si="143"/>
        <v>0</v>
      </c>
      <c r="Y766" s="372"/>
    </row>
    <row r="767" spans="1:25" s="50" customFormat="1" ht="22.5" hidden="1" customHeight="1" x14ac:dyDescent="0.15">
      <c r="A767" s="361" t="s">
        <v>1152</v>
      </c>
      <c r="B767" s="151" t="s">
        <v>532</v>
      </c>
      <c r="C767" s="152" t="s">
        <v>1366</v>
      </c>
      <c r="D767" s="390">
        <v>10</v>
      </c>
      <c r="E767" s="359" t="s">
        <v>1384</v>
      </c>
      <c r="F767" s="360">
        <v>6752</v>
      </c>
      <c r="G767" s="360">
        <f t="shared" si="132"/>
        <v>67520</v>
      </c>
      <c r="H767" s="360">
        <v>0</v>
      </c>
      <c r="I767" s="360">
        <f t="shared" si="133"/>
        <v>0</v>
      </c>
      <c r="J767" s="360">
        <v>0</v>
      </c>
      <c r="K767" s="360">
        <f t="shared" si="134"/>
        <v>0</v>
      </c>
      <c r="L767" s="360">
        <f t="shared" si="135"/>
        <v>6752</v>
      </c>
      <c r="M767" s="376">
        <f t="shared" si="136"/>
        <v>67520</v>
      </c>
      <c r="N767" s="392">
        <v>10</v>
      </c>
      <c r="O767" s="360">
        <v>6752</v>
      </c>
      <c r="P767" s="360">
        <f t="shared" si="137"/>
        <v>67520</v>
      </c>
      <c r="Q767" s="360">
        <v>0</v>
      </c>
      <c r="R767" s="360">
        <f t="shared" si="138"/>
        <v>0</v>
      </c>
      <c r="S767" s="360">
        <v>0</v>
      </c>
      <c r="T767" s="360">
        <f t="shared" si="139"/>
        <v>0</v>
      </c>
      <c r="U767" s="360">
        <f t="shared" si="140"/>
        <v>6752</v>
      </c>
      <c r="V767" s="369">
        <f t="shared" si="141"/>
        <v>67520</v>
      </c>
      <c r="W767" s="390">
        <f t="shared" si="142"/>
        <v>0</v>
      </c>
      <c r="X767" s="381">
        <f t="shared" si="143"/>
        <v>0</v>
      </c>
      <c r="Y767" s="372"/>
    </row>
    <row r="768" spans="1:25" s="50" customFormat="1" ht="22.5" hidden="1" customHeight="1" x14ac:dyDescent="0.15">
      <c r="A768" s="361" t="s">
        <v>1153</v>
      </c>
      <c r="B768" s="151" t="s">
        <v>532</v>
      </c>
      <c r="C768" s="152" t="s">
        <v>1371</v>
      </c>
      <c r="D768" s="390">
        <v>10</v>
      </c>
      <c r="E768" s="359" t="s">
        <v>1384</v>
      </c>
      <c r="F768" s="360">
        <v>12186</v>
      </c>
      <c r="G768" s="360">
        <f t="shared" si="132"/>
        <v>121860</v>
      </c>
      <c r="H768" s="360">
        <v>0</v>
      </c>
      <c r="I768" s="360">
        <f t="shared" si="133"/>
        <v>0</v>
      </c>
      <c r="J768" s="360">
        <v>0</v>
      </c>
      <c r="K768" s="360">
        <f t="shared" si="134"/>
        <v>0</v>
      </c>
      <c r="L768" s="360">
        <f t="shared" si="135"/>
        <v>12186</v>
      </c>
      <c r="M768" s="376">
        <f t="shared" si="136"/>
        <v>121860</v>
      </c>
      <c r="N768" s="392">
        <v>10</v>
      </c>
      <c r="O768" s="360">
        <v>12186</v>
      </c>
      <c r="P768" s="360">
        <f t="shared" si="137"/>
        <v>121860</v>
      </c>
      <c r="Q768" s="360">
        <v>0</v>
      </c>
      <c r="R768" s="360">
        <f t="shared" si="138"/>
        <v>0</v>
      </c>
      <c r="S768" s="360">
        <v>0</v>
      </c>
      <c r="T768" s="360">
        <f t="shared" si="139"/>
        <v>0</v>
      </c>
      <c r="U768" s="360">
        <f t="shared" si="140"/>
        <v>12186</v>
      </c>
      <c r="V768" s="369">
        <f t="shared" si="141"/>
        <v>121860</v>
      </c>
      <c r="W768" s="390">
        <f t="shared" si="142"/>
        <v>0</v>
      </c>
      <c r="X768" s="381">
        <f t="shared" si="143"/>
        <v>0</v>
      </c>
      <c r="Y768" s="372"/>
    </row>
    <row r="769" spans="1:25" s="50" customFormat="1" ht="22.5" hidden="1" customHeight="1" x14ac:dyDescent="0.15">
      <c r="A769" s="361" t="s">
        <v>1154</v>
      </c>
      <c r="B769" s="151" t="s">
        <v>532</v>
      </c>
      <c r="C769" s="152" t="s">
        <v>1372</v>
      </c>
      <c r="D769" s="390">
        <v>10</v>
      </c>
      <c r="E769" s="359" t="s">
        <v>1384</v>
      </c>
      <c r="F769" s="360">
        <v>19390</v>
      </c>
      <c r="G769" s="360">
        <f t="shared" si="132"/>
        <v>193900</v>
      </c>
      <c r="H769" s="360">
        <v>0</v>
      </c>
      <c r="I769" s="360">
        <f t="shared" si="133"/>
        <v>0</v>
      </c>
      <c r="J769" s="360">
        <v>0</v>
      </c>
      <c r="K769" s="360">
        <f t="shared" si="134"/>
        <v>0</v>
      </c>
      <c r="L769" s="360">
        <f t="shared" si="135"/>
        <v>19390</v>
      </c>
      <c r="M769" s="376">
        <f t="shared" si="136"/>
        <v>193900</v>
      </c>
      <c r="N769" s="392">
        <v>10</v>
      </c>
      <c r="O769" s="360">
        <v>19390</v>
      </c>
      <c r="P769" s="360">
        <f t="shared" si="137"/>
        <v>193900</v>
      </c>
      <c r="Q769" s="360">
        <v>0</v>
      </c>
      <c r="R769" s="360">
        <f t="shared" si="138"/>
        <v>0</v>
      </c>
      <c r="S769" s="360">
        <v>0</v>
      </c>
      <c r="T769" s="360">
        <f t="shared" si="139"/>
        <v>0</v>
      </c>
      <c r="U769" s="360">
        <f t="shared" si="140"/>
        <v>19390</v>
      </c>
      <c r="V769" s="369">
        <f t="shared" si="141"/>
        <v>193900</v>
      </c>
      <c r="W769" s="390">
        <f t="shared" si="142"/>
        <v>0</v>
      </c>
      <c r="X769" s="381">
        <f t="shared" si="143"/>
        <v>0</v>
      </c>
      <c r="Y769" s="372"/>
    </row>
    <row r="770" spans="1:25" s="50" customFormat="1" ht="22.5" hidden="1" customHeight="1" x14ac:dyDescent="0.15">
      <c r="A770" s="361" t="s">
        <v>1155</v>
      </c>
      <c r="B770" s="151" t="s">
        <v>532</v>
      </c>
      <c r="C770" s="152" t="s">
        <v>89</v>
      </c>
      <c r="D770" s="390">
        <v>10</v>
      </c>
      <c r="E770" s="359" t="s">
        <v>1384</v>
      </c>
      <c r="F770" s="360">
        <v>43435</v>
      </c>
      <c r="G770" s="360">
        <f t="shared" si="132"/>
        <v>434350</v>
      </c>
      <c r="H770" s="360">
        <v>0</v>
      </c>
      <c r="I770" s="360">
        <f t="shared" si="133"/>
        <v>0</v>
      </c>
      <c r="J770" s="360">
        <v>0</v>
      </c>
      <c r="K770" s="360">
        <f t="shared" si="134"/>
        <v>0</v>
      </c>
      <c r="L770" s="360">
        <f t="shared" si="135"/>
        <v>43435</v>
      </c>
      <c r="M770" s="376">
        <f t="shared" si="136"/>
        <v>434350</v>
      </c>
      <c r="N770" s="392">
        <v>10</v>
      </c>
      <c r="O770" s="360">
        <v>43435</v>
      </c>
      <c r="P770" s="360">
        <f t="shared" si="137"/>
        <v>434350</v>
      </c>
      <c r="Q770" s="360">
        <v>0</v>
      </c>
      <c r="R770" s="360">
        <f t="shared" si="138"/>
        <v>0</v>
      </c>
      <c r="S770" s="360">
        <v>0</v>
      </c>
      <c r="T770" s="360">
        <f t="shared" si="139"/>
        <v>0</v>
      </c>
      <c r="U770" s="360">
        <f t="shared" si="140"/>
        <v>43435</v>
      </c>
      <c r="V770" s="369">
        <f t="shared" si="141"/>
        <v>434350</v>
      </c>
      <c r="W770" s="390">
        <f t="shared" si="142"/>
        <v>0</v>
      </c>
      <c r="X770" s="381">
        <f t="shared" si="143"/>
        <v>0</v>
      </c>
      <c r="Y770" s="372"/>
    </row>
    <row r="771" spans="1:25" s="50" customFormat="1" ht="22.5" hidden="1" customHeight="1" x14ac:dyDescent="0.15">
      <c r="A771" s="361" t="s">
        <v>1156</v>
      </c>
      <c r="B771" s="151" t="s">
        <v>532</v>
      </c>
      <c r="C771" s="152" t="s">
        <v>90</v>
      </c>
      <c r="D771" s="390">
        <v>10</v>
      </c>
      <c r="E771" s="359" t="s">
        <v>1384</v>
      </c>
      <c r="F771" s="360">
        <v>95562</v>
      </c>
      <c r="G771" s="360">
        <f t="shared" si="132"/>
        <v>955620</v>
      </c>
      <c r="H771" s="360">
        <v>0</v>
      </c>
      <c r="I771" s="360">
        <f t="shared" si="133"/>
        <v>0</v>
      </c>
      <c r="J771" s="360">
        <v>0</v>
      </c>
      <c r="K771" s="360">
        <f t="shared" si="134"/>
        <v>0</v>
      </c>
      <c r="L771" s="360">
        <f t="shared" si="135"/>
        <v>95562</v>
      </c>
      <c r="M771" s="376">
        <f t="shared" si="136"/>
        <v>955620</v>
      </c>
      <c r="N771" s="392">
        <v>10</v>
      </c>
      <c r="O771" s="360">
        <v>95562</v>
      </c>
      <c r="P771" s="360">
        <f t="shared" si="137"/>
        <v>955620</v>
      </c>
      <c r="Q771" s="360">
        <v>0</v>
      </c>
      <c r="R771" s="360">
        <f t="shared" si="138"/>
        <v>0</v>
      </c>
      <c r="S771" s="360">
        <v>0</v>
      </c>
      <c r="T771" s="360">
        <f t="shared" si="139"/>
        <v>0</v>
      </c>
      <c r="U771" s="360">
        <f t="shared" si="140"/>
        <v>95562</v>
      </c>
      <c r="V771" s="369">
        <f t="shared" si="141"/>
        <v>955620</v>
      </c>
      <c r="W771" s="390">
        <f t="shared" si="142"/>
        <v>0</v>
      </c>
      <c r="X771" s="381">
        <f t="shared" si="143"/>
        <v>0</v>
      </c>
      <c r="Y771" s="372"/>
    </row>
    <row r="772" spans="1:25" s="50" customFormat="1" ht="22.5" hidden="1" customHeight="1" x14ac:dyDescent="0.15">
      <c r="A772" s="361" t="s">
        <v>1157</v>
      </c>
      <c r="B772" s="151" t="s">
        <v>532</v>
      </c>
      <c r="C772" s="152" t="s">
        <v>91</v>
      </c>
      <c r="D772" s="390">
        <v>10</v>
      </c>
      <c r="E772" s="359" t="s">
        <v>1384</v>
      </c>
      <c r="F772" s="360">
        <v>142529</v>
      </c>
      <c r="G772" s="360">
        <f t="shared" si="132"/>
        <v>1425290</v>
      </c>
      <c r="H772" s="360">
        <v>0</v>
      </c>
      <c r="I772" s="360">
        <f t="shared" si="133"/>
        <v>0</v>
      </c>
      <c r="J772" s="360">
        <v>0</v>
      </c>
      <c r="K772" s="360">
        <f t="shared" si="134"/>
        <v>0</v>
      </c>
      <c r="L772" s="360">
        <f t="shared" si="135"/>
        <v>142529</v>
      </c>
      <c r="M772" s="376">
        <f t="shared" si="136"/>
        <v>1425290</v>
      </c>
      <c r="N772" s="392">
        <v>10</v>
      </c>
      <c r="O772" s="360">
        <v>142529</v>
      </c>
      <c r="P772" s="360">
        <f t="shared" si="137"/>
        <v>1425290</v>
      </c>
      <c r="Q772" s="360">
        <v>0</v>
      </c>
      <c r="R772" s="360">
        <f t="shared" si="138"/>
        <v>0</v>
      </c>
      <c r="S772" s="360">
        <v>0</v>
      </c>
      <c r="T772" s="360">
        <f t="shared" si="139"/>
        <v>0</v>
      </c>
      <c r="U772" s="360">
        <f t="shared" si="140"/>
        <v>142529</v>
      </c>
      <c r="V772" s="369">
        <f t="shared" si="141"/>
        <v>1425290</v>
      </c>
      <c r="W772" s="390">
        <f t="shared" si="142"/>
        <v>0</v>
      </c>
      <c r="X772" s="381">
        <f t="shared" si="143"/>
        <v>0</v>
      </c>
      <c r="Y772" s="372"/>
    </row>
    <row r="773" spans="1:25" s="50" customFormat="1" ht="22.5" hidden="1" customHeight="1" x14ac:dyDescent="0.15">
      <c r="A773" s="361" t="s">
        <v>1158</v>
      </c>
      <c r="B773" s="151" t="s">
        <v>532</v>
      </c>
      <c r="C773" s="152" t="s">
        <v>92</v>
      </c>
      <c r="D773" s="390">
        <v>10</v>
      </c>
      <c r="E773" s="359" t="s">
        <v>1384</v>
      </c>
      <c r="F773" s="360">
        <v>314059</v>
      </c>
      <c r="G773" s="360">
        <f t="shared" si="132"/>
        <v>3140590</v>
      </c>
      <c r="H773" s="360">
        <v>0</v>
      </c>
      <c r="I773" s="360">
        <f t="shared" si="133"/>
        <v>0</v>
      </c>
      <c r="J773" s="360">
        <v>0</v>
      </c>
      <c r="K773" s="360">
        <f t="shared" si="134"/>
        <v>0</v>
      </c>
      <c r="L773" s="360">
        <f t="shared" si="135"/>
        <v>314059</v>
      </c>
      <c r="M773" s="376">
        <f t="shared" si="136"/>
        <v>3140590</v>
      </c>
      <c r="N773" s="392">
        <v>10</v>
      </c>
      <c r="O773" s="360">
        <v>314059</v>
      </c>
      <c r="P773" s="360">
        <f t="shared" si="137"/>
        <v>3140590</v>
      </c>
      <c r="Q773" s="360">
        <v>0</v>
      </c>
      <c r="R773" s="360">
        <f t="shared" si="138"/>
        <v>0</v>
      </c>
      <c r="S773" s="360">
        <v>0</v>
      </c>
      <c r="T773" s="360">
        <f t="shared" si="139"/>
        <v>0</v>
      </c>
      <c r="U773" s="360">
        <f t="shared" si="140"/>
        <v>314059</v>
      </c>
      <c r="V773" s="369">
        <f t="shared" si="141"/>
        <v>3140590</v>
      </c>
      <c r="W773" s="390">
        <f t="shared" si="142"/>
        <v>0</v>
      </c>
      <c r="X773" s="381">
        <f t="shared" si="143"/>
        <v>0</v>
      </c>
      <c r="Y773" s="372"/>
    </row>
    <row r="774" spans="1:25" s="50" customFormat="1" ht="22.5" hidden="1" customHeight="1" x14ac:dyDescent="0.15">
      <c r="A774" s="361" t="s">
        <v>1159</v>
      </c>
      <c r="B774" s="151" t="s">
        <v>1386</v>
      </c>
      <c r="C774" s="152" t="s">
        <v>1376</v>
      </c>
      <c r="D774" s="390">
        <v>10</v>
      </c>
      <c r="E774" s="359" t="s">
        <v>1384</v>
      </c>
      <c r="F774" s="360">
        <v>796</v>
      </c>
      <c r="G774" s="360">
        <f t="shared" ref="G774:G837" si="144">INT($D774*F774)</f>
        <v>7960</v>
      </c>
      <c r="H774" s="360">
        <v>0</v>
      </c>
      <c r="I774" s="360">
        <f t="shared" ref="I774:I837" si="145">INT($D774*H774)</f>
        <v>0</v>
      </c>
      <c r="J774" s="360">
        <v>0</v>
      </c>
      <c r="K774" s="360">
        <f t="shared" ref="K774:K837" si="146">INT($D774*J774)</f>
        <v>0</v>
      </c>
      <c r="L774" s="360">
        <f t="shared" ref="L774:L837" si="147">F774+H774+J774</f>
        <v>796</v>
      </c>
      <c r="M774" s="376">
        <f t="shared" ref="M774:M837" si="148">G774+I774+K774</f>
        <v>7960</v>
      </c>
      <c r="N774" s="392">
        <v>10</v>
      </c>
      <c r="O774" s="360">
        <v>796</v>
      </c>
      <c r="P774" s="360">
        <f t="shared" ref="P774:P837" si="149">INT($N774*O774)</f>
        <v>7960</v>
      </c>
      <c r="Q774" s="360">
        <v>0</v>
      </c>
      <c r="R774" s="360">
        <f t="shared" ref="R774:R837" si="150">INT($N774*Q774)</f>
        <v>0</v>
      </c>
      <c r="S774" s="360">
        <v>0</v>
      </c>
      <c r="T774" s="360">
        <f t="shared" ref="T774:T837" si="151">INT($N774*S774)</f>
        <v>0</v>
      </c>
      <c r="U774" s="360">
        <f t="shared" ref="U774:U837" si="152">O774+Q774+S774</f>
        <v>796</v>
      </c>
      <c r="V774" s="369">
        <f t="shared" ref="V774:V837" si="153">P774+R774+T774</f>
        <v>7960</v>
      </c>
      <c r="W774" s="390">
        <f t="shared" ref="W774:W837" si="154">N774-D774</f>
        <v>0</v>
      </c>
      <c r="X774" s="381">
        <f t="shared" ref="X774:X837" si="155">V774-M774</f>
        <v>0</v>
      </c>
      <c r="Y774" s="372"/>
    </row>
    <row r="775" spans="1:25" s="50" customFormat="1" ht="22.5" hidden="1" customHeight="1" x14ac:dyDescent="0.15">
      <c r="A775" s="361" t="s">
        <v>1160</v>
      </c>
      <c r="B775" s="151" t="s">
        <v>1386</v>
      </c>
      <c r="C775" s="152" t="s">
        <v>1378</v>
      </c>
      <c r="D775" s="390">
        <v>10</v>
      </c>
      <c r="E775" s="359" t="s">
        <v>1384</v>
      </c>
      <c r="F775" s="360">
        <v>1380</v>
      </c>
      <c r="G775" s="360">
        <f t="shared" si="144"/>
        <v>13800</v>
      </c>
      <c r="H775" s="360">
        <v>0</v>
      </c>
      <c r="I775" s="360">
        <f t="shared" si="145"/>
        <v>0</v>
      </c>
      <c r="J775" s="360">
        <v>0</v>
      </c>
      <c r="K775" s="360">
        <f t="shared" si="146"/>
        <v>0</v>
      </c>
      <c r="L775" s="360">
        <f t="shared" si="147"/>
        <v>1380</v>
      </c>
      <c r="M775" s="376">
        <f t="shared" si="148"/>
        <v>13800</v>
      </c>
      <c r="N775" s="392">
        <v>10</v>
      </c>
      <c r="O775" s="360">
        <v>1380</v>
      </c>
      <c r="P775" s="360">
        <f t="shared" si="149"/>
        <v>13800</v>
      </c>
      <c r="Q775" s="360">
        <v>0</v>
      </c>
      <c r="R775" s="360">
        <f t="shared" si="150"/>
        <v>0</v>
      </c>
      <c r="S775" s="360">
        <v>0</v>
      </c>
      <c r="T775" s="360">
        <f t="shared" si="151"/>
        <v>0</v>
      </c>
      <c r="U775" s="360">
        <f t="shared" si="152"/>
        <v>1380</v>
      </c>
      <c r="V775" s="369">
        <f t="shared" si="153"/>
        <v>13800</v>
      </c>
      <c r="W775" s="390">
        <f t="shared" si="154"/>
        <v>0</v>
      </c>
      <c r="X775" s="381">
        <f t="shared" si="155"/>
        <v>0</v>
      </c>
      <c r="Y775" s="372"/>
    </row>
    <row r="776" spans="1:25" s="50" customFormat="1" ht="22.5" hidden="1" customHeight="1" x14ac:dyDescent="0.15">
      <c r="A776" s="361" t="s">
        <v>1161</v>
      </c>
      <c r="B776" s="151" t="s">
        <v>1386</v>
      </c>
      <c r="C776" s="152" t="s">
        <v>1368</v>
      </c>
      <c r="D776" s="390">
        <v>10</v>
      </c>
      <c r="E776" s="359" t="s">
        <v>1384</v>
      </c>
      <c r="F776" s="360">
        <v>2557</v>
      </c>
      <c r="G776" s="360">
        <f t="shared" si="144"/>
        <v>25570</v>
      </c>
      <c r="H776" s="360">
        <v>0</v>
      </c>
      <c r="I776" s="360">
        <f t="shared" si="145"/>
        <v>0</v>
      </c>
      <c r="J776" s="360">
        <v>0</v>
      </c>
      <c r="K776" s="360">
        <f t="shared" si="146"/>
        <v>0</v>
      </c>
      <c r="L776" s="360">
        <f t="shared" si="147"/>
        <v>2557</v>
      </c>
      <c r="M776" s="376">
        <f t="shared" si="148"/>
        <v>25570</v>
      </c>
      <c r="N776" s="392">
        <v>10</v>
      </c>
      <c r="O776" s="360">
        <v>2557</v>
      </c>
      <c r="P776" s="360">
        <f t="shared" si="149"/>
        <v>25570</v>
      </c>
      <c r="Q776" s="360">
        <v>0</v>
      </c>
      <c r="R776" s="360">
        <f t="shared" si="150"/>
        <v>0</v>
      </c>
      <c r="S776" s="360">
        <v>0</v>
      </c>
      <c r="T776" s="360">
        <f t="shared" si="151"/>
        <v>0</v>
      </c>
      <c r="U776" s="360">
        <f t="shared" si="152"/>
        <v>2557</v>
      </c>
      <c r="V776" s="369">
        <f t="shared" si="153"/>
        <v>25570</v>
      </c>
      <c r="W776" s="390">
        <f t="shared" si="154"/>
        <v>0</v>
      </c>
      <c r="X776" s="381">
        <f t="shared" si="155"/>
        <v>0</v>
      </c>
      <c r="Y776" s="372"/>
    </row>
    <row r="777" spans="1:25" s="50" customFormat="1" ht="22.5" hidden="1" customHeight="1" x14ac:dyDescent="0.15">
      <c r="A777" s="361" t="s">
        <v>1162</v>
      </c>
      <c r="B777" s="151" t="s">
        <v>1386</v>
      </c>
      <c r="C777" s="152" t="s">
        <v>1369</v>
      </c>
      <c r="D777" s="390">
        <v>10</v>
      </c>
      <c r="E777" s="359" t="s">
        <v>1384</v>
      </c>
      <c r="F777" s="360">
        <v>3770</v>
      </c>
      <c r="G777" s="360">
        <f t="shared" si="144"/>
        <v>37700</v>
      </c>
      <c r="H777" s="360">
        <v>0</v>
      </c>
      <c r="I777" s="360">
        <f t="shared" si="145"/>
        <v>0</v>
      </c>
      <c r="J777" s="360">
        <v>0</v>
      </c>
      <c r="K777" s="360">
        <f t="shared" si="146"/>
        <v>0</v>
      </c>
      <c r="L777" s="360">
        <f t="shared" si="147"/>
        <v>3770</v>
      </c>
      <c r="M777" s="376">
        <f t="shared" si="148"/>
        <v>37700</v>
      </c>
      <c r="N777" s="392">
        <v>10</v>
      </c>
      <c r="O777" s="360">
        <v>3770</v>
      </c>
      <c r="P777" s="360">
        <f t="shared" si="149"/>
        <v>37700</v>
      </c>
      <c r="Q777" s="360">
        <v>0</v>
      </c>
      <c r="R777" s="360">
        <f t="shared" si="150"/>
        <v>0</v>
      </c>
      <c r="S777" s="360">
        <v>0</v>
      </c>
      <c r="T777" s="360">
        <f t="shared" si="151"/>
        <v>0</v>
      </c>
      <c r="U777" s="360">
        <f t="shared" si="152"/>
        <v>3770</v>
      </c>
      <c r="V777" s="369">
        <f t="shared" si="153"/>
        <v>37700</v>
      </c>
      <c r="W777" s="390">
        <f t="shared" si="154"/>
        <v>0</v>
      </c>
      <c r="X777" s="381">
        <f t="shared" si="155"/>
        <v>0</v>
      </c>
      <c r="Y777" s="372"/>
    </row>
    <row r="778" spans="1:25" s="50" customFormat="1" ht="22.5" hidden="1" customHeight="1" x14ac:dyDescent="0.15">
      <c r="A778" s="361" t="s">
        <v>1163</v>
      </c>
      <c r="B778" s="151" t="s">
        <v>1386</v>
      </c>
      <c r="C778" s="152" t="s">
        <v>1370</v>
      </c>
      <c r="D778" s="390">
        <v>10</v>
      </c>
      <c r="E778" s="359" t="s">
        <v>1384</v>
      </c>
      <c r="F778" s="360">
        <v>5513</v>
      </c>
      <c r="G778" s="360">
        <f t="shared" si="144"/>
        <v>55130</v>
      </c>
      <c r="H778" s="360">
        <v>0</v>
      </c>
      <c r="I778" s="360">
        <f t="shared" si="145"/>
        <v>0</v>
      </c>
      <c r="J778" s="360">
        <v>0</v>
      </c>
      <c r="K778" s="360">
        <f t="shared" si="146"/>
        <v>0</v>
      </c>
      <c r="L778" s="360">
        <f t="shared" si="147"/>
        <v>5513</v>
      </c>
      <c r="M778" s="376">
        <f t="shared" si="148"/>
        <v>55130</v>
      </c>
      <c r="N778" s="392">
        <v>10</v>
      </c>
      <c r="O778" s="360">
        <v>5513</v>
      </c>
      <c r="P778" s="360">
        <f t="shared" si="149"/>
        <v>55130</v>
      </c>
      <c r="Q778" s="360">
        <v>0</v>
      </c>
      <c r="R778" s="360">
        <f t="shared" si="150"/>
        <v>0</v>
      </c>
      <c r="S778" s="360">
        <v>0</v>
      </c>
      <c r="T778" s="360">
        <f t="shared" si="151"/>
        <v>0</v>
      </c>
      <c r="U778" s="360">
        <f t="shared" si="152"/>
        <v>5513</v>
      </c>
      <c r="V778" s="369">
        <f t="shared" si="153"/>
        <v>55130</v>
      </c>
      <c r="W778" s="390">
        <f t="shared" si="154"/>
        <v>0</v>
      </c>
      <c r="X778" s="381">
        <f t="shared" si="155"/>
        <v>0</v>
      </c>
      <c r="Y778" s="372"/>
    </row>
    <row r="779" spans="1:25" s="50" customFormat="1" ht="22.5" hidden="1" customHeight="1" x14ac:dyDescent="0.15">
      <c r="A779" s="361" t="s">
        <v>1164</v>
      </c>
      <c r="B779" s="151" t="s">
        <v>1386</v>
      </c>
      <c r="C779" s="152" t="s">
        <v>1366</v>
      </c>
      <c r="D779" s="390">
        <v>10</v>
      </c>
      <c r="E779" s="359" t="s">
        <v>1384</v>
      </c>
      <c r="F779" s="360">
        <v>9027</v>
      </c>
      <c r="G779" s="360">
        <f t="shared" si="144"/>
        <v>90270</v>
      </c>
      <c r="H779" s="360">
        <v>0</v>
      </c>
      <c r="I779" s="360">
        <f t="shared" si="145"/>
        <v>0</v>
      </c>
      <c r="J779" s="360">
        <v>0</v>
      </c>
      <c r="K779" s="360">
        <f t="shared" si="146"/>
        <v>0</v>
      </c>
      <c r="L779" s="360">
        <f t="shared" si="147"/>
        <v>9027</v>
      </c>
      <c r="M779" s="376">
        <f t="shared" si="148"/>
        <v>90270</v>
      </c>
      <c r="N779" s="392">
        <v>10</v>
      </c>
      <c r="O779" s="360">
        <v>9027</v>
      </c>
      <c r="P779" s="360">
        <f t="shared" si="149"/>
        <v>90270</v>
      </c>
      <c r="Q779" s="360">
        <v>0</v>
      </c>
      <c r="R779" s="360">
        <f t="shared" si="150"/>
        <v>0</v>
      </c>
      <c r="S779" s="360">
        <v>0</v>
      </c>
      <c r="T779" s="360">
        <f t="shared" si="151"/>
        <v>0</v>
      </c>
      <c r="U779" s="360">
        <f t="shared" si="152"/>
        <v>9027</v>
      </c>
      <c r="V779" s="369">
        <f t="shared" si="153"/>
        <v>90270</v>
      </c>
      <c r="W779" s="390">
        <f t="shared" si="154"/>
        <v>0</v>
      </c>
      <c r="X779" s="381">
        <f t="shared" si="155"/>
        <v>0</v>
      </c>
      <c r="Y779" s="372"/>
    </row>
    <row r="780" spans="1:25" s="50" customFormat="1" ht="22.5" hidden="1" customHeight="1" x14ac:dyDescent="0.15">
      <c r="A780" s="361" t="s">
        <v>1165</v>
      </c>
      <c r="B780" s="151" t="s">
        <v>1386</v>
      </c>
      <c r="C780" s="152" t="s">
        <v>1371</v>
      </c>
      <c r="D780" s="390">
        <v>10</v>
      </c>
      <c r="E780" s="359" t="s">
        <v>1384</v>
      </c>
      <c r="F780" s="360">
        <v>14770</v>
      </c>
      <c r="G780" s="360">
        <f t="shared" si="144"/>
        <v>147700</v>
      </c>
      <c r="H780" s="360">
        <v>0</v>
      </c>
      <c r="I780" s="360">
        <f t="shared" si="145"/>
        <v>0</v>
      </c>
      <c r="J780" s="360">
        <v>0</v>
      </c>
      <c r="K780" s="360">
        <f t="shared" si="146"/>
        <v>0</v>
      </c>
      <c r="L780" s="360">
        <f t="shared" si="147"/>
        <v>14770</v>
      </c>
      <c r="M780" s="376">
        <f t="shared" si="148"/>
        <v>147700</v>
      </c>
      <c r="N780" s="392">
        <v>10</v>
      </c>
      <c r="O780" s="360">
        <v>14770</v>
      </c>
      <c r="P780" s="360">
        <f t="shared" si="149"/>
        <v>147700</v>
      </c>
      <c r="Q780" s="360">
        <v>0</v>
      </c>
      <c r="R780" s="360">
        <f t="shared" si="150"/>
        <v>0</v>
      </c>
      <c r="S780" s="360">
        <v>0</v>
      </c>
      <c r="T780" s="360">
        <f t="shared" si="151"/>
        <v>0</v>
      </c>
      <c r="U780" s="360">
        <f t="shared" si="152"/>
        <v>14770</v>
      </c>
      <c r="V780" s="369">
        <f t="shared" si="153"/>
        <v>147700</v>
      </c>
      <c r="W780" s="390">
        <f t="shared" si="154"/>
        <v>0</v>
      </c>
      <c r="X780" s="381">
        <f t="shared" si="155"/>
        <v>0</v>
      </c>
      <c r="Y780" s="372"/>
    </row>
    <row r="781" spans="1:25" s="50" customFormat="1" ht="22.5" hidden="1" customHeight="1" x14ac:dyDescent="0.15">
      <c r="A781" s="361" t="s">
        <v>1166</v>
      </c>
      <c r="B781" s="151" t="s">
        <v>1386</v>
      </c>
      <c r="C781" s="152" t="s">
        <v>1372</v>
      </c>
      <c r="D781" s="390">
        <v>10</v>
      </c>
      <c r="E781" s="359" t="s">
        <v>1384</v>
      </c>
      <c r="F781" s="360">
        <v>26266</v>
      </c>
      <c r="G781" s="360">
        <f t="shared" si="144"/>
        <v>262660</v>
      </c>
      <c r="H781" s="360">
        <v>0</v>
      </c>
      <c r="I781" s="360">
        <f t="shared" si="145"/>
        <v>0</v>
      </c>
      <c r="J781" s="360">
        <v>0</v>
      </c>
      <c r="K781" s="360">
        <f t="shared" si="146"/>
        <v>0</v>
      </c>
      <c r="L781" s="360">
        <f t="shared" si="147"/>
        <v>26266</v>
      </c>
      <c r="M781" s="376">
        <f t="shared" si="148"/>
        <v>262660</v>
      </c>
      <c r="N781" s="392">
        <v>10</v>
      </c>
      <c r="O781" s="360">
        <v>26266</v>
      </c>
      <c r="P781" s="360">
        <f t="shared" si="149"/>
        <v>262660</v>
      </c>
      <c r="Q781" s="360">
        <v>0</v>
      </c>
      <c r="R781" s="360">
        <f t="shared" si="150"/>
        <v>0</v>
      </c>
      <c r="S781" s="360">
        <v>0</v>
      </c>
      <c r="T781" s="360">
        <f t="shared" si="151"/>
        <v>0</v>
      </c>
      <c r="U781" s="360">
        <f t="shared" si="152"/>
        <v>26266</v>
      </c>
      <c r="V781" s="369">
        <f t="shared" si="153"/>
        <v>262660</v>
      </c>
      <c r="W781" s="390">
        <f t="shared" si="154"/>
        <v>0</v>
      </c>
      <c r="X781" s="381">
        <f t="shared" si="155"/>
        <v>0</v>
      </c>
      <c r="Y781" s="372"/>
    </row>
    <row r="782" spans="1:25" s="50" customFormat="1" ht="22.5" hidden="1" customHeight="1" x14ac:dyDescent="0.15">
      <c r="A782" s="361" t="s">
        <v>1167</v>
      </c>
      <c r="B782" s="151" t="s">
        <v>1386</v>
      </c>
      <c r="C782" s="152" t="s">
        <v>89</v>
      </c>
      <c r="D782" s="390">
        <v>10</v>
      </c>
      <c r="E782" s="359" t="s">
        <v>1384</v>
      </c>
      <c r="F782" s="360">
        <v>47878</v>
      </c>
      <c r="G782" s="360">
        <f t="shared" si="144"/>
        <v>478780</v>
      </c>
      <c r="H782" s="360">
        <v>0</v>
      </c>
      <c r="I782" s="360">
        <f t="shared" si="145"/>
        <v>0</v>
      </c>
      <c r="J782" s="360">
        <v>0</v>
      </c>
      <c r="K782" s="360">
        <f t="shared" si="146"/>
        <v>0</v>
      </c>
      <c r="L782" s="360">
        <f t="shared" si="147"/>
        <v>47878</v>
      </c>
      <c r="M782" s="376">
        <f t="shared" si="148"/>
        <v>478780</v>
      </c>
      <c r="N782" s="392">
        <v>10</v>
      </c>
      <c r="O782" s="360">
        <v>47878</v>
      </c>
      <c r="P782" s="360">
        <f t="shared" si="149"/>
        <v>478780</v>
      </c>
      <c r="Q782" s="360">
        <v>0</v>
      </c>
      <c r="R782" s="360">
        <f t="shared" si="150"/>
        <v>0</v>
      </c>
      <c r="S782" s="360">
        <v>0</v>
      </c>
      <c r="T782" s="360">
        <f t="shared" si="151"/>
        <v>0</v>
      </c>
      <c r="U782" s="360">
        <f t="shared" si="152"/>
        <v>47878</v>
      </c>
      <c r="V782" s="369">
        <f t="shared" si="153"/>
        <v>478780</v>
      </c>
      <c r="W782" s="390">
        <f t="shared" si="154"/>
        <v>0</v>
      </c>
      <c r="X782" s="381">
        <f t="shared" si="155"/>
        <v>0</v>
      </c>
      <c r="Y782" s="372"/>
    </row>
    <row r="783" spans="1:25" s="50" customFormat="1" ht="22.5" hidden="1" customHeight="1" x14ac:dyDescent="0.15">
      <c r="A783" s="361" t="s">
        <v>1168</v>
      </c>
      <c r="B783" s="151" t="s">
        <v>1386</v>
      </c>
      <c r="C783" s="152" t="s">
        <v>90</v>
      </c>
      <c r="D783" s="390">
        <v>10</v>
      </c>
      <c r="E783" s="359" t="s">
        <v>1384</v>
      </c>
      <c r="F783" s="360">
        <v>145777</v>
      </c>
      <c r="G783" s="360">
        <f t="shared" si="144"/>
        <v>1457770</v>
      </c>
      <c r="H783" s="360">
        <v>0</v>
      </c>
      <c r="I783" s="360">
        <f t="shared" si="145"/>
        <v>0</v>
      </c>
      <c r="J783" s="360">
        <v>0</v>
      </c>
      <c r="K783" s="360">
        <f t="shared" si="146"/>
        <v>0</v>
      </c>
      <c r="L783" s="360">
        <f t="shared" si="147"/>
        <v>145777</v>
      </c>
      <c r="M783" s="376">
        <f t="shared" si="148"/>
        <v>1457770</v>
      </c>
      <c r="N783" s="392">
        <v>10</v>
      </c>
      <c r="O783" s="360">
        <v>145777</v>
      </c>
      <c r="P783" s="360">
        <f t="shared" si="149"/>
        <v>1457770</v>
      </c>
      <c r="Q783" s="360">
        <v>0</v>
      </c>
      <c r="R783" s="360">
        <f t="shared" si="150"/>
        <v>0</v>
      </c>
      <c r="S783" s="360">
        <v>0</v>
      </c>
      <c r="T783" s="360">
        <f t="shared" si="151"/>
        <v>0</v>
      </c>
      <c r="U783" s="360">
        <f t="shared" si="152"/>
        <v>145777</v>
      </c>
      <c r="V783" s="369">
        <f t="shared" si="153"/>
        <v>1457770</v>
      </c>
      <c r="W783" s="390">
        <f t="shared" si="154"/>
        <v>0</v>
      </c>
      <c r="X783" s="381">
        <f t="shared" si="155"/>
        <v>0</v>
      </c>
      <c r="Y783" s="372"/>
    </row>
    <row r="784" spans="1:25" s="50" customFormat="1" ht="22.5" hidden="1" customHeight="1" x14ac:dyDescent="0.15">
      <c r="A784" s="361" t="s">
        <v>1169</v>
      </c>
      <c r="B784" s="151" t="s">
        <v>1386</v>
      </c>
      <c r="C784" s="152" t="s">
        <v>91</v>
      </c>
      <c r="D784" s="390">
        <v>10</v>
      </c>
      <c r="E784" s="359" t="s">
        <v>1384</v>
      </c>
      <c r="F784" s="360">
        <v>203505</v>
      </c>
      <c r="G784" s="360">
        <f t="shared" si="144"/>
        <v>2035050</v>
      </c>
      <c r="H784" s="360">
        <v>0</v>
      </c>
      <c r="I784" s="360">
        <f t="shared" si="145"/>
        <v>0</v>
      </c>
      <c r="J784" s="360">
        <v>0</v>
      </c>
      <c r="K784" s="360">
        <f t="shared" si="146"/>
        <v>0</v>
      </c>
      <c r="L784" s="360">
        <f t="shared" si="147"/>
        <v>203505</v>
      </c>
      <c r="M784" s="376">
        <f t="shared" si="148"/>
        <v>2035050</v>
      </c>
      <c r="N784" s="392">
        <v>10</v>
      </c>
      <c r="O784" s="360">
        <v>203505</v>
      </c>
      <c r="P784" s="360">
        <f t="shared" si="149"/>
        <v>2035050</v>
      </c>
      <c r="Q784" s="360">
        <v>0</v>
      </c>
      <c r="R784" s="360">
        <f t="shared" si="150"/>
        <v>0</v>
      </c>
      <c r="S784" s="360">
        <v>0</v>
      </c>
      <c r="T784" s="360">
        <f t="shared" si="151"/>
        <v>0</v>
      </c>
      <c r="U784" s="360">
        <f t="shared" si="152"/>
        <v>203505</v>
      </c>
      <c r="V784" s="369">
        <f t="shared" si="153"/>
        <v>2035050</v>
      </c>
      <c r="W784" s="390">
        <f t="shared" si="154"/>
        <v>0</v>
      </c>
      <c r="X784" s="381">
        <f t="shared" si="155"/>
        <v>0</v>
      </c>
      <c r="Y784" s="372"/>
    </row>
    <row r="785" spans="1:25" s="50" customFormat="1" ht="22.5" hidden="1" customHeight="1" x14ac:dyDescent="0.15">
      <c r="A785" s="361" t="s">
        <v>1170</v>
      </c>
      <c r="B785" s="151" t="s">
        <v>1386</v>
      </c>
      <c r="C785" s="152" t="s">
        <v>92</v>
      </c>
      <c r="D785" s="390">
        <v>10</v>
      </c>
      <c r="E785" s="359" t="s">
        <v>1384</v>
      </c>
      <c r="F785" s="360">
        <v>359885</v>
      </c>
      <c r="G785" s="360">
        <f t="shared" si="144"/>
        <v>3598850</v>
      </c>
      <c r="H785" s="360">
        <v>0</v>
      </c>
      <c r="I785" s="360">
        <f t="shared" si="145"/>
        <v>0</v>
      </c>
      <c r="J785" s="360">
        <v>0</v>
      </c>
      <c r="K785" s="360">
        <f t="shared" si="146"/>
        <v>0</v>
      </c>
      <c r="L785" s="360">
        <f t="shared" si="147"/>
        <v>359885</v>
      </c>
      <c r="M785" s="376">
        <f t="shared" si="148"/>
        <v>3598850</v>
      </c>
      <c r="N785" s="392">
        <v>10</v>
      </c>
      <c r="O785" s="360">
        <v>359885</v>
      </c>
      <c r="P785" s="360">
        <f t="shared" si="149"/>
        <v>3598850</v>
      </c>
      <c r="Q785" s="360">
        <v>0</v>
      </c>
      <c r="R785" s="360">
        <f t="shared" si="150"/>
        <v>0</v>
      </c>
      <c r="S785" s="360">
        <v>0</v>
      </c>
      <c r="T785" s="360">
        <f t="shared" si="151"/>
        <v>0</v>
      </c>
      <c r="U785" s="360">
        <f t="shared" si="152"/>
        <v>359885</v>
      </c>
      <c r="V785" s="369">
        <f t="shared" si="153"/>
        <v>3598850</v>
      </c>
      <c r="W785" s="390">
        <f t="shared" si="154"/>
        <v>0</v>
      </c>
      <c r="X785" s="381">
        <f t="shared" si="155"/>
        <v>0</v>
      </c>
      <c r="Y785" s="372"/>
    </row>
    <row r="786" spans="1:25" s="50" customFormat="1" ht="22.5" hidden="1" customHeight="1" x14ac:dyDescent="0.15">
      <c r="A786" s="361" t="s">
        <v>1171</v>
      </c>
      <c r="B786" s="151" t="s">
        <v>533</v>
      </c>
      <c r="C786" s="152" t="s">
        <v>1387</v>
      </c>
      <c r="D786" s="390">
        <v>10</v>
      </c>
      <c r="E786" s="359" t="s">
        <v>1384</v>
      </c>
      <c r="F786" s="360">
        <v>460</v>
      </c>
      <c r="G786" s="360">
        <f t="shared" si="144"/>
        <v>4600</v>
      </c>
      <c r="H786" s="360">
        <v>0</v>
      </c>
      <c r="I786" s="360">
        <f t="shared" si="145"/>
        <v>0</v>
      </c>
      <c r="J786" s="360">
        <v>0</v>
      </c>
      <c r="K786" s="360">
        <f t="shared" si="146"/>
        <v>0</v>
      </c>
      <c r="L786" s="360">
        <f t="shared" si="147"/>
        <v>460</v>
      </c>
      <c r="M786" s="376">
        <f t="shared" si="148"/>
        <v>4600</v>
      </c>
      <c r="N786" s="392">
        <v>10</v>
      </c>
      <c r="O786" s="360">
        <v>460</v>
      </c>
      <c r="P786" s="360">
        <f t="shared" si="149"/>
        <v>4600</v>
      </c>
      <c r="Q786" s="360">
        <v>0</v>
      </c>
      <c r="R786" s="360">
        <f t="shared" si="150"/>
        <v>0</v>
      </c>
      <c r="S786" s="360">
        <v>0</v>
      </c>
      <c r="T786" s="360">
        <f t="shared" si="151"/>
        <v>0</v>
      </c>
      <c r="U786" s="360">
        <f t="shared" si="152"/>
        <v>460</v>
      </c>
      <c r="V786" s="369">
        <f t="shared" si="153"/>
        <v>4600</v>
      </c>
      <c r="W786" s="390">
        <f t="shared" si="154"/>
        <v>0</v>
      </c>
      <c r="X786" s="381">
        <f t="shared" si="155"/>
        <v>0</v>
      </c>
      <c r="Y786" s="372"/>
    </row>
    <row r="787" spans="1:25" s="50" customFormat="1" ht="22.5" hidden="1" customHeight="1" x14ac:dyDescent="0.15">
      <c r="A787" s="361" t="s">
        <v>1172</v>
      </c>
      <c r="B787" s="151" t="s">
        <v>533</v>
      </c>
      <c r="C787" s="152" t="s">
        <v>1388</v>
      </c>
      <c r="D787" s="390">
        <v>10</v>
      </c>
      <c r="E787" s="359" t="s">
        <v>1384</v>
      </c>
      <c r="F787" s="360">
        <v>743</v>
      </c>
      <c r="G787" s="360">
        <f t="shared" si="144"/>
        <v>7430</v>
      </c>
      <c r="H787" s="360">
        <v>0</v>
      </c>
      <c r="I787" s="360">
        <f t="shared" si="145"/>
        <v>0</v>
      </c>
      <c r="J787" s="360">
        <v>0</v>
      </c>
      <c r="K787" s="360">
        <f t="shared" si="146"/>
        <v>0</v>
      </c>
      <c r="L787" s="360">
        <f t="shared" si="147"/>
        <v>743</v>
      </c>
      <c r="M787" s="376">
        <f t="shared" si="148"/>
        <v>7430</v>
      </c>
      <c r="N787" s="392">
        <v>10</v>
      </c>
      <c r="O787" s="360">
        <v>743</v>
      </c>
      <c r="P787" s="360">
        <f t="shared" si="149"/>
        <v>7430</v>
      </c>
      <c r="Q787" s="360">
        <v>0</v>
      </c>
      <c r="R787" s="360">
        <f t="shared" si="150"/>
        <v>0</v>
      </c>
      <c r="S787" s="360">
        <v>0</v>
      </c>
      <c r="T787" s="360">
        <f t="shared" si="151"/>
        <v>0</v>
      </c>
      <c r="U787" s="360">
        <f t="shared" si="152"/>
        <v>743</v>
      </c>
      <c r="V787" s="369">
        <f t="shared" si="153"/>
        <v>7430</v>
      </c>
      <c r="W787" s="390">
        <f t="shared" si="154"/>
        <v>0</v>
      </c>
      <c r="X787" s="381">
        <f t="shared" si="155"/>
        <v>0</v>
      </c>
      <c r="Y787" s="372"/>
    </row>
    <row r="788" spans="1:25" s="50" customFormat="1" ht="22.5" hidden="1" customHeight="1" x14ac:dyDescent="0.15">
      <c r="A788" s="361" t="s">
        <v>1173</v>
      </c>
      <c r="B788" s="151" t="s">
        <v>533</v>
      </c>
      <c r="C788" s="152" t="s">
        <v>1389</v>
      </c>
      <c r="D788" s="390">
        <v>10</v>
      </c>
      <c r="E788" s="359" t="s">
        <v>1384</v>
      </c>
      <c r="F788" s="360">
        <v>1318</v>
      </c>
      <c r="G788" s="360">
        <f t="shared" si="144"/>
        <v>13180</v>
      </c>
      <c r="H788" s="360">
        <v>0</v>
      </c>
      <c r="I788" s="360">
        <f t="shared" si="145"/>
        <v>0</v>
      </c>
      <c r="J788" s="360">
        <v>0</v>
      </c>
      <c r="K788" s="360">
        <f t="shared" si="146"/>
        <v>0</v>
      </c>
      <c r="L788" s="360">
        <f t="shared" si="147"/>
        <v>1318</v>
      </c>
      <c r="M788" s="376">
        <f t="shared" si="148"/>
        <v>13180</v>
      </c>
      <c r="N788" s="392">
        <v>10</v>
      </c>
      <c r="O788" s="360">
        <v>1318</v>
      </c>
      <c r="P788" s="360">
        <f t="shared" si="149"/>
        <v>13180</v>
      </c>
      <c r="Q788" s="360">
        <v>0</v>
      </c>
      <c r="R788" s="360">
        <f t="shared" si="150"/>
        <v>0</v>
      </c>
      <c r="S788" s="360">
        <v>0</v>
      </c>
      <c r="T788" s="360">
        <f t="shared" si="151"/>
        <v>0</v>
      </c>
      <c r="U788" s="360">
        <f t="shared" si="152"/>
        <v>1318</v>
      </c>
      <c r="V788" s="369">
        <f t="shared" si="153"/>
        <v>13180</v>
      </c>
      <c r="W788" s="390">
        <f t="shared" si="154"/>
        <v>0</v>
      </c>
      <c r="X788" s="381">
        <f t="shared" si="155"/>
        <v>0</v>
      </c>
      <c r="Y788" s="372"/>
    </row>
    <row r="789" spans="1:25" s="50" customFormat="1" ht="22.5" hidden="1" customHeight="1" x14ac:dyDescent="0.15">
      <c r="A789" s="361" t="s">
        <v>1174</v>
      </c>
      <c r="B789" s="151" t="s">
        <v>533</v>
      </c>
      <c r="C789" s="152" t="s">
        <v>1390</v>
      </c>
      <c r="D789" s="390">
        <v>10</v>
      </c>
      <c r="E789" s="359" t="s">
        <v>1384</v>
      </c>
      <c r="F789" s="360">
        <v>1787</v>
      </c>
      <c r="G789" s="360">
        <f t="shared" si="144"/>
        <v>17870</v>
      </c>
      <c r="H789" s="360">
        <v>0</v>
      </c>
      <c r="I789" s="360">
        <f t="shared" si="145"/>
        <v>0</v>
      </c>
      <c r="J789" s="360">
        <v>0</v>
      </c>
      <c r="K789" s="360">
        <f t="shared" si="146"/>
        <v>0</v>
      </c>
      <c r="L789" s="360">
        <f t="shared" si="147"/>
        <v>1787</v>
      </c>
      <c r="M789" s="376">
        <f t="shared" si="148"/>
        <v>17870</v>
      </c>
      <c r="N789" s="392">
        <v>10</v>
      </c>
      <c r="O789" s="360">
        <v>1787</v>
      </c>
      <c r="P789" s="360">
        <f t="shared" si="149"/>
        <v>17870</v>
      </c>
      <c r="Q789" s="360">
        <v>0</v>
      </c>
      <c r="R789" s="360">
        <f t="shared" si="150"/>
        <v>0</v>
      </c>
      <c r="S789" s="360">
        <v>0</v>
      </c>
      <c r="T789" s="360">
        <f t="shared" si="151"/>
        <v>0</v>
      </c>
      <c r="U789" s="360">
        <f t="shared" si="152"/>
        <v>1787</v>
      </c>
      <c r="V789" s="369">
        <f t="shared" si="153"/>
        <v>17870</v>
      </c>
      <c r="W789" s="390">
        <f t="shared" si="154"/>
        <v>0</v>
      </c>
      <c r="X789" s="381">
        <f t="shared" si="155"/>
        <v>0</v>
      </c>
      <c r="Y789" s="372"/>
    </row>
    <row r="790" spans="1:25" s="50" customFormat="1" ht="22.5" hidden="1" customHeight="1" x14ac:dyDescent="0.15">
      <c r="A790" s="361" t="s">
        <v>1175</v>
      </c>
      <c r="B790" s="151" t="s">
        <v>533</v>
      </c>
      <c r="C790" s="152" t="s">
        <v>1391</v>
      </c>
      <c r="D790" s="390">
        <v>10</v>
      </c>
      <c r="E790" s="359" t="s">
        <v>1384</v>
      </c>
      <c r="F790" s="360">
        <v>3911</v>
      </c>
      <c r="G790" s="360">
        <f t="shared" si="144"/>
        <v>39110</v>
      </c>
      <c r="H790" s="360">
        <v>0</v>
      </c>
      <c r="I790" s="360">
        <f t="shared" si="145"/>
        <v>0</v>
      </c>
      <c r="J790" s="360">
        <v>0</v>
      </c>
      <c r="K790" s="360">
        <f t="shared" si="146"/>
        <v>0</v>
      </c>
      <c r="L790" s="360">
        <f t="shared" si="147"/>
        <v>3911</v>
      </c>
      <c r="M790" s="376">
        <f t="shared" si="148"/>
        <v>39110</v>
      </c>
      <c r="N790" s="392">
        <v>10</v>
      </c>
      <c r="O790" s="360">
        <v>3911</v>
      </c>
      <c r="P790" s="360">
        <f t="shared" si="149"/>
        <v>39110</v>
      </c>
      <c r="Q790" s="360">
        <v>0</v>
      </c>
      <c r="R790" s="360">
        <f t="shared" si="150"/>
        <v>0</v>
      </c>
      <c r="S790" s="360">
        <v>0</v>
      </c>
      <c r="T790" s="360">
        <f t="shared" si="151"/>
        <v>0</v>
      </c>
      <c r="U790" s="360">
        <f t="shared" si="152"/>
        <v>3911</v>
      </c>
      <c r="V790" s="369">
        <f t="shared" si="153"/>
        <v>39110</v>
      </c>
      <c r="W790" s="390">
        <f t="shared" si="154"/>
        <v>0</v>
      </c>
      <c r="X790" s="381">
        <f t="shared" si="155"/>
        <v>0</v>
      </c>
      <c r="Y790" s="372"/>
    </row>
    <row r="791" spans="1:25" s="50" customFormat="1" ht="22.5" hidden="1" customHeight="1" x14ac:dyDescent="0.15">
      <c r="A791" s="361" t="s">
        <v>1176</v>
      </c>
      <c r="B791" s="151" t="s">
        <v>533</v>
      </c>
      <c r="C791" s="152" t="s">
        <v>1392</v>
      </c>
      <c r="D791" s="390">
        <v>10</v>
      </c>
      <c r="E791" s="359" t="s">
        <v>1384</v>
      </c>
      <c r="F791" s="360">
        <v>5345</v>
      </c>
      <c r="G791" s="360">
        <f t="shared" si="144"/>
        <v>53450</v>
      </c>
      <c r="H791" s="360">
        <v>0</v>
      </c>
      <c r="I791" s="360">
        <f t="shared" si="145"/>
        <v>0</v>
      </c>
      <c r="J791" s="360">
        <v>0</v>
      </c>
      <c r="K791" s="360">
        <f t="shared" si="146"/>
        <v>0</v>
      </c>
      <c r="L791" s="360">
        <f t="shared" si="147"/>
        <v>5345</v>
      </c>
      <c r="M791" s="376">
        <f t="shared" si="148"/>
        <v>53450</v>
      </c>
      <c r="N791" s="392">
        <v>10</v>
      </c>
      <c r="O791" s="360">
        <v>5345</v>
      </c>
      <c r="P791" s="360">
        <f t="shared" si="149"/>
        <v>53450</v>
      </c>
      <c r="Q791" s="360">
        <v>0</v>
      </c>
      <c r="R791" s="360">
        <f t="shared" si="150"/>
        <v>0</v>
      </c>
      <c r="S791" s="360">
        <v>0</v>
      </c>
      <c r="T791" s="360">
        <f t="shared" si="151"/>
        <v>0</v>
      </c>
      <c r="U791" s="360">
        <f t="shared" si="152"/>
        <v>5345</v>
      </c>
      <c r="V791" s="369">
        <f t="shared" si="153"/>
        <v>53450</v>
      </c>
      <c r="W791" s="390">
        <f t="shared" si="154"/>
        <v>0</v>
      </c>
      <c r="X791" s="381">
        <f t="shared" si="155"/>
        <v>0</v>
      </c>
      <c r="Y791" s="372"/>
    </row>
    <row r="792" spans="1:25" s="50" customFormat="1" ht="22.5" hidden="1" customHeight="1" x14ac:dyDescent="0.15">
      <c r="A792" s="361" t="s">
        <v>1177</v>
      </c>
      <c r="B792" s="151" t="s">
        <v>533</v>
      </c>
      <c r="C792" s="152" t="s">
        <v>1393</v>
      </c>
      <c r="D792" s="390">
        <v>10</v>
      </c>
      <c r="E792" s="359" t="s">
        <v>1384</v>
      </c>
      <c r="F792" s="360">
        <v>8150</v>
      </c>
      <c r="G792" s="360">
        <f t="shared" si="144"/>
        <v>81500</v>
      </c>
      <c r="H792" s="360">
        <v>0</v>
      </c>
      <c r="I792" s="360">
        <f t="shared" si="145"/>
        <v>0</v>
      </c>
      <c r="J792" s="360">
        <v>0</v>
      </c>
      <c r="K792" s="360">
        <f t="shared" si="146"/>
        <v>0</v>
      </c>
      <c r="L792" s="360">
        <f t="shared" si="147"/>
        <v>8150</v>
      </c>
      <c r="M792" s="376">
        <f t="shared" si="148"/>
        <v>81500</v>
      </c>
      <c r="N792" s="392">
        <v>10</v>
      </c>
      <c r="O792" s="360">
        <v>8150</v>
      </c>
      <c r="P792" s="360">
        <f t="shared" si="149"/>
        <v>81500</v>
      </c>
      <c r="Q792" s="360">
        <v>0</v>
      </c>
      <c r="R792" s="360">
        <f t="shared" si="150"/>
        <v>0</v>
      </c>
      <c r="S792" s="360">
        <v>0</v>
      </c>
      <c r="T792" s="360">
        <f t="shared" si="151"/>
        <v>0</v>
      </c>
      <c r="U792" s="360">
        <f t="shared" si="152"/>
        <v>8150</v>
      </c>
      <c r="V792" s="369">
        <f t="shared" si="153"/>
        <v>81500</v>
      </c>
      <c r="W792" s="390">
        <f t="shared" si="154"/>
        <v>0</v>
      </c>
      <c r="X792" s="381">
        <f t="shared" si="155"/>
        <v>0</v>
      </c>
      <c r="Y792" s="372"/>
    </row>
    <row r="793" spans="1:25" s="50" customFormat="1" ht="22.5" hidden="1" customHeight="1" x14ac:dyDescent="0.15">
      <c r="A793" s="361" t="s">
        <v>1178</v>
      </c>
      <c r="B793" s="151" t="s">
        <v>533</v>
      </c>
      <c r="C793" s="152" t="s">
        <v>534</v>
      </c>
      <c r="D793" s="390">
        <v>10</v>
      </c>
      <c r="E793" s="359" t="s">
        <v>1384</v>
      </c>
      <c r="F793" s="360">
        <v>17115</v>
      </c>
      <c r="G793" s="360">
        <f t="shared" si="144"/>
        <v>171150</v>
      </c>
      <c r="H793" s="360">
        <v>0</v>
      </c>
      <c r="I793" s="360">
        <f t="shared" si="145"/>
        <v>0</v>
      </c>
      <c r="J793" s="360">
        <v>0</v>
      </c>
      <c r="K793" s="360">
        <f t="shared" si="146"/>
        <v>0</v>
      </c>
      <c r="L793" s="360">
        <f t="shared" si="147"/>
        <v>17115</v>
      </c>
      <c r="M793" s="376">
        <f t="shared" si="148"/>
        <v>171150</v>
      </c>
      <c r="N793" s="392">
        <v>10</v>
      </c>
      <c r="O793" s="360">
        <v>17115</v>
      </c>
      <c r="P793" s="360">
        <f t="shared" si="149"/>
        <v>171150</v>
      </c>
      <c r="Q793" s="360">
        <v>0</v>
      </c>
      <c r="R793" s="360">
        <f t="shared" si="150"/>
        <v>0</v>
      </c>
      <c r="S793" s="360">
        <v>0</v>
      </c>
      <c r="T793" s="360">
        <f t="shared" si="151"/>
        <v>0</v>
      </c>
      <c r="U793" s="360">
        <f t="shared" si="152"/>
        <v>17115</v>
      </c>
      <c r="V793" s="369">
        <f t="shared" si="153"/>
        <v>171150</v>
      </c>
      <c r="W793" s="390">
        <f t="shared" si="154"/>
        <v>0</v>
      </c>
      <c r="X793" s="381">
        <f t="shared" si="155"/>
        <v>0</v>
      </c>
      <c r="Y793" s="372"/>
    </row>
    <row r="794" spans="1:25" s="50" customFormat="1" ht="22.5" hidden="1" customHeight="1" x14ac:dyDescent="0.15">
      <c r="A794" s="361" t="s">
        <v>1179</v>
      </c>
      <c r="B794" s="151" t="s">
        <v>533</v>
      </c>
      <c r="C794" s="152" t="s">
        <v>535</v>
      </c>
      <c r="D794" s="390">
        <v>10</v>
      </c>
      <c r="E794" s="359" t="s">
        <v>1384</v>
      </c>
      <c r="F794" s="360">
        <v>62056</v>
      </c>
      <c r="G794" s="360">
        <f t="shared" si="144"/>
        <v>620560</v>
      </c>
      <c r="H794" s="360">
        <v>0</v>
      </c>
      <c r="I794" s="360">
        <f t="shared" si="145"/>
        <v>0</v>
      </c>
      <c r="J794" s="360">
        <v>0</v>
      </c>
      <c r="K794" s="360">
        <f t="shared" si="146"/>
        <v>0</v>
      </c>
      <c r="L794" s="360">
        <f t="shared" si="147"/>
        <v>62056</v>
      </c>
      <c r="M794" s="376">
        <f t="shared" si="148"/>
        <v>620560</v>
      </c>
      <c r="N794" s="392">
        <v>10</v>
      </c>
      <c r="O794" s="360">
        <v>62056</v>
      </c>
      <c r="P794" s="360">
        <f t="shared" si="149"/>
        <v>620560</v>
      </c>
      <c r="Q794" s="360">
        <v>0</v>
      </c>
      <c r="R794" s="360">
        <f t="shared" si="150"/>
        <v>0</v>
      </c>
      <c r="S794" s="360">
        <v>0</v>
      </c>
      <c r="T794" s="360">
        <f t="shared" si="151"/>
        <v>0</v>
      </c>
      <c r="U794" s="360">
        <f t="shared" si="152"/>
        <v>62056</v>
      </c>
      <c r="V794" s="369">
        <f t="shared" si="153"/>
        <v>620560</v>
      </c>
      <c r="W794" s="390">
        <f t="shared" si="154"/>
        <v>0</v>
      </c>
      <c r="X794" s="381">
        <f t="shared" si="155"/>
        <v>0</v>
      </c>
      <c r="Y794" s="372"/>
    </row>
    <row r="795" spans="1:25" s="50" customFormat="1" ht="22.5" hidden="1" customHeight="1" x14ac:dyDescent="0.15">
      <c r="A795" s="361" t="s">
        <v>1180</v>
      </c>
      <c r="B795" s="151" t="s">
        <v>1394</v>
      </c>
      <c r="C795" s="152" t="s">
        <v>1376</v>
      </c>
      <c r="D795" s="390">
        <v>10</v>
      </c>
      <c r="E795" s="359" t="s">
        <v>1384</v>
      </c>
      <c r="F795" s="360">
        <v>247</v>
      </c>
      <c r="G795" s="360">
        <f t="shared" si="144"/>
        <v>2470</v>
      </c>
      <c r="H795" s="360">
        <v>0</v>
      </c>
      <c r="I795" s="360">
        <f t="shared" si="145"/>
        <v>0</v>
      </c>
      <c r="J795" s="360">
        <v>0</v>
      </c>
      <c r="K795" s="360">
        <f t="shared" si="146"/>
        <v>0</v>
      </c>
      <c r="L795" s="360">
        <f t="shared" si="147"/>
        <v>247</v>
      </c>
      <c r="M795" s="376">
        <f t="shared" si="148"/>
        <v>2470</v>
      </c>
      <c r="N795" s="392">
        <v>10</v>
      </c>
      <c r="O795" s="360">
        <v>247</v>
      </c>
      <c r="P795" s="360">
        <f t="shared" si="149"/>
        <v>2470</v>
      </c>
      <c r="Q795" s="360">
        <v>0</v>
      </c>
      <c r="R795" s="360">
        <f t="shared" si="150"/>
        <v>0</v>
      </c>
      <c r="S795" s="360">
        <v>0</v>
      </c>
      <c r="T795" s="360">
        <f t="shared" si="151"/>
        <v>0</v>
      </c>
      <c r="U795" s="360">
        <f t="shared" si="152"/>
        <v>247</v>
      </c>
      <c r="V795" s="369">
        <f t="shared" si="153"/>
        <v>2470</v>
      </c>
      <c r="W795" s="390">
        <f t="shared" si="154"/>
        <v>0</v>
      </c>
      <c r="X795" s="381">
        <f t="shared" si="155"/>
        <v>0</v>
      </c>
      <c r="Y795" s="372"/>
    </row>
    <row r="796" spans="1:25" s="50" customFormat="1" ht="22.5" hidden="1" customHeight="1" x14ac:dyDescent="0.15">
      <c r="A796" s="361" t="s">
        <v>1181</v>
      </c>
      <c r="B796" s="151" t="s">
        <v>1394</v>
      </c>
      <c r="C796" s="152" t="s">
        <v>1378</v>
      </c>
      <c r="D796" s="390">
        <v>10</v>
      </c>
      <c r="E796" s="359" t="s">
        <v>1384</v>
      </c>
      <c r="F796" s="360">
        <v>389</v>
      </c>
      <c r="G796" s="360">
        <f t="shared" si="144"/>
        <v>3890</v>
      </c>
      <c r="H796" s="360">
        <v>0</v>
      </c>
      <c r="I796" s="360">
        <f t="shared" si="145"/>
        <v>0</v>
      </c>
      <c r="J796" s="360">
        <v>0</v>
      </c>
      <c r="K796" s="360">
        <f t="shared" si="146"/>
        <v>0</v>
      </c>
      <c r="L796" s="360">
        <f t="shared" si="147"/>
        <v>389</v>
      </c>
      <c r="M796" s="376">
        <f t="shared" si="148"/>
        <v>3890</v>
      </c>
      <c r="N796" s="392">
        <v>10</v>
      </c>
      <c r="O796" s="360">
        <v>389</v>
      </c>
      <c r="P796" s="360">
        <f t="shared" si="149"/>
        <v>3890</v>
      </c>
      <c r="Q796" s="360">
        <v>0</v>
      </c>
      <c r="R796" s="360">
        <f t="shared" si="150"/>
        <v>0</v>
      </c>
      <c r="S796" s="360">
        <v>0</v>
      </c>
      <c r="T796" s="360">
        <f t="shared" si="151"/>
        <v>0</v>
      </c>
      <c r="U796" s="360">
        <f t="shared" si="152"/>
        <v>389</v>
      </c>
      <c r="V796" s="369">
        <f t="shared" si="153"/>
        <v>3890</v>
      </c>
      <c r="W796" s="390">
        <f t="shared" si="154"/>
        <v>0</v>
      </c>
      <c r="X796" s="381">
        <f t="shared" si="155"/>
        <v>0</v>
      </c>
      <c r="Y796" s="372"/>
    </row>
    <row r="797" spans="1:25" s="50" customFormat="1" ht="22.5" hidden="1" customHeight="1" x14ac:dyDescent="0.15">
      <c r="A797" s="361" t="s">
        <v>1182</v>
      </c>
      <c r="B797" s="151" t="s">
        <v>1394</v>
      </c>
      <c r="C797" s="152" t="s">
        <v>1368</v>
      </c>
      <c r="D797" s="390">
        <v>10</v>
      </c>
      <c r="E797" s="359" t="s">
        <v>1384</v>
      </c>
      <c r="F797" s="360">
        <v>672</v>
      </c>
      <c r="G797" s="360">
        <f t="shared" si="144"/>
        <v>6720</v>
      </c>
      <c r="H797" s="360">
        <v>0</v>
      </c>
      <c r="I797" s="360">
        <f t="shared" si="145"/>
        <v>0</v>
      </c>
      <c r="J797" s="360">
        <v>0</v>
      </c>
      <c r="K797" s="360">
        <f t="shared" si="146"/>
        <v>0</v>
      </c>
      <c r="L797" s="360">
        <f t="shared" si="147"/>
        <v>672</v>
      </c>
      <c r="M797" s="376">
        <f t="shared" si="148"/>
        <v>6720</v>
      </c>
      <c r="N797" s="392">
        <v>10</v>
      </c>
      <c r="O797" s="360">
        <v>672</v>
      </c>
      <c r="P797" s="360">
        <f t="shared" si="149"/>
        <v>6720</v>
      </c>
      <c r="Q797" s="360">
        <v>0</v>
      </c>
      <c r="R797" s="360">
        <f t="shared" si="150"/>
        <v>0</v>
      </c>
      <c r="S797" s="360">
        <v>0</v>
      </c>
      <c r="T797" s="360">
        <f t="shared" si="151"/>
        <v>0</v>
      </c>
      <c r="U797" s="360">
        <f t="shared" si="152"/>
        <v>672</v>
      </c>
      <c r="V797" s="369">
        <f t="shared" si="153"/>
        <v>6720</v>
      </c>
      <c r="W797" s="390">
        <f t="shared" si="154"/>
        <v>0</v>
      </c>
      <c r="X797" s="381">
        <f t="shared" si="155"/>
        <v>0</v>
      </c>
      <c r="Y797" s="372"/>
    </row>
    <row r="798" spans="1:25" s="50" customFormat="1" ht="22.5" hidden="1" customHeight="1" x14ac:dyDescent="0.15">
      <c r="A798" s="361" t="s">
        <v>1183</v>
      </c>
      <c r="B798" s="151" t="s">
        <v>1394</v>
      </c>
      <c r="C798" s="152" t="s">
        <v>1369</v>
      </c>
      <c r="D798" s="390">
        <v>10</v>
      </c>
      <c r="E798" s="359" t="s">
        <v>1384</v>
      </c>
      <c r="F798" s="360">
        <v>1115</v>
      </c>
      <c r="G798" s="360">
        <f t="shared" si="144"/>
        <v>11150</v>
      </c>
      <c r="H798" s="360">
        <v>0</v>
      </c>
      <c r="I798" s="360">
        <f t="shared" si="145"/>
        <v>0</v>
      </c>
      <c r="J798" s="360">
        <v>0</v>
      </c>
      <c r="K798" s="360">
        <f t="shared" si="146"/>
        <v>0</v>
      </c>
      <c r="L798" s="360">
        <f t="shared" si="147"/>
        <v>1115</v>
      </c>
      <c r="M798" s="376">
        <f t="shared" si="148"/>
        <v>11150</v>
      </c>
      <c r="N798" s="392">
        <v>10</v>
      </c>
      <c r="O798" s="360">
        <v>1115</v>
      </c>
      <c r="P798" s="360">
        <f t="shared" si="149"/>
        <v>11150</v>
      </c>
      <c r="Q798" s="360">
        <v>0</v>
      </c>
      <c r="R798" s="360">
        <f t="shared" si="150"/>
        <v>0</v>
      </c>
      <c r="S798" s="360">
        <v>0</v>
      </c>
      <c r="T798" s="360">
        <f t="shared" si="151"/>
        <v>0</v>
      </c>
      <c r="U798" s="360">
        <f t="shared" si="152"/>
        <v>1115</v>
      </c>
      <c r="V798" s="369">
        <f t="shared" si="153"/>
        <v>11150</v>
      </c>
      <c r="W798" s="390">
        <f t="shared" si="154"/>
        <v>0</v>
      </c>
      <c r="X798" s="381">
        <f t="shared" si="155"/>
        <v>0</v>
      </c>
      <c r="Y798" s="372"/>
    </row>
    <row r="799" spans="1:25" s="50" customFormat="1" ht="22.5" hidden="1" customHeight="1" x14ac:dyDescent="0.15">
      <c r="A799" s="361" t="s">
        <v>1184</v>
      </c>
      <c r="B799" s="151" t="s">
        <v>1394</v>
      </c>
      <c r="C799" s="152" t="s">
        <v>1370</v>
      </c>
      <c r="D799" s="390">
        <v>10</v>
      </c>
      <c r="E799" s="359" t="s">
        <v>1384</v>
      </c>
      <c r="F799" s="360">
        <v>1610</v>
      </c>
      <c r="G799" s="360">
        <f t="shared" si="144"/>
        <v>16100</v>
      </c>
      <c r="H799" s="360">
        <v>0</v>
      </c>
      <c r="I799" s="360">
        <f t="shared" si="145"/>
        <v>0</v>
      </c>
      <c r="J799" s="360">
        <v>0</v>
      </c>
      <c r="K799" s="360">
        <f t="shared" si="146"/>
        <v>0</v>
      </c>
      <c r="L799" s="360">
        <f t="shared" si="147"/>
        <v>1610</v>
      </c>
      <c r="M799" s="376">
        <f t="shared" si="148"/>
        <v>16100</v>
      </c>
      <c r="N799" s="392">
        <v>10</v>
      </c>
      <c r="O799" s="360">
        <v>1610</v>
      </c>
      <c r="P799" s="360">
        <f t="shared" si="149"/>
        <v>16100</v>
      </c>
      <c r="Q799" s="360">
        <v>0</v>
      </c>
      <c r="R799" s="360">
        <f t="shared" si="150"/>
        <v>0</v>
      </c>
      <c r="S799" s="360">
        <v>0</v>
      </c>
      <c r="T799" s="360">
        <f t="shared" si="151"/>
        <v>0</v>
      </c>
      <c r="U799" s="360">
        <f t="shared" si="152"/>
        <v>1610</v>
      </c>
      <c r="V799" s="369">
        <f t="shared" si="153"/>
        <v>16100</v>
      </c>
      <c r="W799" s="390">
        <f t="shared" si="154"/>
        <v>0</v>
      </c>
      <c r="X799" s="381">
        <f t="shared" si="155"/>
        <v>0</v>
      </c>
      <c r="Y799" s="372"/>
    </row>
    <row r="800" spans="1:25" s="50" customFormat="1" ht="22.5" hidden="1" customHeight="1" x14ac:dyDescent="0.15">
      <c r="A800" s="361" t="s">
        <v>1185</v>
      </c>
      <c r="B800" s="151" t="s">
        <v>1394</v>
      </c>
      <c r="C800" s="152" t="s">
        <v>1366</v>
      </c>
      <c r="D800" s="390">
        <v>10</v>
      </c>
      <c r="E800" s="359" t="s">
        <v>1384</v>
      </c>
      <c r="F800" s="360">
        <v>2743</v>
      </c>
      <c r="G800" s="360">
        <f t="shared" si="144"/>
        <v>27430</v>
      </c>
      <c r="H800" s="360">
        <v>0</v>
      </c>
      <c r="I800" s="360">
        <f t="shared" si="145"/>
        <v>0</v>
      </c>
      <c r="J800" s="360">
        <v>0</v>
      </c>
      <c r="K800" s="360">
        <f t="shared" si="146"/>
        <v>0</v>
      </c>
      <c r="L800" s="360">
        <f t="shared" si="147"/>
        <v>2743</v>
      </c>
      <c r="M800" s="376">
        <f t="shared" si="148"/>
        <v>27430</v>
      </c>
      <c r="N800" s="392">
        <v>10</v>
      </c>
      <c r="O800" s="360">
        <v>2743</v>
      </c>
      <c r="P800" s="360">
        <f t="shared" si="149"/>
        <v>27430</v>
      </c>
      <c r="Q800" s="360">
        <v>0</v>
      </c>
      <c r="R800" s="360">
        <f t="shared" si="150"/>
        <v>0</v>
      </c>
      <c r="S800" s="360">
        <v>0</v>
      </c>
      <c r="T800" s="360">
        <f t="shared" si="151"/>
        <v>0</v>
      </c>
      <c r="U800" s="360">
        <f t="shared" si="152"/>
        <v>2743</v>
      </c>
      <c r="V800" s="369">
        <f t="shared" si="153"/>
        <v>27430</v>
      </c>
      <c r="W800" s="390">
        <f t="shared" si="154"/>
        <v>0</v>
      </c>
      <c r="X800" s="381">
        <f t="shared" si="155"/>
        <v>0</v>
      </c>
      <c r="Y800" s="372"/>
    </row>
    <row r="801" spans="1:25" s="50" customFormat="1" ht="22.5" hidden="1" customHeight="1" x14ac:dyDescent="0.15">
      <c r="A801" s="361" t="s">
        <v>1186</v>
      </c>
      <c r="B801" s="151" t="s">
        <v>1394</v>
      </c>
      <c r="C801" s="152" t="s">
        <v>1371</v>
      </c>
      <c r="D801" s="390">
        <v>10</v>
      </c>
      <c r="E801" s="359" t="s">
        <v>1384</v>
      </c>
      <c r="F801" s="360">
        <v>4522</v>
      </c>
      <c r="G801" s="360">
        <f t="shared" si="144"/>
        <v>45220</v>
      </c>
      <c r="H801" s="360">
        <v>0</v>
      </c>
      <c r="I801" s="360">
        <f t="shared" si="145"/>
        <v>0</v>
      </c>
      <c r="J801" s="360">
        <v>0</v>
      </c>
      <c r="K801" s="360">
        <f t="shared" si="146"/>
        <v>0</v>
      </c>
      <c r="L801" s="360">
        <f t="shared" si="147"/>
        <v>4522</v>
      </c>
      <c r="M801" s="376">
        <f t="shared" si="148"/>
        <v>45220</v>
      </c>
      <c r="N801" s="392">
        <v>10</v>
      </c>
      <c r="O801" s="360">
        <v>4522</v>
      </c>
      <c r="P801" s="360">
        <f t="shared" si="149"/>
        <v>45220</v>
      </c>
      <c r="Q801" s="360">
        <v>0</v>
      </c>
      <c r="R801" s="360">
        <f t="shared" si="150"/>
        <v>0</v>
      </c>
      <c r="S801" s="360">
        <v>0</v>
      </c>
      <c r="T801" s="360">
        <f t="shared" si="151"/>
        <v>0</v>
      </c>
      <c r="U801" s="360">
        <f t="shared" si="152"/>
        <v>4522</v>
      </c>
      <c r="V801" s="369">
        <f t="shared" si="153"/>
        <v>45220</v>
      </c>
      <c r="W801" s="390">
        <f t="shared" si="154"/>
        <v>0</v>
      </c>
      <c r="X801" s="381">
        <f t="shared" si="155"/>
        <v>0</v>
      </c>
      <c r="Y801" s="372"/>
    </row>
    <row r="802" spans="1:25" s="50" customFormat="1" ht="22.5" hidden="1" customHeight="1" x14ac:dyDescent="0.15">
      <c r="A802" s="361" t="s">
        <v>1187</v>
      </c>
      <c r="B802" s="151" t="s">
        <v>1394</v>
      </c>
      <c r="C802" s="152" t="s">
        <v>1372</v>
      </c>
      <c r="D802" s="390">
        <v>10</v>
      </c>
      <c r="E802" s="359" t="s">
        <v>1384</v>
      </c>
      <c r="F802" s="360">
        <v>7257</v>
      </c>
      <c r="G802" s="360">
        <f t="shared" si="144"/>
        <v>72570</v>
      </c>
      <c r="H802" s="360">
        <v>0</v>
      </c>
      <c r="I802" s="360">
        <f t="shared" si="145"/>
        <v>0</v>
      </c>
      <c r="J802" s="360">
        <v>0</v>
      </c>
      <c r="K802" s="360">
        <f t="shared" si="146"/>
        <v>0</v>
      </c>
      <c r="L802" s="360">
        <f t="shared" si="147"/>
        <v>7257</v>
      </c>
      <c r="M802" s="376">
        <f t="shared" si="148"/>
        <v>72570</v>
      </c>
      <c r="N802" s="392">
        <v>10</v>
      </c>
      <c r="O802" s="360">
        <v>7257</v>
      </c>
      <c r="P802" s="360">
        <f t="shared" si="149"/>
        <v>72570</v>
      </c>
      <c r="Q802" s="360">
        <v>0</v>
      </c>
      <c r="R802" s="360">
        <f t="shared" si="150"/>
        <v>0</v>
      </c>
      <c r="S802" s="360">
        <v>0</v>
      </c>
      <c r="T802" s="360">
        <f t="shared" si="151"/>
        <v>0</v>
      </c>
      <c r="U802" s="360">
        <f t="shared" si="152"/>
        <v>7257</v>
      </c>
      <c r="V802" s="369">
        <f t="shared" si="153"/>
        <v>72570</v>
      </c>
      <c r="W802" s="390">
        <f t="shared" si="154"/>
        <v>0</v>
      </c>
      <c r="X802" s="381">
        <f t="shared" si="155"/>
        <v>0</v>
      </c>
      <c r="Y802" s="372"/>
    </row>
    <row r="803" spans="1:25" s="50" customFormat="1" ht="22.5" hidden="1" customHeight="1" x14ac:dyDescent="0.15">
      <c r="A803" s="361" t="s">
        <v>1188</v>
      </c>
      <c r="B803" s="151" t="s">
        <v>1394</v>
      </c>
      <c r="C803" s="152" t="s">
        <v>89</v>
      </c>
      <c r="D803" s="390">
        <v>10</v>
      </c>
      <c r="E803" s="359" t="s">
        <v>1384</v>
      </c>
      <c r="F803" s="360">
        <v>14938</v>
      </c>
      <c r="G803" s="360">
        <f t="shared" si="144"/>
        <v>149380</v>
      </c>
      <c r="H803" s="360">
        <v>0</v>
      </c>
      <c r="I803" s="360">
        <f t="shared" si="145"/>
        <v>0</v>
      </c>
      <c r="J803" s="360">
        <v>0</v>
      </c>
      <c r="K803" s="360">
        <f t="shared" si="146"/>
        <v>0</v>
      </c>
      <c r="L803" s="360">
        <f t="shared" si="147"/>
        <v>14938</v>
      </c>
      <c r="M803" s="376">
        <f t="shared" si="148"/>
        <v>149380</v>
      </c>
      <c r="N803" s="392">
        <v>10</v>
      </c>
      <c r="O803" s="360">
        <v>14938</v>
      </c>
      <c r="P803" s="360">
        <f t="shared" si="149"/>
        <v>149380</v>
      </c>
      <c r="Q803" s="360">
        <v>0</v>
      </c>
      <c r="R803" s="360">
        <f t="shared" si="150"/>
        <v>0</v>
      </c>
      <c r="S803" s="360">
        <v>0</v>
      </c>
      <c r="T803" s="360">
        <f t="shared" si="151"/>
        <v>0</v>
      </c>
      <c r="U803" s="360">
        <f t="shared" si="152"/>
        <v>14938</v>
      </c>
      <c r="V803" s="369">
        <f t="shared" si="153"/>
        <v>149380</v>
      </c>
      <c r="W803" s="390">
        <f t="shared" si="154"/>
        <v>0</v>
      </c>
      <c r="X803" s="381">
        <f t="shared" si="155"/>
        <v>0</v>
      </c>
      <c r="Y803" s="372"/>
    </row>
    <row r="804" spans="1:25" s="50" customFormat="1" ht="22.5" hidden="1" customHeight="1" x14ac:dyDescent="0.15">
      <c r="A804" s="361" t="s">
        <v>1189</v>
      </c>
      <c r="B804" s="151" t="s">
        <v>1394</v>
      </c>
      <c r="C804" s="152" t="s">
        <v>90</v>
      </c>
      <c r="D804" s="390">
        <v>10</v>
      </c>
      <c r="E804" s="359" t="s">
        <v>1384</v>
      </c>
      <c r="F804" s="360">
        <v>33939</v>
      </c>
      <c r="G804" s="360">
        <f t="shared" si="144"/>
        <v>339390</v>
      </c>
      <c r="H804" s="360">
        <v>0</v>
      </c>
      <c r="I804" s="360">
        <f t="shared" si="145"/>
        <v>0</v>
      </c>
      <c r="J804" s="360">
        <v>0</v>
      </c>
      <c r="K804" s="360">
        <f t="shared" si="146"/>
        <v>0</v>
      </c>
      <c r="L804" s="360">
        <f t="shared" si="147"/>
        <v>33939</v>
      </c>
      <c r="M804" s="376">
        <f t="shared" si="148"/>
        <v>339390</v>
      </c>
      <c r="N804" s="392">
        <v>10</v>
      </c>
      <c r="O804" s="360">
        <v>33939</v>
      </c>
      <c r="P804" s="360">
        <f t="shared" si="149"/>
        <v>339390</v>
      </c>
      <c r="Q804" s="360">
        <v>0</v>
      </c>
      <c r="R804" s="360">
        <f t="shared" si="150"/>
        <v>0</v>
      </c>
      <c r="S804" s="360">
        <v>0</v>
      </c>
      <c r="T804" s="360">
        <f t="shared" si="151"/>
        <v>0</v>
      </c>
      <c r="U804" s="360">
        <f t="shared" si="152"/>
        <v>33939</v>
      </c>
      <c r="V804" s="369">
        <f t="shared" si="153"/>
        <v>339390</v>
      </c>
      <c r="W804" s="390">
        <f t="shared" si="154"/>
        <v>0</v>
      </c>
      <c r="X804" s="381">
        <f t="shared" si="155"/>
        <v>0</v>
      </c>
      <c r="Y804" s="372"/>
    </row>
    <row r="805" spans="1:25" s="50" customFormat="1" ht="22.5" hidden="1" customHeight="1" x14ac:dyDescent="0.15">
      <c r="A805" s="361" t="s">
        <v>1190</v>
      </c>
      <c r="B805" s="151" t="s">
        <v>1394</v>
      </c>
      <c r="C805" s="152" t="s">
        <v>91</v>
      </c>
      <c r="D805" s="390">
        <v>10</v>
      </c>
      <c r="E805" s="359" t="s">
        <v>1384</v>
      </c>
      <c r="F805" s="360">
        <v>42311</v>
      </c>
      <c r="G805" s="360">
        <f t="shared" si="144"/>
        <v>423110</v>
      </c>
      <c r="H805" s="360">
        <v>0</v>
      </c>
      <c r="I805" s="360">
        <f t="shared" si="145"/>
        <v>0</v>
      </c>
      <c r="J805" s="360">
        <v>0</v>
      </c>
      <c r="K805" s="360">
        <f t="shared" si="146"/>
        <v>0</v>
      </c>
      <c r="L805" s="360">
        <f t="shared" si="147"/>
        <v>42311</v>
      </c>
      <c r="M805" s="376">
        <f t="shared" si="148"/>
        <v>423110</v>
      </c>
      <c r="N805" s="392">
        <v>10</v>
      </c>
      <c r="O805" s="360">
        <v>42311</v>
      </c>
      <c r="P805" s="360">
        <f t="shared" si="149"/>
        <v>423110</v>
      </c>
      <c r="Q805" s="360">
        <v>0</v>
      </c>
      <c r="R805" s="360">
        <f t="shared" si="150"/>
        <v>0</v>
      </c>
      <c r="S805" s="360">
        <v>0</v>
      </c>
      <c r="T805" s="360">
        <f t="shared" si="151"/>
        <v>0</v>
      </c>
      <c r="U805" s="360">
        <f t="shared" si="152"/>
        <v>42311</v>
      </c>
      <c r="V805" s="369">
        <f t="shared" si="153"/>
        <v>423110</v>
      </c>
      <c r="W805" s="390">
        <f t="shared" si="154"/>
        <v>0</v>
      </c>
      <c r="X805" s="381">
        <f t="shared" si="155"/>
        <v>0</v>
      </c>
      <c r="Y805" s="372"/>
    </row>
    <row r="806" spans="1:25" s="50" customFormat="1" ht="22.5" hidden="1" customHeight="1" x14ac:dyDescent="0.15">
      <c r="A806" s="361" t="s">
        <v>1191</v>
      </c>
      <c r="B806" s="151" t="s">
        <v>1394</v>
      </c>
      <c r="C806" s="152" t="s">
        <v>92</v>
      </c>
      <c r="D806" s="390">
        <v>10</v>
      </c>
      <c r="E806" s="359" t="s">
        <v>1384</v>
      </c>
      <c r="F806" s="360">
        <v>99633</v>
      </c>
      <c r="G806" s="360">
        <f t="shared" si="144"/>
        <v>996330</v>
      </c>
      <c r="H806" s="360">
        <v>0</v>
      </c>
      <c r="I806" s="360">
        <f t="shared" si="145"/>
        <v>0</v>
      </c>
      <c r="J806" s="360">
        <v>0</v>
      </c>
      <c r="K806" s="360">
        <f t="shared" si="146"/>
        <v>0</v>
      </c>
      <c r="L806" s="360">
        <f t="shared" si="147"/>
        <v>99633</v>
      </c>
      <c r="M806" s="376">
        <f t="shared" si="148"/>
        <v>996330</v>
      </c>
      <c r="N806" s="392">
        <v>10</v>
      </c>
      <c r="O806" s="360">
        <v>99633</v>
      </c>
      <c r="P806" s="360">
        <f t="shared" si="149"/>
        <v>996330</v>
      </c>
      <c r="Q806" s="360">
        <v>0</v>
      </c>
      <c r="R806" s="360">
        <f t="shared" si="150"/>
        <v>0</v>
      </c>
      <c r="S806" s="360">
        <v>0</v>
      </c>
      <c r="T806" s="360">
        <f t="shared" si="151"/>
        <v>0</v>
      </c>
      <c r="U806" s="360">
        <f t="shared" si="152"/>
        <v>99633</v>
      </c>
      <c r="V806" s="369">
        <f t="shared" si="153"/>
        <v>996330</v>
      </c>
      <c r="W806" s="390">
        <f t="shared" si="154"/>
        <v>0</v>
      </c>
      <c r="X806" s="381">
        <f t="shared" si="155"/>
        <v>0</v>
      </c>
      <c r="Y806" s="372"/>
    </row>
    <row r="807" spans="1:25" s="50" customFormat="1" ht="22.5" hidden="1" customHeight="1" x14ac:dyDescent="0.15">
      <c r="A807" s="361" t="s">
        <v>1192</v>
      </c>
      <c r="B807" s="151" t="s">
        <v>536</v>
      </c>
      <c r="C807" s="152" t="s">
        <v>1376</v>
      </c>
      <c r="D807" s="390">
        <v>3</v>
      </c>
      <c r="E807" s="359" t="s">
        <v>1384</v>
      </c>
      <c r="F807" s="360">
        <v>5734</v>
      </c>
      <c r="G807" s="360">
        <f t="shared" si="144"/>
        <v>17202</v>
      </c>
      <c r="H807" s="360">
        <v>0</v>
      </c>
      <c r="I807" s="360">
        <f t="shared" si="145"/>
        <v>0</v>
      </c>
      <c r="J807" s="360">
        <v>0</v>
      </c>
      <c r="K807" s="360">
        <f t="shared" si="146"/>
        <v>0</v>
      </c>
      <c r="L807" s="360">
        <f t="shared" si="147"/>
        <v>5734</v>
      </c>
      <c r="M807" s="376">
        <f t="shared" si="148"/>
        <v>17202</v>
      </c>
      <c r="N807" s="392">
        <v>3</v>
      </c>
      <c r="O807" s="360">
        <v>5734</v>
      </c>
      <c r="P807" s="360">
        <f t="shared" si="149"/>
        <v>17202</v>
      </c>
      <c r="Q807" s="360">
        <v>0</v>
      </c>
      <c r="R807" s="360">
        <f t="shared" si="150"/>
        <v>0</v>
      </c>
      <c r="S807" s="360">
        <v>0</v>
      </c>
      <c r="T807" s="360">
        <f t="shared" si="151"/>
        <v>0</v>
      </c>
      <c r="U807" s="360">
        <f t="shared" si="152"/>
        <v>5734</v>
      </c>
      <c r="V807" s="369">
        <f t="shared" si="153"/>
        <v>17202</v>
      </c>
      <c r="W807" s="390">
        <f t="shared" si="154"/>
        <v>0</v>
      </c>
      <c r="X807" s="381">
        <f t="shared" si="155"/>
        <v>0</v>
      </c>
      <c r="Y807" s="372"/>
    </row>
    <row r="808" spans="1:25" s="50" customFormat="1" ht="22.5" hidden="1" customHeight="1" x14ac:dyDescent="0.15">
      <c r="A808" s="361" t="s">
        <v>1193</v>
      </c>
      <c r="B808" s="151" t="s">
        <v>536</v>
      </c>
      <c r="C808" s="152" t="s">
        <v>1378</v>
      </c>
      <c r="D808" s="390">
        <v>6</v>
      </c>
      <c r="E808" s="359" t="s">
        <v>1384</v>
      </c>
      <c r="F808" s="360">
        <v>6964</v>
      </c>
      <c r="G808" s="360">
        <f t="shared" si="144"/>
        <v>41784</v>
      </c>
      <c r="H808" s="360">
        <v>0</v>
      </c>
      <c r="I808" s="360">
        <f t="shared" si="145"/>
        <v>0</v>
      </c>
      <c r="J808" s="360">
        <v>0</v>
      </c>
      <c r="K808" s="360">
        <f t="shared" si="146"/>
        <v>0</v>
      </c>
      <c r="L808" s="360">
        <f t="shared" si="147"/>
        <v>6964</v>
      </c>
      <c r="M808" s="376">
        <f t="shared" si="148"/>
        <v>41784</v>
      </c>
      <c r="N808" s="392">
        <v>6</v>
      </c>
      <c r="O808" s="360">
        <v>6964</v>
      </c>
      <c r="P808" s="360">
        <f t="shared" si="149"/>
        <v>41784</v>
      </c>
      <c r="Q808" s="360">
        <v>0</v>
      </c>
      <c r="R808" s="360">
        <f t="shared" si="150"/>
        <v>0</v>
      </c>
      <c r="S808" s="360">
        <v>0</v>
      </c>
      <c r="T808" s="360">
        <f t="shared" si="151"/>
        <v>0</v>
      </c>
      <c r="U808" s="360">
        <f t="shared" si="152"/>
        <v>6964</v>
      </c>
      <c r="V808" s="369">
        <f t="shared" si="153"/>
        <v>41784</v>
      </c>
      <c r="W808" s="390">
        <f t="shared" si="154"/>
        <v>0</v>
      </c>
      <c r="X808" s="381">
        <f t="shared" si="155"/>
        <v>0</v>
      </c>
      <c r="Y808" s="372"/>
    </row>
    <row r="809" spans="1:25" s="50" customFormat="1" ht="22.5" hidden="1" customHeight="1" x14ac:dyDescent="0.15">
      <c r="A809" s="361" t="s">
        <v>1194</v>
      </c>
      <c r="B809" s="151" t="s">
        <v>536</v>
      </c>
      <c r="C809" s="152" t="s">
        <v>1368</v>
      </c>
      <c r="D809" s="390">
        <v>10</v>
      </c>
      <c r="E809" s="359" t="s">
        <v>1384</v>
      </c>
      <c r="F809" s="360">
        <v>8752</v>
      </c>
      <c r="G809" s="360">
        <f t="shared" si="144"/>
        <v>87520</v>
      </c>
      <c r="H809" s="360">
        <v>0</v>
      </c>
      <c r="I809" s="360">
        <f t="shared" si="145"/>
        <v>0</v>
      </c>
      <c r="J809" s="360">
        <v>0</v>
      </c>
      <c r="K809" s="360">
        <f t="shared" si="146"/>
        <v>0</v>
      </c>
      <c r="L809" s="360">
        <f t="shared" si="147"/>
        <v>8752</v>
      </c>
      <c r="M809" s="376">
        <f t="shared" si="148"/>
        <v>87520</v>
      </c>
      <c r="N809" s="392">
        <v>10</v>
      </c>
      <c r="O809" s="360">
        <v>8752</v>
      </c>
      <c r="P809" s="360">
        <f t="shared" si="149"/>
        <v>87520</v>
      </c>
      <c r="Q809" s="360">
        <v>0</v>
      </c>
      <c r="R809" s="360">
        <f t="shared" si="150"/>
        <v>0</v>
      </c>
      <c r="S809" s="360">
        <v>0</v>
      </c>
      <c r="T809" s="360">
        <f t="shared" si="151"/>
        <v>0</v>
      </c>
      <c r="U809" s="360">
        <f t="shared" si="152"/>
        <v>8752</v>
      </c>
      <c r="V809" s="369">
        <f t="shared" si="153"/>
        <v>87520</v>
      </c>
      <c r="W809" s="390">
        <f t="shared" si="154"/>
        <v>0</v>
      </c>
      <c r="X809" s="381">
        <f t="shared" si="155"/>
        <v>0</v>
      </c>
      <c r="Y809" s="372"/>
    </row>
    <row r="810" spans="1:25" s="50" customFormat="1" ht="22.5" hidden="1" customHeight="1" x14ac:dyDescent="0.15">
      <c r="A810" s="361" t="s">
        <v>1195</v>
      </c>
      <c r="B810" s="151" t="s">
        <v>536</v>
      </c>
      <c r="C810" s="152" t="s">
        <v>1369</v>
      </c>
      <c r="D810" s="390">
        <v>10</v>
      </c>
      <c r="E810" s="359" t="s">
        <v>1384</v>
      </c>
      <c r="F810" s="360">
        <v>12416</v>
      </c>
      <c r="G810" s="360">
        <f t="shared" si="144"/>
        <v>124160</v>
      </c>
      <c r="H810" s="360">
        <v>0</v>
      </c>
      <c r="I810" s="360">
        <f t="shared" si="145"/>
        <v>0</v>
      </c>
      <c r="J810" s="360">
        <v>0</v>
      </c>
      <c r="K810" s="360">
        <f t="shared" si="146"/>
        <v>0</v>
      </c>
      <c r="L810" s="360">
        <f t="shared" si="147"/>
        <v>12416</v>
      </c>
      <c r="M810" s="376">
        <f t="shared" si="148"/>
        <v>124160</v>
      </c>
      <c r="N810" s="392">
        <v>10</v>
      </c>
      <c r="O810" s="360">
        <v>12416</v>
      </c>
      <c r="P810" s="360">
        <f t="shared" si="149"/>
        <v>124160</v>
      </c>
      <c r="Q810" s="360">
        <v>0</v>
      </c>
      <c r="R810" s="360">
        <f t="shared" si="150"/>
        <v>0</v>
      </c>
      <c r="S810" s="360">
        <v>0</v>
      </c>
      <c r="T810" s="360">
        <f t="shared" si="151"/>
        <v>0</v>
      </c>
      <c r="U810" s="360">
        <f t="shared" si="152"/>
        <v>12416</v>
      </c>
      <c r="V810" s="369">
        <f t="shared" si="153"/>
        <v>124160</v>
      </c>
      <c r="W810" s="390">
        <f t="shared" si="154"/>
        <v>0</v>
      </c>
      <c r="X810" s="381">
        <f t="shared" si="155"/>
        <v>0</v>
      </c>
      <c r="Y810" s="372"/>
    </row>
    <row r="811" spans="1:25" s="50" customFormat="1" ht="22.5" hidden="1" customHeight="1" x14ac:dyDescent="0.15">
      <c r="A811" s="361" t="s">
        <v>1196</v>
      </c>
      <c r="B811" s="151" t="s">
        <v>536</v>
      </c>
      <c r="C811" s="152" t="s">
        <v>1370</v>
      </c>
      <c r="D811" s="390">
        <v>10</v>
      </c>
      <c r="E811" s="359" t="s">
        <v>1384</v>
      </c>
      <c r="F811" s="360">
        <v>16487</v>
      </c>
      <c r="G811" s="360">
        <f t="shared" si="144"/>
        <v>164870</v>
      </c>
      <c r="H811" s="360">
        <v>0</v>
      </c>
      <c r="I811" s="360">
        <f t="shared" si="145"/>
        <v>0</v>
      </c>
      <c r="J811" s="360">
        <v>0</v>
      </c>
      <c r="K811" s="360">
        <f t="shared" si="146"/>
        <v>0</v>
      </c>
      <c r="L811" s="360">
        <f t="shared" si="147"/>
        <v>16487</v>
      </c>
      <c r="M811" s="376">
        <f t="shared" si="148"/>
        <v>164870</v>
      </c>
      <c r="N811" s="392">
        <v>10</v>
      </c>
      <c r="O811" s="360">
        <v>16487</v>
      </c>
      <c r="P811" s="360">
        <f t="shared" si="149"/>
        <v>164870</v>
      </c>
      <c r="Q811" s="360">
        <v>0</v>
      </c>
      <c r="R811" s="360">
        <f t="shared" si="150"/>
        <v>0</v>
      </c>
      <c r="S811" s="360">
        <v>0</v>
      </c>
      <c r="T811" s="360">
        <f t="shared" si="151"/>
        <v>0</v>
      </c>
      <c r="U811" s="360">
        <f t="shared" si="152"/>
        <v>16487</v>
      </c>
      <c r="V811" s="369">
        <f t="shared" si="153"/>
        <v>164870</v>
      </c>
      <c r="W811" s="390">
        <f t="shared" si="154"/>
        <v>0</v>
      </c>
      <c r="X811" s="381">
        <f t="shared" si="155"/>
        <v>0</v>
      </c>
      <c r="Y811" s="372"/>
    </row>
    <row r="812" spans="1:25" s="50" customFormat="1" ht="22.5" hidden="1" customHeight="1" x14ac:dyDescent="0.15">
      <c r="A812" s="361" t="s">
        <v>586</v>
      </c>
      <c r="B812" s="151" t="s">
        <v>536</v>
      </c>
      <c r="C812" s="152" t="s">
        <v>1366</v>
      </c>
      <c r="D812" s="390">
        <v>10</v>
      </c>
      <c r="E812" s="359" t="s">
        <v>1384</v>
      </c>
      <c r="F812" s="360">
        <v>21585</v>
      </c>
      <c r="G812" s="360">
        <f t="shared" si="144"/>
        <v>215850</v>
      </c>
      <c r="H812" s="360">
        <v>0</v>
      </c>
      <c r="I812" s="360">
        <f t="shared" si="145"/>
        <v>0</v>
      </c>
      <c r="J812" s="360">
        <v>0</v>
      </c>
      <c r="K812" s="360">
        <f t="shared" si="146"/>
        <v>0</v>
      </c>
      <c r="L812" s="360">
        <f t="shared" si="147"/>
        <v>21585</v>
      </c>
      <c r="M812" s="376">
        <f t="shared" si="148"/>
        <v>215850</v>
      </c>
      <c r="N812" s="392">
        <v>10</v>
      </c>
      <c r="O812" s="360">
        <v>21585</v>
      </c>
      <c r="P812" s="360">
        <f t="shared" si="149"/>
        <v>215850</v>
      </c>
      <c r="Q812" s="360">
        <v>0</v>
      </c>
      <c r="R812" s="360">
        <f t="shared" si="150"/>
        <v>0</v>
      </c>
      <c r="S812" s="360">
        <v>0</v>
      </c>
      <c r="T812" s="360">
        <f t="shared" si="151"/>
        <v>0</v>
      </c>
      <c r="U812" s="360">
        <f t="shared" si="152"/>
        <v>21585</v>
      </c>
      <c r="V812" s="369">
        <f t="shared" si="153"/>
        <v>215850</v>
      </c>
      <c r="W812" s="390">
        <f t="shared" si="154"/>
        <v>0</v>
      </c>
      <c r="X812" s="381">
        <f t="shared" si="155"/>
        <v>0</v>
      </c>
      <c r="Y812" s="372"/>
    </row>
    <row r="813" spans="1:25" s="50" customFormat="1" ht="22.5" hidden="1" customHeight="1" x14ac:dyDescent="0.15">
      <c r="A813" s="361" t="s">
        <v>587</v>
      </c>
      <c r="B813" s="151" t="s">
        <v>1449</v>
      </c>
      <c r="C813" s="152" t="s">
        <v>1376</v>
      </c>
      <c r="D813" s="390">
        <v>10</v>
      </c>
      <c r="E813" s="359" t="s">
        <v>1384</v>
      </c>
      <c r="F813" s="360">
        <v>548</v>
      </c>
      <c r="G813" s="360">
        <f t="shared" si="144"/>
        <v>5480</v>
      </c>
      <c r="H813" s="360">
        <v>0</v>
      </c>
      <c r="I813" s="360">
        <f t="shared" si="145"/>
        <v>0</v>
      </c>
      <c r="J813" s="360">
        <v>0</v>
      </c>
      <c r="K813" s="360">
        <f t="shared" si="146"/>
        <v>0</v>
      </c>
      <c r="L813" s="360">
        <f t="shared" si="147"/>
        <v>548</v>
      </c>
      <c r="M813" s="376">
        <f t="shared" si="148"/>
        <v>5480</v>
      </c>
      <c r="N813" s="392">
        <v>10</v>
      </c>
      <c r="O813" s="360">
        <v>548</v>
      </c>
      <c r="P813" s="360">
        <f t="shared" si="149"/>
        <v>5480</v>
      </c>
      <c r="Q813" s="360">
        <v>0</v>
      </c>
      <c r="R813" s="360">
        <f t="shared" si="150"/>
        <v>0</v>
      </c>
      <c r="S813" s="360">
        <v>0</v>
      </c>
      <c r="T813" s="360">
        <f t="shared" si="151"/>
        <v>0</v>
      </c>
      <c r="U813" s="360">
        <f t="shared" si="152"/>
        <v>548</v>
      </c>
      <c r="V813" s="369">
        <f t="shared" si="153"/>
        <v>5480</v>
      </c>
      <c r="W813" s="390">
        <f t="shared" si="154"/>
        <v>0</v>
      </c>
      <c r="X813" s="381">
        <f t="shared" si="155"/>
        <v>0</v>
      </c>
      <c r="Y813" s="372"/>
    </row>
    <row r="814" spans="1:25" s="50" customFormat="1" ht="22.5" hidden="1" customHeight="1" x14ac:dyDescent="0.15">
      <c r="A814" s="361" t="s">
        <v>588</v>
      </c>
      <c r="B814" s="151" t="s">
        <v>1449</v>
      </c>
      <c r="C814" s="152" t="s">
        <v>1378</v>
      </c>
      <c r="D814" s="390">
        <v>4</v>
      </c>
      <c r="E814" s="359" t="s">
        <v>1384</v>
      </c>
      <c r="F814" s="360">
        <v>929</v>
      </c>
      <c r="G814" s="360">
        <f t="shared" si="144"/>
        <v>3716</v>
      </c>
      <c r="H814" s="360">
        <v>0</v>
      </c>
      <c r="I814" s="360">
        <f t="shared" si="145"/>
        <v>0</v>
      </c>
      <c r="J814" s="360">
        <v>0</v>
      </c>
      <c r="K814" s="360">
        <f t="shared" si="146"/>
        <v>0</v>
      </c>
      <c r="L814" s="360">
        <f t="shared" si="147"/>
        <v>929</v>
      </c>
      <c r="M814" s="376">
        <f t="shared" si="148"/>
        <v>3716</v>
      </c>
      <c r="N814" s="392">
        <v>4</v>
      </c>
      <c r="O814" s="360">
        <v>929</v>
      </c>
      <c r="P814" s="360">
        <f t="shared" si="149"/>
        <v>3716</v>
      </c>
      <c r="Q814" s="360">
        <v>0</v>
      </c>
      <c r="R814" s="360">
        <f t="shared" si="150"/>
        <v>0</v>
      </c>
      <c r="S814" s="360">
        <v>0</v>
      </c>
      <c r="T814" s="360">
        <f t="shared" si="151"/>
        <v>0</v>
      </c>
      <c r="U814" s="360">
        <f t="shared" si="152"/>
        <v>929</v>
      </c>
      <c r="V814" s="369">
        <f t="shared" si="153"/>
        <v>3716</v>
      </c>
      <c r="W814" s="390">
        <f t="shared" si="154"/>
        <v>0</v>
      </c>
      <c r="X814" s="381">
        <f t="shared" si="155"/>
        <v>0</v>
      </c>
      <c r="Y814" s="372"/>
    </row>
    <row r="815" spans="1:25" s="50" customFormat="1" ht="22.5" hidden="1" customHeight="1" x14ac:dyDescent="0.15">
      <c r="A815" s="361" t="s">
        <v>589</v>
      </c>
      <c r="B815" s="151" t="s">
        <v>1449</v>
      </c>
      <c r="C815" s="152" t="s">
        <v>1368</v>
      </c>
      <c r="D815" s="390">
        <v>10</v>
      </c>
      <c r="E815" s="359" t="s">
        <v>1384</v>
      </c>
      <c r="F815" s="360">
        <v>1442</v>
      </c>
      <c r="G815" s="360">
        <f t="shared" si="144"/>
        <v>14420</v>
      </c>
      <c r="H815" s="360">
        <v>0</v>
      </c>
      <c r="I815" s="360">
        <f t="shared" si="145"/>
        <v>0</v>
      </c>
      <c r="J815" s="360">
        <v>0</v>
      </c>
      <c r="K815" s="360">
        <f t="shared" si="146"/>
        <v>0</v>
      </c>
      <c r="L815" s="360">
        <f t="shared" si="147"/>
        <v>1442</v>
      </c>
      <c r="M815" s="376">
        <f t="shared" si="148"/>
        <v>14420</v>
      </c>
      <c r="N815" s="392">
        <v>10</v>
      </c>
      <c r="O815" s="360">
        <v>1442</v>
      </c>
      <c r="P815" s="360">
        <f t="shared" si="149"/>
        <v>14420</v>
      </c>
      <c r="Q815" s="360">
        <v>0</v>
      </c>
      <c r="R815" s="360">
        <f t="shared" si="150"/>
        <v>0</v>
      </c>
      <c r="S815" s="360">
        <v>0</v>
      </c>
      <c r="T815" s="360">
        <f t="shared" si="151"/>
        <v>0</v>
      </c>
      <c r="U815" s="360">
        <f t="shared" si="152"/>
        <v>1442</v>
      </c>
      <c r="V815" s="369">
        <f t="shared" si="153"/>
        <v>14420</v>
      </c>
      <c r="W815" s="390">
        <f t="shared" si="154"/>
        <v>0</v>
      </c>
      <c r="X815" s="381">
        <f t="shared" si="155"/>
        <v>0</v>
      </c>
      <c r="Y815" s="372"/>
    </row>
    <row r="816" spans="1:25" s="50" customFormat="1" ht="22.5" hidden="1" customHeight="1" x14ac:dyDescent="0.15">
      <c r="A816" s="361" t="s">
        <v>590</v>
      </c>
      <c r="B816" s="151" t="s">
        <v>1449</v>
      </c>
      <c r="C816" s="152" t="s">
        <v>1369</v>
      </c>
      <c r="D816" s="390">
        <v>10</v>
      </c>
      <c r="E816" s="359" t="s">
        <v>1384</v>
      </c>
      <c r="F816" s="360">
        <v>2247</v>
      </c>
      <c r="G816" s="360">
        <f t="shared" si="144"/>
        <v>22470</v>
      </c>
      <c r="H816" s="360">
        <v>0</v>
      </c>
      <c r="I816" s="360">
        <f t="shared" si="145"/>
        <v>0</v>
      </c>
      <c r="J816" s="360">
        <v>0</v>
      </c>
      <c r="K816" s="360">
        <f t="shared" si="146"/>
        <v>0</v>
      </c>
      <c r="L816" s="360">
        <f t="shared" si="147"/>
        <v>2247</v>
      </c>
      <c r="M816" s="376">
        <f t="shared" si="148"/>
        <v>22470</v>
      </c>
      <c r="N816" s="392">
        <v>10</v>
      </c>
      <c r="O816" s="360">
        <v>2247</v>
      </c>
      <c r="P816" s="360">
        <f t="shared" si="149"/>
        <v>22470</v>
      </c>
      <c r="Q816" s="360">
        <v>0</v>
      </c>
      <c r="R816" s="360">
        <f t="shared" si="150"/>
        <v>0</v>
      </c>
      <c r="S816" s="360">
        <v>0</v>
      </c>
      <c r="T816" s="360">
        <f t="shared" si="151"/>
        <v>0</v>
      </c>
      <c r="U816" s="360">
        <f t="shared" si="152"/>
        <v>2247</v>
      </c>
      <c r="V816" s="369">
        <f t="shared" si="153"/>
        <v>22470</v>
      </c>
      <c r="W816" s="390">
        <f t="shared" si="154"/>
        <v>0</v>
      </c>
      <c r="X816" s="381">
        <f t="shared" si="155"/>
        <v>0</v>
      </c>
      <c r="Y816" s="372"/>
    </row>
    <row r="817" spans="1:25" s="50" customFormat="1" ht="22.5" hidden="1" customHeight="1" x14ac:dyDescent="0.15">
      <c r="A817" s="361" t="s">
        <v>591</v>
      </c>
      <c r="B817" s="151" t="s">
        <v>1449</v>
      </c>
      <c r="C817" s="152" t="s">
        <v>1370</v>
      </c>
      <c r="D817" s="390">
        <v>10</v>
      </c>
      <c r="E817" s="359" t="s">
        <v>1384</v>
      </c>
      <c r="F817" s="360">
        <v>2761</v>
      </c>
      <c r="G817" s="360">
        <f t="shared" si="144"/>
        <v>27610</v>
      </c>
      <c r="H817" s="360">
        <v>0</v>
      </c>
      <c r="I817" s="360">
        <f t="shared" si="145"/>
        <v>0</v>
      </c>
      <c r="J817" s="360">
        <v>0</v>
      </c>
      <c r="K817" s="360">
        <f t="shared" si="146"/>
        <v>0</v>
      </c>
      <c r="L817" s="360">
        <f t="shared" si="147"/>
        <v>2761</v>
      </c>
      <c r="M817" s="376">
        <f t="shared" si="148"/>
        <v>27610</v>
      </c>
      <c r="N817" s="392">
        <v>10</v>
      </c>
      <c r="O817" s="360">
        <v>2761</v>
      </c>
      <c r="P817" s="360">
        <f t="shared" si="149"/>
        <v>27610</v>
      </c>
      <c r="Q817" s="360">
        <v>0</v>
      </c>
      <c r="R817" s="360">
        <f t="shared" si="150"/>
        <v>0</v>
      </c>
      <c r="S817" s="360">
        <v>0</v>
      </c>
      <c r="T817" s="360">
        <f t="shared" si="151"/>
        <v>0</v>
      </c>
      <c r="U817" s="360">
        <f t="shared" si="152"/>
        <v>2761</v>
      </c>
      <c r="V817" s="369">
        <f t="shared" si="153"/>
        <v>27610</v>
      </c>
      <c r="W817" s="390">
        <f t="shared" si="154"/>
        <v>0</v>
      </c>
      <c r="X817" s="381">
        <f t="shared" si="155"/>
        <v>0</v>
      </c>
      <c r="Y817" s="372"/>
    </row>
    <row r="818" spans="1:25" s="50" customFormat="1" ht="22.5" hidden="1" customHeight="1" x14ac:dyDescent="0.15">
      <c r="A818" s="361" t="s">
        <v>592</v>
      </c>
      <c r="B818" s="151" t="s">
        <v>1449</v>
      </c>
      <c r="C818" s="152" t="s">
        <v>1366</v>
      </c>
      <c r="D818" s="390">
        <v>10</v>
      </c>
      <c r="E818" s="359" t="s">
        <v>1384</v>
      </c>
      <c r="F818" s="360">
        <v>4248</v>
      </c>
      <c r="G818" s="360">
        <f t="shared" si="144"/>
        <v>42480</v>
      </c>
      <c r="H818" s="360">
        <v>0</v>
      </c>
      <c r="I818" s="360">
        <f t="shared" si="145"/>
        <v>0</v>
      </c>
      <c r="J818" s="360">
        <v>0</v>
      </c>
      <c r="K818" s="360">
        <f t="shared" si="146"/>
        <v>0</v>
      </c>
      <c r="L818" s="360">
        <f t="shared" si="147"/>
        <v>4248</v>
      </c>
      <c r="M818" s="376">
        <f t="shared" si="148"/>
        <v>42480</v>
      </c>
      <c r="N818" s="392">
        <v>10</v>
      </c>
      <c r="O818" s="360">
        <v>4248</v>
      </c>
      <c r="P818" s="360">
        <f t="shared" si="149"/>
        <v>42480</v>
      </c>
      <c r="Q818" s="360">
        <v>0</v>
      </c>
      <c r="R818" s="360">
        <f t="shared" si="150"/>
        <v>0</v>
      </c>
      <c r="S818" s="360">
        <v>0</v>
      </c>
      <c r="T818" s="360">
        <f t="shared" si="151"/>
        <v>0</v>
      </c>
      <c r="U818" s="360">
        <f t="shared" si="152"/>
        <v>4248</v>
      </c>
      <c r="V818" s="369">
        <f t="shared" si="153"/>
        <v>42480</v>
      </c>
      <c r="W818" s="390">
        <f t="shared" si="154"/>
        <v>0</v>
      </c>
      <c r="X818" s="381">
        <f t="shared" si="155"/>
        <v>0</v>
      </c>
      <c r="Y818" s="372"/>
    </row>
    <row r="819" spans="1:25" s="50" customFormat="1" ht="22.5" hidden="1" customHeight="1" x14ac:dyDescent="0.15">
      <c r="A819" s="361" t="s">
        <v>593</v>
      </c>
      <c r="B819" s="151" t="s">
        <v>1450</v>
      </c>
      <c r="C819" s="152" t="s">
        <v>1376</v>
      </c>
      <c r="D819" s="390">
        <v>10</v>
      </c>
      <c r="E819" s="359" t="s">
        <v>1384</v>
      </c>
      <c r="F819" s="360">
        <v>592</v>
      </c>
      <c r="G819" s="360">
        <f t="shared" si="144"/>
        <v>5920</v>
      </c>
      <c r="H819" s="360">
        <v>0</v>
      </c>
      <c r="I819" s="360">
        <f t="shared" si="145"/>
        <v>0</v>
      </c>
      <c r="J819" s="360">
        <v>0</v>
      </c>
      <c r="K819" s="360">
        <f t="shared" si="146"/>
        <v>0</v>
      </c>
      <c r="L819" s="360">
        <f t="shared" si="147"/>
        <v>592</v>
      </c>
      <c r="M819" s="376">
        <f t="shared" si="148"/>
        <v>5920</v>
      </c>
      <c r="N819" s="392">
        <v>10</v>
      </c>
      <c r="O819" s="360">
        <v>592</v>
      </c>
      <c r="P819" s="360">
        <f t="shared" si="149"/>
        <v>5920</v>
      </c>
      <c r="Q819" s="360">
        <v>0</v>
      </c>
      <c r="R819" s="360">
        <f t="shared" si="150"/>
        <v>0</v>
      </c>
      <c r="S819" s="360">
        <v>0</v>
      </c>
      <c r="T819" s="360">
        <f t="shared" si="151"/>
        <v>0</v>
      </c>
      <c r="U819" s="360">
        <f t="shared" si="152"/>
        <v>592</v>
      </c>
      <c r="V819" s="369">
        <f t="shared" si="153"/>
        <v>5920</v>
      </c>
      <c r="W819" s="390">
        <f t="shared" si="154"/>
        <v>0</v>
      </c>
      <c r="X819" s="381">
        <f t="shared" si="155"/>
        <v>0</v>
      </c>
      <c r="Y819" s="372"/>
    </row>
    <row r="820" spans="1:25" s="50" customFormat="1" ht="22.5" hidden="1" customHeight="1" x14ac:dyDescent="0.15">
      <c r="A820" s="361" t="s">
        <v>594</v>
      </c>
      <c r="B820" s="151" t="s">
        <v>1450</v>
      </c>
      <c r="C820" s="152" t="s">
        <v>1378</v>
      </c>
      <c r="D820" s="390">
        <v>10</v>
      </c>
      <c r="E820" s="359" t="s">
        <v>1384</v>
      </c>
      <c r="F820" s="360">
        <v>1141</v>
      </c>
      <c r="G820" s="360">
        <f t="shared" si="144"/>
        <v>11410</v>
      </c>
      <c r="H820" s="360">
        <v>0</v>
      </c>
      <c r="I820" s="360">
        <f t="shared" si="145"/>
        <v>0</v>
      </c>
      <c r="J820" s="360">
        <v>0</v>
      </c>
      <c r="K820" s="360">
        <f t="shared" si="146"/>
        <v>0</v>
      </c>
      <c r="L820" s="360">
        <f t="shared" si="147"/>
        <v>1141</v>
      </c>
      <c r="M820" s="376">
        <f t="shared" si="148"/>
        <v>11410</v>
      </c>
      <c r="N820" s="392">
        <v>10</v>
      </c>
      <c r="O820" s="360">
        <v>1141</v>
      </c>
      <c r="P820" s="360">
        <f t="shared" si="149"/>
        <v>11410</v>
      </c>
      <c r="Q820" s="360">
        <v>0</v>
      </c>
      <c r="R820" s="360">
        <f t="shared" si="150"/>
        <v>0</v>
      </c>
      <c r="S820" s="360">
        <v>0</v>
      </c>
      <c r="T820" s="360">
        <f t="shared" si="151"/>
        <v>0</v>
      </c>
      <c r="U820" s="360">
        <f t="shared" si="152"/>
        <v>1141</v>
      </c>
      <c r="V820" s="369">
        <f t="shared" si="153"/>
        <v>11410</v>
      </c>
      <c r="W820" s="390">
        <f t="shared" si="154"/>
        <v>0</v>
      </c>
      <c r="X820" s="381">
        <f t="shared" si="155"/>
        <v>0</v>
      </c>
      <c r="Y820" s="372"/>
    </row>
    <row r="821" spans="1:25" s="50" customFormat="1" ht="22.5" hidden="1" customHeight="1" x14ac:dyDescent="0.15">
      <c r="A821" s="361" t="s">
        <v>595</v>
      </c>
      <c r="B821" s="151" t="s">
        <v>1450</v>
      </c>
      <c r="C821" s="152" t="s">
        <v>1368</v>
      </c>
      <c r="D821" s="390">
        <v>10</v>
      </c>
      <c r="E821" s="359" t="s">
        <v>1384</v>
      </c>
      <c r="F821" s="360">
        <v>2124</v>
      </c>
      <c r="G821" s="360">
        <f t="shared" si="144"/>
        <v>21240</v>
      </c>
      <c r="H821" s="360">
        <v>0</v>
      </c>
      <c r="I821" s="360">
        <f t="shared" si="145"/>
        <v>0</v>
      </c>
      <c r="J821" s="360">
        <v>0</v>
      </c>
      <c r="K821" s="360">
        <f t="shared" si="146"/>
        <v>0</v>
      </c>
      <c r="L821" s="360">
        <f t="shared" si="147"/>
        <v>2124</v>
      </c>
      <c r="M821" s="376">
        <f t="shared" si="148"/>
        <v>21240</v>
      </c>
      <c r="N821" s="392">
        <v>10</v>
      </c>
      <c r="O821" s="360">
        <v>2124</v>
      </c>
      <c r="P821" s="360">
        <f t="shared" si="149"/>
        <v>21240</v>
      </c>
      <c r="Q821" s="360">
        <v>0</v>
      </c>
      <c r="R821" s="360">
        <f t="shared" si="150"/>
        <v>0</v>
      </c>
      <c r="S821" s="360">
        <v>0</v>
      </c>
      <c r="T821" s="360">
        <f t="shared" si="151"/>
        <v>0</v>
      </c>
      <c r="U821" s="360">
        <f t="shared" si="152"/>
        <v>2124</v>
      </c>
      <c r="V821" s="369">
        <f t="shared" si="153"/>
        <v>21240</v>
      </c>
      <c r="W821" s="390">
        <f t="shared" si="154"/>
        <v>0</v>
      </c>
      <c r="X821" s="381">
        <f t="shared" si="155"/>
        <v>0</v>
      </c>
      <c r="Y821" s="372"/>
    </row>
    <row r="822" spans="1:25" s="50" customFormat="1" ht="22.5" hidden="1" customHeight="1" x14ac:dyDescent="0.15">
      <c r="A822" s="361" t="s">
        <v>596</v>
      </c>
      <c r="B822" s="151" t="s">
        <v>1450</v>
      </c>
      <c r="C822" s="152" t="s">
        <v>1369</v>
      </c>
      <c r="D822" s="390">
        <v>10</v>
      </c>
      <c r="E822" s="359" t="s">
        <v>1384</v>
      </c>
      <c r="F822" s="360">
        <v>2973</v>
      </c>
      <c r="G822" s="360">
        <f t="shared" si="144"/>
        <v>29730</v>
      </c>
      <c r="H822" s="360">
        <v>0</v>
      </c>
      <c r="I822" s="360">
        <f t="shared" si="145"/>
        <v>0</v>
      </c>
      <c r="J822" s="360">
        <v>0</v>
      </c>
      <c r="K822" s="360">
        <f t="shared" si="146"/>
        <v>0</v>
      </c>
      <c r="L822" s="360">
        <f t="shared" si="147"/>
        <v>2973</v>
      </c>
      <c r="M822" s="376">
        <f t="shared" si="148"/>
        <v>29730</v>
      </c>
      <c r="N822" s="392">
        <v>10</v>
      </c>
      <c r="O822" s="360">
        <v>2973</v>
      </c>
      <c r="P822" s="360">
        <f t="shared" si="149"/>
        <v>29730</v>
      </c>
      <c r="Q822" s="360">
        <v>0</v>
      </c>
      <c r="R822" s="360">
        <f t="shared" si="150"/>
        <v>0</v>
      </c>
      <c r="S822" s="360">
        <v>0</v>
      </c>
      <c r="T822" s="360">
        <f t="shared" si="151"/>
        <v>0</v>
      </c>
      <c r="U822" s="360">
        <f t="shared" si="152"/>
        <v>2973</v>
      </c>
      <c r="V822" s="369">
        <f t="shared" si="153"/>
        <v>29730</v>
      </c>
      <c r="W822" s="390">
        <f t="shared" si="154"/>
        <v>0</v>
      </c>
      <c r="X822" s="381">
        <f t="shared" si="155"/>
        <v>0</v>
      </c>
      <c r="Y822" s="372"/>
    </row>
    <row r="823" spans="1:25" s="50" customFormat="1" ht="22.5" hidden="1" customHeight="1" x14ac:dyDescent="0.15">
      <c r="A823" s="361" t="s">
        <v>597</v>
      </c>
      <c r="B823" s="151" t="s">
        <v>537</v>
      </c>
      <c r="C823" s="152" t="s">
        <v>1376</v>
      </c>
      <c r="D823" s="390">
        <v>10</v>
      </c>
      <c r="E823" s="359" t="s">
        <v>1384</v>
      </c>
      <c r="F823" s="360">
        <v>513</v>
      </c>
      <c r="G823" s="360">
        <f t="shared" si="144"/>
        <v>5130</v>
      </c>
      <c r="H823" s="360">
        <v>0</v>
      </c>
      <c r="I823" s="360">
        <f t="shared" si="145"/>
        <v>0</v>
      </c>
      <c r="J823" s="360">
        <v>0</v>
      </c>
      <c r="K823" s="360">
        <f t="shared" si="146"/>
        <v>0</v>
      </c>
      <c r="L823" s="360">
        <f t="shared" si="147"/>
        <v>513</v>
      </c>
      <c r="M823" s="376">
        <f t="shared" si="148"/>
        <v>5130</v>
      </c>
      <c r="N823" s="392">
        <v>10</v>
      </c>
      <c r="O823" s="360">
        <v>513</v>
      </c>
      <c r="P823" s="360">
        <f t="shared" si="149"/>
        <v>5130</v>
      </c>
      <c r="Q823" s="360">
        <v>0</v>
      </c>
      <c r="R823" s="360">
        <f t="shared" si="150"/>
        <v>0</v>
      </c>
      <c r="S823" s="360">
        <v>0</v>
      </c>
      <c r="T823" s="360">
        <f t="shared" si="151"/>
        <v>0</v>
      </c>
      <c r="U823" s="360">
        <f t="shared" si="152"/>
        <v>513</v>
      </c>
      <c r="V823" s="369">
        <f t="shared" si="153"/>
        <v>5130</v>
      </c>
      <c r="W823" s="390">
        <f t="shared" si="154"/>
        <v>0</v>
      </c>
      <c r="X823" s="381">
        <f t="shared" si="155"/>
        <v>0</v>
      </c>
      <c r="Y823" s="372"/>
    </row>
    <row r="824" spans="1:25" s="50" customFormat="1" ht="22.5" hidden="1" customHeight="1" x14ac:dyDescent="0.15">
      <c r="A824" s="361" t="s">
        <v>598</v>
      </c>
      <c r="B824" s="151" t="s">
        <v>537</v>
      </c>
      <c r="C824" s="152" t="s">
        <v>1378</v>
      </c>
      <c r="D824" s="390">
        <v>9</v>
      </c>
      <c r="E824" s="359" t="s">
        <v>1384</v>
      </c>
      <c r="F824" s="360">
        <v>575</v>
      </c>
      <c r="G824" s="360">
        <f t="shared" si="144"/>
        <v>5175</v>
      </c>
      <c r="H824" s="360">
        <v>0</v>
      </c>
      <c r="I824" s="360">
        <f t="shared" si="145"/>
        <v>0</v>
      </c>
      <c r="J824" s="360">
        <v>0</v>
      </c>
      <c r="K824" s="360">
        <f t="shared" si="146"/>
        <v>0</v>
      </c>
      <c r="L824" s="360">
        <f t="shared" si="147"/>
        <v>575</v>
      </c>
      <c r="M824" s="376">
        <f t="shared" si="148"/>
        <v>5175</v>
      </c>
      <c r="N824" s="392">
        <v>9</v>
      </c>
      <c r="O824" s="360">
        <v>575</v>
      </c>
      <c r="P824" s="360">
        <f t="shared" si="149"/>
        <v>5175</v>
      </c>
      <c r="Q824" s="360">
        <v>0</v>
      </c>
      <c r="R824" s="360">
        <f t="shared" si="150"/>
        <v>0</v>
      </c>
      <c r="S824" s="360">
        <v>0</v>
      </c>
      <c r="T824" s="360">
        <f t="shared" si="151"/>
        <v>0</v>
      </c>
      <c r="U824" s="360">
        <f t="shared" si="152"/>
        <v>575</v>
      </c>
      <c r="V824" s="369">
        <f t="shared" si="153"/>
        <v>5175</v>
      </c>
      <c r="W824" s="390">
        <f t="shared" si="154"/>
        <v>0</v>
      </c>
      <c r="X824" s="381">
        <f t="shared" si="155"/>
        <v>0</v>
      </c>
      <c r="Y824" s="372"/>
    </row>
    <row r="825" spans="1:25" s="50" customFormat="1" ht="22.5" hidden="1" customHeight="1" x14ac:dyDescent="0.15">
      <c r="A825" s="361" t="s">
        <v>599</v>
      </c>
      <c r="B825" s="151" t="s">
        <v>537</v>
      </c>
      <c r="C825" s="152" t="s">
        <v>1368</v>
      </c>
      <c r="D825" s="390">
        <v>10</v>
      </c>
      <c r="E825" s="359" t="s">
        <v>1384</v>
      </c>
      <c r="F825" s="360">
        <v>663</v>
      </c>
      <c r="G825" s="360">
        <f t="shared" si="144"/>
        <v>6630</v>
      </c>
      <c r="H825" s="360">
        <v>0</v>
      </c>
      <c r="I825" s="360">
        <f t="shared" si="145"/>
        <v>0</v>
      </c>
      <c r="J825" s="360">
        <v>0</v>
      </c>
      <c r="K825" s="360">
        <f t="shared" si="146"/>
        <v>0</v>
      </c>
      <c r="L825" s="360">
        <f t="shared" si="147"/>
        <v>663</v>
      </c>
      <c r="M825" s="376">
        <f t="shared" si="148"/>
        <v>6630</v>
      </c>
      <c r="N825" s="392">
        <v>10</v>
      </c>
      <c r="O825" s="360">
        <v>663</v>
      </c>
      <c r="P825" s="360">
        <f t="shared" si="149"/>
        <v>6630</v>
      </c>
      <c r="Q825" s="360">
        <v>0</v>
      </c>
      <c r="R825" s="360">
        <f t="shared" si="150"/>
        <v>0</v>
      </c>
      <c r="S825" s="360">
        <v>0</v>
      </c>
      <c r="T825" s="360">
        <f t="shared" si="151"/>
        <v>0</v>
      </c>
      <c r="U825" s="360">
        <f t="shared" si="152"/>
        <v>663</v>
      </c>
      <c r="V825" s="369">
        <f t="shared" si="153"/>
        <v>6630</v>
      </c>
      <c r="W825" s="390">
        <f t="shared" si="154"/>
        <v>0</v>
      </c>
      <c r="X825" s="381">
        <f t="shared" si="155"/>
        <v>0</v>
      </c>
      <c r="Y825" s="372"/>
    </row>
    <row r="826" spans="1:25" s="50" customFormat="1" ht="22.5" hidden="1" customHeight="1" x14ac:dyDescent="0.15">
      <c r="A826" s="361" t="s">
        <v>600</v>
      </c>
      <c r="B826" s="151" t="s">
        <v>537</v>
      </c>
      <c r="C826" s="152" t="s">
        <v>1369</v>
      </c>
      <c r="D826" s="390">
        <v>10</v>
      </c>
      <c r="E826" s="359" t="s">
        <v>1384</v>
      </c>
      <c r="F826" s="360">
        <v>911</v>
      </c>
      <c r="G826" s="360">
        <f t="shared" si="144"/>
        <v>9110</v>
      </c>
      <c r="H826" s="360">
        <v>0</v>
      </c>
      <c r="I826" s="360">
        <f t="shared" si="145"/>
        <v>0</v>
      </c>
      <c r="J826" s="360">
        <v>0</v>
      </c>
      <c r="K826" s="360">
        <f t="shared" si="146"/>
        <v>0</v>
      </c>
      <c r="L826" s="360">
        <f t="shared" si="147"/>
        <v>911</v>
      </c>
      <c r="M826" s="376">
        <f t="shared" si="148"/>
        <v>9110</v>
      </c>
      <c r="N826" s="392">
        <v>10</v>
      </c>
      <c r="O826" s="360">
        <v>911</v>
      </c>
      <c r="P826" s="360">
        <f t="shared" si="149"/>
        <v>9110</v>
      </c>
      <c r="Q826" s="360">
        <v>0</v>
      </c>
      <c r="R826" s="360">
        <f t="shared" si="150"/>
        <v>0</v>
      </c>
      <c r="S826" s="360">
        <v>0</v>
      </c>
      <c r="T826" s="360">
        <f t="shared" si="151"/>
        <v>0</v>
      </c>
      <c r="U826" s="360">
        <f t="shared" si="152"/>
        <v>911</v>
      </c>
      <c r="V826" s="369">
        <f t="shared" si="153"/>
        <v>9110</v>
      </c>
      <c r="W826" s="390">
        <f t="shared" si="154"/>
        <v>0</v>
      </c>
      <c r="X826" s="381">
        <f t="shared" si="155"/>
        <v>0</v>
      </c>
      <c r="Y826" s="372"/>
    </row>
    <row r="827" spans="1:25" s="50" customFormat="1" ht="22.5" hidden="1" customHeight="1" x14ac:dyDescent="0.15">
      <c r="A827" s="361" t="s">
        <v>601</v>
      </c>
      <c r="B827" s="151" t="s">
        <v>537</v>
      </c>
      <c r="C827" s="152" t="s">
        <v>1370</v>
      </c>
      <c r="D827" s="390">
        <v>10</v>
      </c>
      <c r="E827" s="359" t="s">
        <v>1384</v>
      </c>
      <c r="F827" s="360">
        <v>1062</v>
      </c>
      <c r="G827" s="360">
        <f t="shared" si="144"/>
        <v>10620</v>
      </c>
      <c r="H827" s="360">
        <v>0</v>
      </c>
      <c r="I827" s="360">
        <f t="shared" si="145"/>
        <v>0</v>
      </c>
      <c r="J827" s="360">
        <v>0</v>
      </c>
      <c r="K827" s="360">
        <f t="shared" si="146"/>
        <v>0</v>
      </c>
      <c r="L827" s="360">
        <f t="shared" si="147"/>
        <v>1062</v>
      </c>
      <c r="M827" s="376">
        <f t="shared" si="148"/>
        <v>10620</v>
      </c>
      <c r="N827" s="392">
        <v>10</v>
      </c>
      <c r="O827" s="360">
        <v>1062</v>
      </c>
      <c r="P827" s="360">
        <f t="shared" si="149"/>
        <v>10620</v>
      </c>
      <c r="Q827" s="360">
        <v>0</v>
      </c>
      <c r="R827" s="360">
        <f t="shared" si="150"/>
        <v>0</v>
      </c>
      <c r="S827" s="360">
        <v>0</v>
      </c>
      <c r="T827" s="360">
        <f t="shared" si="151"/>
        <v>0</v>
      </c>
      <c r="U827" s="360">
        <f t="shared" si="152"/>
        <v>1062</v>
      </c>
      <c r="V827" s="369">
        <f t="shared" si="153"/>
        <v>10620</v>
      </c>
      <c r="W827" s="390">
        <f t="shared" si="154"/>
        <v>0</v>
      </c>
      <c r="X827" s="381">
        <f t="shared" si="155"/>
        <v>0</v>
      </c>
      <c r="Y827" s="372"/>
    </row>
    <row r="828" spans="1:25" s="50" customFormat="1" ht="22.5" hidden="1" customHeight="1" x14ac:dyDescent="0.15">
      <c r="A828" s="361" t="s">
        <v>602</v>
      </c>
      <c r="B828" s="151" t="s">
        <v>537</v>
      </c>
      <c r="C828" s="152" t="s">
        <v>1366</v>
      </c>
      <c r="D828" s="390">
        <v>10</v>
      </c>
      <c r="E828" s="359" t="s">
        <v>1384</v>
      </c>
      <c r="F828" s="360">
        <v>1725</v>
      </c>
      <c r="G828" s="360">
        <f t="shared" si="144"/>
        <v>17250</v>
      </c>
      <c r="H828" s="360">
        <v>0</v>
      </c>
      <c r="I828" s="360">
        <f t="shared" si="145"/>
        <v>0</v>
      </c>
      <c r="J828" s="360">
        <v>0</v>
      </c>
      <c r="K828" s="360">
        <f t="shared" si="146"/>
        <v>0</v>
      </c>
      <c r="L828" s="360">
        <f t="shared" si="147"/>
        <v>1725</v>
      </c>
      <c r="M828" s="376">
        <f t="shared" si="148"/>
        <v>17250</v>
      </c>
      <c r="N828" s="392">
        <v>10</v>
      </c>
      <c r="O828" s="360">
        <v>1725</v>
      </c>
      <c r="P828" s="360">
        <f t="shared" si="149"/>
        <v>17250</v>
      </c>
      <c r="Q828" s="360">
        <v>0</v>
      </c>
      <c r="R828" s="360">
        <f t="shared" si="150"/>
        <v>0</v>
      </c>
      <c r="S828" s="360">
        <v>0</v>
      </c>
      <c r="T828" s="360">
        <f t="shared" si="151"/>
        <v>0</v>
      </c>
      <c r="U828" s="360">
        <f t="shared" si="152"/>
        <v>1725</v>
      </c>
      <c r="V828" s="369">
        <f t="shared" si="153"/>
        <v>17250</v>
      </c>
      <c r="W828" s="390">
        <f t="shared" si="154"/>
        <v>0</v>
      </c>
      <c r="X828" s="381">
        <f t="shared" si="155"/>
        <v>0</v>
      </c>
      <c r="Y828" s="372"/>
    </row>
    <row r="829" spans="1:25" s="50" customFormat="1" ht="22.5" hidden="1" customHeight="1" x14ac:dyDescent="0.15">
      <c r="A829" s="361" t="s">
        <v>603</v>
      </c>
      <c r="B829" s="151" t="s">
        <v>537</v>
      </c>
      <c r="C829" s="152" t="s">
        <v>1371</v>
      </c>
      <c r="D829" s="390">
        <v>10</v>
      </c>
      <c r="E829" s="359" t="s">
        <v>1384</v>
      </c>
      <c r="F829" s="360">
        <v>2628</v>
      </c>
      <c r="G829" s="360">
        <f t="shared" si="144"/>
        <v>26280</v>
      </c>
      <c r="H829" s="360">
        <v>0</v>
      </c>
      <c r="I829" s="360">
        <f t="shared" si="145"/>
        <v>0</v>
      </c>
      <c r="J829" s="360">
        <v>0</v>
      </c>
      <c r="K829" s="360">
        <f t="shared" si="146"/>
        <v>0</v>
      </c>
      <c r="L829" s="360">
        <f t="shared" si="147"/>
        <v>2628</v>
      </c>
      <c r="M829" s="376">
        <f t="shared" si="148"/>
        <v>26280</v>
      </c>
      <c r="N829" s="392">
        <v>10</v>
      </c>
      <c r="O829" s="360">
        <v>2628</v>
      </c>
      <c r="P829" s="360">
        <f t="shared" si="149"/>
        <v>26280</v>
      </c>
      <c r="Q829" s="360">
        <v>0</v>
      </c>
      <c r="R829" s="360">
        <f t="shared" si="150"/>
        <v>0</v>
      </c>
      <c r="S829" s="360">
        <v>0</v>
      </c>
      <c r="T829" s="360">
        <f t="shared" si="151"/>
        <v>0</v>
      </c>
      <c r="U829" s="360">
        <f t="shared" si="152"/>
        <v>2628</v>
      </c>
      <c r="V829" s="369">
        <f t="shared" si="153"/>
        <v>26280</v>
      </c>
      <c r="W829" s="390">
        <f t="shared" si="154"/>
        <v>0</v>
      </c>
      <c r="X829" s="381">
        <f t="shared" si="155"/>
        <v>0</v>
      </c>
      <c r="Y829" s="372"/>
    </row>
    <row r="830" spans="1:25" s="50" customFormat="1" ht="22.5" hidden="1" customHeight="1" x14ac:dyDescent="0.15">
      <c r="A830" s="361" t="s">
        <v>604</v>
      </c>
      <c r="B830" s="151" t="s">
        <v>537</v>
      </c>
      <c r="C830" s="152" t="s">
        <v>1372</v>
      </c>
      <c r="D830" s="390">
        <v>10</v>
      </c>
      <c r="E830" s="359" t="s">
        <v>1384</v>
      </c>
      <c r="F830" s="360">
        <v>3513</v>
      </c>
      <c r="G830" s="360">
        <f t="shared" si="144"/>
        <v>35130</v>
      </c>
      <c r="H830" s="360">
        <v>0</v>
      </c>
      <c r="I830" s="360">
        <f t="shared" si="145"/>
        <v>0</v>
      </c>
      <c r="J830" s="360">
        <v>0</v>
      </c>
      <c r="K830" s="360">
        <f t="shared" si="146"/>
        <v>0</v>
      </c>
      <c r="L830" s="360">
        <f t="shared" si="147"/>
        <v>3513</v>
      </c>
      <c r="M830" s="376">
        <f t="shared" si="148"/>
        <v>35130</v>
      </c>
      <c r="N830" s="392">
        <v>10</v>
      </c>
      <c r="O830" s="360">
        <v>3513</v>
      </c>
      <c r="P830" s="360">
        <f t="shared" si="149"/>
        <v>35130</v>
      </c>
      <c r="Q830" s="360">
        <v>0</v>
      </c>
      <c r="R830" s="360">
        <f t="shared" si="150"/>
        <v>0</v>
      </c>
      <c r="S830" s="360">
        <v>0</v>
      </c>
      <c r="T830" s="360">
        <f t="shared" si="151"/>
        <v>0</v>
      </c>
      <c r="U830" s="360">
        <f t="shared" si="152"/>
        <v>3513</v>
      </c>
      <c r="V830" s="369">
        <f t="shared" si="153"/>
        <v>35130</v>
      </c>
      <c r="W830" s="390">
        <f t="shared" si="154"/>
        <v>0</v>
      </c>
      <c r="X830" s="381">
        <f t="shared" si="155"/>
        <v>0</v>
      </c>
      <c r="Y830" s="372"/>
    </row>
    <row r="831" spans="1:25" s="50" customFormat="1" ht="22.5" hidden="1" customHeight="1" x14ac:dyDescent="0.15">
      <c r="A831" s="361" t="s">
        <v>605</v>
      </c>
      <c r="B831" s="151" t="s">
        <v>537</v>
      </c>
      <c r="C831" s="152" t="s">
        <v>89</v>
      </c>
      <c r="D831" s="390">
        <v>10</v>
      </c>
      <c r="E831" s="359" t="s">
        <v>1384</v>
      </c>
      <c r="F831" s="360">
        <v>6274</v>
      </c>
      <c r="G831" s="360">
        <f t="shared" si="144"/>
        <v>62740</v>
      </c>
      <c r="H831" s="360">
        <v>0</v>
      </c>
      <c r="I831" s="360">
        <f t="shared" si="145"/>
        <v>0</v>
      </c>
      <c r="J831" s="360">
        <v>0</v>
      </c>
      <c r="K831" s="360">
        <f t="shared" si="146"/>
        <v>0</v>
      </c>
      <c r="L831" s="360">
        <f t="shared" si="147"/>
        <v>6274</v>
      </c>
      <c r="M831" s="376">
        <f t="shared" si="148"/>
        <v>62740</v>
      </c>
      <c r="N831" s="392">
        <v>10</v>
      </c>
      <c r="O831" s="360">
        <v>6274</v>
      </c>
      <c r="P831" s="360">
        <f t="shared" si="149"/>
        <v>62740</v>
      </c>
      <c r="Q831" s="360">
        <v>0</v>
      </c>
      <c r="R831" s="360">
        <f t="shared" si="150"/>
        <v>0</v>
      </c>
      <c r="S831" s="360">
        <v>0</v>
      </c>
      <c r="T831" s="360">
        <f t="shared" si="151"/>
        <v>0</v>
      </c>
      <c r="U831" s="360">
        <f t="shared" si="152"/>
        <v>6274</v>
      </c>
      <c r="V831" s="369">
        <f t="shared" si="153"/>
        <v>62740</v>
      </c>
      <c r="W831" s="390">
        <f t="shared" si="154"/>
        <v>0</v>
      </c>
      <c r="X831" s="381">
        <f t="shared" si="155"/>
        <v>0</v>
      </c>
      <c r="Y831" s="372"/>
    </row>
    <row r="832" spans="1:25" s="50" customFormat="1" ht="22.5" hidden="1" customHeight="1" x14ac:dyDescent="0.15">
      <c r="A832" s="361" t="s">
        <v>606</v>
      </c>
      <c r="B832" s="151" t="s">
        <v>537</v>
      </c>
      <c r="C832" s="152" t="s">
        <v>90</v>
      </c>
      <c r="D832" s="390">
        <v>10</v>
      </c>
      <c r="E832" s="359" t="s">
        <v>1384</v>
      </c>
      <c r="F832" s="360">
        <v>10266</v>
      </c>
      <c r="G832" s="360">
        <f t="shared" si="144"/>
        <v>102660</v>
      </c>
      <c r="H832" s="360">
        <v>0</v>
      </c>
      <c r="I832" s="360">
        <f t="shared" si="145"/>
        <v>0</v>
      </c>
      <c r="J832" s="360">
        <v>0</v>
      </c>
      <c r="K832" s="360">
        <f t="shared" si="146"/>
        <v>0</v>
      </c>
      <c r="L832" s="360">
        <f t="shared" si="147"/>
        <v>10266</v>
      </c>
      <c r="M832" s="376">
        <f t="shared" si="148"/>
        <v>102660</v>
      </c>
      <c r="N832" s="392">
        <v>10</v>
      </c>
      <c r="O832" s="360">
        <v>10266</v>
      </c>
      <c r="P832" s="360">
        <f t="shared" si="149"/>
        <v>102660</v>
      </c>
      <c r="Q832" s="360">
        <v>0</v>
      </c>
      <c r="R832" s="360">
        <f t="shared" si="150"/>
        <v>0</v>
      </c>
      <c r="S832" s="360">
        <v>0</v>
      </c>
      <c r="T832" s="360">
        <f t="shared" si="151"/>
        <v>0</v>
      </c>
      <c r="U832" s="360">
        <f t="shared" si="152"/>
        <v>10266</v>
      </c>
      <c r="V832" s="369">
        <f t="shared" si="153"/>
        <v>102660</v>
      </c>
      <c r="W832" s="390">
        <f t="shared" si="154"/>
        <v>0</v>
      </c>
      <c r="X832" s="381">
        <f t="shared" si="155"/>
        <v>0</v>
      </c>
      <c r="Y832" s="372"/>
    </row>
    <row r="833" spans="1:25" s="50" customFormat="1" ht="22.5" hidden="1" customHeight="1" x14ac:dyDescent="0.15">
      <c r="A833" s="361" t="s">
        <v>607</v>
      </c>
      <c r="B833" s="151" t="s">
        <v>537</v>
      </c>
      <c r="C833" s="152" t="s">
        <v>91</v>
      </c>
      <c r="D833" s="390">
        <v>10</v>
      </c>
      <c r="E833" s="359" t="s">
        <v>1384</v>
      </c>
      <c r="F833" s="360">
        <v>14983</v>
      </c>
      <c r="G833" s="360">
        <f t="shared" si="144"/>
        <v>149830</v>
      </c>
      <c r="H833" s="360">
        <v>0</v>
      </c>
      <c r="I833" s="360">
        <f t="shared" si="145"/>
        <v>0</v>
      </c>
      <c r="J833" s="360">
        <v>0</v>
      </c>
      <c r="K833" s="360">
        <f t="shared" si="146"/>
        <v>0</v>
      </c>
      <c r="L833" s="360">
        <f t="shared" si="147"/>
        <v>14983</v>
      </c>
      <c r="M833" s="376">
        <f t="shared" si="148"/>
        <v>149830</v>
      </c>
      <c r="N833" s="392">
        <v>10</v>
      </c>
      <c r="O833" s="360">
        <v>14983</v>
      </c>
      <c r="P833" s="360">
        <f t="shared" si="149"/>
        <v>149830</v>
      </c>
      <c r="Q833" s="360">
        <v>0</v>
      </c>
      <c r="R833" s="360">
        <f t="shared" si="150"/>
        <v>0</v>
      </c>
      <c r="S833" s="360">
        <v>0</v>
      </c>
      <c r="T833" s="360">
        <f t="shared" si="151"/>
        <v>0</v>
      </c>
      <c r="U833" s="360">
        <f t="shared" si="152"/>
        <v>14983</v>
      </c>
      <c r="V833" s="369">
        <f t="shared" si="153"/>
        <v>149830</v>
      </c>
      <c r="W833" s="390">
        <f t="shared" si="154"/>
        <v>0</v>
      </c>
      <c r="X833" s="381">
        <f t="shared" si="155"/>
        <v>0</v>
      </c>
      <c r="Y833" s="372"/>
    </row>
    <row r="834" spans="1:25" s="50" customFormat="1" ht="22.5" hidden="1" customHeight="1" x14ac:dyDescent="0.15">
      <c r="A834" s="361" t="s">
        <v>608</v>
      </c>
      <c r="B834" s="151" t="s">
        <v>537</v>
      </c>
      <c r="C834" s="152" t="s">
        <v>92</v>
      </c>
      <c r="D834" s="390">
        <v>10</v>
      </c>
      <c r="E834" s="359" t="s">
        <v>1384</v>
      </c>
      <c r="F834" s="360">
        <v>30408</v>
      </c>
      <c r="G834" s="360">
        <f t="shared" si="144"/>
        <v>304080</v>
      </c>
      <c r="H834" s="360">
        <v>0</v>
      </c>
      <c r="I834" s="360">
        <f t="shared" si="145"/>
        <v>0</v>
      </c>
      <c r="J834" s="360">
        <v>0</v>
      </c>
      <c r="K834" s="360">
        <f t="shared" si="146"/>
        <v>0</v>
      </c>
      <c r="L834" s="360">
        <f t="shared" si="147"/>
        <v>30408</v>
      </c>
      <c r="M834" s="376">
        <f t="shared" si="148"/>
        <v>304080</v>
      </c>
      <c r="N834" s="392">
        <v>10</v>
      </c>
      <c r="O834" s="360">
        <v>30408</v>
      </c>
      <c r="P834" s="360">
        <f t="shared" si="149"/>
        <v>304080</v>
      </c>
      <c r="Q834" s="360">
        <v>0</v>
      </c>
      <c r="R834" s="360">
        <f t="shared" si="150"/>
        <v>0</v>
      </c>
      <c r="S834" s="360">
        <v>0</v>
      </c>
      <c r="T834" s="360">
        <f t="shared" si="151"/>
        <v>0</v>
      </c>
      <c r="U834" s="360">
        <f t="shared" si="152"/>
        <v>30408</v>
      </c>
      <c r="V834" s="369">
        <f t="shared" si="153"/>
        <v>304080</v>
      </c>
      <c r="W834" s="390">
        <f t="shared" si="154"/>
        <v>0</v>
      </c>
      <c r="X834" s="381">
        <f t="shared" si="155"/>
        <v>0</v>
      </c>
      <c r="Y834" s="372"/>
    </row>
    <row r="835" spans="1:25" s="50" customFormat="1" ht="22.5" hidden="1" customHeight="1" x14ac:dyDescent="0.15">
      <c r="A835" s="361" t="s">
        <v>609</v>
      </c>
      <c r="B835" s="151" t="s">
        <v>1395</v>
      </c>
      <c r="C835" s="152" t="s">
        <v>1378</v>
      </c>
      <c r="D835" s="390">
        <v>10</v>
      </c>
      <c r="E835" s="359" t="s">
        <v>1384</v>
      </c>
      <c r="F835" s="360">
        <v>1062</v>
      </c>
      <c r="G835" s="360">
        <f t="shared" si="144"/>
        <v>10620</v>
      </c>
      <c r="H835" s="360">
        <v>0</v>
      </c>
      <c r="I835" s="360">
        <f t="shared" si="145"/>
        <v>0</v>
      </c>
      <c r="J835" s="360">
        <v>0</v>
      </c>
      <c r="K835" s="360">
        <f t="shared" si="146"/>
        <v>0</v>
      </c>
      <c r="L835" s="360">
        <f t="shared" si="147"/>
        <v>1062</v>
      </c>
      <c r="M835" s="376">
        <f t="shared" si="148"/>
        <v>10620</v>
      </c>
      <c r="N835" s="392">
        <v>10</v>
      </c>
      <c r="O835" s="360">
        <v>1062</v>
      </c>
      <c r="P835" s="360">
        <f t="shared" si="149"/>
        <v>10620</v>
      </c>
      <c r="Q835" s="360">
        <v>0</v>
      </c>
      <c r="R835" s="360">
        <f t="shared" si="150"/>
        <v>0</v>
      </c>
      <c r="S835" s="360">
        <v>0</v>
      </c>
      <c r="T835" s="360">
        <f t="shared" si="151"/>
        <v>0</v>
      </c>
      <c r="U835" s="360">
        <f t="shared" si="152"/>
        <v>1062</v>
      </c>
      <c r="V835" s="369">
        <f t="shared" si="153"/>
        <v>10620</v>
      </c>
      <c r="W835" s="390">
        <f t="shared" si="154"/>
        <v>0</v>
      </c>
      <c r="X835" s="381">
        <f t="shared" si="155"/>
        <v>0</v>
      </c>
      <c r="Y835" s="372"/>
    </row>
    <row r="836" spans="1:25" s="50" customFormat="1" ht="22.5" hidden="1" customHeight="1" x14ac:dyDescent="0.15">
      <c r="A836" s="361" t="s">
        <v>610</v>
      </c>
      <c r="B836" s="151" t="s">
        <v>1395</v>
      </c>
      <c r="C836" s="152" t="s">
        <v>1368</v>
      </c>
      <c r="D836" s="390">
        <v>10</v>
      </c>
      <c r="E836" s="359" t="s">
        <v>1384</v>
      </c>
      <c r="F836" s="360">
        <v>1336</v>
      </c>
      <c r="G836" s="360">
        <f t="shared" si="144"/>
        <v>13360</v>
      </c>
      <c r="H836" s="360">
        <v>0</v>
      </c>
      <c r="I836" s="360">
        <f t="shared" si="145"/>
        <v>0</v>
      </c>
      <c r="J836" s="360">
        <v>0</v>
      </c>
      <c r="K836" s="360">
        <f t="shared" si="146"/>
        <v>0</v>
      </c>
      <c r="L836" s="360">
        <f t="shared" si="147"/>
        <v>1336</v>
      </c>
      <c r="M836" s="376">
        <f t="shared" si="148"/>
        <v>13360</v>
      </c>
      <c r="N836" s="392">
        <v>10</v>
      </c>
      <c r="O836" s="360">
        <v>1336</v>
      </c>
      <c r="P836" s="360">
        <f t="shared" si="149"/>
        <v>13360</v>
      </c>
      <c r="Q836" s="360">
        <v>0</v>
      </c>
      <c r="R836" s="360">
        <f t="shared" si="150"/>
        <v>0</v>
      </c>
      <c r="S836" s="360">
        <v>0</v>
      </c>
      <c r="T836" s="360">
        <f t="shared" si="151"/>
        <v>0</v>
      </c>
      <c r="U836" s="360">
        <f t="shared" si="152"/>
        <v>1336</v>
      </c>
      <c r="V836" s="369">
        <f t="shared" si="153"/>
        <v>13360</v>
      </c>
      <c r="W836" s="390">
        <f t="shared" si="154"/>
        <v>0</v>
      </c>
      <c r="X836" s="381">
        <f t="shared" si="155"/>
        <v>0</v>
      </c>
      <c r="Y836" s="372"/>
    </row>
    <row r="837" spans="1:25" s="50" customFormat="1" ht="22.5" hidden="1" customHeight="1" x14ac:dyDescent="0.15">
      <c r="A837" s="361" t="s">
        <v>611</v>
      </c>
      <c r="B837" s="151" t="s">
        <v>1395</v>
      </c>
      <c r="C837" s="152" t="s">
        <v>1369</v>
      </c>
      <c r="D837" s="390">
        <v>10</v>
      </c>
      <c r="E837" s="359" t="s">
        <v>1384</v>
      </c>
      <c r="F837" s="360">
        <v>1778</v>
      </c>
      <c r="G837" s="360">
        <f t="shared" si="144"/>
        <v>17780</v>
      </c>
      <c r="H837" s="360">
        <v>0</v>
      </c>
      <c r="I837" s="360">
        <f t="shared" si="145"/>
        <v>0</v>
      </c>
      <c r="J837" s="360">
        <v>0</v>
      </c>
      <c r="K837" s="360">
        <f t="shared" si="146"/>
        <v>0</v>
      </c>
      <c r="L837" s="360">
        <f t="shared" si="147"/>
        <v>1778</v>
      </c>
      <c r="M837" s="376">
        <f t="shared" si="148"/>
        <v>17780</v>
      </c>
      <c r="N837" s="392">
        <v>10</v>
      </c>
      <c r="O837" s="360">
        <v>1778</v>
      </c>
      <c r="P837" s="360">
        <f t="shared" si="149"/>
        <v>17780</v>
      </c>
      <c r="Q837" s="360">
        <v>0</v>
      </c>
      <c r="R837" s="360">
        <f t="shared" si="150"/>
        <v>0</v>
      </c>
      <c r="S837" s="360">
        <v>0</v>
      </c>
      <c r="T837" s="360">
        <f t="shared" si="151"/>
        <v>0</v>
      </c>
      <c r="U837" s="360">
        <f t="shared" si="152"/>
        <v>1778</v>
      </c>
      <c r="V837" s="369">
        <f t="shared" si="153"/>
        <v>17780</v>
      </c>
      <c r="W837" s="390">
        <f t="shared" si="154"/>
        <v>0</v>
      </c>
      <c r="X837" s="381">
        <f t="shared" si="155"/>
        <v>0</v>
      </c>
      <c r="Y837" s="372"/>
    </row>
    <row r="838" spans="1:25" s="50" customFormat="1" ht="22.5" hidden="1" customHeight="1" x14ac:dyDescent="0.15">
      <c r="A838" s="361" t="s">
        <v>612</v>
      </c>
      <c r="B838" s="151" t="s">
        <v>1395</v>
      </c>
      <c r="C838" s="152" t="s">
        <v>1370</v>
      </c>
      <c r="D838" s="390">
        <v>10</v>
      </c>
      <c r="E838" s="359" t="s">
        <v>1384</v>
      </c>
      <c r="F838" s="360">
        <v>1964</v>
      </c>
      <c r="G838" s="360">
        <f t="shared" ref="G838:G901" si="156">INT($D838*F838)</f>
        <v>19640</v>
      </c>
      <c r="H838" s="360">
        <v>0</v>
      </c>
      <c r="I838" s="360">
        <f t="shared" ref="I838:I901" si="157">INT($D838*H838)</f>
        <v>0</v>
      </c>
      <c r="J838" s="360">
        <v>0</v>
      </c>
      <c r="K838" s="360">
        <f t="shared" ref="K838:K901" si="158">INT($D838*J838)</f>
        <v>0</v>
      </c>
      <c r="L838" s="360">
        <f t="shared" ref="L838:L901" si="159">F838+H838+J838</f>
        <v>1964</v>
      </c>
      <c r="M838" s="376">
        <f t="shared" ref="M838:M901" si="160">G838+I838+K838</f>
        <v>19640</v>
      </c>
      <c r="N838" s="392">
        <v>10</v>
      </c>
      <c r="O838" s="360">
        <v>1964</v>
      </c>
      <c r="P838" s="360">
        <f t="shared" ref="P838:P901" si="161">INT($N838*O838)</f>
        <v>19640</v>
      </c>
      <c r="Q838" s="360">
        <v>0</v>
      </c>
      <c r="R838" s="360">
        <f t="shared" ref="R838:R901" si="162">INT($N838*Q838)</f>
        <v>0</v>
      </c>
      <c r="S838" s="360">
        <v>0</v>
      </c>
      <c r="T838" s="360">
        <f t="shared" ref="T838:T901" si="163">INT($N838*S838)</f>
        <v>0</v>
      </c>
      <c r="U838" s="360">
        <f t="shared" ref="U838:U901" si="164">O838+Q838+S838</f>
        <v>1964</v>
      </c>
      <c r="V838" s="369">
        <f t="shared" ref="V838:V901" si="165">P838+R838+T838</f>
        <v>19640</v>
      </c>
      <c r="W838" s="390">
        <f t="shared" ref="W838:W901" si="166">N838-D838</f>
        <v>0</v>
      </c>
      <c r="X838" s="381">
        <f t="shared" ref="X838:X901" si="167">V838-M838</f>
        <v>0</v>
      </c>
      <c r="Y838" s="372"/>
    </row>
    <row r="839" spans="1:25" s="50" customFormat="1" ht="22.5" hidden="1" customHeight="1" x14ac:dyDescent="0.15">
      <c r="A839" s="361" t="s">
        <v>613</v>
      </c>
      <c r="B839" s="151" t="s">
        <v>1395</v>
      </c>
      <c r="C839" s="152" t="s">
        <v>1366</v>
      </c>
      <c r="D839" s="390">
        <v>10</v>
      </c>
      <c r="E839" s="359" t="s">
        <v>1384</v>
      </c>
      <c r="F839" s="360">
        <v>2601</v>
      </c>
      <c r="G839" s="360">
        <f t="shared" si="156"/>
        <v>26010</v>
      </c>
      <c r="H839" s="360">
        <v>0</v>
      </c>
      <c r="I839" s="360">
        <f t="shared" si="157"/>
        <v>0</v>
      </c>
      <c r="J839" s="360">
        <v>0</v>
      </c>
      <c r="K839" s="360">
        <f t="shared" si="158"/>
        <v>0</v>
      </c>
      <c r="L839" s="360">
        <f t="shared" si="159"/>
        <v>2601</v>
      </c>
      <c r="M839" s="376">
        <f t="shared" si="160"/>
        <v>26010</v>
      </c>
      <c r="N839" s="392">
        <v>10</v>
      </c>
      <c r="O839" s="360">
        <v>2601</v>
      </c>
      <c r="P839" s="360">
        <f t="shared" si="161"/>
        <v>26010</v>
      </c>
      <c r="Q839" s="360">
        <v>0</v>
      </c>
      <c r="R839" s="360">
        <f t="shared" si="162"/>
        <v>0</v>
      </c>
      <c r="S839" s="360">
        <v>0</v>
      </c>
      <c r="T839" s="360">
        <f t="shared" si="163"/>
        <v>0</v>
      </c>
      <c r="U839" s="360">
        <f t="shared" si="164"/>
        <v>2601</v>
      </c>
      <c r="V839" s="369">
        <f t="shared" si="165"/>
        <v>26010</v>
      </c>
      <c r="W839" s="390">
        <f t="shared" si="166"/>
        <v>0</v>
      </c>
      <c r="X839" s="381">
        <f t="shared" si="167"/>
        <v>0</v>
      </c>
      <c r="Y839" s="372"/>
    </row>
    <row r="840" spans="1:25" s="50" customFormat="1" ht="22.5" hidden="1" customHeight="1" x14ac:dyDescent="0.15">
      <c r="A840" s="361" t="s">
        <v>614</v>
      </c>
      <c r="B840" s="151" t="s">
        <v>1395</v>
      </c>
      <c r="C840" s="152" t="s">
        <v>1371</v>
      </c>
      <c r="D840" s="390">
        <v>10</v>
      </c>
      <c r="E840" s="359" t="s">
        <v>1384</v>
      </c>
      <c r="F840" s="360">
        <v>4425</v>
      </c>
      <c r="G840" s="360">
        <f t="shared" si="156"/>
        <v>44250</v>
      </c>
      <c r="H840" s="360">
        <v>0</v>
      </c>
      <c r="I840" s="360">
        <f t="shared" si="157"/>
        <v>0</v>
      </c>
      <c r="J840" s="360">
        <v>0</v>
      </c>
      <c r="K840" s="360">
        <f t="shared" si="158"/>
        <v>0</v>
      </c>
      <c r="L840" s="360">
        <f t="shared" si="159"/>
        <v>4425</v>
      </c>
      <c r="M840" s="376">
        <f t="shared" si="160"/>
        <v>44250</v>
      </c>
      <c r="N840" s="392">
        <v>10</v>
      </c>
      <c r="O840" s="360">
        <v>4425</v>
      </c>
      <c r="P840" s="360">
        <f t="shared" si="161"/>
        <v>44250</v>
      </c>
      <c r="Q840" s="360">
        <v>0</v>
      </c>
      <c r="R840" s="360">
        <f t="shared" si="162"/>
        <v>0</v>
      </c>
      <c r="S840" s="360">
        <v>0</v>
      </c>
      <c r="T840" s="360">
        <f t="shared" si="163"/>
        <v>0</v>
      </c>
      <c r="U840" s="360">
        <f t="shared" si="164"/>
        <v>4425</v>
      </c>
      <c r="V840" s="369">
        <f t="shared" si="165"/>
        <v>44250</v>
      </c>
      <c r="W840" s="390">
        <f t="shared" si="166"/>
        <v>0</v>
      </c>
      <c r="X840" s="381">
        <f t="shared" si="167"/>
        <v>0</v>
      </c>
      <c r="Y840" s="372"/>
    </row>
    <row r="841" spans="1:25" s="50" customFormat="1" ht="22.5" hidden="1" customHeight="1" x14ac:dyDescent="0.15">
      <c r="A841" s="361" t="s">
        <v>615</v>
      </c>
      <c r="B841" s="151" t="s">
        <v>1395</v>
      </c>
      <c r="C841" s="152" t="s">
        <v>1372</v>
      </c>
      <c r="D841" s="390">
        <v>10</v>
      </c>
      <c r="E841" s="359" t="s">
        <v>1384</v>
      </c>
      <c r="F841" s="360">
        <v>5327</v>
      </c>
      <c r="G841" s="360">
        <f t="shared" si="156"/>
        <v>53270</v>
      </c>
      <c r="H841" s="360">
        <v>0</v>
      </c>
      <c r="I841" s="360">
        <f t="shared" si="157"/>
        <v>0</v>
      </c>
      <c r="J841" s="360">
        <v>0</v>
      </c>
      <c r="K841" s="360">
        <f t="shared" si="158"/>
        <v>0</v>
      </c>
      <c r="L841" s="360">
        <f t="shared" si="159"/>
        <v>5327</v>
      </c>
      <c r="M841" s="376">
        <f t="shared" si="160"/>
        <v>53270</v>
      </c>
      <c r="N841" s="392">
        <v>10</v>
      </c>
      <c r="O841" s="360">
        <v>5327</v>
      </c>
      <c r="P841" s="360">
        <f t="shared" si="161"/>
        <v>53270</v>
      </c>
      <c r="Q841" s="360">
        <v>0</v>
      </c>
      <c r="R841" s="360">
        <f t="shared" si="162"/>
        <v>0</v>
      </c>
      <c r="S841" s="360">
        <v>0</v>
      </c>
      <c r="T841" s="360">
        <f t="shared" si="163"/>
        <v>0</v>
      </c>
      <c r="U841" s="360">
        <f t="shared" si="164"/>
        <v>5327</v>
      </c>
      <c r="V841" s="369">
        <f t="shared" si="165"/>
        <v>53270</v>
      </c>
      <c r="W841" s="390">
        <f t="shared" si="166"/>
        <v>0</v>
      </c>
      <c r="X841" s="381">
        <f t="shared" si="167"/>
        <v>0</v>
      </c>
      <c r="Y841" s="372"/>
    </row>
    <row r="842" spans="1:25" s="50" customFormat="1" ht="22.5" hidden="1" customHeight="1" x14ac:dyDescent="0.15">
      <c r="A842" s="361" t="s">
        <v>616</v>
      </c>
      <c r="B842" s="151" t="s">
        <v>1395</v>
      </c>
      <c r="C842" s="152" t="s">
        <v>89</v>
      </c>
      <c r="D842" s="390">
        <v>10</v>
      </c>
      <c r="E842" s="359" t="s">
        <v>1384</v>
      </c>
      <c r="F842" s="360">
        <v>9044</v>
      </c>
      <c r="G842" s="360">
        <f t="shared" si="156"/>
        <v>90440</v>
      </c>
      <c r="H842" s="360">
        <v>0</v>
      </c>
      <c r="I842" s="360">
        <f t="shared" si="157"/>
        <v>0</v>
      </c>
      <c r="J842" s="360">
        <v>0</v>
      </c>
      <c r="K842" s="360">
        <f t="shared" si="158"/>
        <v>0</v>
      </c>
      <c r="L842" s="360">
        <f t="shared" si="159"/>
        <v>9044</v>
      </c>
      <c r="M842" s="376">
        <f t="shared" si="160"/>
        <v>90440</v>
      </c>
      <c r="N842" s="392">
        <v>10</v>
      </c>
      <c r="O842" s="360">
        <v>9044</v>
      </c>
      <c r="P842" s="360">
        <f t="shared" si="161"/>
        <v>90440</v>
      </c>
      <c r="Q842" s="360">
        <v>0</v>
      </c>
      <c r="R842" s="360">
        <f t="shared" si="162"/>
        <v>0</v>
      </c>
      <c r="S842" s="360">
        <v>0</v>
      </c>
      <c r="T842" s="360">
        <f t="shared" si="163"/>
        <v>0</v>
      </c>
      <c r="U842" s="360">
        <f t="shared" si="164"/>
        <v>9044</v>
      </c>
      <c r="V842" s="369">
        <f t="shared" si="165"/>
        <v>90440</v>
      </c>
      <c r="W842" s="390">
        <f t="shared" si="166"/>
        <v>0</v>
      </c>
      <c r="X842" s="381">
        <f t="shared" si="167"/>
        <v>0</v>
      </c>
      <c r="Y842" s="372"/>
    </row>
    <row r="843" spans="1:25" s="50" customFormat="1" ht="22.5" hidden="1" customHeight="1" x14ac:dyDescent="0.15">
      <c r="A843" s="361" t="s">
        <v>617</v>
      </c>
      <c r="B843" s="151" t="s">
        <v>1395</v>
      </c>
      <c r="C843" s="152" t="s">
        <v>90</v>
      </c>
      <c r="D843" s="390">
        <v>10</v>
      </c>
      <c r="E843" s="359" t="s">
        <v>1384</v>
      </c>
      <c r="F843" s="360">
        <v>13558</v>
      </c>
      <c r="G843" s="360">
        <f t="shared" si="156"/>
        <v>135580</v>
      </c>
      <c r="H843" s="360">
        <v>0</v>
      </c>
      <c r="I843" s="360">
        <f t="shared" si="157"/>
        <v>0</v>
      </c>
      <c r="J843" s="360">
        <v>0</v>
      </c>
      <c r="K843" s="360">
        <f t="shared" si="158"/>
        <v>0</v>
      </c>
      <c r="L843" s="360">
        <f t="shared" si="159"/>
        <v>13558</v>
      </c>
      <c r="M843" s="376">
        <f t="shared" si="160"/>
        <v>135580</v>
      </c>
      <c r="N843" s="392">
        <v>10</v>
      </c>
      <c r="O843" s="360">
        <v>13558</v>
      </c>
      <c r="P843" s="360">
        <f t="shared" si="161"/>
        <v>135580</v>
      </c>
      <c r="Q843" s="360">
        <v>0</v>
      </c>
      <c r="R843" s="360">
        <f t="shared" si="162"/>
        <v>0</v>
      </c>
      <c r="S843" s="360">
        <v>0</v>
      </c>
      <c r="T843" s="360">
        <f t="shared" si="163"/>
        <v>0</v>
      </c>
      <c r="U843" s="360">
        <f t="shared" si="164"/>
        <v>13558</v>
      </c>
      <c r="V843" s="369">
        <f t="shared" si="165"/>
        <v>135580</v>
      </c>
      <c r="W843" s="390">
        <f t="shared" si="166"/>
        <v>0</v>
      </c>
      <c r="X843" s="381">
        <f t="shared" si="167"/>
        <v>0</v>
      </c>
      <c r="Y843" s="372"/>
    </row>
    <row r="844" spans="1:25" s="50" customFormat="1" ht="22.5" hidden="1" customHeight="1" x14ac:dyDescent="0.15">
      <c r="A844" s="361" t="s">
        <v>618</v>
      </c>
      <c r="B844" s="151" t="s">
        <v>1395</v>
      </c>
      <c r="C844" s="152" t="s">
        <v>91</v>
      </c>
      <c r="D844" s="390">
        <v>10</v>
      </c>
      <c r="E844" s="359" t="s">
        <v>1384</v>
      </c>
      <c r="F844" s="360">
        <v>17832</v>
      </c>
      <c r="G844" s="360">
        <f t="shared" si="156"/>
        <v>178320</v>
      </c>
      <c r="H844" s="360">
        <v>0</v>
      </c>
      <c r="I844" s="360">
        <f t="shared" si="157"/>
        <v>0</v>
      </c>
      <c r="J844" s="360">
        <v>0</v>
      </c>
      <c r="K844" s="360">
        <f t="shared" si="158"/>
        <v>0</v>
      </c>
      <c r="L844" s="360">
        <f t="shared" si="159"/>
        <v>17832</v>
      </c>
      <c r="M844" s="376">
        <f t="shared" si="160"/>
        <v>178320</v>
      </c>
      <c r="N844" s="392">
        <v>10</v>
      </c>
      <c r="O844" s="360">
        <v>17832</v>
      </c>
      <c r="P844" s="360">
        <f t="shared" si="161"/>
        <v>178320</v>
      </c>
      <c r="Q844" s="360">
        <v>0</v>
      </c>
      <c r="R844" s="360">
        <f t="shared" si="162"/>
        <v>0</v>
      </c>
      <c r="S844" s="360">
        <v>0</v>
      </c>
      <c r="T844" s="360">
        <f t="shared" si="163"/>
        <v>0</v>
      </c>
      <c r="U844" s="360">
        <f t="shared" si="164"/>
        <v>17832</v>
      </c>
      <c r="V844" s="369">
        <f t="shared" si="165"/>
        <v>178320</v>
      </c>
      <c r="W844" s="390">
        <f t="shared" si="166"/>
        <v>0</v>
      </c>
      <c r="X844" s="381">
        <f t="shared" si="167"/>
        <v>0</v>
      </c>
      <c r="Y844" s="372"/>
    </row>
    <row r="845" spans="1:25" s="50" customFormat="1" ht="22.5" hidden="1" customHeight="1" x14ac:dyDescent="0.15">
      <c r="A845" s="361" t="s">
        <v>619</v>
      </c>
      <c r="B845" s="151" t="s">
        <v>1395</v>
      </c>
      <c r="C845" s="152" t="s">
        <v>92</v>
      </c>
      <c r="D845" s="390">
        <v>10</v>
      </c>
      <c r="E845" s="359" t="s">
        <v>1384</v>
      </c>
      <c r="F845" s="360">
        <v>34037</v>
      </c>
      <c r="G845" s="360">
        <f t="shared" si="156"/>
        <v>340370</v>
      </c>
      <c r="H845" s="360">
        <v>0</v>
      </c>
      <c r="I845" s="360">
        <f t="shared" si="157"/>
        <v>0</v>
      </c>
      <c r="J845" s="360">
        <v>0</v>
      </c>
      <c r="K845" s="360">
        <f t="shared" si="158"/>
        <v>0</v>
      </c>
      <c r="L845" s="360">
        <f t="shared" si="159"/>
        <v>34037</v>
      </c>
      <c r="M845" s="376">
        <f t="shared" si="160"/>
        <v>340370</v>
      </c>
      <c r="N845" s="392">
        <v>10</v>
      </c>
      <c r="O845" s="360">
        <v>34037</v>
      </c>
      <c r="P845" s="360">
        <f t="shared" si="161"/>
        <v>340370</v>
      </c>
      <c r="Q845" s="360">
        <v>0</v>
      </c>
      <c r="R845" s="360">
        <f t="shared" si="162"/>
        <v>0</v>
      </c>
      <c r="S845" s="360">
        <v>0</v>
      </c>
      <c r="T845" s="360">
        <f t="shared" si="163"/>
        <v>0</v>
      </c>
      <c r="U845" s="360">
        <f t="shared" si="164"/>
        <v>34037</v>
      </c>
      <c r="V845" s="369">
        <f t="shared" si="165"/>
        <v>340370</v>
      </c>
      <c r="W845" s="390">
        <f t="shared" si="166"/>
        <v>0</v>
      </c>
      <c r="X845" s="381">
        <f t="shared" si="167"/>
        <v>0</v>
      </c>
      <c r="Y845" s="372"/>
    </row>
    <row r="846" spans="1:25" s="50" customFormat="1" ht="22.5" hidden="1" customHeight="1" x14ac:dyDescent="0.15">
      <c r="A846" s="361" t="s">
        <v>620</v>
      </c>
      <c r="B846" s="151" t="s">
        <v>1396</v>
      </c>
      <c r="C846" s="152" t="s">
        <v>1376</v>
      </c>
      <c r="D846" s="390">
        <v>10</v>
      </c>
      <c r="E846" s="359" t="s">
        <v>1385</v>
      </c>
      <c r="F846" s="360">
        <v>1141</v>
      </c>
      <c r="G846" s="360">
        <f t="shared" si="156"/>
        <v>11410</v>
      </c>
      <c r="H846" s="360">
        <v>0</v>
      </c>
      <c r="I846" s="360">
        <f t="shared" si="157"/>
        <v>0</v>
      </c>
      <c r="J846" s="360">
        <v>0</v>
      </c>
      <c r="K846" s="360">
        <f t="shared" si="158"/>
        <v>0</v>
      </c>
      <c r="L846" s="360">
        <f t="shared" si="159"/>
        <v>1141</v>
      </c>
      <c r="M846" s="376">
        <f t="shared" si="160"/>
        <v>11410</v>
      </c>
      <c r="N846" s="392">
        <v>10</v>
      </c>
      <c r="O846" s="360">
        <v>1141</v>
      </c>
      <c r="P846" s="360">
        <f t="shared" si="161"/>
        <v>11410</v>
      </c>
      <c r="Q846" s="360">
        <v>0</v>
      </c>
      <c r="R846" s="360">
        <f t="shared" si="162"/>
        <v>0</v>
      </c>
      <c r="S846" s="360">
        <v>0</v>
      </c>
      <c r="T846" s="360">
        <f t="shared" si="163"/>
        <v>0</v>
      </c>
      <c r="U846" s="360">
        <f t="shared" si="164"/>
        <v>1141</v>
      </c>
      <c r="V846" s="369">
        <f t="shared" si="165"/>
        <v>11410</v>
      </c>
      <c r="W846" s="390">
        <f t="shared" si="166"/>
        <v>0</v>
      </c>
      <c r="X846" s="381">
        <f t="shared" si="167"/>
        <v>0</v>
      </c>
      <c r="Y846" s="372"/>
    </row>
    <row r="847" spans="1:25" s="50" customFormat="1" ht="22.5" hidden="1" customHeight="1" x14ac:dyDescent="0.15">
      <c r="A847" s="361" t="s">
        <v>621</v>
      </c>
      <c r="B847" s="151" t="s">
        <v>1396</v>
      </c>
      <c r="C847" s="152" t="s">
        <v>1378</v>
      </c>
      <c r="D847" s="390">
        <v>10</v>
      </c>
      <c r="E847" s="359" t="s">
        <v>1385</v>
      </c>
      <c r="F847" s="360">
        <v>1469</v>
      </c>
      <c r="G847" s="360">
        <f t="shared" si="156"/>
        <v>14690</v>
      </c>
      <c r="H847" s="360">
        <v>0</v>
      </c>
      <c r="I847" s="360">
        <f t="shared" si="157"/>
        <v>0</v>
      </c>
      <c r="J847" s="360">
        <v>0</v>
      </c>
      <c r="K847" s="360">
        <f t="shared" si="158"/>
        <v>0</v>
      </c>
      <c r="L847" s="360">
        <f t="shared" si="159"/>
        <v>1469</v>
      </c>
      <c r="M847" s="376">
        <f t="shared" si="160"/>
        <v>14690</v>
      </c>
      <c r="N847" s="392">
        <v>10</v>
      </c>
      <c r="O847" s="360">
        <v>1469</v>
      </c>
      <c r="P847" s="360">
        <f t="shared" si="161"/>
        <v>14690</v>
      </c>
      <c r="Q847" s="360">
        <v>0</v>
      </c>
      <c r="R847" s="360">
        <f t="shared" si="162"/>
        <v>0</v>
      </c>
      <c r="S847" s="360">
        <v>0</v>
      </c>
      <c r="T847" s="360">
        <f t="shared" si="163"/>
        <v>0</v>
      </c>
      <c r="U847" s="360">
        <f t="shared" si="164"/>
        <v>1469</v>
      </c>
      <c r="V847" s="369">
        <f t="shared" si="165"/>
        <v>14690</v>
      </c>
      <c r="W847" s="390">
        <f t="shared" si="166"/>
        <v>0</v>
      </c>
      <c r="X847" s="381">
        <f t="shared" si="167"/>
        <v>0</v>
      </c>
      <c r="Y847" s="372"/>
    </row>
    <row r="848" spans="1:25" s="50" customFormat="1" ht="22.5" hidden="1" customHeight="1" x14ac:dyDescent="0.15">
      <c r="A848" s="361" t="s">
        <v>622</v>
      </c>
      <c r="B848" s="151" t="s">
        <v>1396</v>
      </c>
      <c r="C848" s="152" t="s">
        <v>1368</v>
      </c>
      <c r="D848" s="390">
        <v>10</v>
      </c>
      <c r="E848" s="359" t="s">
        <v>1385</v>
      </c>
      <c r="F848" s="360">
        <v>2132</v>
      </c>
      <c r="G848" s="360">
        <f t="shared" si="156"/>
        <v>21320</v>
      </c>
      <c r="H848" s="360">
        <v>0</v>
      </c>
      <c r="I848" s="360">
        <f t="shared" si="157"/>
        <v>0</v>
      </c>
      <c r="J848" s="360">
        <v>0</v>
      </c>
      <c r="K848" s="360">
        <f t="shared" si="158"/>
        <v>0</v>
      </c>
      <c r="L848" s="360">
        <f t="shared" si="159"/>
        <v>2132</v>
      </c>
      <c r="M848" s="376">
        <f t="shared" si="160"/>
        <v>21320</v>
      </c>
      <c r="N848" s="392">
        <v>10</v>
      </c>
      <c r="O848" s="360">
        <v>2132</v>
      </c>
      <c r="P848" s="360">
        <f t="shared" si="161"/>
        <v>21320</v>
      </c>
      <c r="Q848" s="360">
        <v>0</v>
      </c>
      <c r="R848" s="360">
        <f t="shared" si="162"/>
        <v>0</v>
      </c>
      <c r="S848" s="360">
        <v>0</v>
      </c>
      <c r="T848" s="360">
        <f t="shared" si="163"/>
        <v>0</v>
      </c>
      <c r="U848" s="360">
        <f t="shared" si="164"/>
        <v>2132</v>
      </c>
      <c r="V848" s="369">
        <f t="shared" si="165"/>
        <v>21320</v>
      </c>
      <c r="W848" s="390">
        <f t="shared" si="166"/>
        <v>0</v>
      </c>
      <c r="X848" s="381">
        <f t="shared" si="167"/>
        <v>0</v>
      </c>
      <c r="Y848" s="372"/>
    </row>
    <row r="849" spans="1:25" s="50" customFormat="1" ht="22.5" hidden="1" customHeight="1" x14ac:dyDescent="0.15">
      <c r="A849" s="361" t="s">
        <v>623</v>
      </c>
      <c r="B849" s="151" t="s">
        <v>1396</v>
      </c>
      <c r="C849" s="152" t="s">
        <v>1369</v>
      </c>
      <c r="D849" s="390">
        <v>10</v>
      </c>
      <c r="E849" s="359" t="s">
        <v>1385</v>
      </c>
      <c r="F849" s="360">
        <v>2734</v>
      </c>
      <c r="G849" s="360">
        <f t="shared" si="156"/>
        <v>27340</v>
      </c>
      <c r="H849" s="360">
        <v>0</v>
      </c>
      <c r="I849" s="360">
        <f t="shared" si="157"/>
        <v>0</v>
      </c>
      <c r="J849" s="360">
        <v>0</v>
      </c>
      <c r="K849" s="360">
        <f t="shared" si="158"/>
        <v>0</v>
      </c>
      <c r="L849" s="360">
        <f t="shared" si="159"/>
        <v>2734</v>
      </c>
      <c r="M849" s="376">
        <f t="shared" si="160"/>
        <v>27340</v>
      </c>
      <c r="N849" s="392">
        <v>10</v>
      </c>
      <c r="O849" s="360">
        <v>2734</v>
      </c>
      <c r="P849" s="360">
        <f t="shared" si="161"/>
        <v>27340</v>
      </c>
      <c r="Q849" s="360">
        <v>0</v>
      </c>
      <c r="R849" s="360">
        <f t="shared" si="162"/>
        <v>0</v>
      </c>
      <c r="S849" s="360">
        <v>0</v>
      </c>
      <c r="T849" s="360">
        <f t="shared" si="163"/>
        <v>0</v>
      </c>
      <c r="U849" s="360">
        <f t="shared" si="164"/>
        <v>2734</v>
      </c>
      <c r="V849" s="369">
        <f t="shared" si="165"/>
        <v>27340</v>
      </c>
      <c r="W849" s="390">
        <f t="shared" si="166"/>
        <v>0</v>
      </c>
      <c r="X849" s="381">
        <f t="shared" si="167"/>
        <v>0</v>
      </c>
      <c r="Y849" s="372"/>
    </row>
    <row r="850" spans="1:25" s="50" customFormat="1" ht="22.5" hidden="1" customHeight="1" x14ac:dyDescent="0.15">
      <c r="A850" s="361" t="s">
        <v>624</v>
      </c>
      <c r="B850" s="151" t="s">
        <v>1396</v>
      </c>
      <c r="C850" s="152" t="s">
        <v>1370</v>
      </c>
      <c r="D850" s="390">
        <v>10</v>
      </c>
      <c r="E850" s="359" t="s">
        <v>1385</v>
      </c>
      <c r="F850" s="360">
        <v>3141</v>
      </c>
      <c r="G850" s="360">
        <f t="shared" si="156"/>
        <v>31410</v>
      </c>
      <c r="H850" s="360">
        <v>0</v>
      </c>
      <c r="I850" s="360">
        <f t="shared" si="157"/>
        <v>0</v>
      </c>
      <c r="J850" s="360">
        <v>0</v>
      </c>
      <c r="K850" s="360">
        <f t="shared" si="158"/>
        <v>0</v>
      </c>
      <c r="L850" s="360">
        <f t="shared" si="159"/>
        <v>3141</v>
      </c>
      <c r="M850" s="376">
        <f t="shared" si="160"/>
        <v>31410</v>
      </c>
      <c r="N850" s="392">
        <v>10</v>
      </c>
      <c r="O850" s="360">
        <v>3141</v>
      </c>
      <c r="P850" s="360">
        <f t="shared" si="161"/>
        <v>31410</v>
      </c>
      <c r="Q850" s="360">
        <v>0</v>
      </c>
      <c r="R850" s="360">
        <f t="shared" si="162"/>
        <v>0</v>
      </c>
      <c r="S850" s="360">
        <v>0</v>
      </c>
      <c r="T850" s="360">
        <f t="shared" si="163"/>
        <v>0</v>
      </c>
      <c r="U850" s="360">
        <f t="shared" si="164"/>
        <v>3141</v>
      </c>
      <c r="V850" s="369">
        <f t="shared" si="165"/>
        <v>31410</v>
      </c>
      <c r="W850" s="390">
        <f t="shared" si="166"/>
        <v>0</v>
      </c>
      <c r="X850" s="381">
        <f t="shared" si="167"/>
        <v>0</v>
      </c>
      <c r="Y850" s="372"/>
    </row>
    <row r="851" spans="1:25" s="50" customFormat="1" ht="22.5" hidden="1" customHeight="1" x14ac:dyDescent="0.15">
      <c r="A851" s="361" t="s">
        <v>625</v>
      </c>
      <c r="B851" s="151" t="s">
        <v>1396</v>
      </c>
      <c r="C851" s="152" t="s">
        <v>1366</v>
      </c>
      <c r="D851" s="390">
        <v>10</v>
      </c>
      <c r="E851" s="359" t="s">
        <v>1385</v>
      </c>
      <c r="F851" s="360">
        <v>4433</v>
      </c>
      <c r="G851" s="360">
        <f t="shared" si="156"/>
        <v>44330</v>
      </c>
      <c r="H851" s="360">
        <v>0</v>
      </c>
      <c r="I851" s="360">
        <f t="shared" si="157"/>
        <v>0</v>
      </c>
      <c r="J851" s="360">
        <v>0</v>
      </c>
      <c r="K851" s="360">
        <f t="shared" si="158"/>
        <v>0</v>
      </c>
      <c r="L851" s="360">
        <f t="shared" si="159"/>
        <v>4433</v>
      </c>
      <c r="M851" s="376">
        <f t="shared" si="160"/>
        <v>44330</v>
      </c>
      <c r="N851" s="392">
        <v>10</v>
      </c>
      <c r="O851" s="360">
        <v>4433</v>
      </c>
      <c r="P851" s="360">
        <f t="shared" si="161"/>
        <v>44330</v>
      </c>
      <c r="Q851" s="360">
        <v>0</v>
      </c>
      <c r="R851" s="360">
        <f t="shared" si="162"/>
        <v>0</v>
      </c>
      <c r="S851" s="360">
        <v>0</v>
      </c>
      <c r="T851" s="360">
        <f t="shared" si="163"/>
        <v>0</v>
      </c>
      <c r="U851" s="360">
        <f t="shared" si="164"/>
        <v>4433</v>
      </c>
      <c r="V851" s="369">
        <f t="shared" si="165"/>
        <v>44330</v>
      </c>
      <c r="W851" s="390">
        <f t="shared" si="166"/>
        <v>0</v>
      </c>
      <c r="X851" s="381">
        <f t="shared" si="167"/>
        <v>0</v>
      </c>
      <c r="Y851" s="372"/>
    </row>
    <row r="852" spans="1:25" s="50" customFormat="1" ht="22.5" hidden="1" customHeight="1" x14ac:dyDescent="0.15">
      <c r="A852" s="361" t="s">
        <v>626</v>
      </c>
      <c r="B852" s="151" t="s">
        <v>1396</v>
      </c>
      <c r="C852" s="152" t="s">
        <v>1371</v>
      </c>
      <c r="D852" s="390">
        <v>10</v>
      </c>
      <c r="E852" s="359" t="s">
        <v>1385</v>
      </c>
      <c r="F852" s="360">
        <v>5664</v>
      </c>
      <c r="G852" s="360">
        <f t="shared" si="156"/>
        <v>56640</v>
      </c>
      <c r="H852" s="360">
        <v>0</v>
      </c>
      <c r="I852" s="360">
        <f t="shared" si="157"/>
        <v>0</v>
      </c>
      <c r="J852" s="360">
        <v>0</v>
      </c>
      <c r="K852" s="360">
        <f t="shared" si="158"/>
        <v>0</v>
      </c>
      <c r="L852" s="360">
        <f t="shared" si="159"/>
        <v>5664</v>
      </c>
      <c r="M852" s="376">
        <f t="shared" si="160"/>
        <v>56640</v>
      </c>
      <c r="N852" s="392">
        <v>10</v>
      </c>
      <c r="O852" s="360">
        <v>5664</v>
      </c>
      <c r="P852" s="360">
        <f t="shared" si="161"/>
        <v>56640</v>
      </c>
      <c r="Q852" s="360">
        <v>0</v>
      </c>
      <c r="R852" s="360">
        <f t="shared" si="162"/>
        <v>0</v>
      </c>
      <c r="S852" s="360">
        <v>0</v>
      </c>
      <c r="T852" s="360">
        <f t="shared" si="163"/>
        <v>0</v>
      </c>
      <c r="U852" s="360">
        <f t="shared" si="164"/>
        <v>5664</v>
      </c>
      <c r="V852" s="369">
        <f t="shared" si="165"/>
        <v>56640</v>
      </c>
      <c r="W852" s="390">
        <f t="shared" si="166"/>
        <v>0</v>
      </c>
      <c r="X852" s="381">
        <f t="shared" si="167"/>
        <v>0</v>
      </c>
      <c r="Y852" s="372"/>
    </row>
    <row r="853" spans="1:25" s="50" customFormat="1" ht="22.5" hidden="1" customHeight="1" x14ac:dyDescent="0.15">
      <c r="A853" s="361" t="s">
        <v>627</v>
      </c>
      <c r="B853" s="151" t="s">
        <v>1396</v>
      </c>
      <c r="C853" s="152" t="s">
        <v>1372</v>
      </c>
      <c r="D853" s="390">
        <v>10</v>
      </c>
      <c r="E853" s="359" t="s">
        <v>1385</v>
      </c>
      <c r="F853" s="360">
        <v>7354</v>
      </c>
      <c r="G853" s="360">
        <f t="shared" si="156"/>
        <v>73540</v>
      </c>
      <c r="H853" s="360">
        <v>0</v>
      </c>
      <c r="I853" s="360">
        <f t="shared" si="157"/>
        <v>0</v>
      </c>
      <c r="J853" s="360">
        <v>0</v>
      </c>
      <c r="K853" s="360">
        <f t="shared" si="158"/>
        <v>0</v>
      </c>
      <c r="L853" s="360">
        <f t="shared" si="159"/>
        <v>7354</v>
      </c>
      <c r="M853" s="376">
        <f t="shared" si="160"/>
        <v>73540</v>
      </c>
      <c r="N853" s="392">
        <v>10</v>
      </c>
      <c r="O853" s="360">
        <v>7354</v>
      </c>
      <c r="P853" s="360">
        <f t="shared" si="161"/>
        <v>73540</v>
      </c>
      <c r="Q853" s="360">
        <v>0</v>
      </c>
      <c r="R853" s="360">
        <f t="shared" si="162"/>
        <v>0</v>
      </c>
      <c r="S853" s="360">
        <v>0</v>
      </c>
      <c r="T853" s="360">
        <f t="shared" si="163"/>
        <v>0</v>
      </c>
      <c r="U853" s="360">
        <f t="shared" si="164"/>
        <v>7354</v>
      </c>
      <c r="V853" s="369">
        <f t="shared" si="165"/>
        <v>73540</v>
      </c>
      <c r="W853" s="390">
        <f t="shared" si="166"/>
        <v>0</v>
      </c>
      <c r="X853" s="381">
        <f t="shared" si="167"/>
        <v>0</v>
      </c>
      <c r="Y853" s="372"/>
    </row>
    <row r="854" spans="1:25" s="50" customFormat="1" ht="22.5" hidden="1" customHeight="1" x14ac:dyDescent="0.15">
      <c r="A854" s="361" t="s">
        <v>628</v>
      </c>
      <c r="B854" s="151" t="s">
        <v>1396</v>
      </c>
      <c r="C854" s="152" t="s">
        <v>89</v>
      </c>
      <c r="D854" s="390">
        <v>10</v>
      </c>
      <c r="E854" s="359" t="s">
        <v>1385</v>
      </c>
      <c r="F854" s="360">
        <v>10549</v>
      </c>
      <c r="G854" s="360">
        <f t="shared" si="156"/>
        <v>105490</v>
      </c>
      <c r="H854" s="360">
        <v>0</v>
      </c>
      <c r="I854" s="360">
        <f t="shared" si="157"/>
        <v>0</v>
      </c>
      <c r="J854" s="360">
        <v>0</v>
      </c>
      <c r="K854" s="360">
        <f t="shared" si="158"/>
        <v>0</v>
      </c>
      <c r="L854" s="360">
        <f t="shared" si="159"/>
        <v>10549</v>
      </c>
      <c r="M854" s="376">
        <f t="shared" si="160"/>
        <v>105490</v>
      </c>
      <c r="N854" s="392">
        <v>10</v>
      </c>
      <c r="O854" s="360">
        <v>10549</v>
      </c>
      <c r="P854" s="360">
        <f t="shared" si="161"/>
        <v>105490</v>
      </c>
      <c r="Q854" s="360">
        <v>0</v>
      </c>
      <c r="R854" s="360">
        <f t="shared" si="162"/>
        <v>0</v>
      </c>
      <c r="S854" s="360">
        <v>0</v>
      </c>
      <c r="T854" s="360">
        <f t="shared" si="163"/>
        <v>0</v>
      </c>
      <c r="U854" s="360">
        <f t="shared" si="164"/>
        <v>10549</v>
      </c>
      <c r="V854" s="369">
        <f t="shared" si="165"/>
        <v>105490</v>
      </c>
      <c r="W854" s="390">
        <f t="shared" si="166"/>
        <v>0</v>
      </c>
      <c r="X854" s="381">
        <f t="shared" si="167"/>
        <v>0</v>
      </c>
      <c r="Y854" s="372"/>
    </row>
    <row r="855" spans="1:25" s="50" customFormat="1" ht="22.5" hidden="1" customHeight="1" x14ac:dyDescent="0.15">
      <c r="A855" s="361" t="s">
        <v>629</v>
      </c>
      <c r="B855" s="151" t="s">
        <v>1396</v>
      </c>
      <c r="C855" s="152" t="s">
        <v>90</v>
      </c>
      <c r="D855" s="390">
        <v>10</v>
      </c>
      <c r="E855" s="359" t="s">
        <v>1385</v>
      </c>
      <c r="F855" s="360">
        <v>13974</v>
      </c>
      <c r="G855" s="360">
        <f t="shared" si="156"/>
        <v>139740</v>
      </c>
      <c r="H855" s="360">
        <v>0</v>
      </c>
      <c r="I855" s="360">
        <f t="shared" si="157"/>
        <v>0</v>
      </c>
      <c r="J855" s="360">
        <v>0</v>
      </c>
      <c r="K855" s="360">
        <f t="shared" si="158"/>
        <v>0</v>
      </c>
      <c r="L855" s="360">
        <f t="shared" si="159"/>
        <v>13974</v>
      </c>
      <c r="M855" s="376">
        <f t="shared" si="160"/>
        <v>139740</v>
      </c>
      <c r="N855" s="392">
        <v>10</v>
      </c>
      <c r="O855" s="360">
        <v>13974</v>
      </c>
      <c r="P855" s="360">
        <f t="shared" si="161"/>
        <v>139740</v>
      </c>
      <c r="Q855" s="360">
        <v>0</v>
      </c>
      <c r="R855" s="360">
        <f t="shared" si="162"/>
        <v>0</v>
      </c>
      <c r="S855" s="360">
        <v>0</v>
      </c>
      <c r="T855" s="360">
        <f t="shared" si="163"/>
        <v>0</v>
      </c>
      <c r="U855" s="360">
        <f t="shared" si="164"/>
        <v>13974</v>
      </c>
      <c r="V855" s="369">
        <f t="shared" si="165"/>
        <v>139740</v>
      </c>
      <c r="W855" s="390">
        <f t="shared" si="166"/>
        <v>0</v>
      </c>
      <c r="X855" s="381">
        <f t="shared" si="167"/>
        <v>0</v>
      </c>
      <c r="Y855" s="372"/>
    </row>
    <row r="856" spans="1:25" s="50" customFormat="1" ht="22.5" hidden="1" customHeight="1" x14ac:dyDescent="0.15">
      <c r="A856" s="361" t="s">
        <v>630</v>
      </c>
      <c r="B856" s="151" t="s">
        <v>1396</v>
      </c>
      <c r="C856" s="152" t="s">
        <v>91</v>
      </c>
      <c r="D856" s="390">
        <v>10</v>
      </c>
      <c r="E856" s="359" t="s">
        <v>1385</v>
      </c>
      <c r="F856" s="360">
        <v>16602</v>
      </c>
      <c r="G856" s="360">
        <f t="shared" si="156"/>
        <v>166020</v>
      </c>
      <c r="H856" s="360">
        <v>0</v>
      </c>
      <c r="I856" s="360">
        <f t="shared" si="157"/>
        <v>0</v>
      </c>
      <c r="J856" s="360">
        <v>0</v>
      </c>
      <c r="K856" s="360">
        <f t="shared" si="158"/>
        <v>0</v>
      </c>
      <c r="L856" s="360">
        <f t="shared" si="159"/>
        <v>16602</v>
      </c>
      <c r="M856" s="376">
        <f t="shared" si="160"/>
        <v>166020</v>
      </c>
      <c r="N856" s="392">
        <v>10</v>
      </c>
      <c r="O856" s="360">
        <v>16602</v>
      </c>
      <c r="P856" s="360">
        <f t="shared" si="161"/>
        <v>166020</v>
      </c>
      <c r="Q856" s="360">
        <v>0</v>
      </c>
      <c r="R856" s="360">
        <f t="shared" si="162"/>
        <v>0</v>
      </c>
      <c r="S856" s="360">
        <v>0</v>
      </c>
      <c r="T856" s="360">
        <f t="shared" si="163"/>
        <v>0</v>
      </c>
      <c r="U856" s="360">
        <f t="shared" si="164"/>
        <v>16602</v>
      </c>
      <c r="V856" s="369">
        <f t="shared" si="165"/>
        <v>166020</v>
      </c>
      <c r="W856" s="390">
        <f t="shared" si="166"/>
        <v>0</v>
      </c>
      <c r="X856" s="381">
        <f t="shared" si="167"/>
        <v>0</v>
      </c>
      <c r="Y856" s="372"/>
    </row>
    <row r="857" spans="1:25" s="50" customFormat="1" ht="22.5" hidden="1" customHeight="1" x14ac:dyDescent="0.15">
      <c r="A857" s="361" t="s">
        <v>631</v>
      </c>
      <c r="B857" s="151" t="s">
        <v>1396</v>
      </c>
      <c r="C857" s="152" t="s">
        <v>92</v>
      </c>
      <c r="D857" s="390">
        <v>10</v>
      </c>
      <c r="E857" s="359" t="s">
        <v>1385</v>
      </c>
      <c r="F857" s="360">
        <v>26284</v>
      </c>
      <c r="G857" s="360">
        <f t="shared" si="156"/>
        <v>262840</v>
      </c>
      <c r="H857" s="360">
        <v>0</v>
      </c>
      <c r="I857" s="360">
        <f t="shared" si="157"/>
        <v>0</v>
      </c>
      <c r="J857" s="360">
        <v>0</v>
      </c>
      <c r="K857" s="360">
        <f t="shared" si="158"/>
        <v>0</v>
      </c>
      <c r="L857" s="360">
        <f t="shared" si="159"/>
        <v>26284</v>
      </c>
      <c r="M857" s="376">
        <f t="shared" si="160"/>
        <v>262840</v>
      </c>
      <c r="N857" s="392">
        <v>10</v>
      </c>
      <c r="O857" s="360">
        <v>26284</v>
      </c>
      <c r="P857" s="360">
        <f t="shared" si="161"/>
        <v>262840</v>
      </c>
      <c r="Q857" s="360">
        <v>0</v>
      </c>
      <c r="R857" s="360">
        <f t="shared" si="162"/>
        <v>0</v>
      </c>
      <c r="S857" s="360">
        <v>0</v>
      </c>
      <c r="T857" s="360">
        <f t="shared" si="163"/>
        <v>0</v>
      </c>
      <c r="U857" s="360">
        <f t="shared" si="164"/>
        <v>26284</v>
      </c>
      <c r="V857" s="369">
        <f t="shared" si="165"/>
        <v>262840</v>
      </c>
      <c r="W857" s="390">
        <f t="shared" si="166"/>
        <v>0</v>
      </c>
      <c r="X857" s="381">
        <f t="shared" si="167"/>
        <v>0</v>
      </c>
      <c r="Y857" s="372"/>
    </row>
    <row r="858" spans="1:25" s="50" customFormat="1" ht="22.5" hidden="1" customHeight="1" x14ac:dyDescent="0.15">
      <c r="A858" s="361" t="s">
        <v>632</v>
      </c>
      <c r="B858" s="151" t="s">
        <v>1396</v>
      </c>
      <c r="C858" s="152" t="s">
        <v>530</v>
      </c>
      <c r="D858" s="390">
        <v>10</v>
      </c>
      <c r="E858" s="359" t="s">
        <v>1385</v>
      </c>
      <c r="F858" s="360">
        <v>37329</v>
      </c>
      <c r="G858" s="360">
        <f t="shared" si="156"/>
        <v>373290</v>
      </c>
      <c r="H858" s="360">
        <v>0</v>
      </c>
      <c r="I858" s="360">
        <f t="shared" si="157"/>
        <v>0</v>
      </c>
      <c r="J858" s="360">
        <v>0</v>
      </c>
      <c r="K858" s="360">
        <f t="shared" si="158"/>
        <v>0</v>
      </c>
      <c r="L858" s="360">
        <f t="shared" si="159"/>
        <v>37329</v>
      </c>
      <c r="M858" s="376">
        <f t="shared" si="160"/>
        <v>373290</v>
      </c>
      <c r="N858" s="392">
        <v>10</v>
      </c>
      <c r="O858" s="360">
        <v>37329</v>
      </c>
      <c r="P858" s="360">
        <f t="shared" si="161"/>
        <v>373290</v>
      </c>
      <c r="Q858" s="360">
        <v>0</v>
      </c>
      <c r="R858" s="360">
        <f t="shared" si="162"/>
        <v>0</v>
      </c>
      <c r="S858" s="360">
        <v>0</v>
      </c>
      <c r="T858" s="360">
        <f t="shared" si="163"/>
        <v>0</v>
      </c>
      <c r="U858" s="360">
        <f t="shared" si="164"/>
        <v>37329</v>
      </c>
      <c r="V858" s="369">
        <f t="shared" si="165"/>
        <v>373290</v>
      </c>
      <c r="W858" s="390">
        <f t="shared" si="166"/>
        <v>0</v>
      </c>
      <c r="X858" s="381">
        <f t="shared" si="167"/>
        <v>0</v>
      </c>
      <c r="Y858" s="372"/>
    </row>
    <row r="859" spans="1:25" s="50" customFormat="1" ht="22.5" hidden="1" customHeight="1" x14ac:dyDescent="0.15">
      <c r="A859" s="361" t="s">
        <v>633</v>
      </c>
      <c r="B859" s="151" t="s">
        <v>1396</v>
      </c>
      <c r="C859" s="152" t="s">
        <v>531</v>
      </c>
      <c r="D859" s="390">
        <v>10</v>
      </c>
      <c r="E859" s="359" t="s">
        <v>1385</v>
      </c>
      <c r="F859" s="360">
        <v>48736</v>
      </c>
      <c r="G859" s="360">
        <f t="shared" si="156"/>
        <v>487360</v>
      </c>
      <c r="H859" s="360">
        <v>0</v>
      </c>
      <c r="I859" s="360">
        <f t="shared" si="157"/>
        <v>0</v>
      </c>
      <c r="J859" s="360">
        <v>0</v>
      </c>
      <c r="K859" s="360">
        <f t="shared" si="158"/>
        <v>0</v>
      </c>
      <c r="L859" s="360">
        <f t="shared" si="159"/>
        <v>48736</v>
      </c>
      <c r="M859" s="376">
        <f t="shared" si="160"/>
        <v>487360</v>
      </c>
      <c r="N859" s="392">
        <v>10</v>
      </c>
      <c r="O859" s="360">
        <v>48736</v>
      </c>
      <c r="P859" s="360">
        <f t="shared" si="161"/>
        <v>487360</v>
      </c>
      <c r="Q859" s="360">
        <v>0</v>
      </c>
      <c r="R859" s="360">
        <f t="shared" si="162"/>
        <v>0</v>
      </c>
      <c r="S859" s="360">
        <v>0</v>
      </c>
      <c r="T859" s="360">
        <f t="shared" si="163"/>
        <v>0</v>
      </c>
      <c r="U859" s="360">
        <f t="shared" si="164"/>
        <v>48736</v>
      </c>
      <c r="V859" s="369">
        <f t="shared" si="165"/>
        <v>487360</v>
      </c>
      <c r="W859" s="390">
        <f t="shared" si="166"/>
        <v>0</v>
      </c>
      <c r="X859" s="381">
        <f t="shared" si="167"/>
        <v>0</v>
      </c>
      <c r="Y859" s="372"/>
    </row>
    <row r="860" spans="1:25" s="50" customFormat="1" ht="22.5" hidden="1" customHeight="1" x14ac:dyDescent="0.15">
      <c r="A860" s="361" t="s">
        <v>634</v>
      </c>
      <c r="B860" s="151" t="s">
        <v>538</v>
      </c>
      <c r="C860" s="152" t="s">
        <v>1451</v>
      </c>
      <c r="D860" s="390">
        <v>10</v>
      </c>
      <c r="E860" s="359" t="s">
        <v>1384</v>
      </c>
      <c r="F860" s="360">
        <v>451</v>
      </c>
      <c r="G860" s="360">
        <f t="shared" si="156"/>
        <v>4510</v>
      </c>
      <c r="H860" s="360">
        <v>0</v>
      </c>
      <c r="I860" s="360">
        <f t="shared" si="157"/>
        <v>0</v>
      </c>
      <c r="J860" s="360">
        <v>0</v>
      </c>
      <c r="K860" s="360">
        <f t="shared" si="158"/>
        <v>0</v>
      </c>
      <c r="L860" s="360">
        <f t="shared" si="159"/>
        <v>451</v>
      </c>
      <c r="M860" s="376">
        <f t="shared" si="160"/>
        <v>4510</v>
      </c>
      <c r="N860" s="392">
        <v>10</v>
      </c>
      <c r="O860" s="360">
        <v>451</v>
      </c>
      <c r="P860" s="360">
        <f t="shared" si="161"/>
        <v>4510</v>
      </c>
      <c r="Q860" s="360">
        <v>0</v>
      </c>
      <c r="R860" s="360">
        <f t="shared" si="162"/>
        <v>0</v>
      </c>
      <c r="S860" s="360">
        <v>0</v>
      </c>
      <c r="T860" s="360">
        <f t="shared" si="163"/>
        <v>0</v>
      </c>
      <c r="U860" s="360">
        <f t="shared" si="164"/>
        <v>451</v>
      </c>
      <c r="V860" s="369">
        <f t="shared" si="165"/>
        <v>4510</v>
      </c>
      <c r="W860" s="390">
        <f t="shared" si="166"/>
        <v>0</v>
      </c>
      <c r="X860" s="381">
        <f t="shared" si="167"/>
        <v>0</v>
      </c>
      <c r="Y860" s="372"/>
    </row>
    <row r="861" spans="1:25" s="50" customFormat="1" ht="22.5" hidden="1" customHeight="1" x14ac:dyDescent="0.15">
      <c r="A861" s="361" t="s">
        <v>635</v>
      </c>
      <c r="B861" s="151" t="s">
        <v>538</v>
      </c>
      <c r="C861" s="152" t="s">
        <v>1452</v>
      </c>
      <c r="D861" s="390">
        <v>10</v>
      </c>
      <c r="E861" s="359" t="s">
        <v>1384</v>
      </c>
      <c r="F861" s="360">
        <v>637</v>
      </c>
      <c r="G861" s="360">
        <f t="shared" si="156"/>
        <v>6370</v>
      </c>
      <c r="H861" s="360">
        <v>0</v>
      </c>
      <c r="I861" s="360">
        <f t="shared" si="157"/>
        <v>0</v>
      </c>
      <c r="J861" s="360">
        <v>0</v>
      </c>
      <c r="K861" s="360">
        <f t="shared" si="158"/>
        <v>0</v>
      </c>
      <c r="L861" s="360">
        <f t="shared" si="159"/>
        <v>637</v>
      </c>
      <c r="M861" s="376">
        <f t="shared" si="160"/>
        <v>6370</v>
      </c>
      <c r="N861" s="392">
        <v>10</v>
      </c>
      <c r="O861" s="360">
        <v>637</v>
      </c>
      <c r="P861" s="360">
        <f t="shared" si="161"/>
        <v>6370</v>
      </c>
      <c r="Q861" s="360">
        <v>0</v>
      </c>
      <c r="R861" s="360">
        <f t="shared" si="162"/>
        <v>0</v>
      </c>
      <c r="S861" s="360">
        <v>0</v>
      </c>
      <c r="T861" s="360">
        <f t="shared" si="163"/>
        <v>0</v>
      </c>
      <c r="U861" s="360">
        <f t="shared" si="164"/>
        <v>637</v>
      </c>
      <c r="V861" s="369">
        <f t="shared" si="165"/>
        <v>6370</v>
      </c>
      <c r="W861" s="390">
        <f t="shared" si="166"/>
        <v>0</v>
      </c>
      <c r="X861" s="381">
        <f t="shared" si="167"/>
        <v>0</v>
      </c>
      <c r="Y861" s="372"/>
    </row>
    <row r="862" spans="1:25" s="50" customFormat="1" ht="22.5" hidden="1" customHeight="1" x14ac:dyDescent="0.15">
      <c r="A862" s="361" t="s">
        <v>636</v>
      </c>
      <c r="B862" s="151" t="s">
        <v>538</v>
      </c>
      <c r="C862" s="152" t="s">
        <v>1453</v>
      </c>
      <c r="D862" s="390">
        <v>10</v>
      </c>
      <c r="E862" s="359" t="s">
        <v>1384</v>
      </c>
      <c r="F862" s="360">
        <v>663</v>
      </c>
      <c r="G862" s="360">
        <f t="shared" si="156"/>
        <v>6630</v>
      </c>
      <c r="H862" s="360">
        <v>0</v>
      </c>
      <c r="I862" s="360">
        <f t="shared" si="157"/>
        <v>0</v>
      </c>
      <c r="J862" s="360">
        <v>0</v>
      </c>
      <c r="K862" s="360">
        <f t="shared" si="158"/>
        <v>0</v>
      </c>
      <c r="L862" s="360">
        <f t="shared" si="159"/>
        <v>663</v>
      </c>
      <c r="M862" s="376">
        <f t="shared" si="160"/>
        <v>6630</v>
      </c>
      <c r="N862" s="392">
        <v>10</v>
      </c>
      <c r="O862" s="360">
        <v>663</v>
      </c>
      <c r="P862" s="360">
        <f t="shared" si="161"/>
        <v>6630</v>
      </c>
      <c r="Q862" s="360">
        <v>0</v>
      </c>
      <c r="R862" s="360">
        <f t="shared" si="162"/>
        <v>0</v>
      </c>
      <c r="S862" s="360">
        <v>0</v>
      </c>
      <c r="T862" s="360">
        <f t="shared" si="163"/>
        <v>0</v>
      </c>
      <c r="U862" s="360">
        <f t="shared" si="164"/>
        <v>663</v>
      </c>
      <c r="V862" s="369">
        <f t="shared" si="165"/>
        <v>6630</v>
      </c>
      <c r="W862" s="390">
        <f t="shared" si="166"/>
        <v>0</v>
      </c>
      <c r="X862" s="381">
        <f t="shared" si="167"/>
        <v>0</v>
      </c>
      <c r="Y862" s="372"/>
    </row>
    <row r="863" spans="1:25" s="50" customFormat="1" ht="22.5" hidden="1" customHeight="1" x14ac:dyDescent="0.15">
      <c r="A863" s="361" t="s">
        <v>637</v>
      </c>
      <c r="B863" s="151" t="s">
        <v>538</v>
      </c>
      <c r="C863" s="152" t="s">
        <v>1454</v>
      </c>
      <c r="D863" s="390">
        <v>10</v>
      </c>
      <c r="E863" s="359" t="s">
        <v>1384</v>
      </c>
      <c r="F863" s="360">
        <v>858</v>
      </c>
      <c r="G863" s="360">
        <f t="shared" si="156"/>
        <v>8580</v>
      </c>
      <c r="H863" s="360">
        <v>0</v>
      </c>
      <c r="I863" s="360">
        <f t="shared" si="157"/>
        <v>0</v>
      </c>
      <c r="J863" s="360">
        <v>0</v>
      </c>
      <c r="K863" s="360">
        <f t="shared" si="158"/>
        <v>0</v>
      </c>
      <c r="L863" s="360">
        <f t="shared" si="159"/>
        <v>858</v>
      </c>
      <c r="M863" s="376">
        <f t="shared" si="160"/>
        <v>8580</v>
      </c>
      <c r="N863" s="392">
        <v>10</v>
      </c>
      <c r="O863" s="360">
        <v>858</v>
      </c>
      <c r="P863" s="360">
        <f t="shared" si="161"/>
        <v>8580</v>
      </c>
      <c r="Q863" s="360">
        <v>0</v>
      </c>
      <c r="R863" s="360">
        <f t="shared" si="162"/>
        <v>0</v>
      </c>
      <c r="S863" s="360">
        <v>0</v>
      </c>
      <c r="T863" s="360">
        <f t="shared" si="163"/>
        <v>0</v>
      </c>
      <c r="U863" s="360">
        <f t="shared" si="164"/>
        <v>858</v>
      </c>
      <c r="V863" s="369">
        <f t="shared" si="165"/>
        <v>8580</v>
      </c>
      <c r="W863" s="390">
        <f t="shared" si="166"/>
        <v>0</v>
      </c>
      <c r="X863" s="381">
        <f t="shared" si="167"/>
        <v>0</v>
      </c>
      <c r="Y863" s="372"/>
    </row>
    <row r="864" spans="1:25" s="50" customFormat="1" ht="22.5" hidden="1" customHeight="1" x14ac:dyDescent="0.15">
      <c r="A864" s="361" t="s">
        <v>638</v>
      </c>
      <c r="B864" s="151" t="s">
        <v>538</v>
      </c>
      <c r="C864" s="152" t="s">
        <v>1455</v>
      </c>
      <c r="D864" s="390">
        <v>10</v>
      </c>
      <c r="E864" s="359" t="s">
        <v>1384</v>
      </c>
      <c r="F864" s="360">
        <v>1123</v>
      </c>
      <c r="G864" s="360">
        <f t="shared" si="156"/>
        <v>11230</v>
      </c>
      <c r="H864" s="360">
        <v>0</v>
      </c>
      <c r="I864" s="360">
        <f t="shared" si="157"/>
        <v>0</v>
      </c>
      <c r="J864" s="360">
        <v>0</v>
      </c>
      <c r="K864" s="360">
        <f t="shared" si="158"/>
        <v>0</v>
      </c>
      <c r="L864" s="360">
        <f t="shared" si="159"/>
        <v>1123</v>
      </c>
      <c r="M864" s="376">
        <f t="shared" si="160"/>
        <v>11230</v>
      </c>
      <c r="N864" s="392">
        <v>10</v>
      </c>
      <c r="O864" s="360">
        <v>1123</v>
      </c>
      <c r="P864" s="360">
        <f t="shared" si="161"/>
        <v>11230</v>
      </c>
      <c r="Q864" s="360">
        <v>0</v>
      </c>
      <c r="R864" s="360">
        <f t="shared" si="162"/>
        <v>0</v>
      </c>
      <c r="S864" s="360">
        <v>0</v>
      </c>
      <c r="T864" s="360">
        <f t="shared" si="163"/>
        <v>0</v>
      </c>
      <c r="U864" s="360">
        <f t="shared" si="164"/>
        <v>1123</v>
      </c>
      <c r="V864" s="369">
        <f t="shared" si="165"/>
        <v>11230</v>
      </c>
      <c r="W864" s="390">
        <f t="shared" si="166"/>
        <v>0</v>
      </c>
      <c r="X864" s="381">
        <f t="shared" si="167"/>
        <v>0</v>
      </c>
      <c r="Y864" s="372"/>
    </row>
    <row r="865" spans="1:25" s="50" customFormat="1" ht="22.5" hidden="1" customHeight="1" x14ac:dyDescent="0.15">
      <c r="A865" s="361" t="s">
        <v>639</v>
      </c>
      <c r="B865" s="151" t="s">
        <v>538</v>
      </c>
      <c r="C865" s="152" t="s">
        <v>1456</v>
      </c>
      <c r="D865" s="390">
        <v>10</v>
      </c>
      <c r="E865" s="359" t="s">
        <v>1384</v>
      </c>
      <c r="F865" s="360">
        <v>1522</v>
      </c>
      <c r="G865" s="360">
        <f t="shared" si="156"/>
        <v>15220</v>
      </c>
      <c r="H865" s="360">
        <v>0</v>
      </c>
      <c r="I865" s="360">
        <f t="shared" si="157"/>
        <v>0</v>
      </c>
      <c r="J865" s="360">
        <v>0</v>
      </c>
      <c r="K865" s="360">
        <f t="shared" si="158"/>
        <v>0</v>
      </c>
      <c r="L865" s="360">
        <f t="shared" si="159"/>
        <v>1522</v>
      </c>
      <c r="M865" s="376">
        <f t="shared" si="160"/>
        <v>15220</v>
      </c>
      <c r="N865" s="392">
        <v>10</v>
      </c>
      <c r="O865" s="360">
        <v>1522</v>
      </c>
      <c r="P865" s="360">
        <f t="shared" si="161"/>
        <v>15220</v>
      </c>
      <c r="Q865" s="360">
        <v>0</v>
      </c>
      <c r="R865" s="360">
        <f t="shared" si="162"/>
        <v>0</v>
      </c>
      <c r="S865" s="360">
        <v>0</v>
      </c>
      <c r="T865" s="360">
        <f t="shared" si="163"/>
        <v>0</v>
      </c>
      <c r="U865" s="360">
        <f t="shared" si="164"/>
        <v>1522</v>
      </c>
      <c r="V865" s="369">
        <f t="shared" si="165"/>
        <v>15220</v>
      </c>
      <c r="W865" s="390">
        <f t="shared" si="166"/>
        <v>0</v>
      </c>
      <c r="X865" s="381">
        <f t="shared" si="167"/>
        <v>0</v>
      </c>
      <c r="Y865" s="372"/>
    </row>
    <row r="866" spans="1:25" s="50" customFormat="1" ht="22.5" hidden="1" customHeight="1" x14ac:dyDescent="0.15">
      <c r="A866" s="361" t="s">
        <v>640</v>
      </c>
      <c r="B866" s="151" t="s">
        <v>538</v>
      </c>
      <c r="C866" s="152" t="s">
        <v>1457</v>
      </c>
      <c r="D866" s="390">
        <v>10</v>
      </c>
      <c r="E866" s="359" t="s">
        <v>1384</v>
      </c>
      <c r="F866" s="360">
        <v>1716</v>
      </c>
      <c r="G866" s="360">
        <f t="shared" si="156"/>
        <v>17160</v>
      </c>
      <c r="H866" s="360">
        <v>0</v>
      </c>
      <c r="I866" s="360">
        <f t="shared" si="157"/>
        <v>0</v>
      </c>
      <c r="J866" s="360">
        <v>0</v>
      </c>
      <c r="K866" s="360">
        <f t="shared" si="158"/>
        <v>0</v>
      </c>
      <c r="L866" s="360">
        <f t="shared" si="159"/>
        <v>1716</v>
      </c>
      <c r="M866" s="376">
        <f t="shared" si="160"/>
        <v>17160</v>
      </c>
      <c r="N866" s="392">
        <v>10</v>
      </c>
      <c r="O866" s="360">
        <v>1716</v>
      </c>
      <c r="P866" s="360">
        <f t="shared" si="161"/>
        <v>17160</v>
      </c>
      <c r="Q866" s="360">
        <v>0</v>
      </c>
      <c r="R866" s="360">
        <f t="shared" si="162"/>
        <v>0</v>
      </c>
      <c r="S866" s="360">
        <v>0</v>
      </c>
      <c r="T866" s="360">
        <f t="shared" si="163"/>
        <v>0</v>
      </c>
      <c r="U866" s="360">
        <f t="shared" si="164"/>
        <v>1716</v>
      </c>
      <c r="V866" s="369">
        <f t="shared" si="165"/>
        <v>17160</v>
      </c>
      <c r="W866" s="390">
        <f t="shared" si="166"/>
        <v>0</v>
      </c>
      <c r="X866" s="381">
        <f t="shared" si="167"/>
        <v>0</v>
      </c>
      <c r="Y866" s="372"/>
    </row>
    <row r="867" spans="1:25" s="50" customFormat="1" ht="22.5" hidden="1" customHeight="1" x14ac:dyDescent="0.15">
      <c r="A867" s="361" t="s">
        <v>641</v>
      </c>
      <c r="B867" s="151" t="s">
        <v>538</v>
      </c>
      <c r="C867" s="152" t="s">
        <v>1458</v>
      </c>
      <c r="D867" s="390">
        <v>10</v>
      </c>
      <c r="E867" s="359" t="s">
        <v>1384</v>
      </c>
      <c r="F867" s="360">
        <v>2672</v>
      </c>
      <c r="G867" s="360">
        <f t="shared" si="156"/>
        <v>26720</v>
      </c>
      <c r="H867" s="360">
        <v>0</v>
      </c>
      <c r="I867" s="360">
        <f t="shared" si="157"/>
        <v>0</v>
      </c>
      <c r="J867" s="360">
        <v>0</v>
      </c>
      <c r="K867" s="360">
        <f t="shared" si="158"/>
        <v>0</v>
      </c>
      <c r="L867" s="360">
        <f t="shared" si="159"/>
        <v>2672</v>
      </c>
      <c r="M867" s="376">
        <f t="shared" si="160"/>
        <v>26720</v>
      </c>
      <c r="N867" s="392">
        <v>10</v>
      </c>
      <c r="O867" s="360">
        <v>2672</v>
      </c>
      <c r="P867" s="360">
        <f t="shared" si="161"/>
        <v>26720</v>
      </c>
      <c r="Q867" s="360">
        <v>0</v>
      </c>
      <c r="R867" s="360">
        <f t="shared" si="162"/>
        <v>0</v>
      </c>
      <c r="S867" s="360">
        <v>0</v>
      </c>
      <c r="T867" s="360">
        <f t="shared" si="163"/>
        <v>0</v>
      </c>
      <c r="U867" s="360">
        <f t="shared" si="164"/>
        <v>2672</v>
      </c>
      <c r="V867" s="369">
        <f t="shared" si="165"/>
        <v>26720</v>
      </c>
      <c r="W867" s="390">
        <f t="shared" si="166"/>
        <v>0</v>
      </c>
      <c r="X867" s="381">
        <f t="shared" si="167"/>
        <v>0</v>
      </c>
      <c r="Y867" s="372"/>
    </row>
    <row r="868" spans="1:25" s="50" customFormat="1" ht="22.5" hidden="1" customHeight="1" x14ac:dyDescent="0.15">
      <c r="A868" s="361" t="s">
        <v>642</v>
      </c>
      <c r="B868" s="151" t="s">
        <v>538</v>
      </c>
      <c r="C868" s="152" t="s">
        <v>1459</v>
      </c>
      <c r="D868" s="390">
        <v>10</v>
      </c>
      <c r="E868" s="359" t="s">
        <v>1384</v>
      </c>
      <c r="F868" s="360">
        <v>4062</v>
      </c>
      <c r="G868" s="360">
        <f t="shared" si="156"/>
        <v>40620</v>
      </c>
      <c r="H868" s="360">
        <v>0</v>
      </c>
      <c r="I868" s="360">
        <f t="shared" si="157"/>
        <v>0</v>
      </c>
      <c r="J868" s="360">
        <v>0</v>
      </c>
      <c r="K868" s="360">
        <f t="shared" si="158"/>
        <v>0</v>
      </c>
      <c r="L868" s="360">
        <f t="shared" si="159"/>
        <v>4062</v>
      </c>
      <c r="M868" s="376">
        <f t="shared" si="160"/>
        <v>40620</v>
      </c>
      <c r="N868" s="392">
        <v>10</v>
      </c>
      <c r="O868" s="360">
        <v>4062</v>
      </c>
      <c r="P868" s="360">
        <f t="shared" si="161"/>
        <v>40620</v>
      </c>
      <c r="Q868" s="360">
        <v>0</v>
      </c>
      <c r="R868" s="360">
        <f t="shared" si="162"/>
        <v>0</v>
      </c>
      <c r="S868" s="360">
        <v>0</v>
      </c>
      <c r="T868" s="360">
        <f t="shared" si="163"/>
        <v>0</v>
      </c>
      <c r="U868" s="360">
        <f t="shared" si="164"/>
        <v>4062</v>
      </c>
      <c r="V868" s="369">
        <f t="shared" si="165"/>
        <v>40620</v>
      </c>
      <c r="W868" s="390">
        <f t="shared" si="166"/>
        <v>0</v>
      </c>
      <c r="X868" s="381">
        <f t="shared" si="167"/>
        <v>0</v>
      </c>
      <c r="Y868" s="372"/>
    </row>
    <row r="869" spans="1:25" s="50" customFormat="1" ht="22.5" hidden="1" customHeight="1" x14ac:dyDescent="0.15">
      <c r="A869" s="361" t="s">
        <v>643</v>
      </c>
      <c r="B869" s="151" t="s">
        <v>1397</v>
      </c>
      <c r="C869" s="152" t="s">
        <v>1460</v>
      </c>
      <c r="D869" s="390">
        <v>11</v>
      </c>
      <c r="E869" s="359" t="s">
        <v>1384</v>
      </c>
      <c r="F869" s="360">
        <v>2566</v>
      </c>
      <c r="G869" s="360">
        <f t="shared" si="156"/>
        <v>28226</v>
      </c>
      <c r="H869" s="360">
        <v>0</v>
      </c>
      <c r="I869" s="360">
        <f t="shared" si="157"/>
        <v>0</v>
      </c>
      <c r="J869" s="360">
        <v>0</v>
      </c>
      <c r="K869" s="360">
        <f t="shared" si="158"/>
        <v>0</v>
      </c>
      <c r="L869" s="360">
        <f t="shared" si="159"/>
        <v>2566</v>
      </c>
      <c r="M869" s="376">
        <f t="shared" si="160"/>
        <v>28226</v>
      </c>
      <c r="N869" s="392">
        <v>11</v>
      </c>
      <c r="O869" s="360">
        <v>2566</v>
      </c>
      <c r="P869" s="360">
        <f t="shared" si="161"/>
        <v>28226</v>
      </c>
      <c r="Q869" s="360">
        <v>0</v>
      </c>
      <c r="R869" s="360">
        <f t="shared" si="162"/>
        <v>0</v>
      </c>
      <c r="S869" s="360">
        <v>0</v>
      </c>
      <c r="T869" s="360">
        <f t="shared" si="163"/>
        <v>0</v>
      </c>
      <c r="U869" s="360">
        <f t="shared" si="164"/>
        <v>2566</v>
      </c>
      <c r="V869" s="369">
        <f t="shared" si="165"/>
        <v>28226</v>
      </c>
      <c r="W869" s="390">
        <f t="shared" si="166"/>
        <v>0</v>
      </c>
      <c r="X869" s="381">
        <f t="shared" si="167"/>
        <v>0</v>
      </c>
      <c r="Y869" s="372"/>
    </row>
    <row r="870" spans="1:25" s="50" customFormat="1" ht="22.5" hidden="1" customHeight="1" x14ac:dyDescent="0.15">
      <c r="A870" s="361" t="s">
        <v>644</v>
      </c>
      <c r="B870" s="151" t="s">
        <v>1397</v>
      </c>
      <c r="C870" s="152" t="s">
        <v>1461</v>
      </c>
      <c r="D870" s="390">
        <v>31</v>
      </c>
      <c r="E870" s="359" t="s">
        <v>1384</v>
      </c>
      <c r="F870" s="360">
        <v>3327</v>
      </c>
      <c r="G870" s="360">
        <f t="shared" si="156"/>
        <v>103137</v>
      </c>
      <c r="H870" s="360">
        <v>0</v>
      </c>
      <c r="I870" s="360">
        <f t="shared" si="157"/>
        <v>0</v>
      </c>
      <c r="J870" s="360">
        <v>0</v>
      </c>
      <c r="K870" s="360">
        <f t="shared" si="158"/>
        <v>0</v>
      </c>
      <c r="L870" s="360">
        <f t="shared" si="159"/>
        <v>3327</v>
      </c>
      <c r="M870" s="376">
        <f t="shared" si="160"/>
        <v>103137</v>
      </c>
      <c r="N870" s="392">
        <v>31</v>
      </c>
      <c r="O870" s="360">
        <v>3327</v>
      </c>
      <c r="P870" s="360">
        <f t="shared" si="161"/>
        <v>103137</v>
      </c>
      <c r="Q870" s="360">
        <v>0</v>
      </c>
      <c r="R870" s="360">
        <f t="shared" si="162"/>
        <v>0</v>
      </c>
      <c r="S870" s="360">
        <v>0</v>
      </c>
      <c r="T870" s="360">
        <f t="shared" si="163"/>
        <v>0</v>
      </c>
      <c r="U870" s="360">
        <f t="shared" si="164"/>
        <v>3327</v>
      </c>
      <c r="V870" s="369">
        <f t="shared" si="165"/>
        <v>103137</v>
      </c>
      <c r="W870" s="390">
        <f t="shared" si="166"/>
        <v>0</v>
      </c>
      <c r="X870" s="381">
        <f t="shared" si="167"/>
        <v>0</v>
      </c>
      <c r="Y870" s="372"/>
    </row>
    <row r="871" spans="1:25" s="50" customFormat="1" ht="22.5" hidden="1" customHeight="1" x14ac:dyDescent="0.15">
      <c r="A871" s="361" t="s">
        <v>645</v>
      </c>
      <c r="B871" s="151" t="s">
        <v>1397</v>
      </c>
      <c r="C871" s="152" t="s">
        <v>1462</v>
      </c>
      <c r="D871" s="390">
        <v>3</v>
      </c>
      <c r="E871" s="359" t="s">
        <v>1384</v>
      </c>
      <c r="F871" s="360">
        <v>5973</v>
      </c>
      <c r="G871" s="360">
        <f t="shared" si="156"/>
        <v>17919</v>
      </c>
      <c r="H871" s="360">
        <v>0</v>
      </c>
      <c r="I871" s="360">
        <f t="shared" si="157"/>
        <v>0</v>
      </c>
      <c r="J871" s="360">
        <v>0</v>
      </c>
      <c r="K871" s="360">
        <f t="shared" si="158"/>
        <v>0</v>
      </c>
      <c r="L871" s="360">
        <f t="shared" si="159"/>
        <v>5973</v>
      </c>
      <c r="M871" s="376">
        <f t="shared" si="160"/>
        <v>17919</v>
      </c>
      <c r="N871" s="392">
        <v>3</v>
      </c>
      <c r="O871" s="360">
        <v>5973</v>
      </c>
      <c r="P871" s="360">
        <f t="shared" si="161"/>
        <v>17919</v>
      </c>
      <c r="Q871" s="360">
        <v>0</v>
      </c>
      <c r="R871" s="360">
        <f t="shared" si="162"/>
        <v>0</v>
      </c>
      <c r="S871" s="360">
        <v>0</v>
      </c>
      <c r="T871" s="360">
        <f t="shared" si="163"/>
        <v>0</v>
      </c>
      <c r="U871" s="360">
        <f t="shared" si="164"/>
        <v>5973</v>
      </c>
      <c r="V871" s="369">
        <f t="shared" si="165"/>
        <v>17919</v>
      </c>
      <c r="W871" s="390">
        <f t="shared" si="166"/>
        <v>0</v>
      </c>
      <c r="X871" s="381">
        <f t="shared" si="167"/>
        <v>0</v>
      </c>
      <c r="Y871" s="372"/>
    </row>
    <row r="872" spans="1:25" s="50" customFormat="1" ht="22.5" hidden="1" customHeight="1" x14ac:dyDescent="0.15">
      <c r="A872" s="361" t="s">
        <v>646</v>
      </c>
      <c r="B872" s="151" t="s">
        <v>1397</v>
      </c>
      <c r="C872" s="152" t="s">
        <v>1463</v>
      </c>
      <c r="D872" s="390">
        <v>10</v>
      </c>
      <c r="E872" s="359" t="s">
        <v>1384</v>
      </c>
      <c r="F872" s="360">
        <v>9504</v>
      </c>
      <c r="G872" s="360">
        <f t="shared" si="156"/>
        <v>95040</v>
      </c>
      <c r="H872" s="360">
        <v>0</v>
      </c>
      <c r="I872" s="360">
        <f t="shared" si="157"/>
        <v>0</v>
      </c>
      <c r="J872" s="360">
        <v>0</v>
      </c>
      <c r="K872" s="360">
        <f t="shared" si="158"/>
        <v>0</v>
      </c>
      <c r="L872" s="360">
        <f t="shared" si="159"/>
        <v>9504</v>
      </c>
      <c r="M872" s="376">
        <f t="shared" si="160"/>
        <v>95040</v>
      </c>
      <c r="N872" s="392">
        <v>10</v>
      </c>
      <c r="O872" s="360">
        <v>9504</v>
      </c>
      <c r="P872" s="360">
        <f t="shared" si="161"/>
        <v>95040</v>
      </c>
      <c r="Q872" s="360">
        <v>0</v>
      </c>
      <c r="R872" s="360">
        <f t="shared" si="162"/>
        <v>0</v>
      </c>
      <c r="S872" s="360">
        <v>0</v>
      </c>
      <c r="T872" s="360">
        <f t="shared" si="163"/>
        <v>0</v>
      </c>
      <c r="U872" s="360">
        <f t="shared" si="164"/>
        <v>9504</v>
      </c>
      <c r="V872" s="369">
        <f t="shared" si="165"/>
        <v>95040</v>
      </c>
      <c r="W872" s="390">
        <f t="shared" si="166"/>
        <v>0</v>
      </c>
      <c r="X872" s="381">
        <f t="shared" si="167"/>
        <v>0</v>
      </c>
      <c r="Y872" s="372"/>
    </row>
    <row r="873" spans="1:25" s="50" customFormat="1" ht="22.5" hidden="1" customHeight="1" x14ac:dyDescent="0.15">
      <c r="A873" s="361" t="s">
        <v>647</v>
      </c>
      <c r="B873" s="151" t="s">
        <v>1397</v>
      </c>
      <c r="C873" s="152" t="s">
        <v>1052</v>
      </c>
      <c r="D873" s="390">
        <v>10</v>
      </c>
      <c r="E873" s="359" t="s">
        <v>1384</v>
      </c>
      <c r="F873" s="360">
        <v>13806</v>
      </c>
      <c r="G873" s="360">
        <f t="shared" si="156"/>
        <v>138060</v>
      </c>
      <c r="H873" s="360">
        <v>0</v>
      </c>
      <c r="I873" s="360">
        <f t="shared" si="157"/>
        <v>0</v>
      </c>
      <c r="J873" s="360">
        <v>0</v>
      </c>
      <c r="K873" s="360">
        <f t="shared" si="158"/>
        <v>0</v>
      </c>
      <c r="L873" s="360">
        <f t="shared" si="159"/>
        <v>13806</v>
      </c>
      <c r="M873" s="376">
        <f t="shared" si="160"/>
        <v>138060</v>
      </c>
      <c r="N873" s="392">
        <v>10</v>
      </c>
      <c r="O873" s="360">
        <v>13806</v>
      </c>
      <c r="P873" s="360">
        <f t="shared" si="161"/>
        <v>138060</v>
      </c>
      <c r="Q873" s="360">
        <v>0</v>
      </c>
      <c r="R873" s="360">
        <f t="shared" si="162"/>
        <v>0</v>
      </c>
      <c r="S873" s="360">
        <v>0</v>
      </c>
      <c r="T873" s="360">
        <f t="shared" si="163"/>
        <v>0</v>
      </c>
      <c r="U873" s="360">
        <f t="shared" si="164"/>
        <v>13806</v>
      </c>
      <c r="V873" s="369">
        <f t="shared" si="165"/>
        <v>138060</v>
      </c>
      <c r="W873" s="390">
        <f t="shared" si="166"/>
        <v>0</v>
      </c>
      <c r="X873" s="381">
        <f t="shared" si="167"/>
        <v>0</v>
      </c>
      <c r="Y873" s="372"/>
    </row>
    <row r="874" spans="1:25" s="50" customFormat="1" ht="22.5" hidden="1" customHeight="1" x14ac:dyDescent="0.15">
      <c r="A874" s="361" t="s">
        <v>648</v>
      </c>
      <c r="B874" s="151" t="s">
        <v>1397</v>
      </c>
      <c r="C874" s="152" t="s">
        <v>1053</v>
      </c>
      <c r="D874" s="390">
        <v>10</v>
      </c>
      <c r="E874" s="359" t="s">
        <v>1384</v>
      </c>
      <c r="F874" s="360">
        <v>19912</v>
      </c>
      <c r="G874" s="360">
        <f t="shared" si="156"/>
        <v>199120</v>
      </c>
      <c r="H874" s="360">
        <v>0</v>
      </c>
      <c r="I874" s="360">
        <f t="shared" si="157"/>
        <v>0</v>
      </c>
      <c r="J874" s="360">
        <v>0</v>
      </c>
      <c r="K874" s="360">
        <f t="shared" si="158"/>
        <v>0</v>
      </c>
      <c r="L874" s="360">
        <f t="shared" si="159"/>
        <v>19912</v>
      </c>
      <c r="M874" s="376">
        <f t="shared" si="160"/>
        <v>199120</v>
      </c>
      <c r="N874" s="392">
        <v>10</v>
      </c>
      <c r="O874" s="360">
        <v>19912</v>
      </c>
      <c r="P874" s="360">
        <f t="shared" si="161"/>
        <v>199120</v>
      </c>
      <c r="Q874" s="360">
        <v>0</v>
      </c>
      <c r="R874" s="360">
        <f t="shared" si="162"/>
        <v>0</v>
      </c>
      <c r="S874" s="360">
        <v>0</v>
      </c>
      <c r="T874" s="360">
        <f t="shared" si="163"/>
        <v>0</v>
      </c>
      <c r="U874" s="360">
        <f t="shared" si="164"/>
        <v>19912</v>
      </c>
      <c r="V874" s="369">
        <f t="shared" si="165"/>
        <v>199120</v>
      </c>
      <c r="W874" s="390">
        <f t="shared" si="166"/>
        <v>0</v>
      </c>
      <c r="X874" s="381">
        <f t="shared" si="167"/>
        <v>0</v>
      </c>
      <c r="Y874" s="372"/>
    </row>
    <row r="875" spans="1:25" s="50" customFormat="1" ht="22.5" hidden="1" customHeight="1" x14ac:dyDescent="0.15">
      <c r="A875" s="361" t="s">
        <v>649</v>
      </c>
      <c r="B875" s="151" t="s">
        <v>1397</v>
      </c>
      <c r="C875" s="152" t="s">
        <v>1054</v>
      </c>
      <c r="D875" s="390">
        <v>10</v>
      </c>
      <c r="E875" s="359" t="s">
        <v>1384</v>
      </c>
      <c r="F875" s="360">
        <v>47524</v>
      </c>
      <c r="G875" s="360">
        <f t="shared" si="156"/>
        <v>475240</v>
      </c>
      <c r="H875" s="360">
        <v>0</v>
      </c>
      <c r="I875" s="360">
        <f t="shared" si="157"/>
        <v>0</v>
      </c>
      <c r="J875" s="360">
        <v>0</v>
      </c>
      <c r="K875" s="360">
        <f t="shared" si="158"/>
        <v>0</v>
      </c>
      <c r="L875" s="360">
        <f t="shared" si="159"/>
        <v>47524</v>
      </c>
      <c r="M875" s="376">
        <f t="shared" si="160"/>
        <v>475240</v>
      </c>
      <c r="N875" s="392">
        <v>10</v>
      </c>
      <c r="O875" s="360">
        <v>47524</v>
      </c>
      <c r="P875" s="360">
        <f t="shared" si="161"/>
        <v>475240</v>
      </c>
      <c r="Q875" s="360">
        <v>0</v>
      </c>
      <c r="R875" s="360">
        <f t="shared" si="162"/>
        <v>0</v>
      </c>
      <c r="S875" s="360">
        <v>0</v>
      </c>
      <c r="T875" s="360">
        <f t="shared" si="163"/>
        <v>0</v>
      </c>
      <c r="U875" s="360">
        <f t="shared" si="164"/>
        <v>47524</v>
      </c>
      <c r="V875" s="369">
        <f t="shared" si="165"/>
        <v>475240</v>
      </c>
      <c r="W875" s="390">
        <f t="shared" si="166"/>
        <v>0</v>
      </c>
      <c r="X875" s="381">
        <f t="shared" si="167"/>
        <v>0</v>
      </c>
      <c r="Y875" s="372"/>
    </row>
    <row r="876" spans="1:25" s="50" customFormat="1" ht="22.5" hidden="1" customHeight="1" x14ac:dyDescent="0.15">
      <c r="A876" s="361" t="s">
        <v>650</v>
      </c>
      <c r="B876" s="151" t="s">
        <v>1397</v>
      </c>
      <c r="C876" s="152" t="s">
        <v>1055</v>
      </c>
      <c r="D876" s="390">
        <v>10</v>
      </c>
      <c r="E876" s="359" t="s">
        <v>1384</v>
      </c>
      <c r="F876" s="360">
        <v>59118</v>
      </c>
      <c r="G876" s="360">
        <f t="shared" si="156"/>
        <v>591180</v>
      </c>
      <c r="H876" s="360">
        <v>0</v>
      </c>
      <c r="I876" s="360">
        <f t="shared" si="157"/>
        <v>0</v>
      </c>
      <c r="J876" s="360">
        <v>0</v>
      </c>
      <c r="K876" s="360">
        <f t="shared" si="158"/>
        <v>0</v>
      </c>
      <c r="L876" s="360">
        <f t="shared" si="159"/>
        <v>59118</v>
      </c>
      <c r="M876" s="376">
        <f t="shared" si="160"/>
        <v>591180</v>
      </c>
      <c r="N876" s="392">
        <v>10</v>
      </c>
      <c r="O876" s="360">
        <v>59118</v>
      </c>
      <c r="P876" s="360">
        <f t="shared" si="161"/>
        <v>591180</v>
      </c>
      <c r="Q876" s="360">
        <v>0</v>
      </c>
      <c r="R876" s="360">
        <f t="shared" si="162"/>
        <v>0</v>
      </c>
      <c r="S876" s="360">
        <v>0</v>
      </c>
      <c r="T876" s="360">
        <f t="shared" si="163"/>
        <v>0</v>
      </c>
      <c r="U876" s="360">
        <f t="shared" si="164"/>
        <v>59118</v>
      </c>
      <c r="V876" s="369">
        <f t="shared" si="165"/>
        <v>591180</v>
      </c>
      <c r="W876" s="390">
        <f t="shared" si="166"/>
        <v>0</v>
      </c>
      <c r="X876" s="381">
        <f t="shared" si="167"/>
        <v>0</v>
      </c>
      <c r="Y876" s="372"/>
    </row>
    <row r="877" spans="1:25" s="50" customFormat="1" ht="22.5" hidden="1" customHeight="1" x14ac:dyDescent="0.15">
      <c r="A877" s="361" t="s">
        <v>651</v>
      </c>
      <c r="B877" s="151" t="s">
        <v>1397</v>
      </c>
      <c r="C877" s="152" t="s">
        <v>1056</v>
      </c>
      <c r="D877" s="390">
        <v>10</v>
      </c>
      <c r="E877" s="359" t="s">
        <v>1384</v>
      </c>
      <c r="F877" s="360">
        <v>88146</v>
      </c>
      <c r="G877" s="360">
        <f t="shared" si="156"/>
        <v>881460</v>
      </c>
      <c r="H877" s="360">
        <v>0</v>
      </c>
      <c r="I877" s="360">
        <f t="shared" si="157"/>
        <v>0</v>
      </c>
      <c r="J877" s="360">
        <v>0</v>
      </c>
      <c r="K877" s="360">
        <f t="shared" si="158"/>
        <v>0</v>
      </c>
      <c r="L877" s="360">
        <f t="shared" si="159"/>
        <v>88146</v>
      </c>
      <c r="M877" s="376">
        <f t="shared" si="160"/>
        <v>881460</v>
      </c>
      <c r="N877" s="392">
        <v>10</v>
      </c>
      <c r="O877" s="360">
        <v>88146</v>
      </c>
      <c r="P877" s="360">
        <f t="shared" si="161"/>
        <v>881460</v>
      </c>
      <c r="Q877" s="360">
        <v>0</v>
      </c>
      <c r="R877" s="360">
        <f t="shared" si="162"/>
        <v>0</v>
      </c>
      <c r="S877" s="360">
        <v>0</v>
      </c>
      <c r="T877" s="360">
        <f t="shared" si="163"/>
        <v>0</v>
      </c>
      <c r="U877" s="360">
        <f t="shared" si="164"/>
        <v>88146</v>
      </c>
      <c r="V877" s="369">
        <f t="shared" si="165"/>
        <v>881460</v>
      </c>
      <c r="W877" s="390">
        <f t="shared" si="166"/>
        <v>0</v>
      </c>
      <c r="X877" s="381">
        <f t="shared" si="167"/>
        <v>0</v>
      </c>
      <c r="Y877" s="372"/>
    </row>
    <row r="878" spans="1:25" s="50" customFormat="1" ht="22.5" hidden="1" customHeight="1" x14ac:dyDescent="0.15">
      <c r="A878" s="361" t="s">
        <v>652</v>
      </c>
      <c r="B878" s="151" t="s">
        <v>1397</v>
      </c>
      <c r="C878" s="152" t="s">
        <v>1057</v>
      </c>
      <c r="D878" s="390">
        <v>10</v>
      </c>
      <c r="E878" s="359" t="s">
        <v>1384</v>
      </c>
      <c r="F878" s="360">
        <v>173548</v>
      </c>
      <c r="G878" s="360">
        <f t="shared" si="156"/>
        <v>1735480</v>
      </c>
      <c r="H878" s="360">
        <v>0</v>
      </c>
      <c r="I878" s="360">
        <f t="shared" si="157"/>
        <v>0</v>
      </c>
      <c r="J878" s="360">
        <v>0</v>
      </c>
      <c r="K878" s="360">
        <f t="shared" si="158"/>
        <v>0</v>
      </c>
      <c r="L878" s="360">
        <f t="shared" si="159"/>
        <v>173548</v>
      </c>
      <c r="M878" s="376">
        <f t="shared" si="160"/>
        <v>1735480</v>
      </c>
      <c r="N878" s="392">
        <v>10</v>
      </c>
      <c r="O878" s="360">
        <v>173548</v>
      </c>
      <c r="P878" s="360">
        <f t="shared" si="161"/>
        <v>1735480</v>
      </c>
      <c r="Q878" s="360">
        <v>0</v>
      </c>
      <c r="R878" s="360">
        <f t="shared" si="162"/>
        <v>0</v>
      </c>
      <c r="S878" s="360">
        <v>0</v>
      </c>
      <c r="T878" s="360">
        <f t="shared" si="163"/>
        <v>0</v>
      </c>
      <c r="U878" s="360">
        <f t="shared" si="164"/>
        <v>173548</v>
      </c>
      <c r="V878" s="369">
        <f t="shared" si="165"/>
        <v>1735480</v>
      </c>
      <c r="W878" s="390">
        <f t="shared" si="166"/>
        <v>0</v>
      </c>
      <c r="X878" s="381">
        <f t="shared" si="167"/>
        <v>0</v>
      </c>
      <c r="Y878" s="372"/>
    </row>
    <row r="879" spans="1:25" s="50" customFormat="1" ht="22.5" hidden="1" customHeight="1" x14ac:dyDescent="0.15">
      <c r="A879" s="361" t="s">
        <v>653</v>
      </c>
      <c r="B879" s="151" t="s">
        <v>1397</v>
      </c>
      <c r="C879" s="152" t="s">
        <v>1058</v>
      </c>
      <c r="D879" s="390">
        <v>10</v>
      </c>
      <c r="E879" s="359" t="s">
        <v>1384</v>
      </c>
      <c r="F879" s="360">
        <v>213019</v>
      </c>
      <c r="G879" s="360">
        <f t="shared" si="156"/>
        <v>2130190</v>
      </c>
      <c r="H879" s="360">
        <v>0</v>
      </c>
      <c r="I879" s="360">
        <f t="shared" si="157"/>
        <v>0</v>
      </c>
      <c r="J879" s="360">
        <v>0</v>
      </c>
      <c r="K879" s="360">
        <f t="shared" si="158"/>
        <v>0</v>
      </c>
      <c r="L879" s="360">
        <f t="shared" si="159"/>
        <v>213019</v>
      </c>
      <c r="M879" s="376">
        <f t="shared" si="160"/>
        <v>2130190</v>
      </c>
      <c r="N879" s="392">
        <v>10</v>
      </c>
      <c r="O879" s="360">
        <v>213019</v>
      </c>
      <c r="P879" s="360">
        <f t="shared" si="161"/>
        <v>2130190</v>
      </c>
      <c r="Q879" s="360">
        <v>0</v>
      </c>
      <c r="R879" s="360">
        <f t="shared" si="162"/>
        <v>0</v>
      </c>
      <c r="S879" s="360">
        <v>0</v>
      </c>
      <c r="T879" s="360">
        <f t="shared" si="163"/>
        <v>0</v>
      </c>
      <c r="U879" s="360">
        <f t="shared" si="164"/>
        <v>213019</v>
      </c>
      <c r="V879" s="369">
        <f t="shared" si="165"/>
        <v>2130190</v>
      </c>
      <c r="W879" s="390">
        <f t="shared" si="166"/>
        <v>0</v>
      </c>
      <c r="X879" s="381">
        <f t="shared" si="167"/>
        <v>0</v>
      </c>
      <c r="Y879" s="372"/>
    </row>
    <row r="880" spans="1:25" s="50" customFormat="1" ht="22.5" hidden="1" customHeight="1" x14ac:dyDescent="0.15">
      <c r="A880" s="361" t="s">
        <v>654</v>
      </c>
      <c r="B880" s="151" t="s">
        <v>1397</v>
      </c>
      <c r="C880" s="152" t="s">
        <v>1059</v>
      </c>
      <c r="D880" s="390">
        <v>10</v>
      </c>
      <c r="E880" s="359" t="s">
        <v>1384</v>
      </c>
      <c r="F880" s="360">
        <v>624429</v>
      </c>
      <c r="G880" s="360">
        <f t="shared" si="156"/>
        <v>6244290</v>
      </c>
      <c r="H880" s="360">
        <v>0</v>
      </c>
      <c r="I880" s="360">
        <f t="shared" si="157"/>
        <v>0</v>
      </c>
      <c r="J880" s="360">
        <v>0</v>
      </c>
      <c r="K880" s="360">
        <f t="shared" si="158"/>
        <v>0</v>
      </c>
      <c r="L880" s="360">
        <f t="shared" si="159"/>
        <v>624429</v>
      </c>
      <c r="M880" s="376">
        <f t="shared" si="160"/>
        <v>6244290</v>
      </c>
      <c r="N880" s="392">
        <v>10</v>
      </c>
      <c r="O880" s="360">
        <v>624429</v>
      </c>
      <c r="P880" s="360">
        <f t="shared" si="161"/>
        <v>6244290</v>
      </c>
      <c r="Q880" s="360">
        <v>0</v>
      </c>
      <c r="R880" s="360">
        <f t="shared" si="162"/>
        <v>0</v>
      </c>
      <c r="S880" s="360">
        <v>0</v>
      </c>
      <c r="T880" s="360">
        <f t="shared" si="163"/>
        <v>0</v>
      </c>
      <c r="U880" s="360">
        <f t="shared" si="164"/>
        <v>624429</v>
      </c>
      <c r="V880" s="369">
        <f t="shared" si="165"/>
        <v>6244290</v>
      </c>
      <c r="W880" s="390">
        <f t="shared" si="166"/>
        <v>0</v>
      </c>
      <c r="X880" s="381">
        <f t="shared" si="167"/>
        <v>0</v>
      </c>
      <c r="Y880" s="372"/>
    </row>
    <row r="881" spans="1:25" s="50" customFormat="1" ht="22.5" hidden="1" customHeight="1" x14ac:dyDescent="0.15">
      <c r="A881" s="361" t="s">
        <v>655</v>
      </c>
      <c r="B881" s="151" t="s">
        <v>60</v>
      </c>
      <c r="C881" s="152" t="s">
        <v>1060</v>
      </c>
      <c r="D881" s="390">
        <v>10</v>
      </c>
      <c r="E881" s="359" t="s">
        <v>1384</v>
      </c>
      <c r="F881" s="360">
        <v>7062</v>
      </c>
      <c r="G881" s="360">
        <f t="shared" si="156"/>
        <v>70620</v>
      </c>
      <c r="H881" s="360">
        <v>0</v>
      </c>
      <c r="I881" s="360">
        <f t="shared" si="157"/>
        <v>0</v>
      </c>
      <c r="J881" s="360">
        <v>0</v>
      </c>
      <c r="K881" s="360">
        <f t="shared" si="158"/>
        <v>0</v>
      </c>
      <c r="L881" s="360">
        <f t="shared" si="159"/>
        <v>7062</v>
      </c>
      <c r="M881" s="376">
        <f t="shared" si="160"/>
        <v>70620</v>
      </c>
      <c r="N881" s="392">
        <v>10</v>
      </c>
      <c r="O881" s="360">
        <v>7062</v>
      </c>
      <c r="P881" s="360">
        <f t="shared" si="161"/>
        <v>70620</v>
      </c>
      <c r="Q881" s="360">
        <v>0</v>
      </c>
      <c r="R881" s="360">
        <f t="shared" si="162"/>
        <v>0</v>
      </c>
      <c r="S881" s="360">
        <v>0</v>
      </c>
      <c r="T881" s="360">
        <f t="shared" si="163"/>
        <v>0</v>
      </c>
      <c r="U881" s="360">
        <f t="shared" si="164"/>
        <v>7062</v>
      </c>
      <c r="V881" s="369">
        <f t="shared" si="165"/>
        <v>70620</v>
      </c>
      <c r="W881" s="390">
        <f t="shared" si="166"/>
        <v>0</v>
      </c>
      <c r="X881" s="381">
        <f t="shared" si="167"/>
        <v>0</v>
      </c>
      <c r="Y881" s="372"/>
    </row>
    <row r="882" spans="1:25" s="50" customFormat="1" ht="22.5" hidden="1" customHeight="1" x14ac:dyDescent="0.15">
      <c r="A882" s="361" t="s">
        <v>656</v>
      </c>
      <c r="B882" s="151" t="s">
        <v>60</v>
      </c>
      <c r="C882" s="152" t="s">
        <v>1061</v>
      </c>
      <c r="D882" s="390">
        <v>14</v>
      </c>
      <c r="E882" s="359" t="s">
        <v>1384</v>
      </c>
      <c r="F882" s="360">
        <v>10336</v>
      </c>
      <c r="G882" s="360">
        <f t="shared" si="156"/>
        <v>144704</v>
      </c>
      <c r="H882" s="360">
        <v>0</v>
      </c>
      <c r="I882" s="360">
        <f t="shared" si="157"/>
        <v>0</v>
      </c>
      <c r="J882" s="360">
        <v>0</v>
      </c>
      <c r="K882" s="360">
        <f t="shared" si="158"/>
        <v>0</v>
      </c>
      <c r="L882" s="360">
        <f t="shared" si="159"/>
        <v>10336</v>
      </c>
      <c r="M882" s="376">
        <f t="shared" si="160"/>
        <v>144704</v>
      </c>
      <c r="N882" s="392">
        <v>14</v>
      </c>
      <c r="O882" s="360">
        <v>10336</v>
      </c>
      <c r="P882" s="360">
        <f t="shared" si="161"/>
        <v>144704</v>
      </c>
      <c r="Q882" s="360">
        <v>0</v>
      </c>
      <c r="R882" s="360">
        <f t="shared" si="162"/>
        <v>0</v>
      </c>
      <c r="S882" s="360">
        <v>0</v>
      </c>
      <c r="T882" s="360">
        <f t="shared" si="163"/>
        <v>0</v>
      </c>
      <c r="U882" s="360">
        <f t="shared" si="164"/>
        <v>10336</v>
      </c>
      <c r="V882" s="369">
        <f t="shared" si="165"/>
        <v>144704</v>
      </c>
      <c r="W882" s="390">
        <f t="shared" si="166"/>
        <v>0</v>
      </c>
      <c r="X882" s="381">
        <f t="shared" si="167"/>
        <v>0</v>
      </c>
      <c r="Y882" s="372"/>
    </row>
    <row r="883" spans="1:25" s="50" customFormat="1" ht="22.5" hidden="1" customHeight="1" x14ac:dyDescent="0.15">
      <c r="A883" s="361" t="s">
        <v>657</v>
      </c>
      <c r="B883" s="151" t="s">
        <v>60</v>
      </c>
      <c r="C883" s="152" t="s">
        <v>1062</v>
      </c>
      <c r="D883" s="390">
        <v>1</v>
      </c>
      <c r="E883" s="359" t="s">
        <v>1384</v>
      </c>
      <c r="F883" s="360">
        <v>15115</v>
      </c>
      <c r="G883" s="360">
        <f t="shared" si="156"/>
        <v>15115</v>
      </c>
      <c r="H883" s="360">
        <v>0</v>
      </c>
      <c r="I883" s="360">
        <f t="shared" si="157"/>
        <v>0</v>
      </c>
      <c r="J883" s="360">
        <v>0</v>
      </c>
      <c r="K883" s="360">
        <f t="shared" si="158"/>
        <v>0</v>
      </c>
      <c r="L883" s="360">
        <f t="shared" si="159"/>
        <v>15115</v>
      </c>
      <c r="M883" s="376">
        <f t="shared" si="160"/>
        <v>15115</v>
      </c>
      <c r="N883" s="392">
        <v>1</v>
      </c>
      <c r="O883" s="360">
        <v>15115</v>
      </c>
      <c r="P883" s="360">
        <f t="shared" si="161"/>
        <v>15115</v>
      </c>
      <c r="Q883" s="360">
        <v>0</v>
      </c>
      <c r="R883" s="360">
        <f t="shared" si="162"/>
        <v>0</v>
      </c>
      <c r="S883" s="360">
        <v>0</v>
      </c>
      <c r="T883" s="360">
        <f t="shared" si="163"/>
        <v>0</v>
      </c>
      <c r="U883" s="360">
        <f t="shared" si="164"/>
        <v>15115</v>
      </c>
      <c r="V883" s="369">
        <f t="shared" si="165"/>
        <v>15115</v>
      </c>
      <c r="W883" s="390">
        <f t="shared" si="166"/>
        <v>0</v>
      </c>
      <c r="X883" s="381">
        <f t="shared" si="167"/>
        <v>0</v>
      </c>
      <c r="Y883" s="372"/>
    </row>
    <row r="884" spans="1:25" s="50" customFormat="1" ht="22.5" hidden="1" customHeight="1" x14ac:dyDescent="0.15">
      <c r="A884" s="361" t="s">
        <v>658</v>
      </c>
      <c r="B884" s="151" t="s">
        <v>60</v>
      </c>
      <c r="C884" s="152" t="s">
        <v>1063</v>
      </c>
      <c r="D884" s="390">
        <v>1</v>
      </c>
      <c r="E884" s="359" t="s">
        <v>1384</v>
      </c>
      <c r="F884" s="360">
        <v>21301</v>
      </c>
      <c r="G884" s="360">
        <f t="shared" si="156"/>
        <v>21301</v>
      </c>
      <c r="H884" s="360">
        <v>0</v>
      </c>
      <c r="I884" s="360">
        <f t="shared" si="157"/>
        <v>0</v>
      </c>
      <c r="J884" s="360">
        <v>0</v>
      </c>
      <c r="K884" s="360">
        <f t="shared" si="158"/>
        <v>0</v>
      </c>
      <c r="L884" s="360">
        <f t="shared" si="159"/>
        <v>21301</v>
      </c>
      <c r="M884" s="376">
        <f t="shared" si="160"/>
        <v>21301</v>
      </c>
      <c r="N884" s="392">
        <v>1</v>
      </c>
      <c r="O884" s="360">
        <v>21301</v>
      </c>
      <c r="P884" s="360">
        <f t="shared" si="161"/>
        <v>21301</v>
      </c>
      <c r="Q884" s="360">
        <v>0</v>
      </c>
      <c r="R884" s="360">
        <f t="shared" si="162"/>
        <v>0</v>
      </c>
      <c r="S884" s="360">
        <v>0</v>
      </c>
      <c r="T884" s="360">
        <f t="shared" si="163"/>
        <v>0</v>
      </c>
      <c r="U884" s="360">
        <f t="shared" si="164"/>
        <v>21301</v>
      </c>
      <c r="V884" s="369">
        <f t="shared" si="165"/>
        <v>21301</v>
      </c>
      <c r="W884" s="390">
        <f t="shared" si="166"/>
        <v>0</v>
      </c>
      <c r="X884" s="381">
        <f t="shared" si="167"/>
        <v>0</v>
      </c>
      <c r="Y884" s="372"/>
    </row>
    <row r="885" spans="1:25" s="50" customFormat="1" ht="22.5" hidden="1" customHeight="1" x14ac:dyDescent="0.15">
      <c r="A885" s="361" t="s">
        <v>659</v>
      </c>
      <c r="B885" s="151" t="s">
        <v>60</v>
      </c>
      <c r="C885" s="152" t="s">
        <v>1064</v>
      </c>
      <c r="D885" s="390">
        <v>1</v>
      </c>
      <c r="E885" s="359" t="s">
        <v>1384</v>
      </c>
      <c r="F885" s="360">
        <v>28674</v>
      </c>
      <c r="G885" s="360">
        <f t="shared" si="156"/>
        <v>28674</v>
      </c>
      <c r="H885" s="360">
        <v>0</v>
      </c>
      <c r="I885" s="360">
        <f t="shared" si="157"/>
        <v>0</v>
      </c>
      <c r="J885" s="360">
        <v>0</v>
      </c>
      <c r="K885" s="360">
        <f t="shared" si="158"/>
        <v>0</v>
      </c>
      <c r="L885" s="360">
        <f t="shared" si="159"/>
        <v>28674</v>
      </c>
      <c r="M885" s="376">
        <f t="shared" si="160"/>
        <v>28674</v>
      </c>
      <c r="N885" s="392">
        <v>1</v>
      </c>
      <c r="O885" s="360">
        <v>28674</v>
      </c>
      <c r="P885" s="360">
        <f t="shared" si="161"/>
        <v>28674</v>
      </c>
      <c r="Q885" s="360">
        <v>0</v>
      </c>
      <c r="R885" s="360">
        <f t="shared" si="162"/>
        <v>0</v>
      </c>
      <c r="S885" s="360">
        <v>0</v>
      </c>
      <c r="T885" s="360">
        <f t="shared" si="163"/>
        <v>0</v>
      </c>
      <c r="U885" s="360">
        <f t="shared" si="164"/>
        <v>28674</v>
      </c>
      <c r="V885" s="369">
        <f t="shared" si="165"/>
        <v>28674</v>
      </c>
      <c r="W885" s="390">
        <f t="shared" si="166"/>
        <v>0</v>
      </c>
      <c r="X885" s="381">
        <f t="shared" si="167"/>
        <v>0</v>
      </c>
      <c r="Y885" s="372"/>
    </row>
    <row r="886" spans="1:25" s="50" customFormat="1" ht="22.5" hidden="1" customHeight="1" x14ac:dyDescent="0.15">
      <c r="A886" s="361" t="s">
        <v>660</v>
      </c>
      <c r="B886" s="151" t="s">
        <v>60</v>
      </c>
      <c r="C886" s="152" t="s">
        <v>1065</v>
      </c>
      <c r="D886" s="390">
        <v>1</v>
      </c>
      <c r="E886" s="359" t="s">
        <v>1384</v>
      </c>
      <c r="F886" s="360">
        <v>40683</v>
      </c>
      <c r="G886" s="360">
        <f t="shared" si="156"/>
        <v>40683</v>
      </c>
      <c r="H886" s="360">
        <v>0</v>
      </c>
      <c r="I886" s="360">
        <f t="shared" si="157"/>
        <v>0</v>
      </c>
      <c r="J886" s="360">
        <v>0</v>
      </c>
      <c r="K886" s="360">
        <f t="shared" si="158"/>
        <v>0</v>
      </c>
      <c r="L886" s="360">
        <f t="shared" si="159"/>
        <v>40683</v>
      </c>
      <c r="M886" s="376">
        <f t="shared" si="160"/>
        <v>40683</v>
      </c>
      <c r="N886" s="392">
        <v>1</v>
      </c>
      <c r="O886" s="360">
        <v>40683</v>
      </c>
      <c r="P886" s="360">
        <f t="shared" si="161"/>
        <v>40683</v>
      </c>
      <c r="Q886" s="360">
        <v>0</v>
      </c>
      <c r="R886" s="360">
        <f t="shared" si="162"/>
        <v>0</v>
      </c>
      <c r="S886" s="360">
        <v>0</v>
      </c>
      <c r="T886" s="360">
        <f t="shared" si="163"/>
        <v>0</v>
      </c>
      <c r="U886" s="360">
        <f t="shared" si="164"/>
        <v>40683</v>
      </c>
      <c r="V886" s="369">
        <f t="shared" si="165"/>
        <v>40683</v>
      </c>
      <c r="W886" s="390">
        <f t="shared" si="166"/>
        <v>0</v>
      </c>
      <c r="X886" s="381">
        <f t="shared" si="167"/>
        <v>0</v>
      </c>
      <c r="Y886" s="372"/>
    </row>
    <row r="887" spans="1:25" s="50" customFormat="1" ht="22.5" hidden="1" customHeight="1" x14ac:dyDescent="0.15">
      <c r="A887" s="361" t="s">
        <v>661</v>
      </c>
      <c r="B887" s="151" t="s">
        <v>60</v>
      </c>
      <c r="C887" s="152" t="s">
        <v>1066</v>
      </c>
      <c r="D887" s="390">
        <v>1</v>
      </c>
      <c r="E887" s="359" t="s">
        <v>1384</v>
      </c>
      <c r="F887" s="360">
        <v>75605</v>
      </c>
      <c r="G887" s="360">
        <f t="shared" si="156"/>
        <v>75605</v>
      </c>
      <c r="H887" s="360">
        <v>0</v>
      </c>
      <c r="I887" s="360">
        <f t="shared" si="157"/>
        <v>0</v>
      </c>
      <c r="J887" s="360">
        <v>0</v>
      </c>
      <c r="K887" s="360">
        <f t="shared" si="158"/>
        <v>0</v>
      </c>
      <c r="L887" s="360">
        <f t="shared" si="159"/>
        <v>75605</v>
      </c>
      <c r="M887" s="376">
        <f t="shared" si="160"/>
        <v>75605</v>
      </c>
      <c r="N887" s="392">
        <v>1</v>
      </c>
      <c r="O887" s="360">
        <v>75605</v>
      </c>
      <c r="P887" s="360">
        <f t="shared" si="161"/>
        <v>75605</v>
      </c>
      <c r="Q887" s="360">
        <v>0</v>
      </c>
      <c r="R887" s="360">
        <f t="shared" si="162"/>
        <v>0</v>
      </c>
      <c r="S887" s="360">
        <v>0</v>
      </c>
      <c r="T887" s="360">
        <f t="shared" si="163"/>
        <v>0</v>
      </c>
      <c r="U887" s="360">
        <f t="shared" si="164"/>
        <v>75605</v>
      </c>
      <c r="V887" s="369">
        <f t="shared" si="165"/>
        <v>75605</v>
      </c>
      <c r="W887" s="390">
        <f t="shared" si="166"/>
        <v>0</v>
      </c>
      <c r="X887" s="381">
        <f t="shared" si="167"/>
        <v>0</v>
      </c>
      <c r="Y887" s="372"/>
    </row>
    <row r="888" spans="1:25" s="50" customFormat="1" ht="22.5" hidden="1" customHeight="1" x14ac:dyDescent="0.15">
      <c r="A888" s="361" t="s">
        <v>662</v>
      </c>
      <c r="B888" s="151" t="s">
        <v>60</v>
      </c>
      <c r="C888" s="152" t="s">
        <v>1067</v>
      </c>
      <c r="D888" s="390">
        <v>1</v>
      </c>
      <c r="E888" s="359" t="s">
        <v>1384</v>
      </c>
      <c r="F888" s="360">
        <v>60808</v>
      </c>
      <c r="G888" s="360">
        <f t="shared" si="156"/>
        <v>60808</v>
      </c>
      <c r="H888" s="360">
        <v>0</v>
      </c>
      <c r="I888" s="360">
        <f t="shared" si="157"/>
        <v>0</v>
      </c>
      <c r="J888" s="360">
        <v>0</v>
      </c>
      <c r="K888" s="360">
        <f t="shared" si="158"/>
        <v>0</v>
      </c>
      <c r="L888" s="360">
        <f t="shared" si="159"/>
        <v>60808</v>
      </c>
      <c r="M888" s="376">
        <f t="shared" si="160"/>
        <v>60808</v>
      </c>
      <c r="N888" s="392">
        <v>1</v>
      </c>
      <c r="O888" s="360">
        <v>60808</v>
      </c>
      <c r="P888" s="360">
        <f t="shared" si="161"/>
        <v>60808</v>
      </c>
      <c r="Q888" s="360">
        <v>0</v>
      </c>
      <c r="R888" s="360">
        <f t="shared" si="162"/>
        <v>0</v>
      </c>
      <c r="S888" s="360">
        <v>0</v>
      </c>
      <c r="T888" s="360">
        <f t="shared" si="163"/>
        <v>0</v>
      </c>
      <c r="U888" s="360">
        <f t="shared" si="164"/>
        <v>60808</v>
      </c>
      <c r="V888" s="369">
        <f t="shared" si="165"/>
        <v>60808</v>
      </c>
      <c r="W888" s="390">
        <f t="shared" si="166"/>
        <v>0</v>
      </c>
      <c r="X888" s="381">
        <f t="shared" si="167"/>
        <v>0</v>
      </c>
      <c r="Y888" s="372"/>
    </row>
    <row r="889" spans="1:25" s="50" customFormat="1" ht="22.5" hidden="1" customHeight="1" x14ac:dyDescent="0.15">
      <c r="A889" s="361" t="s">
        <v>663</v>
      </c>
      <c r="B889" s="151" t="s">
        <v>60</v>
      </c>
      <c r="C889" s="152" t="s">
        <v>1068</v>
      </c>
      <c r="D889" s="390">
        <v>1</v>
      </c>
      <c r="E889" s="359" t="s">
        <v>1384</v>
      </c>
      <c r="F889" s="360">
        <v>74207</v>
      </c>
      <c r="G889" s="360">
        <f t="shared" si="156"/>
        <v>74207</v>
      </c>
      <c r="H889" s="360">
        <v>0</v>
      </c>
      <c r="I889" s="360">
        <f t="shared" si="157"/>
        <v>0</v>
      </c>
      <c r="J889" s="360">
        <v>0</v>
      </c>
      <c r="K889" s="360">
        <f t="shared" si="158"/>
        <v>0</v>
      </c>
      <c r="L889" s="360">
        <f t="shared" si="159"/>
        <v>74207</v>
      </c>
      <c r="M889" s="376">
        <f t="shared" si="160"/>
        <v>74207</v>
      </c>
      <c r="N889" s="392">
        <v>1</v>
      </c>
      <c r="O889" s="360">
        <v>74207</v>
      </c>
      <c r="P889" s="360">
        <f t="shared" si="161"/>
        <v>74207</v>
      </c>
      <c r="Q889" s="360">
        <v>0</v>
      </c>
      <c r="R889" s="360">
        <f t="shared" si="162"/>
        <v>0</v>
      </c>
      <c r="S889" s="360">
        <v>0</v>
      </c>
      <c r="T889" s="360">
        <f t="shared" si="163"/>
        <v>0</v>
      </c>
      <c r="U889" s="360">
        <f t="shared" si="164"/>
        <v>74207</v>
      </c>
      <c r="V889" s="369">
        <f t="shared" si="165"/>
        <v>74207</v>
      </c>
      <c r="W889" s="390">
        <f t="shared" si="166"/>
        <v>0</v>
      </c>
      <c r="X889" s="381">
        <f t="shared" si="167"/>
        <v>0</v>
      </c>
      <c r="Y889" s="372"/>
    </row>
    <row r="890" spans="1:25" s="50" customFormat="1" ht="22.5" hidden="1" customHeight="1" x14ac:dyDescent="0.15">
      <c r="A890" s="361" t="s">
        <v>664</v>
      </c>
      <c r="B890" s="151" t="s">
        <v>60</v>
      </c>
      <c r="C890" s="152" t="s">
        <v>1069</v>
      </c>
      <c r="D890" s="390">
        <v>1</v>
      </c>
      <c r="E890" s="359" t="s">
        <v>1384</v>
      </c>
      <c r="F890" s="360">
        <v>111341</v>
      </c>
      <c r="G890" s="360">
        <f t="shared" si="156"/>
        <v>111341</v>
      </c>
      <c r="H890" s="360">
        <v>0</v>
      </c>
      <c r="I890" s="360">
        <f t="shared" si="157"/>
        <v>0</v>
      </c>
      <c r="J890" s="360">
        <v>0</v>
      </c>
      <c r="K890" s="360">
        <f t="shared" si="158"/>
        <v>0</v>
      </c>
      <c r="L890" s="360">
        <f t="shared" si="159"/>
        <v>111341</v>
      </c>
      <c r="M890" s="376">
        <f t="shared" si="160"/>
        <v>111341</v>
      </c>
      <c r="N890" s="392">
        <v>1</v>
      </c>
      <c r="O890" s="360">
        <v>111341</v>
      </c>
      <c r="P890" s="360">
        <f t="shared" si="161"/>
        <v>111341</v>
      </c>
      <c r="Q890" s="360">
        <v>0</v>
      </c>
      <c r="R890" s="360">
        <f t="shared" si="162"/>
        <v>0</v>
      </c>
      <c r="S890" s="360">
        <v>0</v>
      </c>
      <c r="T890" s="360">
        <f t="shared" si="163"/>
        <v>0</v>
      </c>
      <c r="U890" s="360">
        <f t="shared" si="164"/>
        <v>111341</v>
      </c>
      <c r="V890" s="369">
        <f t="shared" si="165"/>
        <v>111341</v>
      </c>
      <c r="W890" s="390">
        <f t="shared" si="166"/>
        <v>0</v>
      </c>
      <c r="X890" s="381">
        <f t="shared" si="167"/>
        <v>0</v>
      </c>
      <c r="Y890" s="372"/>
    </row>
    <row r="891" spans="1:25" s="50" customFormat="1" ht="22.5" hidden="1" customHeight="1" x14ac:dyDescent="0.15">
      <c r="A891" s="361" t="s">
        <v>665</v>
      </c>
      <c r="B891" s="151" t="s">
        <v>60</v>
      </c>
      <c r="C891" s="152" t="s">
        <v>1070</v>
      </c>
      <c r="D891" s="390">
        <v>1</v>
      </c>
      <c r="E891" s="359" t="s">
        <v>1384</v>
      </c>
      <c r="F891" s="360">
        <v>142175</v>
      </c>
      <c r="G891" s="360">
        <f t="shared" si="156"/>
        <v>142175</v>
      </c>
      <c r="H891" s="360">
        <v>0</v>
      </c>
      <c r="I891" s="360">
        <f t="shared" si="157"/>
        <v>0</v>
      </c>
      <c r="J891" s="360">
        <v>0</v>
      </c>
      <c r="K891" s="360">
        <f t="shared" si="158"/>
        <v>0</v>
      </c>
      <c r="L891" s="360">
        <f t="shared" si="159"/>
        <v>142175</v>
      </c>
      <c r="M891" s="376">
        <f t="shared" si="160"/>
        <v>142175</v>
      </c>
      <c r="N891" s="392">
        <v>1</v>
      </c>
      <c r="O891" s="360">
        <v>142175</v>
      </c>
      <c r="P891" s="360">
        <f t="shared" si="161"/>
        <v>142175</v>
      </c>
      <c r="Q891" s="360">
        <v>0</v>
      </c>
      <c r="R891" s="360">
        <f t="shared" si="162"/>
        <v>0</v>
      </c>
      <c r="S891" s="360">
        <v>0</v>
      </c>
      <c r="T891" s="360">
        <f t="shared" si="163"/>
        <v>0</v>
      </c>
      <c r="U891" s="360">
        <f t="shared" si="164"/>
        <v>142175</v>
      </c>
      <c r="V891" s="369">
        <f t="shared" si="165"/>
        <v>142175</v>
      </c>
      <c r="W891" s="390">
        <f t="shared" si="166"/>
        <v>0</v>
      </c>
      <c r="X891" s="381">
        <f t="shared" si="167"/>
        <v>0</v>
      </c>
      <c r="Y891" s="372"/>
    </row>
    <row r="892" spans="1:25" s="50" customFormat="1" ht="22.5" hidden="1" customHeight="1" x14ac:dyDescent="0.15">
      <c r="A892" s="361" t="s">
        <v>666</v>
      </c>
      <c r="B892" s="151" t="s">
        <v>60</v>
      </c>
      <c r="C892" s="152" t="s">
        <v>1071</v>
      </c>
      <c r="D892" s="390">
        <v>1</v>
      </c>
      <c r="E892" s="359" t="s">
        <v>1384</v>
      </c>
      <c r="F892" s="360">
        <v>206727</v>
      </c>
      <c r="G892" s="360">
        <f t="shared" si="156"/>
        <v>206727</v>
      </c>
      <c r="H892" s="360">
        <v>0</v>
      </c>
      <c r="I892" s="360">
        <f t="shared" si="157"/>
        <v>0</v>
      </c>
      <c r="J892" s="360">
        <v>0</v>
      </c>
      <c r="K892" s="360">
        <f t="shared" si="158"/>
        <v>0</v>
      </c>
      <c r="L892" s="360">
        <f t="shared" si="159"/>
        <v>206727</v>
      </c>
      <c r="M892" s="376">
        <f t="shared" si="160"/>
        <v>206727</v>
      </c>
      <c r="N892" s="392">
        <v>1</v>
      </c>
      <c r="O892" s="360">
        <v>206727</v>
      </c>
      <c r="P892" s="360">
        <f t="shared" si="161"/>
        <v>206727</v>
      </c>
      <c r="Q892" s="360">
        <v>0</v>
      </c>
      <c r="R892" s="360">
        <f t="shared" si="162"/>
        <v>0</v>
      </c>
      <c r="S892" s="360">
        <v>0</v>
      </c>
      <c r="T892" s="360">
        <f t="shared" si="163"/>
        <v>0</v>
      </c>
      <c r="U892" s="360">
        <f t="shared" si="164"/>
        <v>206727</v>
      </c>
      <c r="V892" s="369">
        <f t="shared" si="165"/>
        <v>206727</v>
      </c>
      <c r="W892" s="390">
        <f t="shared" si="166"/>
        <v>0</v>
      </c>
      <c r="X892" s="381">
        <f t="shared" si="167"/>
        <v>0</v>
      </c>
      <c r="Y892" s="372"/>
    </row>
    <row r="893" spans="1:25" s="50" customFormat="1" ht="22.5" hidden="1" customHeight="1" x14ac:dyDescent="0.15">
      <c r="A893" s="361" t="s">
        <v>667</v>
      </c>
      <c r="B893" s="151" t="s">
        <v>60</v>
      </c>
      <c r="C893" s="152" t="s">
        <v>1072</v>
      </c>
      <c r="D893" s="390">
        <v>1</v>
      </c>
      <c r="E893" s="359" t="s">
        <v>1384</v>
      </c>
      <c r="F893" s="360">
        <v>334414</v>
      </c>
      <c r="G893" s="360">
        <f t="shared" si="156"/>
        <v>334414</v>
      </c>
      <c r="H893" s="360">
        <v>0</v>
      </c>
      <c r="I893" s="360">
        <f t="shared" si="157"/>
        <v>0</v>
      </c>
      <c r="J893" s="360">
        <v>0</v>
      </c>
      <c r="K893" s="360">
        <f t="shared" si="158"/>
        <v>0</v>
      </c>
      <c r="L893" s="360">
        <f t="shared" si="159"/>
        <v>334414</v>
      </c>
      <c r="M893" s="376">
        <f t="shared" si="160"/>
        <v>334414</v>
      </c>
      <c r="N893" s="392">
        <v>1</v>
      </c>
      <c r="O893" s="360">
        <v>334414</v>
      </c>
      <c r="P893" s="360">
        <f t="shared" si="161"/>
        <v>334414</v>
      </c>
      <c r="Q893" s="360">
        <v>0</v>
      </c>
      <c r="R893" s="360">
        <f t="shared" si="162"/>
        <v>0</v>
      </c>
      <c r="S893" s="360">
        <v>0</v>
      </c>
      <c r="T893" s="360">
        <f t="shared" si="163"/>
        <v>0</v>
      </c>
      <c r="U893" s="360">
        <f t="shared" si="164"/>
        <v>334414</v>
      </c>
      <c r="V893" s="369">
        <f t="shared" si="165"/>
        <v>334414</v>
      </c>
      <c r="W893" s="390">
        <f t="shared" si="166"/>
        <v>0</v>
      </c>
      <c r="X893" s="381">
        <f t="shared" si="167"/>
        <v>0</v>
      </c>
      <c r="Y893" s="372"/>
    </row>
    <row r="894" spans="1:25" s="50" customFormat="1" ht="22.5" hidden="1" customHeight="1" x14ac:dyDescent="0.15">
      <c r="A894" s="361" t="s">
        <v>668</v>
      </c>
      <c r="B894" s="151" t="s">
        <v>60</v>
      </c>
      <c r="C894" s="152" t="s">
        <v>1073</v>
      </c>
      <c r="D894" s="390">
        <v>1</v>
      </c>
      <c r="E894" s="359" t="s">
        <v>1384</v>
      </c>
      <c r="F894" s="360">
        <v>227312</v>
      </c>
      <c r="G894" s="360">
        <f t="shared" si="156"/>
        <v>227312</v>
      </c>
      <c r="H894" s="360">
        <v>0</v>
      </c>
      <c r="I894" s="360">
        <f t="shared" si="157"/>
        <v>0</v>
      </c>
      <c r="J894" s="360">
        <v>0</v>
      </c>
      <c r="K894" s="360">
        <f t="shared" si="158"/>
        <v>0</v>
      </c>
      <c r="L894" s="360">
        <f t="shared" si="159"/>
        <v>227312</v>
      </c>
      <c r="M894" s="376">
        <f t="shared" si="160"/>
        <v>227312</v>
      </c>
      <c r="N894" s="392">
        <v>1</v>
      </c>
      <c r="O894" s="360">
        <v>227312</v>
      </c>
      <c r="P894" s="360">
        <f t="shared" si="161"/>
        <v>227312</v>
      </c>
      <c r="Q894" s="360">
        <v>0</v>
      </c>
      <c r="R894" s="360">
        <f t="shared" si="162"/>
        <v>0</v>
      </c>
      <c r="S894" s="360">
        <v>0</v>
      </c>
      <c r="T894" s="360">
        <f t="shared" si="163"/>
        <v>0</v>
      </c>
      <c r="U894" s="360">
        <f t="shared" si="164"/>
        <v>227312</v>
      </c>
      <c r="V894" s="369">
        <f t="shared" si="165"/>
        <v>227312</v>
      </c>
      <c r="W894" s="390">
        <f t="shared" si="166"/>
        <v>0</v>
      </c>
      <c r="X894" s="381">
        <f t="shared" si="167"/>
        <v>0</v>
      </c>
      <c r="Y894" s="372"/>
    </row>
    <row r="895" spans="1:25" s="50" customFormat="1" ht="22.5" hidden="1" customHeight="1" x14ac:dyDescent="0.15">
      <c r="A895" s="361" t="s">
        <v>669</v>
      </c>
      <c r="B895" s="151" t="s">
        <v>60</v>
      </c>
      <c r="C895" s="152" t="s">
        <v>1074</v>
      </c>
      <c r="D895" s="390">
        <v>1</v>
      </c>
      <c r="E895" s="359" t="s">
        <v>1384</v>
      </c>
      <c r="F895" s="360">
        <v>330609</v>
      </c>
      <c r="G895" s="360">
        <f t="shared" si="156"/>
        <v>330609</v>
      </c>
      <c r="H895" s="360">
        <v>0</v>
      </c>
      <c r="I895" s="360">
        <f t="shared" si="157"/>
        <v>0</v>
      </c>
      <c r="J895" s="360">
        <v>0</v>
      </c>
      <c r="K895" s="360">
        <f t="shared" si="158"/>
        <v>0</v>
      </c>
      <c r="L895" s="360">
        <f t="shared" si="159"/>
        <v>330609</v>
      </c>
      <c r="M895" s="376">
        <f t="shared" si="160"/>
        <v>330609</v>
      </c>
      <c r="N895" s="392">
        <v>1</v>
      </c>
      <c r="O895" s="360">
        <v>330609</v>
      </c>
      <c r="P895" s="360">
        <f t="shared" si="161"/>
        <v>330609</v>
      </c>
      <c r="Q895" s="360">
        <v>0</v>
      </c>
      <c r="R895" s="360">
        <f t="shared" si="162"/>
        <v>0</v>
      </c>
      <c r="S895" s="360">
        <v>0</v>
      </c>
      <c r="T895" s="360">
        <f t="shared" si="163"/>
        <v>0</v>
      </c>
      <c r="U895" s="360">
        <f t="shared" si="164"/>
        <v>330609</v>
      </c>
      <c r="V895" s="369">
        <f t="shared" si="165"/>
        <v>330609</v>
      </c>
      <c r="W895" s="390">
        <f t="shared" si="166"/>
        <v>0</v>
      </c>
      <c r="X895" s="381">
        <f t="shared" si="167"/>
        <v>0</v>
      </c>
      <c r="Y895" s="372"/>
    </row>
    <row r="896" spans="1:25" s="50" customFormat="1" ht="22.5" hidden="1" customHeight="1" x14ac:dyDescent="0.15">
      <c r="A896" s="361" t="s">
        <v>358</v>
      </c>
      <c r="B896" s="151" t="s">
        <v>60</v>
      </c>
      <c r="C896" s="152" t="s">
        <v>1075</v>
      </c>
      <c r="D896" s="390">
        <v>1</v>
      </c>
      <c r="E896" s="359" t="s">
        <v>1384</v>
      </c>
      <c r="F896" s="360">
        <v>449172</v>
      </c>
      <c r="G896" s="360">
        <f t="shared" si="156"/>
        <v>449172</v>
      </c>
      <c r="H896" s="360">
        <v>0</v>
      </c>
      <c r="I896" s="360">
        <f t="shared" si="157"/>
        <v>0</v>
      </c>
      <c r="J896" s="360">
        <v>0</v>
      </c>
      <c r="K896" s="360">
        <f t="shared" si="158"/>
        <v>0</v>
      </c>
      <c r="L896" s="360">
        <f t="shared" si="159"/>
        <v>449172</v>
      </c>
      <c r="M896" s="376">
        <f t="shared" si="160"/>
        <v>449172</v>
      </c>
      <c r="N896" s="392">
        <v>1</v>
      </c>
      <c r="O896" s="360">
        <v>449172</v>
      </c>
      <c r="P896" s="360">
        <f t="shared" si="161"/>
        <v>449172</v>
      </c>
      <c r="Q896" s="360">
        <v>0</v>
      </c>
      <c r="R896" s="360">
        <f t="shared" si="162"/>
        <v>0</v>
      </c>
      <c r="S896" s="360">
        <v>0</v>
      </c>
      <c r="T896" s="360">
        <f t="shared" si="163"/>
        <v>0</v>
      </c>
      <c r="U896" s="360">
        <f t="shared" si="164"/>
        <v>449172</v>
      </c>
      <c r="V896" s="369">
        <f t="shared" si="165"/>
        <v>449172</v>
      </c>
      <c r="W896" s="390">
        <f t="shared" si="166"/>
        <v>0</v>
      </c>
      <c r="X896" s="381">
        <f t="shared" si="167"/>
        <v>0</v>
      </c>
      <c r="Y896" s="372"/>
    </row>
    <row r="897" spans="1:25" s="50" customFormat="1" ht="22.5" hidden="1" customHeight="1" x14ac:dyDescent="0.15">
      <c r="A897" s="361" t="s">
        <v>359</v>
      </c>
      <c r="B897" s="151" t="s">
        <v>60</v>
      </c>
      <c r="C897" s="152" t="s">
        <v>1076</v>
      </c>
      <c r="D897" s="390">
        <v>1</v>
      </c>
      <c r="E897" s="359" t="s">
        <v>1384</v>
      </c>
      <c r="F897" s="360">
        <v>581754</v>
      </c>
      <c r="G897" s="360">
        <f t="shared" si="156"/>
        <v>581754</v>
      </c>
      <c r="H897" s="360">
        <v>0</v>
      </c>
      <c r="I897" s="360">
        <f t="shared" si="157"/>
        <v>0</v>
      </c>
      <c r="J897" s="360">
        <v>0</v>
      </c>
      <c r="K897" s="360">
        <f t="shared" si="158"/>
        <v>0</v>
      </c>
      <c r="L897" s="360">
        <f t="shared" si="159"/>
        <v>581754</v>
      </c>
      <c r="M897" s="376">
        <f t="shared" si="160"/>
        <v>581754</v>
      </c>
      <c r="N897" s="392">
        <v>1</v>
      </c>
      <c r="O897" s="360">
        <v>581754</v>
      </c>
      <c r="P897" s="360">
        <f t="shared" si="161"/>
        <v>581754</v>
      </c>
      <c r="Q897" s="360">
        <v>0</v>
      </c>
      <c r="R897" s="360">
        <f t="shared" si="162"/>
        <v>0</v>
      </c>
      <c r="S897" s="360">
        <v>0</v>
      </c>
      <c r="T897" s="360">
        <f t="shared" si="163"/>
        <v>0</v>
      </c>
      <c r="U897" s="360">
        <f t="shared" si="164"/>
        <v>581754</v>
      </c>
      <c r="V897" s="369">
        <f t="shared" si="165"/>
        <v>581754</v>
      </c>
      <c r="W897" s="390">
        <f t="shared" si="166"/>
        <v>0</v>
      </c>
      <c r="X897" s="381">
        <f t="shared" si="167"/>
        <v>0</v>
      </c>
      <c r="Y897" s="372"/>
    </row>
    <row r="898" spans="1:25" s="50" customFormat="1" ht="22.5" hidden="1" customHeight="1" x14ac:dyDescent="0.15">
      <c r="A898" s="361" t="s">
        <v>360</v>
      </c>
      <c r="B898" s="151" t="s">
        <v>60</v>
      </c>
      <c r="C898" s="152" t="s">
        <v>1092</v>
      </c>
      <c r="D898" s="390">
        <v>1</v>
      </c>
      <c r="E898" s="359" t="s">
        <v>1384</v>
      </c>
      <c r="F898" s="360">
        <v>803358</v>
      </c>
      <c r="G898" s="360">
        <f t="shared" si="156"/>
        <v>803358</v>
      </c>
      <c r="H898" s="360">
        <v>0</v>
      </c>
      <c r="I898" s="360">
        <f t="shared" si="157"/>
        <v>0</v>
      </c>
      <c r="J898" s="360">
        <v>0</v>
      </c>
      <c r="K898" s="360">
        <f t="shared" si="158"/>
        <v>0</v>
      </c>
      <c r="L898" s="360">
        <f t="shared" si="159"/>
        <v>803358</v>
      </c>
      <c r="M898" s="376">
        <f t="shared" si="160"/>
        <v>803358</v>
      </c>
      <c r="N898" s="392">
        <v>1</v>
      </c>
      <c r="O898" s="360">
        <v>803358</v>
      </c>
      <c r="P898" s="360">
        <f t="shared" si="161"/>
        <v>803358</v>
      </c>
      <c r="Q898" s="360">
        <v>0</v>
      </c>
      <c r="R898" s="360">
        <f t="shared" si="162"/>
        <v>0</v>
      </c>
      <c r="S898" s="360">
        <v>0</v>
      </c>
      <c r="T898" s="360">
        <f t="shared" si="163"/>
        <v>0</v>
      </c>
      <c r="U898" s="360">
        <f t="shared" si="164"/>
        <v>803358</v>
      </c>
      <c r="V898" s="369">
        <f t="shared" si="165"/>
        <v>803358</v>
      </c>
      <c r="W898" s="390">
        <f t="shared" si="166"/>
        <v>0</v>
      </c>
      <c r="X898" s="381">
        <f t="shared" si="167"/>
        <v>0</v>
      </c>
      <c r="Y898" s="372"/>
    </row>
    <row r="899" spans="1:25" s="50" customFormat="1" ht="22.5" hidden="1" customHeight="1" x14ac:dyDescent="0.15">
      <c r="A899" s="361" t="s">
        <v>361</v>
      </c>
      <c r="B899" s="151" t="s">
        <v>60</v>
      </c>
      <c r="C899" s="152" t="s">
        <v>1093</v>
      </c>
      <c r="D899" s="390">
        <v>1</v>
      </c>
      <c r="E899" s="359" t="s">
        <v>1384</v>
      </c>
      <c r="F899" s="360">
        <v>1250398</v>
      </c>
      <c r="G899" s="360">
        <f t="shared" si="156"/>
        <v>1250398</v>
      </c>
      <c r="H899" s="360">
        <v>0</v>
      </c>
      <c r="I899" s="360">
        <f t="shared" si="157"/>
        <v>0</v>
      </c>
      <c r="J899" s="360">
        <v>0</v>
      </c>
      <c r="K899" s="360">
        <f t="shared" si="158"/>
        <v>0</v>
      </c>
      <c r="L899" s="360">
        <f t="shared" si="159"/>
        <v>1250398</v>
      </c>
      <c r="M899" s="376">
        <f t="shared" si="160"/>
        <v>1250398</v>
      </c>
      <c r="N899" s="392">
        <v>1</v>
      </c>
      <c r="O899" s="360">
        <v>1250398</v>
      </c>
      <c r="P899" s="360">
        <f t="shared" si="161"/>
        <v>1250398</v>
      </c>
      <c r="Q899" s="360">
        <v>0</v>
      </c>
      <c r="R899" s="360">
        <f t="shared" si="162"/>
        <v>0</v>
      </c>
      <c r="S899" s="360">
        <v>0</v>
      </c>
      <c r="T899" s="360">
        <f t="shared" si="163"/>
        <v>0</v>
      </c>
      <c r="U899" s="360">
        <f t="shared" si="164"/>
        <v>1250398</v>
      </c>
      <c r="V899" s="369">
        <f t="shared" si="165"/>
        <v>1250398</v>
      </c>
      <c r="W899" s="390">
        <f t="shared" si="166"/>
        <v>0</v>
      </c>
      <c r="X899" s="381">
        <f t="shared" si="167"/>
        <v>0</v>
      </c>
      <c r="Y899" s="372"/>
    </row>
    <row r="900" spans="1:25" s="50" customFormat="1" ht="22.5" hidden="1" customHeight="1" x14ac:dyDescent="0.15">
      <c r="A900" s="361" t="s">
        <v>362</v>
      </c>
      <c r="B900" s="151" t="s">
        <v>60</v>
      </c>
      <c r="C900" s="152" t="s">
        <v>1094</v>
      </c>
      <c r="D900" s="390">
        <v>1</v>
      </c>
      <c r="E900" s="359" t="s">
        <v>1384</v>
      </c>
      <c r="F900" s="360">
        <v>1775637</v>
      </c>
      <c r="G900" s="360">
        <f t="shared" si="156"/>
        <v>1775637</v>
      </c>
      <c r="H900" s="360">
        <v>0</v>
      </c>
      <c r="I900" s="360">
        <f t="shared" si="157"/>
        <v>0</v>
      </c>
      <c r="J900" s="360">
        <v>0</v>
      </c>
      <c r="K900" s="360">
        <f t="shared" si="158"/>
        <v>0</v>
      </c>
      <c r="L900" s="360">
        <f t="shared" si="159"/>
        <v>1775637</v>
      </c>
      <c r="M900" s="376">
        <f t="shared" si="160"/>
        <v>1775637</v>
      </c>
      <c r="N900" s="392">
        <v>1</v>
      </c>
      <c r="O900" s="360">
        <v>1775637</v>
      </c>
      <c r="P900" s="360">
        <f t="shared" si="161"/>
        <v>1775637</v>
      </c>
      <c r="Q900" s="360">
        <v>0</v>
      </c>
      <c r="R900" s="360">
        <f t="shared" si="162"/>
        <v>0</v>
      </c>
      <c r="S900" s="360">
        <v>0</v>
      </c>
      <c r="T900" s="360">
        <f t="shared" si="163"/>
        <v>0</v>
      </c>
      <c r="U900" s="360">
        <f t="shared" si="164"/>
        <v>1775637</v>
      </c>
      <c r="V900" s="369">
        <f t="shared" si="165"/>
        <v>1775637</v>
      </c>
      <c r="W900" s="390">
        <f t="shared" si="166"/>
        <v>0</v>
      </c>
      <c r="X900" s="381">
        <f t="shared" si="167"/>
        <v>0</v>
      </c>
      <c r="Y900" s="372"/>
    </row>
    <row r="901" spans="1:25" s="50" customFormat="1" ht="22.5" hidden="1" customHeight="1" x14ac:dyDescent="0.15">
      <c r="A901" s="361" t="s">
        <v>363</v>
      </c>
      <c r="B901" s="151" t="s">
        <v>57</v>
      </c>
      <c r="C901" s="152" t="s">
        <v>1095</v>
      </c>
      <c r="D901" s="390">
        <v>1</v>
      </c>
      <c r="E901" s="359" t="s">
        <v>1384</v>
      </c>
      <c r="F901" s="360">
        <v>6584</v>
      </c>
      <c r="G901" s="360">
        <f t="shared" si="156"/>
        <v>6584</v>
      </c>
      <c r="H901" s="360">
        <v>0</v>
      </c>
      <c r="I901" s="360">
        <f t="shared" si="157"/>
        <v>0</v>
      </c>
      <c r="J901" s="360">
        <v>0</v>
      </c>
      <c r="K901" s="360">
        <f t="shared" si="158"/>
        <v>0</v>
      </c>
      <c r="L901" s="360">
        <f t="shared" si="159"/>
        <v>6584</v>
      </c>
      <c r="M901" s="376">
        <f t="shared" si="160"/>
        <v>6584</v>
      </c>
      <c r="N901" s="392">
        <v>1</v>
      </c>
      <c r="O901" s="360">
        <v>6584</v>
      </c>
      <c r="P901" s="360">
        <f t="shared" si="161"/>
        <v>6584</v>
      </c>
      <c r="Q901" s="360">
        <v>0</v>
      </c>
      <c r="R901" s="360">
        <f t="shared" si="162"/>
        <v>0</v>
      </c>
      <c r="S901" s="360">
        <v>0</v>
      </c>
      <c r="T901" s="360">
        <f t="shared" si="163"/>
        <v>0</v>
      </c>
      <c r="U901" s="360">
        <f t="shared" si="164"/>
        <v>6584</v>
      </c>
      <c r="V901" s="369">
        <f t="shared" si="165"/>
        <v>6584</v>
      </c>
      <c r="W901" s="390">
        <f t="shared" si="166"/>
        <v>0</v>
      </c>
      <c r="X901" s="381">
        <f t="shared" si="167"/>
        <v>0</v>
      </c>
      <c r="Y901" s="372"/>
    </row>
    <row r="902" spans="1:25" s="50" customFormat="1" ht="22.5" hidden="1" customHeight="1" x14ac:dyDescent="0.15">
      <c r="A902" s="361" t="s">
        <v>364</v>
      </c>
      <c r="B902" s="151" t="s">
        <v>57</v>
      </c>
      <c r="C902" s="152" t="s">
        <v>1096</v>
      </c>
      <c r="D902" s="390">
        <v>1</v>
      </c>
      <c r="E902" s="359" t="s">
        <v>1384</v>
      </c>
      <c r="F902" s="360">
        <v>10115</v>
      </c>
      <c r="G902" s="360">
        <f t="shared" ref="G902:G965" si="168">INT($D902*F902)</f>
        <v>10115</v>
      </c>
      <c r="H902" s="360">
        <v>0</v>
      </c>
      <c r="I902" s="360">
        <f t="shared" ref="I902:I965" si="169">INT($D902*H902)</f>
        <v>0</v>
      </c>
      <c r="J902" s="360">
        <v>0</v>
      </c>
      <c r="K902" s="360">
        <f t="shared" ref="K902:K965" si="170">INT($D902*J902)</f>
        <v>0</v>
      </c>
      <c r="L902" s="360">
        <f t="shared" ref="L902:L965" si="171">F902+H902+J902</f>
        <v>10115</v>
      </c>
      <c r="M902" s="376">
        <f t="shared" ref="M902:M965" si="172">G902+I902+K902</f>
        <v>10115</v>
      </c>
      <c r="N902" s="392">
        <v>1</v>
      </c>
      <c r="O902" s="360">
        <v>10115</v>
      </c>
      <c r="P902" s="360">
        <f t="shared" ref="P902:P965" si="173">INT($N902*O902)</f>
        <v>10115</v>
      </c>
      <c r="Q902" s="360">
        <v>0</v>
      </c>
      <c r="R902" s="360">
        <f t="shared" ref="R902:R965" si="174">INT($N902*Q902)</f>
        <v>0</v>
      </c>
      <c r="S902" s="360">
        <v>0</v>
      </c>
      <c r="T902" s="360">
        <f t="shared" ref="T902:T965" si="175">INT($N902*S902)</f>
        <v>0</v>
      </c>
      <c r="U902" s="360">
        <f t="shared" ref="U902:U965" si="176">O902+Q902+S902</f>
        <v>10115</v>
      </c>
      <c r="V902" s="369">
        <f t="shared" ref="V902:V965" si="177">P902+R902+T902</f>
        <v>10115</v>
      </c>
      <c r="W902" s="390">
        <f t="shared" ref="W902:W965" si="178">N902-D902</f>
        <v>0</v>
      </c>
      <c r="X902" s="381">
        <f t="shared" ref="X902:X965" si="179">V902-M902</f>
        <v>0</v>
      </c>
      <c r="Y902" s="372"/>
    </row>
    <row r="903" spans="1:25" s="50" customFormat="1" ht="22.5" hidden="1" customHeight="1" x14ac:dyDescent="0.15">
      <c r="A903" s="361" t="s">
        <v>365</v>
      </c>
      <c r="B903" s="151" t="s">
        <v>57</v>
      </c>
      <c r="C903" s="152" t="s">
        <v>1097</v>
      </c>
      <c r="D903" s="390">
        <v>1</v>
      </c>
      <c r="E903" s="359" t="s">
        <v>1384</v>
      </c>
      <c r="F903" s="360">
        <v>14425</v>
      </c>
      <c r="G903" s="360">
        <f t="shared" si="168"/>
        <v>14425</v>
      </c>
      <c r="H903" s="360">
        <v>0</v>
      </c>
      <c r="I903" s="360">
        <f t="shared" si="169"/>
        <v>0</v>
      </c>
      <c r="J903" s="360">
        <v>0</v>
      </c>
      <c r="K903" s="360">
        <f t="shared" si="170"/>
        <v>0</v>
      </c>
      <c r="L903" s="360">
        <f t="shared" si="171"/>
        <v>14425</v>
      </c>
      <c r="M903" s="376">
        <f t="shared" si="172"/>
        <v>14425</v>
      </c>
      <c r="N903" s="392">
        <v>1</v>
      </c>
      <c r="O903" s="360">
        <v>14425</v>
      </c>
      <c r="P903" s="360">
        <f t="shared" si="173"/>
        <v>14425</v>
      </c>
      <c r="Q903" s="360">
        <v>0</v>
      </c>
      <c r="R903" s="360">
        <f t="shared" si="174"/>
        <v>0</v>
      </c>
      <c r="S903" s="360">
        <v>0</v>
      </c>
      <c r="T903" s="360">
        <f t="shared" si="175"/>
        <v>0</v>
      </c>
      <c r="U903" s="360">
        <f t="shared" si="176"/>
        <v>14425</v>
      </c>
      <c r="V903" s="369">
        <f t="shared" si="177"/>
        <v>14425</v>
      </c>
      <c r="W903" s="390">
        <f t="shared" si="178"/>
        <v>0</v>
      </c>
      <c r="X903" s="381">
        <f t="shared" si="179"/>
        <v>0</v>
      </c>
      <c r="Y903" s="372"/>
    </row>
    <row r="904" spans="1:25" s="50" customFormat="1" ht="22.5" hidden="1" customHeight="1" x14ac:dyDescent="0.15">
      <c r="A904" s="361" t="s">
        <v>366</v>
      </c>
      <c r="B904" s="151" t="s">
        <v>57</v>
      </c>
      <c r="C904" s="152" t="s">
        <v>1098</v>
      </c>
      <c r="D904" s="390">
        <v>1</v>
      </c>
      <c r="E904" s="359" t="s">
        <v>1384</v>
      </c>
      <c r="F904" s="360">
        <v>21859</v>
      </c>
      <c r="G904" s="360">
        <f t="shared" si="168"/>
        <v>21859</v>
      </c>
      <c r="H904" s="360">
        <v>0</v>
      </c>
      <c r="I904" s="360">
        <f t="shared" si="169"/>
        <v>0</v>
      </c>
      <c r="J904" s="360">
        <v>0</v>
      </c>
      <c r="K904" s="360">
        <f t="shared" si="170"/>
        <v>0</v>
      </c>
      <c r="L904" s="360">
        <f t="shared" si="171"/>
        <v>21859</v>
      </c>
      <c r="M904" s="376">
        <f t="shared" si="172"/>
        <v>21859</v>
      </c>
      <c r="N904" s="392">
        <v>1</v>
      </c>
      <c r="O904" s="360">
        <v>21859</v>
      </c>
      <c r="P904" s="360">
        <f t="shared" si="173"/>
        <v>21859</v>
      </c>
      <c r="Q904" s="360">
        <v>0</v>
      </c>
      <c r="R904" s="360">
        <f t="shared" si="174"/>
        <v>0</v>
      </c>
      <c r="S904" s="360">
        <v>0</v>
      </c>
      <c r="T904" s="360">
        <f t="shared" si="175"/>
        <v>0</v>
      </c>
      <c r="U904" s="360">
        <f t="shared" si="176"/>
        <v>21859</v>
      </c>
      <c r="V904" s="369">
        <f t="shared" si="177"/>
        <v>21859</v>
      </c>
      <c r="W904" s="390">
        <f t="shared" si="178"/>
        <v>0</v>
      </c>
      <c r="X904" s="381">
        <f t="shared" si="179"/>
        <v>0</v>
      </c>
      <c r="Y904" s="372"/>
    </row>
    <row r="905" spans="1:25" s="50" customFormat="1" ht="22.5" hidden="1" customHeight="1" x14ac:dyDescent="0.15">
      <c r="A905" s="361" t="s">
        <v>367</v>
      </c>
      <c r="B905" s="151" t="s">
        <v>57</v>
      </c>
      <c r="C905" s="152" t="s">
        <v>1099</v>
      </c>
      <c r="D905" s="390">
        <v>1</v>
      </c>
      <c r="E905" s="359" t="s">
        <v>1384</v>
      </c>
      <c r="F905" s="360">
        <v>28081</v>
      </c>
      <c r="G905" s="360">
        <f t="shared" si="168"/>
        <v>28081</v>
      </c>
      <c r="H905" s="360">
        <v>0</v>
      </c>
      <c r="I905" s="360">
        <f t="shared" si="169"/>
        <v>0</v>
      </c>
      <c r="J905" s="360">
        <v>0</v>
      </c>
      <c r="K905" s="360">
        <f t="shared" si="170"/>
        <v>0</v>
      </c>
      <c r="L905" s="360">
        <f t="shared" si="171"/>
        <v>28081</v>
      </c>
      <c r="M905" s="376">
        <f t="shared" si="172"/>
        <v>28081</v>
      </c>
      <c r="N905" s="392">
        <v>1</v>
      </c>
      <c r="O905" s="360">
        <v>28081</v>
      </c>
      <c r="P905" s="360">
        <f t="shared" si="173"/>
        <v>28081</v>
      </c>
      <c r="Q905" s="360">
        <v>0</v>
      </c>
      <c r="R905" s="360">
        <f t="shared" si="174"/>
        <v>0</v>
      </c>
      <c r="S905" s="360">
        <v>0</v>
      </c>
      <c r="T905" s="360">
        <f t="shared" si="175"/>
        <v>0</v>
      </c>
      <c r="U905" s="360">
        <f t="shared" si="176"/>
        <v>28081</v>
      </c>
      <c r="V905" s="369">
        <f t="shared" si="177"/>
        <v>28081</v>
      </c>
      <c r="W905" s="390">
        <f t="shared" si="178"/>
        <v>0</v>
      </c>
      <c r="X905" s="381">
        <f t="shared" si="179"/>
        <v>0</v>
      </c>
      <c r="Y905" s="372"/>
    </row>
    <row r="906" spans="1:25" s="50" customFormat="1" ht="22.5" hidden="1" customHeight="1" x14ac:dyDescent="0.15">
      <c r="A906" s="361" t="s">
        <v>368</v>
      </c>
      <c r="B906" s="151" t="s">
        <v>57</v>
      </c>
      <c r="C906" s="152" t="s">
        <v>1100</v>
      </c>
      <c r="D906" s="390">
        <v>1</v>
      </c>
      <c r="E906" s="359" t="s">
        <v>1384</v>
      </c>
      <c r="F906" s="360">
        <v>42249</v>
      </c>
      <c r="G906" s="360">
        <f t="shared" si="168"/>
        <v>42249</v>
      </c>
      <c r="H906" s="360">
        <v>0</v>
      </c>
      <c r="I906" s="360">
        <f t="shared" si="169"/>
        <v>0</v>
      </c>
      <c r="J906" s="360">
        <v>0</v>
      </c>
      <c r="K906" s="360">
        <f t="shared" si="170"/>
        <v>0</v>
      </c>
      <c r="L906" s="360">
        <f t="shared" si="171"/>
        <v>42249</v>
      </c>
      <c r="M906" s="376">
        <f t="shared" si="172"/>
        <v>42249</v>
      </c>
      <c r="N906" s="392">
        <v>1</v>
      </c>
      <c r="O906" s="360">
        <v>42249</v>
      </c>
      <c r="P906" s="360">
        <f t="shared" si="173"/>
        <v>42249</v>
      </c>
      <c r="Q906" s="360">
        <v>0</v>
      </c>
      <c r="R906" s="360">
        <f t="shared" si="174"/>
        <v>0</v>
      </c>
      <c r="S906" s="360">
        <v>0</v>
      </c>
      <c r="T906" s="360">
        <f t="shared" si="175"/>
        <v>0</v>
      </c>
      <c r="U906" s="360">
        <f t="shared" si="176"/>
        <v>42249</v>
      </c>
      <c r="V906" s="369">
        <f t="shared" si="177"/>
        <v>42249</v>
      </c>
      <c r="W906" s="390">
        <f t="shared" si="178"/>
        <v>0</v>
      </c>
      <c r="X906" s="381">
        <f t="shared" si="179"/>
        <v>0</v>
      </c>
      <c r="Y906" s="372"/>
    </row>
    <row r="907" spans="1:25" s="50" customFormat="1" ht="22.5" hidden="1" customHeight="1" x14ac:dyDescent="0.15">
      <c r="A907" s="361" t="s">
        <v>369</v>
      </c>
      <c r="B907" s="151" t="s">
        <v>57</v>
      </c>
      <c r="C907" s="152" t="s">
        <v>1067</v>
      </c>
      <c r="D907" s="390">
        <v>1</v>
      </c>
      <c r="E907" s="359" t="s">
        <v>1384</v>
      </c>
      <c r="F907" s="360">
        <v>72393</v>
      </c>
      <c r="G907" s="360">
        <f t="shared" si="168"/>
        <v>72393</v>
      </c>
      <c r="H907" s="360">
        <v>0</v>
      </c>
      <c r="I907" s="360">
        <f t="shared" si="169"/>
        <v>0</v>
      </c>
      <c r="J907" s="360">
        <v>0</v>
      </c>
      <c r="K907" s="360">
        <f t="shared" si="170"/>
        <v>0</v>
      </c>
      <c r="L907" s="360">
        <f t="shared" si="171"/>
        <v>72393</v>
      </c>
      <c r="M907" s="376">
        <f t="shared" si="172"/>
        <v>72393</v>
      </c>
      <c r="N907" s="392">
        <v>1</v>
      </c>
      <c r="O907" s="360">
        <v>72393</v>
      </c>
      <c r="P907" s="360">
        <f t="shared" si="173"/>
        <v>72393</v>
      </c>
      <c r="Q907" s="360">
        <v>0</v>
      </c>
      <c r="R907" s="360">
        <f t="shared" si="174"/>
        <v>0</v>
      </c>
      <c r="S907" s="360">
        <v>0</v>
      </c>
      <c r="T907" s="360">
        <f t="shared" si="175"/>
        <v>0</v>
      </c>
      <c r="U907" s="360">
        <f t="shared" si="176"/>
        <v>72393</v>
      </c>
      <c r="V907" s="369">
        <f t="shared" si="177"/>
        <v>72393</v>
      </c>
      <c r="W907" s="390">
        <f t="shared" si="178"/>
        <v>0</v>
      </c>
      <c r="X907" s="381">
        <f t="shared" si="179"/>
        <v>0</v>
      </c>
      <c r="Y907" s="372"/>
    </row>
    <row r="908" spans="1:25" s="50" customFormat="1" ht="22.5" hidden="1" customHeight="1" x14ac:dyDescent="0.15">
      <c r="A908" s="361" t="s">
        <v>370</v>
      </c>
      <c r="B908" s="151" t="s">
        <v>57</v>
      </c>
      <c r="C908" s="152" t="s">
        <v>1068</v>
      </c>
      <c r="D908" s="390">
        <v>1</v>
      </c>
      <c r="E908" s="359" t="s">
        <v>1384</v>
      </c>
      <c r="F908" s="360">
        <v>86287</v>
      </c>
      <c r="G908" s="360">
        <f t="shared" si="168"/>
        <v>86287</v>
      </c>
      <c r="H908" s="360">
        <v>0</v>
      </c>
      <c r="I908" s="360">
        <f t="shared" si="169"/>
        <v>0</v>
      </c>
      <c r="J908" s="360">
        <v>0</v>
      </c>
      <c r="K908" s="360">
        <f t="shared" si="170"/>
        <v>0</v>
      </c>
      <c r="L908" s="360">
        <f t="shared" si="171"/>
        <v>86287</v>
      </c>
      <c r="M908" s="376">
        <f t="shared" si="172"/>
        <v>86287</v>
      </c>
      <c r="N908" s="392">
        <v>1</v>
      </c>
      <c r="O908" s="360">
        <v>86287</v>
      </c>
      <c r="P908" s="360">
        <f t="shared" si="173"/>
        <v>86287</v>
      </c>
      <c r="Q908" s="360">
        <v>0</v>
      </c>
      <c r="R908" s="360">
        <f t="shared" si="174"/>
        <v>0</v>
      </c>
      <c r="S908" s="360">
        <v>0</v>
      </c>
      <c r="T908" s="360">
        <f t="shared" si="175"/>
        <v>0</v>
      </c>
      <c r="U908" s="360">
        <f t="shared" si="176"/>
        <v>86287</v>
      </c>
      <c r="V908" s="369">
        <f t="shared" si="177"/>
        <v>86287</v>
      </c>
      <c r="W908" s="390">
        <f t="shared" si="178"/>
        <v>0</v>
      </c>
      <c r="X908" s="381">
        <f t="shared" si="179"/>
        <v>0</v>
      </c>
      <c r="Y908" s="372"/>
    </row>
    <row r="909" spans="1:25" s="50" customFormat="1" ht="22.5" hidden="1" customHeight="1" x14ac:dyDescent="0.15">
      <c r="A909" s="361" t="s">
        <v>371</v>
      </c>
      <c r="B909" s="151" t="s">
        <v>57</v>
      </c>
      <c r="C909" s="152" t="s">
        <v>1069</v>
      </c>
      <c r="D909" s="390">
        <v>1</v>
      </c>
      <c r="E909" s="359" t="s">
        <v>1384</v>
      </c>
      <c r="F909" s="360">
        <v>129475</v>
      </c>
      <c r="G909" s="360">
        <f t="shared" si="168"/>
        <v>129475</v>
      </c>
      <c r="H909" s="360">
        <v>0</v>
      </c>
      <c r="I909" s="360">
        <f t="shared" si="169"/>
        <v>0</v>
      </c>
      <c r="J909" s="360">
        <v>0</v>
      </c>
      <c r="K909" s="360">
        <f t="shared" si="170"/>
        <v>0</v>
      </c>
      <c r="L909" s="360">
        <f t="shared" si="171"/>
        <v>129475</v>
      </c>
      <c r="M909" s="376">
        <f t="shared" si="172"/>
        <v>129475</v>
      </c>
      <c r="N909" s="392">
        <v>1</v>
      </c>
      <c r="O909" s="360">
        <v>129475</v>
      </c>
      <c r="P909" s="360">
        <f t="shared" si="173"/>
        <v>129475</v>
      </c>
      <c r="Q909" s="360">
        <v>0</v>
      </c>
      <c r="R909" s="360">
        <f t="shared" si="174"/>
        <v>0</v>
      </c>
      <c r="S909" s="360">
        <v>0</v>
      </c>
      <c r="T909" s="360">
        <f t="shared" si="175"/>
        <v>0</v>
      </c>
      <c r="U909" s="360">
        <f t="shared" si="176"/>
        <v>129475</v>
      </c>
      <c r="V909" s="369">
        <f t="shared" si="177"/>
        <v>129475</v>
      </c>
      <c r="W909" s="390">
        <f t="shared" si="178"/>
        <v>0</v>
      </c>
      <c r="X909" s="381">
        <f t="shared" si="179"/>
        <v>0</v>
      </c>
      <c r="Y909" s="372"/>
    </row>
    <row r="910" spans="1:25" s="50" customFormat="1" ht="22.5" hidden="1" customHeight="1" x14ac:dyDescent="0.15">
      <c r="A910" s="361" t="s">
        <v>372</v>
      </c>
      <c r="B910" s="151" t="s">
        <v>57</v>
      </c>
      <c r="C910" s="152" t="s">
        <v>1070</v>
      </c>
      <c r="D910" s="390">
        <v>1</v>
      </c>
      <c r="E910" s="359" t="s">
        <v>1384</v>
      </c>
      <c r="F910" s="360">
        <v>167265</v>
      </c>
      <c r="G910" s="360">
        <f t="shared" si="168"/>
        <v>167265</v>
      </c>
      <c r="H910" s="360">
        <v>0</v>
      </c>
      <c r="I910" s="360">
        <f t="shared" si="169"/>
        <v>0</v>
      </c>
      <c r="J910" s="360">
        <v>0</v>
      </c>
      <c r="K910" s="360">
        <f t="shared" si="170"/>
        <v>0</v>
      </c>
      <c r="L910" s="360">
        <f t="shared" si="171"/>
        <v>167265</v>
      </c>
      <c r="M910" s="376">
        <f t="shared" si="172"/>
        <v>167265</v>
      </c>
      <c r="N910" s="392">
        <v>1</v>
      </c>
      <c r="O910" s="360">
        <v>167265</v>
      </c>
      <c r="P910" s="360">
        <f t="shared" si="173"/>
        <v>167265</v>
      </c>
      <c r="Q910" s="360">
        <v>0</v>
      </c>
      <c r="R910" s="360">
        <f t="shared" si="174"/>
        <v>0</v>
      </c>
      <c r="S910" s="360">
        <v>0</v>
      </c>
      <c r="T910" s="360">
        <f t="shared" si="175"/>
        <v>0</v>
      </c>
      <c r="U910" s="360">
        <f t="shared" si="176"/>
        <v>167265</v>
      </c>
      <c r="V910" s="369">
        <f t="shared" si="177"/>
        <v>167265</v>
      </c>
      <c r="W910" s="390">
        <f t="shared" si="178"/>
        <v>0</v>
      </c>
      <c r="X910" s="381">
        <f t="shared" si="179"/>
        <v>0</v>
      </c>
      <c r="Y910" s="372"/>
    </row>
    <row r="911" spans="1:25" s="50" customFormat="1" ht="22.5" hidden="1" customHeight="1" x14ac:dyDescent="0.15">
      <c r="A911" s="361" t="s">
        <v>373</v>
      </c>
      <c r="B911" s="151" t="s">
        <v>57</v>
      </c>
      <c r="C911" s="152" t="s">
        <v>1071</v>
      </c>
      <c r="D911" s="390">
        <v>1</v>
      </c>
      <c r="E911" s="359" t="s">
        <v>1384</v>
      </c>
      <c r="F911" s="360">
        <v>237622</v>
      </c>
      <c r="G911" s="360">
        <f t="shared" si="168"/>
        <v>237622</v>
      </c>
      <c r="H911" s="360">
        <v>0</v>
      </c>
      <c r="I911" s="360">
        <f t="shared" si="169"/>
        <v>0</v>
      </c>
      <c r="J911" s="360">
        <v>0</v>
      </c>
      <c r="K911" s="360">
        <f t="shared" si="170"/>
        <v>0</v>
      </c>
      <c r="L911" s="360">
        <f t="shared" si="171"/>
        <v>237622</v>
      </c>
      <c r="M911" s="376">
        <f t="shared" si="172"/>
        <v>237622</v>
      </c>
      <c r="N911" s="392">
        <v>1</v>
      </c>
      <c r="O911" s="360">
        <v>237622</v>
      </c>
      <c r="P911" s="360">
        <f t="shared" si="173"/>
        <v>237622</v>
      </c>
      <c r="Q911" s="360">
        <v>0</v>
      </c>
      <c r="R911" s="360">
        <f t="shared" si="174"/>
        <v>0</v>
      </c>
      <c r="S911" s="360">
        <v>0</v>
      </c>
      <c r="T911" s="360">
        <f t="shared" si="175"/>
        <v>0</v>
      </c>
      <c r="U911" s="360">
        <f t="shared" si="176"/>
        <v>237622</v>
      </c>
      <c r="V911" s="369">
        <f t="shared" si="177"/>
        <v>237622</v>
      </c>
      <c r="W911" s="390">
        <f t="shared" si="178"/>
        <v>0</v>
      </c>
      <c r="X911" s="381">
        <f t="shared" si="179"/>
        <v>0</v>
      </c>
      <c r="Y911" s="372"/>
    </row>
    <row r="912" spans="1:25" s="50" customFormat="1" ht="22.5" hidden="1" customHeight="1" x14ac:dyDescent="0.15">
      <c r="A912" s="361" t="s">
        <v>374</v>
      </c>
      <c r="B912" s="151" t="s">
        <v>57</v>
      </c>
      <c r="C912" s="152" t="s">
        <v>1072</v>
      </c>
      <c r="D912" s="390">
        <v>1</v>
      </c>
      <c r="E912" s="359" t="s">
        <v>1384</v>
      </c>
      <c r="F912" s="360">
        <v>390285</v>
      </c>
      <c r="G912" s="360">
        <f t="shared" si="168"/>
        <v>390285</v>
      </c>
      <c r="H912" s="360">
        <v>0</v>
      </c>
      <c r="I912" s="360">
        <f t="shared" si="169"/>
        <v>0</v>
      </c>
      <c r="J912" s="360">
        <v>0</v>
      </c>
      <c r="K912" s="360">
        <f t="shared" si="170"/>
        <v>0</v>
      </c>
      <c r="L912" s="360">
        <f t="shared" si="171"/>
        <v>390285</v>
      </c>
      <c r="M912" s="376">
        <f t="shared" si="172"/>
        <v>390285</v>
      </c>
      <c r="N912" s="392">
        <v>1</v>
      </c>
      <c r="O912" s="360">
        <v>390285</v>
      </c>
      <c r="P912" s="360">
        <f t="shared" si="173"/>
        <v>390285</v>
      </c>
      <c r="Q912" s="360">
        <v>0</v>
      </c>
      <c r="R912" s="360">
        <f t="shared" si="174"/>
        <v>0</v>
      </c>
      <c r="S912" s="360">
        <v>0</v>
      </c>
      <c r="T912" s="360">
        <f t="shared" si="175"/>
        <v>0</v>
      </c>
      <c r="U912" s="360">
        <f t="shared" si="176"/>
        <v>390285</v>
      </c>
      <c r="V912" s="369">
        <f t="shared" si="177"/>
        <v>390285</v>
      </c>
      <c r="W912" s="390">
        <f t="shared" si="178"/>
        <v>0</v>
      </c>
      <c r="X912" s="381">
        <f t="shared" si="179"/>
        <v>0</v>
      </c>
      <c r="Y912" s="372"/>
    </row>
    <row r="913" spans="1:25" s="50" customFormat="1" ht="22.5" hidden="1" customHeight="1" x14ac:dyDescent="0.15">
      <c r="A913" s="361" t="s">
        <v>375</v>
      </c>
      <c r="B913" s="151" t="s">
        <v>57</v>
      </c>
      <c r="C913" s="152" t="s">
        <v>1073</v>
      </c>
      <c r="D913" s="390">
        <v>1</v>
      </c>
      <c r="E913" s="359" t="s">
        <v>1384</v>
      </c>
      <c r="F913" s="360">
        <v>267278</v>
      </c>
      <c r="G913" s="360">
        <f t="shared" si="168"/>
        <v>267278</v>
      </c>
      <c r="H913" s="360">
        <v>0</v>
      </c>
      <c r="I913" s="360">
        <f t="shared" si="169"/>
        <v>0</v>
      </c>
      <c r="J913" s="360">
        <v>0</v>
      </c>
      <c r="K913" s="360">
        <f t="shared" si="170"/>
        <v>0</v>
      </c>
      <c r="L913" s="360">
        <f t="shared" si="171"/>
        <v>267278</v>
      </c>
      <c r="M913" s="376">
        <f t="shared" si="172"/>
        <v>267278</v>
      </c>
      <c r="N913" s="392">
        <v>1</v>
      </c>
      <c r="O913" s="360">
        <v>267278</v>
      </c>
      <c r="P913" s="360">
        <f t="shared" si="173"/>
        <v>267278</v>
      </c>
      <c r="Q913" s="360">
        <v>0</v>
      </c>
      <c r="R913" s="360">
        <f t="shared" si="174"/>
        <v>0</v>
      </c>
      <c r="S913" s="360">
        <v>0</v>
      </c>
      <c r="T913" s="360">
        <f t="shared" si="175"/>
        <v>0</v>
      </c>
      <c r="U913" s="360">
        <f t="shared" si="176"/>
        <v>267278</v>
      </c>
      <c r="V913" s="369">
        <f t="shared" si="177"/>
        <v>267278</v>
      </c>
      <c r="W913" s="390">
        <f t="shared" si="178"/>
        <v>0</v>
      </c>
      <c r="X913" s="381">
        <f t="shared" si="179"/>
        <v>0</v>
      </c>
      <c r="Y913" s="372"/>
    </row>
    <row r="914" spans="1:25" s="50" customFormat="1" ht="22.5" hidden="1" customHeight="1" x14ac:dyDescent="0.15">
      <c r="A914" s="361" t="s">
        <v>376</v>
      </c>
      <c r="B914" s="151" t="s">
        <v>57</v>
      </c>
      <c r="C914" s="152" t="s">
        <v>1074</v>
      </c>
      <c r="D914" s="390">
        <v>1</v>
      </c>
      <c r="E914" s="359" t="s">
        <v>1384</v>
      </c>
      <c r="F914" s="360">
        <v>335830</v>
      </c>
      <c r="G914" s="360">
        <f t="shared" si="168"/>
        <v>335830</v>
      </c>
      <c r="H914" s="360">
        <v>0</v>
      </c>
      <c r="I914" s="360">
        <f t="shared" si="169"/>
        <v>0</v>
      </c>
      <c r="J914" s="360">
        <v>0</v>
      </c>
      <c r="K914" s="360">
        <f t="shared" si="170"/>
        <v>0</v>
      </c>
      <c r="L914" s="360">
        <f t="shared" si="171"/>
        <v>335830</v>
      </c>
      <c r="M914" s="376">
        <f t="shared" si="172"/>
        <v>335830</v>
      </c>
      <c r="N914" s="392">
        <v>1</v>
      </c>
      <c r="O914" s="360">
        <v>335830</v>
      </c>
      <c r="P914" s="360">
        <f t="shared" si="173"/>
        <v>335830</v>
      </c>
      <c r="Q914" s="360">
        <v>0</v>
      </c>
      <c r="R914" s="360">
        <f t="shared" si="174"/>
        <v>0</v>
      </c>
      <c r="S914" s="360">
        <v>0</v>
      </c>
      <c r="T914" s="360">
        <f t="shared" si="175"/>
        <v>0</v>
      </c>
      <c r="U914" s="360">
        <f t="shared" si="176"/>
        <v>335830</v>
      </c>
      <c r="V914" s="369">
        <f t="shared" si="177"/>
        <v>335830</v>
      </c>
      <c r="W914" s="390">
        <f t="shared" si="178"/>
        <v>0</v>
      </c>
      <c r="X914" s="381">
        <f t="shared" si="179"/>
        <v>0</v>
      </c>
      <c r="Y914" s="372"/>
    </row>
    <row r="915" spans="1:25" s="50" customFormat="1" ht="22.5" hidden="1" customHeight="1" x14ac:dyDescent="0.15">
      <c r="A915" s="361" t="s">
        <v>377</v>
      </c>
      <c r="B915" s="151" t="s">
        <v>57</v>
      </c>
      <c r="C915" s="152" t="s">
        <v>1075</v>
      </c>
      <c r="D915" s="390">
        <v>1</v>
      </c>
      <c r="E915" s="359" t="s">
        <v>1384</v>
      </c>
      <c r="F915" s="360">
        <v>458828</v>
      </c>
      <c r="G915" s="360">
        <f t="shared" si="168"/>
        <v>458828</v>
      </c>
      <c r="H915" s="360">
        <v>0</v>
      </c>
      <c r="I915" s="360">
        <f t="shared" si="169"/>
        <v>0</v>
      </c>
      <c r="J915" s="360">
        <v>0</v>
      </c>
      <c r="K915" s="360">
        <f t="shared" si="170"/>
        <v>0</v>
      </c>
      <c r="L915" s="360">
        <f t="shared" si="171"/>
        <v>458828</v>
      </c>
      <c r="M915" s="376">
        <f t="shared" si="172"/>
        <v>458828</v>
      </c>
      <c r="N915" s="392">
        <v>1</v>
      </c>
      <c r="O915" s="360">
        <v>458828</v>
      </c>
      <c r="P915" s="360">
        <f t="shared" si="173"/>
        <v>458828</v>
      </c>
      <c r="Q915" s="360">
        <v>0</v>
      </c>
      <c r="R915" s="360">
        <f t="shared" si="174"/>
        <v>0</v>
      </c>
      <c r="S915" s="360">
        <v>0</v>
      </c>
      <c r="T915" s="360">
        <f t="shared" si="175"/>
        <v>0</v>
      </c>
      <c r="U915" s="360">
        <f t="shared" si="176"/>
        <v>458828</v>
      </c>
      <c r="V915" s="369">
        <f t="shared" si="177"/>
        <v>458828</v>
      </c>
      <c r="W915" s="390">
        <f t="shared" si="178"/>
        <v>0</v>
      </c>
      <c r="X915" s="381">
        <f t="shared" si="179"/>
        <v>0</v>
      </c>
      <c r="Y915" s="372"/>
    </row>
    <row r="916" spans="1:25" s="50" customFormat="1" ht="22.5" hidden="1" customHeight="1" x14ac:dyDescent="0.15">
      <c r="A916" s="361" t="s">
        <v>378</v>
      </c>
      <c r="B916" s="151" t="s">
        <v>57</v>
      </c>
      <c r="C916" s="152" t="s">
        <v>1076</v>
      </c>
      <c r="D916" s="390">
        <v>1</v>
      </c>
      <c r="E916" s="359" t="s">
        <v>1384</v>
      </c>
      <c r="F916" s="360">
        <v>657776</v>
      </c>
      <c r="G916" s="360">
        <f t="shared" si="168"/>
        <v>657776</v>
      </c>
      <c r="H916" s="360">
        <v>0</v>
      </c>
      <c r="I916" s="360">
        <f t="shared" si="169"/>
        <v>0</v>
      </c>
      <c r="J916" s="360">
        <v>0</v>
      </c>
      <c r="K916" s="360">
        <f t="shared" si="170"/>
        <v>0</v>
      </c>
      <c r="L916" s="360">
        <f t="shared" si="171"/>
        <v>657776</v>
      </c>
      <c r="M916" s="376">
        <f t="shared" si="172"/>
        <v>657776</v>
      </c>
      <c r="N916" s="392">
        <v>1</v>
      </c>
      <c r="O916" s="360">
        <v>657776</v>
      </c>
      <c r="P916" s="360">
        <f t="shared" si="173"/>
        <v>657776</v>
      </c>
      <c r="Q916" s="360">
        <v>0</v>
      </c>
      <c r="R916" s="360">
        <f t="shared" si="174"/>
        <v>0</v>
      </c>
      <c r="S916" s="360">
        <v>0</v>
      </c>
      <c r="T916" s="360">
        <f t="shared" si="175"/>
        <v>0</v>
      </c>
      <c r="U916" s="360">
        <f t="shared" si="176"/>
        <v>657776</v>
      </c>
      <c r="V916" s="369">
        <f t="shared" si="177"/>
        <v>657776</v>
      </c>
      <c r="W916" s="390">
        <f t="shared" si="178"/>
        <v>0</v>
      </c>
      <c r="X916" s="381">
        <f t="shared" si="179"/>
        <v>0</v>
      </c>
      <c r="Y916" s="372"/>
    </row>
    <row r="917" spans="1:25" s="50" customFormat="1" ht="22.5" hidden="1" customHeight="1" x14ac:dyDescent="0.15">
      <c r="A917" s="361" t="s">
        <v>379</v>
      </c>
      <c r="B917" s="151" t="s">
        <v>57</v>
      </c>
      <c r="C917" s="152" t="s">
        <v>1092</v>
      </c>
      <c r="D917" s="390">
        <v>1</v>
      </c>
      <c r="E917" s="359" t="s">
        <v>1384</v>
      </c>
      <c r="F917" s="360">
        <v>837263</v>
      </c>
      <c r="G917" s="360">
        <f t="shared" si="168"/>
        <v>837263</v>
      </c>
      <c r="H917" s="360">
        <v>0</v>
      </c>
      <c r="I917" s="360">
        <f t="shared" si="169"/>
        <v>0</v>
      </c>
      <c r="J917" s="360">
        <v>0</v>
      </c>
      <c r="K917" s="360">
        <f t="shared" si="170"/>
        <v>0</v>
      </c>
      <c r="L917" s="360">
        <f t="shared" si="171"/>
        <v>837263</v>
      </c>
      <c r="M917" s="376">
        <f t="shared" si="172"/>
        <v>837263</v>
      </c>
      <c r="N917" s="392">
        <v>1</v>
      </c>
      <c r="O917" s="360">
        <v>837263</v>
      </c>
      <c r="P917" s="360">
        <f t="shared" si="173"/>
        <v>837263</v>
      </c>
      <c r="Q917" s="360">
        <v>0</v>
      </c>
      <c r="R917" s="360">
        <f t="shared" si="174"/>
        <v>0</v>
      </c>
      <c r="S917" s="360">
        <v>0</v>
      </c>
      <c r="T917" s="360">
        <f t="shared" si="175"/>
        <v>0</v>
      </c>
      <c r="U917" s="360">
        <f t="shared" si="176"/>
        <v>837263</v>
      </c>
      <c r="V917" s="369">
        <f t="shared" si="177"/>
        <v>837263</v>
      </c>
      <c r="W917" s="390">
        <f t="shared" si="178"/>
        <v>0</v>
      </c>
      <c r="X917" s="381">
        <f t="shared" si="179"/>
        <v>0</v>
      </c>
      <c r="Y917" s="372"/>
    </row>
    <row r="918" spans="1:25" s="50" customFormat="1" ht="22.5" hidden="1" customHeight="1" x14ac:dyDescent="0.15">
      <c r="A918" s="361" t="s">
        <v>380</v>
      </c>
      <c r="B918" s="151" t="s">
        <v>57</v>
      </c>
      <c r="C918" s="152" t="s">
        <v>1093</v>
      </c>
      <c r="D918" s="390">
        <v>1</v>
      </c>
      <c r="E918" s="359" t="s">
        <v>1384</v>
      </c>
      <c r="F918" s="360">
        <v>1396954</v>
      </c>
      <c r="G918" s="360">
        <f t="shared" si="168"/>
        <v>1396954</v>
      </c>
      <c r="H918" s="360">
        <v>0</v>
      </c>
      <c r="I918" s="360">
        <f t="shared" si="169"/>
        <v>0</v>
      </c>
      <c r="J918" s="360">
        <v>0</v>
      </c>
      <c r="K918" s="360">
        <f t="shared" si="170"/>
        <v>0</v>
      </c>
      <c r="L918" s="360">
        <f t="shared" si="171"/>
        <v>1396954</v>
      </c>
      <c r="M918" s="376">
        <f t="shared" si="172"/>
        <v>1396954</v>
      </c>
      <c r="N918" s="392">
        <v>1</v>
      </c>
      <c r="O918" s="360">
        <v>1396954</v>
      </c>
      <c r="P918" s="360">
        <f t="shared" si="173"/>
        <v>1396954</v>
      </c>
      <c r="Q918" s="360">
        <v>0</v>
      </c>
      <c r="R918" s="360">
        <f t="shared" si="174"/>
        <v>0</v>
      </c>
      <c r="S918" s="360">
        <v>0</v>
      </c>
      <c r="T918" s="360">
        <f t="shared" si="175"/>
        <v>0</v>
      </c>
      <c r="U918" s="360">
        <f t="shared" si="176"/>
        <v>1396954</v>
      </c>
      <c r="V918" s="369">
        <f t="shared" si="177"/>
        <v>1396954</v>
      </c>
      <c r="W918" s="390">
        <f t="shared" si="178"/>
        <v>0</v>
      </c>
      <c r="X918" s="381">
        <f t="shared" si="179"/>
        <v>0</v>
      </c>
      <c r="Y918" s="372"/>
    </row>
    <row r="919" spans="1:25" s="50" customFormat="1" ht="22.5" hidden="1" customHeight="1" x14ac:dyDescent="0.15">
      <c r="A919" s="361" t="s">
        <v>381</v>
      </c>
      <c r="B919" s="151" t="s">
        <v>47</v>
      </c>
      <c r="C919" s="152" t="s">
        <v>1073</v>
      </c>
      <c r="D919" s="390">
        <v>1</v>
      </c>
      <c r="E919" s="359" t="s">
        <v>1384</v>
      </c>
      <c r="F919" s="360">
        <v>210532</v>
      </c>
      <c r="G919" s="360">
        <f t="shared" si="168"/>
        <v>210532</v>
      </c>
      <c r="H919" s="360">
        <v>0</v>
      </c>
      <c r="I919" s="360">
        <f t="shared" si="169"/>
        <v>0</v>
      </c>
      <c r="J919" s="360">
        <v>0</v>
      </c>
      <c r="K919" s="360">
        <f t="shared" si="170"/>
        <v>0</v>
      </c>
      <c r="L919" s="360">
        <f t="shared" si="171"/>
        <v>210532</v>
      </c>
      <c r="M919" s="376">
        <f t="shared" si="172"/>
        <v>210532</v>
      </c>
      <c r="N919" s="392">
        <v>1</v>
      </c>
      <c r="O919" s="360">
        <v>210532</v>
      </c>
      <c r="P919" s="360">
        <f t="shared" si="173"/>
        <v>210532</v>
      </c>
      <c r="Q919" s="360">
        <v>0</v>
      </c>
      <c r="R919" s="360">
        <f t="shared" si="174"/>
        <v>0</v>
      </c>
      <c r="S919" s="360">
        <v>0</v>
      </c>
      <c r="T919" s="360">
        <f t="shared" si="175"/>
        <v>0</v>
      </c>
      <c r="U919" s="360">
        <f t="shared" si="176"/>
        <v>210532</v>
      </c>
      <c r="V919" s="369">
        <f t="shared" si="177"/>
        <v>210532</v>
      </c>
      <c r="W919" s="390">
        <f t="shared" si="178"/>
        <v>0</v>
      </c>
      <c r="X919" s="381">
        <f t="shared" si="179"/>
        <v>0</v>
      </c>
      <c r="Y919" s="372"/>
    </row>
    <row r="920" spans="1:25" s="50" customFormat="1" ht="22.5" hidden="1" customHeight="1" x14ac:dyDescent="0.15">
      <c r="A920" s="361" t="s">
        <v>382</v>
      </c>
      <c r="B920" s="151" t="s">
        <v>47</v>
      </c>
      <c r="C920" s="152" t="s">
        <v>1074</v>
      </c>
      <c r="D920" s="390">
        <v>1</v>
      </c>
      <c r="E920" s="359" t="s">
        <v>1384</v>
      </c>
      <c r="F920" s="360">
        <v>264756</v>
      </c>
      <c r="G920" s="360">
        <f t="shared" si="168"/>
        <v>264756</v>
      </c>
      <c r="H920" s="360">
        <v>0</v>
      </c>
      <c r="I920" s="360">
        <f t="shared" si="169"/>
        <v>0</v>
      </c>
      <c r="J920" s="360">
        <v>0</v>
      </c>
      <c r="K920" s="360">
        <f t="shared" si="170"/>
        <v>0</v>
      </c>
      <c r="L920" s="360">
        <f t="shared" si="171"/>
        <v>264756</v>
      </c>
      <c r="M920" s="376">
        <f t="shared" si="172"/>
        <v>264756</v>
      </c>
      <c r="N920" s="392">
        <v>1</v>
      </c>
      <c r="O920" s="360">
        <v>264756</v>
      </c>
      <c r="P920" s="360">
        <f t="shared" si="173"/>
        <v>264756</v>
      </c>
      <c r="Q920" s="360">
        <v>0</v>
      </c>
      <c r="R920" s="360">
        <f t="shared" si="174"/>
        <v>0</v>
      </c>
      <c r="S920" s="360">
        <v>0</v>
      </c>
      <c r="T920" s="360">
        <f t="shared" si="175"/>
        <v>0</v>
      </c>
      <c r="U920" s="360">
        <f t="shared" si="176"/>
        <v>264756</v>
      </c>
      <c r="V920" s="369">
        <f t="shared" si="177"/>
        <v>264756</v>
      </c>
      <c r="W920" s="390">
        <f t="shared" si="178"/>
        <v>0</v>
      </c>
      <c r="X920" s="381">
        <f t="shared" si="179"/>
        <v>0</v>
      </c>
      <c r="Y920" s="372"/>
    </row>
    <row r="921" spans="1:25" s="50" customFormat="1" ht="22.5" hidden="1" customHeight="1" x14ac:dyDescent="0.15">
      <c r="A921" s="361" t="s">
        <v>383</v>
      </c>
      <c r="B921" s="151" t="s">
        <v>47</v>
      </c>
      <c r="C921" s="152" t="s">
        <v>1075</v>
      </c>
      <c r="D921" s="390">
        <v>1</v>
      </c>
      <c r="E921" s="359" t="s">
        <v>1384</v>
      </c>
      <c r="F921" s="360">
        <v>399382</v>
      </c>
      <c r="G921" s="360">
        <f t="shared" si="168"/>
        <v>399382</v>
      </c>
      <c r="H921" s="360">
        <v>0</v>
      </c>
      <c r="I921" s="360">
        <f t="shared" si="169"/>
        <v>0</v>
      </c>
      <c r="J921" s="360">
        <v>0</v>
      </c>
      <c r="K921" s="360">
        <f t="shared" si="170"/>
        <v>0</v>
      </c>
      <c r="L921" s="360">
        <f t="shared" si="171"/>
        <v>399382</v>
      </c>
      <c r="M921" s="376">
        <f t="shared" si="172"/>
        <v>399382</v>
      </c>
      <c r="N921" s="392">
        <v>1</v>
      </c>
      <c r="O921" s="360">
        <v>399382</v>
      </c>
      <c r="P921" s="360">
        <f t="shared" si="173"/>
        <v>399382</v>
      </c>
      <c r="Q921" s="360">
        <v>0</v>
      </c>
      <c r="R921" s="360">
        <f t="shared" si="174"/>
        <v>0</v>
      </c>
      <c r="S921" s="360">
        <v>0</v>
      </c>
      <c r="T921" s="360">
        <f t="shared" si="175"/>
        <v>0</v>
      </c>
      <c r="U921" s="360">
        <f t="shared" si="176"/>
        <v>399382</v>
      </c>
      <c r="V921" s="369">
        <f t="shared" si="177"/>
        <v>399382</v>
      </c>
      <c r="W921" s="390">
        <f t="shared" si="178"/>
        <v>0</v>
      </c>
      <c r="X921" s="381">
        <f t="shared" si="179"/>
        <v>0</v>
      </c>
      <c r="Y921" s="372"/>
    </row>
    <row r="922" spans="1:25" s="50" customFormat="1" ht="22.5" hidden="1" customHeight="1" x14ac:dyDescent="0.15">
      <c r="A922" s="361" t="s">
        <v>384</v>
      </c>
      <c r="B922" s="151" t="s">
        <v>47</v>
      </c>
      <c r="C922" s="152" t="s">
        <v>1076</v>
      </c>
      <c r="D922" s="390">
        <v>1</v>
      </c>
      <c r="E922" s="359" t="s">
        <v>1384</v>
      </c>
      <c r="F922" s="360">
        <v>532292</v>
      </c>
      <c r="G922" s="360">
        <f t="shared" si="168"/>
        <v>532292</v>
      </c>
      <c r="H922" s="360">
        <v>0</v>
      </c>
      <c r="I922" s="360">
        <f t="shared" si="169"/>
        <v>0</v>
      </c>
      <c r="J922" s="360">
        <v>0</v>
      </c>
      <c r="K922" s="360">
        <f t="shared" si="170"/>
        <v>0</v>
      </c>
      <c r="L922" s="360">
        <f t="shared" si="171"/>
        <v>532292</v>
      </c>
      <c r="M922" s="376">
        <f t="shared" si="172"/>
        <v>532292</v>
      </c>
      <c r="N922" s="392">
        <v>1</v>
      </c>
      <c r="O922" s="360">
        <v>532292</v>
      </c>
      <c r="P922" s="360">
        <f t="shared" si="173"/>
        <v>532292</v>
      </c>
      <c r="Q922" s="360">
        <v>0</v>
      </c>
      <c r="R922" s="360">
        <f t="shared" si="174"/>
        <v>0</v>
      </c>
      <c r="S922" s="360">
        <v>0</v>
      </c>
      <c r="T922" s="360">
        <f t="shared" si="175"/>
        <v>0</v>
      </c>
      <c r="U922" s="360">
        <f t="shared" si="176"/>
        <v>532292</v>
      </c>
      <c r="V922" s="369">
        <f t="shared" si="177"/>
        <v>532292</v>
      </c>
      <c r="W922" s="390">
        <f t="shared" si="178"/>
        <v>0</v>
      </c>
      <c r="X922" s="381">
        <f t="shared" si="179"/>
        <v>0</v>
      </c>
      <c r="Y922" s="372"/>
    </row>
    <row r="923" spans="1:25" s="50" customFormat="1" ht="22.5" hidden="1" customHeight="1" x14ac:dyDescent="0.15">
      <c r="A923" s="361" t="s">
        <v>385</v>
      </c>
      <c r="B923" s="151" t="s">
        <v>47</v>
      </c>
      <c r="C923" s="152" t="s">
        <v>1092</v>
      </c>
      <c r="D923" s="390">
        <v>1</v>
      </c>
      <c r="E923" s="359" t="s">
        <v>1384</v>
      </c>
      <c r="F923" s="360">
        <v>748780</v>
      </c>
      <c r="G923" s="360">
        <f t="shared" si="168"/>
        <v>748780</v>
      </c>
      <c r="H923" s="360">
        <v>0</v>
      </c>
      <c r="I923" s="360">
        <f t="shared" si="169"/>
        <v>0</v>
      </c>
      <c r="J923" s="360">
        <v>0</v>
      </c>
      <c r="K923" s="360">
        <f t="shared" si="170"/>
        <v>0</v>
      </c>
      <c r="L923" s="360">
        <f t="shared" si="171"/>
        <v>748780</v>
      </c>
      <c r="M923" s="376">
        <f t="shared" si="172"/>
        <v>748780</v>
      </c>
      <c r="N923" s="392">
        <v>1</v>
      </c>
      <c r="O923" s="360">
        <v>748780</v>
      </c>
      <c r="P923" s="360">
        <f t="shared" si="173"/>
        <v>748780</v>
      </c>
      <c r="Q923" s="360">
        <v>0</v>
      </c>
      <c r="R923" s="360">
        <f t="shared" si="174"/>
        <v>0</v>
      </c>
      <c r="S923" s="360">
        <v>0</v>
      </c>
      <c r="T923" s="360">
        <f t="shared" si="175"/>
        <v>0</v>
      </c>
      <c r="U923" s="360">
        <f t="shared" si="176"/>
        <v>748780</v>
      </c>
      <c r="V923" s="369">
        <f t="shared" si="177"/>
        <v>748780</v>
      </c>
      <c r="W923" s="390">
        <f t="shared" si="178"/>
        <v>0</v>
      </c>
      <c r="X923" s="381">
        <f t="shared" si="179"/>
        <v>0</v>
      </c>
      <c r="Y923" s="372"/>
    </row>
    <row r="924" spans="1:25" s="50" customFormat="1" ht="22.5" hidden="1" customHeight="1" x14ac:dyDescent="0.15">
      <c r="A924" s="361" t="s">
        <v>386</v>
      </c>
      <c r="B924" s="151" t="s">
        <v>47</v>
      </c>
      <c r="C924" s="152" t="s">
        <v>1093</v>
      </c>
      <c r="D924" s="390">
        <v>1</v>
      </c>
      <c r="E924" s="359" t="s">
        <v>1384</v>
      </c>
      <c r="F924" s="360">
        <v>1183236</v>
      </c>
      <c r="G924" s="360">
        <f t="shared" si="168"/>
        <v>1183236</v>
      </c>
      <c r="H924" s="360">
        <v>0</v>
      </c>
      <c r="I924" s="360">
        <f t="shared" si="169"/>
        <v>0</v>
      </c>
      <c r="J924" s="360">
        <v>0</v>
      </c>
      <c r="K924" s="360">
        <f t="shared" si="170"/>
        <v>0</v>
      </c>
      <c r="L924" s="360">
        <f t="shared" si="171"/>
        <v>1183236</v>
      </c>
      <c r="M924" s="376">
        <f t="shared" si="172"/>
        <v>1183236</v>
      </c>
      <c r="N924" s="392">
        <v>1</v>
      </c>
      <c r="O924" s="360">
        <v>1183236</v>
      </c>
      <c r="P924" s="360">
        <f t="shared" si="173"/>
        <v>1183236</v>
      </c>
      <c r="Q924" s="360">
        <v>0</v>
      </c>
      <c r="R924" s="360">
        <f t="shared" si="174"/>
        <v>0</v>
      </c>
      <c r="S924" s="360">
        <v>0</v>
      </c>
      <c r="T924" s="360">
        <f t="shared" si="175"/>
        <v>0</v>
      </c>
      <c r="U924" s="360">
        <f t="shared" si="176"/>
        <v>1183236</v>
      </c>
      <c r="V924" s="369">
        <f t="shared" si="177"/>
        <v>1183236</v>
      </c>
      <c r="W924" s="390">
        <f t="shared" si="178"/>
        <v>0</v>
      </c>
      <c r="X924" s="381">
        <f t="shared" si="179"/>
        <v>0</v>
      </c>
      <c r="Y924" s="372"/>
    </row>
    <row r="925" spans="1:25" s="50" customFormat="1" ht="22.5" hidden="1" customHeight="1" x14ac:dyDescent="0.15">
      <c r="A925" s="361" t="s">
        <v>387</v>
      </c>
      <c r="B925" s="151" t="s">
        <v>1101</v>
      </c>
      <c r="C925" s="152" t="s">
        <v>1067</v>
      </c>
      <c r="D925" s="390">
        <v>1</v>
      </c>
      <c r="E925" s="359" t="s">
        <v>1384</v>
      </c>
      <c r="F925" s="360">
        <v>43365</v>
      </c>
      <c r="G925" s="360">
        <f t="shared" si="168"/>
        <v>43365</v>
      </c>
      <c r="H925" s="360">
        <v>0</v>
      </c>
      <c r="I925" s="360">
        <f t="shared" si="169"/>
        <v>0</v>
      </c>
      <c r="J925" s="360">
        <v>0</v>
      </c>
      <c r="K925" s="360">
        <f t="shared" si="170"/>
        <v>0</v>
      </c>
      <c r="L925" s="360">
        <f t="shared" si="171"/>
        <v>43365</v>
      </c>
      <c r="M925" s="376">
        <f t="shared" si="172"/>
        <v>43365</v>
      </c>
      <c r="N925" s="392">
        <v>1</v>
      </c>
      <c r="O925" s="360">
        <v>43365</v>
      </c>
      <c r="P925" s="360">
        <f t="shared" si="173"/>
        <v>43365</v>
      </c>
      <c r="Q925" s="360">
        <v>0</v>
      </c>
      <c r="R925" s="360">
        <f t="shared" si="174"/>
        <v>0</v>
      </c>
      <c r="S925" s="360">
        <v>0</v>
      </c>
      <c r="T925" s="360">
        <f t="shared" si="175"/>
        <v>0</v>
      </c>
      <c r="U925" s="360">
        <f t="shared" si="176"/>
        <v>43365</v>
      </c>
      <c r="V925" s="369">
        <f t="shared" si="177"/>
        <v>43365</v>
      </c>
      <c r="W925" s="390">
        <f t="shared" si="178"/>
        <v>0</v>
      </c>
      <c r="X925" s="381">
        <f t="shared" si="179"/>
        <v>0</v>
      </c>
      <c r="Y925" s="372"/>
    </row>
    <row r="926" spans="1:25" s="50" customFormat="1" ht="22.5" hidden="1" customHeight="1" x14ac:dyDescent="0.15">
      <c r="A926" s="361" t="s">
        <v>388</v>
      </c>
      <c r="B926" s="151" t="s">
        <v>1101</v>
      </c>
      <c r="C926" s="152" t="s">
        <v>1068</v>
      </c>
      <c r="D926" s="390">
        <v>1</v>
      </c>
      <c r="E926" s="359" t="s">
        <v>1384</v>
      </c>
      <c r="F926" s="360">
        <v>56640</v>
      </c>
      <c r="G926" s="360">
        <f t="shared" si="168"/>
        <v>56640</v>
      </c>
      <c r="H926" s="360">
        <v>0</v>
      </c>
      <c r="I926" s="360">
        <f t="shared" si="169"/>
        <v>0</v>
      </c>
      <c r="J926" s="360">
        <v>0</v>
      </c>
      <c r="K926" s="360">
        <f t="shared" si="170"/>
        <v>0</v>
      </c>
      <c r="L926" s="360">
        <f t="shared" si="171"/>
        <v>56640</v>
      </c>
      <c r="M926" s="376">
        <f t="shared" si="172"/>
        <v>56640</v>
      </c>
      <c r="N926" s="392">
        <v>1</v>
      </c>
      <c r="O926" s="360">
        <v>56640</v>
      </c>
      <c r="P926" s="360">
        <f t="shared" si="173"/>
        <v>56640</v>
      </c>
      <c r="Q926" s="360">
        <v>0</v>
      </c>
      <c r="R926" s="360">
        <f t="shared" si="174"/>
        <v>0</v>
      </c>
      <c r="S926" s="360">
        <v>0</v>
      </c>
      <c r="T926" s="360">
        <f t="shared" si="175"/>
        <v>0</v>
      </c>
      <c r="U926" s="360">
        <f t="shared" si="176"/>
        <v>56640</v>
      </c>
      <c r="V926" s="369">
        <f t="shared" si="177"/>
        <v>56640</v>
      </c>
      <c r="W926" s="390">
        <f t="shared" si="178"/>
        <v>0</v>
      </c>
      <c r="X926" s="381">
        <f t="shared" si="179"/>
        <v>0</v>
      </c>
      <c r="Y926" s="372"/>
    </row>
    <row r="927" spans="1:25" s="50" customFormat="1" ht="22.5" hidden="1" customHeight="1" x14ac:dyDescent="0.15">
      <c r="A927" s="361" t="s">
        <v>389</v>
      </c>
      <c r="B927" s="151" t="s">
        <v>1101</v>
      </c>
      <c r="C927" s="152" t="s">
        <v>1069</v>
      </c>
      <c r="D927" s="390">
        <v>1</v>
      </c>
      <c r="E927" s="359" t="s">
        <v>1384</v>
      </c>
      <c r="F927" s="360">
        <v>64605</v>
      </c>
      <c r="G927" s="360">
        <f t="shared" si="168"/>
        <v>64605</v>
      </c>
      <c r="H927" s="360">
        <v>0</v>
      </c>
      <c r="I927" s="360">
        <f t="shared" si="169"/>
        <v>0</v>
      </c>
      <c r="J927" s="360">
        <v>0</v>
      </c>
      <c r="K927" s="360">
        <f t="shared" si="170"/>
        <v>0</v>
      </c>
      <c r="L927" s="360">
        <f t="shared" si="171"/>
        <v>64605</v>
      </c>
      <c r="M927" s="376">
        <f t="shared" si="172"/>
        <v>64605</v>
      </c>
      <c r="N927" s="392">
        <v>1</v>
      </c>
      <c r="O927" s="360">
        <v>64605</v>
      </c>
      <c r="P927" s="360">
        <f t="shared" si="173"/>
        <v>64605</v>
      </c>
      <c r="Q927" s="360">
        <v>0</v>
      </c>
      <c r="R927" s="360">
        <f t="shared" si="174"/>
        <v>0</v>
      </c>
      <c r="S927" s="360">
        <v>0</v>
      </c>
      <c r="T927" s="360">
        <f t="shared" si="175"/>
        <v>0</v>
      </c>
      <c r="U927" s="360">
        <f t="shared" si="176"/>
        <v>64605</v>
      </c>
      <c r="V927" s="369">
        <f t="shared" si="177"/>
        <v>64605</v>
      </c>
      <c r="W927" s="390">
        <f t="shared" si="178"/>
        <v>0</v>
      </c>
      <c r="X927" s="381">
        <f t="shared" si="179"/>
        <v>0</v>
      </c>
      <c r="Y927" s="372"/>
    </row>
    <row r="928" spans="1:25" s="50" customFormat="1" ht="22.5" hidden="1" customHeight="1" x14ac:dyDescent="0.15">
      <c r="A928" s="361" t="s">
        <v>390</v>
      </c>
      <c r="B928" s="151" t="s">
        <v>1101</v>
      </c>
      <c r="C928" s="152" t="s">
        <v>1070</v>
      </c>
      <c r="D928" s="390">
        <v>1</v>
      </c>
      <c r="E928" s="359" t="s">
        <v>1384</v>
      </c>
      <c r="F928" s="360">
        <v>101775</v>
      </c>
      <c r="G928" s="360">
        <f t="shared" si="168"/>
        <v>101775</v>
      </c>
      <c r="H928" s="360">
        <v>0</v>
      </c>
      <c r="I928" s="360">
        <f t="shared" si="169"/>
        <v>0</v>
      </c>
      <c r="J928" s="360">
        <v>0</v>
      </c>
      <c r="K928" s="360">
        <f t="shared" si="170"/>
        <v>0</v>
      </c>
      <c r="L928" s="360">
        <f t="shared" si="171"/>
        <v>101775</v>
      </c>
      <c r="M928" s="376">
        <f t="shared" si="172"/>
        <v>101775</v>
      </c>
      <c r="N928" s="392">
        <v>1</v>
      </c>
      <c r="O928" s="360">
        <v>101775</v>
      </c>
      <c r="P928" s="360">
        <f t="shared" si="173"/>
        <v>101775</v>
      </c>
      <c r="Q928" s="360">
        <v>0</v>
      </c>
      <c r="R928" s="360">
        <f t="shared" si="174"/>
        <v>0</v>
      </c>
      <c r="S928" s="360">
        <v>0</v>
      </c>
      <c r="T928" s="360">
        <f t="shared" si="175"/>
        <v>0</v>
      </c>
      <c r="U928" s="360">
        <f t="shared" si="176"/>
        <v>101775</v>
      </c>
      <c r="V928" s="369">
        <f t="shared" si="177"/>
        <v>101775</v>
      </c>
      <c r="W928" s="390">
        <f t="shared" si="178"/>
        <v>0</v>
      </c>
      <c r="X928" s="381">
        <f t="shared" si="179"/>
        <v>0</v>
      </c>
      <c r="Y928" s="372"/>
    </row>
    <row r="929" spans="1:25" s="50" customFormat="1" ht="22.5" hidden="1" customHeight="1" x14ac:dyDescent="0.15">
      <c r="A929" s="361" t="s">
        <v>391</v>
      </c>
      <c r="B929" s="151" t="s">
        <v>1101</v>
      </c>
      <c r="C929" s="152" t="s">
        <v>1071</v>
      </c>
      <c r="D929" s="390">
        <v>1</v>
      </c>
      <c r="E929" s="359" t="s">
        <v>1384</v>
      </c>
      <c r="F929" s="360">
        <v>135405</v>
      </c>
      <c r="G929" s="360">
        <f t="shared" si="168"/>
        <v>135405</v>
      </c>
      <c r="H929" s="360">
        <v>0</v>
      </c>
      <c r="I929" s="360">
        <f t="shared" si="169"/>
        <v>0</v>
      </c>
      <c r="J929" s="360">
        <v>0</v>
      </c>
      <c r="K929" s="360">
        <f t="shared" si="170"/>
        <v>0</v>
      </c>
      <c r="L929" s="360">
        <f t="shared" si="171"/>
        <v>135405</v>
      </c>
      <c r="M929" s="376">
        <f t="shared" si="172"/>
        <v>135405</v>
      </c>
      <c r="N929" s="392">
        <v>1</v>
      </c>
      <c r="O929" s="360">
        <v>135405</v>
      </c>
      <c r="P929" s="360">
        <f t="shared" si="173"/>
        <v>135405</v>
      </c>
      <c r="Q929" s="360">
        <v>0</v>
      </c>
      <c r="R929" s="360">
        <f t="shared" si="174"/>
        <v>0</v>
      </c>
      <c r="S929" s="360">
        <v>0</v>
      </c>
      <c r="T929" s="360">
        <f t="shared" si="175"/>
        <v>0</v>
      </c>
      <c r="U929" s="360">
        <f t="shared" si="176"/>
        <v>135405</v>
      </c>
      <c r="V929" s="369">
        <f t="shared" si="177"/>
        <v>135405</v>
      </c>
      <c r="W929" s="390">
        <f t="shared" si="178"/>
        <v>0</v>
      </c>
      <c r="X929" s="381">
        <f t="shared" si="179"/>
        <v>0</v>
      </c>
      <c r="Y929" s="372"/>
    </row>
    <row r="930" spans="1:25" s="50" customFormat="1" ht="22.5" hidden="1" customHeight="1" x14ac:dyDescent="0.15">
      <c r="A930" s="361" t="s">
        <v>392</v>
      </c>
      <c r="B930" s="151" t="s">
        <v>1101</v>
      </c>
      <c r="C930" s="152" t="s">
        <v>1072</v>
      </c>
      <c r="D930" s="390">
        <v>1</v>
      </c>
      <c r="E930" s="359" t="s">
        <v>1384</v>
      </c>
      <c r="F930" s="360">
        <v>306997</v>
      </c>
      <c r="G930" s="360">
        <f t="shared" si="168"/>
        <v>306997</v>
      </c>
      <c r="H930" s="360">
        <v>0</v>
      </c>
      <c r="I930" s="360">
        <f t="shared" si="169"/>
        <v>0</v>
      </c>
      <c r="J930" s="360">
        <v>0</v>
      </c>
      <c r="K930" s="360">
        <f t="shared" si="170"/>
        <v>0</v>
      </c>
      <c r="L930" s="360">
        <f t="shared" si="171"/>
        <v>306997</v>
      </c>
      <c r="M930" s="376">
        <f t="shared" si="172"/>
        <v>306997</v>
      </c>
      <c r="N930" s="392">
        <v>1</v>
      </c>
      <c r="O930" s="360">
        <v>306997</v>
      </c>
      <c r="P930" s="360">
        <f t="shared" si="173"/>
        <v>306997</v>
      </c>
      <c r="Q930" s="360">
        <v>0</v>
      </c>
      <c r="R930" s="360">
        <f t="shared" si="174"/>
        <v>0</v>
      </c>
      <c r="S930" s="360">
        <v>0</v>
      </c>
      <c r="T930" s="360">
        <f t="shared" si="175"/>
        <v>0</v>
      </c>
      <c r="U930" s="360">
        <f t="shared" si="176"/>
        <v>306997</v>
      </c>
      <c r="V930" s="369">
        <f t="shared" si="177"/>
        <v>306997</v>
      </c>
      <c r="W930" s="390">
        <f t="shared" si="178"/>
        <v>0</v>
      </c>
      <c r="X930" s="381">
        <f t="shared" si="179"/>
        <v>0</v>
      </c>
      <c r="Y930" s="372"/>
    </row>
    <row r="931" spans="1:25" s="50" customFormat="1" ht="22.5" hidden="1" customHeight="1" x14ac:dyDescent="0.15">
      <c r="A931" s="361" t="s">
        <v>393</v>
      </c>
      <c r="B931" s="151" t="s">
        <v>55</v>
      </c>
      <c r="C931" s="152" t="s">
        <v>1102</v>
      </c>
      <c r="D931" s="390">
        <v>1</v>
      </c>
      <c r="E931" s="359" t="s">
        <v>1384</v>
      </c>
      <c r="F931" s="360">
        <v>61286</v>
      </c>
      <c r="G931" s="360">
        <f t="shared" si="168"/>
        <v>61286</v>
      </c>
      <c r="H931" s="360">
        <v>0</v>
      </c>
      <c r="I931" s="360">
        <f t="shared" si="169"/>
        <v>0</v>
      </c>
      <c r="J931" s="360">
        <v>0</v>
      </c>
      <c r="K931" s="360">
        <f t="shared" si="170"/>
        <v>0</v>
      </c>
      <c r="L931" s="360">
        <f t="shared" si="171"/>
        <v>61286</v>
      </c>
      <c r="M931" s="376">
        <f t="shared" si="172"/>
        <v>61286</v>
      </c>
      <c r="N931" s="392">
        <v>1</v>
      </c>
      <c r="O931" s="360">
        <v>61286</v>
      </c>
      <c r="P931" s="360">
        <f t="shared" si="173"/>
        <v>61286</v>
      </c>
      <c r="Q931" s="360">
        <v>0</v>
      </c>
      <c r="R931" s="360">
        <f t="shared" si="174"/>
        <v>0</v>
      </c>
      <c r="S931" s="360">
        <v>0</v>
      </c>
      <c r="T931" s="360">
        <f t="shared" si="175"/>
        <v>0</v>
      </c>
      <c r="U931" s="360">
        <f t="shared" si="176"/>
        <v>61286</v>
      </c>
      <c r="V931" s="369">
        <f t="shared" si="177"/>
        <v>61286</v>
      </c>
      <c r="W931" s="390">
        <f t="shared" si="178"/>
        <v>0</v>
      </c>
      <c r="X931" s="381">
        <f t="shared" si="179"/>
        <v>0</v>
      </c>
      <c r="Y931" s="372"/>
    </row>
    <row r="932" spans="1:25" s="50" customFormat="1" ht="22.5" hidden="1" customHeight="1" x14ac:dyDescent="0.15">
      <c r="A932" s="361" t="s">
        <v>394</v>
      </c>
      <c r="B932" s="151" t="s">
        <v>55</v>
      </c>
      <c r="C932" s="152" t="s">
        <v>1103</v>
      </c>
      <c r="D932" s="390">
        <v>1</v>
      </c>
      <c r="E932" s="359" t="s">
        <v>1384</v>
      </c>
      <c r="F932" s="360">
        <v>68923</v>
      </c>
      <c r="G932" s="360">
        <f t="shared" si="168"/>
        <v>68923</v>
      </c>
      <c r="H932" s="360">
        <v>0</v>
      </c>
      <c r="I932" s="360">
        <f t="shared" si="169"/>
        <v>0</v>
      </c>
      <c r="J932" s="360">
        <v>0</v>
      </c>
      <c r="K932" s="360">
        <f t="shared" si="170"/>
        <v>0</v>
      </c>
      <c r="L932" s="360">
        <f t="shared" si="171"/>
        <v>68923</v>
      </c>
      <c r="M932" s="376">
        <f t="shared" si="172"/>
        <v>68923</v>
      </c>
      <c r="N932" s="392">
        <v>1</v>
      </c>
      <c r="O932" s="360">
        <v>68923</v>
      </c>
      <c r="P932" s="360">
        <f t="shared" si="173"/>
        <v>68923</v>
      </c>
      <c r="Q932" s="360">
        <v>0</v>
      </c>
      <c r="R932" s="360">
        <f t="shared" si="174"/>
        <v>0</v>
      </c>
      <c r="S932" s="360">
        <v>0</v>
      </c>
      <c r="T932" s="360">
        <f t="shared" si="175"/>
        <v>0</v>
      </c>
      <c r="U932" s="360">
        <f t="shared" si="176"/>
        <v>68923</v>
      </c>
      <c r="V932" s="369">
        <f t="shared" si="177"/>
        <v>68923</v>
      </c>
      <c r="W932" s="390">
        <f t="shared" si="178"/>
        <v>0</v>
      </c>
      <c r="X932" s="381">
        <f t="shared" si="179"/>
        <v>0</v>
      </c>
      <c r="Y932" s="372"/>
    </row>
    <row r="933" spans="1:25" s="50" customFormat="1" ht="22.5" hidden="1" customHeight="1" x14ac:dyDescent="0.15">
      <c r="A933" s="361" t="s">
        <v>395</v>
      </c>
      <c r="B933" s="151" t="s">
        <v>55</v>
      </c>
      <c r="C933" s="152" t="s">
        <v>1104</v>
      </c>
      <c r="D933" s="390">
        <v>1</v>
      </c>
      <c r="E933" s="359" t="s">
        <v>1384</v>
      </c>
      <c r="F933" s="360">
        <v>83154</v>
      </c>
      <c r="G933" s="360">
        <f t="shared" si="168"/>
        <v>83154</v>
      </c>
      <c r="H933" s="360">
        <v>0</v>
      </c>
      <c r="I933" s="360">
        <f t="shared" si="169"/>
        <v>0</v>
      </c>
      <c r="J933" s="360">
        <v>0</v>
      </c>
      <c r="K933" s="360">
        <f t="shared" si="170"/>
        <v>0</v>
      </c>
      <c r="L933" s="360">
        <f t="shared" si="171"/>
        <v>83154</v>
      </c>
      <c r="M933" s="376">
        <f t="shared" si="172"/>
        <v>83154</v>
      </c>
      <c r="N933" s="392">
        <v>1</v>
      </c>
      <c r="O933" s="360">
        <v>83154</v>
      </c>
      <c r="P933" s="360">
        <f t="shared" si="173"/>
        <v>83154</v>
      </c>
      <c r="Q933" s="360">
        <v>0</v>
      </c>
      <c r="R933" s="360">
        <f t="shared" si="174"/>
        <v>0</v>
      </c>
      <c r="S933" s="360">
        <v>0</v>
      </c>
      <c r="T933" s="360">
        <f t="shared" si="175"/>
        <v>0</v>
      </c>
      <c r="U933" s="360">
        <f t="shared" si="176"/>
        <v>83154</v>
      </c>
      <c r="V933" s="369">
        <f t="shared" si="177"/>
        <v>83154</v>
      </c>
      <c r="W933" s="390">
        <f t="shared" si="178"/>
        <v>0</v>
      </c>
      <c r="X933" s="381">
        <f t="shared" si="179"/>
        <v>0</v>
      </c>
      <c r="Y933" s="372"/>
    </row>
    <row r="934" spans="1:25" s="50" customFormat="1" ht="22.5" hidden="1" customHeight="1" x14ac:dyDescent="0.15">
      <c r="A934" s="361" t="s">
        <v>396</v>
      </c>
      <c r="B934" s="151" t="s">
        <v>55</v>
      </c>
      <c r="C934" s="152" t="s">
        <v>969</v>
      </c>
      <c r="D934" s="390">
        <v>1</v>
      </c>
      <c r="E934" s="359" t="s">
        <v>1384</v>
      </c>
      <c r="F934" s="360">
        <v>121262</v>
      </c>
      <c r="G934" s="360">
        <f t="shared" si="168"/>
        <v>121262</v>
      </c>
      <c r="H934" s="360">
        <v>0</v>
      </c>
      <c r="I934" s="360">
        <f t="shared" si="169"/>
        <v>0</v>
      </c>
      <c r="J934" s="360">
        <v>0</v>
      </c>
      <c r="K934" s="360">
        <f t="shared" si="170"/>
        <v>0</v>
      </c>
      <c r="L934" s="360">
        <f t="shared" si="171"/>
        <v>121262</v>
      </c>
      <c r="M934" s="376">
        <f t="shared" si="172"/>
        <v>121262</v>
      </c>
      <c r="N934" s="392">
        <v>1</v>
      </c>
      <c r="O934" s="360">
        <v>121262</v>
      </c>
      <c r="P934" s="360">
        <f t="shared" si="173"/>
        <v>121262</v>
      </c>
      <c r="Q934" s="360">
        <v>0</v>
      </c>
      <c r="R934" s="360">
        <f t="shared" si="174"/>
        <v>0</v>
      </c>
      <c r="S934" s="360">
        <v>0</v>
      </c>
      <c r="T934" s="360">
        <f t="shared" si="175"/>
        <v>0</v>
      </c>
      <c r="U934" s="360">
        <f t="shared" si="176"/>
        <v>121262</v>
      </c>
      <c r="V934" s="369">
        <f t="shared" si="177"/>
        <v>121262</v>
      </c>
      <c r="W934" s="390">
        <f t="shared" si="178"/>
        <v>0</v>
      </c>
      <c r="X934" s="381">
        <f t="shared" si="179"/>
        <v>0</v>
      </c>
      <c r="Y934" s="372"/>
    </row>
    <row r="935" spans="1:25" s="50" customFormat="1" ht="22.5" hidden="1" customHeight="1" x14ac:dyDescent="0.15">
      <c r="A935" s="361" t="s">
        <v>397</v>
      </c>
      <c r="B935" s="151" t="s">
        <v>55</v>
      </c>
      <c r="C935" s="152" t="s">
        <v>968</v>
      </c>
      <c r="D935" s="390">
        <v>1</v>
      </c>
      <c r="E935" s="359" t="s">
        <v>1384</v>
      </c>
      <c r="F935" s="360">
        <v>159379</v>
      </c>
      <c r="G935" s="360">
        <f t="shared" si="168"/>
        <v>159379</v>
      </c>
      <c r="H935" s="360">
        <v>0</v>
      </c>
      <c r="I935" s="360">
        <f t="shared" si="169"/>
        <v>0</v>
      </c>
      <c r="J935" s="360">
        <v>0</v>
      </c>
      <c r="K935" s="360">
        <f t="shared" si="170"/>
        <v>0</v>
      </c>
      <c r="L935" s="360">
        <f t="shared" si="171"/>
        <v>159379</v>
      </c>
      <c r="M935" s="376">
        <f t="shared" si="172"/>
        <v>159379</v>
      </c>
      <c r="N935" s="392">
        <v>1</v>
      </c>
      <c r="O935" s="360">
        <v>159379</v>
      </c>
      <c r="P935" s="360">
        <f t="shared" si="173"/>
        <v>159379</v>
      </c>
      <c r="Q935" s="360">
        <v>0</v>
      </c>
      <c r="R935" s="360">
        <f t="shared" si="174"/>
        <v>0</v>
      </c>
      <c r="S935" s="360">
        <v>0</v>
      </c>
      <c r="T935" s="360">
        <f t="shared" si="175"/>
        <v>0</v>
      </c>
      <c r="U935" s="360">
        <f t="shared" si="176"/>
        <v>159379</v>
      </c>
      <c r="V935" s="369">
        <f t="shared" si="177"/>
        <v>159379</v>
      </c>
      <c r="W935" s="390">
        <f t="shared" si="178"/>
        <v>0</v>
      </c>
      <c r="X935" s="381">
        <f t="shared" si="179"/>
        <v>0</v>
      </c>
      <c r="Y935" s="372"/>
    </row>
    <row r="936" spans="1:25" s="50" customFormat="1" ht="22.5" hidden="1" customHeight="1" x14ac:dyDescent="0.15">
      <c r="A936" s="361" t="s">
        <v>398</v>
      </c>
      <c r="B936" s="151" t="s">
        <v>55</v>
      </c>
      <c r="C936" s="152" t="s">
        <v>967</v>
      </c>
      <c r="D936" s="390">
        <v>1</v>
      </c>
      <c r="E936" s="359" t="s">
        <v>1384</v>
      </c>
      <c r="F936" s="360">
        <v>219196</v>
      </c>
      <c r="G936" s="360">
        <f t="shared" si="168"/>
        <v>219196</v>
      </c>
      <c r="H936" s="360">
        <v>0</v>
      </c>
      <c r="I936" s="360">
        <f t="shared" si="169"/>
        <v>0</v>
      </c>
      <c r="J936" s="360">
        <v>0</v>
      </c>
      <c r="K936" s="360">
        <f t="shared" si="170"/>
        <v>0</v>
      </c>
      <c r="L936" s="360">
        <f t="shared" si="171"/>
        <v>219196</v>
      </c>
      <c r="M936" s="376">
        <f t="shared" si="172"/>
        <v>219196</v>
      </c>
      <c r="N936" s="392">
        <v>1</v>
      </c>
      <c r="O936" s="360">
        <v>219196</v>
      </c>
      <c r="P936" s="360">
        <f t="shared" si="173"/>
        <v>219196</v>
      </c>
      <c r="Q936" s="360">
        <v>0</v>
      </c>
      <c r="R936" s="360">
        <f t="shared" si="174"/>
        <v>0</v>
      </c>
      <c r="S936" s="360">
        <v>0</v>
      </c>
      <c r="T936" s="360">
        <f t="shared" si="175"/>
        <v>0</v>
      </c>
      <c r="U936" s="360">
        <f t="shared" si="176"/>
        <v>219196</v>
      </c>
      <c r="V936" s="369">
        <f t="shared" si="177"/>
        <v>219196</v>
      </c>
      <c r="W936" s="390">
        <f t="shared" si="178"/>
        <v>0</v>
      </c>
      <c r="X936" s="381">
        <f t="shared" si="179"/>
        <v>0</v>
      </c>
      <c r="Y936" s="372"/>
    </row>
    <row r="937" spans="1:25" s="50" customFormat="1" ht="22.5" hidden="1" customHeight="1" x14ac:dyDescent="0.15">
      <c r="A937" s="361" t="s">
        <v>399</v>
      </c>
      <c r="B937" s="151" t="s">
        <v>55</v>
      </c>
      <c r="C937" s="152" t="s">
        <v>966</v>
      </c>
      <c r="D937" s="390">
        <v>1</v>
      </c>
      <c r="E937" s="359" t="s">
        <v>1384</v>
      </c>
      <c r="F937" s="360">
        <v>344619</v>
      </c>
      <c r="G937" s="360">
        <f t="shared" si="168"/>
        <v>344619</v>
      </c>
      <c r="H937" s="360">
        <v>0</v>
      </c>
      <c r="I937" s="360">
        <f t="shared" si="169"/>
        <v>0</v>
      </c>
      <c r="J937" s="360">
        <v>0</v>
      </c>
      <c r="K937" s="360">
        <f t="shared" si="170"/>
        <v>0</v>
      </c>
      <c r="L937" s="360">
        <f t="shared" si="171"/>
        <v>344619</v>
      </c>
      <c r="M937" s="376">
        <f t="shared" si="172"/>
        <v>344619</v>
      </c>
      <c r="N937" s="392">
        <v>1</v>
      </c>
      <c r="O937" s="360">
        <v>344619</v>
      </c>
      <c r="P937" s="360">
        <f t="shared" si="173"/>
        <v>344619</v>
      </c>
      <c r="Q937" s="360">
        <v>0</v>
      </c>
      <c r="R937" s="360">
        <f t="shared" si="174"/>
        <v>0</v>
      </c>
      <c r="S937" s="360">
        <v>0</v>
      </c>
      <c r="T937" s="360">
        <f t="shared" si="175"/>
        <v>0</v>
      </c>
      <c r="U937" s="360">
        <f t="shared" si="176"/>
        <v>344619</v>
      </c>
      <c r="V937" s="369">
        <f t="shared" si="177"/>
        <v>344619</v>
      </c>
      <c r="W937" s="390">
        <f t="shared" si="178"/>
        <v>0</v>
      </c>
      <c r="X937" s="381">
        <f t="shared" si="179"/>
        <v>0</v>
      </c>
      <c r="Y937" s="372"/>
    </row>
    <row r="938" spans="1:25" s="50" customFormat="1" ht="22.5" hidden="1" customHeight="1" x14ac:dyDescent="0.15">
      <c r="A938" s="361" t="s">
        <v>400</v>
      </c>
      <c r="B938" s="151" t="s">
        <v>40</v>
      </c>
      <c r="C938" s="152" t="s">
        <v>1095</v>
      </c>
      <c r="D938" s="390">
        <v>1</v>
      </c>
      <c r="E938" s="359" t="s">
        <v>1384</v>
      </c>
      <c r="F938" s="360">
        <v>5902</v>
      </c>
      <c r="G938" s="360">
        <f t="shared" si="168"/>
        <v>5902</v>
      </c>
      <c r="H938" s="360">
        <v>0</v>
      </c>
      <c r="I938" s="360">
        <f t="shared" si="169"/>
        <v>0</v>
      </c>
      <c r="J938" s="360">
        <v>0</v>
      </c>
      <c r="K938" s="360">
        <f t="shared" si="170"/>
        <v>0</v>
      </c>
      <c r="L938" s="360">
        <f t="shared" si="171"/>
        <v>5902</v>
      </c>
      <c r="M938" s="376">
        <f t="shared" si="172"/>
        <v>5902</v>
      </c>
      <c r="N938" s="392">
        <v>1</v>
      </c>
      <c r="O938" s="360">
        <v>5902</v>
      </c>
      <c r="P938" s="360">
        <f t="shared" si="173"/>
        <v>5902</v>
      </c>
      <c r="Q938" s="360">
        <v>0</v>
      </c>
      <c r="R938" s="360">
        <f t="shared" si="174"/>
        <v>0</v>
      </c>
      <c r="S938" s="360">
        <v>0</v>
      </c>
      <c r="T938" s="360">
        <f t="shared" si="175"/>
        <v>0</v>
      </c>
      <c r="U938" s="360">
        <f t="shared" si="176"/>
        <v>5902</v>
      </c>
      <c r="V938" s="369">
        <f t="shared" si="177"/>
        <v>5902</v>
      </c>
      <c r="W938" s="390">
        <f t="shared" si="178"/>
        <v>0</v>
      </c>
      <c r="X938" s="381">
        <f t="shared" si="179"/>
        <v>0</v>
      </c>
      <c r="Y938" s="372"/>
    </row>
    <row r="939" spans="1:25" s="50" customFormat="1" ht="22.5" hidden="1" customHeight="1" x14ac:dyDescent="0.15">
      <c r="A939" s="361" t="s">
        <v>401</v>
      </c>
      <c r="B939" s="151" t="s">
        <v>40</v>
      </c>
      <c r="C939" s="152" t="s">
        <v>1096</v>
      </c>
      <c r="D939" s="390">
        <v>1</v>
      </c>
      <c r="E939" s="359" t="s">
        <v>1384</v>
      </c>
      <c r="F939" s="360">
        <v>7965</v>
      </c>
      <c r="G939" s="360">
        <f t="shared" si="168"/>
        <v>7965</v>
      </c>
      <c r="H939" s="360">
        <v>0</v>
      </c>
      <c r="I939" s="360">
        <f t="shared" si="169"/>
        <v>0</v>
      </c>
      <c r="J939" s="360">
        <v>0</v>
      </c>
      <c r="K939" s="360">
        <f t="shared" si="170"/>
        <v>0</v>
      </c>
      <c r="L939" s="360">
        <f t="shared" si="171"/>
        <v>7965</v>
      </c>
      <c r="M939" s="376">
        <f t="shared" si="172"/>
        <v>7965</v>
      </c>
      <c r="N939" s="392">
        <v>1</v>
      </c>
      <c r="O939" s="360">
        <v>7965</v>
      </c>
      <c r="P939" s="360">
        <f t="shared" si="173"/>
        <v>7965</v>
      </c>
      <c r="Q939" s="360">
        <v>0</v>
      </c>
      <c r="R939" s="360">
        <f t="shared" si="174"/>
        <v>0</v>
      </c>
      <c r="S939" s="360">
        <v>0</v>
      </c>
      <c r="T939" s="360">
        <f t="shared" si="175"/>
        <v>0</v>
      </c>
      <c r="U939" s="360">
        <f t="shared" si="176"/>
        <v>7965</v>
      </c>
      <c r="V939" s="369">
        <f t="shared" si="177"/>
        <v>7965</v>
      </c>
      <c r="W939" s="390">
        <f t="shared" si="178"/>
        <v>0</v>
      </c>
      <c r="X939" s="381">
        <f t="shared" si="179"/>
        <v>0</v>
      </c>
      <c r="Y939" s="372"/>
    </row>
    <row r="940" spans="1:25" s="50" customFormat="1" ht="22.5" hidden="1" customHeight="1" x14ac:dyDescent="0.15">
      <c r="A940" s="361" t="s">
        <v>402</v>
      </c>
      <c r="B940" s="151" t="s">
        <v>40</v>
      </c>
      <c r="C940" s="152" t="s">
        <v>1097</v>
      </c>
      <c r="D940" s="390">
        <v>1</v>
      </c>
      <c r="E940" s="359" t="s">
        <v>1384</v>
      </c>
      <c r="F940" s="360">
        <v>11549</v>
      </c>
      <c r="G940" s="360">
        <f t="shared" si="168"/>
        <v>11549</v>
      </c>
      <c r="H940" s="360">
        <v>0</v>
      </c>
      <c r="I940" s="360">
        <f t="shared" si="169"/>
        <v>0</v>
      </c>
      <c r="J940" s="360">
        <v>0</v>
      </c>
      <c r="K940" s="360">
        <f t="shared" si="170"/>
        <v>0</v>
      </c>
      <c r="L940" s="360">
        <f t="shared" si="171"/>
        <v>11549</v>
      </c>
      <c r="M940" s="376">
        <f t="shared" si="172"/>
        <v>11549</v>
      </c>
      <c r="N940" s="392">
        <v>1</v>
      </c>
      <c r="O940" s="360">
        <v>11549</v>
      </c>
      <c r="P940" s="360">
        <f t="shared" si="173"/>
        <v>11549</v>
      </c>
      <c r="Q940" s="360">
        <v>0</v>
      </c>
      <c r="R940" s="360">
        <f t="shared" si="174"/>
        <v>0</v>
      </c>
      <c r="S940" s="360">
        <v>0</v>
      </c>
      <c r="T940" s="360">
        <f t="shared" si="175"/>
        <v>0</v>
      </c>
      <c r="U940" s="360">
        <f t="shared" si="176"/>
        <v>11549</v>
      </c>
      <c r="V940" s="369">
        <f t="shared" si="177"/>
        <v>11549</v>
      </c>
      <c r="W940" s="390">
        <f t="shared" si="178"/>
        <v>0</v>
      </c>
      <c r="X940" s="381">
        <f t="shared" si="179"/>
        <v>0</v>
      </c>
      <c r="Y940" s="372"/>
    </row>
    <row r="941" spans="1:25" s="50" customFormat="1" ht="22.5" hidden="1" customHeight="1" x14ac:dyDescent="0.15">
      <c r="A941" s="361" t="s">
        <v>403</v>
      </c>
      <c r="B941" s="151" t="s">
        <v>40</v>
      </c>
      <c r="C941" s="152" t="s">
        <v>1098</v>
      </c>
      <c r="D941" s="390">
        <v>1</v>
      </c>
      <c r="E941" s="359" t="s">
        <v>1384</v>
      </c>
      <c r="F941" s="360">
        <v>16806</v>
      </c>
      <c r="G941" s="360">
        <f t="shared" si="168"/>
        <v>16806</v>
      </c>
      <c r="H941" s="360">
        <v>0</v>
      </c>
      <c r="I941" s="360">
        <f t="shared" si="169"/>
        <v>0</v>
      </c>
      <c r="J941" s="360">
        <v>0</v>
      </c>
      <c r="K941" s="360">
        <f t="shared" si="170"/>
        <v>0</v>
      </c>
      <c r="L941" s="360">
        <f t="shared" si="171"/>
        <v>16806</v>
      </c>
      <c r="M941" s="376">
        <f t="shared" si="172"/>
        <v>16806</v>
      </c>
      <c r="N941" s="392">
        <v>1</v>
      </c>
      <c r="O941" s="360">
        <v>16806</v>
      </c>
      <c r="P941" s="360">
        <f t="shared" si="173"/>
        <v>16806</v>
      </c>
      <c r="Q941" s="360">
        <v>0</v>
      </c>
      <c r="R941" s="360">
        <f t="shared" si="174"/>
        <v>0</v>
      </c>
      <c r="S941" s="360">
        <v>0</v>
      </c>
      <c r="T941" s="360">
        <f t="shared" si="175"/>
        <v>0</v>
      </c>
      <c r="U941" s="360">
        <f t="shared" si="176"/>
        <v>16806</v>
      </c>
      <c r="V941" s="369">
        <f t="shared" si="177"/>
        <v>16806</v>
      </c>
      <c r="W941" s="390">
        <f t="shared" si="178"/>
        <v>0</v>
      </c>
      <c r="X941" s="381">
        <f t="shared" si="179"/>
        <v>0</v>
      </c>
      <c r="Y941" s="372"/>
    </row>
    <row r="942" spans="1:25" s="50" customFormat="1" ht="22.5" hidden="1" customHeight="1" x14ac:dyDescent="0.15">
      <c r="A942" s="361" t="s">
        <v>404</v>
      </c>
      <c r="B942" s="151" t="s">
        <v>40</v>
      </c>
      <c r="C942" s="152" t="s">
        <v>1099</v>
      </c>
      <c r="D942" s="390">
        <v>1</v>
      </c>
      <c r="E942" s="359" t="s">
        <v>1384</v>
      </c>
      <c r="F942" s="360">
        <v>21549</v>
      </c>
      <c r="G942" s="360">
        <f t="shared" si="168"/>
        <v>21549</v>
      </c>
      <c r="H942" s="360">
        <v>0</v>
      </c>
      <c r="I942" s="360">
        <f t="shared" si="169"/>
        <v>0</v>
      </c>
      <c r="J942" s="360">
        <v>0</v>
      </c>
      <c r="K942" s="360">
        <f t="shared" si="170"/>
        <v>0</v>
      </c>
      <c r="L942" s="360">
        <f t="shared" si="171"/>
        <v>21549</v>
      </c>
      <c r="M942" s="376">
        <f t="shared" si="172"/>
        <v>21549</v>
      </c>
      <c r="N942" s="392">
        <v>1</v>
      </c>
      <c r="O942" s="360">
        <v>21549</v>
      </c>
      <c r="P942" s="360">
        <f t="shared" si="173"/>
        <v>21549</v>
      </c>
      <c r="Q942" s="360">
        <v>0</v>
      </c>
      <c r="R942" s="360">
        <f t="shared" si="174"/>
        <v>0</v>
      </c>
      <c r="S942" s="360">
        <v>0</v>
      </c>
      <c r="T942" s="360">
        <f t="shared" si="175"/>
        <v>0</v>
      </c>
      <c r="U942" s="360">
        <f t="shared" si="176"/>
        <v>21549</v>
      </c>
      <c r="V942" s="369">
        <f t="shared" si="177"/>
        <v>21549</v>
      </c>
      <c r="W942" s="390">
        <f t="shared" si="178"/>
        <v>0</v>
      </c>
      <c r="X942" s="381">
        <f t="shared" si="179"/>
        <v>0</v>
      </c>
      <c r="Y942" s="372"/>
    </row>
    <row r="943" spans="1:25" s="50" customFormat="1" ht="22.5" hidden="1" customHeight="1" x14ac:dyDescent="0.15">
      <c r="A943" s="361" t="s">
        <v>405</v>
      </c>
      <c r="B943" s="151" t="s">
        <v>40</v>
      </c>
      <c r="C943" s="152" t="s">
        <v>1100</v>
      </c>
      <c r="D943" s="390">
        <v>1</v>
      </c>
      <c r="E943" s="359" t="s">
        <v>1384</v>
      </c>
      <c r="F943" s="360">
        <v>33302</v>
      </c>
      <c r="G943" s="360">
        <f t="shared" si="168"/>
        <v>33302</v>
      </c>
      <c r="H943" s="360">
        <v>0</v>
      </c>
      <c r="I943" s="360">
        <f t="shared" si="169"/>
        <v>0</v>
      </c>
      <c r="J943" s="360">
        <v>0</v>
      </c>
      <c r="K943" s="360">
        <f t="shared" si="170"/>
        <v>0</v>
      </c>
      <c r="L943" s="360">
        <f t="shared" si="171"/>
        <v>33302</v>
      </c>
      <c r="M943" s="376">
        <f t="shared" si="172"/>
        <v>33302</v>
      </c>
      <c r="N943" s="392">
        <v>1</v>
      </c>
      <c r="O943" s="360">
        <v>33302</v>
      </c>
      <c r="P943" s="360">
        <f t="shared" si="173"/>
        <v>33302</v>
      </c>
      <c r="Q943" s="360">
        <v>0</v>
      </c>
      <c r="R943" s="360">
        <f t="shared" si="174"/>
        <v>0</v>
      </c>
      <c r="S943" s="360">
        <v>0</v>
      </c>
      <c r="T943" s="360">
        <f t="shared" si="175"/>
        <v>0</v>
      </c>
      <c r="U943" s="360">
        <f t="shared" si="176"/>
        <v>33302</v>
      </c>
      <c r="V943" s="369">
        <f t="shared" si="177"/>
        <v>33302</v>
      </c>
      <c r="W943" s="390">
        <f t="shared" si="178"/>
        <v>0</v>
      </c>
      <c r="X943" s="381">
        <f t="shared" si="179"/>
        <v>0</v>
      </c>
      <c r="Y943" s="372"/>
    </row>
    <row r="944" spans="1:25" s="50" customFormat="1" ht="22.5" hidden="1" customHeight="1" x14ac:dyDescent="0.15">
      <c r="A944" s="361" t="s">
        <v>406</v>
      </c>
      <c r="B944" s="151" t="s">
        <v>72</v>
      </c>
      <c r="C944" s="152" t="s">
        <v>1079</v>
      </c>
      <c r="D944" s="390">
        <v>1</v>
      </c>
      <c r="E944" s="359" t="s">
        <v>1384</v>
      </c>
      <c r="F944" s="360">
        <v>55144</v>
      </c>
      <c r="G944" s="360">
        <f t="shared" si="168"/>
        <v>55144</v>
      </c>
      <c r="H944" s="360">
        <v>0</v>
      </c>
      <c r="I944" s="360">
        <f t="shared" si="169"/>
        <v>0</v>
      </c>
      <c r="J944" s="360">
        <v>0</v>
      </c>
      <c r="K944" s="360">
        <f t="shared" si="170"/>
        <v>0</v>
      </c>
      <c r="L944" s="360">
        <f t="shared" si="171"/>
        <v>55144</v>
      </c>
      <c r="M944" s="376">
        <f t="shared" si="172"/>
        <v>55144</v>
      </c>
      <c r="N944" s="392">
        <v>1</v>
      </c>
      <c r="O944" s="360">
        <v>55144</v>
      </c>
      <c r="P944" s="360">
        <f t="shared" si="173"/>
        <v>55144</v>
      </c>
      <c r="Q944" s="360">
        <v>0</v>
      </c>
      <c r="R944" s="360">
        <f t="shared" si="174"/>
        <v>0</v>
      </c>
      <c r="S944" s="360">
        <v>0</v>
      </c>
      <c r="T944" s="360">
        <f t="shared" si="175"/>
        <v>0</v>
      </c>
      <c r="U944" s="360">
        <f t="shared" si="176"/>
        <v>55144</v>
      </c>
      <c r="V944" s="369">
        <f t="shared" si="177"/>
        <v>55144</v>
      </c>
      <c r="W944" s="390">
        <f t="shared" si="178"/>
        <v>0</v>
      </c>
      <c r="X944" s="381">
        <f t="shared" si="179"/>
        <v>0</v>
      </c>
      <c r="Y944" s="372"/>
    </row>
    <row r="945" spans="1:25" s="50" customFormat="1" ht="22.5" hidden="1" customHeight="1" x14ac:dyDescent="0.15">
      <c r="A945" s="361" t="s">
        <v>407</v>
      </c>
      <c r="B945" s="151" t="s">
        <v>72</v>
      </c>
      <c r="C945" s="152" t="s">
        <v>1080</v>
      </c>
      <c r="D945" s="390">
        <v>1</v>
      </c>
      <c r="E945" s="359" t="s">
        <v>1384</v>
      </c>
      <c r="F945" s="360">
        <v>57100</v>
      </c>
      <c r="G945" s="360">
        <f t="shared" si="168"/>
        <v>57100</v>
      </c>
      <c r="H945" s="360">
        <v>0</v>
      </c>
      <c r="I945" s="360">
        <f t="shared" si="169"/>
        <v>0</v>
      </c>
      <c r="J945" s="360">
        <v>0</v>
      </c>
      <c r="K945" s="360">
        <f t="shared" si="170"/>
        <v>0</v>
      </c>
      <c r="L945" s="360">
        <f t="shared" si="171"/>
        <v>57100</v>
      </c>
      <c r="M945" s="376">
        <f t="shared" si="172"/>
        <v>57100</v>
      </c>
      <c r="N945" s="392">
        <v>1</v>
      </c>
      <c r="O945" s="360">
        <v>57100</v>
      </c>
      <c r="P945" s="360">
        <f t="shared" si="173"/>
        <v>57100</v>
      </c>
      <c r="Q945" s="360">
        <v>0</v>
      </c>
      <c r="R945" s="360">
        <f t="shared" si="174"/>
        <v>0</v>
      </c>
      <c r="S945" s="360">
        <v>0</v>
      </c>
      <c r="T945" s="360">
        <f t="shared" si="175"/>
        <v>0</v>
      </c>
      <c r="U945" s="360">
        <f t="shared" si="176"/>
        <v>57100</v>
      </c>
      <c r="V945" s="369">
        <f t="shared" si="177"/>
        <v>57100</v>
      </c>
      <c r="W945" s="390">
        <f t="shared" si="178"/>
        <v>0</v>
      </c>
      <c r="X945" s="381">
        <f t="shared" si="179"/>
        <v>0</v>
      </c>
      <c r="Y945" s="372"/>
    </row>
    <row r="946" spans="1:25" s="50" customFormat="1" ht="22.5" hidden="1" customHeight="1" x14ac:dyDescent="0.15">
      <c r="A946" s="361" t="s">
        <v>408</v>
      </c>
      <c r="B946" s="151" t="s">
        <v>965</v>
      </c>
      <c r="C946" s="152" t="s">
        <v>1368</v>
      </c>
      <c r="D946" s="390">
        <v>1</v>
      </c>
      <c r="E946" s="359" t="s">
        <v>1384</v>
      </c>
      <c r="F946" s="360">
        <v>17841</v>
      </c>
      <c r="G946" s="360">
        <f t="shared" si="168"/>
        <v>17841</v>
      </c>
      <c r="H946" s="360">
        <v>0</v>
      </c>
      <c r="I946" s="360">
        <f t="shared" si="169"/>
        <v>0</v>
      </c>
      <c r="J946" s="360">
        <v>0</v>
      </c>
      <c r="K946" s="360">
        <f t="shared" si="170"/>
        <v>0</v>
      </c>
      <c r="L946" s="360">
        <f t="shared" si="171"/>
        <v>17841</v>
      </c>
      <c r="M946" s="376">
        <f t="shared" si="172"/>
        <v>17841</v>
      </c>
      <c r="N946" s="392">
        <v>1</v>
      </c>
      <c r="O946" s="360">
        <v>17841</v>
      </c>
      <c r="P946" s="360">
        <f t="shared" si="173"/>
        <v>17841</v>
      </c>
      <c r="Q946" s="360">
        <v>0</v>
      </c>
      <c r="R946" s="360">
        <f t="shared" si="174"/>
        <v>0</v>
      </c>
      <c r="S946" s="360">
        <v>0</v>
      </c>
      <c r="T946" s="360">
        <f t="shared" si="175"/>
        <v>0</v>
      </c>
      <c r="U946" s="360">
        <f t="shared" si="176"/>
        <v>17841</v>
      </c>
      <c r="V946" s="369">
        <f t="shared" si="177"/>
        <v>17841</v>
      </c>
      <c r="W946" s="390">
        <f t="shared" si="178"/>
        <v>0</v>
      </c>
      <c r="X946" s="381">
        <f t="shared" si="179"/>
        <v>0</v>
      </c>
      <c r="Y946" s="372"/>
    </row>
    <row r="947" spans="1:25" s="50" customFormat="1" ht="22.5" hidden="1" customHeight="1" x14ac:dyDescent="0.15">
      <c r="A947" s="361" t="s">
        <v>409</v>
      </c>
      <c r="B947" s="151" t="s">
        <v>965</v>
      </c>
      <c r="C947" s="152" t="s">
        <v>1369</v>
      </c>
      <c r="D947" s="390">
        <v>1</v>
      </c>
      <c r="E947" s="359" t="s">
        <v>1384</v>
      </c>
      <c r="F947" s="360">
        <v>21240</v>
      </c>
      <c r="G947" s="360">
        <f t="shared" si="168"/>
        <v>21240</v>
      </c>
      <c r="H947" s="360">
        <v>0</v>
      </c>
      <c r="I947" s="360">
        <f t="shared" si="169"/>
        <v>0</v>
      </c>
      <c r="J947" s="360">
        <v>0</v>
      </c>
      <c r="K947" s="360">
        <f t="shared" si="170"/>
        <v>0</v>
      </c>
      <c r="L947" s="360">
        <f t="shared" si="171"/>
        <v>21240</v>
      </c>
      <c r="M947" s="376">
        <f t="shared" si="172"/>
        <v>21240</v>
      </c>
      <c r="N947" s="392">
        <v>1</v>
      </c>
      <c r="O947" s="360">
        <v>21240</v>
      </c>
      <c r="P947" s="360">
        <f t="shared" si="173"/>
        <v>21240</v>
      </c>
      <c r="Q947" s="360">
        <v>0</v>
      </c>
      <c r="R947" s="360">
        <f t="shared" si="174"/>
        <v>0</v>
      </c>
      <c r="S947" s="360">
        <v>0</v>
      </c>
      <c r="T947" s="360">
        <f t="shared" si="175"/>
        <v>0</v>
      </c>
      <c r="U947" s="360">
        <f t="shared" si="176"/>
        <v>21240</v>
      </c>
      <c r="V947" s="369">
        <f t="shared" si="177"/>
        <v>21240</v>
      </c>
      <c r="W947" s="390">
        <f t="shared" si="178"/>
        <v>0</v>
      </c>
      <c r="X947" s="381">
        <f t="shared" si="179"/>
        <v>0</v>
      </c>
      <c r="Y947" s="372"/>
    </row>
    <row r="948" spans="1:25" s="50" customFormat="1" ht="22.5" hidden="1" customHeight="1" x14ac:dyDescent="0.15">
      <c r="A948" s="361" t="s">
        <v>410</v>
      </c>
      <c r="B948" s="151" t="s">
        <v>965</v>
      </c>
      <c r="C948" s="152" t="s">
        <v>1370</v>
      </c>
      <c r="D948" s="390">
        <v>1</v>
      </c>
      <c r="E948" s="359" t="s">
        <v>1384</v>
      </c>
      <c r="F948" s="360">
        <v>24780</v>
      </c>
      <c r="G948" s="360">
        <f t="shared" si="168"/>
        <v>24780</v>
      </c>
      <c r="H948" s="360">
        <v>0</v>
      </c>
      <c r="I948" s="360">
        <f t="shared" si="169"/>
        <v>0</v>
      </c>
      <c r="J948" s="360">
        <v>0</v>
      </c>
      <c r="K948" s="360">
        <f t="shared" si="170"/>
        <v>0</v>
      </c>
      <c r="L948" s="360">
        <f t="shared" si="171"/>
        <v>24780</v>
      </c>
      <c r="M948" s="376">
        <f t="shared" si="172"/>
        <v>24780</v>
      </c>
      <c r="N948" s="392">
        <v>1</v>
      </c>
      <c r="O948" s="360">
        <v>24780</v>
      </c>
      <c r="P948" s="360">
        <f t="shared" si="173"/>
        <v>24780</v>
      </c>
      <c r="Q948" s="360">
        <v>0</v>
      </c>
      <c r="R948" s="360">
        <f t="shared" si="174"/>
        <v>0</v>
      </c>
      <c r="S948" s="360">
        <v>0</v>
      </c>
      <c r="T948" s="360">
        <f t="shared" si="175"/>
        <v>0</v>
      </c>
      <c r="U948" s="360">
        <f t="shared" si="176"/>
        <v>24780</v>
      </c>
      <c r="V948" s="369">
        <f t="shared" si="177"/>
        <v>24780</v>
      </c>
      <c r="W948" s="390">
        <f t="shared" si="178"/>
        <v>0</v>
      </c>
      <c r="X948" s="381">
        <f t="shared" si="179"/>
        <v>0</v>
      </c>
      <c r="Y948" s="372"/>
    </row>
    <row r="949" spans="1:25" s="50" customFormat="1" ht="22.5" hidden="1" customHeight="1" x14ac:dyDescent="0.15">
      <c r="A949" s="361" t="s">
        <v>411</v>
      </c>
      <c r="B949" s="151" t="s">
        <v>965</v>
      </c>
      <c r="C949" s="152" t="s">
        <v>1366</v>
      </c>
      <c r="D949" s="390">
        <v>1</v>
      </c>
      <c r="E949" s="359" t="s">
        <v>1384</v>
      </c>
      <c r="F949" s="360">
        <v>29736</v>
      </c>
      <c r="G949" s="360">
        <f t="shared" si="168"/>
        <v>29736</v>
      </c>
      <c r="H949" s="360">
        <v>0</v>
      </c>
      <c r="I949" s="360">
        <f t="shared" si="169"/>
        <v>0</v>
      </c>
      <c r="J949" s="360">
        <v>0</v>
      </c>
      <c r="K949" s="360">
        <f t="shared" si="170"/>
        <v>0</v>
      </c>
      <c r="L949" s="360">
        <f t="shared" si="171"/>
        <v>29736</v>
      </c>
      <c r="M949" s="376">
        <f t="shared" si="172"/>
        <v>29736</v>
      </c>
      <c r="N949" s="392">
        <v>1</v>
      </c>
      <c r="O949" s="360">
        <v>29736</v>
      </c>
      <c r="P949" s="360">
        <f t="shared" si="173"/>
        <v>29736</v>
      </c>
      <c r="Q949" s="360">
        <v>0</v>
      </c>
      <c r="R949" s="360">
        <f t="shared" si="174"/>
        <v>0</v>
      </c>
      <c r="S949" s="360">
        <v>0</v>
      </c>
      <c r="T949" s="360">
        <f t="shared" si="175"/>
        <v>0</v>
      </c>
      <c r="U949" s="360">
        <f t="shared" si="176"/>
        <v>29736</v>
      </c>
      <c r="V949" s="369">
        <f t="shared" si="177"/>
        <v>29736</v>
      </c>
      <c r="W949" s="390">
        <f t="shared" si="178"/>
        <v>0</v>
      </c>
      <c r="X949" s="381">
        <f t="shared" si="179"/>
        <v>0</v>
      </c>
      <c r="Y949" s="372"/>
    </row>
    <row r="950" spans="1:25" s="50" customFormat="1" ht="22.5" hidden="1" customHeight="1" x14ac:dyDescent="0.15">
      <c r="A950" s="361" t="s">
        <v>412</v>
      </c>
      <c r="B950" s="151" t="s">
        <v>965</v>
      </c>
      <c r="C950" s="152" t="s">
        <v>1371</v>
      </c>
      <c r="D950" s="390">
        <v>1</v>
      </c>
      <c r="E950" s="359" t="s">
        <v>1384</v>
      </c>
      <c r="F950" s="360">
        <v>35400</v>
      </c>
      <c r="G950" s="360">
        <f t="shared" si="168"/>
        <v>35400</v>
      </c>
      <c r="H950" s="360">
        <v>0</v>
      </c>
      <c r="I950" s="360">
        <f t="shared" si="169"/>
        <v>0</v>
      </c>
      <c r="J950" s="360">
        <v>0</v>
      </c>
      <c r="K950" s="360">
        <f t="shared" si="170"/>
        <v>0</v>
      </c>
      <c r="L950" s="360">
        <f t="shared" si="171"/>
        <v>35400</v>
      </c>
      <c r="M950" s="376">
        <f t="shared" si="172"/>
        <v>35400</v>
      </c>
      <c r="N950" s="392">
        <v>1</v>
      </c>
      <c r="O950" s="360">
        <v>35400</v>
      </c>
      <c r="P950" s="360">
        <f t="shared" si="173"/>
        <v>35400</v>
      </c>
      <c r="Q950" s="360">
        <v>0</v>
      </c>
      <c r="R950" s="360">
        <f t="shared" si="174"/>
        <v>0</v>
      </c>
      <c r="S950" s="360">
        <v>0</v>
      </c>
      <c r="T950" s="360">
        <f t="shared" si="175"/>
        <v>0</v>
      </c>
      <c r="U950" s="360">
        <f t="shared" si="176"/>
        <v>35400</v>
      </c>
      <c r="V950" s="369">
        <f t="shared" si="177"/>
        <v>35400</v>
      </c>
      <c r="W950" s="390">
        <f t="shared" si="178"/>
        <v>0</v>
      </c>
      <c r="X950" s="381">
        <f t="shared" si="179"/>
        <v>0</v>
      </c>
      <c r="Y950" s="372"/>
    </row>
    <row r="951" spans="1:25" s="50" customFormat="1" ht="22.5" hidden="1" customHeight="1" x14ac:dyDescent="0.15">
      <c r="A951" s="361" t="s">
        <v>413</v>
      </c>
      <c r="B951" s="151" t="s">
        <v>965</v>
      </c>
      <c r="C951" s="152" t="s">
        <v>1372</v>
      </c>
      <c r="D951" s="390">
        <v>1</v>
      </c>
      <c r="E951" s="359" t="s">
        <v>1384</v>
      </c>
      <c r="F951" s="360">
        <v>41064</v>
      </c>
      <c r="G951" s="360">
        <f t="shared" si="168"/>
        <v>41064</v>
      </c>
      <c r="H951" s="360">
        <v>0</v>
      </c>
      <c r="I951" s="360">
        <f t="shared" si="169"/>
        <v>0</v>
      </c>
      <c r="J951" s="360">
        <v>0</v>
      </c>
      <c r="K951" s="360">
        <f t="shared" si="170"/>
        <v>0</v>
      </c>
      <c r="L951" s="360">
        <f t="shared" si="171"/>
        <v>41064</v>
      </c>
      <c r="M951" s="376">
        <f t="shared" si="172"/>
        <v>41064</v>
      </c>
      <c r="N951" s="392">
        <v>1</v>
      </c>
      <c r="O951" s="360">
        <v>41064</v>
      </c>
      <c r="P951" s="360">
        <f t="shared" si="173"/>
        <v>41064</v>
      </c>
      <c r="Q951" s="360">
        <v>0</v>
      </c>
      <c r="R951" s="360">
        <f t="shared" si="174"/>
        <v>0</v>
      </c>
      <c r="S951" s="360">
        <v>0</v>
      </c>
      <c r="T951" s="360">
        <f t="shared" si="175"/>
        <v>0</v>
      </c>
      <c r="U951" s="360">
        <f t="shared" si="176"/>
        <v>41064</v>
      </c>
      <c r="V951" s="369">
        <f t="shared" si="177"/>
        <v>41064</v>
      </c>
      <c r="W951" s="390">
        <f t="shared" si="178"/>
        <v>0</v>
      </c>
      <c r="X951" s="381">
        <f t="shared" si="179"/>
        <v>0</v>
      </c>
      <c r="Y951" s="372"/>
    </row>
    <row r="952" spans="1:25" s="50" customFormat="1" ht="22.5" hidden="1" customHeight="1" x14ac:dyDescent="0.15">
      <c r="A952" s="361" t="s">
        <v>414</v>
      </c>
      <c r="B952" s="151" t="s">
        <v>965</v>
      </c>
      <c r="C952" s="152" t="s">
        <v>89</v>
      </c>
      <c r="D952" s="390">
        <v>1</v>
      </c>
      <c r="E952" s="359" t="s">
        <v>1384</v>
      </c>
      <c r="F952" s="360">
        <v>50976</v>
      </c>
      <c r="G952" s="360">
        <f t="shared" si="168"/>
        <v>50976</v>
      </c>
      <c r="H952" s="360">
        <v>0</v>
      </c>
      <c r="I952" s="360">
        <f t="shared" si="169"/>
        <v>0</v>
      </c>
      <c r="J952" s="360">
        <v>0</v>
      </c>
      <c r="K952" s="360">
        <f t="shared" si="170"/>
        <v>0</v>
      </c>
      <c r="L952" s="360">
        <f t="shared" si="171"/>
        <v>50976</v>
      </c>
      <c r="M952" s="376">
        <f t="shared" si="172"/>
        <v>50976</v>
      </c>
      <c r="N952" s="392">
        <v>1</v>
      </c>
      <c r="O952" s="360">
        <v>50976</v>
      </c>
      <c r="P952" s="360">
        <f t="shared" si="173"/>
        <v>50976</v>
      </c>
      <c r="Q952" s="360">
        <v>0</v>
      </c>
      <c r="R952" s="360">
        <f t="shared" si="174"/>
        <v>0</v>
      </c>
      <c r="S952" s="360">
        <v>0</v>
      </c>
      <c r="T952" s="360">
        <f t="shared" si="175"/>
        <v>0</v>
      </c>
      <c r="U952" s="360">
        <f t="shared" si="176"/>
        <v>50976</v>
      </c>
      <c r="V952" s="369">
        <f t="shared" si="177"/>
        <v>50976</v>
      </c>
      <c r="W952" s="390">
        <f t="shared" si="178"/>
        <v>0</v>
      </c>
      <c r="X952" s="381">
        <f t="shared" si="179"/>
        <v>0</v>
      </c>
      <c r="Y952" s="372"/>
    </row>
    <row r="953" spans="1:25" s="50" customFormat="1" ht="22.5" hidden="1" customHeight="1" x14ac:dyDescent="0.15">
      <c r="A953" s="361" t="s">
        <v>415</v>
      </c>
      <c r="B953" s="151" t="s">
        <v>965</v>
      </c>
      <c r="C953" s="152" t="s">
        <v>90</v>
      </c>
      <c r="D953" s="390">
        <v>1</v>
      </c>
      <c r="E953" s="359" t="s">
        <v>1384</v>
      </c>
      <c r="F953" s="360">
        <v>78588</v>
      </c>
      <c r="G953" s="360">
        <f t="shared" si="168"/>
        <v>78588</v>
      </c>
      <c r="H953" s="360">
        <v>0</v>
      </c>
      <c r="I953" s="360">
        <f t="shared" si="169"/>
        <v>0</v>
      </c>
      <c r="J953" s="360">
        <v>0</v>
      </c>
      <c r="K953" s="360">
        <f t="shared" si="170"/>
        <v>0</v>
      </c>
      <c r="L953" s="360">
        <f t="shared" si="171"/>
        <v>78588</v>
      </c>
      <c r="M953" s="376">
        <f t="shared" si="172"/>
        <v>78588</v>
      </c>
      <c r="N953" s="392">
        <v>1</v>
      </c>
      <c r="O953" s="360">
        <v>78588</v>
      </c>
      <c r="P953" s="360">
        <f t="shared" si="173"/>
        <v>78588</v>
      </c>
      <c r="Q953" s="360">
        <v>0</v>
      </c>
      <c r="R953" s="360">
        <f t="shared" si="174"/>
        <v>0</v>
      </c>
      <c r="S953" s="360">
        <v>0</v>
      </c>
      <c r="T953" s="360">
        <f t="shared" si="175"/>
        <v>0</v>
      </c>
      <c r="U953" s="360">
        <f t="shared" si="176"/>
        <v>78588</v>
      </c>
      <c r="V953" s="369">
        <f t="shared" si="177"/>
        <v>78588</v>
      </c>
      <c r="W953" s="390">
        <f t="shared" si="178"/>
        <v>0</v>
      </c>
      <c r="X953" s="381">
        <f t="shared" si="179"/>
        <v>0</v>
      </c>
      <c r="Y953" s="372"/>
    </row>
    <row r="954" spans="1:25" s="50" customFormat="1" ht="22.5" hidden="1" customHeight="1" x14ac:dyDescent="0.15">
      <c r="A954" s="361" t="s">
        <v>416</v>
      </c>
      <c r="B954" s="151" t="s">
        <v>965</v>
      </c>
      <c r="C954" s="152" t="s">
        <v>91</v>
      </c>
      <c r="D954" s="390">
        <v>1</v>
      </c>
      <c r="E954" s="359" t="s">
        <v>1384</v>
      </c>
      <c r="F954" s="360">
        <v>99120</v>
      </c>
      <c r="G954" s="360">
        <f t="shared" si="168"/>
        <v>99120</v>
      </c>
      <c r="H954" s="360">
        <v>0</v>
      </c>
      <c r="I954" s="360">
        <f t="shared" si="169"/>
        <v>0</v>
      </c>
      <c r="J954" s="360">
        <v>0</v>
      </c>
      <c r="K954" s="360">
        <f t="shared" si="170"/>
        <v>0</v>
      </c>
      <c r="L954" s="360">
        <f t="shared" si="171"/>
        <v>99120</v>
      </c>
      <c r="M954" s="376">
        <f t="shared" si="172"/>
        <v>99120</v>
      </c>
      <c r="N954" s="392">
        <v>1</v>
      </c>
      <c r="O954" s="360">
        <v>99120</v>
      </c>
      <c r="P954" s="360">
        <f t="shared" si="173"/>
        <v>99120</v>
      </c>
      <c r="Q954" s="360">
        <v>0</v>
      </c>
      <c r="R954" s="360">
        <f t="shared" si="174"/>
        <v>0</v>
      </c>
      <c r="S954" s="360">
        <v>0</v>
      </c>
      <c r="T954" s="360">
        <f t="shared" si="175"/>
        <v>0</v>
      </c>
      <c r="U954" s="360">
        <f t="shared" si="176"/>
        <v>99120</v>
      </c>
      <c r="V954" s="369">
        <f t="shared" si="177"/>
        <v>99120</v>
      </c>
      <c r="W954" s="390">
        <f t="shared" si="178"/>
        <v>0</v>
      </c>
      <c r="X954" s="381">
        <f t="shared" si="179"/>
        <v>0</v>
      </c>
      <c r="Y954" s="372"/>
    </row>
    <row r="955" spans="1:25" s="50" customFormat="1" ht="22.5" hidden="1" customHeight="1" x14ac:dyDescent="0.15">
      <c r="A955" s="361" t="s">
        <v>417</v>
      </c>
      <c r="B955" s="151" t="s">
        <v>965</v>
      </c>
      <c r="C955" s="152" t="s">
        <v>92</v>
      </c>
      <c r="D955" s="390">
        <v>1</v>
      </c>
      <c r="E955" s="359" t="s">
        <v>1384</v>
      </c>
      <c r="F955" s="360">
        <v>135670</v>
      </c>
      <c r="G955" s="360">
        <f t="shared" si="168"/>
        <v>135670</v>
      </c>
      <c r="H955" s="360">
        <v>0</v>
      </c>
      <c r="I955" s="360">
        <f t="shared" si="169"/>
        <v>0</v>
      </c>
      <c r="J955" s="360">
        <v>0</v>
      </c>
      <c r="K955" s="360">
        <f t="shared" si="170"/>
        <v>0</v>
      </c>
      <c r="L955" s="360">
        <f t="shared" si="171"/>
        <v>135670</v>
      </c>
      <c r="M955" s="376">
        <f t="shared" si="172"/>
        <v>135670</v>
      </c>
      <c r="N955" s="392">
        <v>1</v>
      </c>
      <c r="O955" s="360">
        <v>135670</v>
      </c>
      <c r="P955" s="360">
        <f t="shared" si="173"/>
        <v>135670</v>
      </c>
      <c r="Q955" s="360">
        <v>0</v>
      </c>
      <c r="R955" s="360">
        <f t="shared" si="174"/>
        <v>0</v>
      </c>
      <c r="S955" s="360">
        <v>0</v>
      </c>
      <c r="T955" s="360">
        <f t="shared" si="175"/>
        <v>0</v>
      </c>
      <c r="U955" s="360">
        <f t="shared" si="176"/>
        <v>135670</v>
      </c>
      <c r="V955" s="369">
        <f t="shared" si="177"/>
        <v>135670</v>
      </c>
      <c r="W955" s="390">
        <f t="shared" si="178"/>
        <v>0</v>
      </c>
      <c r="X955" s="381">
        <f t="shared" si="179"/>
        <v>0</v>
      </c>
      <c r="Y955" s="372"/>
    </row>
    <row r="956" spans="1:25" s="50" customFormat="1" ht="22.5" hidden="1" customHeight="1" x14ac:dyDescent="0.15">
      <c r="A956" s="361" t="s">
        <v>418</v>
      </c>
      <c r="B956" s="151" t="s">
        <v>964</v>
      </c>
      <c r="C956" s="152" t="s">
        <v>1368</v>
      </c>
      <c r="D956" s="390">
        <v>1</v>
      </c>
      <c r="E956" s="359" t="s">
        <v>1384</v>
      </c>
      <c r="F956" s="360">
        <v>35400</v>
      </c>
      <c r="G956" s="360">
        <f t="shared" si="168"/>
        <v>35400</v>
      </c>
      <c r="H956" s="360">
        <v>0</v>
      </c>
      <c r="I956" s="360">
        <f t="shared" si="169"/>
        <v>0</v>
      </c>
      <c r="J956" s="360">
        <v>0</v>
      </c>
      <c r="K956" s="360">
        <f t="shared" si="170"/>
        <v>0</v>
      </c>
      <c r="L956" s="360">
        <f t="shared" si="171"/>
        <v>35400</v>
      </c>
      <c r="M956" s="376">
        <f t="shared" si="172"/>
        <v>35400</v>
      </c>
      <c r="N956" s="392">
        <v>1</v>
      </c>
      <c r="O956" s="360">
        <v>35400</v>
      </c>
      <c r="P956" s="360">
        <f t="shared" si="173"/>
        <v>35400</v>
      </c>
      <c r="Q956" s="360">
        <v>0</v>
      </c>
      <c r="R956" s="360">
        <f t="shared" si="174"/>
        <v>0</v>
      </c>
      <c r="S956" s="360">
        <v>0</v>
      </c>
      <c r="T956" s="360">
        <f t="shared" si="175"/>
        <v>0</v>
      </c>
      <c r="U956" s="360">
        <f t="shared" si="176"/>
        <v>35400</v>
      </c>
      <c r="V956" s="369">
        <f t="shared" si="177"/>
        <v>35400</v>
      </c>
      <c r="W956" s="390">
        <f t="shared" si="178"/>
        <v>0</v>
      </c>
      <c r="X956" s="381">
        <f t="shared" si="179"/>
        <v>0</v>
      </c>
      <c r="Y956" s="372"/>
    </row>
    <row r="957" spans="1:25" s="50" customFormat="1" ht="22.5" hidden="1" customHeight="1" x14ac:dyDescent="0.15">
      <c r="A957" s="361" t="s">
        <v>419</v>
      </c>
      <c r="B957" s="151" t="s">
        <v>964</v>
      </c>
      <c r="C957" s="152" t="s">
        <v>1369</v>
      </c>
      <c r="D957" s="390">
        <v>1</v>
      </c>
      <c r="E957" s="359" t="s">
        <v>1384</v>
      </c>
      <c r="F957" s="360">
        <v>38232</v>
      </c>
      <c r="G957" s="360">
        <f t="shared" si="168"/>
        <v>38232</v>
      </c>
      <c r="H957" s="360">
        <v>0</v>
      </c>
      <c r="I957" s="360">
        <f t="shared" si="169"/>
        <v>0</v>
      </c>
      <c r="J957" s="360">
        <v>0</v>
      </c>
      <c r="K957" s="360">
        <f t="shared" si="170"/>
        <v>0</v>
      </c>
      <c r="L957" s="360">
        <f t="shared" si="171"/>
        <v>38232</v>
      </c>
      <c r="M957" s="376">
        <f t="shared" si="172"/>
        <v>38232</v>
      </c>
      <c r="N957" s="392">
        <v>1</v>
      </c>
      <c r="O957" s="360">
        <v>38232</v>
      </c>
      <c r="P957" s="360">
        <f t="shared" si="173"/>
        <v>38232</v>
      </c>
      <c r="Q957" s="360">
        <v>0</v>
      </c>
      <c r="R957" s="360">
        <f t="shared" si="174"/>
        <v>0</v>
      </c>
      <c r="S957" s="360">
        <v>0</v>
      </c>
      <c r="T957" s="360">
        <f t="shared" si="175"/>
        <v>0</v>
      </c>
      <c r="U957" s="360">
        <f t="shared" si="176"/>
        <v>38232</v>
      </c>
      <c r="V957" s="369">
        <f t="shared" si="177"/>
        <v>38232</v>
      </c>
      <c r="W957" s="390">
        <f t="shared" si="178"/>
        <v>0</v>
      </c>
      <c r="X957" s="381">
        <f t="shared" si="179"/>
        <v>0</v>
      </c>
      <c r="Y957" s="372"/>
    </row>
    <row r="958" spans="1:25" s="50" customFormat="1" ht="22.5" hidden="1" customHeight="1" x14ac:dyDescent="0.15">
      <c r="A958" s="361" t="s">
        <v>420</v>
      </c>
      <c r="B958" s="151" t="s">
        <v>964</v>
      </c>
      <c r="C958" s="152" t="s">
        <v>1370</v>
      </c>
      <c r="D958" s="390">
        <v>1</v>
      </c>
      <c r="E958" s="359" t="s">
        <v>1384</v>
      </c>
      <c r="F958" s="360">
        <v>41064</v>
      </c>
      <c r="G958" s="360">
        <f t="shared" si="168"/>
        <v>41064</v>
      </c>
      <c r="H958" s="360">
        <v>0</v>
      </c>
      <c r="I958" s="360">
        <f t="shared" si="169"/>
        <v>0</v>
      </c>
      <c r="J958" s="360">
        <v>0</v>
      </c>
      <c r="K958" s="360">
        <f t="shared" si="170"/>
        <v>0</v>
      </c>
      <c r="L958" s="360">
        <f t="shared" si="171"/>
        <v>41064</v>
      </c>
      <c r="M958" s="376">
        <f t="shared" si="172"/>
        <v>41064</v>
      </c>
      <c r="N958" s="392">
        <v>1</v>
      </c>
      <c r="O958" s="360">
        <v>41064</v>
      </c>
      <c r="P958" s="360">
        <f t="shared" si="173"/>
        <v>41064</v>
      </c>
      <c r="Q958" s="360">
        <v>0</v>
      </c>
      <c r="R958" s="360">
        <f t="shared" si="174"/>
        <v>0</v>
      </c>
      <c r="S958" s="360">
        <v>0</v>
      </c>
      <c r="T958" s="360">
        <f t="shared" si="175"/>
        <v>0</v>
      </c>
      <c r="U958" s="360">
        <f t="shared" si="176"/>
        <v>41064</v>
      </c>
      <c r="V958" s="369">
        <f t="shared" si="177"/>
        <v>41064</v>
      </c>
      <c r="W958" s="390">
        <f t="shared" si="178"/>
        <v>0</v>
      </c>
      <c r="X958" s="381">
        <f t="shared" si="179"/>
        <v>0</v>
      </c>
      <c r="Y958" s="372"/>
    </row>
    <row r="959" spans="1:25" s="50" customFormat="1" ht="22.5" hidden="1" customHeight="1" x14ac:dyDescent="0.15">
      <c r="A959" s="361" t="s">
        <v>421</v>
      </c>
      <c r="B959" s="151" t="s">
        <v>964</v>
      </c>
      <c r="C959" s="152" t="s">
        <v>1366</v>
      </c>
      <c r="D959" s="390">
        <v>1</v>
      </c>
      <c r="E959" s="359" t="s">
        <v>1384</v>
      </c>
      <c r="F959" s="360">
        <v>46728</v>
      </c>
      <c r="G959" s="360">
        <f t="shared" si="168"/>
        <v>46728</v>
      </c>
      <c r="H959" s="360">
        <v>0</v>
      </c>
      <c r="I959" s="360">
        <f t="shared" si="169"/>
        <v>0</v>
      </c>
      <c r="J959" s="360">
        <v>0</v>
      </c>
      <c r="K959" s="360">
        <f t="shared" si="170"/>
        <v>0</v>
      </c>
      <c r="L959" s="360">
        <f t="shared" si="171"/>
        <v>46728</v>
      </c>
      <c r="M959" s="376">
        <f t="shared" si="172"/>
        <v>46728</v>
      </c>
      <c r="N959" s="392">
        <v>1</v>
      </c>
      <c r="O959" s="360">
        <v>46728</v>
      </c>
      <c r="P959" s="360">
        <f t="shared" si="173"/>
        <v>46728</v>
      </c>
      <c r="Q959" s="360">
        <v>0</v>
      </c>
      <c r="R959" s="360">
        <f t="shared" si="174"/>
        <v>0</v>
      </c>
      <c r="S959" s="360">
        <v>0</v>
      </c>
      <c r="T959" s="360">
        <f t="shared" si="175"/>
        <v>0</v>
      </c>
      <c r="U959" s="360">
        <f t="shared" si="176"/>
        <v>46728</v>
      </c>
      <c r="V959" s="369">
        <f t="shared" si="177"/>
        <v>46728</v>
      </c>
      <c r="W959" s="390">
        <f t="shared" si="178"/>
        <v>0</v>
      </c>
      <c r="X959" s="381">
        <f t="shared" si="179"/>
        <v>0</v>
      </c>
      <c r="Y959" s="372"/>
    </row>
    <row r="960" spans="1:25" s="50" customFormat="1" ht="22.5" hidden="1" customHeight="1" x14ac:dyDescent="0.15">
      <c r="A960" s="361" t="s">
        <v>422</v>
      </c>
      <c r="B960" s="151" t="s">
        <v>964</v>
      </c>
      <c r="C960" s="152" t="s">
        <v>1371</v>
      </c>
      <c r="D960" s="390">
        <v>1</v>
      </c>
      <c r="E960" s="359" t="s">
        <v>1384</v>
      </c>
      <c r="F960" s="360">
        <v>62304</v>
      </c>
      <c r="G960" s="360">
        <f t="shared" si="168"/>
        <v>62304</v>
      </c>
      <c r="H960" s="360">
        <v>0</v>
      </c>
      <c r="I960" s="360">
        <f t="shared" si="169"/>
        <v>0</v>
      </c>
      <c r="J960" s="360">
        <v>0</v>
      </c>
      <c r="K960" s="360">
        <f t="shared" si="170"/>
        <v>0</v>
      </c>
      <c r="L960" s="360">
        <f t="shared" si="171"/>
        <v>62304</v>
      </c>
      <c r="M960" s="376">
        <f t="shared" si="172"/>
        <v>62304</v>
      </c>
      <c r="N960" s="392">
        <v>1</v>
      </c>
      <c r="O960" s="360">
        <v>62304</v>
      </c>
      <c r="P960" s="360">
        <f t="shared" si="173"/>
        <v>62304</v>
      </c>
      <c r="Q960" s="360">
        <v>0</v>
      </c>
      <c r="R960" s="360">
        <f t="shared" si="174"/>
        <v>0</v>
      </c>
      <c r="S960" s="360">
        <v>0</v>
      </c>
      <c r="T960" s="360">
        <f t="shared" si="175"/>
        <v>0</v>
      </c>
      <c r="U960" s="360">
        <f t="shared" si="176"/>
        <v>62304</v>
      </c>
      <c r="V960" s="369">
        <f t="shared" si="177"/>
        <v>62304</v>
      </c>
      <c r="W960" s="390">
        <f t="shared" si="178"/>
        <v>0</v>
      </c>
      <c r="X960" s="381">
        <f t="shared" si="179"/>
        <v>0</v>
      </c>
      <c r="Y960" s="372"/>
    </row>
    <row r="961" spans="1:25" s="50" customFormat="1" ht="22.5" hidden="1" customHeight="1" x14ac:dyDescent="0.15">
      <c r="A961" s="361" t="s">
        <v>423</v>
      </c>
      <c r="B961" s="151" t="s">
        <v>964</v>
      </c>
      <c r="C961" s="152" t="s">
        <v>1372</v>
      </c>
      <c r="D961" s="390">
        <v>1</v>
      </c>
      <c r="E961" s="359" t="s">
        <v>1384</v>
      </c>
      <c r="F961" s="360">
        <v>72216</v>
      </c>
      <c r="G961" s="360">
        <f t="shared" si="168"/>
        <v>72216</v>
      </c>
      <c r="H961" s="360">
        <v>0</v>
      </c>
      <c r="I961" s="360">
        <f t="shared" si="169"/>
        <v>0</v>
      </c>
      <c r="J961" s="360">
        <v>0</v>
      </c>
      <c r="K961" s="360">
        <f t="shared" si="170"/>
        <v>0</v>
      </c>
      <c r="L961" s="360">
        <f t="shared" si="171"/>
        <v>72216</v>
      </c>
      <c r="M961" s="376">
        <f t="shared" si="172"/>
        <v>72216</v>
      </c>
      <c r="N961" s="392">
        <v>1</v>
      </c>
      <c r="O961" s="360">
        <v>72216</v>
      </c>
      <c r="P961" s="360">
        <f t="shared" si="173"/>
        <v>72216</v>
      </c>
      <c r="Q961" s="360">
        <v>0</v>
      </c>
      <c r="R961" s="360">
        <f t="shared" si="174"/>
        <v>0</v>
      </c>
      <c r="S961" s="360">
        <v>0</v>
      </c>
      <c r="T961" s="360">
        <f t="shared" si="175"/>
        <v>0</v>
      </c>
      <c r="U961" s="360">
        <f t="shared" si="176"/>
        <v>72216</v>
      </c>
      <c r="V961" s="369">
        <f t="shared" si="177"/>
        <v>72216</v>
      </c>
      <c r="W961" s="390">
        <f t="shared" si="178"/>
        <v>0</v>
      </c>
      <c r="X961" s="381">
        <f t="shared" si="179"/>
        <v>0</v>
      </c>
      <c r="Y961" s="372"/>
    </row>
    <row r="962" spans="1:25" s="50" customFormat="1" ht="22.5" hidden="1" customHeight="1" x14ac:dyDescent="0.15">
      <c r="A962" s="361" t="s">
        <v>424</v>
      </c>
      <c r="B962" s="151" t="s">
        <v>964</v>
      </c>
      <c r="C962" s="152" t="s">
        <v>89</v>
      </c>
      <c r="D962" s="390">
        <v>1</v>
      </c>
      <c r="E962" s="359" t="s">
        <v>1384</v>
      </c>
      <c r="F962" s="360">
        <v>93456</v>
      </c>
      <c r="G962" s="360">
        <f t="shared" si="168"/>
        <v>93456</v>
      </c>
      <c r="H962" s="360">
        <v>0</v>
      </c>
      <c r="I962" s="360">
        <f t="shared" si="169"/>
        <v>0</v>
      </c>
      <c r="J962" s="360">
        <v>0</v>
      </c>
      <c r="K962" s="360">
        <f t="shared" si="170"/>
        <v>0</v>
      </c>
      <c r="L962" s="360">
        <f t="shared" si="171"/>
        <v>93456</v>
      </c>
      <c r="M962" s="376">
        <f t="shared" si="172"/>
        <v>93456</v>
      </c>
      <c r="N962" s="392">
        <v>1</v>
      </c>
      <c r="O962" s="360">
        <v>93456</v>
      </c>
      <c r="P962" s="360">
        <f t="shared" si="173"/>
        <v>93456</v>
      </c>
      <c r="Q962" s="360">
        <v>0</v>
      </c>
      <c r="R962" s="360">
        <f t="shared" si="174"/>
        <v>0</v>
      </c>
      <c r="S962" s="360">
        <v>0</v>
      </c>
      <c r="T962" s="360">
        <f t="shared" si="175"/>
        <v>0</v>
      </c>
      <c r="U962" s="360">
        <f t="shared" si="176"/>
        <v>93456</v>
      </c>
      <c r="V962" s="369">
        <f t="shared" si="177"/>
        <v>93456</v>
      </c>
      <c r="W962" s="390">
        <f t="shared" si="178"/>
        <v>0</v>
      </c>
      <c r="X962" s="381">
        <f t="shared" si="179"/>
        <v>0</v>
      </c>
      <c r="Y962" s="372"/>
    </row>
    <row r="963" spans="1:25" s="50" customFormat="1" ht="22.5" hidden="1" customHeight="1" x14ac:dyDescent="0.15">
      <c r="A963" s="361" t="s">
        <v>425</v>
      </c>
      <c r="B963" s="151" t="s">
        <v>964</v>
      </c>
      <c r="C963" s="152" t="s">
        <v>90</v>
      </c>
      <c r="D963" s="390">
        <v>1</v>
      </c>
      <c r="E963" s="359" t="s">
        <v>1384</v>
      </c>
      <c r="F963" s="360">
        <v>152928</v>
      </c>
      <c r="G963" s="360">
        <f t="shared" si="168"/>
        <v>152928</v>
      </c>
      <c r="H963" s="360">
        <v>0</v>
      </c>
      <c r="I963" s="360">
        <f t="shared" si="169"/>
        <v>0</v>
      </c>
      <c r="J963" s="360">
        <v>0</v>
      </c>
      <c r="K963" s="360">
        <f t="shared" si="170"/>
        <v>0</v>
      </c>
      <c r="L963" s="360">
        <f t="shared" si="171"/>
        <v>152928</v>
      </c>
      <c r="M963" s="376">
        <f t="shared" si="172"/>
        <v>152928</v>
      </c>
      <c r="N963" s="392">
        <v>1</v>
      </c>
      <c r="O963" s="360">
        <v>152928</v>
      </c>
      <c r="P963" s="360">
        <f t="shared" si="173"/>
        <v>152928</v>
      </c>
      <c r="Q963" s="360">
        <v>0</v>
      </c>
      <c r="R963" s="360">
        <f t="shared" si="174"/>
        <v>0</v>
      </c>
      <c r="S963" s="360">
        <v>0</v>
      </c>
      <c r="T963" s="360">
        <f t="shared" si="175"/>
        <v>0</v>
      </c>
      <c r="U963" s="360">
        <f t="shared" si="176"/>
        <v>152928</v>
      </c>
      <c r="V963" s="369">
        <f t="shared" si="177"/>
        <v>152928</v>
      </c>
      <c r="W963" s="390">
        <f t="shared" si="178"/>
        <v>0</v>
      </c>
      <c r="X963" s="381">
        <f t="shared" si="179"/>
        <v>0</v>
      </c>
      <c r="Y963" s="372"/>
    </row>
    <row r="964" spans="1:25" s="50" customFormat="1" ht="22.5" hidden="1" customHeight="1" x14ac:dyDescent="0.15">
      <c r="A964" s="361" t="s">
        <v>426</v>
      </c>
      <c r="B964" s="151" t="s">
        <v>964</v>
      </c>
      <c r="C964" s="152" t="s">
        <v>91</v>
      </c>
      <c r="D964" s="390">
        <v>1</v>
      </c>
      <c r="E964" s="359" t="s">
        <v>1384</v>
      </c>
      <c r="F964" s="360">
        <v>193992</v>
      </c>
      <c r="G964" s="360">
        <f t="shared" si="168"/>
        <v>193992</v>
      </c>
      <c r="H964" s="360">
        <v>0</v>
      </c>
      <c r="I964" s="360">
        <f t="shared" si="169"/>
        <v>0</v>
      </c>
      <c r="J964" s="360">
        <v>0</v>
      </c>
      <c r="K964" s="360">
        <f t="shared" si="170"/>
        <v>0</v>
      </c>
      <c r="L964" s="360">
        <f t="shared" si="171"/>
        <v>193992</v>
      </c>
      <c r="M964" s="376">
        <f t="shared" si="172"/>
        <v>193992</v>
      </c>
      <c r="N964" s="392">
        <v>1</v>
      </c>
      <c r="O964" s="360">
        <v>193992</v>
      </c>
      <c r="P964" s="360">
        <f t="shared" si="173"/>
        <v>193992</v>
      </c>
      <c r="Q964" s="360">
        <v>0</v>
      </c>
      <c r="R964" s="360">
        <f t="shared" si="174"/>
        <v>0</v>
      </c>
      <c r="S964" s="360">
        <v>0</v>
      </c>
      <c r="T964" s="360">
        <f t="shared" si="175"/>
        <v>0</v>
      </c>
      <c r="U964" s="360">
        <f t="shared" si="176"/>
        <v>193992</v>
      </c>
      <c r="V964" s="369">
        <f t="shared" si="177"/>
        <v>193992</v>
      </c>
      <c r="W964" s="390">
        <f t="shared" si="178"/>
        <v>0</v>
      </c>
      <c r="X964" s="381">
        <f t="shared" si="179"/>
        <v>0</v>
      </c>
      <c r="Y964" s="372"/>
    </row>
    <row r="965" spans="1:25" s="50" customFormat="1" ht="22.5" hidden="1" customHeight="1" x14ac:dyDescent="0.15">
      <c r="A965" s="361" t="s">
        <v>427</v>
      </c>
      <c r="B965" s="151" t="s">
        <v>964</v>
      </c>
      <c r="C965" s="152" t="s">
        <v>92</v>
      </c>
      <c r="D965" s="390">
        <v>1</v>
      </c>
      <c r="E965" s="359" t="s">
        <v>1384</v>
      </c>
      <c r="F965" s="360">
        <v>244968</v>
      </c>
      <c r="G965" s="360">
        <f t="shared" si="168"/>
        <v>244968</v>
      </c>
      <c r="H965" s="360">
        <v>0</v>
      </c>
      <c r="I965" s="360">
        <f t="shared" si="169"/>
        <v>0</v>
      </c>
      <c r="J965" s="360">
        <v>0</v>
      </c>
      <c r="K965" s="360">
        <f t="shared" si="170"/>
        <v>0</v>
      </c>
      <c r="L965" s="360">
        <f t="shared" si="171"/>
        <v>244968</v>
      </c>
      <c r="M965" s="376">
        <f t="shared" si="172"/>
        <v>244968</v>
      </c>
      <c r="N965" s="392">
        <v>1</v>
      </c>
      <c r="O965" s="360">
        <v>244968</v>
      </c>
      <c r="P965" s="360">
        <f t="shared" si="173"/>
        <v>244968</v>
      </c>
      <c r="Q965" s="360">
        <v>0</v>
      </c>
      <c r="R965" s="360">
        <f t="shared" si="174"/>
        <v>0</v>
      </c>
      <c r="S965" s="360">
        <v>0</v>
      </c>
      <c r="T965" s="360">
        <f t="shared" si="175"/>
        <v>0</v>
      </c>
      <c r="U965" s="360">
        <f t="shared" si="176"/>
        <v>244968</v>
      </c>
      <c r="V965" s="369">
        <f t="shared" si="177"/>
        <v>244968</v>
      </c>
      <c r="W965" s="390">
        <f t="shared" si="178"/>
        <v>0</v>
      </c>
      <c r="X965" s="381">
        <f t="shared" si="179"/>
        <v>0</v>
      </c>
      <c r="Y965" s="372"/>
    </row>
    <row r="966" spans="1:25" s="50" customFormat="1" ht="22.5" hidden="1" customHeight="1" x14ac:dyDescent="0.15">
      <c r="A966" s="361" t="s">
        <v>428</v>
      </c>
      <c r="B966" s="151" t="s">
        <v>698</v>
      </c>
      <c r="C966" s="152" t="s">
        <v>1369</v>
      </c>
      <c r="D966" s="390">
        <v>1</v>
      </c>
      <c r="E966" s="359" t="s">
        <v>1384</v>
      </c>
      <c r="F966" s="360">
        <v>68145</v>
      </c>
      <c r="G966" s="360">
        <f t="shared" ref="G966:G1029" si="180">INT($D966*F966)</f>
        <v>68145</v>
      </c>
      <c r="H966" s="360">
        <v>0</v>
      </c>
      <c r="I966" s="360">
        <f t="shared" ref="I966:I1029" si="181">INT($D966*H966)</f>
        <v>0</v>
      </c>
      <c r="J966" s="360">
        <v>0</v>
      </c>
      <c r="K966" s="360">
        <f t="shared" ref="K966:K1029" si="182">INT($D966*J966)</f>
        <v>0</v>
      </c>
      <c r="L966" s="360">
        <f t="shared" ref="L966:L1029" si="183">F966+H966+J966</f>
        <v>68145</v>
      </c>
      <c r="M966" s="376">
        <f t="shared" ref="M966:M1029" si="184">G966+I966+K966</f>
        <v>68145</v>
      </c>
      <c r="N966" s="392">
        <v>1</v>
      </c>
      <c r="O966" s="360">
        <v>68145</v>
      </c>
      <c r="P966" s="360">
        <f t="shared" ref="P966:P1029" si="185">INT($N966*O966)</f>
        <v>68145</v>
      </c>
      <c r="Q966" s="360">
        <v>0</v>
      </c>
      <c r="R966" s="360">
        <f t="shared" ref="R966:R1029" si="186">INT($N966*Q966)</f>
        <v>0</v>
      </c>
      <c r="S966" s="360">
        <v>0</v>
      </c>
      <c r="T966" s="360">
        <f t="shared" ref="T966:T1029" si="187">INT($N966*S966)</f>
        <v>0</v>
      </c>
      <c r="U966" s="360">
        <f t="shared" ref="U966:U1029" si="188">O966+Q966+S966</f>
        <v>68145</v>
      </c>
      <c r="V966" s="369">
        <f t="shared" ref="V966:V1029" si="189">P966+R966+T966</f>
        <v>68145</v>
      </c>
      <c r="W966" s="390">
        <f t="shared" ref="W966:W1029" si="190">N966-D966</f>
        <v>0</v>
      </c>
      <c r="X966" s="381">
        <f t="shared" ref="X966:X1029" si="191">V966-M966</f>
        <v>0</v>
      </c>
      <c r="Y966" s="372"/>
    </row>
    <row r="967" spans="1:25" s="50" customFormat="1" ht="22.5" hidden="1" customHeight="1" x14ac:dyDescent="0.15">
      <c r="A967" s="361" t="s">
        <v>429</v>
      </c>
      <c r="B967" s="151" t="s">
        <v>43</v>
      </c>
      <c r="C967" s="152" t="s">
        <v>1370</v>
      </c>
      <c r="D967" s="390">
        <v>1</v>
      </c>
      <c r="E967" s="359" t="s">
        <v>1384</v>
      </c>
      <c r="F967" s="360">
        <v>92925</v>
      </c>
      <c r="G967" s="360">
        <f t="shared" si="180"/>
        <v>92925</v>
      </c>
      <c r="H967" s="360">
        <v>0</v>
      </c>
      <c r="I967" s="360">
        <f t="shared" si="181"/>
        <v>0</v>
      </c>
      <c r="J967" s="360">
        <v>0</v>
      </c>
      <c r="K967" s="360">
        <f t="shared" si="182"/>
        <v>0</v>
      </c>
      <c r="L967" s="360">
        <f t="shared" si="183"/>
        <v>92925</v>
      </c>
      <c r="M967" s="376">
        <f t="shared" si="184"/>
        <v>92925</v>
      </c>
      <c r="N967" s="392">
        <v>1</v>
      </c>
      <c r="O967" s="360">
        <v>92925</v>
      </c>
      <c r="P967" s="360">
        <f t="shared" si="185"/>
        <v>92925</v>
      </c>
      <c r="Q967" s="360">
        <v>0</v>
      </c>
      <c r="R967" s="360">
        <f t="shared" si="186"/>
        <v>0</v>
      </c>
      <c r="S967" s="360">
        <v>0</v>
      </c>
      <c r="T967" s="360">
        <f t="shared" si="187"/>
        <v>0</v>
      </c>
      <c r="U967" s="360">
        <f t="shared" si="188"/>
        <v>92925</v>
      </c>
      <c r="V967" s="369">
        <f t="shared" si="189"/>
        <v>92925</v>
      </c>
      <c r="W967" s="390">
        <f t="shared" si="190"/>
        <v>0</v>
      </c>
      <c r="X967" s="381">
        <f t="shared" si="191"/>
        <v>0</v>
      </c>
      <c r="Y967" s="372"/>
    </row>
    <row r="968" spans="1:25" s="50" customFormat="1" ht="22.5" hidden="1" customHeight="1" x14ac:dyDescent="0.15">
      <c r="A968" s="361" t="s">
        <v>430</v>
      </c>
      <c r="B968" s="151" t="s">
        <v>43</v>
      </c>
      <c r="C968" s="152" t="s">
        <v>1366</v>
      </c>
      <c r="D968" s="390">
        <v>1</v>
      </c>
      <c r="E968" s="359" t="s">
        <v>1384</v>
      </c>
      <c r="F968" s="360">
        <v>115050</v>
      </c>
      <c r="G968" s="360">
        <f t="shared" si="180"/>
        <v>115050</v>
      </c>
      <c r="H968" s="360">
        <v>0</v>
      </c>
      <c r="I968" s="360">
        <f t="shared" si="181"/>
        <v>0</v>
      </c>
      <c r="J968" s="360">
        <v>0</v>
      </c>
      <c r="K968" s="360">
        <f t="shared" si="182"/>
        <v>0</v>
      </c>
      <c r="L968" s="360">
        <f t="shared" si="183"/>
        <v>115050</v>
      </c>
      <c r="M968" s="376">
        <f t="shared" si="184"/>
        <v>115050</v>
      </c>
      <c r="N968" s="392">
        <v>1</v>
      </c>
      <c r="O968" s="360">
        <v>115050</v>
      </c>
      <c r="P968" s="360">
        <f t="shared" si="185"/>
        <v>115050</v>
      </c>
      <c r="Q968" s="360">
        <v>0</v>
      </c>
      <c r="R968" s="360">
        <f t="shared" si="186"/>
        <v>0</v>
      </c>
      <c r="S968" s="360">
        <v>0</v>
      </c>
      <c r="T968" s="360">
        <f t="shared" si="187"/>
        <v>0</v>
      </c>
      <c r="U968" s="360">
        <f t="shared" si="188"/>
        <v>115050</v>
      </c>
      <c r="V968" s="369">
        <f t="shared" si="189"/>
        <v>115050</v>
      </c>
      <c r="W968" s="390">
        <f t="shared" si="190"/>
        <v>0</v>
      </c>
      <c r="X968" s="381">
        <f t="shared" si="191"/>
        <v>0</v>
      </c>
      <c r="Y968" s="372"/>
    </row>
    <row r="969" spans="1:25" s="50" customFormat="1" ht="22.5" hidden="1" customHeight="1" x14ac:dyDescent="0.15">
      <c r="A969" s="361" t="s">
        <v>431</v>
      </c>
      <c r="B969" s="151" t="s">
        <v>43</v>
      </c>
      <c r="C969" s="152" t="s">
        <v>1371</v>
      </c>
      <c r="D969" s="390">
        <v>1</v>
      </c>
      <c r="E969" s="359" t="s">
        <v>1384</v>
      </c>
      <c r="F969" s="360">
        <v>319485</v>
      </c>
      <c r="G969" s="360">
        <f t="shared" si="180"/>
        <v>319485</v>
      </c>
      <c r="H969" s="360">
        <v>0</v>
      </c>
      <c r="I969" s="360">
        <f t="shared" si="181"/>
        <v>0</v>
      </c>
      <c r="J969" s="360">
        <v>0</v>
      </c>
      <c r="K969" s="360">
        <f t="shared" si="182"/>
        <v>0</v>
      </c>
      <c r="L969" s="360">
        <f t="shared" si="183"/>
        <v>319485</v>
      </c>
      <c r="M969" s="376">
        <f t="shared" si="184"/>
        <v>319485</v>
      </c>
      <c r="N969" s="392">
        <v>1</v>
      </c>
      <c r="O969" s="360">
        <v>319485</v>
      </c>
      <c r="P969" s="360">
        <f t="shared" si="185"/>
        <v>319485</v>
      </c>
      <c r="Q969" s="360">
        <v>0</v>
      </c>
      <c r="R969" s="360">
        <f t="shared" si="186"/>
        <v>0</v>
      </c>
      <c r="S969" s="360">
        <v>0</v>
      </c>
      <c r="T969" s="360">
        <f t="shared" si="187"/>
        <v>0</v>
      </c>
      <c r="U969" s="360">
        <f t="shared" si="188"/>
        <v>319485</v>
      </c>
      <c r="V969" s="369">
        <f t="shared" si="189"/>
        <v>319485</v>
      </c>
      <c r="W969" s="390">
        <f t="shared" si="190"/>
        <v>0</v>
      </c>
      <c r="X969" s="381">
        <f t="shared" si="191"/>
        <v>0</v>
      </c>
      <c r="Y969" s="372"/>
    </row>
    <row r="970" spans="1:25" s="50" customFormat="1" ht="22.5" hidden="1" customHeight="1" x14ac:dyDescent="0.15">
      <c r="A970" s="361" t="s">
        <v>432</v>
      </c>
      <c r="B970" s="151" t="s">
        <v>43</v>
      </c>
      <c r="C970" s="152" t="s">
        <v>1372</v>
      </c>
      <c r="D970" s="390">
        <v>1</v>
      </c>
      <c r="E970" s="359" t="s">
        <v>1384</v>
      </c>
      <c r="F970" s="360">
        <v>594100</v>
      </c>
      <c r="G970" s="360">
        <f t="shared" si="180"/>
        <v>594100</v>
      </c>
      <c r="H970" s="360">
        <v>0</v>
      </c>
      <c r="I970" s="360">
        <f t="shared" si="181"/>
        <v>0</v>
      </c>
      <c r="J970" s="360">
        <v>0</v>
      </c>
      <c r="K970" s="360">
        <f t="shared" si="182"/>
        <v>0</v>
      </c>
      <c r="L970" s="360">
        <f t="shared" si="183"/>
        <v>594100</v>
      </c>
      <c r="M970" s="376">
        <f t="shared" si="184"/>
        <v>594100</v>
      </c>
      <c r="N970" s="392">
        <v>1</v>
      </c>
      <c r="O970" s="360">
        <v>594100</v>
      </c>
      <c r="P970" s="360">
        <f t="shared" si="185"/>
        <v>594100</v>
      </c>
      <c r="Q970" s="360">
        <v>0</v>
      </c>
      <c r="R970" s="360">
        <f t="shared" si="186"/>
        <v>0</v>
      </c>
      <c r="S970" s="360">
        <v>0</v>
      </c>
      <c r="T970" s="360">
        <f t="shared" si="187"/>
        <v>0</v>
      </c>
      <c r="U970" s="360">
        <f t="shared" si="188"/>
        <v>594100</v>
      </c>
      <c r="V970" s="369">
        <f t="shared" si="189"/>
        <v>594100</v>
      </c>
      <c r="W970" s="390">
        <f t="shared" si="190"/>
        <v>0</v>
      </c>
      <c r="X970" s="381">
        <f t="shared" si="191"/>
        <v>0</v>
      </c>
      <c r="Y970" s="372"/>
    </row>
    <row r="971" spans="1:25" s="50" customFormat="1" ht="22.5" hidden="1" customHeight="1" x14ac:dyDescent="0.15">
      <c r="A971" s="361" t="s">
        <v>433</v>
      </c>
      <c r="B971" s="151" t="s">
        <v>43</v>
      </c>
      <c r="C971" s="152" t="s">
        <v>89</v>
      </c>
      <c r="D971" s="390">
        <v>1</v>
      </c>
      <c r="E971" s="359" t="s">
        <v>1384</v>
      </c>
      <c r="F971" s="360">
        <v>712425</v>
      </c>
      <c r="G971" s="360">
        <f t="shared" si="180"/>
        <v>712425</v>
      </c>
      <c r="H971" s="360">
        <v>0</v>
      </c>
      <c r="I971" s="360">
        <f t="shared" si="181"/>
        <v>0</v>
      </c>
      <c r="J971" s="360">
        <v>0</v>
      </c>
      <c r="K971" s="360">
        <f t="shared" si="182"/>
        <v>0</v>
      </c>
      <c r="L971" s="360">
        <f t="shared" si="183"/>
        <v>712425</v>
      </c>
      <c r="M971" s="376">
        <f t="shared" si="184"/>
        <v>712425</v>
      </c>
      <c r="N971" s="392">
        <v>1</v>
      </c>
      <c r="O971" s="360">
        <v>712425</v>
      </c>
      <c r="P971" s="360">
        <f t="shared" si="185"/>
        <v>712425</v>
      </c>
      <c r="Q971" s="360">
        <v>0</v>
      </c>
      <c r="R971" s="360">
        <f t="shared" si="186"/>
        <v>0</v>
      </c>
      <c r="S971" s="360">
        <v>0</v>
      </c>
      <c r="T971" s="360">
        <f t="shared" si="187"/>
        <v>0</v>
      </c>
      <c r="U971" s="360">
        <f t="shared" si="188"/>
        <v>712425</v>
      </c>
      <c r="V971" s="369">
        <f t="shared" si="189"/>
        <v>712425</v>
      </c>
      <c r="W971" s="390">
        <f t="shared" si="190"/>
        <v>0</v>
      </c>
      <c r="X971" s="381">
        <f t="shared" si="191"/>
        <v>0</v>
      </c>
      <c r="Y971" s="372"/>
    </row>
    <row r="972" spans="1:25" s="50" customFormat="1" ht="22.5" hidden="1" customHeight="1" x14ac:dyDescent="0.15">
      <c r="A972" s="361" t="s">
        <v>434</v>
      </c>
      <c r="B972" s="151" t="s">
        <v>43</v>
      </c>
      <c r="C972" s="152" t="s">
        <v>90</v>
      </c>
      <c r="D972" s="390">
        <v>1</v>
      </c>
      <c r="E972" s="359" t="s">
        <v>1384</v>
      </c>
      <c r="F972" s="360">
        <v>850573</v>
      </c>
      <c r="G972" s="360">
        <f t="shared" si="180"/>
        <v>850573</v>
      </c>
      <c r="H972" s="360">
        <v>0</v>
      </c>
      <c r="I972" s="360">
        <f t="shared" si="181"/>
        <v>0</v>
      </c>
      <c r="J972" s="360">
        <v>0</v>
      </c>
      <c r="K972" s="360">
        <f t="shared" si="182"/>
        <v>0</v>
      </c>
      <c r="L972" s="360">
        <f t="shared" si="183"/>
        <v>850573</v>
      </c>
      <c r="M972" s="376">
        <f t="shared" si="184"/>
        <v>850573</v>
      </c>
      <c r="N972" s="392">
        <v>1</v>
      </c>
      <c r="O972" s="360">
        <v>850573</v>
      </c>
      <c r="P972" s="360">
        <f t="shared" si="185"/>
        <v>850573</v>
      </c>
      <c r="Q972" s="360">
        <v>0</v>
      </c>
      <c r="R972" s="360">
        <f t="shared" si="186"/>
        <v>0</v>
      </c>
      <c r="S972" s="360">
        <v>0</v>
      </c>
      <c r="T972" s="360">
        <f t="shared" si="187"/>
        <v>0</v>
      </c>
      <c r="U972" s="360">
        <f t="shared" si="188"/>
        <v>850573</v>
      </c>
      <c r="V972" s="369">
        <f t="shared" si="189"/>
        <v>850573</v>
      </c>
      <c r="W972" s="390">
        <f t="shared" si="190"/>
        <v>0</v>
      </c>
      <c r="X972" s="381">
        <f t="shared" si="191"/>
        <v>0</v>
      </c>
      <c r="Y972" s="372"/>
    </row>
    <row r="973" spans="1:25" s="50" customFormat="1" ht="22.5" hidden="1" customHeight="1" x14ac:dyDescent="0.15">
      <c r="A973" s="361" t="s">
        <v>435</v>
      </c>
      <c r="B973" s="151" t="s">
        <v>43</v>
      </c>
      <c r="C973" s="152" t="s">
        <v>91</v>
      </c>
      <c r="D973" s="390">
        <v>1</v>
      </c>
      <c r="E973" s="359" t="s">
        <v>1384</v>
      </c>
      <c r="F973" s="360">
        <v>917745</v>
      </c>
      <c r="G973" s="360">
        <f t="shared" si="180"/>
        <v>917745</v>
      </c>
      <c r="H973" s="360">
        <v>0</v>
      </c>
      <c r="I973" s="360">
        <f t="shared" si="181"/>
        <v>0</v>
      </c>
      <c r="J973" s="360">
        <v>0</v>
      </c>
      <c r="K973" s="360">
        <f t="shared" si="182"/>
        <v>0</v>
      </c>
      <c r="L973" s="360">
        <f t="shared" si="183"/>
        <v>917745</v>
      </c>
      <c r="M973" s="376">
        <f t="shared" si="184"/>
        <v>917745</v>
      </c>
      <c r="N973" s="392">
        <v>1</v>
      </c>
      <c r="O973" s="360">
        <v>917745</v>
      </c>
      <c r="P973" s="360">
        <f t="shared" si="185"/>
        <v>917745</v>
      </c>
      <c r="Q973" s="360">
        <v>0</v>
      </c>
      <c r="R973" s="360">
        <f t="shared" si="186"/>
        <v>0</v>
      </c>
      <c r="S973" s="360">
        <v>0</v>
      </c>
      <c r="T973" s="360">
        <f t="shared" si="187"/>
        <v>0</v>
      </c>
      <c r="U973" s="360">
        <f t="shared" si="188"/>
        <v>917745</v>
      </c>
      <c r="V973" s="369">
        <f t="shared" si="189"/>
        <v>917745</v>
      </c>
      <c r="W973" s="390">
        <f t="shared" si="190"/>
        <v>0</v>
      </c>
      <c r="X973" s="381">
        <f t="shared" si="191"/>
        <v>0</v>
      </c>
      <c r="Y973" s="372"/>
    </row>
    <row r="974" spans="1:25" s="50" customFormat="1" ht="22.5" hidden="1" customHeight="1" x14ac:dyDescent="0.15">
      <c r="A974" s="361" t="s">
        <v>436</v>
      </c>
      <c r="B974" s="151" t="s">
        <v>43</v>
      </c>
      <c r="C974" s="152" t="s">
        <v>92</v>
      </c>
      <c r="D974" s="390">
        <v>1</v>
      </c>
      <c r="E974" s="359" t="s">
        <v>1384</v>
      </c>
      <c r="F974" s="360">
        <v>2929350</v>
      </c>
      <c r="G974" s="360">
        <f t="shared" si="180"/>
        <v>2929350</v>
      </c>
      <c r="H974" s="360">
        <v>0</v>
      </c>
      <c r="I974" s="360">
        <f t="shared" si="181"/>
        <v>0</v>
      </c>
      <c r="J974" s="360">
        <v>0</v>
      </c>
      <c r="K974" s="360">
        <f t="shared" si="182"/>
        <v>0</v>
      </c>
      <c r="L974" s="360">
        <f t="shared" si="183"/>
        <v>2929350</v>
      </c>
      <c r="M974" s="376">
        <f t="shared" si="184"/>
        <v>2929350</v>
      </c>
      <c r="N974" s="392">
        <v>1</v>
      </c>
      <c r="O974" s="360">
        <v>2929350</v>
      </c>
      <c r="P974" s="360">
        <f t="shared" si="185"/>
        <v>2929350</v>
      </c>
      <c r="Q974" s="360">
        <v>0</v>
      </c>
      <c r="R974" s="360">
        <f t="shared" si="186"/>
        <v>0</v>
      </c>
      <c r="S974" s="360">
        <v>0</v>
      </c>
      <c r="T974" s="360">
        <f t="shared" si="187"/>
        <v>0</v>
      </c>
      <c r="U974" s="360">
        <f t="shared" si="188"/>
        <v>2929350</v>
      </c>
      <c r="V974" s="369">
        <f t="shared" si="189"/>
        <v>2929350</v>
      </c>
      <c r="W974" s="390">
        <f t="shared" si="190"/>
        <v>0</v>
      </c>
      <c r="X974" s="381">
        <f t="shared" si="191"/>
        <v>0</v>
      </c>
      <c r="Y974" s="372"/>
    </row>
    <row r="975" spans="1:25" s="50" customFormat="1" ht="22.5" hidden="1" customHeight="1" x14ac:dyDescent="0.15">
      <c r="A975" s="361" t="s">
        <v>437</v>
      </c>
      <c r="B975" s="151" t="s">
        <v>1081</v>
      </c>
      <c r="C975" s="152" t="s">
        <v>77</v>
      </c>
      <c r="D975" s="390">
        <v>11</v>
      </c>
      <c r="E975" s="359" t="s">
        <v>1384</v>
      </c>
      <c r="F975" s="360">
        <v>6752</v>
      </c>
      <c r="G975" s="360">
        <f t="shared" si="180"/>
        <v>74272</v>
      </c>
      <c r="H975" s="360">
        <v>0</v>
      </c>
      <c r="I975" s="360">
        <f t="shared" si="181"/>
        <v>0</v>
      </c>
      <c r="J975" s="360">
        <v>0</v>
      </c>
      <c r="K975" s="360">
        <f t="shared" si="182"/>
        <v>0</v>
      </c>
      <c r="L975" s="360">
        <f t="shared" si="183"/>
        <v>6752</v>
      </c>
      <c r="M975" s="376">
        <f t="shared" si="184"/>
        <v>74272</v>
      </c>
      <c r="N975" s="392">
        <v>11</v>
      </c>
      <c r="O975" s="360">
        <v>6752</v>
      </c>
      <c r="P975" s="360">
        <f t="shared" si="185"/>
        <v>74272</v>
      </c>
      <c r="Q975" s="360">
        <v>0</v>
      </c>
      <c r="R975" s="360">
        <f t="shared" si="186"/>
        <v>0</v>
      </c>
      <c r="S975" s="360">
        <v>0</v>
      </c>
      <c r="T975" s="360">
        <f t="shared" si="187"/>
        <v>0</v>
      </c>
      <c r="U975" s="360">
        <f t="shared" si="188"/>
        <v>6752</v>
      </c>
      <c r="V975" s="369">
        <f t="shared" si="189"/>
        <v>74272</v>
      </c>
      <c r="W975" s="390">
        <f t="shared" si="190"/>
        <v>0</v>
      </c>
      <c r="X975" s="381">
        <f t="shared" si="191"/>
        <v>0</v>
      </c>
      <c r="Y975" s="372"/>
    </row>
    <row r="976" spans="1:25" s="50" customFormat="1" ht="22.5" hidden="1" customHeight="1" x14ac:dyDescent="0.15">
      <c r="A976" s="361" t="s">
        <v>438</v>
      </c>
      <c r="B976" s="151" t="s">
        <v>1081</v>
      </c>
      <c r="C976" s="152" t="s">
        <v>76</v>
      </c>
      <c r="D976" s="390">
        <v>1</v>
      </c>
      <c r="E976" s="359" t="s">
        <v>1384</v>
      </c>
      <c r="F976" s="360">
        <v>9115</v>
      </c>
      <c r="G976" s="360">
        <f t="shared" si="180"/>
        <v>9115</v>
      </c>
      <c r="H976" s="360">
        <v>0</v>
      </c>
      <c r="I976" s="360">
        <f t="shared" si="181"/>
        <v>0</v>
      </c>
      <c r="J976" s="360">
        <v>0</v>
      </c>
      <c r="K976" s="360">
        <f t="shared" si="182"/>
        <v>0</v>
      </c>
      <c r="L976" s="360">
        <f t="shared" si="183"/>
        <v>9115</v>
      </c>
      <c r="M976" s="376">
        <f t="shared" si="184"/>
        <v>9115</v>
      </c>
      <c r="N976" s="392">
        <v>1</v>
      </c>
      <c r="O976" s="360">
        <v>9115</v>
      </c>
      <c r="P976" s="360">
        <f t="shared" si="185"/>
        <v>9115</v>
      </c>
      <c r="Q976" s="360">
        <v>0</v>
      </c>
      <c r="R976" s="360">
        <f t="shared" si="186"/>
        <v>0</v>
      </c>
      <c r="S976" s="360">
        <v>0</v>
      </c>
      <c r="T976" s="360">
        <f t="shared" si="187"/>
        <v>0</v>
      </c>
      <c r="U976" s="360">
        <f t="shared" si="188"/>
        <v>9115</v>
      </c>
      <c r="V976" s="369">
        <f t="shared" si="189"/>
        <v>9115</v>
      </c>
      <c r="W976" s="390">
        <f t="shared" si="190"/>
        <v>0</v>
      </c>
      <c r="X976" s="381">
        <f t="shared" si="191"/>
        <v>0</v>
      </c>
      <c r="Y976" s="372"/>
    </row>
    <row r="977" spans="1:25" s="50" customFormat="1" ht="22.5" hidden="1" customHeight="1" x14ac:dyDescent="0.15">
      <c r="A977" s="361" t="s">
        <v>439</v>
      </c>
      <c r="B977" s="151" t="s">
        <v>1081</v>
      </c>
      <c r="C977" s="152" t="s">
        <v>79</v>
      </c>
      <c r="D977" s="390">
        <v>1</v>
      </c>
      <c r="E977" s="359" t="s">
        <v>1384</v>
      </c>
      <c r="F977" s="360">
        <v>13806</v>
      </c>
      <c r="G977" s="360">
        <f t="shared" si="180"/>
        <v>13806</v>
      </c>
      <c r="H977" s="360">
        <v>0</v>
      </c>
      <c r="I977" s="360">
        <f t="shared" si="181"/>
        <v>0</v>
      </c>
      <c r="J977" s="360">
        <v>0</v>
      </c>
      <c r="K977" s="360">
        <f t="shared" si="182"/>
        <v>0</v>
      </c>
      <c r="L977" s="360">
        <f t="shared" si="183"/>
        <v>13806</v>
      </c>
      <c r="M977" s="376">
        <f t="shared" si="184"/>
        <v>13806</v>
      </c>
      <c r="N977" s="392">
        <v>1</v>
      </c>
      <c r="O977" s="360">
        <v>13806</v>
      </c>
      <c r="P977" s="360">
        <f t="shared" si="185"/>
        <v>13806</v>
      </c>
      <c r="Q977" s="360">
        <v>0</v>
      </c>
      <c r="R977" s="360">
        <f t="shared" si="186"/>
        <v>0</v>
      </c>
      <c r="S977" s="360">
        <v>0</v>
      </c>
      <c r="T977" s="360">
        <f t="shared" si="187"/>
        <v>0</v>
      </c>
      <c r="U977" s="360">
        <f t="shared" si="188"/>
        <v>13806</v>
      </c>
      <c r="V977" s="369">
        <f t="shared" si="189"/>
        <v>13806</v>
      </c>
      <c r="W977" s="390">
        <f t="shared" si="190"/>
        <v>0</v>
      </c>
      <c r="X977" s="381">
        <f t="shared" si="191"/>
        <v>0</v>
      </c>
      <c r="Y977" s="372"/>
    </row>
    <row r="978" spans="1:25" s="50" customFormat="1" ht="22.5" hidden="1" customHeight="1" x14ac:dyDescent="0.15">
      <c r="A978" s="361" t="s">
        <v>440</v>
      </c>
      <c r="B978" s="151" t="s">
        <v>1081</v>
      </c>
      <c r="C978" s="152" t="s">
        <v>80</v>
      </c>
      <c r="D978" s="390">
        <v>1</v>
      </c>
      <c r="E978" s="359" t="s">
        <v>1384</v>
      </c>
      <c r="F978" s="360">
        <v>17965</v>
      </c>
      <c r="G978" s="360">
        <f t="shared" si="180"/>
        <v>17965</v>
      </c>
      <c r="H978" s="360">
        <v>0</v>
      </c>
      <c r="I978" s="360">
        <f t="shared" si="181"/>
        <v>0</v>
      </c>
      <c r="J978" s="360">
        <v>0</v>
      </c>
      <c r="K978" s="360">
        <f t="shared" si="182"/>
        <v>0</v>
      </c>
      <c r="L978" s="360">
        <f t="shared" si="183"/>
        <v>17965</v>
      </c>
      <c r="M978" s="376">
        <f t="shared" si="184"/>
        <v>17965</v>
      </c>
      <c r="N978" s="392">
        <v>1</v>
      </c>
      <c r="O978" s="360">
        <v>17965</v>
      </c>
      <c r="P978" s="360">
        <f t="shared" si="185"/>
        <v>17965</v>
      </c>
      <c r="Q978" s="360">
        <v>0</v>
      </c>
      <c r="R978" s="360">
        <f t="shared" si="186"/>
        <v>0</v>
      </c>
      <c r="S978" s="360">
        <v>0</v>
      </c>
      <c r="T978" s="360">
        <f t="shared" si="187"/>
        <v>0</v>
      </c>
      <c r="U978" s="360">
        <f t="shared" si="188"/>
        <v>17965</v>
      </c>
      <c r="V978" s="369">
        <f t="shared" si="189"/>
        <v>17965</v>
      </c>
      <c r="W978" s="390">
        <f t="shared" si="190"/>
        <v>0</v>
      </c>
      <c r="X978" s="381">
        <f t="shared" si="191"/>
        <v>0</v>
      </c>
      <c r="Y978" s="372"/>
    </row>
    <row r="979" spans="1:25" s="50" customFormat="1" ht="22.5" hidden="1" customHeight="1" x14ac:dyDescent="0.15">
      <c r="A979" s="361" t="s">
        <v>441</v>
      </c>
      <c r="B979" s="151" t="s">
        <v>1081</v>
      </c>
      <c r="C979" s="152" t="s">
        <v>81</v>
      </c>
      <c r="D979" s="390">
        <v>1</v>
      </c>
      <c r="E979" s="359" t="s">
        <v>1384</v>
      </c>
      <c r="F979" s="360">
        <v>26550</v>
      </c>
      <c r="G979" s="360">
        <f t="shared" si="180"/>
        <v>26550</v>
      </c>
      <c r="H979" s="360">
        <v>0</v>
      </c>
      <c r="I979" s="360">
        <f t="shared" si="181"/>
        <v>0</v>
      </c>
      <c r="J979" s="360">
        <v>0</v>
      </c>
      <c r="K979" s="360">
        <f t="shared" si="182"/>
        <v>0</v>
      </c>
      <c r="L979" s="360">
        <f t="shared" si="183"/>
        <v>26550</v>
      </c>
      <c r="M979" s="376">
        <f t="shared" si="184"/>
        <v>26550</v>
      </c>
      <c r="N979" s="392">
        <v>1</v>
      </c>
      <c r="O979" s="360">
        <v>26550</v>
      </c>
      <c r="P979" s="360">
        <f t="shared" si="185"/>
        <v>26550</v>
      </c>
      <c r="Q979" s="360">
        <v>0</v>
      </c>
      <c r="R979" s="360">
        <f t="shared" si="186"/>
        <v>0</v>
      </c>
      <c r="S979" s="360">
        <v>0</v>
      </c>
      <c r="T979" s="360">
        <f t="shared" si="187"/>
        <v>0</v>
      </c>
      <c r="U979" s="360">
        <f t="shared" si="188"/>
        <v>26550</v>
      </c>
      <c r="V979" s="369">
        <f t="shared" si="189"/>
        <v>26550</v>
      </c>
      <c r="W979" s="390">
        <f t="shared" si="190"/>
        <v>0</v>
      </c>
      <c r="X979" s="381">
        <f t="shared" si="191"/>
        <v>0</v>
      </c>
      <c r="Y979" s="372"/>
    </row>
    <row r="980" spans="1:25" s="50" customFormat="1" ht="22.5" hidden="1" customHeight="1" x14ac:dyDescent="0.15">
      <c r="A980" s="361" t="s">
        <v>442</v>
      </c>
      <c r="B980" s="151" t="s">
        <v>1082</v>
      </c>
      <c r="C980" s="152" t="s">
        <v>51</v>
      </c>
      <c r="D980" s="390">
        <v>1</v>
      </c>
      <c r="E980" s="359" t="s">
        <v>1384</v>
      </c>
      <c r="F980" s="360">
        <v>43542</v>
      </c>
      <c r="G980" s="360">
        <f t="shared" si="180"/>
        <v>43542</v>
      </c>
      <c r="H980" s="360">
        <v>0</v>
      </c>
      <c r="I980" s="360">
        <f t="shared" si="181"/>
        <v>0</v>
      </c>
      <c r="J980" s="360">
        <v>0</v>
      </c>
      <c r="K980" s="360">
        <f t="shared" si="182"/>
        <v>0</v>
      </c>
      <c r="L980" s="360">
        <f t="shared" si="183"/>
        <v>43542</v>
      </c>
      <c r="M980" s="376">
        <f t="shared" si="184"/>
        <v>43542</v>
      </c>
      <c r="N980" s="392">
        <v>1</v>
      </c>
      <c r="O980" s="360">
        <v>43542</v>
      </c>
      <c r="P980" s="360">
        <f t="shared" si="185"/>
        <v>43542</v>
      </c>
      <c r="Q980" s="360">
        <v>0</v>
      </c>
      <c r="R980" s="360">
        <f t="shared" si="186"/>
        <v>0</v>
      </c>
      <c r="S980" s="360">
        <v>0</v>
      </c>
      <c r="T980" s="360">
        <f t="shared" si="187"/>
        <v>0</v>
      </c>
      <c r="U980" s="360">
        <f t="shared" si="188"/>
        <v>43542</v>
      </c>
      <c r="V980" s="369">
        <f t="shared" si="189"/>
        <v>43542</v>
      </c>
      <c r="W980" s="390">
        <f t="shared" si="190"/>
        <v>0</v>
      </c>
      <c r="X980" s="381">
        <f t="shared" si="191"/>
        <v>0</v>
      </c>
      <c r="Y980" s="372"/>
    </row>
    <row r="981" spans="1:25" s="50" customFormat="1" ht="22.5" hidden="1" customHeight="1" x14ac:dyDescent="0.15">
      <c r="A981" s="361" t="s">
        <v>443</v>
      </c>
      <c r="B981" s="151" t="s">
        <v>1082</v>
      </c>
      <c r="C981" s="152" t="s">
        <v>71</v>
      </c>
      <c r="D981" s="390">
        <v>1</v>
      </c>
      <c r="E981" s="359" t="s">
        <v>1384</v>
      </c>
      <c r="F981" s="360">
        <v>49737</v>
      </c>
      <c r="G981" s="360">
        <f t="shared" si="180"/>
        <v>49737</v>
      </c>
      <c r="H981" s="360">
        <v>0</v>
      </c>
      <c r="I981" s="360">
        <f t="shared" si="181"/>
        <v>0</v>
      </c>
      <c r="J981" s="360">
        <v>0</v>
      </c>
      <c r="K981" s="360">
        <f t="shared" si="182"/>
        <v>0</v>
      </c>
      <c r="L981" s="360">
        <f t="shared" si="183"/>
        <v>49737</v>
      </c>
      <c r="M981" s="376">
        <f t="shared" si="184"/>
        <v>49737</v>
      </c>
      <c r="N981" s="392">
        <v>1</v>
      </c>
      <c r="O981" s="360">
        <v>49737</v>
      </c>
      <c r="P981" s="360">
        <f t="shared" si="185"/>
        <v>49737</v>
      </c>
      <c r="Q981" s="360">
        <v>0</v>
      </c>
      <c r="R981" s="360">
        <f t="shared" si="186"/>
        <v>0</v>
      </c>
      <c r="S981" s="360">
        <v>0</v>
      </c>
      <c r="T981" s="360">
        <f t="shared" si="187"/>
        <v>0</v>
      </c>
      <c r="U981" s="360">
        <f t="shared" si="188"/>
        <v>49737</v>
      </c>
      <c r="V981" s="369">
        <f t="shared" si="189"/>
        <v>49737</v>
      </c>
      <c r="W981" s="390">
        <f t="shared" si="190"/>
        <v>0</v>
      </c>
      <c r="X981" s="381">
        <f t="shared" si="191"/>
        <v>0</v>
      </c>
      <c r="Y981" s="372"/>
    </row>
    <row r="982" spans="1:25" s="50" customFormat="1" ht="22.5" hidden="1" customHeight="1" x14ac:dyDescent="0.15">
      <c r="A982" s="361" t="s">
        <v>444</v>
      </c>
      <c r="B982" s="151" t="s">
        <v>1082</v>
      </c>
      <c r="C982" s="152" t="s">
        <v>1083</v>
      </c>
      <c r="D982" s="390">
        <v>1</v>
      </c>
      <c r="E982" s="359" t="s">
        <v>1384</v>
      </c>
      <c r="F982" s="360">
        <v>67968</v>
      </c>
      <c r="G982" s="360">
        <f t="shared" si="180"/>
        <v>67968</v>
      </c>
      <c r="H982" s="360">
        <v>0</v>
      </c>
      <c r="I982" s="360">
        <f t="shared" si="181"/>
        <v>0</v>
      </c>
      <c r="J982" s="360">
        <v>0</v>
      </c>
      <c r="K982" s="360">
        <f t="shared" si="182"/>
        <v>0</v>
      </c>
      <c r="L982" s="360">
        <f t="shared" si="183"/>
        <v>67968</v>
      </c>
      <c r="M982" s="376">
        <f t="shared" si="184"/>
        <v>67968</v>
      </c>
      <c r="N982" s="392">
        <v>1</v>
      </c>
      <c r="O982" s="360">
        <v>67968</v>
      </c>
      <c r="P982" s="360">
        <f t="shared" si="185"/>
        <v>67968</v>
      </c>
      <c r="Q982" s="360">
        <v>0</v>
      </c>
      <c r="R982" s="360">
        <f t="shared" si="186"/>
        <v>0</v>
      </c>
      <c r="S982" s="360">
        <v>0</v>
      </c>
      <c r="T982" s="360">
        <f t="shared" si="187"/>
        <v>0</v>
      </c>
      <c r="U982" s="360">
        <f t="shared" si="188"/>
        <v>67968</v>
      </c>
      <c r="V982" s="369">
        <f t="shared" si="189"/>
        <v>67968</v>
      </c>
      <c r="W982" s="390">
        <f t="shared" si="190"/>
        <v>0</v>
      </c>
      <c r="X982" s="381">
        <f t="shared" si="191"/>
        <v>0</v>
      </c>
      <c r="Y982" s="372"/>
    </row>
    <row r="983" spans="1:25" s="50" customFormat="1" ht="22.5" hidden="1" customHeight="1" x14ac:dyDescent="0.15">
      <c r="A983" s="361" t="s">
        <v>445</v>
      </c>
      <c r="B983" s="151" t="s">
        <v>1082</v>
      </c>
      <c r="C983" s="152" t="s">
        <v>1084</v>
      </c>
      <c r="D983" s="390">
        <v>1</v>
      </c>
      <c r="E983" s="359" t="s">
        <v>1384</v>
      </c>
      <c r="F983" s="360">
        <v>113634</v>
      </c>
      <c r="G983" s="360">
        <f t="shared" si="180"/>
        <v>113634</v>
      </c>
      <c r="H983" s="360">
        <v>0</v>
      </c>
      <c r="I983" s="360">
        <f t="shared" si="181"/>
        <v>0</v>
      </c>
      <c r="J983" s="360">
        <v>0</v>
      </c>
      <c r="K983" s="360">
        <f t="shared" si="182"/>
        <v>0</v>
      </c>
      <c r="L983" s="360">
        <f t="shared" si="183"/>
        <v>113634</v>
      </c>
      <c r="M983" s="376">
        <f t="shared" si="184"/>
        <v>113634</v>
      </c>
      <c r="N983" s="392">
        <v>1</v>
      </c>
      <c r="O983" s="360">
        <v>113634</v>
      </c>
      <c r="P983" s="360">
        <f t="shared" si="185"/>
        <v>113634</v>
      </c>
      <c r="Q983" s="360">
        <v>0</v>
      </c>
      <c r="R983" s="360">
        <f t="shared" si="186"/>
        <v>0</v>
      </c>
      <c r="S983" s="360">
        <v>0</v>
      </c>
      <c r="T983" s="360">
        <f t="shared" si="187"/>
        <v>0</v>
      </c>
      <c r="U983" s="360">
        <f t="shared" si="188"/>
        <v>113634</v>
      </c>
      <c r="V983" s="369">
        <f t="shared" si="189"/>
        <v>113634</v>
      </c>
      <c r="W983" s="390">
        <f t="shared" si="190"/>
        <v>0</v>
      </c>
      <c r="X983" s="381">
        <f t="shared" si="191"/>
        <v>0</v>
      </c>
      <c r="Y983" s="372"/>
    </row>
    <row r="984" spans="1:25" s="50" customFormat="1" ht="22.5" hidden="1" customHeight="1" x14ac:dyDescent="0.15">
      <c r="A984" s="361" t="s">
        <v>446</v>
      </c>
      <c r="B984" s="151" t="s">
        <v>1082</v>
      </c>
      <c r="C984" s="152" t="s">
        <v>1085</v>
      </c>
      <c r="D984" s="390">
        <v>1</v>
      </c>
      <c r="E984" s="359" t="s">
        <v>1384</v>
      </c>
      <c r="F984" s="360">
        <v>168858</v>
      </c>
      <c r="G984" s="360">
        <f t="shared" si="180"/>
        <v>168858</v>
      </c>
      <c r="H984" s="360">
        <v>0</v>
      </c>
      <c r="I984" s="360">
        <f t="shared" si="181"/>
        <v>0</v>
      </c>
      <c r="J984" s="360">
        <v>0</v>
      </c>
      <c r="K984" s="360">
        <f t="shared" si="182"/>
        <v>0</v>
      </c>
      <c r="L984" s="360">
        <f t="shared" si="183"/>
        <v>168858</v>
      </c>
      <c r="M984" s="376">
        <f t="shared" si="184"/>
        <v>168858</v>
      </c>
      <c r="N984" s="392">
        <v>1</v>
      </c>
      <c r="O984" s="360">
        <v>168858</v>
      </c>
      <c r="P984" s="360">
        <f t="shared" si="185"/>
        <v>168858</v>
      </c>
      <c r="Q984" s="360">
        <v>0</v>
      </c>
      <c r="R984" s="360">
        <f t="shared" si="186"/>
        <v>0</v>
      </c>
      <c r="S984" s="360">
        <v>0</v>
      </c>
      <c r="T984" s="360">
        <f t="shared" si="187"/>
        <v>0</v>
      </c>
      <c r="U984" s="360">
        <f t="shared" si="188"/>
        <v>168858</v>
      </c>
      <c r="V984" s="369">
        <f t="shared" si="189"/>
        <v>168858</v>
      </c>
      <c r="W984" s="390">
        <f t="shared" si="190"/>
        <v>0</v>
      </c>
      <c r="X984" s="381">
        <f t="shared" si="191"/>
        <v>0</v>
      </c>
      <c r="Y984" s="372"/>
    </row>
    <row r="985" spans="1:25" s="50" customFormat="1" ht="22.5" hidden="1" customHeight="1" x14ac:dyDescent="0.15">
      <c r="A985" s="361" t="s">
        <v>447</v>
      </c>
      <c r="B985" s="151" t="s">
        <v>1082</v>
      </c>
      <c r="C985" s="152" t="s">
        <v>1086</v>
      </c>
      <c r="D985" s="390">
        <v>1</v>
      </c>
      <c r="E985" s="359" t="s">
        <v>1384</v>
      </c>
      <c r="F985" s="360">
        <v>265500</v>
      </c>
      <c r="G985" s="360">
        <f t="shared" si="180"/>
        <v>265500</v>
      </c>
      <c r="H985" s="360">
        <v>0</v>
      </c>
      <c r="I985" s="360">
        <f t="shared" si="181"/>
        <v>0</v>
      </c>
      <c r="J985" s="360">
        <v>0</v>
      </c>
      <c r="K985" s="360">
        <f t="shared" si="182"/>
        <v>0</v>
      </c>
      <c r="L985" s="360">
        <f t="shared" si="183"/>
        <v>265500</v>
      </c>
      <c r="M985" s="376">
        <f t="shared" si="184"/>
        <v>265500</v>
      </c>
      <c r="N985" s="392">
        <v>1</v>
      </c>
      <c r="O985" s="360">
        <v>265500</v>
      </c>
      <c r="P985" s="360">
        <f t="shared" si="185"/>
        <v>265500</v>
      </c>
      <c r="Q985" s="360">
        <v>0</v>
      </c>
      <c r="R985" s="360">
        <f t="shared" si="186"/>
        <v>0</v>
      </c>
      <c r="S985" s="360">
        <v>0</v>
      </c>
      <c r="T985" s="360">
        <f t="shared" si="187"/>
        <v>0</v>
      </c>
      <c r="U985" s="360">
        <f t="shared" si="188"/>
        <v>265500</v>
      </c>
      <c r="V985" s="369">
        <f t="shared" si="189"/>
        <v>265500</v>
      </c>
      <c r="W985" s="390">
        <f t="shared" si="190"/>
        <v>0</v>
      </c>
      <c r="X985" s="381">
        <f t="shared" si="191"/>
        <v>0</v>
      </c>
      <c r="Y985" s="372"/>
    </row>
    <row r="986" spans="1:25" s="50" customFormat="1" ht="22.5" hidden="1" customHeight="1" x14ac:dyDescent="0.15">
      <c r="A986" s="361" t="s">
        <v>448</v>
      </c>
      <c r="B986" s="151" t="s">
        <v>1105</v>
      </c>
      <c r="C986" s="152" t="s">
        <v>69</v>
      </c>
      <c r="D986" s="390">
        <v>1</v>
      </c>
      <c r="E986" s="359" t="s">
        <v>1384</v>
      </c>
      <c r="F986" s="360">
        <v>197505</v>
      </c>
      <c r="G986" s="360">
        <f t="shared" si="180"/>
        <v>197505</v>
      </c>
      <c r="H986" s="360">
        <v>0</v>
      </c>
      <c r="I986" s="360">
        <f t="shared" si="181"/>
        <v>0</v>
      </c>
      <c r="J986" s="360">
        <v>0</v>
      </c>
      <c r="K986" s="360">
        <f t="shared" si="182"/>
        <v>0</v>
      </c>
      <c r="L986" s="360">
        <f t="shared" si="183"/>
        <v>197505</v>
      </c>
      <c r="M986" s="376">
        <f t="shared" si="184"/>
        <v>197505</v>
      </c>
      <c r="N986" s="392">
        <v>1</v>
      </c>
      <c r="O986" s="360">
        <v>197505</v>
      </c>
      <c r="P986" s="360">
        <f t="shared" si="185"/>
        <v>197505</v>
      </c>
      <c r="Q986" s="360">
        <v>0</v>
      </c>
      <c r="R986" s="360">
        <f t="shared" si="186"/>
        <v>0</v>
      </c>
      <c r="S986" s="360">
        <v>0</v>
      </c>
      <c r="T986" s="360">
        <f t="shared" si="187"/>
        <v>0</v>
      </c>
      <c r="U986" s="360">
        <f t="shared" si="188"/>
        <v>197505</v>
      </c>
      <c r="V986" s="369">
        <f t="shared" si="189"/>
        <v>197505</v>
      </c>
      <c r="W986" s="390">
        <f t="shared" si="190"/>
        <v>0</v>
      </c>
      <c r="X986" s="381">
        <f t="shared" si="191"/>
        <v>0</v>
      </c>
      <c r="Y986" s="372"/>
    </row>
    <row r="987" spans="1:25" s="50" customFormat="1" ht="22.5" hidden="1" customHeight="1" x14ac:dyDescent="0.15">
      <c r="A987" s="361" t="s">
        <v>449</v>
      </c>
      <c r="B987" s="151" t="s">
        <v>1105</v>
      </c>
      <c r="C987" s="152" t="s">
        <v>46</v>
      </c>
      <c r="D987" s="390">
        <v>1</v>
      </c>
      <c r="E987" s="359" t="s">
        <v>1384</v>
      </c>
      <c r="F987" s="360">
        <v>257021</v>
      </c>
      <c r="G987" s="360">
        <f t="shared" si="180"/>
        <v>257021</v>
      </c>
      <c r="H987" s="360">
        <v>0</v>
      </c>
      <c r="I987" s="360">
        <f t="shared" si="181"/>
        <v>0</v>
      </c>
      <c r="J987" s="360">
        <v>0</v>
      </c>
      <c r="K987" s="360">
        <f t="shared" si="182"/>
        <v>0</v>
      </c>
      <c r="L987" s="360">
        <f t="shared" si="183"/>
        <v>257021</v>
      </c>
      <c r="M987" s="376">
        <f t="shared" si="184"/>
        <v>257021</v>
      </c>
      <c r="N987" s="392">
        <v>1</v>
      </c>
      <c r="O987" s="360">
        <v>257021</v>
      </c>
      <c r="P987" s="360">
        <f t="shared" si="185"/>
        <v>257021</v>
      </c>
      <c r="Q987" s="360">
        <v>0</v>
      </c>
      <c r="R987" s="360">
        <f t="shared" si="186"/>
        <v>0</v>
      </c>
      <c r="S987" s="360">
        <v>0</v>
      </c>
      <c r="T987" s="360">
        <f t="shared" si="187"/>
        <v>0</v>
      </c>
      <c r="U987" s="360">
        <f t="shared" si="188"/>
        <v>257021</v>
      </c>
      <c r="V987" s="369">
        <f t="shared" si="189"/>
        <v>257021</v>
      </c>
      <c r="W987" s="390">
        <f t="shared" si="190"/>
        <v>0</v>
      </c>
      <c r="X987" s="381">
        <f t="shared" si="191"/>
        <v>0</v>
      </c>
      <c r="Y987" s="372"/>
    </row>
    <row r="988" spans="1:25" s="50" customFormat="1" ht="22.5" hidden="1" customHeight="1" x14ac:dyDescent="0.15">
      <c r="A988" s="361" t="s">
        <v>450</v>
      </c>
      <c r="B988" s="151" t="s">
        <v>1105</v>
      </c>
      <c r="C988" s="152" t="s">
        <v>1106</v>
      </c>
      <c r="D988" s="390">
        <v>1</v>
      </c>
      <c r="E988" s="359" t="s">
        <v>1384</v>
      </c>
      <c r="F988" s="360">
        <v>326954</v>
      </c>
      <c r="G988" s="360">
        <f t="shared" si="180"/>
        <v>326954</v>
      </c>
      <c r="H988" s="360">
        <v>0</v>
      </c>
      <c r="I988" s="360">
        <f t="shared" si="181"/>
        <v>0</v>
      </c>
      <c r="J988" s="360">
        <v>0</v>
      </c>
      <c r="K988" s="360">
        <f t="shared" si="182"/>
        <v>0</v>
      </c>
      <c r="L988" s="360">
        <f t="shared" si="183"/>
        <v>326954</v>
      </c>
      <c r="M988" s="376">
        <f t="shared" si="184"/>
        <v>326954</v>
      </c>
      <c r="N988" s="392">
        <v>1</v>
      </c>
      <c r="O988" s="360">
        <v>326954</v>
      </c>
      <c r="P988" s="360">
        <f t="shared" si="185"/>
        <v>326954</v>
      </c>
      <c r="Q988" s="360">
        <v>0</v>
      </c>
      <c r="R988" s="360">
        <f t="shared" si="186"/>
        <v>0</v>
      </c>
      <c r="S988" s="360">
        <v>0</v>
      </c>
      <c r="T988" s="360">
        <f t="shared" si="187"/>
        <v>0</v>
      </c>
      <c r="U988" s="360">
        <f t="shared" si="188"/>
        <v>326954</v>
      </c>
      <c r="V988" s="369">
        <f t="shared" si="189"/>
        <v>326954</v>
      </c>
      <c r="W988" s="390">
        <f t="shared" si="190"/>
        <v>0</v>
      </c>
      <c r="X988" s="381">
        <f t="shared" si="191"/>
        <v>0</v>
      </c>
      <c r="Y988" s="372"/>
    </row>
    <row r="989" spans="1:25" s="50" customFormat="1" ht="22.5" hidden="1" customHeight="1" x14ac:dyDescent="0.15">
      <c r="A989" s="361" t="s">
        <v>451</v>
      </c>
      <c r="B989" s="151" t="s">
        <v>1105</v>
      </c>
      <c r="C989" s="152" t="s">
        <v>1107</v>
      </c>
      <c r="D989" s="390">
        <v>1</v>
      </c>
      <c r="E989" s="359" t="s">
        <v>1384</v>
      </c>
      <c r="F989" s="360">
        <v>523743</v>
      </c>
      <c r="G989" s="360">
        <f t="shared" si="180"/>
        <v>523743</v>
      </c>
      <c r="H989" s="360">
        <v>0</v>
      </c>
      <c r="I989" s="360">
        <f t="shared" si="181"/>
        <v>0</v>
      </c>
      <c r="J989" s="360">
        <v>0</v>
      </c>
      <c r="K989" s="360">
        <f t="shared" si="182"/>
        <v>0</v>
      </c>
      <c r="L989" s="360">
        <f t="shared" si="183"/>
        <v>523743</v>
      </c>
      <c r="M989" s="376">
        <f t="shared" si="184"/>
        <v>523743</v>
      </c>
      <c r="N989" s="392">
        <v>1</v>
      </c>
      <c r="O989" s="360">
        <v>523743</v>
      </c>
      <c r="P989" s="360">
        <f t="shared" si="185"/>
        <v>523743</v>
      </c>
      <c r="Q989" s="360">
        <v>0</v>
      </c>
      <c r="R989" s="360">
        <f t="shared" si="186"/>
        <v>0</v>
      </c>
      <c r="S989" s="360">
        <v>0</v>
      </c>
      <c r="T989" s="360">
        <f t="shared" si="187"/>
        <v>0</v>
      </c>
      <c r="U989" s="360">
        <f t="shared" si="188"/>
        <v>523743</v>
      </c>
      <c r="V989" s="369">
        <f t="shared" si="189"/>
        <v>523743</v>
      </c>
      <c r="W989" s="390">
        <f t="shared" si="190"/>
        <v>0</v>
      </c>
      <c r="X989" s="381">
        <f t="shared" si="191"/>
        <v>0</v>
      </c>
      <c r="Y989" s="372"/>
    </row>
    <row r="990" spans="1:25" s="50" customFormat="1" ht="22.5" hidden="1" customHeight="1" x14ac:dyDescent="0.15">
      <c r="A990" s="361" t="s">
        <v>452</v>
      </c>
      <c r="B990" s="151" t="s">
        <v>1105</v>
      </c>
      <c r="C990" s="152" t="s">
        <v>1108</v>
      </c>
      <c r="D990" s="390">
        <v>1</v>
      </c>
      <c r="E990" s="359" t="s">
        <v>1384</v>
      </c>
      <c r="F990" s="360">
        <v>856476</v>
      </c>
      <c r="G990" s="360">
        <f t="shared" si="180"/>
        <v>856476</v>
      </c>
      <c r="H990" s="360">
        <v>0</v>
      </c>
      <c r="I990" s="360">
        <f t="shared" si="181"/>
        <v>0</v>
      </c>
      <c r="J990" s="360">
        <v>0</v>
      </c>
      <c r="K990" s="360">
        <f t="shared" si="182"/>
        <v>0</v>
      </c>
      <c r="L990" s="360">
        <f t="shared" si="183"/>
        <v>856476</v>
      </c>
      <c r="M990" s="376">
        <f t="shared" si="184"/>
        <v>856476</v>
      </c>
      <c r="N990" s="392">
        <v>1</v>
      </c>
      <c r="O990" s="360">
        <v>856476</v>
      </c>
      <c r="P990" s="360">
        <f t="shared" si="185"/>
        <v>856476</v>
      </c>
      <c r="Q990" s="360">
        <v>0</v>
      </c>
      <c r="R990" s="360">
        <f t="shared" si="186"/>
        <v>0</v>
      </c>
      <c r="S990" s="360">
        <v>0</v>
      </c>
      <c r="T990" s="360">
        <f t="shared" si="187"/>
        <v>0</v>
      </c>
      <c r="U990" s="360">
        <f t="shared" si="188"/>
        <v>856476</v>
      </c>
      <c r="V990" s="369">
        <f t="shared" si="189"/>
        <v>856476</v>
      </c>
      <c r="W990" s="390">
        <f t="shared" si="190"/>
        <v>0</v>
      </c>
      <c r="X990" s="381">
        <f t="shared" si="191"/>
        <v>0</v>
      </c>
      <c r="Y990" s="372"/>
    </row>
    <row r="991" spans="1:25" s="50" customFormat="1" ht="22.5" hidden="1" customHeight="1" x14ac:dyDescent="0.15">
      <c r="A991" s="361" t="s">
        <v>453</v>
      </c>
      <c r="B991" s="151" t="s">
        <v>1105</v>
      </c>
      <c r="C991" s="152" t="s">
        <v>1109</v>
      </c>
      <c r="D991" s="390">
        <v>1</v>
      </c>
      <c r="E991" s="359" t="s">
        <v>1384</v>
      </c>
      <c r="F991" s="360">
        <v>1285320</v>
      </c>
      <c r="G991" s="360">
        <f t="shared" si="180"/>
        <v>1285320</v>
      </c>
      <c r="H991" s="360">
        <v>0</v>
      </c>
      <c r="I991" s="360">
        <f t="shared" si="181"/>
        <v>0</v>
      </c>
      <c r="J991" s="360">
        <v>0</v>
      </c>
      <c r="K991" s="360">
        <f t="shared" si="182"/>
        <v>0</v>
      </c>
      <c r="L991" s="360">
        <f t="shared" si="183"/>
        <v>1285320</v>
      </c>
      <c r="M991" s="376">
        <f t="shared" si="184"/>
        <v>1285320</v>
      </c>
      <c r="N991" s="392">
        <v>1</v>
      </c>
      <c r="O991" s="360">
        <v>1285320</v>
      </c>
      <c r="P991" s="360">
        <f t="shared" si="185"/>
        <v>1285320</v>
      </c>
      <c r="Q991" s="360">
        <v>0</v>
      </c>
      <c r="R991" s="360">
        <f t="shared" si="186"/>
        <v>0</v>
      </c>
      <c r="S991" s="360">
        <v>0</v>
      </c>
      <c r="T991" s="360">
        <f t="shared" si="187"/>
        <v>0</v>
      </c>
      <c r="U991" s="360">
        <f t="shared" si="188"/>
        <v>1285320</v>
      </c>
      <c r="V991" s="369">
        <f t="shared" si="189"/>
        <v>1285320</v>
      </c>
      <c r="W991" s="390">
        <f t="shared" si="190"/>
        <v>0</v>
      </c>
      <c r="X991" s="381">
        <f t="shared" si="191"/>
        <v>0</v>
      </c>
      <c r="Y991" s="372"/>
    </row>
    <row r="992" spans="1:25" s="50" customFormat="1" ht="22.5" hidden="1" customHeight="1" x14ac:dyDescent="0.15">
      <c r="A992" s="361" t="s">
        <v>454</v>
      </c>
      <c r="B992" s="151" t="s">
        <v>1110</v>
      </c>
      <c r="C992" s="152" t="s">
        <v>1111</v>
      </c>
      <c r="D992" s="390">
        <v>19</v>
      </c>
      <c r="E992" s="359" t="s">
        <v>1384</v>
      </c>
      <c r="F992" s="360">
        <v>28320</v>
      </c>
      <c r="G992" s="360">
        <f t="shared" si="180"/>
        <v>538080</v>
      </c>
      <c r="H992" s="360">
        <v>21918</v>
      </c>
      <c r="I992" s="360">
        <f t="shared" si="181"/>
        <v>416442</v>
      </c>
      <c r="J992" s="360">
        <v>0</v>
      </c>
      <c r="K992" s="360">
        <f t="shared" si="182"/>
        <v>0</v>
      </c>
      <c r="L992" s="360">
        <f t="shared" si="183"/>
        <v>50238</v>
      </c>
      <c r="M992" s="376">
        <f t="shared" si="184"/>
        <v>954522</v>
      </c>
      <c r="N992" s="392">
        <v>19</v>
      </c>
      <c r="O992" s="360">
        <v>28320</v>
      </c>
      <c r="P992" s="360">
        <f t="shared" si="185"/>
        <v>538080</v>
      </c>
      <c r="Q992" s="360">
        <v>21918</v>
      </c>
      <c r="R992" s="360">
        <f t="shared" si="186"/>
        <v>416442</v>
      </c>
      <c r="S992" s="360">
        <v>0</v>
      </c>
      <c r="T992" s="360">
        <f t="shared" si="187"/>
        <v>0</v>
      </c>
      <c r="U992" s="360">
        <f t="shared" si="188"/>
        <v>50238</v>
      </c>
      <c r="V992" s="369">
        <f t="shared" si="189"/>
        <v>954522</v>
      </c>
      <c r="W992" s="390">
        <f t="shared" si="190"/>
        <v>0</v>
      </c>
      <c r="X992" s="381">
        <f t="shared" si="191"/>
        <v>0</v>
      </c>
      <c r="Y992" s="372"/>
    </row>
    <row r="993" spans="1:25" s="50" customFormat="1" ht="22.5" hidden="1" customHeight="1" x14ac:dyDescent="0.15">
      <c r="A993" s="361" t="s">
        <v>455</v>
      </c>
      <c r="B993" s="151" t="s">
        <v>699</v>
      </c>
      <c r="C993" s="152" t="s">
        <v>44</v>
      </c>
      <c r="D993" s="390">
        <v>1</v>
      </c>
      <c r="E993" s="359" t="s">
        <v>670</v>
      </c>
      <c r="F993" s="360">
        <v>212400</v>
      </c>
      <c r="G993" s="360">
        <f t="shared" si="180"/>
        <v>212400</v>
      </c>
      <c r="H993" s="360">
        <v>550923</v>
      </c>
      <c r="I993" s="360">
        <f t="shared" si="181"/>
        <v>550923</v>
      </c>
      <c r="J993" s="360">
        <v>0</v>
      </c>
      <c r="K993" s="360">
        <f t="shared" si="182"/>
        <v>0</v>
      </c>
      <c r="L993" s="360">
        <f t="shared" si="183"/>
        <v>763323</v>
      </c>
      <c r="M993" s="376">
        <f t="shared" si="184"/>
        <v>763323</v>
      </c>
      <c r="N993" s="392">
        <v>1</v>
      </c>
      <c r="O993" s="360">
        <v>212400</v>
      </c>
      <c r="P993" s="360">
        <f t="shared" si="185"/>
        <v>212400</v>
      </c>
      <c r="Q993" s="360">
        <v>550923</v>
      </c>
      <c r="R993" s="360">
        <f t="shared" si="186"/>
        <v>550923</v>
      </c>
      <c r="S993" s="360">
        <v>0</v>
      </c>
      <c r="T993" s="360">
        <f t="shared" si="187"/>
        <v>0</v>
      </c>
      <c r="U993" s="360">
        <f t="shared" si="188"/>
        <v>763323</v>
      </c>
      <c r="V993" s="369">
        <f t="shared" si="189"/>
        <v>763323</v>
      </c>
      <c r="W993" s="390">
        <f t="shared" si="190"/>
        <v>0</v>
      </c>
      <c r="X993" s="381">
        <f t="shared" si="191"/>
        <v>0</v>
      </c>
      <c r="Y993" s="372"/>
    </row>
    <row r="994" spans="1:25" s="50" customFormat="1" ht="22.5" hidden="1" customHeight="1" x14ac:dyDescent="0.15">
      <c r="A994" s="361" t="s">
        <v>456</v>
      </c>
      <c r="B994" s="151" t="s">
        <v>699</v>
      </c>
      <c r="C994" s="152" t="s">
        <v>78</v>
      </c>
      <c r="D994" s="390">
        <v>1</v>
      </c>
      <c r="E994" s="359" t="s">
        <v>670</v>
      </c>
      <c r="F994" s="360">
        <v>230100</v>
      </c>
      <c r="G994" s="360">
        <f t="shared" si="180"/>
        <v>230100</v>
      </c>
      <c r="H994" s="360">
        <v>639559</v>
      </c>
      <c r="I994" s="360">
        <f t="shared" si="181"/>
        <v>639559</v>
      </c>
      <c r="J994" s="360">
        <v>0</v>
      </c>
      <c r="K994" s="360">
        <f t="shared" si="182"/>
        <v>0</v>
      </c>
      <c r="L994" s="360">
        <f t="shared" si="183"/>
        <v>869659</v>
      </c>
      <c r="M994" s="376">
        <f t="shared" si="184"/>
        <v>869659</v>
      </c>
      <c r="N994" s="392">
        <v>1</v>
      </c>
      <c r="O994" s="360">
        <v>230100</v>
      </c>
      <c r="P994" s="360">
        <f t="shared" si="185"/>
        <v>230100</v>
      </c>
      <c r="Q994" s="360">
        <v>639559</v>
      </c>
      <c r="R994" s="360">
        <f t="shared" si="186"/>
        <v>639559</v>
      </c>
      <c r="S994" s="360">
        <v>0</v>
      </c>
      <c r="T994" s="360">
        <f t="shared" si="187"/>
        <v>0</v>
      </c>
      <c r="U994" s="360">
        <f t="shared" si="188"/>
        <v>869659</v>
      </c>
      <c r="V994" s="369">
        <f t="shared" si="189"/>
        <v>869659</v>
      </c>
      <c r="W994" s="390">
        <f t="shared" si="190"/>
        <v>0</v>
      </c>
      <c r="X994" s="381">
        <f t="shared" si="191"/>
        <v>0</v>
      </c>
      <c r="Y994" s="372"/>
    </row>
    <row r="995" spans="1:25" s="50" customFormat="1" ht="22.5" hidden="1" customHeight="1" x14ac:dyDescent="0.15">
      <c r="A995" s="361" t="s">
        <v>457</v>
      </c>
      <c r="B995" s="151" t="s">
        <v>699</v>
      </c>
      <c r="C995" s="152" t="s">
        <v>70</v>
      </c>
      <c r="D995" s="390">
        <v>1</v>
      </c>
      <c r="E995" s="359" t="s">
        <v>670</v>
      </c>
      <c r="F995" s="360">
        <v>247800</v>
      </c>
      <c r="G995" s="360">
        <f t="shared" si="180"/>
        <v>247800</v>
      </c>
      <c r="H995" s="360">
        <v>761247</v>
      </c>
      <c r="I995" s="360">
        <f t="shared" si="181"/>
        <v>761247</v>
      </c>
      <c r="J995" s="360">
        <v>0</v>
      </c>
      <c r="K995" s="360">
        <f t="shared" si="182"/>
        <v>0</v>
      </c>
      <c r="L995" s="360">
        <f t="shared" si="183"/>
        <v>1009047</v>
      </c>
      <c r="M995" s="376">
        <f t="shared" si="184"/>
        <v>1009047</v>
      </c>
      <c r="N995" s="392">
        <v>1</v>
      </c>
      <c r="O995" s="360">
        <v>247800</v>
      </c>
      <c r="P995" s="360">
        <f t="shared" si="185"/>
        <v>247800</v>
      </c>
      <c r="Q995" s="360">
        <v>761247</v>
      </c>
      <c r="R995" s="360">
        <f t="shared" si="186"/>
        <v>761247</v>
      </c>
      <c r="S995" s="360">
        <v>0</v>
      </c>
      <c r="T995" s="360">
        <f t="shared" si="187"/>
        <v>0</v>
      </c>
      <c r="U995" s="360">
        <f t="shared" si="188"/>
        <v>1009047</v>
      </c>
      <c r="V995" s="369">
        <f t="shared" si="189"/>
        <v>1009047</v>
      </c>
      <c r="W995" s="390">
        <f t="shared" si="190"/>
        <v>0</v>
      </c>
      <c r="X995" s="381">
        <f t="shared" si="191"/>
        <v>0</v>
      </c>
      <c r="Y995" s="372"/>
    </row>
    <row r="996" spans="1:25" s="50" customFormat="1" ht="22.5" hidden="1" customHeight="1" x14ac:dyDescent="0.15">
      <c r="A996" s="361" t="s">
        <v>458</v>
      </c>
      <c r="B996" s="151" t="s">
        <v>699</v>
      </c>
      <c r="C996" s="152" t="s">
        <v>35</v>
      </c>
      <c r="D996" s="390">
        <v>1</v>
      </c>
      <c r="E996" s="359" t="s">
        <v>670</v>
      </c>
      <c r="F996" s="360">
        <v>265500</v>
      </c>
      <c r="G996" s="360">
        <f t="shared" si="180"/>
        <v>265500</v>
      </c>
      <c r="H996" s="360">
        <v>918044</v>
      </c>
      <c r="I996" s="360">
        <f t="shared" si="181"/>
        <v>918044</v>
      </c>
      <c r="J996" s="360">
        <v>0</v>
      </c>
      <c r="K996" s="360">
        <f t="shared" si="182"/>
        <v>0</v>
      </c>
      <c r="L996" s="360">
        <f t="shared" si="183"/>
        <v>1183544</v>
      </c>
      <c r="M996" s="376">
        <f t="shared" si="184"/>
        <v>1183544</v>
      </c>
      <c r="N996" s="392">
        <v>1</v>
      </c>
      <c r="O996" s="360">
        <v>265500</v>
      </c>
      <c r="P996" s="360">
        <f t="shared" si="185"/>
        <v>265500</v>
      </c>
      <c r="Q996" s="360">
        <v>918044</v>
      </c>
      <c r="R996" s="360">
        <f t="shared" si="186"/>
        <v>918044</v>
      </c>
      <c r="S996" s="360">
        <v>0</v>
      </c>
      <c r="T996" s="360">
        <f t="shared" si="187"/>
        <v>0</v>
      </c>
      <c r="U996" s="360">
        <f t="shared" si="188"/>
        <v>1183544</v>
      </c>
      <c r="V996" s="369">
        <f t="shared" si="189"/>
        <v>1183544</v>
      </c>
      <c r="W996" s="390">
        <f t="shared" si="190"/>
        <v>0</v>
      </c>
      <c r="X996" s="381">
        <f t="shared" si="191"/>
        <v>0</v>
      </c>
      <c r="Y996" s="372"/>
    </row>
    <row r="997" spans="1:25" s="50" customFormat="1" ht="22.5" hidden="1" customHeight="1" x14ac:dyDescent="0.15">
      <c r="A997" s="361" t="s">
        <v>459</v>
      </c>
      <c r="B997" s="151" t="s">
        <v>699</v>
      </c>
      <c r="C997" s="152" t="s">
        <v>65</v>
      </c>
      <c r="D997" s="390">
        <v>1</v>
      </c>
      <c r="E997" s="359" t="s">
        <v>670</v>
      </c>
      <c r="F997" s="360">
        <v>283200</v>
      </c>
      <c r="G997" s="360">
        <f t="shared" si="180"/>
        <v>283200</v>
      </c>
      <c r="H997" s="360">
        <v>966820</v>
      </c>
      <c r="I997" s="360">
        <f t="shared" si="181"/>
        <v>966820</v>
      </c>
      <c r="J997" s="360">
        <v>0</v>
      </c>
      <c r="K997" s="360">
        <f t="shared" si="182"/>
        <v>0</v>
      </c>
      <c r="L997" s="360">
        <f t="shared" si="183"/>
        <v>1250020</v>
      </c>
      <c r="M997" s="376">
        <f t="shared" si="184"/>
        <v>1250020</v>
      </c>
      <c r="N997" s="392">
        <v>1</v>
      </c>
      <c r="O997" s="360">
        <v>283200</v>
      </c>
      <c r="P997" s="360">
        <f t="shared" si="185"/>
        <v>283200</v>
      </c>
      <c r="Q997" s="360">
        <v>966820</v>
      </c>
      <c r="R997" s="360">
        <f t="shared" si="186"/>
        <v>966820</v>
      </c>
      <c r="S997" s="360">
        <v>0</v>
      </c>
      <c r="T997" s="360">
        <f t="shared" si="187"/>
        <v>0</v>
      </c>
      <c r="U997" s="360">
        <f t="shared" si="188"/>
        <v>1250020</v>
      </c>
      <c r="V997" s="369">
        <f t="shared" si="189"/>
        <v>1250020</v>
      </c>
      <c r="W997" s="390">
        <f t="shared" si="190"/>
        <v>0</v>
      </c>
      <c r="X997" s="381">
        <f t="shared" si="191"/>
        <v>0</v>
      </c>
      <c r="Y997" s="372"/>
    </row>
    <row r="998" spans="1:25" s="50" customFormat="1" ht="22.5" hidden="1" customHeight="1" x14ac:dyDescent="0.15">
      <c r="A998" s="361" t="s">
        <v>460</v>
      </c>
      <c r="B998" s="151" t="s">
        <v>699</v>
      </c>
      <c r="C998" s="152" t="s">
        <v>75</v>
      </c>
      <c r="D998" s="390">
        <v>1</v>
      </c>
      <c r="E998" s="359" t="s">
        <v>670</v>
      </c>
      <c r="F998" s="360">
        <v>309750</v>
      </c>
      <c r="G998" s="360">
        <f t="shared" si="180"/>
        <v>309750</v>
      </c>
      <c r="H998" s="360">
        <v>1474257</v>
      </c>
      <c r="I998" s="360">
        <f t="shared" si="181"/>
        <v>1474257</v>
      </c>
      <c r="J998" s="360">
        <v>0</v>
      </c>
      <c r="K998" s="360">
        <f t="shared" si="182"/>
        <v>0</v>
      </c>
      <c r="L998" s="360">
        <f t="shared" si="183"/>
        <v>1784007</v>
      </c>
      <c r="M998" s="376">
        <f t="shared" si="184"/>
        <v>1784007</v>
      </c>
      <c r="N998" s="392">
        <v>1</v>
      </c>
      <c r="O998" s="360">
        <v>309750</v>
      </c>
      <c r="P998" s="360">
        <f t="shared" si="185"/>
        <v>309750</v>
      </c>
      <c r="Q998" s="360">
        <v>1474257</v>
      </c>
      <c r="R998" s="360">
        <f t="shared" si="186"/>
        <v>1474257</v>
      </c>
      <c r="S998" s="360">
        <v>0</v>
      </c>
      <c r="T998" s="360">
        <f t="shared" si="187"/>
        <v>0</v>
      </c>
      <c r="U998" s="360">
        <f t="shared" si="188"/>
        <v>1784007</v>
      </c>
      <c r="V998" s="369">
        <f t="shared" si="189"/>
        <v>1784007</v>
      </c>
      <c r="W998" s="390">
        <f t="shared" si="190"/>
        <v>0</v>
      </c>
      <c r="X998" s="381">
        <f t="shared" si="191"/>
        <v>0</v>
      </c>
      <c r="Y998" s="372"/>
    </row>
    <row r="999" spans="1:25" s="50" customFormat="1" ht="22.5" hidden="1" customHeight="1" x14ac:dyDescent="0.15">
      <c r="A999" s="361" t="s">
        <v>461</v>
      </c>
      <c r="B999" s="151" t="s">
        <v>699</v>
      </c>
      <c r="C999" s="152" t="s">
        <v>74</v>
      </c>
      <c r="D999" s="390">
        <v>1</v>
      </c>
      <c r="E999" s="359" t="s">
        <v>670</v>
      </c>
      <c r="F999" s="360">
        <v>336300</v>
      </c>
      <c r="G999" s="360">
        <f t="shared" si="180"/>
        <v>336300</v>
      </c>
      <c r="H999" s="360">
        <v>1474257</v>
      </c>
      <c r="I999" s="360">
        <f t="shared" si="181"/>
        <v>1474257</v>
      </c>
      <c r="J999" s="360">
        <v>0</v>
      </c>
      <c r="K999" s="360">
        <f t="shared" si="182"/>
        <v>0</v>
      </c>
      <c r="L999" s="360">
        <f t="shared" si="183"/>
        <v>1810557</v>
      </c>
      <c r="M999" s="376">
        <f t="shared" si="184"/>
        <v>1810557</v>
      </c>
      <c r="N999" s="392">
        <v>1</v>
      </c>
      <c r="O999" s="360">
        <v>336300</v>
      </c>
      <c r="P999" s="360">
        <f t="shared" si="185"/>
        <v>336300</v>
      </c>
      <c r="Q999" s="360">
        <v>1474257</v>
      </c>
      <c r="R999" s="360">
        <f t="shared" si="186"/>
        <v>1474257</v>
      </c>
      <c r="S999" s="360">
        <v>0</v>
      </c>
      <c r="T999" s="360">
        <f t="shared" si="187"/>
        <v>0</v>
      </c>
      <c r="U999" s="360">
        <f t="shared" si="188"/>
        <v>1810557</v>
      </c>
      <c r="V999" s="369">
        <f t="shared" si="189"/>
        <v>1810557</v>
      </c>
      <c r="W999" s="390">
        <f t="shared" si="190"/>
        <v>0</v>
      </c>
      <c r="X999" s="381">
        <f t="shared" si="191"/>
        <v>0</v>
      </c>
      <c r="Y999" s="372"/>
    </row>
    <row r="1000" spans="1:25" s="50" customFormat="1" ht="22.5" hidden="1" customHeight="1" x14ac:dyDescent="0.15">
      <c r="A1000" s="361" t="s">
        <v>462</v>
      </c>
      <c r="B1000" s="151" t="s">
        <v>699</v>
      </c>
      <c r="C1000" s="152" t="s">
        <v>39</v>
      </c>
      <c r="D1000" s="390">
        <v>1</v>
      </c>
      <c r="E1000" s="359" t="s">
        <v>670</v>
      </c>
      <c r="F1000" s="360">
        <v>362850</v>
      </c>
      <c r="G1000" s="360">
        <f t="shared" si="180"/>
        <v>362850</v>
      </c>
      <c r="H1000" s="360">
        <v>1852233</v>
      </c>
      <c r="I1000" s="360">
        <f t="shared" si="181"/>
        <v>1852233</v>
      </c>
      <c r="J1000" s="360">
        <v>0</v>
      </c>
      <c r="K1000" s="360">
        <f t="shared" si="182"/>
        <v>0</v>
      </c>
      <c r="L1000" s="360">
        <f t="shared" si="183"/>
        <v>2215083</v>
      </c>
      <c r="M1000" s="376">
        <f t="shared" si="184"/>
        <v>2215083</v>
      </c>
      <c r="N1000" s="392">
        <v>1</v>
      </c>
      <c r="O1000" s="360">
        <v>362850</v>
      </c>
      <c r="P1000" s="360">
        <f t="shared" si="185"/>
        <v>362850</v>
      </c>
      <c r="Q1000" s="360">
        <v>1852233</v>
      </c>
      <c r="R1000" s="360">
        <f t="shared" si="186"/>
        <v>1852233</v>
      </c>
      <c r="S1000" s="360">
        <v>0</v>
      </c>
      <c r="T1000" s="360">
        <f t="shared" si="187"/>
        <v>0</v>
      </c>
      <c r="U1000" s="360">
        <f t="shared" si="188"/>
        <v>2215083</v>
      </c>
      <c r="V1000" s="369">
        <f t="shared" si="189"/>
        <v>2215083</v>
      </c>
      <c r="W1000" s="390">
        <f t="shared" si="190"/>
        <v>0</v>
      </c>
      <c r="X1000" s="381">
        <f t="shared" si="191"/>
        <v>0</v>
      </c>
      <c r="Y1000" s="372"/>
    </row>
    <row r="1001" spans="1:25" s="50" customFormat="1" ht="22.5" hidden="1" customHeight="1" x14ac:dyDescent="0.15">
      <c r="A1001" s="361" t="s">
        <v>463</v>
      </c>
      <c r="B1001" s="151" t="s">
        <v>699</v>
      </c>
      <c r="C1001" s="152" t="s">
        <v>49</v>
      </c>
      <c r="D1001" s="390">
        <v>1</v>
      </c>
      <c r="E1001" s="359" t="s">
        <v>670</v>
      </c>
      <c r="F1001" s="360">
        <v>389400</v>
      </c>
      <c r="G1001" s="360">
        <f t="shared" si="180"/>
        <v>389400</v>
      </c>
      <c r="H1001" s="360">
        <v>1852233</v>
      </c>
      <c r="I1001" s="360">
        <f t="shared" si="181"/>
        <v>1852233</v>
      </c>
      <c r="J1001" s="360">
        <v>0</v>
      </c>
      <c r="K1001" s="360">
        <f t="shared" si="182"/>
        <v>0</v>
      </c>
      <c r="L1001" s="360">
        <f t="shared" si="183"/>
        <v>2241633</v>
      </c>
      <c r="M1001" s="376">
        <f t="shared" si="184"/>
        <v>2241633</v>
      </c>
      <c r="N1001" s="392">
        <v>1</v>
      </c>
      <c r="O1001" s="360">
        <v>389400</v>
      </c>
      <c r="P1001" s="360">
        <f t="shared" si="185"/>
        <v>389400</v>
      </c>
      <c r="Q1001" s="360">
        <v>1852233</v>
      </c>
      <c r="R1001" s="360">
        <f t="shared" si="186"/>
        <v>1852233</v>
      </c>
      <c r="S1001" s="360">
        <v>0</v>
      </c>
      <c r="T1001" s="360">
        <f t="shared" si="187"/>
        <v>0</v>
      </c>
      <c r="U1001" s="360">
        <f t="shared" si="188"/>
        <v>2241633</v>
      </c>
      <c r="V1001" s="369">
        <f t="shared" si="189"/>
        <v>2241633</v>
      </c>
      <c r="W1001" s="390">
        <f t="shared" si="190"/>
        <v>0</v>
      </c>
      <c r="X1001" s="381">
        <f t="shared" si="191"/>
        <v>0</v>
      </c>
      <c r="Y1001" s="372"/>
    </row>
    <row r="1002" spans="1:25" s="50" customFormat="1" ht="22.5" hidden="1" customHeight="1" x14ac:dyDescent="0.15">
      <c r="A1002" s="361" t="s">
        <v>345</v>
      </c>
      <c r="B1002" s="151" t="s">
        <v>699</v>
      </c>
      <c r="C1002" s="152" t="s">
        <v>73</v>
      </c>
      <c r="D1002" s="390">
        <v>1</v>
      </c>
      <c r="E1002" s="359" t="s">
        <v>670</v>
      </c>
      <c r="F1002" s="360">
        <v>398250</v>
      </c>
      <c r="G1002" s="360">
        <f t="shared" si="180"/>
        <v>398250</v>
      </c>
      <c r="H1002" s="360">
        <v>2825262</v>
      </c>
      <c r="I1002" s="360">
        <f t="shared" si="181"/>
        <v>2825262</v>
      </c>
      <c r="J1002" s="360">
        <v>0</v>
      </c>
      <c r="K1002" s="360">
        <f t="shared" si="182"/>
        <v>0</v>
      </c>
      <c r="L1002" s="360">
        <f t="shared" si="183"/>
        <v>3223512</v>
      </c>
      <c r="M1002" s="376">
        <f t="shared" si="184"/>
        <v>3223512</v>
      </c>
      <c r="N1002" s="392">
        <v>1</v>
      </c>
      <c r="O1002" s="360">
        <v>398250</v>
      </c>
      <c r="P1002" s="360">
        <f t="shared" si="185"/>
        <v>398250</v>
      </c>
      <c r="Q1002" s="360">
        <v>2825262</v>
      </c>
      <c r="R1002" s="360">
        <f t="shared" si="186"/>
        <v>2825262</v>
      </c>
      <c r="S1002" s="360">
        <v>0</v>
      </c>
      <c r="T1002" s="360">
        <f t="shared" si="187"/>
        <v>0</v>
      </c>
      <c r="U1002" s="360">
        <f t="shared" si="188"/>
        <v>3223512</v>
      </c>
      <c r="V1002" s="369">
        <f t="shared" si="189"/>
        <v>3223512</v>
      </c>
      <c r="W1002" s="390">
        <f t="shared" si="190"/>
        <v>0</v>
      </c>
      <c r="X1002" s="381">
        <f t="shared" si="191"/>
        <v>0</v>
      </c>
      <c r="Y1002" s="372"/>
    </row>
    <row r="1003" spans="1:25" s="50" customFormat="1" ht="22.5" hidden="1" customHeight="1" x14ac:dyDescent="0.15">
      <c r="A1003" s="361" t="s">
        <v>346</v>
      </c>
      <c r="B1003" s="151" t="s">
        <v>699</v>
      </c>
      <c r="C1003" s="152" t="s">
        <v>48</v>
      </c>
      <c r="D1003" s="390">
        <v>1</v>
      </c>
      <c r="E1003" s="359" t="s">
        <v>670</v>
      </c>
      <c r="F1003" s="360">
        <v>703575</v>
      </c>
      <c r="G1003" s="360">
        <f t="shared" si="180"/>
        <v>703575</v>
      </c>
      <c r="H1003" s="360">
        <v>2825262</v>
      </c>
      <c r="I1003" s="360">
        <f t="shared" si="181"/>
        <v>2825262</v>
      </c>
      <c r="J1003" s="360">
        <v>0</v>
      </c>
      <c r="K1003" s="360">
        <f t="shared" si="182"/>
        <v>0</v>
      </c>
      <c r="L1003" s="360">
        <f t="shared" si="183"/>
        <v>3528837</v>
      </c>
      <c r="M1003" s="376">
        <f t="shared" si="184"/>
        <v>3528837</v>
      </c>
      <c r="N1003" s="392">
        <v>1</v>
      </c>
      <c r="O1003" s="360">
        <v>703575</v>
      </c>
      <c r="P1003" s="360">
        <f t="shared" si="185"/>
        <v>703575</v>
      </c>
      <c r="Q1003" s="360">
        <v>2825262</v>
      </c>
      <c r="R1003" s="360">
        <f t="shared" si="186"/>
        <v>2825262</v>
      </c>
      <c r="S1003" s="360">
        <v>0</v>
      </c>
      <c r="T1003" s="360">
        <f t="shared" si="187"/>
        <v>0</v>
      </c>
      <c r="U1003" s="360">
        <f t="shared" si="188"/>
        <v>3528837</v>
      </c>
      <c r="V1003" s="369">
        <f t="shared" si="189"/>
        <v>3528837</v>
      </c>
      <c r="W1003" s="390">
        <f t="shared" si="190"/>
        <v>0</v>
      </c>
      <c r="X1003" s="381">
        <f t="shared" si="191"/>
        <v>0</v>
      </c>
      <c r="Y1003" s="372"/>
    </row>
    <row r="1004" spans="1:25" s="50" customFormat="1" ht="22.5" hidden="1" customHeight="1" x14ac:dyDescent="0.15">
      <c r="A1004" s="361" t="s">
        <v>347</v>
      </c>
      <c r="B1004" s="151" t="s">
        <v>542</v>
      </c>
      <c r="C1004" s="152" t="s">
        <v>91</v>
      </c>
      <c r="D1004" s="390">
        <v>1</v>
      </c>
      <c r="E1004" s="359" t="s">
        <v>1384</v>
      </c>
      <c r="F1004" s="360">
        <v>2124</v>
      </c>
      <c r="G1004" s="360">
        <f t="shared" si="180"/>
        <v>2124</v>
      </c>
      <c r="H1004" s="360">
        <v>0</v>
      </c>
      <c r="I1004" s="360">
        <f t="shared" si="181"/>
        <v>0</v>
      </c>
      <c r="J1004" s="360">
        <v>0</v>
      </c>
      <c r="K1004" s="360">
        <f t="shared" si="182"/>
        <v>0</v>
      </c>
      <c r="L1004" s="360">
        <f t="shared" si="183"/>
        <v>2124</v>
      </c>
      <c r="M1004" s="376">
        <f t="shared" si="184"/>
        <v>2124</v>
      </c>
      <c r="N1004" s="392">
        <v>1</v>
      </c>
      <c r="O1004" s="360">
        <v>2124</v>
      </c>
      <c r="P1004" s="360">
        <f t="shared" si="185"/>
        <v>2124</v>
      </c>
      <c r="Q1004" s="360">
        <v>0</v>
      </c>
      <c r="R1004" s="360">
        <f t="shared" si="186"/>
        <v>0</v>
      </c>
      <c r="S1004" s="360">
        <v>0</v>
      </c>
      <c r="T1004" s="360">
        <f t="shared" si="187"/>
        <v>0</v>
      </c>
      <c r="U1004" s="360">
        <f t="shared" si="188"/>
        <v>2124</v>
      </c>
      <c r="V1004" s="369">
        <f t="shared" si="189"/>
        <v>2124</v>
      </c>
      <c r="W1004" s="390">
        <f t="shared" si="190"/>
        <v>0</v>
      </c>
      <c r="X1004" s="381">
        <f t="shared" si="191"/>
        <v>0</v>
      </c>
      <c r="Y1004" s="372"/>
    </row>
    <row r="1005" spans="1:25" s="50" customFormat="1" ht="22.5" hidden="1" customHeight="1" x14ac:dyDescent="0.15">
      <c r="A1005" s="361" t="s">
        <v>348</v>
      </c>
      <c r="B1005" s="151" t="s">
        <v>542</v>
      </c>
      <c r="C1005" s="152" t="s">
        <v>90</v>
      </c>
      <c r="D1005" s="390">
        <v>1</v>
      </c>
      <c r="E1005" s="359" t="s">
        <v>1384</v>
      </c>
      <c r="F1005" s="360">
        <v>1062</v>
      </c>
      <c r="G1005" s="360">
        <f t="shared" si="180"/>
        <v>1062</v>
      </c>
      <c r="H1005" s="360">
        <v>0</v>
      </c>
      <c r="I1005" s="360">
        <f t="shared" si="181"/>
        <v>0</v>
      </c>
      <c r="J1005" s="360">
        <v>0</v>
      </c>
      <c r="K1005" s="360">
        <f t="shared" si="182"/>
        <v>0</v>
      </c>
      <c r="L1005" s="360">
        <f t="shared" si="183"/>
        <v>1062</v>
      </c>
      <c r="M1005" s="376">
        <f t="shared" si="184"/>
        <v>1062</v>
      </c>
      <c r="N1005" s="392">
        <v>1</v>
      </c>
      <c r="O1005" s="360">
        <v>1062</v>
      </c>
      <c r="P1005" s="360">
        <f t="shared" si="185"/>
        <v>1062</v>
      </c>
      <c r="Q1005" s="360">
        <v>0</v>
      </c>
      <c r="R1005" s="360">
        <f t="shared" si="186"/>
        <v>0</v>
      </c>
      <c r="S1005" s="360">
        <v>0</v>
      </c>
      <c r="T1005" s="360">
        <f t="shared" si="187"/>
        <v>0</v>
      </c>
      <c r="U1005" s="360">
        <f t="shared" si="188"/>
        <v>1062</v>
      </c>
      <c r="V1005" s="369">
        <f t="shared" si="189"/>
        <v>1062</v>
      </c>
      <c r="W1005" s="390">
        <f t="shared" si="190"/>
        <v>0</v>
      </c>
      <c r="X1005" s="381">
        <f t="shared" si="191"/>
        <v>0</v>
      </c>
      <c r="Y1005" s="372"/>
    </row>
    <row r="1006" spans="1:25" s="50" customFormat="1" ht="22.5" hidden="1" customHeight="1" x14ac:dyDescent="0.15">
      <c r="A1006" s="361" t="s">
        <v>349</v>
      </c>
      <c r="B1006" s="151" t="s">
        <v>542</v>
      </c>
      <c r="C1006" s="152" t="s">
        <v>89</v>
      </c>
      <c r="D1006" s="390">
        <v>5</v>
      </c>
      <c r="E1006" s="359" t="s">
        <v>1384</v>
      </c>
      <c r="F1006" s="360">
        <v>778</v>
      </c>
      <c r="G1006" s="360">
        <f t="shared" si="180"/>
        <v>3890</v>
      </c>
      <c r="H1006" s="360">
        <v>0</v>
      </c>
      <c r="I1006" s="360">
        <f t="shared" si="181"/>
        <v>0</v>
      </c>
      <c r="J1006" s="360">
        <v>0</v>
      </c>
      <c r="K1006" s="360">
        <f t="shared" si="182"/>
        <v>0</v>
      </c>
      <c r="L1006" s="360">
        <f t="shared" si="183"/>
        <v>778</v>
      </c>
      <c r="M1006" s="376">
        <f t="shared" si="184"/>
        <v>3890</v>
      </c>
      <c r="N1006" s="392">
        <v>5</v>
      </c>
      <c r="O1006" s="360">
        <v>778</v>
      </c>
      <c r="P1006" s="360">
        <f t="shared" si="185"/>
        <v>3890</v>
      </c>
      <c r="Q1006" s="360">
        <v>0</v>
      </c>
      <c r="R1006" s="360">
        <f t="shared" si="186"/>
        <v>0</v>
      </c>
      <c r="S1006" s="360">
        <v>0</v>
      </c>
      <c r="T1006" s="360">
        <f t="shared" si="187"/>
        <v>0</v>
      </c>
      <c r="U1006" s="360">
        <f t="shared" si="188"/>
        <v>778</v>
      </c>
      <c r="V1006" s="369">
        <f t="shared" si="189"/>
        <v>3890</v>
      </c>
      <c r="W1006" s="390">
        <f t="shared" si="190"/>
        <v>0</v>
      </c>
      <c r="X1006" s="381">
        <f t="shared" si="191"/>
        <v>0</v>
      </c>
      <c r="Y1006" s="372"/>
    </row>
    <row r="1007" spans="1:25" s="50" customFormat="1" ht="22.5" hidden="1" customHeight="1" x14ac:dyDescent="0.15">
      <c r="A1007" s="361" t="s">
        <v>350</v>
      </c>
      <c r="B1007" s="151" t="s">
        <v>542</v>
      </c>
      <c r="C1007" s="152" t="s">
        <v>1366</v>
      </c>
      <c r="D1007" s="390">
        <v>1</v>
      </c>
      <c r="E1007" s="359" t="s">
        <v>1384</v>
      </c>
      <c r="F1007" s="360">
        <v>407</v>
      </c>
      <c r="G1007" s="360">
        <f t="shared" si="180"/>
        <v>407</v>
      </c>
      <c r="H1007" s="360">
        <v>0</v>
      </c>
      <c r="I1007" s="360">
        <f t="shared" si="181"/>
        <v>0</v>
      </c>
      <c r="J1007" s="360">
        <v>0</v>
      </c>
      <c r="K1007" s="360">
        <f t="shared" si="182"/>
        <v>0</v>
      </c>
      <c r="L1007" s="360">
        <f t="shared" si="183"/>
        <v>407</v>
      </c>
      <c r="M1007" s="376">
        <f t="shared" si="184"/>
        <v>407</v>
      </c>
      <c r="N1007" s="392">
        <v>1</v>
      </c>
      <c r="O1007" s="360">
        <v>407</v>
      </c>
      <c r="P1007" s="360">
        <f t="shared" si="185"/>
        <v>407</v>
      </c>
      <c r="Q1007" s="360">
        <v>0</v>
      </c>
      <c r="R1007" s="360">
        <f t="shared" si="186"/>
        <v>0</v>
      </c>
      <c r="S1007" s="360">
        <v>0</v>
      </c>
      <c r="T1007" s="360">
        <f t="shared" si="187"/>
        <v>0</v>
      </c>
      <c r="U1007" s="360">
        <f t="shared" si="188"/>
        <v>407</v>
      </c>
      <c r="V1007" s="369">
        <f t="shared" si="189"/>
        <v>407</v>
      </c>
      <c r="W1007" s="390">
        <f t="shared" si="190"/>
        <v>0</v>
      </c>
      <c r="X1007" s="381">
        <f t="shared" si="191"/>
        <v>0</v>
      </c>
      <c r="Y1007" s="372"/>
    </row>
    <row r="1008" spans="1:25" s="50" customFormat="1" ht="22.5" hidden="1" customHeight="1" x14ac:dyDescent="0.15">
      <c r="A1008" s="361" t="s">
        <v>351</v>
      </c>
      <c r="B1008" s="389" t="s">
        <v>700</v>
      </c>
      <c r="C1008" s="184"/>
      <c r="D1008" s="390">
        <v>2</v>
      </c>
      <c r="E1008" s="366" t="s">
        <v>1384</v>
      </c>
      <c r="F1008" s="360">
        <v>0</v>
      </c>
      <c r="G1008" s="360">
        <f t="shared" si="180"/>
        <v>0</v>
      </c>
      <c r="H1008" s="360">
        <v>70496</v>
      </c>
      <c r="I1008" s="360">
        <f t="shared" si="181"/>
        <v>140992</v>
      </c>
      <c r="J1008" s="360">
        <v>0</v>
      </c>
      <c r="K1008" s="360">
        <f t="shared" si="182"/>
        <v>0</v>
      </c>
      <c r="L1008" s="360">
        <f t="shared" si="183"/>
        <v>70496</v>
      </c>
      <c r="M1008" s="376">
        <f t="shared" si="184"/>
        <v>140992</v>
      </c>
      <c r="N1008" s="392">
        <v>2</v>
      </c>
      <c r="O1008" s="360">
        <v>0</v>
      </c>
      <c r="P1008" s="360">
        <f t="shared" si="185"/>
        <v>0</v>
      </c>
      <c r="Q1008" s="360">
        <v>70496</v>
      </c>
      <c r="R1008" s="360">
        <f t="shared" si="186"/>
        <v>140992</v>
      </c>
      <c r="S1008" s="360">
        <v>0</v>
      </c>
      <c r="T1008" s="360">
        <f t="shared" si="187"/>
        <v>0</v>
      </c>
      <c r="U1008" s="360">
        <f t="shared" si="188"/>
        <v>70496</v>
      </c>
      <c r="V1008" s="369">
        <f t="shared" si="189"/>
        <v>140992</v>
      </c>
      <c r="W1008" s="390">
        <f t="shared" si="190"/>
        <v>0</v>
      </c>
      <c r="X1008" s="381">
        <f t="shared" si="191"/>
        <v>0</v>
      </c>
      <c r="Y1008" s="372"/>
    </row>
    <row r="1009" spans="1:25" ht="22.5" hidden="1" customHeight="1" x14ac:dyDescent="0.15">
      <c r="A1009" s="361" t="s">
        <v>352</v>
      </c>
      <c r="B1009" s="153" t="s">
        <v>674</v>
      </c>
      <c r="C1009" s="386" t="s">
        <v>357</v>
      </c>
      <c r="D1009" s="390">
        <v>291</v>
      </c>
      <c r="E1009" s="367" t="s">
        <v>1744</v>
      </c>
      <c r="F1009" s="368">
        <v>-319</v>
      </c>
      <c r="G1009" s="368">
        <f t="shared" si="180"/>
        <v>-92829</v>
      </c>
      <c r="H1009" s="368">
        <v>0</v>
      </c>
      <c r="I1009" s="368">
        <f t="shared" si="181"/>
        <v>0</v>
      </c>
      <c r="J1009" s="368">
        <v>0</v>
      </c>
      <c r="K1009" s="368">
        <f t="shared" si="182"/>
        <v>0</v>
      </c>
      <c r="L1009" s="368">
        <f t="shared" si="183"/>
        <v>-319</v>
      </c>
      <c r="M1009" s="381">
        <f t="shared" si="184"/>
        <v>-92829</v>
      </c>
      <c r="N1009" s="392">
        <v>291</v>
      </c>
      <c r="O1009" s="368">
        <v>-319</v>
      </c>
      <c r="P1009" s="360">
        <f t="shared" si="185"/>
        <v>-92829</v>
      </c>
      <c r="Q1009" s="368">
        <v>0</v>
      </c>
      <c r="R1009" s="360">
        <f t="shared" si="186"/>
        <v>0</v>
      </c>
      <c r="S1009" s="368">
        <v>0</v>
      </c>
      <c r="T1009" s="360">
        <f t="shared" si="187"/>
        <v>0</v>
      </c>
      <c r="U1009" s="368">
        <f t="shared" si="188"/>
        <v>-319</v>
      </c>
      <c r="V1009" s="370">
        <f t="shared" si="189"/>
        <v>-92829</v>
      </c>
      <c r="W1009" s="390">
        <f t="shared" si="190"/>
        <v>0</v>
      </c>
      <c r="X1009" s="381">
        <f t="shared" si="191"/>
        <v>0</v>
      </c>
      <c r="Y1009" s="373"/>
    </row>
    <row r="1010" spans="1:25" ht="22.5" hidden="1" customHeight="1" x14ac:dyDescent="0.15">
      <c r="A1010" s="361" t="s">
        <v>353</v>
      </c>
      <c r="B1010" s="153" t="s">
        <v>674</v>
      </c>
      <c r="C1010" s="386" t="s">
        <v>673</v>
      </c>
      <c r="D1010" s="390">
        <v>64</v>
      </c>
      <c r="E1010" s="367" t="s">
        <v>1744</v>
      </c>
      <c r="F1010" s="368">
        <v>-5886</v>
      </c>
      <c r="G1010" s="368">
        <f t="shared" si="180"/>
        <v>-376704</v>
      </c>
      <c r="H1010" s="368">
        <v>0</v>
      </c>
      <c r="I1010" s="368">
        <f t="shared" si="181"/>
        <v>0</v>
      </c>
      <c r="J1010" s="368">
        <v>0</v>
      </c>
      <c r="K1010" s="368">
        <f t="shared" si="182"/>
        <v>0</v>
      </c>
      <c r="L1010" s="368">
        <f t="shared" si="183"/>
        <v>-5886</v>
      </c>
      <c r="M1010" s="381">
        <f t="shared" si="184"/>
        <v>-376704</v>
      </c>
      <c r="N1010" s="392">
        <v>64</v>
      </c>
      <c r="O1010" s="368">
        <v>-5886</v>
      </c>
      <c r="P1010" s="360">
        <f t="shared" si="185"/>
        <v>-376704</v>
      </c>
      <c r="Q1010" s="368">
        <v>0</v>
      </c>
      <c r="R1010" s="360">
        <f t="shared" si="186"/>
        <v>0</v>
      </c>
      <c r="S1010" s="368">
        <v>0</v>
      </c>
      <c r="T1010" s="360">
        <f t="shared" si="187"/>
        <v>0</v>
      </c>
      <c r="U1010" s="368">
        <f t="shared" si="188"/>
        <v>-5886</v>
      </c>
      <c r="V1010" s="370">
        <f t="shared" si="189"/>
        <v>-376704</v>
      </c>
      <c r="W1010" s="390">
        <f t="shared" si="190"/>
        <v>0</v>
      </c>
      <c r="X1010" s="381">
        <f t="shared" si="191"/>
        <v>0</v>
      </c>
      <c r="Y1010" s="373"/>
    </row>
    <row r="1011" spans="1:25" ht="22.5" hidden="1" customHeight="1" x14ac:dyDescent="0.15">
      <c r="A1011" s="361" t="s">
        <v>354</v>
      </c>
      <c r="B1011" s="153" t="s">
        <v>674</v>
      </c>
      <c r="C1011" s="386" t="s">
        <v>675</v>
      </c>
      <c r="D1011" s="390">
        <v>95</v>
      </c>
      <c r="E1011" s="367" t="s">
        <v>1744</v>
      </c>
      <c r="F1011" s="368">
        <v>-1195</v>
      </c>
      <c r="G1011" s="368">
        <f t="shared" si="180"/>
        <v>-113525</v>
      </c>
      <c r="H1011" s="368">
        <v>0</v>
      </c>
      <c r="I1011" s="368">
        <f t="shared" si="181"/>
        <v>0</v>
      </c>
      <c r="J1011" s="368">
        <v>0</v>
      </c>
      <c r="K1011" s="368">
        <f t="shared" si="182"/>
        <v>0</v>
      </c>
      <c r="L1011" s="368">
        <f t="shared" si="183"/>
        <v>-1195</v>
      </c>
      <c r="M1011" s="381">
        <f t="shared" si="184"/>
        <v>-113525</v>
      </c>
      <c r="N1011" s="392">
        <v>95</v>
      </c>
      <c r="O1011" s="368">
        <v>-1195</v>
      </c>
      <c r="P1011" s="360">
        <f t="shared" si="185"/>
        <v>-113525</v>
      </c>
      <c r="Q1011" s="368">
        <v>0</v>
      </c>
      <c r="R1011" s="360">
        <f t="shared" si="186"/>
        <v>0</v>
      </c>
      <c r="S1011" s="368">
        <v>0</v>
      </c>
      <c r="T1011" s="360">
        <f t="shared" si="187"/>
        <v>0</v>
      </c>
      <c r="U1011" s="368">
        <f t="shared" si="188"/>
        <v>-1195</v>
      </c>
      <c r="V1011" s="370">
        <f t="shared" si="189"/>
        <v>-113525</v>
      </c>
      <c r="W1011" s="390">
        <f t="shared" si="190"/>
        <v>0</v>
      </c>
      <c r="X1011" s="381">
        <f t="shared" si="191"/>
        <v>0</v>
      </c>
      <c r="Y1011" s="373"/>
    </row>
    <row r="1012" spans="1:25" ht="22.5" hidden="1" customHeight="1" x14ac:dyDescent="0.15">
      <c r="A1012" s="361" t="s">
        <v>355</v>
      </c>
      <c r="B1012" s="153" t="s">
        <v>674</v>
      </c>
      <c r="C1012" s="386" t="s">
        <v>464</v>
      </c>
      <c r="D1012" s="390">
        <v>4</v>
      </c>
      <c r="E1012" s="367" t="s">
        <v>1744</v>
      </c>
      <c r="F1012" s="368">
        <v>-1416</v>
      </c>
      <c r="G1012" s="368">
        <f t="shared" si="180"/>
        <v>-5664</v>
      </c>
      <c r="H1012" s="368">
        <v>0</v>
      </c>
      <c r="I1012" s="368">
        <f t="shared" si="181"/>
        <v>0</v>
      </c>
      <c r="J1012" s="368">
        <v>0</v>
      </c>
      <c r="K1012" s="368">
        <f t="shared" si="182"/>
        <v>0</v>
      </c>
      <c r="L1012" s="368">
        <f t="shared" si="183"/>
        <v>-1416</v>
      </c>
      <c r="M1012" s="381">
        <f t="shared" si="184"/>
        <v>-5664</v>
      </c>
      <c r="N1012" s="392">
        <v>4</v>
      </c>
      <c r="O1012" s="368">
        <v>-1416</v>
      </c>
      <c r="P1012" s="360">
        <f t="shared" si="185"/>
        <v>-5664</v>
      </c>
      <c r="Q1012" s="368">
        <v>0</v>
      </c>
      <c r="R1012" s="360">
        <f t="shared" si="186"/>
        <v>0</v>
      </c>
      <c r="S1012" s="368">
        <v>0</v>
      </c>
      <c r="T1012" s="360">
        <f t="shared" si="187"/>
        <v>0</v>
      </c>
      <c r="U1012" s="368">
        <f t="shared" si="188"/>
        <v>-1416</v>
      </c>
      <c r="V1012" s="370">
        <f t="shared" si="189"/>
        <v>-5664</v>
      </c>
      <c r="W1012" s="390">
        <f t="shared" si="190"/>
        <v>0</v>
      </c>
      <c r="X1012" s="381">
        <f t="shared" si="191"/>
        <v>0</v>
      </c>
      <c r="Y1012" s="373"/>
    </row>
    <row r="1013" spans="1:25" ht="22.5" hidden="1" customHeight="1" x14ac:dyDescent="0.15">
      <c r="A1013" s="361" t="s">
        <v>356</v>
      </c>
      <c r="B1013" s="153" t="s">
        <v>674</v>
      </c>
      <c r="C1013" s="386" t="s">
        <v>676</v>
      </c>
      <c r="D1013" s="390">
        <v>27</v>
      </c>
      <c r="E1013" s="367" t="s">
        <v>1744</v>
      </c>
      <c r="F1013" s="368">
        <v>-155</v>
      </c>
      <c r="G1013" s="368">
        <f t="shared" si="180"/>
        <v>-4185</v>
      </c>
      <c r="H1013" s="368">
        <v>0</v>
      </c>
      <c r="I1013" s="368">
        <f t="shared" si="181"/>
        <v>0</v>
      </c>
      <c r="J1013" s="368">
        <v>0</v>
      </c>
      <c r="K1013" s="368">
        <f t="shared" si="182"/>
        <v>0</v>
      </c>
      <c r="L1013" s="368">
        <f t="shared" si="183"/>
        <v>-155</v>
      </c>
      <c r="M1013" s="381">
        <f t="shared" si="184"/>
        <v>-4185</v>
      </c>
      <c r="N1013" s="392">
        <v>27</v>
      </c>
      <c r="O1013" s="368">
        <v>-155</v>
      </c>
      <c r="P1013" s="360">
        <f t="shared" si="185"/>
        <v>-4185</v>
      </c>
      <c r="Q1013" s="368">
        <v>0</v>
      </c>
      <c r="R1013" s="360">
        <f t="shared" si="186"/>
        <v>0</v>
      </c>
      <c r="S1013" s="368">
        <v>0</v>
      </c>
      <c r="T1013" s="360">
        <f t="shared" si="187"/>
        <v>0</v>
      </c>
      <c r="U1013" s="368">
        <f t="shared" si="188"/>
        <v>-155</v>
      </c>
      <c r="V1013" s="370">
        <f t="shared" si="189"/>
        <v>-4185</v>
      </c>
      <c r="W1013" s="390">
        <f t="shared" si="190"/>
        <v>0</v>
      </c>
      <c r="X1013" s="381">
        <f t="shared" si="191"/>
        <v>0</v>
      </c>
      <c r="Y1013" s="373"/>
    </row>
    <row r="1014" spans="1:25" s="457" customFormat="1" ht="22.5" customHeight="1" x14ac:dyDescent="0.15">
      <c r="A1014" s="448" t="s">
        <v>1766</v>
      </c>
      <c r="B1014" s="449" t="s">
        <v>1748</v>
      </c>
      <c r="C1014" s="450" t="s">
        <v>1573</v>
      </c>
      <c r="D1014" s="461">
        <v>1</v>
      </c>
      <c r="E1014" s="452" t="s">
        <v>684</v>
      </c>
      <c r="F1014" s="453">
        <v>9735</v>
      </c>
      <c r="G1014" s="453">
        <f t="shared" si="180"/>
        <v>9735</v>
      </c>
      <c r="H1014" s="453">
        <v>0</v>
      </c>
      <c r="I1014" s="453">
        <f t="shared" si="181"/>
        <v>0</v>
      </c>
      <c r="J1014" s="453">
        <v>0</v>
      </c>
      <c r="K1014" s="453">
        <f t="shared" si="182"/>
        <v>0</v>
      </c>
      <c r="L1014" s="453">
        <f t="shared" si="183"/>
        <v>9735</v>
      </c>
      <c r="M1014" s="454">
        <f t="shared" si="184"/>
        <v>9735</v>
      </c>
      <c r="N1014" s="463">
        <v>96</v>
      </c>
      <c r="O1014" s="453">
        <v>9735</v>
      </c>
      <c r="P1014" s="455">
        <f t="shared" si="185"/>
        <v>934560</v>
      </c>
      <c r="Q1014" s="453">
        <v>0</v>
      </c>
      <c r="R1014" s="455">
        <f t="shared" si="186"/>
        <v>0</v>
      </c>
      <c r="S1014" s="453">
        <v>0</v>
      </c>
      <c r="T1014" s="455">
        <f t="shared" si="187"/>
        <v>0</v>
      </c>
      <c r="U1014" s="453">
        <f t="shared" si="188"/>
        <v>9735</v>
      </c>
      <c r="V1014" s="456">
        <f t="shared" si="189"/>
        <v>934560</v>
      </c>
      <c r="W1014" s="451">
        <f t="shared" si="190"/>
        <v>95</v>
      </c>
      <c r="X1014" s="454">
        <f t="shared" si="191"/>
        <v>924825</v>
      </c>
      <c r="Y1014" s="465">
        <v>0</v>
      </c>
    </row>
    <row r="1015" spans="1:25" s="457" customFormat="1" ht="22.5" customHeight="1" x14ac:dyDescent="0.15">
      <c r="A1015" s="448" t="s">
        <v>1767</v>
      </c>
      <c r="B1015" s="449" t="s">
        <v>1749</v>
      </c>
      <c r="C1015" s="450" t="s">
        <v>1750</v>
      </c>
      <c r="D1015" s="461">
        <v>1</v>
      </c>
      <c r="E1015" s="452" t="s">
        <v>684</v>
      </c>
      <c r="F1015" s="453">
        <v>9735</v>
      </c>
      <c r="G1015" s="453">
        <f t="shared" si="180"/>
        <v>9735</v>
      </c>
      <c r="H1015" s="453">
        <v>0</v>
      </c>
      <c r="I1015" s="453">
        <f t="shared" si="181"/>
        <v>0</v>
      </c>
      <c r="J1015" s="453">
        <v>0</v>
      </c>
      <c r="K1015" s="453">
        <f t="shared" si="182"/>
        <v>0</v>
      </c>
      <c r="L1015" s="453">
        <f t="shared" si="183"/>
        <v>9735</v>
      </c>
      <c r="M1015" s="454">
        <f t="shared" si="184"/>
        <v>9735</v>
      </c>
      <c r="N1015" s="463">
        <v>96</v>
      </c>
      <c r="O1015" s="453">
        <v>9735</v>
      </c>
      <c r="P1015" s="455">
        <f t="shared" si="185"/>
        <v>934560</v>
      </c>
      <c r="Q1015" s="453">
        <v>0</v>
      </c>
      <c r="R1015" s="455">
        <f t="shared" si="186"/>
        <v>0</v>
      </c>
      <c r="S1015" s="453">
        <v>0</v>
      </c>
      <c r="T1015" s="455">
        <f t="shared" si="187"/>
        <v>0</v>
      </c>
      <c r="U1015" s="453">
        <f t="shared" si="188"/>
        <v>9735</v>
      </c>
      <c r="V1015" s="456">
        <f t="shared" si="189"/>
        <v>934560</v>
      </c>
      <c r="W1015" s="451">
        <f t="shared" si="190"/>
        <v>95</v>
      </c>
      <c r="X1015" s="454">
        <f t="shared" si="191"/>
        <v>924825</v>
      </c>
      <c r="Y1015" s="465">
        <v>0</v>
      </c>
    </row>
    <row r="1016" spans="1:25" s="457" customFormat="1" ht="22.5" customHeight="1" x14ac:dyDescent="0.15">
      <c r="A1016" s="448" t="s">
        <v>1768</v>
      </c>
      <c r="B1016" s="449" t="s">
        <v>1751</v>
      </c>
      <c r="C1016" s="450" t="s">
        <v>1752</v>
      </c>
      <c r="D1016" s="461">
        <v>1</v>
      </c>
      <c r="E1016" s="452" t="s">
        <v>684</v>
      </c>
      <c r="F1016" s="453">
        <v>15487</v>
      </c>
      <c r="G1016" s="453">
        <f t="shared" si="180"/>
        <v>15487</v>
      </c>
      <c r="H1016" s="453">
        <v>0</v>
      </c>
      <c r="I1016" s="453">
        <f t="shared" si="181"/>
        <v>0</v>
      </c>
      <c r="J1016" s="453">
        <v>0</v>
      </c>
      <c r="K1016" s="453">
        <f t="shared" si="182"/>
        <v>0</v>
      </c>
      <c r="L1016" s="453">
        <f t="shared" si="183"/>
        <v>15487</v>
      </c>
      <c r="M1016" s="454">
        <f t="shared" si="184"/>
        <v>15487</v>
      </c>
      <c r="N1016" s="463">
        <v>96</v>
      </c>
      <c r="O1016" s="453">
        <v>15487</v>
      </c>
      <c r="P1016" s="455">
        <f t="shared" si="185"/>
        <v>1486752</v>
      </c>
      <c r="Q1016" s="453">
        <v>0</v>
      </c>
      <c r="R1016" s="455">
        <f t="shared" si="186"/>
        <v>0</v>
      </c>
      <c r="S1016" s="453">
        <v>0</v>
      </c>
      <c r="T1016" s="455">
        <f t="shared" si="187"/>
        <v>0</v>
      </c>
      <c r="U1016" s="453">
        <f t="shared" si="188"/>
        <v>15487</v>
      </c>
      <c r="V1016" s="456">
        <f t="shared" si="189"/>
        <v>1486752</v>
      </c>
      <c r="W1016" s="451">
        <f t="shared" si="190"/>
        <v>95</v>
      </c>
      <c r="X1016" s="454">
        <f t="shared" si="191"/>
        <v>1471265</v>
      </c>
      <c r="Y1016" s="465">
        <v>0</v>
      </c>
    </row>
    <row r="1017" spans="1:25" s="457" customFormat="1" ht="22.5" customHeight="1" x14ac:dyDescent="0.15">
      <c r="A1017" s="448" t="s">
        <v>1769</v>
      </c>
      <c r="B1017" s="449" t="s">
        <v>1753</v>
      </c>
      <c r="C1017" s="450" t="s">
        <v>1754</v>
      </c>
      <c r="D1017" s="461">
        <v>1</v>
      </c>
      <c r="E1017" s="452" t="s">
        <v>1078</v>
      </c>
      <c r="F1017" s="453">
        <v>29205</v>
      </c>
      <c r="G1017" s="453">
        <f t="shared" si="180"/>
        <v>29205</v>
      </c>
      <c r="H1017" s="453">
        <v>0</v>
      </c>
      <c r="I1017" s="453">
        <f t="shared" si="181"/>
        <v>0</v>
      </c>
      <c r="J1017" s="453">
        <v>0</v>
      </c>
      <c r="K1017" s="453">
        <f t="shared" si="182"/>
        <v>0</v>
      </c>
      <c r="L1017" s="453">
        <f t="shared" si="183"/>
        <v>29205</v>
      </c>
      <c r="M1017" s="454">
        <f t="shared" si="184"/>
        <v>29205</v>
      </c>
      <c r="N1017" s="463">
        <v>96</v>
      </c>
      <c r="O1017" s="453">
        <v>29205</v>
      </c>
      <c r="P1017" s="455">
        <f t="shared" si="185"/>
        <v>2803680</v>
      </c>
      <c r="Q1017" s="453">
        <v>0</v>
      </c>
      <c r="R1017" s="455">
        <f t="shared" si="186"/>
        <v>0</v>
      </c>
      <c r="S1017" s="453">
        <v>0</v>
      </c>
      <c r="T1017" s="455">
        <f t="shared" si="187"/>
        <v>0</v>
      </c>
      <c r="U1017" s="453">
        <f t="shared" si="188"/>
        <v>29205</v>
      </c>
      <c r="V1017" s="456">
        <f t="shared" si="189"/>
        <v>2803680</v>
      </c>
      <c r="W1017" s="451">
        <f t="shared" si="190"/>
        <v>95</v>
      </c>
      <c r="X1017" s="454">
        <f t="shared" si="191"/>
        <v>2774475</v>
      </c>
      <c r="Y1017" s="465">
        <v>0</v>
      </c>
    </row>
    <row r="1018" spans="1:25" s="457" customFormat="1" ht="22.5" customHeight="1" x14ac:dyDescent="0.15">
      <c r="A1018" s="448" t="s">
        <v>1770</v>
      </c>
      <c r="B1018" s="449" t="s">
        <v>1755</v>
      </c>
      <c r="C1018" s="450" t="s">
        <v>1757</v>
      </c>
      <c r="D1018" s="461">
        <v>1</v>
      </c>
      <c r="E1018" s="452" t="s">
        <v>684</v>
      </c>
      <c r="F1018" s="453">
        <v>12567</v>
      </c>
      <c r="G1018" s="453">
        <f t="shared" si="180"/>
        <v>12567</v>
      </c>
      <c r="H1018" s="453">
        <v>0</v>
      </c>
      <c r="I1018" s="453">
        <f t="shared" si="181"/>
        <v>0</v>
      </c>
      <c r="J1018" s="453">
        <v>0</v>
      </c>
      <c r="K1018" s="453">
        <f t="shared" si="182"/>
        <v>0</v>
      </c>
      <c r="L1018" s="453">
        <f t="shared" si="183"/>
        <v>12567</v>
      </c>
      <c r="M1018" s="454">
        <f t="shared" si="184"/>
        <v>12567</v>
      </c>
      <c r="N1018" s="463">
        <v>150</v>
      </c>
      <c r="O1018" s="453">
        <v>12567</v>
      </c>
      <c r="P1018" s="455">
        <f t="shared" si="185"/>
        <v>1885050</v>
      </c>
      <c r="Q1018" s="453">
        <v>0</v>
      </c>
      <c r="R1018" s="455">
        <f t="shared" si="186"/>
        <v>0</v>
      </c>
      <c r="S1018" s="453">
        <v>0</v>
      </c>
      <c r="T1018" s="455">
        <f t="shared" si="187"/>
        <v>0</v>
      </c>
      <c r="U1018" s="453">
        <f t="shared" si="188"/>
        <v>12567</v>
      </c>
      <c r="V1018" s="456">
        <f t="shared" si="189"/>
        <v>1885050</v>
      </c>
      <c r="W1018" s="451">
        <f t="shared" si="190"/>
        <v>149</v>
      </c>
      <c r="X1018" s="454">
        <f t="shared" si="191"/>
        <v>1872483</v>
      </c>
      <c r="Y1018" s="465">
        <v>0</v>
      </c>
    </row>
    <row r="1019" spans="1:25" s="457" customFormat="1" ht="22.5" customHeight="1" x14ac:dyDescent="0.15">
      <c r="A1019" s="448" t="s">
        <v>1771</v>
      </c>
      <c r="B1019" s="449" t="s">
        <v>1756</v>
      </c>
      <c r="C1019" s="450"/>
      <c r="D1019" s="461">
        <v>1</v>
      </c>
      <c r="E1019" s="452" t="s">
        <v>684</v>
      </c>
      <c r="F1019" s="453">
        <v>5602</v>
      </c>
      <c r="G1019" s="453">
        <f t="shared" si="180"/>
        <v>5602</v>
      </c>
      <c r="H1019" s="453">
        <v>0</v>
      </c>
      <c r="I1019" s="453">
        <f t="shared" si="181"/>
        <v>0</v>
      </c>
      <c r="J1019" s="453">
        <v>0</v>
      </c>
      <c r="K1019" s="453">
        <f t="shared" si="182"/>
        <v>0</v>
      </c>
      <c r="L1019" s="453">
        <f t="shared" si="183"/>
        <v>5602</v>
      </c>
      <c r="M1019" s="454">
        <f t="shared" si="184"/>
        <v>5602</v>
      </c>
      <c r="N1019" s="463">
        <v>150</v>
      </c>
      <c r="O1019" s="453">
        <v>5602</v>
      </c>
      <c r="P1019" s="455">
        <f t="shared" si="185"/>
        <v>840300</v>
      </c>
      <c r="Q1019" s="453">
        <v>0</v>
      </c>
      <c r="R1019" s="455">
        <f t="shared" si="186"/>
        <v>0</v>
      </c>
      <c r="S1019" s="453">
        <v>0</v>
      </c>
      <c r="T1019" s="455">
        <f t="shared" si="187"/>
        <v>0</v>
      </c>
      <c r="U1019" s="453">
        <f t="shared" si="188"/>
        <v>5602</v>
      </c>
      <c r="V1019" s="456">
        <f t="shared" si="189"/>
        <v>840300</v>
      </c>
      <c r="W1019" s="451">
        <f t="shared" si="190"/>
        <v>149</v>
      </c>
      <c r="X1019" s="454">
        <f t="shared" si="191"/>
        <v>834698</v>
      </c>
      <c r="Y1019" s="465">
        <v>0</v>
      </c>
    </row>
    <row r="1020" spans="1:25" s="457" customFormat="1" ht="22.5" customHeight="1" x14ac:dyDescent="0.15">
      <c r="A1020" s="448" t="s">
        <v>1772</v>
      </c>
      <c r="B1020" s="449" t="s">
        <v>1758</v>
      </c>
      <c r="C1020" s="450" t="s">
        <v>1759</v>
      </c>
      <c r="D1020" s="461">
        <v>1</v>
      </c>
      <c r="E1020" s="452" t="s">
        <v>679</v>
      </c>
      <c r="F1020" s="453">
        <v>10620</v>
      </c>
      <c r="G1020" s="453">
        <f t="shared" si="180"/>
        <v>10620</v>
      </c>
      <c r="H1020" s="453">
        <v>0</v>
      </c>
      <c r="I1020" s="453">
        <f t="shared" si="181"/>
        <v>0</v>
      </c>
      <c r="J1020" s="453">
        <v>0</v>
      </c>
      <c r="K1020" s="453">
        <f t="shared" si="182"/>
        <v>0</v>
      </c>
      <c r="L1020" s="453">
        <f t="shared" si="183"/>
        <v>10620</v>
      </c>
      <c r="M1020" s="454">
        <f t="shared" si="184"/>
        <v>10620</v>
      </c>
      <c r="N1020" s="463">
        <v>90</v>
      </c>
      <c r="O1020" s="453">
        <v>10620</v>
      </c>
      <c r="P1020" s="455">
        <f t="shared" si="185"/>
        <v>955800</v>
      </c>
      <c r="Q1020" s="453">
        <v>0</v>
      </c>
      <c r="R1020" s="455">
        <f t="shared" si="186"/>
        <v>0</v>
      </c>
      <c r="S1020" s="453">
        <v>0</v>
      </c>
      <c r="T1020" s="455">
        <f t="shared" si="187"/>
        <v>0</v>
      </c>
      <c r="U1020" s="453">
        <f t="shared" si="188"/>
        <v>10620</v>
      </c>
      <c r="V1020" s="456">
        <f t="shared" si="189"/>
        <v>955800</v>
      </c>
      <c r="W1020" s="451">
        <f t="shared" si="190"/>
        <v>89</v>
      </c>
      <c r="X1020" s="454">
        <f t="shared" si="191"/>
        <v>945180</v>
      </c>
      <c r="Y1020" s="465">
        <v>0</v>
      </c>
    </row>
    <row r="1021" spans="1:25" s="457" customFormat="1" ht="22.5" customHeight="1" x14ac:dyDescent="0.15">
      <c r="A1021" s="448" t="s">
        <v>1773</v>
      </c>
      <c r="B1021" s="449" t="s">
        <v>1760</v>
      </c>
      <c r="C1021" s="450" t="s">
        <v>1761</v>
      </c>
      <c r="D1021" s="461">
        <v>1</v>
      </c>
      <c r="E1021" s="452" t="s">
        <v>684</v>
      </c>
      <c r="F1021" s="453">
        <v>9735</v>
      </c>
      <c r="G1021" s="453">
        <f t="shared" si="180"/>
        <v>9735</v>
      </c>
      <c r="H1021" s="453">
        <v>0</v>
      </c>
      <c r="I1021" s="453">
        <f t="shared" si="181"/>
        <v>0</v>
      </c>
      <c r="J1021" s="453">
        <v>0</v>
      </c>
      <c r="K1021" s="453">
        <f t="shared" si="182"/>
        <v>0</v>
      </c>
      <c r="L1021" s="453">
        <f t="shared" si="183"/>
        <v>9735</v>
      </c>
      <c r="M1021" s="454">
        <f t="shared" si="184"/>
        <v>9735</v>
      </c>
      <c r="N1021" s="463">
        <v>90</v>
      </c>
      <c r="O1021" s="453">
        <v>9735</v>
      </c>
      <c r="P1021" s="455">
        <f t="shared" si="185"/>
        <v>876150</v>
      </c>
      <c r="Q1021" s="453">
        <v>0</v>
      </c>
      <c r="R1021" s="455">
        <f t="shared" si="186"/>
        <v>0</v>
      </c>
      <c r="S1021" s="453">
        <v>0</v>
      </c>
      <c r="T1021" s="455">
        <f t="shared" si="187"/>
        <v>0</v>
      </c>
      <c r="U1021" s="453">
        <f t="shared" si="188"/>
        <v>9735</v>
      </c>
      <c r="V1021" s="456">
        <f t="shared" si="189"/>
        <v>876150</v>
      </c>
      <c r="W1021" s="451">
        <f t="shared" si="190"/>
        <v>89</v>
      </c>
      <c r="X1021" s="454">
        <f t="shared" si="191"/>
        <v>866415</v>
      </c>
      <c r="Y1021" s="465">
        <v>0</v>
      </c>
    </row>
    <row r="1022" spans="1:25" s="457" customFormat="1" ht="22.5" customHeight="1" x14ac:dyDescent="0.15">
      <c r="A1022" s="448" t="s">
        <v>1774</v>
      </c>
      <c r="B1022" s="449" t="s">
        <v>1762</v>
      </c>
      <c r="C1022" s="450"/>
      <c r="D1022" s="461">
        <v>1</v>
      </c>
      <c r="E1022" s="452" t="s">
        <v>684</v>
      </c>
      <c r="F1022" s="453">
        <v>3097</v>
      </c>
      <c r="G1022" s="453">
        <f t="shared" si="180"/>
        <v>3097</v>
      </c>
      <c r="H1022" s="453">
        <v>0</v>
      </c>
      <c r="I1022" s="453">
        <f t="shared" si="181"/>
        <v>0</v>
      </c>
      <c r="J1022" s="453">
        <v>0</v>
      </c>
      <c r="K1022" s="453">
        <f t="shared" si="182"/>
        <v>0</v>
      </c>
      <c r="L1022" s="453">
        <f t="shared" si="183"/>
        <v>3097</v>
      </c>
      <c r="M1022" s="454">
        <f t="shared" si="184"/>
        <v>3097</v>
      </c>
      <c r="N1022" s="463">
        <v>800</v>
      </c>
      <c r="O1022" s="453">
        <v>3097</v>
      </c>
      <c r="P1022" s="455">
        <f t="shared" si="185"/>
        <v>2477600</v>
      </c>
      <c r="Q1022" s="453">
        <v>0</v>
      </c>
      <c r="R1022" s="455">
        <f t="shared" si="186"/>
        <v>0</v>
      </c>
      <c r="S1022" s="453">
        <v>0</v>
      </c>
      <c r="T1022" s="455">
        <f t="shared" si="187"/>
        <v>0</v>
      </c>
      <c r="U1022" s="453">
        <f t="shared" si="188"/>
        <v>3097</v>
      </c>
      <c r="V1022" s="456">
        <f t="shared" si="189"/>
        <v>2477600</v>
      </c>
      <c r="W1022" s="451">
        <f t="shared" si="190"/>
        <v>799</v>
      </c>
      <c r="X1022" s="454">
        <f t="shared" si="191"/>
        <v>2474503</v>
      </c>
      <c r="Y1022" s="465">
        <v>0</v>
      </c>
    </row>
    <row r="1023" spans="1:25" s="457" customFormat="1" ht="22.5" customHeight="1" x14ac:dyDescent="0.15">
      <c r="A1023" s="448" t="s">
        <v>1775</v>
      </c>
      <c r="B1023" s="449" t="s">
        <v>1746</v>
      </c>
      <c r="C1023" s="450" t="s">
        <v>1747</v>
      </c>
      <c r="D1023" s="461">
        <v>1</v>
      </c>
      <c r="E1023" s="452" t="s">
        <v>688</v>
      </c>
      <c r="F1023" s="453">
        <v>7080</v>
      </c>
      <c r="G1023" s="453">
        <f t="shared" si="180"/>
        <v>7080</v>
      </c>
      <c r="H1023" s="453">
        <v>0</v>
      </c>
      <c r="I1023" s="453">
        <f t="shared" si="181"/>
        <v>0</v>
      </c>
      <c r="J1023" s="453">
        <v>0</v>
      </c>
      <c r="K1023" s="453">
        <f t="shared" si="182"/>
        <v>0</v>
      </c>
      <c r="L1023" s="453">
        <f t="shared" si="183"/>
        <v>7080</v>
      </c>
      <c r="M1023" s="454">
        <f t="shared" si="184"/>
        <v>7080</v>
      </c>
      <c r="N1023" s="463">
        <v>90</v>
      </c>
      <c r="O1023" s="453">
        <v>7080</v>
      </c>
      <c r="P1023" s="455">
        <f t="shared" si="185"/>
        <v>637200</v>
      </c>
      <c r="Q1023" s="453">
        <v>0</v>
      </c>
      <c r="R1023" s="455">
        <f t="shared" si="186"/>
        <v>0</v>
      </c>
      <c r="S1023" s="453">
        <v>0</v>
      </c>
      <c r="T1023" s="455">
        <f t="shared" si="187"/>
        <v>0</v>
      </c>
      <c r="U1023" s="453">
        <f t="shared" si="188"/>
        <v>7080</v>
      </c>
      <c r="V1023" s="456">
        <f t="shared" si="189"/>
        <v>637200</v>
      </c>
      <c r="W1023" s="451">
        <f t="shared" si="190"/>
        <v>89</v>
      </c>
      <c r="X1023" s="454">
        <f t="shared" si="191"/>
        <v>630120</v>
      </c>
      <c r="Y1023" s="465">
        <v>0</v>
      </c>
    </row>
    <row r="1024" spans="1:25" ht="22.5" hidden="1" customHeight="1" x14ac:dyDescent="0.15">
      <c r="A1024" s="361" t="s">
        <v>1776</v>
      </c>
      <c r="B1024" s="154" t="s">
        <v>1781</v>
      </c>
      <c r="C1024" s="387"/>
      <c r="D1024" s="390">
        <v>1</v>
      </c>
      <c r="E1024" s="367" t="s">
        <v>681</v>
      </c>
      <c r="F1024" s="368">
        <v>5310</v>
      </c>
      <c r="G1024" s="368">
        <f t="shared" si="180"/>
        <v>5310</v>
      </c>
      <c r="H1024" s="368">
        <v>5421</v>
      </c>
      <c r="I1024" s="368">
        <f t="shared" si="181"/>
        <v>5421</v>
      </c>
      <c r="J1024" s="368">
        <v>0</v>
      </c>
      <c r="K1024" s="368">
        <f t="shared" si="182"/>
        <v>0</v>
      </c>
      <c r="L1024" s="368">
        <f t="shared" si="183"/>
        <v>10731</v>
      </c>
      <c r="M1024" s="381">
        <f t="shared" si="184"/>
        <v>10731</v>
      </c>
      <c r="N1024" s="392">
        <v>1</v>
      </c>
      <c r="O1024" s="368">
        <v>5310</v>
      </c>
      <c r="P1024" s="360">
        <f t="shared" si="185"/>
        <v>5310</v>
      </c>
      <c r="Q1024" s="368">
        <v>5421</v>
      </c>
      <c r="R1024" s="360">
        <f t="shared" si="186"/>
        <v>5421</v>
      </c>
      <c r="S1024" s="368">
        <v>0</v>
      </c>
      <c r="T1024" s="360">
        <f t="shared" si="187"/>
        <v>0</v>
      </c>
      <c r="U1024" s="368">
        <f t="shared" si="188"/>
        <v>10731</v>
      </c>
      <c r="V1024" s="370">
        <f t="shared" si="189"/>
        <v>10731</v>
      </c>
      <c r="W1024" s="390">
        <f t="shared" si="190"/>
        <v>0</v>
      </c>
      <c r="X1024" s="381">
        <f t="shared" si="191"/>
        <v>0</v>
      </c>
      <c r="Y1024" s="430"/>
    </row>
    <row r="1025" spans="1:25" ht="22.5" hidden="1" customHeight="1" x14ac:dyDescent="0.15">
      <c r="A1025" s="361" t="s">
        <v>1777</v>
      </c>
      <c r="B1025" s="153" t="s">
        <v>1782</v>
      </c>
      <c r="C1025" s="386"/>
      <c r="D1025" s="390">
        <v>1</v>
      </c>
      <c r="E1025" s="367" t="s">
        <v>681</v>
      </c>
      <c r="F1025" s="368">
        <v>0</v>
      </c>
      <c r="G1025" s="368">
        <f t="shared" si="180"/>
        <v>0</v>
      </c>
      <c r="H1025" s="368">
        <v>5059</v>
      </c>
      <c r="I1025" s="368">
        <f t="shared" si="181"/>
        <v>5059</v>
      </c>
      <c r="J1025" s="368">
        <v>0</v>
      </c>
      <c r="K1025" s="368">
        <f t="shared" si="182"/>
        <v>0</v>
      </c>
      <c r="L1025" s="368">
        <f t="shared" si="183"/>
        <v>5059</v>
      </c>
      <c r="M1025" s="381">
        <f t="shared" si="184"/>
        <v>5059</v>
      </c>
      <c r="N1025" s="392">
        <v>1</v>
      </c>
      <c r="O1025" s="368">
        <v>0</v>
      </c>
      <c r="P1025" s="360">
        <f t="shared" si="185"/>
        <v>0</v>
      </c>
      <c r="Q1025" s="368">
        <v>5059</v>
      </c>
      <c r="R1025" s="360">
        <f t="shared" si="186"/>
        <v>5059</v>
      </c>
      <c r="S1025" s="368">
        <v>0</v>
      </c>
      <c r="T1025" s="360">
        <f t="shared" si="187"/>
        <v>0</v>
      </c>
      <c r="U1025" s="368">
        <f t="shared" si="188"/>
        <v>5059</v>
      </c>
      <c r="V1025" s="370">
        <f t="shared" si="189"/>
        <v>5059</v>
      </c>
      <c r="W1025" s="390">
        <f t="shared" si="190"/>
        <v>0</v>
      </c>
      <c r="X1025" s="381">
        <f t="shared" si="191"/>
        <v>0</v>
      </c>
      <c r="Y1025" s="430"/>
    </row>
    <row r="1026" spans="1:25" s="457" customFormat="1" ht="22.5" customHeight="1" x14ac:dyDescent="0.15">
      <c r="A1026" s="448" t="s">
        <v>1778</v>
      </c>
      <c r="B1026" s="449" t="s">
        <v>1791</v>
      </c>
      <c r="C1026" s="450" t="s">
        <v>1763</v>
      </c>
      <c r="D1026" s="461">
        <v>1</v>
      </c>
      <c r="E1026" s="452" t="s">
        <v>684</v>
      </c>
      <c r="F1026" s="453">
        <v>40710</v>
      </c>
      <c r="G1026" s="453">
        <f t="shared" si="180"/>
        <v>40710</v>
      </c>
      <c r="H1026" s="453">
        <v>12503</v>
      </c>
      <c r="I1026" s="453">
        <f t="shared" si="181"/>
        <v>12503</v>
      </c>
      <c r="J1026" s="453">
        <v>0</v>
      </c>
      <c r="K1026" s="453">
        <f t="shared" si="182"/>
        <v>0</v>
      </c>
      <c r="L1026" s="453">
        <f t="shared" si="183"/>
        <v>53213</v>
      </c>
      <c r="M1026" s="454">
        <f t="shared" si="184"/>
        <v>53213</v>
      </c>
      <c r="N1026" s="463">
        <v>320</v>
      </c>
      <c r="O1026" s="453">
        <v>40710</v>
      </c>
      <c r="P1026" s="455">
        <f t="shared" si="185"/>
        <v>13027200</v>
      </c>
      <c r="Q1026" s="453">
        <v>12503</v>
      </c>
      <c r="R1026" s="455">
        <f t="shared" si="186"/>
        <v>4000960</v>
      </c>
      <c r="S1026" s="453">
        <v>0</v>
      </c>
      <c r="T1026" s="455">
        <f t="shared" si="187"/>
        <v>0</v>
      </c>
      <c r="U1026" s="453">
        <f t="shared" si="188"/>
        <v>53213</v>
      </c>
      <c r="V1026" s="456">
        <f t="shared" si="189"/>
        <v>17028160</v>
      </c>
      <c r="W1026" s="451">
        <f t="shared" si="190"/>
        <v>319</v>
      </c>
      <c r="X1026" s="454">
        <f t="shared" si="191"/>
        <v>16974947</v>
      </c>
      <c r="Y1026" s="465">
        <v>0</v>
      </c>
    </row>
    <row r="1027" spans="1:25" ht="22.5" hidden="1" customHeight="1" x14ac:dyDescent="0.15">
      <c r="A1027" s="361" t="s">
        <v>1779</v>
      </c>
      <c r="B1027" s="153" t="s">
        <v>1764</v>
      </c>
      <c r="C1027" s="386" t="s">
        <v>1765</v>
      </c>
      <c r="D1027" s="390">
        <v>1</v>
      </c>
      <c r="E1027" s="367" t="s">
        <v>684</v>
      </c>
      <c r="F1027" s="368">
        <v>49560</v>
      </c>
      <c r="G1027" s="368">
        <f t="shared" si="180"/>
        <v>49560</v>
      </c>
      <c r="H1027" s="368">
        <v>12503</v>
      </c>
      <c r="I1027" s="368">
        <f t="shared" si="181"/>
        <v>12503</v>
      </c>
      <c r="J1027" s="368">
        <v>0</v>
      </c>
      <c r="K1027" s="368">
        <f t="shared" si="182"/>
        <v>0</v>
      </c>
      <c r="L1027" s="368">
        <f t="shared" si="183"/>
        <v>62063</v>
      </c>
      <c r="M1027" s="381">
        <f t="shared" si="184"/>
        <v>62063</v>
      </c>
      <c r="N1027" s="392">
        <v>1</v>
      </c>
      <c r="O1027" s="368">
        <v>49560</v>
      </c>
      <c r="P1027" s="360">
        <f t="shared" si="185"/>
        <v>49560</v>
      </c>
      <c r="Q1027" s="368">
        <v>12503</v>
      </c>
      <c r="R1027" s="360">
        <f t="shared" si="186"/>
        <v>12503</v>
      </c>
      <c r="S1027" s="368">
        <v>0</v>
      </c>
      <c r="T1027" s="360">
        <f t="shared" si="187"/>
        <v>0</v>
      </c>
      <c r="U1027" s="368">
        <f t="shared" si="188"/>
        <v>62063</v>
      </c>
      <c r="V1027" s="370">
        <f t="shared" si="189"/>
        <v>62063</v>
      </c>
      <c r="W1027" s="390">
        <f t="shared" si="190"/>
        <v>0</v>
      </c>
      <c r="X1027" s="381">
        <f t="shared" si="191"/>
        <v>0</v>
      </c>
      <c r="Y1027" s="373"/>
    </row>
    <row r="1028" spans="1:25" ht="22.5" hidden="1" customHeight="1" x14ac:dyDescent="0.15">
      <c r="A1028" s="361" t="s">
        <v>1780</v>
      </c>
      <c r="B1028" s="153" t="s">
        <v>1792</v>
      </c>
      <c r="C1028" s="386" t="s">
        <v>1793</v>
      </c>
      <c r="D1028" s="390">
        <v>1</v>
      </c>
      <c r="E1028" s="367" t="s">
        <v>681</v>
      </c>
      <c r="F1028" s="368">
        <v>10620</v>
      </c>
      <c r="G1028" s="368">
        <f t="shared" si="180"/>
        <v>10620</v>
      </c>
      <c r="H1028" s="368">
        <v>0</v>
      </c>
      <c r="I1028" s="368">
        <f t="shared" si="181"/>
        <v>0</v>
      </c>
      <c r="J1028" s="368">
        <v>0</v>
      </c>
      <c r="K1028" s="368">
        <f t="shared" si="182"/>
        <v>0</v>
      </c>
      <c r="L1028" s="368">
        <f t="shared" si="183"/>
        <v>10620</v>
      </c>
      <c r="M1028" s="381">
        <f t="shared" si="184"/>
        <v>10620</v>
      </c>
      <c r="N1028" s="392">
        <v>1</v>
      </c>
      <c r="O1028" s="368">
        <v>10620</v>
      </c>
      <c r="P1028" s="360">
        <f t="shared" si="185"/>
        <v>10620</v>
      </c>
      <c r="Q1028" s="368">
        <v>0</v>
      </c>
      <c r="R1028" s="360">
        <f t="shared" si="186"/>
        <v>0</v>
      </c>
      <c r="S1028" s="368">
        <v>0</v>
      </c>
      <c r="T1028" s="360">
        <f t="shared" si="187"/>
        <v>0</v>
      </c>
      <c r="U1028" s="368">
        <f t="shared" si="188"/>
        <v>10620</v>
      </c>
      <c r="V1028" s="370">
        <f t="shared" si="189"/>
        <v>10620</v>
      </c>
      <c r="W1028" s="390">
        <f t="shared" si="190"/>
        <v>0</v>
      </c>
      <c r="X1028" s="381">
        <f t="shared" si="191"/>
        <v>0</v>
      </c>
      <c r="Y1028" s="373"/>
    </row>
    <row r="1029" spans="1:25" s="457" customFormat="1" ht="22.5" customHeight="1" x14ac:dyDescent="0.15">
      <c r="A1029" s="448" t="s">
        <v>1783</v>
      </c>
      <c r="B1029" s="449" t="s">
        <v>2562</v>
      </c>
      <c r="C1029" s="450" t="s">
        <v>2563</v>
      </c>
      <c r="D1029" s="461">
        <v>1</v>
      </c>
      <c r="E1029" s="452" t="s">
        <v>688</v>
      </c>
      <c r="F1029" s="453">
        <v>61950</v>
      </c>
      <c r="G1029" s="453">
        <f t="shared" si="180"/>
        <v>61950</v>
      </c>
      <c r="H1029" s="453">
        <v>0</v>
      </c>
      <c r="I1029" s="453">
        <f t="shared" si="181"/>
        <v>0</v>
      </c>
      <c r="J1029" s="453">
        <v>0</v>
      </c>
      <c r="K1029" s="453">
        <f t="shared" si="182"/>
        <v>0</v>
      </c>
      <c r="L1029" s="453">
        <f t="shared" si="183"/>
        <v>61950</v>
      </c>
      <c r="M1029" s="454">
        <f t="shared" si="184"/>
        <v>61950</v>
      </c>
      <c r="N1029" s="463">
        <v>320</v>
      </c>
      <c r="O1029" s="453">
        <v>61950</v>
      </c>
      <c r="P1029" s="455">
        <f t="shared" si="185"/>
        <v>19824000</v>
      </c>
      <c r="Q1029" s="453">
        <v>0</v>
      </c>
      <c r="R1029" s="455">
        <f t="shared" si="186"/>
        <v>0</v>
      </c>
      <c r="S1029" s="453">
        <v>0</v>
      </c>
      <c r="T1029" s="455">
        <f t="shared" si="187"/>
        <v>0</v>
      </c>
      <c r="U1029" s="453">
        <f t="shared" si="188"/>
        <v>61950</v>
      </c>
      <c r="V1029" s="456">
        <f t="shared" si="189"/>
        <v>19824000</v>
      </c>
      <c r="W1029" s="451">
        <f t="shared" si="190"/>
        <v>319</v>
      </c>
      <c r="X1029" s="454">
        <f t="shared" si="191"/>
        <v>19762050</v>
      </c>
      <c r="Y1029" s="465">
        <v>0</v>
      </c>
    </row>
    <row r="1030" spans="1:25" s="457" customFormat="1" ht="22.5" customHeight="1" x14ac:dyDescent="0.15">
      <c r="A1030" s="448" t="s">
        <v>1784</v>
      </c>
      <c r="B1030" s="449" t="s">
        <v>1794</v>
      </c>
      <c r="C1030" s="450" t="s">
        <v>1795</v>
      </c>
      <c r="D1030" s="461">
        <v>1</v>
      </c>
      <c r="E1030" s="452" t="s">
        <v>684</v>
      </c>
      <c r="F1030" s="453">
        <v>238950</v>
      </c>
      <c r="G1030" s="453">
        <f t="shared" ref="G1030:G1036" si="192">INT($D1030*F1030)</f>
        <v>238950</v>
      </c>
      <c r="H1030" s="453">
        <v>0</v>
      </c>
      <c r="I1030" s="453">
        <f t="shared" ref="I1030:I1036" si="193">INT($D1030*H1030)</f>
        <v>0</v>
      </c>
      <c r="J1030" s="453">
        <v>0</v>
      </c>
      <c r="K1030" s="453">
        <f t="shared" ref="K1030:K1036" si="194">INT($D1030*J1030)</f>
        <v>0</v>
      </c>
      <c r="L1030" s="453">
        <f t="shared" ref="L1030:L1036" si="195">F1030+H1030+J1030</f>
        <v>238950</v>
      </c>
      <c r="M1030" s="454">
        <f t="shared" ref="M1030:M1036" si="196">G1030+I1030+K1030</f>
        <v>238950</v>
      </c>
      <c r="N1030" s="463">
        <v>750</v>
      </c>
      <c r="O1030" s="453">
        <v>238950</v>
      </c>
      <c r="P1030" s="455">
        <f t="shared" ref="P1030:P1036" si="197">INT($N1030*O1030)</f>
        <v>179212500</v>
      </c>
      <c r="Q1030" s="453">
        <v>0</v>
      </c>
      <c r="R1030" s="455">
        <f t="shared" ref="R1030:R1036" si="198">INT($N1030*Q1030)</f>
        <v>0</v>
      </c>
      <c r="S1030" s="453">
        <v>0</v>
      </c>
      <c r="T1030" s="455">
        <f t="shared" ref="T1030:T1036" si="199">INT($N1030*S1030)</f>
        <v>0</v>
      </c>
      <c r="U1030" s="453">
        <f t="shared" ref="U1030:U1036" si="200">O1030+Q1030+S1030</f>
        <v>238950</v>
      </c>
      <c r="V1030" s="456">
        <f t="shared" ref="V1030:V1036" si="201">P1030+R1030+T1030</f>
        <v>179212500</v>
      </c>
      <c r="W1030" s="451">
        <f t="shared" ref="W1030:W1036" si="202">N1030-D1030</f>
        <v>749</v>
      </c>
      <c r="X1030" s="454">
        <f t="shared" ref="X1030:X1036" si="203">V1030-M1030</f>
        <v>178973550</v>
      </c>
      <c r="Y1030" s="465">
        <v>0</v>
      </c>
    </row>
    <row r="1031" spans="1:25" s="457" customFormat="1" ht="22.5" customHeight="1" x14ac:dyDescent="0.15">
      <c r="A1031" s="448" t="s">
        <v>1785</v>
      </c>
      <c r="B1031" s="449" t="s">
        <v>1796</v>
      </c>
      <c r="C1031" s="450" t="s">
        <v>1797</v>
      </c>
      <c r="D1031" s="461">
        <v>1</v>
      </c>
      <c r="E1031" s="452" t="s">
        <v>679</v>
      </c>
      <c r="F1031" s="453">
        <v>122130</v>
      </c>
      <c r="G1031" s="453">
        <f t="shared" si="192"/>
        <v>122130</v>
      </c>
      <c r="H1031" s="453">
        <v>0</v>
      </c>
      <c r="I1031" s="453">
        <f t="shared" si="193"/>
        <v>0</v>
      </c>
      <c r="J1031" s="453">
        <v>0</v>
      </c>
      <c r="K1031" s="453">
        <f t="shared" si="194"/>
        <v>0</v>
      </c>
      <c r="L1031" s="453">
        <f t="shared" si="195"/>
        <v>122130</v>
      </c>
      <c r="M1031" s="454">
        <f t="shared" si="196"/>
        <v>122130</v>
      </c>
      <c r="N1031" s="463">
        <v>130</v>
      </c>
      <c r="O1031" s="453">
        <v>122130</v>
      </c>
      <c r="P1031" s="455">
        <f t="shared" si="197"/>
        <v>15876900</v>
      </c>
      <c r="Q1031" s="453">
        <v>0</v>
      </c>
      <c r="R1031" s="455">
        <f t="shared" si="198"/>
        <v>0</v>
      </c>
      <c r="S1031" s="453">
        <v>0</v>
      </c>
      <c r="T1031" s="455">
        <f t="shared" si="199"/>
        <v>0</v>
      </c>
      <c r="U1031" s="453">
        <f t="shared" si="200"/>
        <v>122130</v>
      </c>
      <c r="V1031" s="456">
        <f t="shared" si="201"/>
        <v>15876900</v>
      </c>
      <c r="W1031" s="451">
        <f t="shared" si="202"/>
        <v>129</v>
      </c>
      <c r="X1031" s="454">
        <f t="shared" si="203"/>
        <v>15754770</v>
      </c>
      <c r="Y1031" s="465">
        <v>0</v>
      </c>
    </row>
    <row r="1032" spans="1:25" s="457" customFormat="1" ht="22.5" customHeight="1" x14ac:dyDescent="0.15">
      <c r="A1032" s="448" t="s">
        <v>1786</v>
      </c>
      <c r="B1032" s="458" t="s">
        <v>1798</v>
      </c>
      <c r="C1032" s="459"/>
      <c r="D1032" s="461">
        <v>1</v>
      </c>
      <c r="E1032" s="460" t="s">
        <v>684</v>
      </c>
      <c r="F1032" s="453">
        <v>25222</v>
      </c>
      <c r="G1032" s="453">
        <f t="shared" si="192"/>
        <v>25222</v>
      </c>
      <c r="H1032" s="453">
        <v>20371</v>
      </c>
      <c r="I1032" s="453">
        <f t="shared" si="193"/>
        <v>20371</v>
      </c>
      <c r="J1032" s="453">
        <v>0</v>
      </c>
      <c r="K1032" s="453">
        <f t="shared" si="194"/>
        <v>0</v>
      </c>
      <c r="L1032" s="453">
        <f t="shared" si="195"/>
        <v>45593</v>
      </c>
      <c r="M1032" s="454">
        <f t="shared" si="196"/>
        <v>45593</v>
      </c>
      <c r="N1032" s="463">
        <v>100</v>
      </c>
      <c r="O1032" s="453">
        <v>25222</v>
      </c>
      <c r="P1032" s="455">
        <f t="shared" si="197"/>
        <v>2522200</v>
      </c>
      <c r="Q1032" s="453">
        <v>20371</v>
      </c>
      <c r="R1032" s="455">
        <f t="shared" si="198"/>
        <v>2037100</v>
      </c>
      <c r="S1032" s="453">
        <v>0</v>
      </c>
      <c r="T1032" s="455">
        <f t="shared" si="199"/>
        <v>0</v>
      </c>
      <c r="U1032" s="453">
        <f t="shared" si="200"/>
        <v>45593</v>
      </c>
      <c r="V1032" s="456">
        <f t="shared" si="201"/>
        <v>4559300</v>
      </c>
      <c r="W1032" s="451">
        <f t="shared" si="202"/>
        <v>99</v>
      </c>
      <c r="X1032" s="454">
        <f t="shared" si="203"/>
        <v>4513707</v>
      </c>
      <c r="Y1032" s="465">
        <v>0</v>
      </c>
    </row>
    <row r="1033" spans="1:25" ht="22.5" hidden="1" customHeight="1" x14ac:dyDescent="0.15">
      <c r="A1033" s="361" t="s">
        <v>1787</v>
      </c>
      <c r="B1033" s="151" t="s">
        <v>1799</v>
      </c>
      <c r="C1033" s="152" t="s">
        <v>1800</v>
      </c>
      <c r="D1033" s="390">
        <v>1</v>
      </c>
      <c r="E1033" s="359" t="s">
        <v>684</v>
      </c>
      <c r="F1033" s="368">
        <v>27435</v>
      </c>
      <c r="G1033" s="368">
        <f t="shared" si="192"/>
        <v>27435</v>
      </c>
      <c r="H1033" s="368">
        <v>41625</v>
      </c>
      <c r="I1033" s="368">
        <f t="shared" si="193"/>
        <v>41625</v>
      </c>
      <c r="J1033" s="368">
        <v>0</v>
      </c>
      <c r="K1033" s="368">
        <f t="shared" si="194"/>
        <v>0</v>
      </c>
      <c r="L1033" s="368">
        <f t="shared" si="195"/>
        <v>69060</v>
      </c>
      <c r="M1033" s="381">
        <f t="shared" si="196"/>
        <v>69060</v>
      </c>
      <c r="N1033" s="392">
        <v>1</v>
      </c>
      <c r="O1033" s="368">
        <v>27435</v>
      </c>
      <c r="P1033" s="360">
        <f t="shared" si="197"/>
        <v>27435</v>
      </c>
      <c r="Q1033" s="368">
        <v>41625</v>
      </c>
      <c r="R1033" s="360">
        <f t="shared" si="198"/>
        <v>41625</v>
      </c>
      <c r="S1033" s="368">
        <v>0</v>
      </c>
      <c r="T1033" s="360">
        <f t="shared" si="199"/>
        <v>0</v>
      </c>
      <c r="U1033" s="368">
        <f t="shared" si="200"/>
        <v>69060</v>
      </c>
      <c r="V1033" s="370">
        <f t="shared" si="201"/>
        <v>69060</v>
      </c>
      <c r="W1033" s="390">
        <f t="shared" si="202"/>
        <v>0</v>
      </c>
      <c r="X1033" s="381">
        <f t="shared" si="203"/>
        <v>0</v>
      </c>
      <c r="Y1033" s="373"/>
    </row>
    <row r="1034" spans="1:25" ht="22.5" hidden="1" customHeight="1" x14ac:dyDescent="0.15">
      <c r="A1034" s="361" t="s">
        <v>1788</v>
      </c>
      <c r="B1034" s="151" t="s">
        <v>1801</v>
      </c>
      <c r="C1034" s="152" t="s">
        <v>1802</v>
      </c>
      <c r="D1034" s="390">
        <v>1</v>
      </c>
      <c r="E1034" s="359" t="s">
        <v>681</v>
      </c>
      <c r="F1034" s="368">
        <v>16682</v>
      </c>
      <c r="G1034" s="368">
        <f t="shared" si="192"/>
        <v>16682</v>
      </c>
      <c r="H1034" s="368">
        <v>0</v>
      </c>
      <c r="I1034" s="368">
        <f t="shared" si="193"/>
        <v>0</v>
      </c>
      <c r="J1034" s="368">
        <v>0</v>
      </c>
      <c r="K1034" s="368">
        <f t="shared" si="194"/>
        <v>0</v>
      </c>
      <c r="L1034" s="368">
        <f t="shared" si="195"/>
        <v>16682</v>
      </c>
      <c r="M1034" s="381">
        <f t="shared" si="196"/>
        <v>16682</v>
      </c>
      <c r="N1034" s="392">
        <v>1</v>
      </c>
      <c r="O1034" s="368">
        <v>16682</v>
      </c>
      <c r="P1034" s="360">
        <f t="shared" si="197"/>
        <v>16682</v>
      </c>
      <c r="Q1034" s="368">
        <v>0</v>
      </c>
      <c r="R1034" s="360">
        <f t="shared" si="198"/>
        <v>0</v>
      </c>
      <c r="S1034" s="368">
        <v>0</v>
      </c>
      <c r="T1034" s="360">
        <f t="shared" si="199"/>
        <v>0</v>
      </c>
      <c r="U1034" s="368">
        <f t="shared" si="200"/>
        <v>16682</v>
      </c>
      <c r="V1034" s="370">
        <f t="shared" si="201"/>
        <v>16682</v>
      </c>
      <c r="W1034" s="390">
        <f t="shared" si="202"/>
        <v>0</v>
      </c>
      <c r="X1034" s="381">
        <f t="shared" si="203"/>
        <v>0</v>
      </c>
      <c r="Y1034" s="373"/>
    </row>
    <row r="1035" spans="1:25" ht="22.5" hidden="1" customHeight="1" x14ac:dyDescent="0.15">
      <c r="A1035" s="361" t="s">
        <v>1789</v>
      </c>
      <c r="B1035" s="151" t="s">
        <v>1803</v>
      </c>
      <c r="C1035" s="152" t="s">
        <v>1804</v>
      </c>
      <c r="D1035" s="390">
        <v>1</v>
      </c>
      <c r="E1035" s="359" t="s">
        <v>684</v>
      </c>
      <c r="F1035" s="368">
        <v>10363</v>
      </c>
      <c r="G1035" s="368">
        <f t="shared" si="192"/>
        <v>10363</v>
      </c>
      <c r="H1035" s="368">
        <v>33785</v>
      </c>
      <c r="I1035" s="368">
        <f t="shared" si="193"/>
        <v>33785</v>
      </c>
      <c r="J1035" s="368">
        <v>0</v>
      </c>
      <c r="K1035" s="368">
        <f t="shared" si="194"/>
        <v>0</v>
      </c>
      <c r="L1035" s="368">
        <f t="shared" si="195"/>
        <v>44148</v>
      </c>
      <c r="M1035" s="381">
        <f t="shared" si="196"/>
        <v>44148</v>
      </c>
      <c r="N1035" s="392">
        <v>1</v>
      </c>
      <c r="O1035" s="368">
        <v>10363</v>
      </c>
      <c r="P1035" s="360">
        <f t="shared" si="197"/>
        <v>10363</v>
      </c>
      <c r="Q1035" s="368">
        <v>33785</v>
      </c>
      <c r="R1035" s="360">
        <f t="shared" si="198"/>
        <v>33785</v>
      </c>
      <c r="S1035" s="368">
        <v>0</v>
      </c>
      <c r="T1035" s="360">
        <f t="shared" si="199"/>
        <v>0</v>
      </c>
      <c r="U1035" s="368">
        <f t="shared" si="200"/>
        <v>44148</v>
      </c>
      <c r="V1035" s="370">
        <f t="shared" si="201"/>
        <v>44148</v>
      </c>
      <c r="W1035" s="390">
        <f t="shared" si="202"/>
        <v>0</v>
      </c>
      <c r="X1035" s="381">
        <f t="shared" si="203"/>
        <v>0</v>
      </c>
      <c r="Y1035" s="373"/>
    </row>
    <row r="1036" spans="1:25" ht="22.5" hidden="1" customHeight="1" x14ac:dyDescent="0.15">
      <c r="A1036" s="361" t="s">
        <v>1790</v>
      </c>
      <c r="B1036" s="151" t="s">
        <v>1803</v>
      </c>
      <c r="C1036" s="152" t="s">
        <v>1805</v>
      </c>
      <c r="D1036" s="391">
        <v>1</v>
      </c>
      <c r="E1036" s="382" t="s">
        <v>684</v>
      </c>
      <c r="F1036" s="383">
        <v>23558</v>
      </c>
      <c r="G1036" s="383">
        <f t="shared" si="192"/>
        <v>23558</v>
      </c>
      <c r="H1036" s="383">
        <v>41625</v>
      </c>
      <c r="I1036" s="383">
        <f t="shared" si="193"/>
        <v>41625</v>
      </c>
      <c r="J1036" s="383">
        <v>0</v>
      </c>
      <c r="K1036" s="383">
        <f t="shared" si="194"/>
        <v>0</v>
      </c>
      <c r="L1036" s="383">
        <f t="shared" si="195"/>
        <v>65183</v>
      </c>
      <c r="M1036" s="384">
        <f t="shared" si="196"/>
        <v>65183</v>
      </c>
      <c r="N1036" s="392">
        <v>1</v>
      </c>
      <c r="O1036" s="368">
        <v>23558</v>
      </c>
      <c r="P1036" s="360">
        <f t="shared" si="197"/>
        <v>23558</v>
      </c>
      <c r="Q1036" s="368">
        <v>41625</v>
      </c>
      <c r="R1036" s="360">
        <f t="shared" si="198"/>
        <v>41625</v>
      </c>
      <c r="S1036" s="368">
        <v>0</v>
      </c>
      <c r="T1036" s="360">
        <f t="shared" si="199"/>
        <v>0</v>
      </c>
      <c r="U1036" s="368">
        <f t="shared" si="200"/>
        <v>65183</v>
      </c>
      <c r="V1036" s="370">
        <f t="shared" si="201"/>
        <v>65183</v>
      </c>
      <c r="W1036" s="391">
        <f t="shared" si="202"/>
        <v>0</v>
      </c>
      <c r="X1036" s="384">
        <f t="shared" si="203"/>
        <v>0</v>
      </c>
      <c r="Y1036" s="373"/>
    </row>
    <row r="1048" spans="4:4" x14ac:dyDescent="0.15">
      <c r="D1048" s="411"/>
    </row>
  </sheetData>
  <autoFilter ref="A2:Y1036">
    <filterColumn colId="0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2" showButton="0">
      <filters blank="1">
        <filter val="145"/>
        <filter val="29"/>
        <filter val="299"/>
        <filter val="57"/>
        <filter val="699"/>
        <filter val="75"/>
        <filter val="87"/>
        <filter val="89"/>
        <filter val="99"/>
        <filter val="수  량"/>
      </filters>
    </filterColumn>
  </autoFilter>
  <mergeCells count="20">
    <mergeCell ref="E3:E4"/>
    <mergeCell ref="F3:G3"/>
    <mergeCell ref="H3:I3"/>
    <mergeCell ref="J3:K3"/>
    <mergeCell ref="A1:Y1"/>
    <mergeCell ref="W2:X2"/>
    <mergeCell ref="Y2:Y4"/>
    <mergeCell ref="O3:P3"/>
    <mergeCell ref="Q3:R3"/>
    <mergeCell ref="S3:T3"/>
    <mergeCell ref="U3:V3"/>
    <mergeCell ref="W3:W4"/>
    <mergeCell ref="X3:X4"/>
    <mergeCell ref="L3:M3"/>
    <mergeCell ref="N3:N4"/>
    <mergeCell ref="A2:B4"/>
    <mergeCell ref="C2:C4"/>
    <mergeCell ref="D2:M2"/>
    <mergeCell ref="N2:V2"/>
    <mergeCell ref="D3:D4"/>
  </mergeCells>
  <phoneticPr fontId="31" type="noConversion"/>
  <pageMargins left="0.70866141732283472" right="0.70866141732283472" top="0.74803149606299213" bottom="0.74803149606299213" header="0.31496062992125984" footer="0.31496062992125984"/>
  <pageSetup paperSize="9" scale="37" fitToHeight="0" orientation="landscape" r:id="rId1"/>
  <headerFooter>
    <oddHeader>&amp;L&amp;"돋움,Regular"내역서(기계)-SH&amp;R&amp;"돋움,Regular"&amp;P/&amp;N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Y1041"/>
  <sheetViews>
    <sheetView view="pageBreakPreview" zoomScale="85" zoomScaleNormal="90" zoomScaleSheetLayoutView="85" workbookViewId="0">
      <pane xSplit="5" ySplit="4" topLeftCell="F5" activePane="bottomRight" state="frozen"/>
      <selection activeCell="F4" sqref="F4"/>
      <selection pane="topRight" activeCell="F4" sqref="F4"/>
      <selection pane="bottomLeft" activeCell="F4" sqref="F4"/>
      <selection pane="bottomRight" activeCell="M12" sqref="M12"/>
    </sheetView>
  </sheetViews>
  <sheetFormatPr defaultColWidth="8.88671875" defaultRowHeight="13.5" x14ac:dyDescent="0.15"/>
  <cols>
    <col min="1" max="1" width="6.6640625" style="43" customWidth="1"/>
    <col min="2" max="2" width="27.6640625" style="42" customWidth="1"/>
    <col min="3" max="3" width="16.77734375" style="43" customWidth="1"/>
    <col min="4" max="4" width="8.77734375" style="183" customWidth="1"/>
    <col min="5" max="5" width="6.77734375" style="43" customWidth="1"/>
    <col min="6" max="6" width="10.88671875" style="44" bestFit="1" customWidth="1"/>
    <col min="7" max="7" width="15.77734375" style="44" customWidth="1"/>
    <col min="8" max="8" width="10.88671875" style="44" bestFit="1" customWidth="1"/>
    <col min="9" max="9" width="15.77734375" style="44" customWidth="1"/>
    <col min="10" max="10" width="8.44140625" style="44" customWidth="1"/>
    <col min="11" max="11" width="15.77734375" style="44" customWidth="1"/>
    <col min="12" max="12" width="10.88671875" style="44" bestFit="1" customWidth="1"/>
    <col min="13" max="13" width="15.77734375" style="44" customWidth="1"/>
    <col min="14" max="14" width="7.33203125" style="45" customWidth="1"/>
    <col min="15" max="15" width="10.88671875" style="51" bestFit="1" customWidth="1"/>
    <col min="16" max="16" width="15.77734375" style="51" customWidth="1"/>
    <col min="17" max="17" width="10.88671875" style="51" bestFit="1" customWidth="1"/>
    <col min="18" max="18" width="15.77734375" style="51" customWidth="1"/>
    <col min="19" max="19" width="8.44140625" style="51" customWidth="1"/>
    <col min="20" max="20" width="15.77734375" style="51" customWidth="1"/>
    <col min="21" max="21" width="10.88671875" style="51" bestFit="1" customWidth="1"/>
    <col min="22" max="22" width="15.77734375" style="51" customWidth="1"/>
    <col min="23" max="23" width="8.88671875" style="51"/>
    <col min="24" max="24" width="14.5546875" style="51" bestFit="1" customWidth="1"/>
    <col min="25" max="16384" width="8.88671875" style="51"/>
  </cols>
  <sheetData>
    <row r="1" spans="1:25" ht="44.25" customHeight="1" x14ac:dyDescent="0.15">
      <c r="A1" s="575" t="s">
        <v>827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</row>
    <row r="2" spans="1:25" ht="44.25" customHeight="1" x14ac:dyDescent="0.15">
      <c r="A2" s="576" t="s">
        <v>1809</v>
      </c>
      <c r="B2" s="553"/>
      <c r="C2" s="548" t="s">
        <v>210</v>
      </c>
      <c r="D2" s="544" t="s">
        <v>2418</v>
      </c>
      <c r="E2" s="545"/>
      <c r="F2" s="545"/>
      <c r="G2" s="545"/>
      <c r="H2" s="545"/>
      <c r="I2" s="545"/>
      <c r="J2" s="545"/>
      <c r="K2" s="545"/>
      <c r="L2" s="545"/>
      <c r="M2" s="546"/>
      <c r="N2" s="578" t="s">
        <v>2419</v>
      </c>
      <c r="O2" s="579"/>
      <c r="P2" s="579"/>
      <c r="Q2" s="579"/>
      <c r="R2" s="579"/>
      <c r="S2" s="579"/>
      <c r="T2" s="579"/>
      <c r="U2" s="579"/>
      <c r="V2" s="580"/>
      <c r="W2" s="544" t="s">
        <v>2423</v>
      </c>
      <c r="X2" s="546"/>
      <c r="Y2" s="573" t="s">
        <v>2420</v>
      </c>
    </row>
    <row r="3" spans="1:25" s="53" customFormat="1" ht="23.25" customHeight="1" x14ac:dyDescent="0.15">
      <c r="A3" s="576"/>
      <c r="B3" s="553"/>
      <c r="C3" s="548"/>
      <c r="D3" s="539" t="s">
        <v>211</v>
      </c>
      <c r="E3" s="541" t="s">
        <v>1572</v>
      </c>
      <c r="F3" s="532" t="s">
        <v>212</v>
      </c>
      <c r="G3" s="532"/>
      <c r="H3" s="532" t="s">
        <v>213</v>
      </c>
      <c r="I3" s="532"/>
      <c r="J3" s="532" t="s">
        <v>1736</v>
      </c>
      <c r="K3" s="532"/>
      <c r="L3" s="532" t="s">
        <v>1737</v>
      </c>
      <c r="M3" s="543"/>
      <c r="N3" s="558" t="s">
        <v>211</v>
      </c>
      <c r="O3" s="532" t="s">
        <v>212</v>
      </c>
      <c r="P3" s="532"/>
      <c r="Q3" s="532" t="s">
        <v>213</v>
      </c>
      <c r="R3" s="532"/>
      <c r="S3" s="532" t="s">
        <v>1736</v>
      </c>
      <c r="T3" s="532"/>
      <c r="U3" s="532" t="s">
        <v>1737</v>
      </c>
      <c r="V3" s="533"/>
      <c r="W3" s="539" t="s">
        <v>211</v>
      </c>
      <c r="X3" s="543" t="s">
        <v>2424</v>
      </c>
      <c r="Y3" s="573"/>
    </row>
    <row r="4" spans="1:25" s="53" customFormat="1" ht="21" customHeight="1" x14ac:dyDescent="0.15">
      <c r="A4" s="577"/>
      <c r="B4" s="555"/>
      <c r="C4" s="549"/>
      <c r="D4" s="540"/>
      <c r="E4" s="542"/>
      <c r="F4" s="211" t="s">
        <v>214</v>
      </c>
      <c r="G4" s="211" t="s">
        <v>215</v>
      </c>
      <c r="H4" s="211" t="s">
        <v>214</v>
      </c>
      <c r="I4" s="211" t="s">
        <v>215</v>
      </c>
      <c r="J4" s="211" t="s">
        <v>214</v>
      </c>
      <c r="K4" s="211" t="s">
        <v>215</v>
      </c>
      <c r="L4" s="211" t="s">
        <v>214</v>
      </c>
      <c r="M4" s="223" t="s">
        <v>215</v>
      </c>
      <c r="N4" s="559"/>
      <c r="O4" s="211" t="s">
        <v>214</v>
      </c>
      <c r="P4" s="211" t="s">
        <v>215</v>
      </c>
      <c r="Q4" s="211" t="s">
        <v>214</v>
      </c>
      <c r="R4" s="211" t="s">
        <v>215</v>
      </c>
      <c r="S4" s="211" t="s">
        <v>214</v>
      </c>
      <c r="T4" s="211" t="s">
        <v>215</v>
      </c>
      <c r="U4" s="211" t="s">
        <v>214</v>
      </c>
      <c r="V4" s="212" t="s">
        <v>215</v>
      </c>
      <c r="W4" s="540"/>
      <c r="X4" s="563"/>
      <c r="Y4" s="574"/>
    </row>
    <row r="5" spans="1:25" s="41" customFormat="1" ht="22.5" customHeight="1" x14ac:dyDescent="0.15">
      <c r="A5" s="396"/>
      <c r="B5" s="397" t="s">
        <v>682</v>
      </c>
      <c r="C5" s="398"/>
      <c r="D5" s="399"/>
      <c r="E5" s="396"/>
      <c r="F5" s="400"/>
      <c r="G5" s="401">
        <f>SUM(G6:G1031)</f>
        <v>29899937</v>
      </c>
      <c r="H5" s="400"/>
      <c r="I5" s="401">
        <f>SUM(I6:I1031)</f>
        <v>19358042</v>
      </c>
      <c r="J5" s="400"/>
      <c r="K5" s="401">
        <f>SUM(K6:K1031)</f>
        <v>0</v>
      </c>
      <c r="L5" s="400"/>
      <c r="M5" s="402">
        <f>SUM(M6:M1031)</f>
        <v>49257979</v>
      </c>
      <c r="N5" s="403"/>
      <c r="O5" s="400"/>
      <c r="P5" s="401">
        <f>SUM(P6:P1031)</f>
        <v>29899937</v>
      </c>
      <c r="Q5" s="400"/>
      <c r="R5" s="401">
        <f>SUM(R6:R1031)</f>
        <v>19358042</v>
      </c>
      <c r="S5" s="400"/>
      <c r="T5" s="401">
        <f>SUM(T6:T1031)</f>
        <v>0</v>
      </c>
      <c r="U5" s="400"/>
      <c r="V5" s="404">
        <f>SUM(V6:V1031)</f>
        <v>49257979</v>
      </c>
      <c r="W5" s="399"/>
      <c r="X5" s="402">
        <f>SUM(X6:X1031)</f>
        <v>0</v>
      </c>
      <c r="Y5" s="405"/>
    </row>
    <row r="6" spans="1:25" s="50" customFormat="1" ht="22.5" customHeight="1" x14ac:dyDescent="0.15">
      <c r="A6" s="358" t="s">
        <v>1043</v>
      </c>
      <c r="B6" s="151" t="s">
        <v>787</v>
      </c>
      <c r="C6" s="152" t="s">
        <v>465</v>
      </c>
      <c r="D6" s="393">
        <v>5</v>
      </c>
      <c r="E6" s="359" t="s">
        <v>1078</v>
      </c>
      <c r="F6" s="360">
        <v>2337</v>
      </c>
      <c r="G6" s="360">
        <f t="shared" ref="G6:G69" si="0">INT($D6*F6)</f>
        <v>11685</v>
      </c>
      <c r="H6" s="360">
        <v>35421</v>
      </c>
      <c r="I6" s="360">
        <f t="shared" ref="I6:I69" si="1">INT($D6*H6)</f>
        <v>177105</v>
      </c>
      <c r="J6" s="360">
        <v>0</v>
      </c>
      <c r="K6" s="360">
        <f t="shared" ref="K6:K69" si="2">INT($D6*J6)</f>
        <v>0</v>
      </c>
      <c r="L6" s="283">
        <f t="shared" ref="L6:M21" si="3">F6+H6+J6</f>
        <v>37758</v>
      </c>
      <c r="M6" s="376">
        <f t="shared" si="3"/>
        <v>188790</v>
      </c>
      <c r="N6" s="393">
        <v>5</v>
      </c>
      <c r="O6" s="360">
        <v>2337</v>
      </c>
      <c r="P6" s="360">
        <f>INT($N6*O6)</f>
        <v>11685</v>
      </c>
      <c r="Q6" s="360">
        <v>35421</v>
      </c>
      <c r="R6" s="360">
        <f>INT(N6*Q6)</f>
        <v>177105</v>
      </c>
      <c r="S6" s="360">
        <v>0</v>
      </c>
      <c r="T6" s="360">
        <f>INT(N6*S6)</f>
        <v>0</v>
      </c>
      <c r="U6" s="283">
        <f t="shared" ref="U6:U69" si="4">O6+Q6+S6</f>
        <v>37758</v>
      </c>
      <c r="V6" s="369">
        <f t="shared" ref="V6:V69" si="5">P6+R6+T6</f>
        <v>188790</v>
      </c>
      <c r="W6" s="393">
        <f t="shared" ref="W6:W69" si="6">N6-D6</f>
        <v>0</v>
      </c>
      <c r="X6" s="376">
        <f t="shared" ref="X6:X69" si="7">V6-M6</f>
        <v>0</v>
      </c>
      <c r="Y6" s="372"/>
    </row>
    <row r="7" spans="1:25" s="50" customFormat="1" ht="22.5" customHeight="1" x14ac:dyDescent="0.15">
      <c r="A7" s="361" t="s">
        <v>1430</v>
      </c>
      <c r="B7" s="151" t="s">
        <v>788</v>
      </c>
      <c r="C7" s="152"/>
      <c r="D7" s="375">
        <v>10</v>
      </c>
      <c r="E7" s="359" t="s">
        <v>1384</v>
      </c>
      <c r="F7" s="360">
        <v>9735</v>
      </c>
      <c r="G7" s="360">
        <f t="shared" si="0"/>
        <v>97350</v>
      </c>
      <c r="H7" s="360">
        <v>17041</v>
      </c>
      <c r="I7" s="360">
        <f t="shared" si="1"/>
        <v>170410</v>
      </c>
      <c r="J7" s="360">
        <v>0</v>
      </c>
      <c r="K7" s="360">
        <f t="shared" si="2"/>
        <v>0</v>
      </c>
      <c r="L7" s="360">
        <f t="shared" si="3"/>
        <v>26776</v>
      </c>
      <c r="M7" s="376">
        <f t="shared" si="3"/>
        <v>267760</v>
      </c>
      <c r="N7" s="375">
        <v>10</v>
      </c>
      <c r="O7" s="360">
        <v>9735</v>
      </c>
      <c r="P7" s="360">
        <f t="shared" ref="P7:P70" si="8">INT($N7*O7)</f>
        <v>97350</v>
      </c>
      <c r="Q7" s="360">
        <v>17041</v>
      </c>
      <c r="R7" s="360">
        <f t="shared" ref="R7:R70" si="9">INT(N7*Q7)</f>
        <v>170410</v>
      </c>
      <c r="S7" s="360">
        <v>0</v>
      </c>
      <c r="T7" s="360">
        <f t="shared" ref="T7:T70" si="10">INT(N7*S7)</f>
        <v>0</v>
      </c>
      <c r="U7" s="360">
        <f t="shared" si="4"/>
        <v>26776</v>
      </c>
      <c r="V7" s="369">
        <f t="shared" si="5"/>
        <v>267760</v>
      </c>
      <c r="W7" s="393">
        <f t="shared" si="6"/>
        <v>0</v>
      </c>
      <c r="X7" s="376">
        <f t="shared" si="7"/>
        <v>0</v>
      </c>
      <c r="Y7" s="372"/>
    </row>
    <row r="8" spans="1:25" s="50" customFormat="1" ht="22.5" customHeight="1" x14ac:dyDescent="0.15">
      <c r="A8" s="361" t="s">
        <v>244</v>
      </c>
      <c r="B8" s="151" t="s">
        <v>789</v>
      </c>
      <c r="C8" s="152"/>
      <c r="D8" s="375">
        <v>10</v>
      </c>
      <c r="E8" s="359" t="s">
        <v>1741</v>
      </c>
      <c r="F8" s="360">
        <v>0</v>
      </c>
      <c r="G8" s="360">
        <f t="shared" si="0"/>
        <v>0</v>
      </c>
      <c r="H8" s="360">
        <v>38893</v>
      </c>
      <c r="I8" s="360">
        <f t="shared" si="1"/>
        <v>388930</v>
      </c>
      <c r="J8" s="360">
        <v>0</v>
      </c>
      <c r="K8" s="360">
        <f t="shared" si="2"/>
        <v>0</v>
      </c>
      <c r="L8" s="360">
        <f t="shared" si="3"/>
        <v>38893</v>
      </c>
      <c r="M8" s="376">
        <f t="shared" si="3"/>
        <v>388930</v>
      </c>
      <c r="N8" s="375">
        <v>10</v>
      </c>
      <c r="O8" s="360">
        <v>0</v>
      </c>
      <c r="P8" s="360">
        <f t="shared" si="8"/>
        <v>0</v>
      </c>
      <c r="Q8" s="360">
        <v>38893</v>
      </c>
      <c r="R8" s="360">
        <f t="shared" si="9"/>
        <v>388930</v>
      </c>
      <c r="S8" s="360">
        <v>0</v>
      </c>
      <c r="T8" s="360">
        <f t="shared" si="10"/>
        <v>0</v>
      </c>
      <c r="U8" s="360">
        <f t="shared" si="4"/>
        <v>38893</v>
      </c>
      <c r="V8" s="369">
        <f t="shared" si="5"/>
        <v>388930</v>
      </c>
      <c r="W8" s="393">
        <f t="shared" si="6"/>
        <v>0</v>
      </c>
      <c r="X8" s="376">
        <f t="shared" si="7"/>
        <v>0</v>
      </c>
      <c r="Y8" s="372"/>
    </row>
    <row r="9" spans="1:25" s="50" customFormat="1" ht="22.5" customHeight="1" x14ac:dyDescent="0.15">
      <c r="A9" s="361" t="s">
        <v>245</v>
      </c>
      <c r="B9" s="151" t="s">
        <v>790</v>
      </c>
      <c r="C9" s="152"/>
      <c r="D9" s="375">
        <v>1</v>
      </c>
      <c r="E9" s="359" t="s">
        <v>1741</v>
      </c>
      <c r="F9" s="360">
        <v>0</v>
      </c>
      <c r="G9" s="360">
        <f t="shared" si="0"/>
        <v>0</v>
      </c>
      <c r="H9" s="360">
        <v>20371</v>
      </c>
      <c r="I9" s="360">
        <f t="shared" si="1"/>
        <v>20371</v>
      </c>
      <c r="J9" s="360">
        <v>0</v>
      </c>
      <c r="K9" s="360">
        <f t="shared" si="2"/>
        <v>0</v>
      </c>
      <c r="L9" s="360">
        <f t="shared" si="3"/>
        <v>20371</v>
      </c>
      <c r="M9" s="376">
        <f t="shared" si="3"/>
        <v>20371</v>
      </c>
      <c r="N9" s="375">
        <v>1</v>
      </c>
      <c r="O9" s="360">
        <v>0</v>
      </c>
      <c r="P9" s="360">
        <f t="shared" si="8"/>
        <v>0</v>
      </c>
      <c r="Q9" s="360">
        <v>20371</v>
      </c>
      <c r="R9" s="360">
        <f t="shared" si="9"/>
        <v>20371</v>
      </c>
      <c r="S9" s="360">
        <v>0</v>
      </c>
      <c r="T9" s="360">
        <f t="shared" si="10"/>
        <v>0</v>
      </c>
      <c r="U9" s="360">
        <f t="shared" si="4"/>
        <v>20371</v>
      </c>
      <c r="V9" s="369">
        <f t="shared" si="5"/>
        <v>20371</v>
      </c>
      <c r="W9" s="393">
        <f t="shared" si="6"/>
        <v>0</v>
      </c>
      <c r="X9" s="376">
        <f t="shared" si="7"/>
        <v>0</v>
      </c>
      <c r="Y9" s="372"/>
    </row>
    <row r="10" spans="1:25" s="50" customFormat="1" ht="22.5" customHeight="1" x14ac:dyDescent="0.15">
      <c r="A10" s="361" t="s">
        <v>246</v>
      </c>
      <c r="B10" s="151" t="s">
        <v>791</v>
      </c>
      <c r="C10" s="152"/>
      <c r="D10" s="375">
        <v>10</v>
      </c>
      <c r="E10" s="359" t="s">
        <v>1741</v>
      </c>
      <c r="F10" s="360">
        <v>0</v>
      </c>
      <c r="G10" s="360">
        <f t="shared" si="0"/>
        <v>0</v>
      </c>
      <c r="H10" s="360">
        <v>14609</v>
      </c>
      <c r="I10" s="360">
        <f t="shared" si="1"/>
        <v>146090</v>
      </c>
      <c r="J10" s="360">
        <v>0</v>
      </c>
      <c r="K10" s="360">
        <f t="shared" si="2"/>
        <v>0</v>
      </c>
      <c r="L10" s="360">
        <f t="shared" si="3"/>
        <v>14609</v>
      </c>
      <c r="M10" s="376">
        <f t="shared" si="3"/>
        <v>146090</v>
      </c>
      <c r="N10" s="375">
        <v>10</v>
      </c>
      <c r="O10" s="360">
        <v>0</v>
      </c>
      <c r="P10" s="360">
        <f t="shared" si="8"/>
        <v>0</v>
      </c>
      <c r="Q10" s="360">
        <v>14609</v>
      </c>
      <c r="R10" s="360">
        <f t="shared" si="9"/>
        <v>146090</v>
      </c>
      <c r="S10" s="360">
        <v>0</v>
      </c>
      <c r="T10" s="360">
        <f t="shared" si="10"/>
        <v>0</v>
      </c>
      <c r="U10" s="360">
        <f t="shared" si="4"/>
        <v>14609</v>
      </c>
      <c r="V10" s="369">
        <f t="shared" si="5"/>
        <v>146090</v>
      </c>
      <c r="W10" s="393">
        <f t="shared" si="6"/>
        <v>0</v>
      </c>
      <c r="X10" s="376">
        <f t="shared" si="7"/>
        <v>0</v>
      </c>
      <c r="Y10" s="372"/>
    </row>
    <row r="11" spans="1:25" s="50" customFormat="1" ht="22.5" customHeight="1" x14ac:dyDescent="0.15">
      <c r="A11" s="361" t="s">
        <v>247</v>
      </c>
      <c r="B11" s="151" t="s">
        <v>792</v>
      </c>
      <c r="C11" s="152"/>
      <c r="D11" s="375">
        <v>10</v>
      </c>
      <c r="E11" s="359" t="s">
        <v>1741</v>
      </c>
      <c r="F11" s="360">
        <v>0</v>
      </c>
      <c r="G11" s="360">
        <f t="shared" si="0"/>
        <v>0</v>
      </c>
      <c r="H11" s="360">
        <v>14609</v>
      </c>
      <c r="I11" s="360">
        <f t="shared" si="1"/>
        <v>146090</v>
      </c>
      <c r="J11" s="360">
        <v>0</v>
      </c>
      <c r="K11" s="360">
        <f t="shared" si="2"/>
        <v>0</v>
      </c>
      <c r="L11" s="360">
        <f t="shared" si="3"/>
        <v>14609</v>
      </c>
      <c r="M11" s="376">
        <f t="shared" si="3"/>
        <v>146090</v>
      </c>
      <c r="N11" s="375">
        <v>10</v>
      </c>
      <c r="O11" s="360">
        <v>0</v>
      </c>
      <c r="P11" s="360">
        <f t="shared" si="8"/>
        <v>0</v>
      </c>
      <c r="Q11" s="360">
        <v>14609</v>
      </c>
      <c r="R11" s="360">
        <f t="shared" si="9"/>
        <v>146090</v>
      </c>
      <c r="S11" s="360">
        <v>0</v>
      </c>
      <c r="T11" s="360">
        <f t="shared" si="10"/>
        <v>0</v>
      </c>
      <c r="U11" s="360">
        <f t="shared" si="4"/>
        <v>14609</v>
      </c>
      <c r="V11" s="369">
        <f t="shared" si="5"/>
        <v>146090</v>
      </c>
      <c r="W11" s="393">
        <f t="shared" si="6"/>
        <v>0</v>
      </c>
      <c r="X11" s="376">
        <f t="shared" si="7"/>
        <v>0</v>
      </c>
      <c r="Y11" s="372"/>
    </row>
    <row r="12" spans="1:25" s="50" customFormat="1" ht="22.5" customHeight="1" x14ac:dyDescent="0.15">
      <c r="A12" s="361" t="s">
        <v>248</v>
      </c>
      <c r="B12" s="151" t="s">
        <v>793</v>
      </c>
      <c r="C12" s="152" t="s">
        <v>466</v>
      </c>
      <c r="D12" s="375">
        <v>5</v>
      </c>
      <c r="E12" s="359" t="s">
        <v>1384</v>
      </c>
      <c r="F12" s="360">
        <v>18585</v>
      </c>
      <c r="G12" s="360">
        <f t="shared" si="0"/>
        <v>92925</v>
      </c>
      <c r="H12" s="360">
        <v>0</v>
      </c>
      <c r="I12" s="360">
        <f t="shared" si="1"/>
        <v>0</v>
      </c>
      <c r="J12" s="360">
        <v>0</v>
      </c>
      <c r="K12" s="360">
        <f t="shared" si="2"/>
        <v>0</v>
      </c>
      <c r="L12" s="360">
        <f t="shared" si="3"/>
        <v>18585</v>
      </c>
      <c r="M12" s="376">
        <f t="shared" si="3"/>
        <v>92925</v>
      </c>
      <c r="N12" s="375">
        <v>5</v>
      </c>
      <c r="O12" s="360">
        <v>18585</v>
      </c>
      <c r="P12" s="360">
        <f t="shared" si="8"/>
        <v>92925</v>
      </c>
      <c r="Q12" s="360">
        <v>0</v>
      </c>
      <c r="R12" s="360">
        <f t="shared" si="9"/>
        <v>0</v>
      </c>
      <c r="S12" s="360">
        <v>0</v>
      </c>
      <c r="T12" s="360">
        <f t="shared" si="10"/>
        <v>0</v>
      </c>
      <c r="U12" s="360">
        <f t="shared" si="4"/>
        <v>18585</v>
      </c>
      <c r="V12" s="369">
        <f t="shared" si="5"/>
        <v>92925</v>
      </c>
      <c r="W12" s="393">
        <f t="shared" si="6"/>
        <v>0</v>
      </c>
      <c r="X12" s="376">
        <f t="shared" si="7"/>
        <v>0</v>
      </c>
      <c r="Y12" s="372"/>
    </row>
    <row r="13" spans="1:25" s="50" customFormat="1" ht="22.5" customHeight="1" x14ac:dyDescent="0.15">
      <c r="A13" s="358" t="s">
        <v>249</v>
      </c>
      <c r="B13" s="151" t="s">
        <v>1505</v>
      </c>
      <c r="C13" s="152" t="s">
        <v>677</v>
      </c>
      <c r="D13" s="375">
        <v>1</v>
      </c>
      <c r="E13" s="359" t="s">
        <v>1741</v>
      </c>
      <c r="F13" s="360">
        <v>11354</v>
      </c>
      <c r="G13" s="360">
        <f t="shared" si="0"/>
        <v>11354</v>
      </c>
      <c r="H13" s="360">
        <v>35576</v>
      </c>
      <c r="I13" s="360">
        <f t="shared" si="1"/>
        <v>35576</v>
      </c>
      <c r="J13" s="360">
        <v>0</v>
      </c>
      <c r="K13" s="360">
        <f t="shared" si="2"/>
        <v>0</v>
      </c>
      <c r="L13" s="360">
        <f t="shared" si="3"/>
        <v>46930</v>
      </c>
      <c r="M13" s="376">
        <f t="shared" si="3"/>
        <v>46930</v>
      </c>
      <c r="N13" s="375">
        <v>1</v>
      </c>
      <c r="O13" s="360">
        <v>11354</v>
      </c>
      <c r="P13" s="360">
        <f t="shared" si="8"/>
        <v>11354</v>
      </c>
      <c r="Q13" s="360">
        <v>35576</v>
      </c>
      <c r="R13" s="360">
        <f t="shared" si="9"/>
        <v>35576</v>
      </c>
      <c r="S13" s="360">
        <v>0</v>
      </c>
      <c r="T13" s="360">
        <f t="shared" si="10"/>
        <v>0</v>
      </c>
      <c r="U13" s="360">
        <f t="shared" si="4"/>
        <v>46930</v>
      </c>
      <c r="V13" s="369">
        <f t="shared" si="5"/>
        <v>46930</v>
      </c>
      <c r="W13" s="393">
        <f t="shared" si="6"/>
        <v>0</v>
      </c>
      <c r="X13" s="376">
        <f t="shared" si="7"/>
        <v>0</v>
      </c>
      <c r="Y13" s="372"/>
    </row>
    <row r="14" spans="1:25" s="50" customFormat="1" ht="22.5" customHeight="1" x14ac:dyDescent="0.15">
      <c r="A14" s="361" t="s">
        <v>250</v>
      </c>
      <c r="B14" s="151" t="s">
        <v>1505</v>
      </c>
      <c r="C14" s="152" t="s">
        <v>678</v>
      </c>
      <c r="D14" s="375">
        <v>1</v>
      </c>
      <c r="E14" s="359" t="s">
        <v>1741</v>
      </c>
      <c r="F14" s="360">
        <v>21806</v>
      </c>
      <c r="G14" s="360">
        <f t="shared" si="0"/>
        <v>21806</v>
      </c>
      <c r="H14" s="360">
        <v>46677</v>
      </c>
      <c r="I14" s="360">
        <f t="shared" si="1"/>
        <v>46677</v>
      </c>
      <c r="J14" s="360">
        <v>0</v>
      </c>
      <c r="K14" s="360">
        <f t="shared" si="2"/>
        <v>0</v>
      </c>
      <c r="L14" s="360">
        <f t="shared" si="3"/>
        <v>68483</v>
      </c>
      <c r="M14" s="376">
        <f t="shared" si="3"/>
        <v>68483</v>
      </c>
      <c r="N14" s="375">
        <v>1</v>
      </c>
      <c r="O14" s="360">
        <v>21806</v>
      </c>
      <c r="P14" s="360">
        <f t="shared" si="8"/>
        <v>21806</v>
      </c>
      <c r="Q14" s="360">
        <v>46677</v>
      </c>
      <c r="R14" s="360">
        <f t="shared" si="9"/>
        <v>46677</v>
      </c>
      <c r="S14" s="360">
        <v>0</v>
      </c>
      <c r="T14" s="360">
        <f t="shared" si="10"/>
        <v>0</v>
      </c>
      <c r="U14" s="360">
        <f t="shared" si="4"/>
        <v>68483</v>
      </c>
      <c r="V14" s="369">
        <f t="shared" si="5"/>
        <v>68483</v>
      </c>
      <c r="W14" s="393">
        <f t="shared" si="6"/>
        <v>0</v>
      </c>
      <c r="X14" s="376">
        <f t="shared" si="7"/>
        <v>0</v>
      </c>
      <c r="Y14" s="372"/>
    </row>
    <row r="15" spans="1:25" s="50" customFormat="1" ht="22.5" customHeight="1" x14ac:dyDescent="0.15">
      <c r="A15" s="361" t="s">
        <v>251</v>
      </c>
      <c r="B15" s="151" t="s">
        <v>1505</v>
      </c>
      <c r="C15" s="152" t="s">
        <v>467</v>
      </c>
      <c r="D15" s="375">
        <v>1</v>
      </c>
      <c r="E15" s="359" t="s">
        <v>1741</v>
      </c>
      <c r="F15" s="360">
        <v>38338</v>
      </c>
      <c r="G15" s="360">
        <f t="shared" si="0"/>
        <v>38338</v>
      </c>
      <c r="H15" s="360">
        <v>50629</v>
      </c>
      <c r="I15" s="360">
        <f t="shared" si="1"/>
        <v>50629</v>
      </c>
      <c r="J15" s="360">
        <v>0</v>
      </c>
      <c r="K15" s="360">
        <f t="shared" si="2"/>
        <v>0</v>
      </c>
      <c r="L15" s="360">
        <f t="shared" si="3"/>
        <v>88967</v>
      </c>
      <c r="M15" s="376">
        <f t="shared" si="3"/>
        <v>88967</v>
      </c>
      <c r="N15" s="375">
        <v>1</v>
      </c>
      <c r="O15" s="360">
        <v>38338</v>
      </c>
      <c r="P15" s="360">
        <f t="shared" si="8"/>
        <v>38338</v>
      </c>
      <c r="Q15" s="360">
        <v>50629</v>
      </c>
      <c r="R15" s="360">
        <f t="shared" si="9"/>
        <v>50629</v>
      </c>
      <c r="S15" s="360">
        <v>0</v>
      </c>
      <c r="T15" s="360">
        <f t="shared" si="10"/>
        <v>0</v>
      </c>
      <c r="U15" s="360">
        <f t="shared" si="4"/>
        <v>88967</v>
      </c>
      <c r="V15" s="369">
        <f t="shared" si="5"/>
        <v>88967</v>
      </c>
      <c r="W15" s="393">
        <f t="shared" si="6"/>
        <v>0</v>
      </c>
      <c r="X15" s="376">
        <f t="shared" si="7"/>
        <v>0</v>
      </c>
      <c r="Y15" s="372"/>
    </row>
    <row r="16" spans="1:25" s="50" customFormat="1" ht="22.5" customHeight="1" x14ac:dyDescent="0.15">
      <c r="A16" s="361" t="s">
        <v>252</v>
      </c>
      <c r="B16" s="151" t="s">
        <v>794</v>
      </c>
      <c r="C16" s="152" t="s">
        <v>1366</v>
      </c>
      <c r="D16" s="375">
        <v>1</v>
      </c>
      <c r="E16" s="359" t="s">
        <v>1384</v>
      </c>
      <c r="F16" s="360">
        <v>5265</v>
      </c>
      <c r="G16" s="360">
        <f t="shared" si="0"/>
        <v>5265</v>
      </c>
      <c r="H16" s="360">
        <v>0</v>
      </c>
      <c r="I16" s="360">
        <f t="shared" si="1"/>
        <v>0</v>
      </c>
      <c r="J16" s="360">
        <v>0</v>
      </c>
      <c r="K16" s="360">
        <f t="shared" si="2"/>
        <v>0</v>
      </c>
      <c r="L16" s="360">
        <f t="shared" si="3"/>
        <v>5265</v>
      </c>
      <c r="M16" s="376">
        <f t="shared" si="3"/>
        <v>5265</v>
      </c>
      <c r="N16" s="375">
        <v>1</v>
      </c>
      <c r="O16" s="360">
        <v>5265</v>
      </c>
      <c r="P16" s="360">
        <f t="shared" si="8"/>
        <v>5265</v>
      </c>
      <c r="Q16" s="360">
        <v>0</v>
      </c>
      <c r="R16" s="360">
        <f t="shared" si="9"/>
        <v>0</v>
      </c>
      <c r="S16" s="360">
        <v>0</v>
      </c>
      <c r="T16" s="360">
        <f t="shared" si="10"/>
        <v>0</v>
      </c>
      <c r="U16" s="360">
        <f t="shared" si="4"/>
        <v>5265</v>
      </c>
      <c r="V16" s="369">
        <f t="shared" si="5"/>
        <v>5265</v>
      </c>
      <c r="W16" s="393">
        <f t="shared" si="6"/>
        <v>0</v>
      </c>
      <c r="X16" s="376">
        <f t="shared" si="7"/>
        <v>0</v>
      </c>
      <c r="Y16" s="372"/>
    </row>
    <row r="17" spans="1:25" s="50" customFormat="1" ht="22.5" customHeight="1" x14ac:dyDescent="0.15">
      <c r="A17" s="361" t="s">
        <v>253</v>
      </c>
      <c r="B17" s="151" t="s">
        <v>1506</v>
      </c>
      <c r="C17" s="152"/>
      <c r="D17" s="375">
        <v>1</v>
      </c>
      <c r="E17" s="359" t="s">
        <v>1741</v>
      </c>
      <c r="F17" s="360">
        <v>0</v>
      </c>
      <c r="G17" s="360">
        <f t="shared" si="0"/>
        <v>0</v>
      </c>
      <c r="H17" s="360">
        <v>97748</v>
      </c>
      <c r="I17" s="360">
        <f t="shared" si="1"/>
        <v>97748</v>
      </c>
      <c r="J17" s="360">
        <v>0</v>
      </c>
      <c r="K17" s="360">
        <f t="shared" si="2"/>
        <v>0</v>
      </c>
      <c r="L17" s="360">
        <f t="shared" si="3"/>
        <v>97748</v>
      </c>
      <c r="M17" s="376">
        <f t="shared" si="3"/>
        <v>97748</v>
      </c>
      <c r="N17" s="375">
        <v>1</v>
      </c>
      <c r="O17" s="360">
        <v>0</v>
      </c>
      <c r="P17" s="360">
        <f t="shared" si="8"/>
        <v>0</v>
      </c>
      <c r="Q17" s="360">
        <v>97748</v>
      </c>
      <c r="R17" s="360">
        <f t="shared" si="9"/>
        <v>97748</v>
      </c>
      <c r="S17" s="360">
        <v>0</v>
      </c>
      <c r="T17" s="360">
        <f t="shared" si="10"/>
        <v>0</v>
      </c>
      <c r="U17" s="360">
        <f t="shared" si="4"/>
        <v>97748</v>
      </c>
      <c r="V17" s="369">
        <f t="shared" si="5"/>
        <v>97748</v>
      </c>
      <c r="W17" s="393">
        <f t="shared" si="6"/>
        <v>0</v>
      </c>
      <c r="X17" s="376">
        <f t="shared" si="7"/>
        <v>0</v>
      </c>
      <c r="Y17" s="372"/>
    </row>
    <row r="18" spans="1:25" s="50" customFormat="1" ht="22.5" customHeight="1" x14ac:dyDescent="0.15">
      <c r="A18" s="361" t="s">
        <v>254</v>
      </c>
      <c r="B18" s="151" t="s">
        <v>795</v>
      </c>
      <c r="C18" s="152" t="s">
        <v>1376</v>
      </c>
      <c r="D18" s="375">
        <v>1</v>
      </c>
      <c r="E18" s="359" t="s">
        <v>1385</v>
      </c>
      <c r="F18" s="360">
        <v>309</v>
      </c>
      <c r="G18" s="360">
        <f t="shared" si="0"/>
        <v>309</v>
      </c>
      <c r="H18" s="360">
        <v>6927</v>
      </c>
      <c r="I18" s="360">
        <f t="shared" si="1"/>
        <v>6927</v>
      </c>
      <c r="J18" s="360">
        <v>0</v>
      </c>
      <c r="K18" s="360">
        <f t="shared" si="2"/>
        <v>0</v>
      </c>
      <c r="L18" s="360">
        <f t="shared" si="3"/>
        <v>7236</v>
      </c>
      <c r="M18" s="376">
        <f t="shared" si="3"/>
        <v>7236</v>
      </c>
      <c r="N18" s="375">
        <v>1</v>
      </c>
      <c r="O18" s="360">
        <v>309</v>
      </c>
      <c r="P18" s="360">
        <f t="shared" si="8"/>
        <v>309</v>
      </c>
      <c r="Q18" s="360">
        <v>6927</v>
      </c>
      <c r="R18" s="360">
        <f t="shared" si="9"/>
        <v>6927</v>
      </c>
      <c r="S18" s="360">
        <v>0</v>
      </c>
      <c r="T18" s="360">
        <f t="shared" si="10"/>
        <v>0</v>
      </c>
      <c r="U18" s="360">
        <f t="shared" si="4"/>
        <v>7236</v>
      </c>
      <c r="V18" s="369">
        <f t="shared" si="5"/>
        <v>7236</v>
      </c>
      <c r="W18" s="393">
        <f t="shared" si="6"/>
        <v>0</v>
      </c>
      <c r="X18" s="376">
        <f t="shared" si="7"/>
        <v>0</v>
      </c>
      <c r="Y18" s="372"/>
    </row>
    <row r="19" spans="1:25" s="50" customFormat="1" ht="22.5" customHeight="1" x14ac:dyDescent="0.15">
      <c r="A19" s="361" t="s">
        <v>255</v>
      </c>
      <c r="B19" s="151" t="s">
        <v>503</v>
      </c>
      <c r="C19" s="152" t="s">
        <v>1376</v>
      </c>
      <c r="D19" s="375">
        <v>1</v>
      </c>
      <c r="E19" s="359" t="s">
        <v>1384</v>
      </c>
      <c r="F19" s="360">
        <v>1115</v>
      </c>
      <c r="G19" s="360">
        <f t="shared" si="0"/>
        <v>1115</v>
      </c>
      <c r="H19" s="360">
        <v>0</v>
      </c>
      <c r="I19" s="360">
        <f t="shared" si="1"/>
        <v>0</v>
      </c>
      <c r="J19" s="360">
        <v>0</v>
      </c>
      <c r="K19" s="360">
        <f t="shared" si="2"/>
        <v>0</v>
      </c>
      <c r="L19" s="360">
        <f t="shared" si="3"/>
        <v>1115</v>
      </c>
      <c r="M19" s="376">
        <f t="shared" si="3"/>
        <v>1115</v>
      </c>
      <c r="N19" s="375">
        <v>1</v>
      </c>
      <c r="O19" s="360">
        <v>1115</v>
      </c>
      <c r="P19" s="360">
        <f t="shared" si="8"/>
        <v>1115</v>
      </c>
      <c r="Q19" s="360">
        <v>0</v>
      </c>
      <c r="R19" s="360">
        <f t="shared" si="9"/>
        <v>0</v>
      </c>
      <c r="S19" s="360">
        <v>0</v>
      </c>
      <c r="T19" s="360">
        <f t="shared" si="10"/>
        <v>0</v>
      </c>
      <c r="U19" s="360">
        <f t="shared" si="4"/>
        <v>1115</v>
      </c>
      <c r="V19" s="369">
        <f t="shared" si="5"/>
        <v>1115</v>
      </c>
      <c r="W19" s="393">
        <f t="shared" si="6"/>
        <v>0</v>
      </c>
      <c r="X19" s="376">
        <f t="shared" si="7"/>
        <v>0</v>
      </c>
      <c r="Y19" s="372"/>
    </row>
    <row r="20" spans="1:25" s="50" customFormat="1" ht="22.5" customHeight="1" x14ac:dyDescent="0.15">
      <c r="A20" s="358" t="s">
        <v>256</v>
      </c>
      <c r="B20" s="151" t="s">
        <v>503</v>
      </c>
      <c r="C20" s="152" t="s">
        <v>1378</v>
      </c>
      <c r="D20" s="375">
        <v>1</v>
      </c>
      <c r="E20" s="359" t="s">
        <v>1384</v>
      </c>
      <c r="F20" s="360">
        <v>2070</v>
      </c>
      <c r="G20" s="360">
        <f t="shared" si="0"/>
        <v>2070</v>
      </c>
      <c r="H20" s="360">
        <v>0</v>
      </c>
      <c r="I20" s="360">
        <f t="shared" si="1"/>
        <v>0</v>
      </c>
      <c r="J20" s="360">
        <v>0</v>
      </c>
      <c r="K20" s="360">
        <f t="shared" si="2"/>
        <v>0</v>
      </c>
      <c r="L20" s="360">
        <f t="shared" si="3"/>
        <v>2070</v>
      </c>
      <c r="M20" s="376">
        <f t="shared" si="3"/>
        <v>2070</v>
      </c>
      <c r="N20" s="375">
        <v>1</v>
      </c>
      <c r="O20" s="360">
        <v>2070</v>
      </c>
      <c r="P20" s="360">
        <f t="shared" si="8"/>
        <v>2070</v>
      </c>
      <c r="Q20" s="360">
        <v>0</v>
      </c>
      <c r="R20" s="360">
        <f t="shared" si="9"/>
        <v>0</v>
      </c>
      <c r="S20" s="360">
        <v>0</v>
      </c>
      <c r="T20" s="360">
        <f t="shared" si="10"/>
        <v>0</v>
      </c>
      <c r="U20" s="360">
        <f t="shared" si="4"/>
        <v>2070</v>
      </c>
      <c r="V20" s="369">
        <f t="shared" si="5"/>
        <v>2070</v>
      </c>
      <c r="W20" s="393">
        <f t="shared" si="6"/>
        <v>0</v>
      </c>
      <c r="X20" s="376">
        <f t="shared" si="7"/>
        <v>0</v>
      </c>
      <c r="Y20" s="372"/>
    </row>
    <row r="21" spans="1:25" s="50" customFormat="1" ht="22.5" customHeight="1" x14ac:dyDescent="0.15">
      <c r="A21" s="361" t="s">
        <v>257</v>
      </c>
      <c r="B21" s="151" t="s">
        <v>504</v>
      </c>
      <c r="C21" s="152" t="s">
        <v>1376</v>
      </c>
      <c r="D21" s="375">
        <v>1</v>
      </c>
      <c r="E21" s="359" t="s">
        <v>1384</v>
      </c>
      <c r="F21" s="360">
        <v>1575</v>
      </c>
      <c r="G21" s="360">
        <f t="shared" si="0"/>
        <v>1575</v>
      </c>
      <c r="H21" s="360">
        <v>0</v>
      </c>
      <c r="I21" s="360">
        <f t="shared" si="1"/>
        <v>0</v>
      </c>
      <c r="J21" s="360">
        <v>0</v>
      </c>
      <c r="K21" s="360">
        <f t="shared" si="2"/>
        <v>0</v>
      </c>
      <c r="L21" s="360">
        <f t="shared" si="3"/>
        <v>1575</v>
      </c>
      <c r="M21" s="376">
        <f t="shared" si="3"/>
        <v>1575</v>
      </c>
      <c r="N21" s="375">
        <v>1</v>
      </c>
      <c r="O21" s="360">
        <v>1575</v>
      </c>
      <c r="P21" s="360">
        <f t="shared" si="8"/>
        <v>1575</v>
      </c>
      <c r="Q21" s="360">
        <v>0</v>
      </c>
      <c r="R21" s="360">
        <f t="shared" si="9"/>
        <v>0</v>
      </c>
      <c r="S21" s="360">
        <v>0</v>
      </c>
      <c r="T21" s="360">
        <f t="shared" si="10"/>
        <v>0</v>
      </c>
      <c r="U21" s="360">
        <f t="shared" si="4"/>
        <v>1575</v>
      </c>
      <c r="V21" s="369">
        <f t="shared" si="5"/>
        <v>1575</v>
      </c>
      <c r="W21" s="393">
        <f t="shared" si="6"/>
        <v>0</v>
      </c>
      <c r="X21" s="376">
        <f t="shared" si="7"/>
        <v>0</v>
      </c>
      <c r="Y21" s="372"/>
    </row>
    <row r="22" spans="1:25" s="50" customFormat="1" ht="22.5" customHeight="1" x14ac:dyDescent="0.15">
      <c r="A22" s="361" t="s">
        <v>258</v>
      </c>
      <c r="B22" s="151" t="s">
        <v>504</v>
      </c>
      <c r="C22" s="152" t="s">
        <v>1378</v>
      </c>
      <c r="D22" s="375">
        <v>1</v>
      </c>
      <c r="E22" s="359" t="s">
        <v>1384</v>
      </c>
      <c r="F22" s="360">
        <v>3088</v>
      </c>
      <c r="G22" s="360">
        <f t="shared" si="0"/>
        <v>3088</v>
      </c>
      <c r="H22" s="360">
        <v>0</v>
      </c>
      <c r="I22" s="360">
        <f t="shared" si="1"/>
        <v>0</v>
      </c>
      <c r="J22" s="360">
        <v>0</v>
      </c>
      <c r="K22" s="360">
        <f t="shared" si="2"/>
        <v>0</v>
      </c>
      <c r="L22" s="360">
        <f t="shared" ref="L22:M85" si="11">F22+H22+J22</f>
        <v>3088</v>
      </c>
      <c r="M22" s="376">
        <f t="shared" si="11"/>
        <v>3088</v>
      </c>
      <c r="N22" s="375">
        <v>1</v>
      </c>
      <c r="O22" s="360">
        <v>3088</v>
      </c>
      <c r="P22" s="360">
        <f t="shared" si="8"/>
        <v>3088</v>
      </c>
      <c r="Q22" s="360">
        <v>0</v>
      </c>
      <c r="R22" s="360">
        <f t="shared" si="9"/>
        <v>0</v>
      </c>
      <c r="S22" s="360">
        <v>0</v>
      </c>
      <c r="T22" s="360">
        <f t="shared" si="10"/>
        <v>0</v>
      </c>
      <c r="U22" s="360">
        <f t="shared" si="4"/>
        <v>3088</v>
      </c>
      <c r="V22" s="369">
        <f t="shared" si="5"/>
        <v>3088</v>
      </c>
      <c r="W22" s="393">
        <f t="shared" si="6"/>
        <v>0</v>
      </c>
      <c r="X22" s="376">
        <f t="shared" si="7"/>
        <v>0</v>
      </c>
      <c r="Y22" s="372"/>
    </row>
    <row r="23" spans="1:25" s="50" customFormat="1" ht="22.5" customHeight="1" x14ac:dyDescent="0.15">
      <c r="A23" s="361" t="s">
        <v>259</v>
      </c>
      <c r="B23" s="151" t="s">
        <v>505</v>
      </c>
      <c r="C23" s="152" t="s">
        <v>1376</v>
      </c>
      <c r="D23" s="375">
        <v>1</v>
      </c>
      <c r="E23" s="359" t="s">
        <v>1384</v>
      </c>
      <c r="F23" s="360">
        <v>1911</v>
      </c>
      <c r="G23" s="360">
        <f t="shared" si="0"/>
        <v>1911</v>
      </c>
      <c r="H23" s="360">
        <v>0</v>
      </c>
      <c r="I23" s="360">
        <f t="shared" si="1"/>
        <v>0</v>
      </c>
      <c r="J23" s="360">
        <v>0</v>
      </c>
      <c r="K23" s="360">
        <f t="shared" si="2"/>
        <v>0</v>
      </c>
      <c r="L23" s="360">
        <f t="shared" si="11"/>
        <v>1911</v>
      </c>
      <c r="M23" s="376">
        <f t="shared" si="11"/>
        <v>1911</v>
      </c>
      <c r="N23" s="375">
        <v>1</v>
      </c>
      <c r="O23" s="360">
        <v>1911</v>
      </c>
      <c r="P23" s="360">
        <f t="shared" si="8"/>
        <v>1911</v>
      </c>
      <c r="Q23" s="360">
        <v>0</v>
      </c>
      <c r="R23" s="360">
        <f t="shared" si="9"/>
        <v>0</v>
      </c>
      <c r="S23" s="360">
        <v>0</v>
      </c>
      <c r="T23" s="360">
        <f t="shared" si="10"/>
        <v>0</v>
      </c>
      <c r="U23" s="360">
        <f t="shared" si="4"/>
        <v>1911</v>
      </c>
      <c r="V23" s="369">
        <f t="shared" si="5"/>
        <v>1911</v>
      </c>
      <c r="W23" s="393">
        <f t="shared" si="6"/>
        <v>0</v>
      </c>
      <c r="X23" s="376">
        <f t="shared" si="7"/>
        <v>0</v>
      </c>
      <c r="Y23" s="372"/>
    </row>
    <row r="24" spans="1:25" s="50" customFormat="1" ht="22.5" customHeight="1" x14ac:dyDescent="0.15">
      <c r="A24" s="361" t="s">
        <v>260</v>
      </c>
      <c r="B24" s="151" t="s">
        <v>505</v>
      </c>
      <c r="C24" s="152" t="s">
        <v>1378</v>
      </c>
      <c r="D24" s="375">
        <v>1</v>
      </c>
      <c r="E24" s="359" t="s">
        <v>1384</v>
      </c>
      <c r="F24" s="360">
        <v>2947</v>
      </c>
      <c r="G24" s="360">
        <f t="shared" si="0"/>
        <v>2947</v>
      </c>
      <c r="H24" s="360">
        <v>0</v>
      </c>
      <c r="I24" s="360">
        <f t="shared" si="1"/>
        <v>0</v>
      </c>
      <c r="J24" s="360">
        <v>0</v>
      </c>
      <c r="K24" s="360">
        <f t="shared" si="2"/>
        <v>0</v>
      </c>
      <c r="L24" s="360">
        <f t="shared" si="11"/>
        <v>2947</v>
      </c>
      <c r="M24" s="376">
        <f t="shared" si="11"/>
        <v>2947</v>
      </c>
      <c r="N24" s="375">
        <v>1</v>
      </c>
      <c r="O24" s="360">
        <v>2947</v>
      </c>
      <c r="P24" s="360">
        <f t="shared" si="8"/>
        <v>2947</v>
      </c>
      <c r="Q24" s="360">
        <v>0</v>
      </c>
      <c r="R24" s="360">
        <f t="shared" si="9"/>
        <v>0</v>
      </c>
      <c r="S24" s="360">
        <v>0</v>
      </c>
      <c r="T24" s="360">
        <f t="shared" si="10"/>
        <v>0</v>
      </c>
      <c r="U24" s="360">
        <f t="shared" si="4"/>
        <v>2947</v>
      </c>
      <c r="V24" s="369">
        <f t="shared" si="5"/>
        <v>2947</v>
      </c>
      <c r="W24" s="393">
        <f t="shared" si="6"/>
        <v>0</v>
      </c>
      <c r="X24" s="376">
        <f t="shared" si="7"/>
        <v>0</v>
      </c>
      <c r="Y24" s="372"/>
    </row>
    <row r="25" spans="1:25" s="50" customFormat="1" ht="22.5" customHeight="1" x14ac:dyDescent="0.15">
      <c r="A25" s="361" t="s">
        <v>261</v>
      </c>
      <c r="B25" s="151" t="s">
        <v>506</v>
      </c>
      <c r="C25" s="152" t="s">
        <v>1376</v>
      </c>
      <c r="D25" s="375">
        <v>1</v>
      </c>
      <c r="E25" s="359" t="s">
        <v>1384</v>
      </c>
      <c r="F25" s="360">
        <v>1672</v>
      </c>
      <c r="G25" s="360">
        <f t="shared" si="0"/>
        <v>1672</v>
      </c>
      <c r="H25" s="360">
        <v>0</v>
      </c>
      <c r="I25" s="360">
        <f t="shared" si="1"/>
        <v>0</v>
      </c>
      <c r="J25" s="360">
        <v>0</v>
      </c>
      <c r="K25" s="360">
        <f t="shared" si="2"/>
        <v>0</v>
      </c>
      <c r="L25" s="360">
        <f t="shared" si="11"/>
        <v>1672</v>
      </c>
      <c r="M25" s="376">
        <f t="shared" si="11"/>
        <v>1672</v>
      </c>
      <c r="N25" s="375">
        <v>1</v>
      </c>
      <c r="O25" s="360">
        <v>1672</v>
      </c>
      <c r="P25" s="360">
        <f t="shared" si="8"/>
        <v>1672</v>
      </c>
      <c r="Q25" s="360">
        <v>0</v>
      </c>
      <c r="R25" s="360">
        <f t="shared" si="9"/>
        <v>0</v>
      </c>
      <c r="S25" s="360">
        <v>0</v>
      </c>
      <c r="T25" s="360">
        <f t="shared" si="10"/>
        <v>0</v>
      </c>
      <c r="U25" s="360">
        <f t="shared" si="4"/>
        <v>1672</v>
      </c>
      <c r="V25" s="369">
        <f t="shared" si="5"/>
        <v>1672</v>
      </c>
      <c r="W25" s="393">
        <f t="shared" si="6"/>
        <v>0</v>
      </c>
      <c r="X25" s="376">
        <f t="shared" si="7"/>
        <v>0</v>
      </c>
      <c r="Y25" s="372"/>
    </row>
    <row r="26" spans="1:25" s="50" customFormat="1" ht="22.5" customHeight="1" x14ac:dyDescent="0.15">
      <c r="A26" s="361" t="s">
        <v>262</v>
      </c>
      <c r="B26" s="151" t="s">
        <v>506</v>
      </c>
      <c r="C26" s="152" t="s">
        <v>1378</v>
      </c>
      <c r="D26" s="375">
        <v>1</v>
      </c>
      <c r="E26" s="359" t="s">
        <v>1384</v>
      </c>
      <c r="F26" s="360">
        <v>2787</v>
      </c>
      <c r="G26" s="360">
        <f t="shared" si="0"/>
        <v>2787</v>
      </c>
      <c r="H26" s="360">
        <v>0</v>
      </c>
      <c r="I26" s="360">
        <f t="shared" si="1"/>
        <v>0</v>
      </c>
      <c r="J26" s="360">
        <v>0</v>
      </c>
      <c r="K26" s="360">
        <f t="shared" si="2"/>
        <v>0</v>
      </c>
      <c r="L26" s="360">
        <f t="shared" si="11"/>
        <v>2787</v>
      </c>
      <c r="M26" s="376">
        <f t="shared" si="11"/>
        <v>2787</v>
      </c>
      <c r="N26" s="375">
        <v>1</v>
      </c>
      <c r="O26" s="360">
        <v>2787</v>
      </c>
      <c r="P26" s="360">
        <f t="shared" si="8"/>
        <v>2787</v>
      </c>
      <c r="Q26" s="360">
        <v>0</v>
      </c>
      <c r="R26" s="360">
        <f t="shared" si="9"/>
        <v>0</v>
      </c>
      <c r="S26" s="360">
        <v>0</v>
      </c>
      <c r="T26" s="360">
        <f t="shared" si="10"/>
        <v>0</v>
      </c>
      <c r="U26" s="360">
        <f t="shared" si="4"/>
        <v>2787</v>
      </c>
      <c r="V26" s="369">
        <f t="shared" si="5"/>
        <v>2787</v>
      </c>
      <c r="W26" s="393">
        <f t="shared" si="6"/>
        <v>0</v>
      </c>
      <c r="X26" s="376">
        <f t="shared" si="7"/>
        <v>0</v>
      </c>
      <c r="Y26" s="372"/>
    </row>
    <row r="27" spans="1:25" s="50" customFormat="1" ht="22.5" customHeight="1" x14ac:dyDescent="0.15">
      <c r="A27" s="358" t="s">
        <v>263</v>
      </c>
      <c r="B27" s="151" t="s">
        <v>507</v>
      </c>
      <c r="C27" s="152" t="s">
        <v>1376</v>
      </c>
      <c r="D27" s="375">
        <v>1</v>
      </c>
      <c r="E27" s="359" t="s">
        <v>1384</v>
      </c>
      <c r="F27" s="360">
        <v>2478</v>
      </c>
      <c r="G27" s="360">
        <f t="shared" si="0"/>
        <v>2478</v>
      </c>
      <c r="H27" s="360">
        <v>0</v>
      </c>
      <c r="I27" s="360">
        <f t="shared" si="1"/>
        <v>0</v>
      </c>
      <c r="J27" s="360">
        <v>0</v>
      </c>
      <c r="K27" s="360">
        <f t="shared" si="2"/>
        <v>0</v>
      </c>
      <c r="L27" s="360">
        <f t="shared" si="11"/>
        <v>2478</v>
      </c>
      <c r="M27" s="376">
        <f t="shared" si="11"/>
        <v>2478</v>
      </c>
      <c r="N27" s="375">
        <v>1</v>
      </c>
      <c r="O27" s="360">
        <v>2478</v>
      </c>
      <c r="P27" s="360">
        <f t="shared" si="8"/>
        <v>2478</v>
      </c>
      <c r="Q27" s="360">
        <v>0</v>
      </c>
      <c r="R27" s="360">
        <f t="shared" si="9"/>
        <v>0</v>
      </c>
      <c r="S27" s="360">
        <v>0</v>
      </c>
      <c r="T27" s="360">
        <f t="shared" si="10"/>
        <v>0</v>
      </c>
      <c r="U27" s="360">
        <f t="shared" si="4"/>
        <v>2478</v>
      </c>
      <c r="V27" s="369">
        <f t="shared" si="5"/>
        <v>2478</v>
      </c>
      <c r="W27" s="393">
        <f t="shared" si="6"/>
        <v>0</v>
      </c>
      <c r="X27" s="376">
        <f t="shared" si="7"/>
        <v>0</v>
      </c>
      <c r="Y27" s="372"/>
    </row>
    <row r="28" spans="1:25" s="50" customFormat="1" ht="22.5" customHeight="1" x14ac:dyDescent="0.15">
      <c r="A28" s="361" t="s">
        <v>264</v>
      </c>
      <c r="B28" s="151" t="s">
        <v>507</v>
      </c>
      <c r="C28" s="152" t="s">
        <v>1378</v>
      </c>
      <c r="D28" s="375">
        <v>1</v>
      </c>
      <c r="E28" s="359" t="s">
        <v>1384</v>
      </c>
      <c r="F28" s="360">
        <v>4106</v>
      </c>
      <c r="G28" s="360">
        <f t="shared" si="0"/>
        <v>4106</v>
      </c>
      <c r="H28" s="360">
        <v>0</v>
      </c>
      <c r="I28" s="360">
        <f t="shared" si="1"/>
        <v>0</v>
      </c>
      <c r="J28" s="360">
        <v>0</v>
      </c>
      <c r="K28" s="360">
        <f t="shared" si="2"/>
        <v>0</v>
      </c>
      <c r="L28" s="360">
        <f t="shared" si="11"/>
        <v>4106</v>
      </c>
      <c r="M28" s="376">
        <f t="shared" si="11"/>
        <v>4106</v>
      </c>
      <c r="N28" s="375">
        <v>1</v>
      </c>
      <c r="O28" s="360">
        <v>4106</v>
      </c>
      <c r="P28" s="360">
        <f t="shared" si="8"/>
        <v>4106</v>
      </c>
      <c r="Q28" s="360">
        <v>0</v>
      </c>
      <c r="R28" s="360">
        <f t="shared" si="9"/>
        <v>0</v>
      </c>
      <c r="S28" s="360">
        <v>0</v>
      </c>
      <c r="T28" s="360">
        <f t="shared" si="10"/>
        <v>0</v>
      </c>
      <c r="U28" s="360">
        <f t="shared" si="4"/>
        <v>4106</v>
      </c>
      <c r="V28" s="369">
        <f t="shared" si="5"/>
        <v>4106</v>
      </c>
      <c r="W28" s="393">
        <f t="shared" si="6"/>
        <v>0</v>
      </c>
      <c r="X28" s="376">
        <f t="shared" si="7"/>
        <v>0</v>
      </c>
      <c r="Y28" s="372"/>
    </row>
    <row r="29" spans="1:25" s="50" customFormat="1" ht="22.5" customHeight="1" x14ac:dyDescent="0.15">
      <c r="A29" s="361" t="s">
        <v>265</v>
      </c>
      <c r="B29" s="151" t="s">
        <v>508</v>
      </c>
      <c r="C29" s="152" t="s">
        <v>1376</v>
      </c>
      <c r="D29" s="375">
        <v>1</v>
      </c>
      <c r="E29" s="359" t="s">
        <v>1384</v>
      </c>
      <c r="F29" s="360">
        <v>2548</v>
      </c>
      <c r="G29" s="360">
        <f t="shared" si="0"/>
        <v>2548</v>
      </c>
      <c r="H29" s="360">
        <v>0</v>
      </c>
      <c r="I29" s="360">
        <f t="shared" si="1"/>
        <v>0</v>
      </c>
      <c r="J29" s="360">
        <v>0</v>
      </c>
      <c r="K29" s="360">
        <f t="shared" si="2"/>
        <v>0</v>
      </c>
      <c r="L29" s="360">
        <f t="shared" si="11"/>
        <v>2548</v>
      </c>
      <c r="M29" s="376">
        <f t="shared" si="11"/>
        <v>2548</v>
      </c>
      <c r="N29" s="375">
        <v>1</v>
      </c>
      <c r="O29" s="360">
        <v>2548</v>
      </c>
      <c r="P29" s="360">
        <f t="shared" si="8"/>
        <v>2548</v>
      </c>
      <c r="Q29" s="360">
        <v>0</v>
      </c>
      <c r="R29" s="360">
        <f t="shared" si="9"/>
        <v>0</v>
      </c>
      <c r="S29" s="360">
        <v>0</v>
      </c>
      <c r="T29" s="360">
        <f t="shared" si="10"/>
        <v>0</v>
      </c>
      <c r="U29" s="360">
        <f t="shared" si="4"/>
        <v>2548</v>
      </c>
      <c r="V29" s="369">
        <f t="shared" si="5"/>
        <v>2548</v>
      </c>
      <c r="W29" s="393">
        <f t="shared" si="6"/>
        <v>0</v>
      </c>
      <c r="X29" s="376">
        <f t="shared" si="7"/>
        <v>0</v>
      </c>
      <c r="Y29" s="372"/>
    </row>
    <row r="30" spans="1:25" s="50" customFormat="1" ht="22.5" customHeight="1" x14ac:dyDescent="0.15">
      <c r="A30" s="361" t="s">
        <v>266</v>
      </c>
      <c r="B30" s="151" t="s">
        <v>508</v>
      </c>
      <c r="C30" s="152" t="s">
        <v>1378</v>
      </c>
      <c r="D30" s="375">
        <v>1</v>
      </c>
      <c r="E30" s="359" t="s">
        <v>1384</v>
      </c>
      <c r="F30" s="360">
        <v>4141</v>
      </c>
      <c r="G30" s="360">
        <f t="shared" si="0"/>
        <v>4141</v>
      </c>
      <c r="H30" s="360">
        <v>0</v>
      </c>
      <c r="I30" s="360">
        <f t="shared" si="1"/>
        <v>0</v>
      </c>
      <c r="J30" s="360">
        <v>0</v>
      </c>
      <c r="K30" s="360">
        <f t="shared" si="2"/>
        <v>0</v>
      </c>
      <c r="L30" s="360">
        <f t="shared" si="11"/>
        <v>4141</v>
      </c>
      <c r="M30" s="376">
        <f t="shared" si="11"/>
        <v>4141</v>
      </c>
      <c r="N30" s="375">
        <v>1</v>
      </c>
      <c r="O30" s="360">
        <v>4141</v>
      </c>
      <c r="P30" s="360">
        <f t="shared" si="8"/>
        <v>4141</v>
      </c>
      <c r="Q30" s="360">
        <v>0</v>
      </c>
      <c r="R30" s="360">
        <f t="shared" si="9"/>
        <v>0</v>
      </c>
      <c r="S30" s="360">
        <v>0</v>
      </c>
      <c r="T30" s="360">
        <f t="shared" si="10"/>
        <v>0</v>
      </c>
      <c r="U30" s="360">
        <f t="shared" si="4"/>
        <v>4141</v>
      </c>
      <c r="V30" s="369">
        <f t="shared" si="5"/>
        <v>4141</v>
      </c>
      <c r="W30" s="393">
        <f t="shared" si="6"/>
        <v>0</v>
      </c>
      <c r="X30" s="376">
        <f t="shared" si="7"/>
        <v>0</v>
      </c>
      <c r="Y30" s="372"/>
    </row>
    <row r="31" spans="1:25" s="50" customFormat="1" ht="22.5" customHeight="1" x14ac:dyDescent="0.15">
      <c r="A31" s="361" t="s">
        <v>267</v>
      </c>
      <c r="B31" s="151" t="s">
        <v>509</v>
      </c>
      <c r="C31" s="152" t="s">
        <v>1376</v>
      </c>
      <c r="D31" s="375">
        <v>1</v>
      </c>
      <c r="E31" s="359" t="s">
        <v>1384</v>
      </c>
      <c r="F31" s="360">
        <v>2947</v>
      </c>
      <c r="G31" s="360">
        <f t="shared" si="0"/>
        <v>2947</v>
      </c>
      <c r="H31" s="360">
        <v>0</v>
      </c>
      <c r="I31" s="360">
        <f t="shared" si="1"/>
        <v>0</v>
      </c>
      <c r="J31" s="360">
        <v>0</v>
      </c>
      <c r="K31" s="360">
        <f t="shared" si="2"/>
        <v>0</v>
      </c>
      <c r="L31" s="360">
        <f t="shared" si="11"/>
        <v>2947</v>
      </c>
      <c r="M31" s="376">
        <f t="shared" si="11"/>
        <v>2947</v>
      </c>
      <c r="N31" s="375">
        <v>1</v>
      </c>
      <c r="O31" s="360">
        <v>2947</v>
      </c>
      <c r="P31" s="360">
        <f t="shared" si="8"/>
        <v>2947</v>
      </c>
      <c r="Q31" s="360">
        <v>0</v>
      </c>
      <c r="R31" s="360">
        <f t="shared" si="9"/>
        <v>0</v>
      </c>
      <c r="S31" s="360">
        <v>0</v>
      </c>
      <c r="T31" s="360">
        <f t="shared" si="10"/>
        <v>0</v>
      </c>
      <c r="U31" s="360">
        <f t="shared" si="4"/>
        <v>2947</v>
      </c>
      <c r="V31" s="369">
        <f t="shared" si="5"/>
        <v>2947</v>
      </c>
      <c r="W31" s="393">
        <f t="shared" si="6"/>
        <v>0</v>
      </c>
      <c r="X31" s="376">
        <f t="shared" si="7"/>
        <v>0</v>
      </c>
      <c r="Y31" s="372"/>
    </row>
    <row r="32" spans="1:25" s="50" customFormat="1" ht="22.5" customHeight="1" x14ac:dyDescent="0.15">
      <c r="A32" s="361" t="s">
        <v>268</v>
      </c>
      <c r="B32" s="151" t="s">
        <v>509</v>
      </c>
      <c r="C32" s="152" t="s">
        <v>1378</v>
      </c>
      <c r="D32" s="375">
        <v>1</v>
      </c>
      <c r="E32" s="359" t="s">
        <v>1384</v>
      </c>
      <c r="F32" s="360">
        <v>4699</v>
      </c>
      <c r="G32" s="360">
        <f t="shared" si="0"/>
        <v>4699</v>
      </c>
      <c r="H32" s="360">
        <v>0</v>
      </c>
      <c r="I32" s="360">
        <f t="shared" si="1"/>
        <v>0</v>
      </c>
      <c r="J32" s="360">
        <v>0</v>
      </c>
      <c r="K32" s="360">
        <f t="shared" si="2"/>
        <v>0</v>
      </c>
      <c r="L32" s="360">
        <f t="shared" si="11"/>
        <v>4699</v>
      </c>
      <c r="M32" s="376">
        <f t="shared" si="11"/>
        <v>4699</v>
      </c>
      <c r="N32" s="375">
        <v>1</v>
      </c>
      <c r="O32" s="360">
        <v>4699</v>
      </c>
      <c r="P32" s="360">
        <f t="shared" si="8"/>
        <v>4699</v>
      </c>
      <c r="Q32" s="360">
        <v>0</v>
      </c>
      <c r="R32" s="360">
        <f t="shared" si="9"/>
        <v>0</v>
      </c>
      <c r="S32" s="360">
        <v>0</v>
      </c>
      <c r="T32" s="360">
        <f t="shared" si="10"/>
        <v>0</v>
      </c>
      <c r="U32" s="360">
        <f t="shared" si="4"/>
        <v>4699</v>
      </c>
      <c r="V32" s="369">
        <f t="shared" si="5"/>
        <v>4699</v>
      </c>
      <c r="W32" s="393">
        <f t="shared" si="6"/>
        <v>0</v>
      </c>
      <c r="X32" s="376">
        <f t="shared" si="7"/>
        <v>0</v>
      </c>
      <c r="Y32" s="372"/>
    </row>
    <row r="33" spans="1:25" s="50" customFormat="1" ht="22.5" customHeight="1" x14ac:dyDescent="0.15">
      <c r="A33" s="361" t="s">
        <v>269</v>
      </c>
      <c r="B33" s="151" t="s">
        <v>960</v>
      </c>
      <c r="C33" s="152" t="s">
        <v>1376</v>
      </c>
      <c r="D33" s="375">
        <v>1</v>
      </c>
      <c r="E33" s="359" t="s">
        <v>1745</v>
      </c>
      <c r="F33" s="360">
        <v>654</v>
      </c>
      <c r="G33" s="360">
        <f t="shared" si="0"/>
        <v>654</v>
      </c>
      <c r="H33" s="360">
        <v>8660</v>
      </c>
      <c r="I33" s="360">
        <f t="shared" si="1"/>
        <v>8660</v>
      </c>
      <c r="J33" s="360">
        <v>0</v>
      </c>
      <c r="K33" s="360">
        <f t="shared" si="2"/>
        <v>0</v>
      </c>
      <c r="L33" s="360">
        <f t="shared" si="11"/>
        <v>9314</v>
      </c>
      <c r="M33" s="376">
        <f t="shared" si="11"/>
        <v>9314</v>
      </c>
      <c r="N33" s="375">
        <v>1</v>
      </c>
      <c r="O33" s="360">
        <v>654</v>
      </c>
      <c r="P33" s="360">
        <f t="shared" si="8"/>
        <v>654</v>
      </c>
      <c r="Q33" s="360">
        <v>8660</v>
      </c>
      <c r="R33" s="360">
        <f t="shared" si="9"/>
        <v>8660</v>
      </c>
      <c r="S33" s="360">
        <v>0</v>
      </c>
      <c r="T33" s="360">
        <f t="shared" si="10"/>
        <v>0</v>
      </c>
      <c r="U33" s="360">
        <f t="shared" si="4"/>
        <v>9314</v>
      </c>
      <c r="V33" s="369">
        <f t="shared" si="5"/>
        <v>9314</v>
      </c>
      <c r="W33" s="393">
        <f t="shared" si="6"/>
        <v>0</v>
      </c>
      <c r="X33" s="376">
        <f t="shared" si="7"/>
        <v>0</v>
      </c>
      <c r="Y33" s="372"/>
    </row>
    <row r="34" spans="1:25" s="50" customFormat="1" ht="22.5" customHeight="1" x14ac:dyDescent="0.15">
      <c r="A34" s="358" t="s">
        <v>270</v>
      </c>
      <c r="B34" s="151" t="s">
        <v>1507</v>
      </c>
      <c r="C34" s="152" t="s">
        <v>1376</v>
      </c>
      <c r="D34" s="375">
        <v>1</v>
      </c>
      <c r="E34" s="359" t="s">
        <v>1745</v>
      </c>
      <c r="F34" s="360">
        <v>566</v>
      </c>
      <c r="G34" s="360">
        <f t="shared" si="0"/>
        <v>566</v>
      </c>
      <c r="H34" s="360">
        <v>6927</v>
      </c>
      <c r="I34" s="360">
        <f t="shared" si="1"/>
        <v>6927</v>
      </c>
      <c r="J34" s="360">
        <v>0</v>
      </c>
      <c r="K34" s="360">
        <f t="shared" si="2"/>
        <v>0</v>
      </c>
      <c r="L34" s="360">
        <f t="shared" si="11"/>
        <v>7493</v>
      </c>
      <c r="M34" s="376">
        <f t="shared" si="11"/>
        <v>7493</v>
      </c>
      <c r="N34" s="375">
        <v>1</v>
      </c>
      <c r="O34" s="360">
        <v>566</v>
      </c>
      <c r="P34" s="360">
        <f t="shared" si="8"/>
        <v>566</v>
      </c>
      <c r="Q34" s="360">
        <v>6927</v>
      </c>
      <c r="R34" s="360">
        <f t="shared" si="9"/>
        <v>6927</v>
      </c>
      <c r="S34" s="360">
        <v>0</v>
      </c>
      <c r="T34" s="360">
        <f t="shared" si="10"/>
        <v>0</v>
      </c>
      <c r="U34" s="360">
        <f t="shared" si="4"/>
        <v>7493</v>
      </c>
      <c r="V34" s="369">
        <f t="shared" si="5"/>
        <v>7493</v>
      </c>
      <c r="W34" s="393">
        <f t="shared" si="6"/>
        <v>0</v>
      </c>
      <c r="X34" s="376">
        <f t="shared" si="7"/>
        <v>0</v>
      </c>
      <c r="Y34" s="372"/>
    </row>
    <row r="35" spans="1:25" s="50" customFormat="1" ht="22.5" customHeight="1" x14ac:dyDescent="0.15">
      <c r="A35" s="361" t="s">
        <v>271</v>
      </c>
      <c r="B35" s="151" t="s">
        <v>510</v>
      </c>
      <c r="C35" s="152" t="s">
        <v>1376</v>
      </c>
      <c r="D35" s="375">
        <v>1</v>
      </c>
      <c r="E35" s="359" t="s">
        <v>1384</v>
      </c>
      <c r="F35" s="360">
        <v>610</v>
      </c>
      <c r="G35" s="360">
        <f t="shared" si="0"/>
        <v>610</v>
      </c>
      <c r="H35" s="360">
        <v>0</v>
      </c>
      <c r="I35" s="360">
        <f t="shared" si="1"/>
        <v>0</v>
      </c>
      <c r="J35" s="360">
        <v>0</v>
      </c>
      <c r="K35" s="360">
        <f t="shared" si="2"/>
        <v>0</v>
      </c>
      <c r="L35" s="360">
        <f t="shared" si="11"/>
        <v>610</v>
      </c>
      <c r="M35" s="376">
        <f t="shared" si="11"/>
        <v>610</v>
      </c>
      <c r="N35" s="375">
        <v>1</v>
      </c>
      <c r="O35" s="360">
        <v>610</v>
      </c>
      <c r="P35" s="360">
        <f t="shared" si="8"/>
        <v>610</v>
      </c>
      <c r="Q35" s="360">
        <v>0</v>
      </c>
      <c r="R35" s="360">
        <f t="shared" si="9"/>
        <v>0</v>
      </c>
      <c r="S35" s="360">
        <v>0</v>
      </c>
      <c r="T35" s="360">
        <f t="shared" si="10"/>
        <v>0</v>
      </c>
      <c r="U35" s="360">
        <f t="shared" si="4"/>
        <v>610</v>
      </c>
      <c r="V35" s="369">
        <f t="shared" si="5"/>
        <v>610</v>
      </c>
      <c r="W35" s="393">
        <f t="shared" si="6"/>
        <v>0</v>
      </c>
      <c r="X35" s="376">
        <f t="shared" si="7"/>
        <v>0</v>
      </c>
      <c r="Y35" s="372"/>
    </row>
    <row r="36" spans="1:25" s="50" customFormat="1" ht="22.5" customHeight="1" x14ac:dyDescent="0.15">
      <c r="A36" s="361" t="s">
        <v>272</v>
      </c>
      <c r="B36" s="151" t="s">
        <v>511</v>
      </c>
      <c r="C36" s="152" t="s">
        <v>1376</v>
      </c>
      <c r="D36" s="375">
        <v>1</v>
      </c>
      <c r="E36" s="359" t="s">
        <v>1384</v>
      </c>
      <c r="F36" s="360">
        <v>610</v>
      </c>
      <c r="G36" s="360">
        <f t="shared" si="0"/>
        <v>610</v>
      </c>
      <c r="H36" s="360">
        <v>0</v>
      </c>
      <c r="I36" s="360">
        <f t="shared" si="1"/>
        <v>0</v>
      </c>
      <c r="J36" s="360">
        <v>0</v>
      </c>
      <c r="K36" s="360">
        <f t="shared" si="2"/>
        <v>0</v>
      </c>
      <c r="L36" s="360">
        <f t="shared" si="11"/>
        <v>610</v>
      </c>
      <c r="M36" s="376">
        <f t="shared" si="11"/>
        <v>610</v>
      </c>
      <c r="N36" s="375">
        <v>1</v>
      </c>
      <c r="O36" s="360">
        <v>610</v>
      </c>
      <c r="P36" s="360">
        <f t="shared" si="8"/>
        <v>610</v>
      </c>
      <c r="Q36" s="360">
        <v>0</v>
      </c>
      <c r="R36" s="360">
        <f t="shared" si="9"/>
        <v>0</v>
      </c>
      <c r="S36" s="360">
        <v>0</v>
      </c>
      <c r="T36" s="360">
        <f t="shared" si="10"/>
        <v>0</v>
      </c>
      <c r="U36" s="360">
        <f t="shared" si="4"/>
        <v>610</v>
      </c>
      <c r="V36" s="369">
        <f t="shared" si="5"/>
        <v>610</v>
      </c>
      <c r="W36" s="393">
        <f t="shared" si="6"/>
        <v>0</v>
      </c>
      <c r="X36" s="376">
        <f t="shared" si="7"/>
        <v>0</v>
      </c>
      <c r="Y36" s="372"/>
    </row>
    <row r="37" spans="1:25" s="50" customFormat="1" ht="22.5" customHeight="1" x14ac:dyDescent="0.15">
      <c r="A37" s="361" t="s">
        <v>273</v>
      </c>
      <c r="B37" s="151" t="s">
        <v>1377</v>
      </c>
      <c r="C37" s="152" t="s">
        <v>1376</v>
      </c>
      <c r="D37" s="375">
        <v>1</v>
      </c>
      <c r="E37" s="359" t="s">
        <v>1384</v>
      </c>
      <c r="F37" s="360">
        <v>1522</v>
      </c>
      <c r="G37" s="360">
        <f t="shared" si="0"/>
        <v>1522</v>
      </c>
      <c r="H37" s="360">
        <v>0</v>
      </c>
      <c r="I37" s="360">
        <f t="shared" si="1"/>
        <v>0</v>
      </c>
      <c r="J37" s="360">
        <v>0</v>
      </c>
      <c r="K37" s="360">
        <f t="shared" si="2"/>
        <v>0</v>
      </c>
      <c r="L37" s="360">
        <f t="shared" si="11"/>
        <v>1522</v>
      </c>
      <c r="M37" s="376">
        <f t="shared" si="11"/>
        <v>1522</v>
      </c>
      <c r="N37" s="375">
        <v>1</v>
      </c>
      <c r="O37" s="360">
        <v>1522</v>
      </c>
      <c r="P37" s="360">
        <f t="shared" si="8"/>
        <v>1522</v>
      </c>
      <c r="Q37" s="360">
        <v>0</v>
      </c>
      <c r="R37" s="360">
        <f t="shared" si="9"/>
        <v>0</v>
      </c>
      <c r="S37" s="360">
        <v>0</v>
      </c>
      <c r="T37" s="360">
        <f t="shared" si="10"/>
        <v>0</v>
      </c>
      <c r="U37" s="360">
        <f t="shared" si="4"/>
        <v>1522</v>
      </c>
      <c r="V37" s="369">
        <f t="shared" si="5"/>
        <v>1522</v>
      </c>
      <c r="W37" s="393">
        <f t="shared" si="6"/>
        <v>0</v>
      </c>
      <c r="X37" s="376">
        <f t="shared" si="7"/>
        <v>0</v>
      </c>
      <c r="Y37" s="372"/>
    </row>
    <row r="38" spans="1:25" s="50" customFormat="1" ht="22.5" customHeight="1" x14ac:dyDescent="0.15">
      <c r="A38" s="361" t="s">
        <v>274</v>
      </c>
      <c r="B38" s="151" t="s">
        <v>1399</v>
      </c>
      <c r="C38" s="152" t="s">
        <v>1376</v>
      </c>
      <c r="D38" s="375">
        <v>1</v>
      </c>
      <c r="E38" s="359" t="s">
        <v>1384</v>
      </c>
      <c r="F38" s="360">
        <v>2040</v>
      </c>
      <c r="G38" s="360">
        <f t="shared" si="0"/>
        <v>2040</v>
      </c>
      <c r="H38" s="360">
        <v>0</v>
      </c>
      <c r="I38" s="360">
        <f t="shared" si="1"/>
        <v>0</v>
      </c>
      <c r="J38" s="360">
        <v>0</v>
      </c>
      <c r="K38" s="360">
        <f t="shared" si="2"/>
        <v>0</v>
      </c>
      <c r="L38" s="360">
        <f t="shared" si="11"/>
        <v>2040</v>
      </c>
      <c r="M38" s="376">
        <f t="shared" si="11"/>
        <v>2040</v>
      </c>
      <c r="N38" s="375">
        <v>1</v>
      </c>
      <c r="O38" s="360">
        <v>2040</v>
      </c>
      <c r="P38" s="360">
        <f t="shared" si="8"/>
        <v>2040</v>
      </c>
      <c r="Q38" s="360">
        <v>0</v>
      </c>
      <c r="R38" s="360">
        <f t="shared" si="9"/>
        <v>0</v>
      </c>
      <c r="S38" s="360">
        <v>0</v>
      </c>
      <c r="T38" s="360">
        <f t="shared" si="10"/>
        <v>0</v>
      </c>
      <c r="U38" s="360">
        <f t="shared" si="4"/>
        <v>2040</v>
      </c>
      <c r="V38" s="369">
        <f t="shared" si="5"/>
        <v>2040</v>
      </c>
      <c r="W38" s="393">
        <f t="shared" si="6"/>
        <v>0</v>
      </c>
      <c r="X38" s="376">
        <f t="shared" si="7"/>
        <v>0</v>
      </c>
      <c r="Y38" s="372"/>
    </row>
    <row r="39" spans="1:25" s="50" customFormat="1" ht="22.5" customHeight="1" x14ac:dyDescent="0.15">
      <c r="A39" s="361" t="s">
        <v>275</v>
      </c>
      <c r="B39" s="151" t="s">
        <v>1400</v>
      </c>
      <c r="C39" s="152" t="s">
        <v>1376</v>
      </c>
      <c r="D39" s="375">
        <v>1</v>
      </c>
      <c r="E39" s="359" t="s">
        <v>1384</v>
      </c>
      <c r="F39" s="360">
        <v>2462</v>
      </c>
      <c r="G39" s="360">
        <f t="shared" si="0"/>
        <v>2462</v>
      </c>
      <c r="H39" s="360">
        <v>0</v>
      </c>
      <c r="I39" s="360">
        <f t="shared" si="1"/>
        <v>0</v>
      </c>
      <c r="J39" s="360">
        <v>0</v>
      </c>
      <c r="K39" s="360">
        <f t="shared" si="2"/>
        <v>0</v>
      </c>
      <c r="L39" s="360">
        <f t="shared" si="11"/>
        <v>2462</v>
      </c>
      <c r="M39" s="376">
        <f t="shared" si="11"/>
        <v>2462</v>
      </c>
      <c r="N39" s="375">
        <v>1</v>
      </c>
      <c r="O39" s="360">
        <v>2462</v>
      </c>
      <c r="P39" s="360">
        <f t="shared" si="8"/>
        <v>2462</v>
      </c>
      <c r="Q39" s="360">
        <v>0</v>
      </c>
      <c r="R39" s="360">
        <f t="shared" si="9"/>
        <v>0</v>
      </c>
      <c r="S39" s="360">
        <v>0</v>
      </c>
      <c r="T39" s="360">
        <f t="shared" si="10"/>
        <v>0</v>
      </c>
      <c r="U39" s="360">
        <f t="shared" si="4"/>
        <v>2462</v>
      </c>
      <c r="V39" s="369">
        <f t="shared" si="5"/>
        <v>2462</v>
      </c>
      <c r="W39" s="393">
        <f t="shared" si="6"/>
        <v>0</v>
      </c>
      <c r="X39" s="376">
        <f t="shared" si="7"/>
        <v>0</v>
      </c>
      <c r="Y39" s="372"/>
    </row>
    <row r="40" spans="1:25" s="50" customFormat="1" ht="22.5" customHeight="1" x14ac:dyDescent="0.15">
      <c r="A40" s="361" t="s">
        <v>276</v>
      </c>
      <c r="B40" s="151" t="s">
        <v>890</v>
      </c>
      <c r="C40" s="152" t="s">
        <v>1376</v>
      </c>
      <c r="D40" s="375">
        <v>1</v>
      </c>
      <c r="E40" s="359" t="s">
        <v>1745</v>
      </c>
      <c r="F40" s="360">
        <v>1933</v>
      </c>
      <c r="G40" s="360">
        <f t="shared" si="0"/>
        <v>1933</v>
      </c>
      <c r="H40" s="360">
        <v>8660</v>
      </c>
      <c r="I40" s="360">
        <f t="shared" si="1"/>
        <v>8660</v>
      </c>
      <c r="J40" s="360">
        <v>0</v>
      </c>
      <c r="K40" s="360">
        <f t="shared" si="2"/>
        <v>0</v>
      </c>
      <c r="L40" s="360">
        <f t="shared" si="11"/>
        <v>10593</v>
      </c>
      <c r="M40" s="376">
        <f t="shared" si="11"/>
        <v>10593</v>
      </c>
      <c r="N40" s="375">
        <v>1</v>
      </c>
      <c r="O40" s="360">
        <v>1933</v>
      </c>
      <c r="P40" s="360">
        <f t="shared" si="8"/>
        <v>1933</v>
      </c>
      <c r="Q40" s="360">
        <v>8660</v>
      </c>
      <c r="R40" s="360">
        <f t="shared" si="9"/>
        <v>8660</v>
      </c>
      <c r="S40" s="360">
        <v>0</v>
      </c>
      <c r="T40" s="360">
        <f t="shared" si="10"/>
        <v>0</v>
      </c>
      <c r="U40" s="360">
        <f t="shared" si="4"/>
        <v>10593</v>
      </c>
      <c r="V40" s="369">
        <f t="shared" si="5"/>
        <v>10593</v>
      </c>
      <c r="W40" s="393">
        <f t="shared" si="6"/>
        <v>0</v>
      </c>
      <c r="X40" s="376">
        <f t="shared" si="7"/>
        <v>0</v>
      </c>
      <c r="Y40" s="372"/>
    </row>
    <row r="41" spans="1:25" s="50" customFormat="1" ht="22.5" customHeight="1" x14ac:dyDescent="0.15">
      <c r="A41" s="358" t="s">
        <v>277</v>
      </c>
      <c r="B41" s="151" t="s">
        <v>890</v>
      </c>
      <c r="C41" s="152" t="s">
        <v>1378</v>
      </c>
      <c r="D41" s="375">
        <v>1</v>
      </c>
      <c r="E41" s="359" t="s">
        <v>1745</v>
      </c>
      <c r="F41" s="360">
        <v>2331</v>
      </c>
      <c r="G41" s="360">
        <f t="shared" si="0"/>
        <v>2331</v>
      </c>
      <c r="H41" s="360">
        <v>9624</v>
      </c>
      <c r="I41" s="360">
        <f t="shared" si="1"/>
        <v>9624</v>
      </c>
      <c r="J41" s="360">
        <v>0</v>
      </c>
      <c r="K41" s="360">
        <f t="shared" si="2"/>
        <v>0</v>
      </c>
      <c r="L41" s="360">
        <f t="shared" si="11"/>
        <v>11955</v>
      </c>
      <c r="M41" s="376">
        <f t="shared" si="11"/>
        <v>11955</v>
      </c>
      <c r="N41" s="375">
        <v>1</v>
      </c>
      <c r="O41" s="360">
        <v>2331</v>
      </c>
      <c r="P41" s="360">
        <f t="shared" si="8"/>
        <v>2331</v>
      </c>
      <c r="Q41" s="360">
        <v>9624</v>
      </c>
      <c r="R41" s="360">
        <f t="shared" si="9"/>
        <v>9624</v>
      </c>
      <c r="S41" s="360">
        <v>0</v>
      </c>
      <c r="T41" s="360">
        <f t="shared" si="10"/>
        <v>0</v>
      </c>
      <c r="U41" s="360">
        <f t="shared" si="4"/>
        <v>11955</v>
      </c>
      <c r="V41" s="369">
        <f t="shared" si="5"/>
        <v>11955</v>
      </c>
      <c r="W41" s="393">
        <f t="shared" si="6"/>
        <v>0</v>
      </c>
      <c r="X41" s="376">
        <f t="shared" si="7"/>
        <v>0</v>
      </c>
      <c r="Y41" s="372"/>
    </row>
    <row r="42" spans="1:25" s="50" customFormat="1" ht="22.5" customHeight="1" x14ac:dyDescent="0.15">
      <c r="A42" s="361" t="s">
        <v>278</v>
      </c>
      <c r="B42" s="151" t="s">
        <v>692</v>
      </c>
      <c r="C42" s="152" t="s">
        <v>1376</v>
      </c>
      <c r="D42" s="375">
        <v>1</v>
      </c>
      <c r="E42" s="359" t="s">
        <v>1384</v>
      </c>
      <c r="F42" s="360">
        <v>823</v>
      </c>
      <c r="G42" s="360">
        <f t="shared" si="0"/>
        <v>823</v>
      </c>
      <c r="H42" s="360">
        <v>0</v>
      </c>
      <c r="I42" s="360">
        <f t="shared" si="1"/>
        <v>0</v>
      </c>
      <c r="J42" s="360">
        <v>0</v>
      </c>
      <c r="K42" s="360">
        <f t="shared" si="2"/>
        <v>0</v>
      </c>
      <c r="L42" s="360">
        <f t="shared" si="11"/>
        <v>823</v>
      </c>
      <c r="M42" s="376">
        <f t="shared" si="11"/>
        <v>823</v>
      </c>
      <c r="N42" s="375">
        <v>1</v>
      </c>
      <c r="O42" s="360">
        <v>823</v>
      </c>
      <c r="P42" s="360">
        <f t="shared" si="8"/>
        <v>823</v>
      </c>
      <c r="Q42" s="360">
        <v>0</v>
      </c>
      <c r="R42" s="360">
        <f t="shared" si="9"/>
        <v>0</v>
      </c>
      <c r="S42" s="360">
        <v>0</v>
      </c>
      <c r="T42" s="360">
        <f t="shared" si="10"/>
        <v>0</v>
      </c>
      <c r="U42" s="360">
        <f t="shared" si="4"/>
        <v>823</v>
      </c>
      <c r="V42" s="369">
        <f t="shared" si="5"/>
        <v>823</v>
      </c>
      <c r="W42" s="393">
        <f t="shared" si="6"/>
        <v>0</v>
      </c>
      <c r="X42" s="376">
        <f t="shared" si="7"/>
        <v>0</v>
      </c>
      <c r="Y42" s="372"/>
    </row>
    <row r="43" spans="1:25" s="50" customFormat="1" ht="22.5" customHeight="1" x14ac:dyDescent="0.15">
      <c r="A43" s="361" t="s">
        <v>279</v>
      </c>
      <c r="B43" s="151" t="s">
        <v>692</v>
      </c>
      <c r="C43" s="152" t="s">
        <v>1378</v>
      </c>
      <c r="D43" s="375">
        <v>1</v>
      </c>
      <c r="E43" s="359" t="s">
        <v>1384</v>
      </c>
      <c r="F43" s="360">
        <v>1177</v>
      </c>
      <c r="G43" s="360">
        <f t="shared" si="0"/>
        <v>1177</v>
      </c>
      <c r="H43" s="360">
        <v>0</v>
      </c>
      <c r="I43" s="360">
        <f t="shared" si="1"/>
        <v>0</v>
      </c>
      <c r="J43" s="360">
        <v>0</v>
      </c>
      <c r="K43" s="360">
        <f t="shared" si="2"/>
        <v>0</v>
      </c>
      <c r="L43" s="360">
        <f t="shared" si="11"/>
        <v>1177</v>
      </c>
      <c r="M43" s="376">
        <f t="shared" si="11"/>
        <v>1177</v>
      </c>
      <c r="N43" s="375">
        <v>1</v>
      </c>
      <c r="O43" s="360">
        <v>1177</v>
      </c>
      <c r="P43" s="360">
        <f t="shared" si="8"/>
        <v>1177</v>
      </c>
      <c r="Q43" s="360">
        <v>0</v>
      </c>
      <c r="R43" s="360">
        <f t="shared" si="9"/>
        <v>0</v>
      </c>
      <c r="S43" s="360">
        <v>0</v>
      </c>
      <c r="T43" s="360">
        <f t="shared" si="10"/>
        <v>0</v>
      </c>
      <c r="U43" s="360">
        <f t="shared" si="4"/>
        <v>1177</v>
      </c>
      <c r="V43" s="369">
        <f t="shared" si="5"/>
        <v>1177</v>
      </c>
      <c r="W43" s="393">
        <f t="shared" si="6"/>
        <v>0</v>
      </c>
      <c r="X43" s="376">
        <f t="shared" si="7"/>
        <v>0</v>
      </c>
      <c r="Y43" s="372"/>
    </row>
    <row r="44" spans="1:25" s="50" customFormat="1" ht="22.5" customHeight="1" x14ac:dyDescent="0.15">
      <c r="A44" s="361" t="s">
        <v>280</v>
      </c>
      <c r="B44" s="151" t="s">
        <v>693</v>
      </c>
      <c r="C44" s="152" t="s">
        <v>1376</v>
      </c>
      <c r="D44" s="375">
        <v>1</v>
      </c>
      <c r="E44" s="359" t="s">
        <v>1384</v>
      </c>
      <c r="F44" s="360">
        <v>1035</v>
      </c>
      <c r="G44" s="360">
        <f t="shared" si="0"/>
        <v>1035</v>
      </c>
      <c r="H44" s="360">
        <v>0</v>
      </c>
      <c r="I44" s="360">
        <f t="shared" si="1"/>
        <v>0</v>
      </c>
      <c r="J44" s="360">
        <v>0</v>
      </c>
      <c r="K44" s="360">
        <f t="shared" si="2"/>
        <v>0</v>
      </c>
      <c r="L44" s="360">
        <f t="shared" si="11"/>
        <v>1035</v>
      </c>
      <c r="M44" s="376">
        <f t="shared" si="11"/>
        <v>1035</v>
      </c>
      <c r="N44" s="375">
        <v>1</v>
      </c>
      <c r="O44" s="360">
        <v>1035</v>
      </c>
      <c r="P44" s="360">
        <f t="shared" si="8"/>
        <v>1035</v>
      </c>
      <c r="Q44" s="360">
        <v>0</v>
      </c>
      <c r="R44" s="360">
        <f t="shared" si="9"/>
        <v>0</v>
      </c>
      <c r="S44" s="360">
        <v>0</v>
      </c>
      <c r="T44" s="360">
        <f t="shared" si="10"/>
        <v>0</v>
      </c>
      <c r="U44" s="360">
        <f t="shared" si="4"/>
        <v>1035</v>
      </c>
      <c r="V44" s="369">
        <f t="shared" si="5"/>
        <v>1035</v>
      </c>
      <c r="W44" s="393">
        <f t="shared" si="6"/>
        <v>0</v>
      </c>
      <c r="X44" s="376">
        <f t="shared" si="7"/>
        <v>0</v>
      </c>
      <c r="Y44" s="372"/>
    </row>
    <row r="45" spans="1:25" s="50" customFormat="1" ht="22.5" customHeight="1" x14ac:dyDescent="0.15">
      <c r="A45" s="361" t="s">
        <v>281</v>
      </c>
      <c r="B45" s="151" t="s">
        <v>693</v>
      </c>
      <c r="C45" s="152" t="s">
        <v>1378</v>
      </c>
      <c r="D45" s="375">
        <v>1</v>
      </c>
      <c r="E45" s="359" t="s">
        <v>1384</v>
      </c>
      <c r="F45" s="360">
        <v>1274</v>
      </c>
      <c r="G45" s="360">
        <f t="shared" si="0"/>
        <v>1274</v>
      </c>
      <c r="H45" s="360">
        <v>0</v>
      </c>
      <c r="I45" s="360">
        <f t="shared" si="1"/>
        <v>0</v>
      </c>
      <c r="J45" s="360">
        <v>0</v>
      </c>
      <c r="K45" s="360">
        <f t="shared" si="2"/>
        <v>0</v>
      </c>
      <c r="L45" s="360">
        <f t="shared" si="11"/>
        <v>1274</v>
      </c>
      <c r="M45" s="376">
        <f t="shared" si="11"/>
        <v>1274</v>
      </c>
      <c r="N45" s="375">
        <v>1</v>
      </c>
      <c r="O45" s="360">
        <v>1274</v>
      </c>
      <c r="P45" s="360">
        <f t="shared" si="8"/>
        <v>1274</v>
      </c>
      <c r="Q45" s="360">
        <v>0</v>
      </c>
      <c r="R45" s="360">
        <f t="shared" si="9"/>
        <v>0</v>
      </c>
      <c r="S45" s="360">
        <v>0</v>
      </c>
      <c r="T45" s="360">
        <f t="shared" si="10"/>
        <v>0</v>
      </c>
      <c r="U45" s="360">
        <f t="shared" si="4"/>
        <v>1274</v>
      </c>
      <c r="V45" s="369">
        <f t="shared" si="5"/>
        <v>1274</v>
      </c>
      <c r="W45" s="393">
        <f t="shared" si="6"/>
        <v>0</v>
      </c>
      <c r="X45" s="376">
        <f t="shared" si="7"/>
        <v>0</v>
      </c>
      <c r="Y45" s="372"/>
    </row>
    <row r="46" spans="1:25" s="50" customFormat="1" ht="22.5" customHeight="1" x14ac:dyDescent="0.15">
      <c r="A46" s="361" t="s">
        <v>282</v>
      </c>
      <c r="B46" s="151" t="s">
        <v>894</v>
      </c>
      <c r="C46" s="152" t="s">
        <v>1376</v>
      </c>
      <c r="D46" s="375">
        <v>1</v>
      </c>
      <c r="E46" s="359" t="s">
        <v>1384</v>
      </c>
      <c r="F46" s="360">
        <v>1513</v>
      </c>
      <c r="G46" s="360">
        <f t="shared" si="0"/>
        <v>1513</v>
      </c>
      <c r="H46" s="360">
        <v>0</v>
      </c>
      <c r="I46" s="360">
        <f t="shared" si="1"/>
        <v>0</v>
      </c>
      <c r="J46" s="360">
        <v>0</v>
      </c>
      <c r="K46" s="360">
        <f t="shared" si="2"/>
        <v>0</v>
      </c>
      <c r="L46" s="360">
        <f t="shared" si="11"/>
        <v>1513</v>
      </c>
      <c r="M46" s="376">
        <f t="shared" si="11"/>
        <v>1513</v>
      </c>
      <c r="N46" s="375">
        <v>1</v>
      </c>
      <c r="O46" s="360">
        <v>1513</v>
      </c>
      <c r="P46" s="360">
        <f t="shared" si="8"/>
        <v>1513</v>
      </c>
      <c r="Q46" s="360">
        <v>0</v>
      </c>
      <c r="R46" s="360">
        <f t="shared" si="9"/>
        <v>0</v>
      </c>
      <c r="S46" s="360">
        <v>0</v>
      </c>
      <c r="T46" s="360">
        <f t="shared" si="10"/>
        <v>0</v>
      </c>
      <c r="U46" s="360">
        <f t="shared" si="4"/>
        <v>1513</v>
      </c>
      <c r="V46" s="369">
        <f t="shared" si="5"/>
        <v>1513</v>
      </c>
      <c r="W46" s="393">
        <f t="shared" si="6"/>
        <v>0</v>
      </c>
      <c r="X46" s="376">
        <f t="shared" si="7"/>
        <v>0</v>
      </c>
      <c r="Y46" s="372"/>
    </row>
    <row r="47" spans="1:25" s="50" customFormat="1" ht="22.5" customHeight="1" x14ac:dyDescent="0.15">
      <c r="A47" s="361" t="s">
        <v>283</v>
      </c>
      <c r="B47" s="151" t="s">
        <v>894</v>
      </c>
      <c r="C47" s="152" t="s">
        <v>1378</v>
      </c>
      <c r="D47" s="375">
        <v>1</v>
      </c>
      <c r="E47" s="359" t="s">
        <v>1384</v>
      </c>
      <c r="F47" s="360">
        <v>1796</v>
      </c>
      <c r="G47" s="360">
        <f t="shared" si="0"/>
        <v>1796</v>
      </c>
      <c r="H47" s="360">
        <v>0</v>
      </c>
      <c r="I47" s="360">
        <f t="shared" si="1"/>
        <v>0</v>
      </c>
      <c r="J47" s="360">
        <v>0</v>
      </c>
      <c r="K47" s="360">
        <f t="shared" si="2"/>
        <v>0</v>
      </c>
      <c r="L47" s="360">
        <f t="shared" si="11"/>
        <v>1796</v>
      </c>
      <c r="M47" s="376">
        <f t="shared" si="11"/>
        <v>1796</v>
      </c>
      <c r="N47" s="375">
        <v>1</v>
      </c>
      <c r="O47" s="360">
        <v>1796</v>
      </c>
      <c r="P47" s="360">
        <f t="shared" si="8"/>
        <v>1796</v>
      </c>
      <c r="Q47" s="360">
        <v>0</v>
      </c>
      <c r="R47" s="360">
        <f t="shared" si="9"/>
        <v>0</v>
      </c>
      <c r="S47" s="360">
        <v>0</v>
      </c>
      <c r="T47" s="360">
        <f t="shared" si="10"/>
        <v>0</v>
      </c>
      <c r="U47" s="360">
        <f t="shared" si="4"/>
        <v>1796</v>
      </c>
      <c r="V47" s="369">
        <f t="shared" si="5"/>
        <v>1796</v>
      </c>
      <c r="W47" s="393">
        <f t="shared" si="6"/>
        <v>0</v>
      </c>
      <c r="X47" s="376">
        <f t="shared" si="7"/>
        <v>0</v>
      </c>
      <c r="Y47" s="372"/>
    </row>
    <row r="48" spans="1:25" s="50" customFormat="1" ht="22.5" customHeight="1" x14ac:dyDescent="0.15">
      <c r="A48" s="358" t="s">
        <v>284</v>
      </c>
      <c r="B48" s="151" t="s">
        <v>694</v>
      </c>
      <c r="C48" s="152" t="s">
        <v>1376</v>
      </c>
      <c r="D48" s="375">
        <v>1</v>
      </c>
      <c r="E48" s="359" t="s">
        <v>1384</v>
      </c>
      <c r="F48" s="360">
        <v>787</v>
      </c>
      <c r="G48" s="360">
        <f t="shared" si="0"/>
        <v>787</v>
      </c>
      <c r="H48" s="360">
        <v>0</v>
      </c>
      <c r="I48" s="360">
        <f t="shared" si="1"/>
        <v>0</v>
      </c>
      <c r="J48" s="360">
        <v>0</v>
      </c>
      <c r="K48" s="360">
        <f t="shared" si="2"/>
        <v>0</v>
      </c>
      <c r="L48" s="360">
        <f t="shared" si="11"/>
        <v>787</v>
      </c>
      <c r="M48" s="376">
        <f t="shared" si="11"/>
        <v>787</v>
      </c>
      <c r="N48" s="375">
        <v>1</v>
      </c>
      <c r="O48" s="360">
        <v>787</v>
      </c>
      <c r="P48" s="360">
        <f t="shared" si="8"/>
        <v>787</v>
      </c>
      <c r="Q48" s="360">
        <v>0</v>
      </c>
      <c r="R48" s="360">
        <f t="shared" si="9"/>
        <v>0</v>
      </c>
      <c r="S48" s="360">
        <v>0</v>
      </c>
      <c r="T48" s="360">
        <f t="shared" si="10"/>
        <v>0</v>
      </c>
      <c r="U48" s="360">
        <f t="shared" si="4"/>
        <v>787</v>
      </c>
      <c r="V48" s="369">
        <f t="shared" si="5"/>
        <v>787</v>
      </c>
      <c r="W48" s="393">
        <f t="shared" si="6"/>
        <v>0</v>
      </c>
      <c r="X48" s="376">
        <f t="shared" si="7"/>
        <v>0</v>
      </c>
      <c r="Y48" s="372"/>
    </row>
    <row r="49" spans="1:25" s="50" customFormat="1" ht="22.5" customHeight="1" x14ac:dyDescent="0.15">
      <c r="A49" s="361" t="s">
        <v>285</v>
      </c>
      <c r="B49" s="151" t="s">
        <v>694</v>
      </c>
      <c r="C49" s="152" t="s">
        <v>1378</v>
      </c>
      <c r="D49" s="375">
        <v>1</v>
      </c>
      <c r="E49" s="359" t="s">
        <v>1384</v>
      </c>
      <c r="F49" s="360">
        <v>1070</v>
      </c>
      <c r="G49" s="360">
        <f t="shared" si="0"/>
        <v>1070</v>
      </c>
      <c r="H49" s="360">
        <v>0</v>
      </c>
      <c r="I49" s="360">
        <f t="shared" si="1"/>
        <v>0</v>
      </c>
      <c r="J49" s="360">
        <v>0</v>
      </c>
      <c r="K49" s="360">
        <f t="shared" si="2"/>
        <v>0</v>
      </c>
      <c r="L49" s="360">
        <f t="shared" si="11"/>
        <v>1070</v>
      </c>
      <c r="M49" s="376">
        <f t="shared" si="11"/>
        <v>1070</v>
      </c>
      <c r="N49" s="375">
        <v>1</v>
      </c>
      <c r="O49" s="360">
        <v>1070</v>
      </c>
      <c r="P49" s="360">
        <f t="shared" si="8"/>
        <v>1070</v>
      </c>
      <c r="Q49" s="360">
        <v>0</v>
      </c>
      <c r="R49" s="360">
        <f t="shared" si="9"/>
        <v>0</v>
      </c>
      <c r="S49" s="360">
        <v>0</v>
      </c>
      <c r="T49" s="360">
        <f t="shared" si="10"/>
        <v>0</v>
      </c>
      <c r="U49" s="360">
        <f t="shared" si="4"/>
        <v>1070</v>
      </c>
      <c r="V49" s="369">
        <f t="shared" si="5"/>
        <v>1070</v>
      </c>
      <c r="W49" s="393">
        <f t="shared" si="6"/>
        <v>0</v>
      </c>
      <c r="X49" s="376">
        <f t="shared" si="7"/>
        <v>0</v>
      </c>
      <c r="Y49" s="372"/>
    </row>
    <row r="50" spans="1:25" s="50" customFormat="1" ht="22.5" customHeight="1" x14ac:dyDescent="0.15">
      <c r="A50" s="361" t="s">
        <v>286</v>
      </c>
      <c r="B50" s="151" t="s">
        <v>891</v>
      </c>
      <c r="C50" s="152" t="s">
        <v>1401</v>
      </c>
      <c r="D50" s="375">
        <v>10</v>
      </c>
      <c r="E50" s="359" t="s">
        <v>1741</v>
      </c>
      <c r="F50" s="360">
        <v>16261</v>
      </c>
      <c r="G50" s="360">
        <f t="shared" si="0"/>
        <v>162610</v>
      </c>
      <c r="H50" s="360">
        <v>28529</v>
      </c>
      <c r="I50" s="360">
        <f t="shared" si="1"/>
        <v>285290</v>
      </c>
      <c r="J50" s="360">
        <v>0</v>
      </c>
      <c r="K50" s="360">
        <f t="shared" si="2"/>
        <v>0</v>
      </c>
      <c r="L50" s="360">
        <f t="shared" si="11"/>
        <v>44790</v>
      </c>
      <c r="M50" s="376">
        <f t="shared" si="11"/>
        <v>447900</v>
      </c>
      <c r="N50" s="375">
        <v>10</v>
      </c>
      <c r="O50" s="360">
        <v>16261</v>
      </c>
      <c r="P50" s="360">
        <f t="shared" si="8"/>
        <v>162610</v>
      </c>
      <c r="Q50" s="360">
        <v>28529</v>
      </c>
      <c r="R50" s="360">
        <f t="shared" si="9"/>
        <v>285290</v>
      </c>
      <c r="S50" s="360">
        <v>0</v>
      </c>
      <c r="T50" s="360">
        <f t="shared" si="10"/>
        <v>0</v>
      </c>
      <c r="U50" s="360">
        <f t="shared" si="4"/>
        <v>44790</v>
      </c>
      <c r="V50" s="369">
        <f t="shared" si="5"/>
        <v>447900</v>
      </c>
      <c r="W50" s="393">
        <f t="shared" si="6"/>
        <v>0</v>
      </c>
      <c r="X50" s="376">
        <f t="shared" si="7"/>
        <v>0</v>
      </c>
      <c r="Y50" s="372"/>
    </row>
    <row r="51" spans="1:25" s="50" customFormat="1" ht="22.5" customHeight="1" x14ac:dyDescent="0.15">
      <c r="A51" s="361" t="s">
        <v>287</v>
      </c>
      <c r="B51" s="151" t="s">
        <v>95</v>
      </c>
      <c r="C51" s="152" t="s">
        <v>1401</v>
      </c>
      <c r="D51" s="375">
        <v>10</v>
      </c>
      <c r="E51" s="359" t="s">
        <v>1741</v>
      </c>
      <c r="F51" s="360">
        <v>32523</v>
      </c>
      <c r="G51" s="360">
        <f t="shared" si="0"/>
        <v>325230</v>
      </c>
      <c r="H51" s="360">
        <v>37087</v>
      </c>
      <c r="I51" s="360">
        <f t="shared" si="1"/>
        <v>370870</v>
      </c>
      <c r="J51" s="360">
        <v>0</v>
      </c>
      <c r="K51" s="360">
        <f t="shared" si="2"/>
        <v>0</v>
      </c>
      <c r="L51" s="360">
        <f t="shared" si="11"/>
        <v>69610</v>
      </c>
      <c r="M51" s="376">
        <f t="shared" si="11"/>
        <v>696100</v>
      </c>
      <c r="N51" s="375">
        <v>10</v>
      </c>
      <c r="O51" s="360">
        <v>32523</v>
      </c>
      <c r="P51" s="360">
        <f t="shared" si="8"/>
        <v>325230</v>
      </c>
      <c r="Q51" s="360">
        <v>37087</v>
      </c>
      <c r="R51" s="360">
        <f t="shared" si="9"/>
        <v>370870</v>
      </c>
      <c r="S51" s="360">
        <v>0</v>
      </c>
      <c r="T51" s="360">
        <f t="shared" si="10"/>
        <v>0</v>
      </c>
      <c r="U51" s="360">
        <f t="shared" si="4"/>
        <v>69610</v>
      </c>
      <c r="V51" s="369">
        <f t="shared" si="5"/>
        <v>696100</v>
      </c>
      <c r="W51" s="393">
        <f t="shared" si="6"/>
        <v>0</v>
      </c>
      <c r="X51" s="376">
        <f t="shared" si="7"/>
        <v>0</v>
      </c>
      <c r="Y51" s="372"/>
    </row>
    <row r="52" spans="1:25" s="50" customFormat="1" ht="22.5" customHeight="1" x14ac:dyDescent="0.15">
      <c r="A52" s="361" t="s">
        <v>288</v>
      </c>
      <c r="B52" s="151" t="s">
        <v>959</v>
      </c>
      <c r="C52" s="152" t="s">
        <v>1378</v>
      </c>
      <c r="D52" s="375">
        <v>1</v>
      </c>
      <c r="E52" s="359" t="s">
        <v>1741</v>
      </c>
      <c r="F52" s="360">
        <v>1150</v>
      </c>
      <c r="G52" s="360">
        <f t="shared" si="0"/>
        <v>1150</v>
      </c>
      <c r="H52" s="360">
        <v>9624</v>
      </c>
      <c r="I52" s="360">
        <f t="shared" si="1"/>
        <v>9624</v>
      </c>
      <c r="J52" s="360">
        <v>0</v>
      </c>
      <c r="K52" s="360">
        <f t="shared" si="2"/>
        <v>0</v>
      </c>
      <c r="L52" s="360">
        <f t="shared" si="11"/>
        <v>10774</v>
      </c>
      <c r="M52" s="376">
        <f t="shared" si="11"/>
        <v>10774</v>
      </c>
      <c r="N52" s="375">
        <v>1</v>
      </c>
      <c r="O52" s="360">
        <v>1150</v>
      </c>
      <c r="P52" s="360">
        <f t="shared" si="8"/>
        <v>1150</v>
      </c>
      <c r="Q52" s="360">
        <v>9624</v>
      </c>
      <c r="R52" s="360">
        <f t="shared" si="9"/>
        <v>9624</v>
      </c>
      <c r="S52" s="360">
        <v>0</v>
      </c>
      <c r="T52" s="360">
        <f t="shared" si="10"/>
        <v>0</v>
      </c>
      <c r="U52" s="360">
        <f t="shared" si="4"/>
        <v>10774</v>
      </c>
      <c r="V52" s="369">
        <f t="shared" si="5"/>
        <v>10774</v>
      </c>
      <c r="W52" s="393">
        <f t="shared" si="6"/>
        <v>0</v>
      </c>
      <c r="X52" s="376">
        <f t="shared" si="7"/>
        <v>0</v>
      </c>
      <c r="Y52" s="372"/>
    </row>
    <row r="53" spans="1:25" s="50" customFormat="1" ht="22.5" customHeight="1" x14ac:dyDescent="0.15">
      <c r="A53" s="361" t="s">
        <v>289</v>
      </c>
      <c r="B53" s="151" t="s">
        <v>796</v>
      </c>
      <c r="C53" s="152"/>
      <c r="D53" s="375">
        <v>15</v>
      </c>
      <c r="E53" s="359" t="s">
        <v>1741</v>
      </c>
      <c r="F53" s="360">
        <v>75225</v>
      </c>
      <c r="G53" s="360">
        <f t="shared" si="0"/>
        <v>1128375</v>
      </c>
      <c r="H53" s="360">
        <v>66329</v>
      </c>
      <c r="I53" s="360">
        <f t="shared" si="1"/>
        <v>994935</v>
      </c>
      <c r="J53" s="360">
        <v>0</v>
      </c>
      <c r="K53" s="360">
        <f t="shared" si="2"/>
        <v>0</v>
      </c>
      <c r="L53" s="360">
        <f t="shared" si="11"/>
        <v>141554</v>
      </c>
      <c r="M53" s="376">
        <f t="shared" si="11"/>
        <v>2123310</v>
      </c>
      <c r="N53" s="375">
        <v>15</v>
      </c>
      <c r="O53" s="360">
        <v>75225</v>
      </c>
      <c r="P53" s="360">
        <f t="shared" si="8"/>
        <v>1128375</v>
      </c>
      <c r="Q53" s="360">
        <v>66329</v>
      </c>
      <c r="R53" s="360">
        <f t="shared" si="9"/>
        <v>994935</v>
      </c>
      <c r="S53" s="360">
        <v>0</v>
      </c>
      <c r="T53" s="360">
        <f t="shared" si="10"/>
        <v>0</v>
      </c>
      <c r="U53" s="360">
        <f t="shared" si="4"/>
        <v>141554</v>
      </c>
      <c r="V53" s="369">
        <f t="shared" si="5"/>
        <v>2123310</v>
      </c>
      <c r="W53" s="393">
        <f t="shared" si="6"/>
        <v>0</v>
      </c>
      <c r="X53" s="376">
        <f t="shared" si="7"/>
        <v>0</v>
      </c>
      <c r="Y53" s="372"/>
    </row>
    <row r="54" spans="1:25" s="50" customFormat="1" ht="22.5" customHeight="1" x14ac:dyDescent="0.15">
      <c r="A54" s="361" t="s">
        <v>290</v>
      </c>
      <c r="B54" s="151" t="s">
        <v>797</v>
      </c>
      <c r="C54" s="152"/>
      <c r="D54" s="375">
        <v>15</v>
      </c>
      <c r="E54" s="359" t="s">
        <v>1741</v>
      </c>
      <c r="F54" s="360">
        <v>191160</v>
      </c>
      <c r="G54" s="360">
        <f t="shared" si="0"/>
        <v>2867400</v>
      </c>
      <c r="H54" s="360">
        <v>172783</v>
      </c>
      <c r="I54" s="360">
        <f t="shared" si="1"/>
        <v>2591745</v>
      </c>
      <c r="J54" s="360">
        <v>0</v>
      </c>
      <c r="K54" s="360">
        <f t="shared" si="2"/>
        <v>0</v>
      </c>
      <c r="L54" s="360">
        <f t="shared" si="11"/>
        <v>363943</v>
      </c>
      <c r="M54" s="376">
        <f t="shared" si="11"/>
        <v>5459145</v>
      </c>
      <c r="N54" s="375">
        <v>15</v>
      </c>
      <c r="O54" s="360">
        <v>191160</v>
      </c>
      <c r="P54" s="360">
        <f t="shared" si="8"/>
        <v>2867400</v>
      </c>
      <c r="Q54" s="360">
        <v>172783</v>
      </c>
      <c r="R54" s="360">
        <f t="shared" si="9"/>
        <v>2591745</v>
      </c>
      <c r="S54" s="360">
        <v>0</v>
      </c>
      <c r="T54" s="360">
        <f t="shared" si="10"/>
        <v>0</v>
      </c>
      <c r="U54" s="360">
        <f t="shared" si="4"/>
        <v>363943</v>
      </c>
      <c r="V54" s="369">
        <f t="shared" si="5"/>
        <v>5459145</v>
      </c>
      <c r="W54" s="393">
        <f t="shared" si="6"/>
        <v>0</v>
      </c>
      <c r="X54" s="376">
        <f t="shared" si="7"/>
        <v>0</v>
      </c>
      <c r="Y54" s="372"/>
    </row>
    <row r="55" spans="1:25" s="50" customFormat="1" ht="22.5" customHeight="1" x14ac:dyDescent="0.15">
      <c r="A55" s="361" t="s">
        <v>291</v>
      </c>
      <c r="B55" s="151" t="s">
        <v>958</v>
      </c>
      <c r="C55" s="152" t="s">
        <v>1402</v>
      </c>
      <c r="D55" s="375">
        <v>15</v>
      </c>
      <c r="E55" s="359" t="s">
        <v>1741</v>
      </c>
      <c r="F55" s="360">
        <v>198239</v>
      </c>
      <c r="G55" s="360">
        <f t="shared" si="0"/>
        <v>2973585</v>
      </c>
      <c r="H55" s="360">
        <v>160885</v>
      </c>
      <c r="I55" s="360">
        <f t="shared" si="1"/>
        <v>2413275</v>
      </c>
      <c r="J55" s="360">
        <v>0</v>
      </c>
      <c r="K55" s="360">
        <f t="shared" si="2"/>
        <v>0</v>
      </c>
      <c r="L55" s="360">
        <f t="shared" si="11"/>
        <v>359124</v>
      </c>
      <c r="M55" s="376">
        <f t="shared" si="11"/>
        <v>5386860</v>
      </c>
      <c r="N55" s="375">
        <v>15</v>
      </c>
      <c r="O55" s="360">
        <v>198239</v>
      </c>
      <c r="P55" s="360">
        <f t="shared" si="8"/>
        <v>2973585</v>
      </c>
      <c r="Q55" s="360">
        <v>160885</v>
      </c>
      <c r="R55" s="360">
        <f t="shared" si="9"/>
        <v>2413275</v>
      </c>
      <c r="S55" s="360">
        <v>0</v>
      </c>
      <c r="T55" s="360">
        <f t="shared" si="10"/>
        <v>0</v>
      </c>
      <c r="U55" s="360">
        <f t="shared" si="4"/>
        <v>359124</v>
      </c>
      <c r="V55" s="369">
        <f t="shared" si="5"/>
        <v>5386860</v>
      </c>
      <c r="W55" s="393">
        <f t="shared" si="6"/>
        <v>0</v>
      </c>
      <c r="X55" s="376">
        <f t="shared" si="7"/>
        <v>0</v>
      </c>
      <c r="Y55" s="372"/>
    </row>
    <row r="56" spans="1:25" s="50" customFormat="1" ht="22.5" customHeight="1" x14ac:dyDescent="0.15">
      <c r="A56" s="361" t="s">
        <v>292</v>
      </c>
      <c r="B56" s="151" t="s">
        <v>954</v>
      </c>
      <c r="C56" s="152" t="s">
        <v>1403</v>
      </c>
      <c r="D56" s="375">
        <v>15</v>
      </c>
      <c r="E56" s="359" t="s">
        <v>1384</v>
      </c>
      <c r="F56" s="360">
        <v>205319</v>
      </c>
      <c r="G56" s="360">
        <f t="shared" si="0"/>
        <v>3079785</v>
      </c>
      <c r="H56" s="360">
        <v>160885</v>
      </c>
      <c r="I56" s="360">
        <f t="shared" si="1"/>
        <v>2413275</v>
      </c>
      <c r="J56" s="360">
        <v>0</v>
      </c>
      <c r="K56" s="360">
        <f t="shared" si="2"/>
        <v>0</v>
      </c>
      <c r="L56" s="360">
        <f t="shared" si="11"/>
        <v>366204</v>
      </c>
      <c r="M56" s="376">
        <f t="shared" si="11"/>
        <v>5493060</v>
      </c>
      <c r="N56" s="375">
        <v>15</v>
      </c>
      <c r="O56" s="360">
        <v>205319</v>
      </c>
      <c r="P56" s="360">
        <f t="shared" si="8"/>
        <v>3079785</v>
      </c>
      <c r="Q56" s="360">
        <v>160885</v>
      </c>
      <c r="R56" s="360">
        <f t="shared" si="9"/>
        <v>2413275</v>
      </c>
      <c r="S56" s="360">
        <v>0</v>
      </c>
      <c r="T56" s="360">
        <f t="shared" si="10"/>
        <v>0</v>
      </c>
      <c r="U56" s="360">
        <f t="shared" si="4"/>
        <v>366204</v>
      </c>
      <c r="V56" s="369">
        <f t="shared" si="5"/>
        <v>5493060</v>
      </c>
      <c r="W56" s="393">
        <f t="shared" si="6"/>
        <v>0</v>
      </c>
      <c r="X56" s="376">
        <f t="shared" si="7"/>
        <v>0</v>
      </c>
      <c r="Y56" s="372"/>
    </row>
    <row r="57" spans="1:25" s="50" customFormat="1" ht="22.5" customHeight="1" x14ac:dyDescent="0.15">
      <c r="A57" s="361" t="s">
        <v>293</v>
      </c>
      <c r="B57" s="151" t="s">
        <v>1508</v>
      </c>
      <c r="C57" s="152"/>
      <c r="D57" s="375">
        <v>5</v>
      </c>
      <c r="E57" s="359" t="s">
        <v>1741</v>
      </c>
      <c r="F57" s="360">
        <v>26550</v>
      </c>
      <c r="G57" s="360">
        <f t="shared" si="0"/>
        <v>132750</v>
      </c>
      <c r="H57" s="360">
        <v>38664</v>
      </c>
      <c r="I57" s="360">
        <f t="shared" si="1"/>
        <v>193320</v>
      </c>
      <c r="J57" s="360">
        <v>0</v>
      </c>
      <c r="K57" s="360">
        <f t="shared" si="2"/>
        <v>0</v>
      </c>
      <c r="L57" s="360">
        <f t="shared" si="11"/>
        <v>65214</v>
      </c>
      <c r="M57" s="376">
        <f t="shared" si="11"/>
        <v>326070</v>
      </c>
      <c r="N57" s="375">
        <v>5</v>
      </c>
      <c r="O57" s="360">
        <v>26550</v>
      </c>
      <c r="P57" s="360">
        <f t="shared" si="8"/>
        <v>132750</v>
      </c>
      <c r="Q57" s="360">
        <v>38664</v>
      </c>
      <c r="R57" s="360">
        <f t="shared" si="9"/>
        <v>193320</v>
      </c>
      <c r="S57" s="360">
        <v>0</v>
      </c>
      <c r="T57" s="360">
        <f t="shared" si="10"/>
        <v>0</v>
      </c>
      <c r="U57" s="360">
        <f t="shared" si="4"/>
        <v>65214</v>
      </c>
      <c r="V57" s="369">
        <f t="shared" si="5"/>
        <v>326070</v>
      </c>
      <c r="W57" s="393">
        <f t="shared" si="6"/>
        <v>0</v>
      </c>
      <c r="X57" s="376">
        <f t="shared" si="7"/>
        <v>0</v>
      </c>
      <c r="Y57" s="372"/>
    </row>
    <row r="58" spans="1:25" s="50" customFormat="1" ht="22.5" customHeight="1" x14ac:dyDescent="0.15">
      <c r="A58" s="361" t="s">
        <v>294</v>
      </c>
      <c r="B58" s="151" t="s">
        <v>1509</v>
      </c>
      <c r="C58" s="152" t="s">
        <v>512</v>
      </c>
      <c r="D58" s="375">
        <v>5</v>
      </c>
      <c r="E58" s="359" t="s">
        <v>1379</v>
      </c>
      <c r="F58" s="360">
        <v>7788</v>
      </c>
      <c r="G58" s="360">
        <f t="shared" si="0"/>
        <v>38940</v>
      </c>
      <c r="H58" s="360">
        <v>24104</v>
      </c>
      <c r="I58" s="360">
        <f t="shared" si="1"/>
        <v>120520</v>
      </c>
      <c r="J58" s="360">
        <v>0</v>
      </c>
      <c r="K58" s="360">
        <f t="shared" si="2"/>
        <v>0</v>
      </c>
      <c r="L58" s="360">
        <f t="shared" si="11"/>
        <v>31892</v>
      </c>
      <c r="M58" s="376">
        <f t="shared" si="11"/>
        <v>159460</v>
      </c>
      <c r="N58" s="375">
        <v>5</v>
      </c>
      <c r="O58" s="360">
        <v>7788</v>
      </c>
      <c r="P58" s="360">
        <f t="shared" si="8"/>
        <v>38940</v>
      </c>
      <c r="Q58" s="360">
        <v>24104</v>
      </c>
      <c r="R58" s="360">
        <f t="shared" si="9"/>
        <v>120520</v>
      </c>
      <c r="S58" s="360">
        <v>0</v>
      </c>
      <c r="T58" s="360">
        <f t="shared" si="10"/>
        <v>0</v>
      </c>
      <c r="U58" s="360">
        <f t="shared" si="4"/>
        <v>31892</v>
      </c>
      <c r="V58" s="369">
        <f t="shared" si="5"/>
        <v>159460</v>
      </c>
      <c r="W58" s="393">
        <f t="shared" si="6"/>
        <v>0</v>
      </c>
      <c r="X58" s="376">
        <f t="shared" si="7"/>
        <v>0</v>
      </c>
      <c r="Y58" s="372"/>
    </row>
    <row r="59" spans="1:25" s="50" customFormat="1" ht="22.5" customHeight="1" x14ac:dyDescent="0.15">
      <c r="A59" s="361" t="s">
        <v>295</v>
      </c>
      <c r="B59" s="151" t="s">
        <v>1510</v>
      </c>
      <c r="C59" s="152" t="s">
        <v>1380</v>
      </c>
      <c r="D59" s="375">
        <v>0</v>
      </c>
      <c r="E59" s="359" t="s">
        <v>1741</v>
      </c>
      <c r="F59" s="360">
        <v>35400</v>
      </c>
      <c r="G59" s="360">
        <f t="shared" si="0"/>
        <v>0</v>
      </c>
      <c r="H59" s="360">
        <v>97748</v>
      </c>
      <c r="I59" s="360">
        <f t="shared" si="1"/>
        <v>0</v>
      </c>
      <c r="J59" s="360">
        <v>0</v>
      </c>
      <c r="K59" s="360">
        <f t="shared" si="2"/>
        <v>0</v>
      </c>
      <c r="L59" s="360">
        <f t="shared" si="11"/>
        <v>133148</v>
      </c>
      <c r="M59" s="376">
        <f t="shared" si="11"/>
        <v>0</v>
      </c>
      <c r="N59" s="375">
        <v>0</v>
      </c>
      <c r="O59" s="360">
        <v>35400</v>
      </c>
      <c r="P59" s="360">
        <f t="shared" si="8"/>
        <v>0</v>
      </c>
      <c r="Q59" s="360">
        <v>97748</v>
      </c>
      <c r="R59" s="360">
        <f t="shared" si="9"/>
        <v>0</v>
      </c>
      <c r="S59" s="360">
        <v>0</v>
      </c>
      <c r="T59" s="360">
        <f t="shared" si="10"/>
        <v>0</v>
      </c>
      <c r="U59" s="360">
        <f t="shared" si="4"/>
        <v>133148</v>
      </c>
      <c r="V59" s="369">
        <f t="shared" si="5"/>
        <v>0</v>
      </c>
      <c r="W59" s="393">
        <f t="shared" si="6"/>
        <v>0</v>
      </c>
      <c r="X59" s="376">
        <f t="shared" si="7"/>
        <v>0</v>
      </c>
      <c r="Y59" s="372"/>
    </row>
    <row r="60" spans="1:25" s="50" customFormat="1" ht="22.5" customHeight="1" x14ac:dyDescent="0.15">
      <c r="A60" s="361" t="s">
        <v>296</v>
      </c>
      <c r="B60" s="151" t="s">
        <v>1510</v>
      </c>
      <c r="C60" s="152" t="s">
        <v>1381</v>
      </c>
      <c r="D60" s="375">
        <v>0</v>
      </c>
      <c r="E60" s="359" t="s">
        <v>1741</v>
      </c>
      <c r="F60" s="360">
        <v>47790</v>
      </c>
      <c r="G60" s="360">
        <f t="shared" si="0"/>
        <v>0</v>
      </c>
      <c r="H60" s="360">
        <v>115023</v>
      </c>
      <c r="I60" s="360">
        <f t="shared" si="1"/>
        <v>0</v>
      </c>
      <c r="J60" s="360">
        <v>0</v>
      </c>
      <c r="K60" s="360">
        <f t="shared" si="2"/>
        <v>0</v>
      </c>
      <c r="L60" s="360">
        <f t="shared" si="11"/>
        <v>162813</v>
      </c>
      <c r="M60" s="376">
        <f t="shared" si="11"/>
        <v>0</v>
      </c>
      <c r="N60" s="375">
        <v>0</v>
      </c>
      <c r="O60" s="360">
        <v>47790</v>
      </c>
      <c r="P60" s="360">
        <f t="shared" si="8"/>
        <v>0</v>
      </c>
      <c r="Q60" s="360">
        <v>115023</v>
      </c>
      <c r="R60" s="360">
        <f t="shared" si="9"/>
        <v>0</v>
      </c>
      <c r="S60" s="360">
        <v>0</v>
      </c>
      <c r="T60" s="360">
        <f t="shared" si="10"/>
        <v>0</v>
      </c>
      <c r="U60" s="360">
        <f t="shared" si="4"/>
        <v>162813</v>
      </c>
      <c r="V60" s="369">
        <f t="shared" si="5"/>
        <v>0</v>
      </c>
      <c r="W60" s="393">
        <f t="shared" si="6"/>
        <v>0</v>
      </c>
      <c r="X60" s="376">
        <f t="shared" si="7"/>
        <v>0</v>
      </c>
      <c r="Y60" s="372"/>
    </row>
    <row r="61" spans="1:25" s="50" customFormat="1" ht="22.5" customHeight="1" x14ac:dyDescent="0.15">
      <c r="A61" s="361" t="s">
        <v>297</v>
      </c>
      <c r="B61" s="151" t="s">
        <v>1510</v>
      </c>
      <c r="C61" s="152" t="s">
        <v>1382</v>
      </c>
      <c r="D61" s="375">
        <v>0</v>
      </c>
      <c r="E61" s="359" t="s">
        <v>1741</v>
      </c>
      <c r="F61" s="360">
        <v>60180</v>
      </c>
      <c r="G61" s="360">
        <f t="shared" si="0"/>
        <v>0</v>
      </c>
      <c r="H61" s="360">
        <v>131700</v>
      </c>
      <c r="I61" s="360">
        <f t="shared" si="1"/>
        <v>0</v>
      </c>
      <c r="J61" s="360">
        <v>0</v>
      </c>
      <c r="K61" s="360">
        <f t="shared" si="2"/>
        <v>0</v>
      </c>
      <c r="L61" s="360">
        <f t="shared" si="11"/>
        <v>191880</v>
      </c>
      <c r="M61" s="376">
        <f t="shared" si="11"/>
        <v>0</v>
      </c>
      <c r="N61" s="375">
        <v>0</v>
      </c>
      <c r="O61" s="360">
        <v>60180</v>
      </c>
      <c r="P61" s="360">
        <f t="shared" si="8"/>
        <v>0</v>
      </c>
      <c r="Q61" s="360">
        <v>131700</v>
      </c>
      <c r="R61" s="360">
        <f t="shared" si="9"/>
        <v>0</v>
      </c>
      <c r="S61" s="360">
        <v>0</v>
      </c>
      <c r="T61" s="360">
        <f t="shared" si="10"/>
        <v>0</v>
      </c>
      <c r="U61" s="360">
        <f t="shared" si="4"/>
        <v>191880</v>
      </c>
      <c r="V61" s="369">
        <f t="shared" si="5"/>
        <v>0</v>
      </c>
      <c r="W61" s="393">
        <f t="shared" si="6"/>
        <v>0</v>
      </c>
      <c r="X61" s="376">
        <f t="shared" si="7"/>
        <v>0</v>
      </c>
      <c r="Y61" s="372"/>
    </row>
    <row r="62" spans="1:25" s="50" customFormat="1" ht="22.5" customHeight="1" x14ac:dyDescent="0.15">
      <c r="A62" s="361" t="s">
        <v>298</v>
      </c>
      <c r="B62" s="151" t="s">
        <v>1510</v>
      </c>
      <c r="C62" s="152" t="s">
        <v>1383</v>
      </c>
      <c r="D62" s="375">
        <v>0</v>
      </c>
      <c r="E62" s="359" t="s">
        <v>1741</v>
      </c>
      <c r="F62" s="360">
        <v>73012</v>
      </c>
      <c r="G62" s="360">
        <f t="shared" si="0"/>
        <v>0</v>
      </c>
      <c r="H62" s="360">
        <v>144926</v>
      </c>
      <c r="I62" s="360">
        <f t="shared" si="1"/>
        <v>0</v>
      </c>
      <c r="J62" s="360">
        <v>0</v>
      </c>
      <c r="K62" s="360">
        <f t="shared" si="2"/>
        <v>0</v>
      </c>
      <c r="L62" s="360">
        <f t="shared" si="11"/>
        <v>217938</v>
      </c>
      <c r="M62" s="376">
        <f t="shared" si="11"/>
        <v>0</v>
      </c>
      <c r="N62" s="375">
        <v>0</v>
      </c>
      <c r="O62" s="360">
        <v>73012</v>
      </c>
      <c r="P62" s="360">
        <f t="shared" si="8"/>
        <v>0</v>
      </c>
      <c r="Q62" s="360">
        <v>144926</v>
      </c>
      <c r="R62" s="360">
        <f t="shared" si="9"/>
        <v>0</v>
      </c>
      <c r="S62" s="360">
        <v>0</v>
      </c>
      <c r="T62" s="360">
        <f t="shared" si="10"/>
        <v>0</v>
      </c>
      <c r="U62" s="360">
        <f t="shared" si="4"/>
        <v>217938</v>
      </c>
      <c r="V62" s="369">
        <f t="shared" si="5"/>
        <v>0</v>
      </c>
      <c r="W62" s="393">
        <f t="shared" si="6"/>
        <v>0</v>
      </c>
      <c r="X62" s="376">
        <f t="shared" si="7"/>
        <v>0</v>
      </c>
      <c r="Y62" s="372"/>
    </row>
    <row r="63" spans="1:25" s="50" customFormat="1" ht="22.5" customHeight="1" x14ac:dyDescent="0.15">
      <c r="A63" s="361" t="s">
        <v>299</v>
      </c>
      <c r="B63" s="151" t="s">
        <v>1510</v>
      </c>
      <c r="C63" s="152" t="s">
        <v>1404</v>
      </c>
      <c r="D63" s="375">
        <v>0</v>
      </c>
      <c r="E63" s="359" t="s">
        <v>1741</v>
      </c>
      <c r="F63" s="360">
        <v>20178</v>
      </c>
      <c r="G63" s="360">
        <f t="shared" si="0"/>
        <v>0</v>
      </c>
      <c r="H63" s="360">
        <v>97748</v>
      </c>
      <c r="I63" s="360">
        <f t="shared" si="1"/>
        <v>0</v>
      </c>
      <c r="J63" s="360">
        <v>0</v>
      </c>
      <c r="K63" s="360">
        <f t="shared" si="2"/>
        <v>0</v>
      </c>
      <c r="L63" s="360">
        <f t="shared" si="11"/>
        <v>117926</v>
      </c>
      <c r="M63" s="376">
        <f t="shared" si="11"/>
        <v>0</v>
      </c>
      <c r="N63" s="375">
        <v>0</v>
      </c>
      <c r="O63" s="360">
        <v>20178</v>
      </c>
      <c r="P63" s="360">
        <f t="shared" si="8"/>
        <v>0</v>
      </c>
      <c r="Q63" s="360">
        <v>97748</v>
      </c>
      <c r="R63" s="360">
        <f t="shared" si="9"/>
        <v>0</v>
      </c>
      <c r="S63" s="360">
        <v>0</v>
      </c>
      <c r="T63" s="360">
        <f t="shared" si="10"/>
        <v>0</v>
      </c>
      <c r="U63" s="360">
        <f t="shared" si="4"/>
        <v>117926</v>
      </c>
      <c r="V63" s="369">
        <f t="shared" si="5"/>
        <v>0</v>
      </c>
      <c r="W63" s="393">
        <f t="shared" si="6"/>
        <v>0</v>
      </c>
      <c r="X63" s="376">
        <f t="shared" si="7"/>
        <v>0</v>
      </c>
      <c r="Y63" s="372"/>
    </row>
    <row r="64" spans="1:25" s="50" customFormat="1" ht="22.5" customHeight="1" x14ac:dyDescent="0.15">
      <c r="A64" s="361" t="s">
        <v>300</v>
      </c>
      <c r="B64" s="151" t="s">
        <v>1510</v>
      </c>
      <c r="C64" s="152" t="s">
        <v>1405</v>
      </c>
      <c r="D64" s="375">
        <v>0</v>
      </c>
      <c r="E64" s="359" t="s">
        <v>1741</v>
      </c>
      <c r="F64" s="360">
        <v>45135</v>
      </c>
      <c r="G64" s="360">
        <f t="shared" si="0"/>
        <v>0</v>
      </c>
      <c r="H64" s="360">
        <v>115023</v>
      </c>
      <c r="I64" s="360">
        <f t="shared" si="1"/>
        <v>0</v>
      </c>
      <c r="J64" s="360">
        <v>0</v>
      </c>
      <c r="K64" s="360">
        <f t="shared" si="2"/>
        <v>0</v>
      </c>
      <c r="L64" s="360">
        <f t="shared" si="11"/>
        <v>160158</v>
      </c>
      <c r="M64" s="376">
        <f t="shared" si="11"/>
        <v>0</v>
      </c>
      <c r="N64" s="375">
        <v>0</v>
      </c>
      <c r="O64" s="360">
        <v>45135</v>
      </c>
      <c r="P64" s="360">
        <f t="shared" si="8"/>
        <v>0</v>
      </c>
      <c r="Q64" s="360">
        <v>115023</v>
      </c>
      <c r="R64" s="360">
        <f t="shared" si="9"/>
        <v>0</v>
      </c>
      <c r="S64" s="360">
        <v>0</v>
      </c>
      <c r="T64" s="360">
        <f t="shared" si="10"/>
        <v>0</v>
      </c>
      <c r="U64" s="360">
        <f t="shared" si="4"/>
        <v>160158</v>
      </c>
      <c r="V64" s="369">
        <f t="shared" si="5"/>
        <v>0</v>
      </c>
      <c r="W64" s="393">
        <f t="shared" si="6"/>
        <v>0</v>
      </c>
      <c r="X64" s="376">
        <f t="shared" si="7"/>
        <v>0</v>
      </c>
      <c r="Y64" s="372"/>
    </row>
    <row r="65" spans="1:25" s="50" customFormat="1" ht="22.5" customHeight="1" x14ac:dyDescent="0.15">
      <c r="A65" s="361" t="s">
        <v>301</v>
      </c>
      <c r="B65" s="151" t="s">
        <v>1510</v>
      </c>
      <c r="C65" s="152" t="s">
        <v>1406</v>
      </c>
      <c r="D65" s="375">
        <v>0</v>
      </c>
      <c r="E65" s="359" t="s">
        <v>1741</v>
      </c>
      <c r="F65" s="360">
        <v>51330</v>
      </c>
      <c r="G65" s="360">
        <f t="shared" si="0"/>
        <v>0</v>
      </c>
      <c r="H65" s="360">
        <v>131700</v>
      </c>
      <c r="I65" s="360">
        <f t="shared" si="1"/>
        <v>0</v>
      </c>
      <c r="J65" s="360">
        <v>0</v>
      </c>
      <c r="K65" s="360">
        <f t="shared" si="2"/>
        <v>0</v>
      </c>
      <c r="L65" s="360">
        <f t="shared" si="11"/>
        <v>183030</v>
      </c>
      <c r="M65" s="376">
        <f t="shared" si="11"/>
        <v>0</v>
      </c>
      <c r="N65" s="375">
        <v>0</v>
      </c>
      <c r="O65" s="360">
        <v>51330</v>
      </c>
      <c r="P65" s="360">
        <f t="shared" si="8"/>
        <v>0</v>
      </c>
      <c r="Q65" s="360">
        <v>131700</v>
      </c>
      <c r="R65" s="360">
        <f t="shared" si="9"/>
        <v>0</v>
      </c>
      <c r="S65" s="360">
        <v>0</v>
      </c>
      <c r="T65" s="360">
        <f t="shared" si="10"/>
        <v>0</v>
      </c>
      <c r="U65" s="360">
        <f t="shared" si="4"/>
        <v>183030</v>
      </c>
      <c r="V65" s="369">
        <f t="shared" si="5"/>
        <v>0</v>
      </c>
      <c r="W65" s="393">
        <f t="shared" si="6"/>
        <v>0</v>
      </c>
      <c r="X65" s="376">
        <f t="shared" si="7"/>
        <v>0</v>
      </c>
      <c r="Y65" s="372"/>
    </row>
    <row r="66" spans="1:25" s="50" customFormat="1" ht="22.5" customHeight="1" x14ac:dyDescent="0.15">
      <c r="A66" s="361" t="s">
        <v>302</v>
      </c>
      <c r="B66" s="151" t="s">
        <v>1510</v>
      </c>
      <c r="C66" s="152" t="s">
        <v>1407</v>
      </c>
      <c r="D66" s="375">
        <v>0</v>
      </c>
      <c r="E66" s="359" t="s">
        <v>1741</v>
      </c>
      <c r="F66" s="360">
        <v>64162</v>
      </c>
      <c r="G66" s="360">
        <f t="shared" si="0"/>
        <v>0</v>
      </c>
      <c r="H66" s="360">
        <v>144926</v>
      </c>
      <c r="I66" s="360">
        <f t="shared" si="1"/>
        <v>0</v>
      </c>
      <c r="J66" s="360">
        <v>0</v>
      </c>
      <c r="K66" s="360">
        <f t="shared" si="2"/>
        <v>0</v>
      </c>
      <c r="L66" s="360">
        <f t="shared" si="11"/>
        <v>209088</v>
      </c>
      <c r="M66" s="376">
        <f t="shared" si="11"/>
        <v>0</v>
      </c>
      <c r="N66" s="375">
        <v>0</v>
      </c>
      <c r="O66" s="360">
        <v>64162</v>
      </c>
      <c r="P66" s="360">
        <f t="shared" si="8"/>
        <v>0</v>
      </c>
      <c r="Q66" s="360">
        <v>144926</v>
      </c>
      <c r="R66" s="360">
        <f t="shared" si="9"/>
        <v>0</v>
      </c>
      <c r="S66" s="360">
        <v>0</v>
      </c>
      <c r="T66" s="360">
        <f t="shared" si="10"/>
        <v>0</v>
      </c>
      <c r="U66" s="360">
        <f t="shared" si="4"/>
        <v>209088</v>
      </c>
      <c r="V66" s="369">
        <f t="shared" si="5"/>
        <v>0</v>
      </c>
      <c r="W66" s="393">
        <f t="shared" si="6"/>
        <v>0</v>
      </c>
      <c r="X66" s="376">
        <f t="shared" si="7"/>
        <v>0</v>
      </c>
      <c r="Y66" s="372"/>
    </row>
    <row r="67" spans="1:25" s="50" customFormat="1" ht="22.5" customHeight="1" x14ac:dyDescent="0.15">
      <c r="A67" s="361" t="s">
        <v>303</v>
      </c>
      <c r="B67" s="151" t="s">
        <v>1511</v>
      </c>
      <c r="C67" s="152" t="s">
        <v>513</v>
      </c>
      <c r="D67" s="375">
        <v>10</v>
      </c>
      <c r="E67" s="359" t="s">
        <v>1384</v>
      </c>
      <c r="F67" s="360">
        <v>78765</v>
      </c>
      <c r="G67" s="360">
        <f t="shared" si="0"/>
        <v>787650</v>
      </c>
      <c r="H67" s="360">
        <v>38264</v>
      </c>
      <c r="I67" s="360">
        <f t="shared" si="1"/>
        <v>382640</v>
      </c>
      <c r="J67" s="360">
        <v>0</v>
      </c>
      <c r="K67" s="360">
        <f t="shared" si="2"/>
        <v>0</v>
      </c>
      <c r="L67" s="360">
        <f t="shared" si="11"/>
        <v>117029</v>
      </c>
      <c r="M67" s="376">
        <f t="shared" si="11"/>
        <v>1170290</v>
      </c>
      <c r="N67" s="375">
        <v>10</v>
      </c>
      <c r="O67" s="360">
        <v>78765</v>
      </c>
      <c r="P67" s="360">
        <f t="shared" si="8"/>
        <v>787650</v>
      </c>
      <c r="Q67" s="360">
        <v>38264</v>
      </c>
      <c r="R67" s="360">
        <f t="shared" si="9"/>
        <v>382640</v>
      </c>
      <c r="S67" s="360">
        <v>0</v>
      </c>
      <c r="T67" s="360">
        <f t="shared" si="10"/>
        <v>0</v>
      </c>
      <c r="U67" s="360">
        <f t="shared" si="4"/>
        <v>117029</v>
      </c>
      <c r="V67" s="369">
        <f t="shared" si="5"/>
        <v>1170290</v>
      </c>
      <c r="W67" s="393">
        <f t="shared" si="6"/>
        <v>0</v>
      </c>
      <c r="X67" s="376">
        <f t="shared" si="7"/>
        <v>0</v>
      </c>
      <c r="Y67" s="372"/>
    </row>
    <row r="68" spans="1:25" s="50" customFormat="1" ht="22.5" customHeight="1" x14ac:dyDescent="0.15">
      <c r="A68" s="361" t="s">
        <v>304</v>
      </c>
      <c r="B68" s="151" t="s">
        <v>1512</v>
      </c>
      <c r="C68" s="152" t="s">
        <v>513</v>
      </c>
      <c r="D68" s="375">
        <v>10</v>
      </c>
      <c r="E68" s="359" t="s">
        <v>1384</v>
      </c>
      <c r="F68" s="360">
        <v>97350</v>
      </c>
      <c r="G68" s="360">
        <f t="shared" si="0"/>
        <v>973500</v>
      </c>
      <c r="H68" s="360">
        <v>40903</v>
      </c>
      <c r="I68" s="360">
        <f t="shared" si="1"/>
        <v>409030</v>
      </c>
      <c r="J68" s="360">
        <v>0</v>
      </c>
      <c r="K68" s="360">
        <f t="shared" si="2"/>
        <v>0</v>
      </c>
      <c r="L68" s="360">
        <f t="shared" si="11"/>
        <v>138253</v>
      </c>
      <c r="M68" s="376">
        <f t="shared" si="11"/>
        <v>1382530</v>
      </c>
      <c r="N68" s="375">
        <v>10</v>
      </c>
      <c r="O68" s="360">
        <v>97350</v>
      </c>
      <c r="P68" s="360">
        <f t="shared" si="8"/>
        <v>973500</v>
      </c>
      <c r="Q68" s="360">
        <v>40903</v>
      </c>
      <c r="R68" s="360">
        <f t="shared" si="9"/>
        <v>409030</v>
      </c>
      <c r="S68" s="360">
        <v>0</v>
      </c>
      <c r="T68" s="360">
        <f t="shared" si="10"/>
        <v>0</v>
      </c>
      <c r="U68" s="360">
        <f t="shared" si="4"/>
        <v>138253</v>
      </c>
      <c r="V68" s="369">
        <f t="shared" si="5"/>
        <v>1382530</v>
      </c>
      <c r="W68" s="393">
        <f t="shared" si="6"/>
        <v>0</v>
      </c>
      <c r="X68" s="376">
        <f t="shared" si="7"/>
        <v>0</v>
      </c>
      <c r="Y68" s="372"/>
    </row>
    <row r="69" spans="1:25" s="50" customFormat="1" ht="22.5" customHeight="1" x14ac:dyDescent="0.15">
      <c r="A69" s="361" t="s">
        <v>305</v>
      </c>
      <c r="B69" s="151" t="s">
        <v>514</v>
      </c>
      <c r="C69" s="152" t="s">
        <v>1513</v>
      </c>
      <c r="D69" s="375">
        <v>10</v>
      </c>
      <c r="E69" s="359" t="s">
        <v>1384</v>
      </c>
      <c r="F69" s="360">
        <v>53100</v>
      </c>
      <c r="G69" s="360">
        <f t="shared" si="0"/>
        <v>531000</v>
      </c>
      <c r="H69" s="360">
        <v>38264</v>
      </c>
      <c r="I69" s="360">
        <f t="shared" si="1"/>
        <v>382640</v>
      </c>
      <c r="J69" s="360">
        <v>0</v>
      </c>
      <c r="K69" s="360">
        <f t="shared" si="2"/>
        <v>0</v>
      </c>
      <c r="L69" s="360">
        <f t="shared" si="11"/>
        <v>91364</v>
      </c>
      <c r="M69" s="376">
        <f t="shared" si="11"/>
        <v>913640</v>
      </c>
      <c r="N69" s="375">
        <v>10</v>
      </c>
      <c r="O69" s="360">
        <v>53100</v>
      </c>
      <c r="P69" s="360">
        <f t="shared" si="8"/>
        <v>531000</v>
      </c>
      <c r="Q69" s="360">
        <v>38264</v>
      </c>
      <c r="R69" s="360">
        <f t="shared" si="9"/>
        <v>382640</v>
      </c>
      <c r="S69" s="360">
        <v>0</v>
      </c>
      <c r="T69" s="360">
        <f t="shared" si="10"/>
        <v>0</v>
      </c>
      <c r="U69" s="360">
        <f t="shared" si="4"/>
        <v>91364</v>
      </c>
      <c r="V69" s="369">
        <f t="shared" si="5"/>
        <v>913640</v>
      </c>
      <c r="W69" s="393">
        <f t="shared" si="6"/>
        <v>0</v>
      </c>
      <c r="X69" s="376">
        <f t="shared" si="7"/>
        <v>0</v>
      </c>
      <c r="Y69" s="372"/>
    </row>
    <row r="70" spans="1:25" s="50" customFormat="1" ht="22.5" customHeight="1" x14ac:dyDescent="0.15">
      <c r="A70" s="361" t="s">
        <v>306</v>
      </c>
      <c r="B70" s="151" t="s">
        <v>515</v>
      </c>
      <c r="C70" s="152" t="s">
        <v>1408</v>
      </c>
      <c r="D70" s="375">
        <v>5</v>
      </c>
      <c r="E70" s="359" t="s">
        <v>1384</v>
      </c>
      <c r="F70" s="360">
        <v>75667</v>
      </c>
      <c r="G70" s="360">
        <f t="shared" ref="G70:G133" si="12">INT($D70*F70)</f>
        <v>378335</v>
      </c>
      <c r="H70" s="360">
        <v>23857</v>
      </c>
      <c r="I70" s="360">
        <f t="shared" ref="I70:I133" si="13">INT($D70*H70)</f>
        <v>119285</v>
      </c>
      <c r="J70" s="360">
        <v>0</v>
      </c>
      <c r="K70" s="360">
        <f t="shared" ref="K70:K133" si="14">INT($D70*J70)</f>
        <v>0</v>
      </c>
      <c r="L70" s="360">
        <f t="shared" si="11"/>
        <v>99524</v>
      </c>
      <c r="M70" s="376">
        <f t="shared" si="11"/>
        <v>497620</v>
      </c>
      <c r="N70" s="375">
        <v>5</v>
      </c>
      <c r="O70" s="360">
        <v>75667</v>
      </c>
      <c r="P70" s="360">
        <f t="shared" si="8"/>
        <v>378335</v>
      </c>
      <c r="Q70" s="360">
        <v>23857</v>
      </c>
      <c r="R70" s="360">
        <f t="shared" si="9"/>
        <v>119285</v>
      </c>
      <c r="S70" s="360">
        <v>0</v>
      </c>
      <c r="T70" s="360">
        <f t="shared" si="10"/>
        <v>0</v>
      </c>
      <c r="U70" s="360">
        <f t="shared" ref="U70:U133" si="15">O70+Q70+S70</f>
        <v>99524</v>
      </c>
      <c r="V70" s="369">
        <f t="shared" ref="V70:V133" si="16">P70+R70+T70</f>
        <v>497620</v>
      </c>
      <c r="W70" s="393">
        <f t="shared" ref="W70:W133" si="17">N70-D70</f>
        <v>0</v>
      </c>
      <c r="X70" s="376">
        <f t="shared" ref="X70:X133" si="18">V70-M70</f>
        <v>0</v>
      </c>
      <c r="Y70" s="372"/>
    </row>
    <row r="71" spans="1:25" s="50" customFormat="1" ht="22.5" customHeight="1" x14ac:dyDescent="0.15">
      <c r="A71" s="361" t="s">
        <v>307</v>
      </c>
      <c r="B71" s="151" t="s">
        <v>515</v>
      </c>
      <c r="C71" s="152" t="s">
        <v>1409</v>
      </c>
      <c r="D71" s="375">
        <v>5</v>
      </c>
      <c r="E71" s="359" t="s">
        <v>1384</v>
      </c>
      <c r="F71" s="360">
        <v>82305</v>
      </c>
      <c r="G71" s="360">
        <f t="shared" si="12"/>
        <v>411525</v>
      </c>
      <c r="H71" s="360">
        <v>45141</v>
      </c>
      <c r="I71" s="360">
        <f t="shared" si="13"/>
        <v>225705</v>
      </c>
      <c r="J71" s="360">
        <v>0</v>
      </c>
      <c r="K71" s="360">
        <f t="shared" si="14"/>
        <v>0</v>
      </c>
      <c r="L71" s="360">
        <f t="shared" si="11"/>
        <v>127446</v>
      </c>
      <c r="M71" s="376">
        <f t="shared" si="11"/>
        <v>637230</v>
      </c>
      <c r="N71" s="375">
        <v>5</v>
      </c>
      <c r="O71" s="360">
        <v>82305</v>
      </c>
      <c r="P71" s="360">
        <f t="shared" ref="P71:P134" si="19">INT($N71*O71)</f>
        <v>411525</v>
      </c>
      <c r="Q71" s="360">
        <v>45141</v>
      </c>
      <c r="R71" s="360">
        <f t="shared" ref="R71:R134" si="20">INT(N71*Q71)</f>
        <v>225705</v>
      </c>
      <c r="S71" s="360">
        <v>0</v>
      </c>
      <c r="T71" s="360">
        <f t="shared" ref="T71:T134" si="21">INT(N71*S71)</f>
        <v>0</v>
      </c>
      <c r="U71" s="360">
        <f t="shared" si="15"/>
        <v>127446</v>
      </c>
      <c r="V71" s="369">
        <f t="shared" si="16"/>
        <v>637230</v>
      </c>
      <c r="W71" s="393">
        <f t="shared" si="17"/>
        <v>0</v>
      </c>
      <c r="X71" s="376">
        <f t="shared" si="18"/>
        <v>0</v>
      </c>
      <c r="Y71" s="372"/>
    </row>
    <row r="72" spans="1:25" s="50" customFormat="1" ht="22.5" customHeight="1" x14ac:dyDescent="0.15">
      <c r="A72" s="361" t="s">
        <v>308</v>
      </c>
      <c r="B72" s="151" t="s">
        <v>1514</v>
      </c>
      <c r="C72" s="152" t="s">
        <v>516</v>
      </c>
      <c r="D72" s="375">
        <v>10</v>
      </c>
      <c r="E72" s="359" t="s">
        <v>1384</v>
      </c>
      <c r="F72" s="360">
        <v>107970</v>
      </c>
      <c r="G72" s="360">
        <f t="shared" si="12"/>
        <v>1079700</v>
      </c>
      <c r="H72" s="360">
        <v>23857</v>
      </c>
      <c r="I72" s="360">
        <f t="shared" si="13"/>
        <v>238570</v>
      </c>
      <c r="J72" s="360">
        <v>0</v>
      </c>
      <c r="K72" s="360">
        <f t="shared" si="14"/>
        <v>0</v>
      </c>
      <c r="L72" s="360">
        <f t="shared" si="11"/>
        <v>131827</v>
      </c>
      <c r="M72" s="376">
        <f t="shared" si="11"/>
        <v>1318270</v>
      </c>
      <c r="N72" s="375">
        <v>10</v>
      </c>
      <c r="O72" s="360">
        <v>107970</v>
      </c>
      <c r="P72" s="360">
        <f t="shared" si="19"/>
        <v>1079700</v>
      </c>
      <c r="Q72" s="360">
        <v>23857</v>
      </c>
      <c r="R72" s="360">
        <f t="shared" si="20"/>
        <v>238570</v>
      </c>
      <c r="S72" s="360">
        <v>0</v>
      </c>
      <c r="T72" s="360">
        <f t="shared" si="21"/>
        <v>0</v>
      </c>
      <c r="U72" s="360">
        <f t="shared" si="15"/>
        <v>131827</v>
      </c>
      <c r="V72" s="369">
        <f t="shared" si="16"/>
        <v>1318270</v>
      </c>
      <c r="W72" s="393">
        <f t="shared" si="17"/>
        <v>0</v>
      </c>
      <c r="X72" s="376">
        <f t="shared" si="18"/>
        <v>0</v>
      </c>
      <c r="Y72" s="372"/>
    </row>
    <row r="73" spans="1:25" s="50" customFormat="1" ht="22.5" customHeight="1" x14ac:dyDescent="0.15">
      <c r="A73" s="361" t="s">
        <v>309</v>
      </c>
      <c r="B73" s="151" t="s">
        <v>1515</v>
      </c>
      <c r="C73" s="152" t="s">
        <v>517</v>
      </c>
      <c r="D73" s="375">
        <v>10</v>
      </c>
      <c r="E73" s="359" t="s">
        <v>1741</v>
      </c>
      <c r="F73" s="360">
        <v>663750</v>
      </c>
      <c r="G73" s="360">
        <f t="shared" si="12"/>
        <v>6637500</v>
      </c>
      <c r="H73" s="360">
        <v>225220</v>
      </c>
      <c r="I73" s="360">
        <f t="shared" si="13"/>
        <v>2252200</v>
      </c>
      <c r="J73" s="360">
        <v>0</v>
      </c>
      <c r="K73" s="360">
        <f t="shared" si="14"/>
        <v>0</v>
      </c>
      <c r="L73" s="360">
        <f t="shared" si="11"/>
        <v>888970</v>
      </c>
      <c r="M73" s="376">
        <f t="shared" si="11"/>
        <v>8889700</v>
      </c>
      <c r="N73" s="375">
        <v>10</v>
      </c>
      <c r="O73" s="360">
        <v>663750</v>
      </c>
      <c r="P73" s="360">
        <f t="shared" si="19"/>
        <v>6637500</v>
      </c>
      <c r="Q73" s="360">
        <v>225220</v>
      </c>
      <c r="R73" s="360">
        <f t="shared" si="20"/>
        <v>2252200</v>
      </c>
      <c r="S73" s="360">
        <v>0</v>
      </c>
      <c r="T73" s="360">
        <f t="shared" si="21"/>
        <v>0</v>
      </c>
      <c r="U73" s="360">
        <f t="shared" si="15"/>
        <v>888970</v>
      </c>
      <c r="V73" s="369">
        <f t="shared" si="16"/>
        <v>8889700</v>
      </c>
      <c r="W73" s="393">
        <f t="shared" si="17"/>
        <v>0</v>
      </c>
      <c r="X73" s="376">
        <f t="shared" si="18"/>
        <v>0</v>
      </c>
      <c r="Y73" s="372"/>
    </row>
    <row r="74" spans="1:25" s="50" customFormat="1" ht="22.5" customHeight="1" x14ac:dyDescent="0.15">
      <c r="A74" s="361" t="s">
        <v>310</v>
      </c>
      <c r="B74" s="151" t="s">
        <v>1515</v>
      </c>
      <c r="C74" s="152" t="s">
        <v>518</v>
      </c>
      <c r="D74" s="375">
        <v>1</v>
      </c>
      <c r="E74" s="359" t="s">
        <v>1741</v>
      </c>
      <c r="F74" s="360">
        <v>831900</v>
      </c>
      <c r="G74" s="360">
        <f t="shared" si="12"/>
        <v>831900</v>
      </c>
      <c r="H74" s="360">
        <v>249297</v>
      </c>
      <c r="I74" s="360">
        <f t="shared" si="13"/>
        <v>249297</v>
      </c>
      <c r="J74" s="360">
        <v>0</v>
      </c>
      <c r="K74" s="360">
        <f t="shared" si="14"/>
        <v>0</v>
      </c>
      <c r="L74" s="360">
        <f t="shared" si="11"/>
        <v>1081197</v>
      </c>
      <c r="M74" s="376">
        <f t="shared" si="11"/>
        <v>1081197</v>
      </c>
      <c r="N74" s="375">
        <v>1</v>
      </c>
      <c r="O74" s="360">
        <v>831900</v>
      </c>
      <c r="P74" s="360">
        <f t="shared" si="19"/>
        <v>831900</v>
      </c>
      <c r="Q74" s="360">
        <v>249297</v>
      </c>
      <c r="R74" s="360">
        <f t="shared" si="20"/>
        <v>249297</v>
      </c>
      <c r="S74" s="360">
        <v>0</v>
      </c>
      <c r="T74" s="360">
        <f t="shared" si="21"/>
        <v>0</v>
      </c>
      <c r="U74" s="360">
        <f t="shared" si="15"/>
        <v>1081197</v>
      </c>
      <c r="V74" s="369">
        <f t="shared" si="16"/>
        <v>1081197</v>
      </c>
      <c r="W74" s="393">
        <f t="shared" si="17"/>
        <v>0</v>
      </c>
      <c r="X74" s="376">
        <f t="shared" si="18"/>
        <v>0</v>
      </c>
      <c r="Y74" s="372"/>
    </row>
    <row r="75" spans="1:25" s="50" customFormat="1" ht="22.5" customHeight="1" x14ac:dyDescent="0.15">
      <c r="A75" s="361" t="s">
        <v>311</v>
      </c>
      <c r="B75" s="151" t="s">
        <v>1515</v>
      </c>
      <c r="C75" s="152" t="s">
        <v>519</v>
      </c>
      <c r="D75" s="375">
        <v>1</v>
      </c>
      <c r="E75" s="359" t="s">
        <v>1741</v>
      </c>
      <c r="F75" s="360">
        <v>1008900</v>
      </c>
      <c r="G75" s="360">
        <f t="shared" si="12"/>
        <v>1008900</v>
      </c>
      <c r="H75" s="360">
        <v>287266</v>
      </c>
      <c r="I75" s="360">
        <f t="shared" si="13"/>
        <v>287266</v>
      </c>
      <c r="J75" s="360">
        <v>0</v>
      </c>
      <c r="K75" s="360">
        <f t="shared" si="14"/>
        <v>0</v>
      </c>
      <c r="L75" s="360">
        <f t="shared" si="11"/>
        <v>1296166</v>
      </c>
      <c r="M75" s="376">
        <f t="shared" si="11"/>
        <v>1296166</v>
      </c>
      <c r="N75" s="375">
        <v>1</v>
      </c>
      <c r="O75" s="360">
        <v>1008900</v>
      </c>
      <c r="P75" s="360">
        <f t="shared" si="19"/>
        <v>1008900</v>
      </c>
      <c r="Q75" s="360">
        <v>287266</v>
      </c>
      <c r="R75" s="360">
        <f t="shared" si="20"/>
        <v>287266</v>
      </c>
      <c r="S75" s="360">
        <v>0</v>
      </c>
      <c r="T75" s="360">
        <f t="shared" si="21"/>
        <v>0</v>
      </c>
      <c r="U75" s="360">
        <f t="shared" si="15"/>
        <v>1296166</v>
      </c>
      <c r="V75" s="369">
        <f t="shared" si="16"/>
        <v>1296166</v>
      </c>
      <c r="W75" s="393">
        <f t="shared" si="17"/>
        <v>0</v>
      </c>
      <c r="X75" s="376">
        <f t="shared" si="18"/>
        <v>0</v>
      </c>
      <c r="Y75" s="372"/>
    </row>
    <row r="76" spans="1:25" s="50" customFormat="1" ht="22.5" customHeight="1" x14ac:dyDescent="0.15">
      <c r="A76" s="361" t="s">
        <v>312</v>
      </c>
      <c r="B76" s="151" t="s">
        <v>1516</v>
      </c>
      <c r="C76" s="152" t="s">
        <v>1376</v>
      </c>
      <c r="D76" s="375">
        <v>1</v>
      </c>
      <c r="E76" s="359" t="s">
        <v>1741</v>
      </c>
      <c r="F76" s="360">
        <v>36196</v>
      </c>
      <c r="G76" s="360">
        <f t="shared" si="12"/>
        <v>36196</v>
      </c>
      <c r="H76" s="360">
        <v>7001</v>
      </c>
      <c r="I76" s="360">
        <f t="shared" si="13"/>
        <v>7001</v>
      </c>
      <c r="J76" s="360">
        <v>0</v>
      </c>
      <c r="K76" s="360">
        <f t="shared" si="14"/>
        <v>0</v>
      </c>
      <c r="L76" s="360">
        <f t="shared" si="11"/>
        <v>43197</v>
      </c>
      <c r="M76" s="376">
        <f t="shared" si="11"/>
        <v>43197</v>
      </c>
      <c r="N76" s="375">
        <v>1</v>
      </c>
      <c r="O76" s="360">
        <v>36196</v>
      </c>
      <c r="P76" s="360">
        <f t="shared" si="19"/>
        <v>36196</v>
      </c>
      <c r="Q76" s="360">
        <v>7001</v>
      </c>
      <c r="R76" s="360">
        <f t="shared" si="20"/>
        <v>7001</v>
      </c>
      <c r="S76" s="360">
        <v>0</v>
      </c>
      <c r="T76" s="360">
        <f t="shared" si="21"/>
        <v>0</v>
      </c>
      <c r="U76" s="360">
        <f t="shared" si="15"/>
        <v>43197</v>
      </c>
      <c r="V76" s="369">
        <f t="shared" si="16"/>
        <v>43197</v>
      </c>
      <c r="W76" s="393">
        <f t="shared" si="17"/>
        <v>0</v>
      </c>
      <c r="X76" s="376">
        <f t="shared" si="18"/>
        <v>0</v>
      </c>
      <c r="Y76" s="372"/>
    </row>
    <row r="77" spans="1:25" s="50" customFormat="1" ht="22.5" customHeight="1" x14ac:dyDescent="0.15">
      <c r="A77" s="361" t="s">
        <v>313</v>
      </c>
      <c r="B77" s="151" t="s">
        <v>1516</v>
      </c>
      <c r="C77" s="152" t="s">
        <v>1378</v>
      </c>
      <c r="D77" s="375">
        <v>0</v>
      </c>
      <c r="E77" s="359" t="s">
        <v>1741</v>
      </c>
      <c r="F77" s="360">
        <v>36196</v>
      </c>
      <c r="G77" s="360">
        <f t="shared" si="12"/>
        <v>0</v>
      </c>
      <c r="H77" s="360">
        <v>7001</v>
      </c>
      <c r="I77" s="360">
        <f t="shared" si="13"/>
        <v>0</v>
      </c>
      <c r="J77" s="360">
        <v>0</v>
      </c>
      <c r="K77" s="360">
        <f t="shared" si="14"/>
        <v>0</v>
      </c>
      <c r="L77" s="360">
        <f t="shared" si="11"/>
        <v>43197</v>
      </c>
      <c r="M77" s="376">
        <f t="shared" si="11"/>
        <v>0</v>
      </c>
      <c r="N77" s="375">
        <v>0</v>
      </c>
      <c r="O77" s="360">
        <v>36196</v>
      </c>
      <c r="P77" s="360">
        <f t="shared" si="19"/>
        <v>0</v>
      </c>
      <c r="Q77" s="360">
        <v>7001</v>
      </c>
      <c r="R77" s="360">
        <f t="shared" si="20"/>
        <v>0</v>
      </c>
      <c r="S77" s="360">
        <v>0</v>
      </c>
      <c r="T77" s="360">
        <f t="shared" si="21"/>
        <v>0</v>
      </c>
      <c r="U77" s="360">
        <f t="shared" si="15"/>
        <v>43197</v>
      </c>
      <c r="V77" s="369">
        <f t="shared" si="16"/>
        <v>0</v>
      </c>
      <c r="W77" s="393">
        <f t="shared" si="17"/>
        <v>0</v>
      </c>
      <c r="X77" s="376">
        <f t="shared" si="18"/>
        <v>0</v>
      </c>
      <c r="Y77" s="372"/>
    </row>
    <row r="78" spans="1:25" s="50" customFormat="1" ht="22.5" customHeight="1" x14ac:dyDescent="0.15">
      <c r="A78" s="361" t="s">
        <v>314</v>
      </c>
      <c r="B78" s="151" t="s">
        <v>1517</v>
      </c>
      <c r="C78" s="152"/>
      <c r="D78" s="375">
        <v>0</v>
      </c>
      <c r="E78" s="359" t="s">
        <v>1741</v>
      </c>
      <c r="F78" s="360">
        <v>23</v>
      </c>
      <c r="G78" s="360">
        <f t="shared" si="12"/>
        <v>0</v>
      </c>
      <c r="H78" s="360">
        <v>8598</v>
      </c>
      <c r="I78" s="360">
        <f t="shared" si="13"/>
        <v>0</v>
      </c>
      <c r="J78" s="362">
        <v>4</v>
      </c>
      <c r="K78" s="362">
        <f t="shared" si="14"/>
        <v>0</v>
      </c>
      <c r="L78" s="360">
        <f t="shared" si="11"/>
        <v>8625</v>
      </c>
      <c r="M78" s="376">
        <f t="shared" si="11"/>
        <v>0</v>
      </c>
      <c r="N78" s="375">
        <v>0</v>
      </c>
      <c r="O78" s="360">
        <v>23</v>
      </c>
      <c r="P78" s="360">
        <f t="shared" si="19"/>
        <v>0</v>
      </c>
      <c r="Q78" s="360">
        <v>8598</v>
      </c>
      <c r="R78" s="360">
        <f t="shared" si="20"/>
        <v>0</v>
      </c>
      <c r="S78" s="362">
        <v>4</v>
      </c>
      <c r="T78" s="360">
        <f t="shared" si="21"/>
        <v>0</v>
      </c>
      <c r="U78" s="360">
        <f t="shared" si="15"/>
        <v>8625</v>
      </c>
      <c r="V78" s="369">
        <f t="shared" si="16"/>
        <v>0</v>
      </c>
      <c r="W78" s="393">
        <f t="shared" si="17"/>
        <v>0</v>
      </c>
      <c r="X78" s="376">
        <f t="shared" si="18"/>
        <v>0</v>
      </c>
      <c r="Y78" s="372"/>
    </row>
    <row r="79" spans="1:25" s="50" customFormat="1" ht="22.5" customHeight="1" x14ac:dyDescent="0.15">
      <c r="A79" s="361" t="s">
        <v>315</v>
      </c>
      <c r="B79" s="151" t="s">
        <v>892</v>
      </c>
      <c r="C79" s="152"/>
      <c r="D79" s="375">
        <v>0</v>
      </c>
      <c r="E79" s="359" t="s">
        <v>1741</v>
      </c>
      <c r="F79" s="360">
        <v>36</v>
      </c>
      <c r="G79" s="360">
        <f t="shared" si="12"/>
        <v>0</v>
      </c>
      <c r="H79" s="360">
        <v>10398</v>
      </c>
      <c r="I79" s="360">
        <f t="shared" si="13"/>
        <v>0</v>
      </c>
      <c r="J79" s="362">
        <v>5</v>
      </c>
      <c r="K79" s="362">
        <f t="shared" si="14"/>
        <v>0</v>
      </c>
      <c r="L79" s="360">
        <f t="shared" si="11"/>
        <v>10439</v>
      </c>
      <c r="M79" s="376">
        <f t="shared" si="11"/>
        <v>0</v>
      </c>
      <c r="N79" s="375">
        <v>0</v>
      </c>
      <c r="O79" s="360">
        <v>36</v>
      </c>
      <c r="P79" s="360">
        <f t="shared" si="19"/>
        <v>0</v>
      </c>
      <c r="Q79" s="360">
        <v>10398</v>
      </c>
      <c r="R79" s="360">
        <f t="shared" si="20"/>
        <v>0</v>
      </c>
      <c r="S79" s="362">
        <v>5</v>
      </c>
      <c r="T79" s="360">
        <f t="shared" si="21"/>
        <v>0</v>
      </c>
      <c r="U79" s="360">
        <f t="shared" si="15"/>
        <v>10439</v>
      </c>
      <c r="V79" s="369">
        <f t="shared" si="16"/>
        <v>0</v>
      </c>
      <c r="W79" s="393">
        <f t="shared" si="17"/>
        <v>0</v>
      </c>
      <c r="X79" s="376">
        <f t="shared" si="18"/>
        <v>0</v>
      </c>
      <c r="Y79" s="372"/>
    </row>
    <row r="80" spans="1:25" s="50" customFormat="1" ht="22.5" customHeight="1" x14ac:dyDescent="0.15">
      <c r="A80" s="361" t="s">
        <v>316</v>
      </c>
      <c r="B80" s="151" t="s">
        <v>893</v>
      </c>
      <c r="C80" s="152"/>
      <c r="D80" s="375">
        <v>0</v>
      </c>
      <c r="E80" s="359" t="s">
        <v>1741</v>
      </c>
      <c r="F80" s="360">
        <v>54</v>
      </c>
      <c r="G80" s="360">
        <f t="shared" si="12"/>
        <v>0</v>
      </c>
      <c r="H80" s="360">
        <v>12397</v>
      </c>
      <c r="I80" s="360">
        <f t="shared" si="13"/>
        <v>0</v>
      </c>
      <c r="J80" s="362">
        <v>7</v>
      </c>
      <c r="K80" s="362">
        <f t="shared" si="14"/>
        <v>0</v>
      </c>
      <c r="L80" s="360">
        <f t="shared" si="11"/>
        <v>12458</v>
      </c>
      <c r="M80" s="376">
        <f t="shared" si="11"/>
        <v>0</v>
      </c>
      <c r="N80" s="375">
        <v>0</v>
      </c>
      <c r="O80" s="360">
        <v>54</v>
      </c>
      <c r="P80" s="360">
        <f t="shared" si="19"/>
        <v>0</v>
      </c>
      <c r="Q80" s="360">
        <v>12397</v>
      </c>
      <c r="R80" s="360">
        <f t="shared" si="20"/>
        <v>0</v>
      </c>
      <c r="S80" s="362">
        <v>7</v>
      </c>
      <c r="T80" s="360">
        <f t="shared" si="21"/>
        <v>0</v>
      </c>
      <c r="U80" s="360">
        <f t="shared" si="15"/>
        <v>12458</v>
      </c>
      <c r="V80" s="369">
        <f t="shared" si="16"/>
        <v>0</v>
      </c>
      <c r="W80" s="393">
        <f t="shared" si="17"/>
        <v>0</v>
      </c>
      <c r="X80" s="376">
        <f t="shared" si="18"/>
        <v>0</v>
      </c>
      <c r="Y80" s="372"/>
    </row>
    <row r="81" spans="1:25" s="50" customFormat="1" ht="22.5" customHeight="1" x14ac:dyDescent="0.15">
      <c r="A81" s="361" t="s">
        <v>317</v>
      </c>
      <c r="B81" s="151" t="s">
        <v>1518</v>
      </c>
      <c r="C81" s="152"/>
      <c r="D81" s="375">
        <v>0</v>
      </c>
      <c r="E81" s="359" t="s">
        <v>1741</v>
      </c>
      <c r="F81" s="360">
        <v>73</v>
      </c>
      <c r="G81" s="360">
        <f t="shared" si="12"/>
        <v>0</v>
      </c>
      <c r="H81" s="360">
        <v>13998</v>
      </c>
      <c r="I81" s="360">
        <f t="shared" si="13"/>
        <v>0</v>
      </c>
      <c r="J81" s="362">
        <v>7</v>
      </c>
      <c r="K81" s="362">
        <f t="shared" si="14"/>
        <v>0</v>
      </c>
      <c r="L81" s="360">
        <f t="shared" si="11"/>
        <v>14078</v>
      </c>
      <c r="M81" s="376">
        <f t="shared" si="11"/>
        <v>0</v>
      </c>
      <c r="N81" s="375">
        <v>0</v>
      </c>
      <c r="O81" s="360">
        <v>73</v>
      </c>
      <c r="P81" s="360">
        <f t="shared" si="19"/>
        <v>0</v>
      </c>
      <c r="Q81" s="360">
        <v>13998</v>
      </c>
      <c r="R81" s="360">
        <f t="shared" si="20"/>
        <v>0</v>
      </c>
      <c r="S81" s="362">
        <v>7</v>
      </c>
      <c r="T81" s="360">
        <f t="shared" si="21"/>
        <v>0</v>
      </c>
      <c r="U81" s="360">
        <f t="shared" si="15"/>
        <v>14078</v>
      </c>
      <c r="V81" s="369">
        <f t="shared" si="16"/>
        <v>0</v>
      </c>
      <c r="W81" s="393">
        <f t="shared" si="17"/>
        <v>0</v>
      </c>
      <c r="X81" s="376">
        <f t="shared" si="18"/>
        <v>0</v>
      </c>
      <c r="Y81" s="372"/>
    </row>
    <row r="82" spans="1:25" s="50" customFormat="1" ht="22.5" customHeight="1" x14ac:dyDescent="0.15">
      <c r="A82" s="361" t="s">
        <v>318</v>
      </c>
      <c r="B82" s="151" t="s">
        <v>1519</v>
      </c>
      <c r="C82" s="152"/>
      <c r="D82" s="375">
        <v>0</v>
      </c>
      <c r="E82" s="359" t="s">
        <v>1741</v>
      </c>
      <c r="F82" s="360">
        <v>100</v>
      </c>
      <c r="G82" s="360">
        <f t="shared" si="12"/>
        <v>0</v>
      </c>
      <c r="H82" s="360">
        <v>16998</v>
      </c>
      <c r="I82" s="360">
        <f t="shared" si="13"/>
        <v>0</v>
      </c>
      <c r="J82" s="362">
        <v>9</v>
      </c>
      <c r="K82" s="362">
        <f t="shared" si="14"/>
        <v>0</v>
      </c>
      <c r="L82" s="360">
        <f t="shared" si="11"/>
        <v>17107</v>
      </c>
      <c r="M82" s="376">
        <f t="shared" si="11"/>
        <v>0</v>
      </c>
      <c r="N82" s="375">
        <v>0</v>
      </c>
      <c r="O82" s="360">
        <v>100</v>
      </c>
      <c r="P82" s="360">
        <f t="shared" si="19"/>
        <v>0</v>
      </c>
      <c r="Q82" s="360">
        <v>16998</v>
      </c>
      <c r="R82" s="360">
        <f t="shared" si="20"/>
        <v>0</v>
      </c>
      <c r="S82" s="362">
        <v>9</v>
      </c>
      <c r="T82" s="360">
        <f t="shared" si="21"/>
        <v>0</v>
      </c>
      <c r="U82" s="360">
        <f t="shared" si="15"/>
        <v>17107</v>
      </c>
      <c r="V82" s="369">
        <f t="shared" si="16"/>
        <v>0</v>
      </c>
      <c r="W82" s="393">
        <f t="shared" si="17"/>
        <v>0</v>
      </c>
      <c r="X82" s="376">
        <f t="shared" si="18"/>
        <v>0</v>
      </c>
      <c r="Y82" s="372"/>
    </row>
    <row r="83" spans="1:25" s="50" customFormat="1" ht="22.5" customHeight="1" x14ac:dyDescent="0.15">
      <c r="A83" s="361" t="s">
        <v>319</v>
      </c>
      <c r="B83" s="151" t="s">
        <v>1520</v>
      </c>
      <c r="C83" s="152"/>
      <c r="D83" s="375">
        <v>0</v>
      </c>
      <c r="E83" s="359" t="s">
        <v>1741</v>
      </c>
      <c r="F83" s="360">
        <v>307</v>
      </c>
      <c r="G83" s="360">
        <f t="shared" si="12"/>
        <v>0</v>
      </c>
      <c r="H83" s="360">
        <v>20997</v>
      </c>
      <c r="I83" s="360">
        <f t="shared" si="13"/>
        <v>0</v>
      </c>
      <c r="J83" s="362">
        <v>12</v>
      </c>
      <c r="K83" s="362">
        <f t="shared" si="14"/>
        <v>0</v>
      </c>
      <c r="L83" s="360">
        <f t="shared" si="11"/>
        <v>21316</v>
      </c>
      <c r="M83" s="376">
        <f t="shared" si="11"/>
        <v>0</v>
      </c>
      <c r="N83" s="375">
        <v>0</v>
      </c>
      <c r="O83" s="360">
        <v>307</v>
      </c>
      <c r="P83" s="360">
        <f t="shared" si="19"/>
        <v>0</v>
      </c>
      <c r="Q83" s="360">
        <v>20997</v>
      </c>
      <c r="R83" s="360">
        <f t="shared" si="20"/>
        <v>0</v>
      </c>
      <c r="S83" s="362">
        <v>12</v>
      </c>
      <c r="T83" s="360">
        <f t="shared" si="21"/>
        <v>0</v>
      </c>
      <c r="U83" s="360">
        <f t="shared" si="15"/>
        <v>21316</v>
      </c>
      <c r="V83" s="369">
        <f t="shared" si="16"/>
        <v>0</v>
      </c>
      <c r="W83" s="393">
        <f t="shared" si="17"/>
        <v>0</v>
      </c>
      <c r="X83" s="376">
        <f t="shared" si="18"/>
        <v>0</v>
      </c>
      <c r="Y83" s="372"/>
    </row>
    <row r="84" spans="1:25" s="50" customFormat="1" ht="22.5" customHeight="1" x14ac:dyDescent="0.15">
      <c r="A84" s="361" t="s">
        <v>320</v>
      </c>
      <c r="B84" s="151" t="s">
        <v>1536</v>
      </c>
      <c r="C84" s="152"/>
      <c r="D84" s="375">
        <v>0</v>
      </c>
      <c r="E84" s="359" t="s">
        <v>1741</v>
      </c>
      <c r="F84" s="360">
        <v>389</v>
      </c>
      <c r="G84" s="360">
        <f t="shared" si="12"/>
        <v>0</v>
      </c>
      <c r="H84" s="360">
        <v>24196</v>
      </c>
      <c r="I84" s="360">
        <f t="shared" si="13"/>
        <v>0</v>
      </c>
      <c r="J84" s="362">
        <v>25</v>
      </c>
      <c r="K84" s="362">
        <f t="shared" si="14"/>
        <v>0</v>
      </c>
      <c r="L84" s="360">
        <f t="shared" si="11"/>
        <v>24610</v>
      </c>
      <c r="M84" s="376">
        <f t="shared" si="11"/>
        <v>0</v>
      </c>
      <c r="N84" s="375">
        <v>0</v>
      </c>
      <c r="O84" s="360">
        <v>389</v>
      </c>
      <c r="P84" s="360">
        <f t="shared" si="19"/>
        <v>0</v>
      </c>
      <c r="Q84" s="360">
        <v>24196</v>
      </c>
      <c r="R84" s="360">
        <f t="shared" si="20"/>
        <v>0</v>
      </c>
      <c r="S84" s="362">
        <v>25</v>
      </c>
      <c r="T84" s="360">
        <f t="shared" si="21"/>
        <v>0</v>
      </c>
      <c r="U84" s="360">
        <f t="shared" si="15"/>
        <v>24610</v>
      </c>
      <c r="V84" s="369">
        <f t="shared" si="16"/>
        <v>0</v>
      </c>
      <c r="W84" s="393">
        <f t="shared" si="17"/>
        <v>0</v>
      </c>
      <c r="X84" s="376">
        <f t="shared" si="18"/>
        <v>0</v>
      </c>
      <c r="Y84" s="372"/>
    </row>
    <row r="85" spans="1:25" s="50" customFormat="1" ht="22.5" customHeight="1" x14ac:dyDescent="0.15">
      <c r="A85" s="361" t="s">
        <v>321</v>
      </c>
      <c r="B85" s="151" t="s">
        <v>1537</v>
      </c>
      <c r="C85" s="152"/>
      <c r="D85" s="375">
        <v>0</v>
      </c>
      <c r="E85" s="359" t="s">
        <v>1741</v>
      </c>
      <c r="F85" s="360">
        <v>574</v>
      </c>
      <c r="G85" s="360">
        <f t="shared" si="12"/>
        <v>0</v>
      </c>
      <c r="H85" s="360">
        <v>30396</v>
      </c>
      <c r="I85" s="360">
        <f t="shared" si="13"/>
        <v>0</v>
      </c>
      <c r="J85" s="362">
        <v>32</v>
      </c>
      <c r="K85" s="362">
        <f t="shared" si="14"/>
        <v>0</v>
      </c>
      <c r="L85" s="360">
        <f t="shared" si="11"/>
        <v>31002</v>
      </c>
      <c r="M85" s="376">
        <f t="shared" si="11"/>
        <v>0</v>
      </c>
      <c r="N85" s="375">
        <v>0</v>
      </c>
      <c r="O85" s="360">
        <v>574</v>
      </c>
      <c r="P85" s="360">
        <f t="shared" si="19"/>
        <v>0</v>
      </c>
      <c r="Q85" s="360">
        <v>30396</v>
      </c>
      <c r="R85" s="360">
        <f t="shared" si="20"/>
        <v>0</v>
      </c>
      <c r="S85" s="362">
        <v>32</v>
      </c>
      <c r="T85" s="360">
        <f t="shared" si="21"/>
        <v>0</v>
      </c>
      <c r="U85" s="360">
        <f t="shared" si="15"/>
        <v>31002</v>
      </c>
      <c r="V85" s="369">
        <f t="shared" si="16"/>
        <v>0</v>
      </c>
      <c r="W85" s="393">
        <f t="shared" si="17"/>
        <v>0</v>
      </c>
      <c r="X85" s="376">
        <f t="shared" si="18"/>
        <v>0</v>
      </c>
      <c r="Y85" s="372"/>
    </row>
    <row r="86" spans="1:25" s="50" customFormat="1" ht="22.5" customHeight="1" x14ac:dyDescent="0.15">
      <c r="A86" s="361" t="s">
        <v>322</v>
      </c>
      <c r="B86" s="151" t="s">
        <v>1538</v>
      </c>
      <c r="C86" s="152"/>
      <c r="D86" s="375">
        <v>0</v>
      </c>
      <c r="E86" s="359" t="s">
        <v>1741</v>
      </c>
      <c r="F86" s="360">
        <v>821</v>
      </c>
      <c r="G86" s="360">
        <f t="shared" si="12"/>
        <v>0</v>
      </c>
      <c r="H86" s="360">
        <v>36795</v>
      </c>
      <c r="I86" s="360">
        <f t="shared" si="13"/>
        <v>0</v>
      </c>
      <c r="J86" s="362">
        <v>39</v>
      </c>
      <c r="K86" s="362">
        <f t="shared" si="14"/>
        <v>0</v>
      </c>
      <c r="L86" s="360">
        <f t="shared" ref="L86:M149" si="22">F86+H86+J86</f>
        <v>37655</v>
      </c>
      <c r="M86" s="376">
        <f t="shared" si="22"/>
        <v>0</v>
      </c>
      <c r="N86" s="375">
        <v>0</v>
      </c>
      <c r="O86" s="360">
        <v>821</v>
      </c>
      <c r="P86" s="360">
        <f t="shared" si="19"/>
        <v>0</v>
      </c>
      <c r="Q86" s="360">
        <v>36795</v>
      </c>
      <c r="R86" s="360">
        <f t="shared" si="20"/>
        <v>0</v>
      </c>
      <c r="S86" s="362">
        <v>39</v>
      </c>
      <c r="T86" s="360">
        <f t="shared" si="21"/>
        <v>0</v>
      </c>
      <c r="U86" s="360">
        <f t="shared" si="15"/>
        <v>37655</v>
      </c>
      <c r="V86" s="369">
        <f t="shared" si="16"/>
        <v>0</v>
      </c>
      <c r="W86" s="393">
        <f t="shared" si="17"/>
        <v>0</v>
      </c>
      <c r="X86" s="376">
        <f t="shared" si="18"/>
        <v>0</v>
      </c>
      <c r="Y86" s="372"/>
    </row>
    <row r="87" spans="1:25" s="50" customFormat="1" ht="22.5" customHeight="1" x14ac:dyDescent="0.15">
      <c r="A87" s="361" t="s">
        <v>323</v>
      </c>
      <c r="B87" s="151" t="s">
        <v>1539</v>
      </c>
      <c r="C87" s="152"/>
      <c r="D87" s="375">
        <v>0</v>
      </c>
      <c r="E87" s="359" t="s">
        <v>1741</v>
      </c>
      <c r="F87" s="360">
        <v>1108</v>
      </c>
      <c r="G87" s="360">
        <f t="shared" si="12"/>
        <v>0</v>
      </c>
      <c r="H87" s="360">
        <v>43195</v>
      </c>
      <c r="I87" s="360">
        <f t="shared" si="13"/>
        <v>0</v>
      </c>
      <c r="J87" s="362">
        <v>47</v>
      </c>
      <c r="K87" s="362">
        <f t="shared" si="14"/>
        <v>0</v>
      </c>
      <c r="L87" s="360">
        <f t="shared" si="22"/>
        <v>44350</v>
      </c>
      <c r="M87" s="376">
        <f t="shared" si="22"/>
        <v>0</v>
      </c>
      <c r="N87" s="375">
        <v>0</v>
      </c>
      <c r="O87" s="360">
        <v>1108</v>
      </c>
      <c r="P87" s="360">
        <f t="shared" si="19"/>
        <v>0</v>
      </c>
      <c r="Q87" s="360">
        <v>43195</v>
      </c>
      <c r="R87" s="360">
        <f t="shared" si="20"/>
        <v>0</v>
      </c>
      <c r="S87" s="362">
        <v>47</v>
      </c>
      <c r="T87" s="360">
        <f t="shared" si="21"/>
        <v>0</v>
      </c>
      <c r="U87" s="360">
        <f t="shared" si="15"/>
        <v>44350</v>
      </c>
      <c r="V87" s="369">
        <f t="shared" si="16"/>
        <v>0</v>
      </c>
      <c r="W87" s="393">
        <f t="shared" si="17"/>
        <v>0</v>
      </c>
      <c r="X87" s="376">
        <f t="shared" si="18"/>
        <v>0</v>
      </c>
      <c r="Y87" s="372"/>
    </row>
    <row r="88" spans="1:25" s="50" customFormat="1" ht="22.5" customHeight="1" x14ac:dyDescent="0.15">
      <c r="A88" s="361" t="s">
        <v>324</v>
      </c>
      <c r="B88" s="151" t="s">
        <v>1540</v>
      </c>
      <c r="C88" s="152"/>
      <c r="D88" s="375">
        <v>0</v>
      </c>
      <c r="E88" s="359" t="s">
        <v>1741</v>
      </c>
      <c r="F88" s="360">
        <v>1231</v>
      </c>
      <c r="G88" s="360">
        <f t="shared" si="12"/>
        <v>0</v>
      </c>
      <c r="H88" s="360">
        <v>56193</v>
      </c>
      <c r="I88" s="360">
        <f t="shared" si="13"/>
        <v>0</v>
      </c>
      <c r="J88" s="362">
        <v>88</v>
      </c>
      <c r="K88" s="362">
        <f t="shared" si="14"/>
        <v>0</v>
      </c>
      <c r="L88" s="360">
        <f t="shared" si="22"/>
        <v>57512</v>
      </c>
      <c r="M88" s="376">
        <f t="shared" si="22"/>
        <v>0</v>
      </c>
      <c r="N88" s="375">
        <v>0</v>
      </c>
      <c r="O88" s="360">
        <v>1231</v>
      </c>
      <c r="P88" s="360">
        <f t="shared" si="19"/>
        <v>0</v>
      </c>
      <c r="Q88" s="360">
        <v>56193</v>
      </c>
      <c r="R88" s="360">
        <f t="shared" si="20"/>
        <v>0</v>
      </c>
      <c r="S88" s="362">
        <v>88</v>
      </c>
      <c r="T88" s="360">
        <f t="shared" si="21"/>
        <v>0</v>
      </c>
      <c r="U88" s="360">
        <f t="shared" si="15"/>
        <v>57512</v>
      </c>
      <c r="V88" s="369">
        <f t="shared" si="16"/>
        <v>0</v>
      </c>
      <c r="W88" s="393">
        <f t="shared" si="17"/>
        <v>0</v>
      </c>
      <c r="X88" s="376">
        <f t="shared" si="18"/>
        <v>0</v>
      </c>
      <c r="Y88" s="372"/>
    </row>
    <row r="89" spans="1:25" s="50" customFormat="1" ht="22.5" customHeight="1" x14ac:dyDescent="0.15">
      <c r="A89" s="361" t="s">
        <v>325</v>
      </c>
      <c r="B89" s="151" t="s">
        <v>1541</v>
      </c>
      <c r="C89" s="152"/>
      <c r="D89" s="375">
        <v>0</v>
      </c>
      <c r="E89" s="359" t="s">
        <v>1741</v>
      </c>
      <c r="F89" s="360">
        <v>1539</v>
      </c>
      <c r="G89" s="360">
        <f t="shared" si="12"/>
        <v>0</v>
      </c>
      <c r="H89" s="360">
        <v>68992</v>
      </c>
      <c r="I89" s="360">
        <f t="shared" si="13"/>
        <v>0</v>
      </c>
      <c r="J89" s="362">
        <v>161</v>
      </c>
      <c r="K89" s="362">
        <f t="shared" si="14"/>
        <v>0</v>
      </c>
      <c r="L89" s="360">
        <f t="shared" si="22"/>
        <v>70692</v>
      </c>
      <c r="M89" s="376">
        <f t="shared" si="22"/>
        <v>0</v>
      </c>
      <c r="N89" s="375">
        <v>0</v>
      </c>
      <c r="O89" s="360">
        <v>1539</v>
      </c>
      <c r="P89" s="360">
        <f t="shared" si="19"/>
        <v>0</v>
      </c>
      <c r="Q89" s="360">
        <v>68992</v>
      </c>
      <c r="R89" s="360">
        <f t="shared" si="20"/>
        <v>0</v>
      </c>
      <c r="S89" s="362">
        <v>161</v>
      </c>
      <c r="T89" s="360">
        <f t="shared" si="21"/>
        <v>0</v>
      </c>
      <c r="U89" s="360">
        <f t="shared" si="15"/>
        <v>70692</v>
      </c>
      <c r="V89" s="369">
        <f t="shared" si="16"/>
        <v>0</v>
      </c>
      <c r="W89" s="393">
        <f t="shared" si="17"/>
        <v>0</v>
      </c>
      <c r="X89" s="376">
        <f t="shared" si="18"/>
        <v>0</v>
      </c>
      <c r="Y89" s="372"/>
    </row>
    <row r="90" spans="1:25" s="50" customFormat="1" ht="22.5" customHeight="1" x14ac:dyDescent="0.15">
      <c r="A90" s="361" t="s">
        <v>326</v>
      </c>
      <c r="B90" s="151" t="s">
        <v>1542</v>
      </c>
      <c r="C90" s="152"/>
      <c r="D90" s="375">
        <v>0</v>
      </c>
      <c r="E90" s="359" t="s">
        <v>1741</v>
      </c>
      <c r="F90" s="360">
        <v>1806</v>
      </c>
      <c r="G90" s="360">
        <f t="shared" si="12"/>
        <v>0</v>
      </c>
      <c r="H90" s="360">
        <v>81791</v>
      </c>
      <c r="I90" s="360">
        <f t="shared" si="13"/>
        <v>0</v>
      </c>
      <c r="J90" s="362">
        <v>246</v>
      </c>
      <c r="K90" s="362">
        <f t="shared" si="14"/>
        <v>0</v>
      </c>
      <c r="L90" s="360">
        <f t="shared" si="22"/>
        <v>83843</v>
      </c>
      <c r="M90" s="376">
        <f t="shared" si="22"/>
        <v>0</v>
      </c>
      <c r="N90" s="375">
        <v>0</v>
      </c>
      <c r="O90" s="360">
        <v>1806</v>
      </c>
      <c r="P90" s="360">
        <f t="shared" si="19"/>
        <v>0</v>
      </c>
      <c r="Q90" s="360">
        <v>81791</v>
      </c>
      <c r="R90" s="360">
        <f t="shared" si="20"/>
        <v>0</v>
      </c>
      <c r="S90" s="362">
        <v>246</v>
      </c>
      <c r="T90" s="360">
        <f t="shared" si="21"/>
        <v>0</v>
      </c>
      <c r="U90" s="360">
        <f t="shared" si="15"/>
        <v>83843</v>
      </c>
      <c r="V90" s="369">
        <f t="shared" si="16"/>
        <v>0</v>
      </c>
      <c r="W90" s="393">
        <f t="shared" si="17"/>
        <v>0</v>
      </c>
      <c r="X90" s="376">
        <f t="shared" si="18"/>
        <v>0</v>
      </c>
      <c r="Y90" s="372"/>
    </row>
    <row r="91" spans="1:25" s="50" customFormat="1" ht="22.5" customHeight="1" x14ac:dyDescent="0.15">
      <c r="A91" s="361" t="s">
        <v>327</v>
      </c>
      <c r="B91" s="151" t="s">
        <v>1543</v>
      </c>
      <c r="C91" s="152"/>
      <c r="D91" s="375">
        <v>0</v>
      </c>
      <c r="E91" s="359" t="s">
        <v>1741</v>
      </c>
      <c r="F91" s="360">
        <v>12</v>
      </c>
      <c r="G91" s="360">
        <f t="shared" si="12"/>
        <v>0</v>
      </c>
      <c r="H91" s="360">
        <v>0</v>
      </c>
      <c r="I91" s="360">
        <f t="shared" si="13"/>
        <v>0</v>
      </c>
      <c r="J91" s="360">
        <v>0</v>
      </c>
      <c r="K91" s="360">
        <f t="shared" si="14"/>
        <v>0</v>
      </c>
      <c r="L91" s="360">
        <f t="shared" si="22"/>
        <v>12</v>
      </c>
      <c r="M91" s="376">
        <f t="shared" si="22"/>
        <v>0</v>
      </c>
      <c r="N91" s="375">
        <v>0</v>
      </c>
      <c r="O91" s="360">
        <v>12</v>
      </c>
      <c r="P91" s="360">
        <f t="shared" si="19"/>
        <v>0</v>
      </c>
      <c r="Q91" s="360">
        <v>0</v>
      </c>
      <c r="R91" s="360">
        <f t="shared" si="20"/>
        <v>0</v>
      </c>
      <c r="S91" s="360">
        <v>0</v>
      </c>
      <c r="T91" s="360">
        <f t="shared" si="21"/>
        <v>0</v>
      </c>
      <c r="U91" s="360">
        <f t="shared" si="15"/>
        <v>12</v>
      </c>
      <c r="V91" s="369">
        <f t="shared" si="16"/>
        <v>0</v>
      </c>
      <c r="W91" s="393">
        <f t="shared" si="17"/>
        <v>0</v>
      </c>
      <c r="X91" s="376">
        <f t="shared" si="18"/>
        <v>0</v>
      </c>
      <c r="Y91" s="372"/>
    </row>
    <row r="92" spans="1:25" s="50" customFormat="1" ht="22.5" customHeight="1" x14ac:dyDescent="0.15">
      <c r="A92" s="361" t="s">
        <v>328</v>
      </c>
      <c r="B92" s="151" t="s">
        <v>1544</v>
      </c>
      <c r="C92" s="152"/>
      <c r="D92" s="375">
        <v>1</v>
      </c>
      <c r="E92" s="359" t="s">
        <v>1741</v>
      </c>
      <c r="F92" s="360">
        <v>15</v>
      </c>
      <c r="G92" s="360">
        <f t="shared" si="12"/>
        <v>15</v>
      </c>
      <c r="H92" s="360">
        <v>0</v>
      </c>
      <c r="I92" s="360">
        <f t="shared" si="13"/>
        <v>0</v>
      </c>
      <c r="J92" s="360">
        <v>0</v>
      </c>
      <c r="K92" s="360">
        <f t="shared" si="14"/>
        <v>0</v>
      </c>
      <c r="L92" s="360">
        <f t="shared" si="22"/>
        <v>15</v>
      </c>
      <c r="M92" s="376">
        <f t="shared" si="22"/>
        <v>15</v>
      </c>
      <c r="N92" s="375">
        <v>1</v>
      </c>
      <c r="O92" s="360">
        <v>15</v>
      </c>
      <c r="P92" s="360">
        <f t="shared" si="19"/>
        <v>15</v>
      </c>
      <c r="Q92" s="360">
        <v>0</v>
      </c>
      <c r="R92" s="360">
        <f t="shared" si="20"/>
        <v>0</v>
      </c>
      <c r="S92" s="360">
        <v>0</v>
      </c>
      <c r="T92" s="360">
        <f t="shared" si="21"/>
        <v>0</v>
      </c>
      <c r="U92" s="360">
        <f t="shared" si="15"/>
        <v>15</v>
      </c>
      <c r="V92" s="369">
        <f t="shared" si="16"/>
        <v>15</v>
      </c>
      <c r="W92" s="393">
        <f t="shared" si="17"/>
        <v>0</v>
      </c>
      <c r="X92" s="376">
        <f t="shared" si="18"/>
        <v>0</v>
      </c>
      <c r="Y92" s="372"/>
    </row>
    <row r="93" spans="1:25" s="50" customFormat="1" ht="22.5" customHeight="1" x14ac:dyDescent="0.15">
      <c r="A93" s="361" t="s">
        <v>329</v>
      </c>
      <c r="B93" s="151" t="s">
        <v>1545</v>
      </c>
      <c r="C93" s="152"/>
      <c r="D93" s="375">
        <v>1</v>
      </c>
      <c r="E93" s="359" t="s">
        <v>1741</v>
      </c>
      <c r="F93" s="360">
        <v>31</v>
      </c>
      <c r="G93" s="360">
        <f t="shared" si="12"/>
        <v>31</v>
      </c>
      <c r="H93" s="360">
        <v>0</v>
      </c>
      <c r="I93" s="360">
        <f t="shared" si="13"/>
        <v>0</v>
      </c>
      <c r="J93" s="360">
        <v>0</v>
      </c>
      <c r="K93" s="360">
        <f t="shared" si="14"/>
        <v>0</v>
      </c>
      <c r="L93" s="360">
        <f t="shared" si="22"/>
        <v>31</v>
      </c>
      <c r="M93" s="376">
        <f t="shared" si="22"/>
        <v>31</v>
      </c>
      <c r="N93" s="375">
        <v>1</v>
      </c>
      <c r="O93" s="360">
        <v>31</v>
      </c>
      <c r="P93" s="360">
        <f t="shared" si="19"/>
        <v>31</v>
      </c>
      <c r="Q93" s="360">
        <v>0</v>
      </c>
      <c r="R93" s="360">
        <f t="shared" si="20"/>
        <v>0</v>
      </c>
      <c r="S93" s="360">
        <v>0</v>
      </c>
      <c r="T93" s="360">
        <f t="shared" si="21"/>
        <v>0</v>
      </c>
      <c r="U93" s="360">
        <f t="shared" si="15"/>
        <v>31</v>
      </c>
      <c r="V93" s="369">
        <f t="shared" si="16"/>
        <v>31</v>
      </c>
      <c r="W93" s="393">
        <f t="shared" si="17"/>
        <v>0</v>
      </c>
      <c r="X93" s="376">
        <f t="shared" si="18"/>
        <v>0</v>
      </c>
      <c r="Y93" s="372"/>
    </row>
    <row r="94" spans="1:25" s="50" customFormat="1" ht="22.5" customHeight="1" x14ac:dyDescent="0.15">
      <c r="A94" s="361" t="s">
        <v>330</v>
      </c>
      <c r="B94" s="151" t="s">
        <v>1546</v>
      </c>
      <c r="C94" s="152"/>
      <c r="D94" s="375">
        <v>1</v>
      </c>
      <c r="E94" s="359" t="s">
        <v>1741</v>
      </c>
      <c r="F94" s="360">
        <v>57</v>
      </c>
      <c r="G94" s="360">
        <f t="shared" si="12"/>
        <v>57</v>
      </c>
      <c r="H94" s="360">
        <v>0</v>
      </c>
      <c r="I94" s="360">
        <f t="shared" si="13"/>
        <v>0</v>
      </c>
      <c r="J94" s="360">
        <v>0</v>
      </c>
      <c r="K94" s="360">
        <f t="shared" si="14"/>
        <v>0</v>
      </c>
      <c r="L94" s="360">
        <f t="shared" si="22"/>
        <v>57</v>
      </c>
      <c r="M94" s="376">
        <f t="shared" si="22"/>
        <v>57</v>
      </c>
      <c r="N94" s="375">
        <v>1</v>
      </c>
      <c r="O94" s="360">
        <v>57</v>
      </c>
      <c r="P94" s="360">
        <f t="shared" si="19"/>
        <v>57</v>
      </c>
      <c r="Q94" s="360">
        <v>0</v>
      </c>
      <c r="R94" s="360">
        <f t="shared" si="20"/>
        <v>0</v>
      </c>
      <c r="S94" s="360">
        <v>0</v>
      </c>
      <c r="T94" s="360">
        <f t="shared" si="21"/>
        <v>0</v>
      </c>
      <c r="U94" s="360">
        <f t="shared" si="15"/>
        <v>57</v>
      </c>
      <c r="V94" s="369">
        <f t="shared" si="16"/>
        <v>57</v>
      </c>
      <c r="W94" s="393">
        <f t="shared" si="17"/>
        <v>0</v>
      </c>
      <c r="X94" s="376">
        <f t="shared" si="18"/>
        <v>0</v>
      </c>
      <c r="Y94" s="372"/>
    </row>
    <row r="95" spans="1:25" s="50" customFormat="1" ht="22.5" customHeight="1" x14ac:dyDescent="0.15">
      <c r="A95" s="361" t="s">
        <v>331</v>
      </c>
      <c r="B95" s="151" t="s">
        <v>1547</v>
      </c>
      <c r="C95" s="152"/>
      <c r="D95" s="375">
        <v>1</v>
      </c>
      <c r="E95" s="359" t="s">
        <v>1741</v>
      </c>
      <c r="F95" s="360">
        <v>90</v>
      </c>
      <c r="G95" s="360">
        <f t="shared" si="12"/>
        <v>90</v>
      </c>
      <c r="H95" s="360">
        <v>0</v>
      </c>
      <c r="I95" s="360">
        <f t="shared" si="13"/>
        <v>0</v>
      </c>
      <c r="J95" s="360">
        <v>0</v>
      </c>
      <c r="K95" s="360">
        <f t="shared" si="14"/>
        <v>0</v>
      </c>
      <c r="L95" s="360">
        <f t="shared" si="22"/>
        <v>90</v>
      </c>
      <c r="M95" s="376">
        <f t="shared" si="22"/>
        <v>90</v>
      </c>
      <c r="N95" s="375">
        <v>1</v>
      </c>
      <c r="O95" s="360">
        <v>90</v>
      </c>
      <c r="P95" s="360">
        <f t="shared" si="19"/>
        <v>90</v>
      </c>
      <c r="Q95" s="360">
        <v>0</v>
      </c>
      <c r="R95" s="360">
        <f t="shared" si="20"/>
        <v>0</v>
      </c>
      <c r="S95" s="360">
        <v>0</v>
      </c>
      <c r="T95" s="360">
        <f t="shared" si="21"/>
        <v>0</v>
      </c>
      <c r="U95" s="360">
        <f t="shared" si="15"/>
        <v>90</v>
      </c>
      <c r="V95" s="369">
        <f t="shared" si="16"/>
        <v>90</v>
      </c>
      <c r="W95" s="393">
        <f t="shared" si="17"/>
        <v>0</v>
      </c>
      <c r="X95" s="376">
        <f t="shared" si="18"/>
        <v>0</v>
      </c>
      <c r="Y95" s="372"/>
    </row>
    <row r="96" spans="1:25" s="50" customFormat="1" ht="22.5" customHeight="1" x14ac:dyDescent="0.15">
      <c r="A96" s="361" t="s">
        <v>332</v>
      </c>
      <c r="B96" s="151" t="s">
        <v>1548</v>
      </c>
      <c r="C96" s="152"/>
      <c r="D96" s="375">
        <v>1</v>
      </c>
      <c r="E96" s="359" t="s">
        <v>1741</v>
      </c>
      <c r="F96" s="360">
        <v>148</v>
      </c>
      <c r="G96" s="360">
        <f t="shared" si="12"/>
        <v>148</v>
      </c>
      <c r="H96" s="360">
        <v>0</v>
      </c>
      <c r="I96" s="360">
        <f t="shared" si="13"/>
        <v>0</v>
      </c>
      <c r="J96" s="360">
        <v>0</v>
      </c>
      <c r="K96" s="360">
        <f t="shared" si="14"/>
        <v>0</v>
      </c>
      <c r="L96" s="360">
        <f t="shared" si="22"/>
        <v>148</v>
      </c>
      <c r="M96" s="376">
        <f t="shared" si="22"/>
        <v>148</v>
      </c>
      <c r="N96" s="375">
        <v>1</v>
      </c>
      <c r="O96" s="360">
        <v>148</v>
      </c>
      <c r="P96" s="360">
        <f t="shared" si="19"/>
        <v>148</v>
      </c>
      <c r="Q96" s="360">
        <v>0</v>
      </c>
      <c r="R96" s="360">
        <f t="shared" si="20"/>
        <v>0</v>
      </c>
      <c r="S96" s="360">
        <v>0</v>
      </c>
      <c r="T96" s="360">
        <f t="shared" si="21"/>
        <v>0</v>
      </c>
      <c r="U96" s="360">
        <f t="shared" si="15"/>
        <v>148</v>
      </c>
      <c r="V96" s="369">
        <f t="shared" si="16"/>
        <v>148</v>
      </c>
      <c r="W96" s="393">
        <f t="shared" si="17"/>
        <v>0</v>
      </c>
      <c r="X96" s="376">
        <f t="shared" si="18"/>
        <v>0</v>
      </c>
      <c r="Y96" s="372"/>
    </row>
    <row r="97" spans="1:25" s="50" customFormat="1" ht="22.5" customHeight="1" x14ac:dyDescent="0.15">
      <c r="A97" s="361" t="s">
        <v>333</v>
      </c>
      <c r="B97" s="151" t="s">
        <v>1549</v>
      </c>
      <c r="C97" s="152"/>
      <c r="D97" s="375">
        <v>1</v>
      </c>
      <c r="E97" s="359" t="s">
        <v>1741</v>
      </c>
      <c r="F97" s="360">
        <v>263</v>
      </c>
      <c r="G97" s="360">
        <f t="shared" si="12"/>
        <v>263</v>
      </c>
      <c r="H97" s="360">
        <v>0</v>
      </c>
      <c r="I97" s="360">
        <f t="shared" si="13"/>
        <v>0</v>
      </c>
      <c r="J97" s="360">
        <v>0</v>
      </c>
      <c r="K97" s="360">
        <f t="shared" si="14"/>
        <v>0</v>
      </c>
      <c r="L97" s="360">
        <f t="shared" si="22"/>
        <v>263</v>
      </c>
      <c r="M97" s="376">
        <f t="shared" si="22"/>
        <v>263</v>
      </c>
      <c r="N97" s="375">
        <v>1</v>
      </c>
      <c r="O97" s="360">
        <v>263</v>
      </c>
      <c r="P97" s="360">
        <f t="shared" si="19"/>
        <v>263</v>
      </c>
      <c r="Q97" s="360">
        <v>0</v>
      </c>
      <c r="R97" s="360">
        <f t="shared" si="20"/>
        <v>0</v>
      </c>
      <c r="S97" s="360">
        <v>0</v>
      </c>
      <c r="T97" s="360">
        <f t="shared" si="21"/>
        <v>0</v>
      </c>
      <c r="U97" s="360">
        <f t="shared" si="15"/>
        <v>263</v>
      </c>
      <c r="V97" s="369">
        <f t="shared" si="16"/>
        <v>263</v>
      </c>
      <c r="W97" s="393">
        <f t="shared" si="17"/>
        <v>0</v>
      </c>
      <c r="X97" s="376">
        <f t="shared" si="18"/>
        <v>0</v>
      </c>
      <c r="Y97" s="372"/>
    </row>
    <row r="98" spans="1:25" s="50" customFormat="1" ht="22.5" customHeight="1" x14ac:dyDescent="0.15">
      <c r="A98" s="361" t="s">
        <v>334</v>
      </c>
      <c r="B98" s="151" t="s">
        <v>1550</v>
      </c>
      <c r="C98" s="152"/>
      <c r="D98" s="375">
        <v>0</v>
      </c>
      <c r="E98" s="359" t="s">
        <v>1741</v>
      </c>
      <c r="F98" s="360">
        <v>343</v>
      </c>
      <c r="G98" s="360">
        <f t="shared" si="12"/>
        <v>0</v>
      </c>
      <c r="H98" s="360">
        <v>0</v>
      </c>
      <c r="I98" s="360">
        <f t="shared" si="13"/>
        <v>0</v>
      </c>
      <c r="J98" s="360">
        <v>0</v>
      </c>
      <c r="K98" s="360">
        <f t="shared" si="14"/>
        <v>0</v>
      </c>
      <c r="L98" s="360">
        <f t="shared" si="22"/>
        <v>343</v>
      </c>
      <c r="M98" s="376">
        <f t="shared" si="22"/>
        <v>0</v>
      </c>
      <c r="N98" s="375">
        <v>0</v>
      </c>
      <c r="O98" s="360">
        <v>343</v>
      </c>
      <c r="P98" s="360">
        <f t="shared" si="19"/>
        <v>0</v>
      </c>
      <c r="Q98" s="360">
        <v>0</v>
      </c>
      <c r="R98" s="360">
        <f t="shared" si="20"/>
        <v>0</v>
      </c>
      <c r="S98" s="360">
        <v>0</v>
      </c>
      <c r="T98" s="360">
        <f t="shared" si="21"/>
        <v>0</v>
      </c>
      <c r="U98" s="360">
        <f t="shared" si="15"/>
        <v>343</v>
      </c>
      <c r="V98" s="369">
        <f t="shared" si="16"/>
        <v>0</v>
      </c>
      <c r="W98" s="393">
        <f t="shared" si="17"/>
        <v>0</v>
      </c>
      <c r="X98" s="376">
        <f t="shared" si="18"/>
        <v>0</v>
      </c>
      <c r="Y98" s="372"/>
    </row>
    <row r="99" spans="1:25" s="50" customFormat="1" ht="22.5" customHeight="1" x14ac:dyDescent="0.15">
      <c r="A99" s="361" t="s">
        <v>335</v>
      </c>
      <c r="B99" s="151" t="s">
        <v>1551</v>
      </c>
      <c r="C99" s="152"/>
      <c r="D99" s="375">
        <v>1</v>
      </c>
      <c r="E99" s="359" t="s">
        <v>1741</v>
      </c>
      <c r="F99" s="360">
        <v>155</v>
      </c>
      <c r="G99" s="360">
        <f t="shared" si="12"/>
        <v>155</v>
      </c>
      <c r="H99" s="360">
        <v>4399</v>
      </c>
      <c r="I99" s="360">
        <f t="shared" si="13"/>
        <v>4399</v>
      </c>
      <c r="J99" s="360">
        <v>0</v>
      </c>
      <c r="K99" s="360">
        <f t="shared" si="14"/>
        <v>0</v>
      </c>
      <c r="L99" s="360">
        <f t="shared" si="22"/>
        <v>4554</v>
      </c>
      <c r="M99" s="376">
        <f t="shared" si="22"/>
        <v>4554</v>
      </c>
      <c r="N99" s="375">
        <v>1</v>
      </c>
      <c r="O99" s="360">
        <v>155</v>
      </c>
      <c r="P99" s="360">
        <f t="shared" si="19"/>
        <v>155</v>
      </c>
      <c r="Q99" s="360">
        <v>4399</v>
      </c>
      <c r="R99" s="360">
        <f t="shared" si="20"/>
        <v>4399</v>
      </c>
      <c r="S99" s="360">
        <v>0</v>
      </c>
      <c r="T99" s="360">
        <f t="shared" si="21"/>
        <v>0</v>
      </c>
      <c r="U99" s="360">
        <f t="shared" si="15"/>
        <v>4554</v>
      </c>
      <c r="V99" s="369">
        <f t="shared" si="16"/>
        <v>4554</v>
      </c>
      <c r="W99" s="393">
        <f t="shared" si="17"/>
        <v>0</v>
      </c>
      <c r="X99" s="376">
        <f t="shared" si="18"/>
        <v>0</v>
      </c>
      <c r="Y99" s="372"/>
    </row>
    <row r="100" spans="1:25" s="50" customFormat="1" ht="22.5" customHeight="1" x14ac:dyDescent="0.15">
      <c r="A100" s="361" t="s">
        <v>336</v>
      </c>
      <c r="B100" s="151" t="s">
        <v>1552</v>
      </c>
      <c r="C100" s="152"/>
      <c r="D100" s="375">
        <v>1</v>
      </c>
      <c r="E100" s="359" t="s">
        <v>1741</v>
      </c>
      <c r="F100" s="360">
        <v>322</v>
      </c>
      <c r="G100" s="360">
        <f t="shared" si="12"/>
        <v>322</v>
      </c>
      <c r="H100" s="360">
        <v>5998</v>
      </c>
      <c r="I100" s="360">
        <f t="shared" si="13"/>
        <v>5998</v>
      </c>
      <c r="J100" s="360">
        <v>0</v>
      </c>
      <c r="K100" s="360">
        <f t="shared" si="14"/>
        <v>0</v>
      </c>
      <c r="L100" s="360">
        <f t="shared" si="22"/>
        <v>6320</v>
      </c>
      <c r="M100" s="376">
        <f t="shared" si="22"/>
        <v>6320</v>
      </c>
      <c r="N100" s="375">
        <v>1</v>
      </c>
      <c r="O100" s="360">
        <v>322</v>
      </c>
      <c r="P100" s="360">
        <f t="shared" si="19"/>
        <v>322</v>
      </c>
      <c r="Q100" s="360">
        <v>5998</v>
      </c>
      <c r="R100" s="360">
        <f t="shared" si="20"/>
        <v>5998</v>
      </c>
      <c r="S100" s="360">
        <v>0</v>
      </c>
      <c r="T100" s="360">
        <f t="shared" si="21"/>
        <v>0</v>
      </c>
      <c r="U100" s="360">
        <f t="shared" si="15"/>
        <v>6320</v>
      </c>
      <c r="V100" s="369">
        <f t="shared" si="16"/>
        <v>6320</v>
      </c>
      <c r="W100" s="393">
        <f t="shared" si="17"/>
        <v>0</v>
      </c>
      <c r="X100" s="376">
        <f t="shared" si="18"/>
        <v>0</v>
      </c>
      <c r="Y100" s="372"/>
    </row>
    <row r="101" spans="1:25" s="50" customFormat="1" ht="22.5" customHeight="1" x14ac:dyDescent="0.15">
      <c r="A101" s="361" t="s">
        <v>337</v>
      </c>
      <c r="B101" s="151" t="s">
        <v>1553</v>
      </c>
      <c r="C101" s="152"/>
      <c r="D101" s="375">
        <v>1</v>
      </c>
      <c r="E101" s="359" t="s">
        <v>1741</v>
      </c>
      <c r="F101" s="360">
        <v>439</v>
      </c>
      <c r="G101" s="360">
        <f t="shared" si="12"/>
        <v>439</v>
      </c>
      <c r="H101" s="360">
        <v>7598</v>
      </c>
      <c r="I101" s="360">
        <f t="shared" si="13"/>
        <v>7598</v>
      </c>
      <c r="J101" s="360">
        <v>0</v>
      </c>
      <c r="K101" s="360">
        <f t="shared" si="14"/>
        <v>0</v>
      </c>
      <c r="L101" s="360">
        <f t="shared" si="22"/>
        <v>8037</v>
      </c>
      <c r="M101" s="376">
        <f t="shared" si="22"/>
        <v>8037</v>
      </c>
      <c r="N101" s="375">
        <v>1</v>
      </c>
      <c r="O101" s="360">
        <v>439</v>
      </c>
      <c r="P101" s="360">
        <f t="shared" si="19"/>
        <v>439</v>
      </c>
      <c r="Q101" s="360">
        <v>7598</v>
      </c>
      <c r="R101" s="360">
        <f t="shared" si="20"/>
        <v>7598</v>
      </c>
      <c r="S101" s="360">
        <v>0</v>
      </c>
      <c r="T101" s="360">
        <f t="shared" si="21"/>
        <v>0</v>
      </c>
      <c r="U101" s="360">
        <f t="shared" si="15"/>
        <v>8037</v>
      </c>
      <c r="V101" s="369">
        <f t="shared" si="16"/>
        <v>8037</v>
      </c>
      <c r="W101" s="393">
        <f t="shared" si="17"/>
        <v>0</v>
      </c>
      <c r="X101" s="376">
        <f t="shared" si="18"/>
        <v>0</v>
      </c>
      <c r="Y101" s="372"/>
    </row>
    <row r="102" spans="1:25" s="50" customFormat="1" ht="22.5" customHeight="1" x14ac:dyDescent="0.15">
      <c r="A102" s="361" t="s">
        <v>338</v>
      </c>
      <c r="B102" s="151" t="s">
        <v>1554</v>
      </c>
      <c r="C102" s="152"/>
      <c r="D102" s="375">
        <v>1</v>
      </c>
      <c r="E102" s="359" t="s">
        <v>1741</v>
      </c>
      <c r="F102" s="360">
        <v>600</v>
      </c>
      <c r="G102" s="360">
        <f t="shared" si="12"/>
        <v>600</v>
      </c>
      <c r="H102" s="360">
        <v>8998</v>
      </c>
      <c r="I102" s="360">
        <f t="shared" si="13"/>
        <v>8998</v>
      </c>
      <c r="J102" s="360">
        <v>0</v>
      </c>
      <c r="K102" s="360">
        <f t="shared" si="14"/>
        <v>0</v>
      </c>
      <c r="L102" s="360">
        <f t="shared" si="22"/>
        <v>9598</v>
      </c>
      <c r="M102" s="376">
        <f t="shared" si="22"/>
        <v>9598</v>
      </c>
      <c r="N102" s="375">
        <v>1</v>
      </c>
      <c r="O102" s="360">
        <v>600</v>
      </c>
      <c r="P102" s="360">
        <f t="shared" si="19"/>
        <v>600</v>
      </c>
      <c r="Q102" s="360">
        <v>8998</v>
      </c>
      <c r="R102" s="360">
        <f t="shared" si="20"/>
        <v>8998</v>
      </c>
      <c r="S102" s="360">
        <v>0</v>
      </c>
      <c r="T102" s="360">
        <f t="shared" si="21"/>
        <v>0</v>
      </c>
      <c r="U102" s="360">
        <f t="shared" si="15"/>
        <v>9598</v>
      </c>
      <c r="V102" s="369">
        <f t="shared" si="16"/>
        <v>9598</v>
      </c>
      <c r="W102" s="393">
        <f t="shared" si="17"/>
        <v>0</v>
      </c>
      <c r="X102" s="376">
        <f t="shared" si="18"/>
        <v>0</v>
      </c>
      <c r="Y102" s="372"/>
    </row>
    <row r="103" spans="1:25" s="50" customFormat="1" ht="22.5" customHeight="1" x14ac:dyDescent="0.15">
      <c r="A103" s="361" t="s">
        <v>339</v>
      </c>
      <c r="B103" s="151" t="s">
        <v>1555</v>
      </c>
      <c r="C103" s="152"/>
      <c r="D103" s="375">
        <v>1</v>
      </c>
      <c r="E103" s="359" t="s">
        <v>1741</v>
      </c>
      <c r="F103" s="360">
        <v>786</v>
      </c>
      <c r="G103" s="360">
        <f t="shared" si="12"/>
        <v>786</v>
      </c>
      <c r="H103" s="360">
        <v>10598</v>
      </c>
      <c r="I103" s="360">
        <f t="shared" si="13"/>
        <v>10598</v>
      </c>
      <c r="J103" s="360">
        <v>0</v>
      </c>
      <c r="K103" s="360">
        <f t="shared" si="14"/>
        <v>0</v>
      </c>
      <c r="L103" s="360">
        <f t="shared" si="22"/>
        <v>11384</v>
      </c>
      <c r="M103" s="376">
        <f t="shared" si="22"/>
        <v>11384</v>
      </c>
      <c r="N103" s="375">
        <v>1</v>
      </c>
      <c r="O103" s="360">
        <v>786</v>
      </c>
      <c r="P103" s="360">
        <f t="shared" si="19"/>
        <v>786</v>
      </c>
      <c r="Q103" s="360">
        <v>10598</v>
      </c>
      <c r="R103" s="360">
        <f t="shared" si="20"/>
        <v>10598</v>
      </c>
      <c r="S103" s="360">
        <v>0</v>
      </c>
      <c r="T103" s="360">
        <f t="shared" si="21"/>
        <v>0</v>
      </c>
      <c r="U103" s="360">
        <f t="shared" si="15"/>
        <v>11384</v>
      </c>
      <c r="V103" s="369">
        <f t="shared" si="16"/>
        <v>11384</v>
      </c>
      <c r="W103" s="393">
        <f t="shared" si="17"/>
        <v>0</v>
      </c>
      <c r="X103" s="376">
        <f t="shared" si="18"/>
        <v>0</v>
      </c>
      <c r="Y103" s="372"/>
    </row>
    <row r="104" spans="1:25" s="50" customFormat="1" ht="22.5" customHeight="1" x14ac:dyDescent="0.15">
      <c r="A104" s="361" t="s">
        <v>340</v>
      </c>
      <c r="B104" s="151" t="s">
        <v>1556</v>
      </c>
      <c r="C104" s="152"/>
      <c r="D104" s="375">
        <v>1</v>
      </c>
      <c r="E104" s="359" t="s">
        <v>1741</v>
      </c>
      <c r="F104" s="360">
        <v>1136</v>
      </c>
      <c r="G104" s="360">
        <f t="shared" si="12"/>
        <v>1136</v>
      </c>
      <c r="H104" s="360">
        <v>13398</v>
      </c>
      <c r="I104" s="360">
        <f t="shared" si="13"/>
        <v>13398</v>
      </c>
      <c r="J104" s="360">
        <v>0</v>
      </c>
      <c r="K104" s="360">
        <f t="shared" si="14"/>
        <v>0</v>
      </c>
      <c r="L104" s="360">
        <f t="shared" si="22"/>
        <v>14534</v>
      </c>
      <c r="M104" s="376">
        <f t="shared" si="22"/>
        <v>14534</v>
      </c>
      <c r="N104" s="375">
        <v>1</v>
      </c>
      <c r="O104" s="360">
        <v>1136</v>
      </c>
      <c r="P104" s="360">
        <f t="shared" si="19"/>
        <v>1136</v>
      </c>
      <c r="Q104" s="360">
        <v>13398</v>
      </c>
      <c r="R104" s="360">
        <f t="shared" si="20"/>
        <v>13398</v>
      </c>
      <c r="S104" s="360">
        <v>0</v>
      </c>
      <c r="T104" s="360">
        <f t="shared" si="21"/>
        <v>0</v>
      </c>
      <c r="U104" s="360">
        <f t="shared" si="15"/>
        <v>14534</v>
      </c>
      <c r="V104" s="369">
        <f t="shared" si="16"/>
        <v>14534</v>
      </c>
      <c r="W104" s="393">
        <f t="shared" si="17"/>
        <v>0</v>
      </c>
      <c r="X104" s="376">
        <f t="shared" si="18"/>
        <v>0</v>
      </c>
      <c r="Y104" s="372"/>
    </row>
    <row r="105" spans="1:25" s="50" customFormat="1" ht="22.5" customHeight="1" x14ac:dyDescent="0.15">
      <c r="A105" s="361" t="s">
        <v>341</v>
      </c>
      <c r="B105" s="151" t="s">
        <v>1557</v>
      </c>
      <c r="C105" s="152"/>
      <c r="D105" s="375">
        <v>1</v>
      </c>
      <c r="E105" s="359" t="s">
        <v>1741</v>
      </c>
      <c r="F105" s="360">
        <v>1494</v>
      </c>
      <c r="G105" s="360">
        <f t="shared" si="12"/>
        <v>1494</v>
      </c>
      <c r="H105" s="360">
        <v>17797</v>
      </c>
      <c r="I105" s="360">
        <f t="shared" si="13"/>
        <v>17797</v>
      </c>
      <c r="J105" s="360">
        <v>0</v>
      </c>
      <c r="K105" s="360">
        <f t="shared" si="14"/>
        <v>0</v>
      </c>
      <c r="L105" s="360">
        <f t="shared" si="22"/>
        <v>19291</v>
      </c>
      <c r="M105" s="376">
        <f t="shared" si="22"/>
        <v>19291</v>
      </c>
      <c r="N105" s="375">
        <v>1</v>
      </c>
      <c r="O105" s="360">
        <v>1494</v>
      </c>
      <c r="P105" s="360">
        <f t="shared" si="19"/>
        <v>1494</v>
      </c>
      <c r="Q105" s="360">
        <v>17797</v>
      </c>
      <c r="R105" s="360">
        <f t="shared" si="20"/>
        <v>17797</v>
      </c>
      <c r="S105" s="360">
        <v>0</v>
      </c>
      <c r="T105" s="360">
        <f t="shared" si="21"/>
        <v>0</v>
      </c>
      <c r="U105" s="360">
        <f t="shared" si="15"/>
        <v>19291</v>
      </c>
      <c r="V105" s="369">
        <f t="shared" si="16"/>
        <v>19291</v>
      </c>
      <c r="W105" s="393">
        <f t="shared" si="17"/>
        <v>0</v>
      </c>
      <c r="X105" s="376">
        <f t="shared" si="18"/>
        <v>0</v>
      </c>
      <c r="Y105" s="372"/>
    </row>
    <row r="106" spans="1:25" s="50" customFormat="1" ht="22.5" customHeight="1" x14ac:dyDescent="0.15">
      <c r="A106" s="361" t="s">
        <v>342</v>
      </c>
      <c r="B106" s="151" t="s">
        <v>1558</v>
      </c>
      <c r="C106" s="152"/>
      <c r="D106" s="375">
        <v>1</v>
      </c>
      <c r="E106" s="359" t="s">
        <v>1741</v>
      </c>
      <c r="F106" s="360">
        <v>2062</v>
      </c>
      <c r="G106" s="360">
        <f t="shared" si="12"/>
        <v>2062</v>
      </c>
      <c r="H106" s="360">
        <v>20997</v>
      </c>
      <c r="I106" s="360">
        <f t="shared" si="13"/>
        <v>20997</v>
      </c>
      <c r="J106" s="360">
        <v>0</v>
      </c>
      <c r="K106" s="360">
        <f t="shared" si="14"/>
        <v>0</v>
      </c>
      <c r="L106" s="360">
        <f t="shared" si="22"/>
        <v>23059</v>
      </c>
      <c r="M106" s="376">
        <f t="shared" si="22"/>
        <v>23059</v>
      </c>
      <c r="N106" s="375">
        <v>1</v>
      </c>
      <c r="O106" s="360">
        <v>2062</v>
      </c>
      <c r="P106" s="360">
        <f t="shared" si="19"/>
        <v>2062</v>
      </c>
      <c r="Q106" s="360">
        <v>20997</v>
      </c>
      <c r="R106" s="360">
        <f t="shared" si="20"/>
        <v>20997</v>
      </c>
      <c r="S106" s="360">
        <v>0</v>
      </c>
      <c r="T106" s="360">
        <f t="shared" si="21"/>
        <v>0</v>
      </c>
      <c r="U106" s="360">
        <f t="shared" si="15"/>
        <v>23059</v>
      </c>
      <c r="V106" s="369">
        <f t="shared" si="16"/>
        <v>23059</v>
      </c>
      <c r="W106" s="393">
        <f t="shared" si="17"/>
        <v>0</v>
      </c>
      <c r="X106" s="376">
        <f t="shared" si="18"/>
        <v>0</v>
      </c>
      <c r="Y106" s="372"/>
    </row>
    <row r="107" spans="1:25" s="50" customFormat="1" ht="22.5" customHeight="1" x14ac:dyDescent="0.15">
      <c r="A107" s="361" t="s">
        <v>479</v>
      </c>
      <c r="B107" s="151" t="s">
        <v>1559</v>
      </c>
      <c r="C107" s="152"/>
      <c r="D107" s="375">
        <v>1</v>
      </c>
      <c r="E107" s="359" t="s">
        <v>1741</v>
      </c>
      <c r="F107" s="360">
        <v>3425</v>
      </c>
      <c r="G107" s="360">
        <f t="shared" si="12"/>
        <v>3425</v>
      </c>
      <c r="H107" s="360">
        <v>27396</v>
      </c>
      <c r="I107" s="360">
        <f t="shared" si="13"/>
        <v>27396</v>
      </c>
      <c r="J107" s="360">
        <v>0</v>
      </c>
      <c r="K107" s="360">
        <f t="shared" si="14"/>
        <v>0</v>
      </c>
      <c r="L107" s="360">
        <f t="shared" si="22"/>
        <v>30821</v>
      </c>
      <c r="M107" s="376">
        <f t="shared" si="22"/>
        <v>30821</v>
      </c>
      <c r="N107" s="375">
        <v>1</v>
      </c>
      <c r="O107" s="360">
        <v>3425</v>
      </c>
      <c r="P107" s="360">
        <f t="shared" si="19"/>
        <v>3425</v>
      </c>
      <c r="Q107" s="360">
        <v>27396</v>
      </c>
      <c r="R107" s="360">
        <f t="shared" si="20"/>
        <v>27396</v>
      </c>
      <c r="S107" s="360">
        <v>0</v>
      </c>
      <c r="T107" s="360">
        <f t="shared" si="21"/>
        <v>0</v>
      </c>
      <c r="U107" s="360">
        <f t="shared" si="15"/>
        <v>30821</v>
      </c>
      <c r="V107" s="369">
        <f t="shared" si="16"/>
        <v>30821</v>
      </c>
      <c r="W107" s="393">
        <f t="shared" si="17"/>
        <v>0</v>
      </c>
      <c r="X107" s="376">
        <f t="shared" si="18"/>
        <v>0</v>
      </c>
      <c r="Y107" s="372"/>
    </row>
    <row r="108" spans="1:25" s="50" customFormat="1" ht="22.5" customHeight="1" x14ac:dyDescent="0.15">
      <c r="A108" s="361" t="s">
        <v>480</v>
      </c>
      <c r="B108" s="151" t="s">
        <v>1560</v>
      </c>
      <c r="C108" s="152"/>
      <c r="D108" s="375">
        <v>1</v>
      </c>
      <c r="E108" s="359" t="s">
        <v>1741</v>
      </c>
      <c r="F108" s="360">
        <v>4778</v>
      </c>
      <c r="G108" s="360">
        <f t="shared" si="12"/>
        <v>4778</v>
      </c>
      <c r="H108" s="360">
        <v>33796</v>
      </c>
      <c r="I108" s="360">
        <f t="shared" si="13"/>
        <v>33796</v>
      </c>
      <c r="J108" s="360">
        <v>0</v>
      </c>
      <c r="K108" s="360">
        <f t="shared" si="14"/>
        <v>0</v>
      </c>
      <c r="L108" s="360">
        <f t="shared" si="22"/>
        <v>38574</v>
      </c>
      <c r="M108" s="376">
        <f t="shared" si="22"/>
        <v>38574</v>
      </c>
      <c r="N108" s="375">
        <v>1</v>
      </c>
      <c r="O108" s="360">
        <v>4778</v>
      </c>
      <c r="P108" s="360">
        <f t="shared" si="19"/>
        <v>4778</v>
      </c>
      <c r="Q108" s="360">
        <v>33796</v>
      </c>
      <c r="R108" s="360">
        <f t="shared" si="20"/>
        <v>33796</v>
      </c>
      <c r="S108" s="360">
        <v>0</v>
      </c>
      <c r="T108" s="360">
        <f t="shared" si="21"/>
        <v>0</v>
      </c>
      <c r="U108" s="360">
        <f t="shared" si="15"/>
        <v>38574</v>
      </c>
      <c r="V108" s="369">
        <f t="shared" si="16"/>
        <v>38574</v>
      </c>
      <c r="W108" s="393">
        <f t="shared" si="17"/>
        <v>0</v>
      </c>
      <c r="X108" s="376">
        <f t="shared" si="18"/>
        <v>0</v>
      </c>
      <c r="Y108" s="372"/>
    </row>
    <row r="109" spans="1:25" s="50" customFormat="1" ht="22.5" customHeight="1" x14ac:dyDescent="0.15">
      <c r="A109" s="361" t="s">
        <v>481</v>
      </c>
      <c r="B109" s="151" t="s">
        <v>1561</v>
      </c>
      <c r="C109" s="152"/>
      <c r="D109" s="375">
        <v>1</v>
      </c>
      <c r="E109" s="359" t="s">
        <v>1741</v>
      </c>
      <c r="F109" s="360">
        <v>7107</v>
      </c>
      <c r="G109" s="360">
        <f t="shared" si="12"/>
        <v>7107</v>
      </c>
      <c r="H109" s="360">
        <v>40195</v>
      </c>
      <c r="I109" s="360">
        <f t="shared" si="13"/>
        <v>40195</v>
      </c>
      <c r="J109" s="360">
        <v>0</v>
      </c>
      <c r="K109" s="360">
        <f t="shared" si="14"/>
        <v>0</v>
      </c>
      <c r="L109" s="360">
        <f t="shared" si="22"/>
        <v>47302</v>
      </c>
      <c r="M109" s="376">
        <f t="shared" si="22"/>
        <v>47302</v>
      </c>
      <c r="N109" s="375">
        <v>1</v>
      </c>
      <c r="O109" s="360">
        <v>7107</v>
      </c>
      <c r="P109" s="360">
        <f t="shared" si="19"/>
        <v>7107</v>
      </c>
      <c r="Q109" s="360">
        <v>40195</v>
      </c>
      <c r="R109" s="360">
        <f t="shared" si="20"/>
        <v>40195</v>
      </c>
      <c r="S109" s="360">
        <v>0</v>
      </c>
      <c r="T109" s="360">
        <f t="shared" si="21"/>
        <v>0</v>
      </c>
      <c r="U109" s="360">
        <f t="shared" si="15"/>
        <v>47302</v>
      </c>
      <c r="V109" s="369">
        <f t="shared" si="16"/>
        <v>47302</v>
      </c>
      <c r="W109" s="393">
        <f t="shared" si="17"/>
        <v>0</v>
      </c>
      <c r="X109" s="376">
        <f t="shared" si="18"/>
        <v>0</v>
      </c>
      <c r="Y109" s="372"/>
    </row>
    <row r="110" spans="1:25" s="50" customFormat="1" ht="22.5" customHeight="1" x14ac:dyDescent="0.15">
      <c r="A110" s="361" t="s">
        <v>482</v>
      </c>
      <c r="B110" s="151" t="s">
        <v>1562</v>
      </c>
      <c r="C110" s="152"/>
      <c r="D110" s="375">
        <v>1</v>
      </c>
      <c r="E110" s="359" t="s">
        <v>1741</v>
      </c>
      <c r="F110" s="360">
        <v>16307</v>
      </c>
      <c r="G110" s="360">
        <f t="shared" si="12"/>
        <v>16307</v>
      </c>
      <c r="H110" s="360">
        <v>52993</v>
      </c>
      <c r="I110" s="360">
        <f t="shared" si="13"/>
        <v>52993</v>
      </c>
      <c r="J110" s="360">
        <v>0</v>
      </c>
      <c r="K110" s="360">
        <f t="shared" si="14"/>
        <v>0</v>
      </c>
      <c r="L110" s="360">
        <f t="shared" si="22"/>
        <v>69300</v>
      </c>
      <c r="M110" s="376">
        <f t="shared" si="22"/>
        <v>69300</v>
      </c>
      <c r="N110" s="375">
        <v>1</v>
      </c>
      <c r="O110" s="360">
        <v>16307</v>
      </c>
      <c r="P110" s="360">
        <f t="shared" si="19"/>
        <v>16307</v>
      </c>
      <c r="Q110" s="360">
        <v>52993</v>
      </c>
      <c r="R110" s="360">
        <f t="shared" si="20"/>
        <v>52993</v>
      </c>
      <c r="S110" s="360">
        <v>0</v>
      </c>
      <c r="T110" s="360">
        <f t="shared" si="21"/>
        <v>0</v>
      </c>
      <c r="U110" s="360">
        <f t="shared" si="15"/>
        <v>69300</v>
      </c>
      <c r="V110" s="369">
        <f t="shared" si="16"/>
        <v>69300</v>
      </c>
      <c r="W110" s="393">
        <f t="shared" si="17"/>
        <v>0</v>
      </c>
      <c r="X110" s="376">
        <f t="shared" si="18"/>
        <v>0</v>
      </c>
      <c r="Y110" s="372"/>
    </row>
    <row r="111" spans="1:25" s="50" customFormat="1" ht="22.5" customHeight="1" x14ac:dyDescent="0.15">
      <c r="A111" s="361" t="s">
        <v>483</v>
      </c>
      <c r="B111" s="151" t="s">
        <v>1563</v>
      </c>
      <c r="C111" s="152"/>
      <c r="D111" s="375">
        <v>0</v>
      </c>
      <c r="E111" s="359" t="s">
        <v>1741</v>
      </c>
      <c r="F111" s="360">
        <v>16307</v>
      </c>
      <c r="G111" s="360">
        <f t="shared" si="12"/>
        <v>0</v>
      </c>
      <c r="H111" s="360">
        <v>65792</v>
      </c>
      <c r="I111" s="360">
        <f t="shared" si="13"/>
        <v>0</v>
      </c>
      <c r="J111" s="360">
        <v>0</v>
      </c>
      <c r="K111" s="360">
        <f t="shared" si="14"/>
        <v>0</v>
      </c>
      <c r="L111" s="360">
        <f t="shared" si="22"/>
        <v>82099</v>
      </c>
      <c r="M111" s="376">
        <f t="shared" si="22"/>
        <v>0</v>
      </c>
      <c r="N111" s="375">
        <v>0</v>
      </c>
      <c r="O111" s="360">
        <v>16307</v>
      </c>
      <c r="P111" s="360">
        <f t="shared" si="19"/>
        <v>0</v>
      </c>
      <c r="Q111" s="360">
        <v>65792</v>
      </c>
      <c r="R111" s="360">
        <f t="shared" si="20"/>
        <v>0</v>
      </c>
      <c r="S111" s="360">
        <v>0</v>
      </c>
      <c r="T111" s="360">
        <f t="shared" si="21"/>
        <v>0</v>
      </c>
      <c r="U111" s="360">
        <f t="shared" si="15"/>
        <v>82099</v>
      </c>
      <c r="V111" s="369">
        <f t="shared" si="16"/>
        <v>0</v>
      </c>
      <c r="W111" s="393">
        <f t="shared" si="17"/>
        <v>0</v>
      </c>
      <c r="X111" s="376">
        <f t="shared" si="18"/>
        <v>0</v>
      </c>
      <c r="Y111" s="372"/>
    </row>
    <row r="112" spans="1:25" s="50" customFormat="1" ht="22.5" customHeight="1" x14ac:dyDescent="0.15">
      <c r="A112" s="361" t="s">
        <v>484</v>
      </c>
      <c r="B112" s="151" t="s">
        <v>1564</v>
      </c>
      <c r="C112" s="152"/>
      <c r="D112" s="375">
        <v>0</v>
      </c>
      <c r="E112" s="359" t="s">
        <v>1385</v>
      </c>
      <c r="F112" s="360">
        <v>2463</v>
      </c>
      <c r="G112" s="360">
        <f t="shared" si="12"/>
        <v>0</v>
      </c>
      <c r="H112" s="360">
        <v>22444</v>
      </c>
      <c r="I112" s="360">
        <f t="shared" si="13"/>
        <v>0</v>
      </c>
      <c r="J112" s="362">
        <v>461</v>
      </c>
      <c r="K112" s="362">
        <f t="shared" si="14"/>
        <v>0</v>
      </c>
      <c r="L112" s="360">
        <f t="shared" si="22"/>
        <v>25368</v>
      </c>
      <c r="M112" s="376">
        <f t="shared" si="22"/>
        <v>0</v>
      </c>
      <c r="N112" s="375">
        <v>0</v>
      </c>
      <c r="O112" s="360">
        <v>2463</v>
      </c>
      <c r="P112" s="360">
        <f t="shared" si="19"/>
        <v>0</v>
      </c>
      <c r="Q112" s="360">
        <v>22444</v>
      </c>
      <c r="R112" s="360">
        <f t="shared" si="20"/>
        <v>0</v>
      </c>
      <c r="S112" s="362">
        <v>461</v>
      </c>
      <c r="T112" s="360">
        <f t="shared" si="21"/>
        <v>0</v>
      </c>
      <c r="U112" s="360">
        <f t="shared" si="15"/>
        <v>25368</v>
      </c>
      <c r="V112" s="369">
        <f t="shared" si="16"/>
        <v>0</v>
      </c>
      <c r="W112" s="393">
        <f t="shared" si="17"/>
        <v>0</v>
      </c>
      <c r="X112" s="376">
        <f t="shared" si="18"/>
        <v>0</v>
      </c>
      <c r="Y112" s="372"/>
    </row>
    <row r="113" spans="1:25" s="50" customFormat="1" ht="22.5" customHeight="1" x14ac:dyDescent="0.15">
      <c r="A113" s="361" t="s">
        <v>485</v>
      </c>
      <c r="B113" s="151" t="s">
        <v>1565</v>
      </c>
      <c r="C113" s="152"/>
      <c r="D113" s="375">
        <v>0</v>
      </c>
      <c r="E113" s="359" t="s">
        <v>1385</v>
      </c>
      <c r="F113" s="360">
        <v>54</v>
      </c>
      <c r="G113" s="360">
        <f t="shared" si="12"/>
        <v>0</v>
      </c>
      <c r="H113" s="360">
        <v>1284</v>
      </c>
      <c r="I113" s="360">
        <f t="shared" si="13"/>
        <v>0</v>
      </c>
      <c r="J113" s="360">
        <v>0</v>
      </c>
      <c r="K113" s="360">
        <f t="shared" si="14"/>
        <v>0</v>
      </c>
      <c r="L113" s="360">
        <f t="shared" si="22"/>
        <v>1338</v>
      </c>
      <c r="M113" s="376">
        <f t="shared" si="22"/>
        <v>0</v>
      </c>
      <c r="N113" s="375">
        <v>0</v>
      </c>
      <c r="O113" s="360">
        <v>54</v>
      </c>
      <c r="P113" s="360">
        <f t="shared" si="19"/>
        <v>0</v>
      </c>
      <c r="Q113" s="360">
        <v>1284</v>
      </c>
      <c r="R113" s="360">
        <f t="shared" si="20"/>
        <v>0</v>
      </c>
      <c r="S113" s="360">
        <v>0</v>
      </c>
      <c r="T113" s="360">
        <f t="shared" si="21"/>
        <v>0</v>
      </c>
      <c r="U113" s="360">
        <f t="shared" si="15"/>
        <v>1338</v>
      </c>
      <c r="V113" s="369">
        <f t="shared" si="16"/>
        <v>0</v>
      </c>
      <c r="W113" s="393">
        <f t="shared" si="17"/>
        <v>0</v>
      </c>
      <c r="X113" s="376">
        <f t="shared" si="18"/>
        <v>0</v>
      </c>
      <c r="Y113" s="372"/>
    </row>
    <row r="114" spans="1:25" s="50" customFormat="1" ht="22.5" customHeight="1" x14ac:dyDescent="0.15">
      <c r="A114" s="361" t="s">
        <v>486</v>
      </c>
      <c r="B114" s="151" t="s">
        <v>1566</v>
      </c>
      <c r="C114" s="152"/>
      <c r="D114" s="375">
        <v>0</v>
      </c>
      <c r="E114" s="359" t="s">
        <v>1385</v>
      </c>
      <c r="F114" s="360">
        <v>189</v>
      </c>
      <c r="G114" s="360">
        <f t="shared" si="12"/>
        <v>0</v>
      </c>
      <c r="H114" s="360">
        <v>1507</v>
      </c>
      <c r="I114" s="360">
        <f t="shared" si="13"/>
        <v>0</v>
      </c>
      <c r="J114" s="360">
        <v>0</v>
      </c>
      <c r="K114" s="360">
        <f t="shared" si="14"/>
        <v>0</v>
      </c>
      <c r="L114" s="360">
        <f t="shared" si="22"/>
        <v>1696</v>
      </c>
      <c r="M114" s="376">
        <f t="shared" si="22"/>
        <v>0</v>
      </c>
      <c r="N114" s="375">
        <v>0</v>
      </c>
      <c r="O114" s="360">
        <v>189</v>
      </c>
      <c r="P114" s="360">
        <f t="shared" si="19"/>
        <v>0</v>
      </c>
      <c r="Q114" s="360">
        <v>1507</v>
      </c>
      <c r="R114" s="360">
        <f t="shared" si="20"/>
        <v>0</v>
      </c>
      <c r="S114" s="360">
        <v>0</v>
      </c>
      <c r="T114" s="360">
        <f t="shared" si="21"/>
        <v>0</v>
      </c>
      <c r="U114" s="360">
        <f t="shared" si="15"/>
        <v>1696</v>
      </c>
      <c r="V114" s="369">
        <f t="shared" si="16"/>
        <v>0</v>
      </c>
      <c r="W114" s="393">
        <f t="shared" si="17"/>
        <v>0</v>
      </c>
      <c r="X114" s="376">
        <f t="shared" si="18"/>
        <v>0</v>
      </c>
      <c r="Y114" s="372"/>
    </row>
    <row r="115" spans="1:25" s="50" customFormat="1" ht="22.5" customHeight="1" x14ac:dyDescent="0.15">
      <c r="A115" s="361" t="s">
        <v>487</v>
      </c>
      <c r="B115" s="151" t="s">
        <v>1567</v>
      </c>
      <c r="C115" s="152"/>
      <c r="D115" s="375">
        <v>1</v>
      </c>
      <c r="E115" s="359" t="s">
        <v>1385</v>
      </c>
      <c r="F115" s="360">
        <v>266</v>
      </c>
      <c r="G115" s="360">
        <f t="shared" si="12"/>
        <v>266</v>
      </c>
      <c r="H115" s="360">
        <v>1658</v>
      </c>
      <c r="I115" s="360">
        <f t="shared" si="13"/>
        <v>1658</v>
      </c>
      <c r="J115" s="360">
        <v>0</v>
      </c>
      <c r="K115" s="360">
        <f t="shared" si="14"/>
        <v>0</v>
      </c>
      <c r="L115" s="360">
        <f t="shared" si="22"/>
        <v>1924</v>
      </c>
      <c r="M115" s="376">
        <f t="shared" si="22"/>
        <v>1924</v>
      </c>
      <c r="N115" s="375">
        <v>1</v>
      </c>
      <c r="O115" s="360">
        <v>266</v>
      </c>
      <c r="P115" s="360">
        <f t="shared" si="19"/>
        <v>266</v>
      </c>
      <c r="Q115" s="360">
        <v>1658</v>
      </c>
      <c r="R115" s="360">
        <f t="shared" si="20"/>
        <v>1658</v>
      </c>
      <c r="S115" s="360">
        <v>0</v>
      </c>
      <c r="T115" s="360">
        <f t="shared" si="21"/>
        <v>0</v>
      </c>
      <c r="U115" s="360">
        <f t="shared" si="15"/>
        <v>1924</v>
      </c>
      <c r="V115" s="369">
        <f t="shared" si="16"/>
        <v>1924</v>
      </c>
      <c r="W115" s="393">
        <f t="shared" si="17"/>
        <v>0</v>
      </c>
      <c r="X115" s="376">
        <f t="shared" si="18"/>
        <v>0</v>
      </c>
      <c r="Y115" s="372"/>
    </row>
    <row r="116" spans="1:25" s="50" customFormat="1" ht="22.5" customHeight="1" x14ac:dyDescent="0.15">
      <c r="A116" s="361" t="s">
        <v>488</v>
      </c>
      <c r="B116" s="151" t="s">
        <v>957</v>
      </c>
      <c r="C116" s="152"/>
      <c r="D116" s="375">
        <v>1</v>
      </c>
      <c r="E116" s="359" t="s">
        <v>1385</v>
      </c>
      <c r="F116" s="360">
        <v>454</v>
      </c>
      <c r="G116" s="360">
        <f t="shared" si="12"/>
        <v>454</v>
      </c>
      <c r="H116" s="360">
        <v>1954</v>
      </c>
      <c r="I116" s="360">
        <f t="shared" si="13"/>
        <v>1954</v>
      </c>
      <c r="J116" s="360">
        <v>0</v>
      </c>
      <c r="K116" s="360">
        <f t="shared" si="14"/>
        <v>0</v>
      </c>
      <c r="L116" s="360">
        <f t="shared" si="22"/>
        <v>2408</v>
      </c>
      <c r="M116" s="376">
        <f t="shared" si="22"/>
        <v>2408</v>
      </c>
      <c r="N116" s="375">
        <v>1</v>
      </c>
      <c r="O116" s="360">
        <v>454</v>
      </c>
      <c r="P116" s="360">
        <f t="shared" si="19"/>
        <v>454</v>
      </c>
      <c r="Q116" s="360">
        <v>1954</v>
      </c>
      <c r="R116" s="360">
        <f t="shared" si="20"/>
        <v>1954</v>
      </c>
      <c r="S116" s="360">
        <v>0</v>
      </c>
      <c r="T116" s="360">
        <f t="shared" si="21"/>
        <v>0</v>
      </c>
      <c r="U116" s="360">
        <f t="shared" si="15"/>
        <v>2408</v>
      </c>
      <c r="V116" s="369">
        <f t="shared" si="16"/>
        <v>2408</v>
      </c>
      <c r="W116" s="393">
        <f t="shared" si="17"/>
        <v>0</v>
      </c>
      <c r="X116" s="376">
        <f t="shared" si="18"/>
        <v>0</v>
      </c>
      <c r="Y116" s="372"/>
    </row>
    <row r="117" spans="1:25" s="50" customFormat="1" ht="22.5" customHeight="1" x14ac:dyDescent="0.15">
      <c r="A117" s="361" t="s">
        <v>489</v>
      </c>
      <c r="B117" s="151" t="s">
        <v>1641</v>
      </c>
      <c r="C117" s="152"/>
      <c r="D117" s="375">
        <v>1</v>
      </c>
      <c r="E117" s="359" t="s">
        <v>1385</v>
      </c>
      <c r="F117" s="360">
        <v>1591</v>
      </c>
      <c r="G117" s="360">
        <f t="shared" si="12"/>
        <v>1591</v>
      </c>
      <c r="H117" s="360">
        <v>10533</v>
      </c>
      <c r="I117" s="360">
        <f t="shared" si="13"/>
        <v>10533</v>
      </c>
      <c r="J117" s="360">
        <v>0</v>
      </c>
      <c r="K117" s="360">
        <f t="shared" si="14"/>
        <v>0</v>
      </c>
      <c r="L117" s="360">
        <f t="shared" si="22"/>
        <v>12124</v>
      </c>
      <c r="M117" s="376">
        <f t="shared" si="22"/>
        <v>12124</v>
      </c>
      <c r="N117" s="375">
        <v>1</v>
      </c>
      <c r="O117" s="360">
        <v>1591</v>
      </c>
      <c r="P117" s="360">
        <f t="shared" si="19"/>
        <v>1591</v>
      </c>
      <c r="Q117" s="360">
        <v>10533</v>
      </c>
      <c r="R117" s="360">
        <f t="shared" si="20"/>
        <v>10533</v>
      </c>
      <c r="S117" s="360">
        <v>0</v>
      </c>
      <c r="T117" s="360">
        <f t="shared" si="21"/>
        <v>0</v>
      </c>
      <c r="U117" s="360">
        <f t="shared" si="15"/>
        <v>12124</v>
      </c>
      <c r="V117" s="369">
        <f t="shared" si="16"/>
        <v>12124</v>
      </c>
      <c r="W117" s="393">
        <f t="shared" si="17"/>
        <v>0</v>
      </c>
      <c r="X117" s="376">
        <f t="shared" si="18"/>
        <v>0</v>
      </c>
      <c r="Y117" s="372"/>
    </row>
    <row r="118" spans="1:25" s="50" customFormat="1" ht="22.5" customHeight="1" x14ac:dyDescent="0.15">
      <c r="A118" s="361" t="s">
        <v>490</v>
      </c>
      <c r="B118" s="151" t="s">
        <v>1640</v>
      </c>
      <c r="C118" s="152"/>
      <c r="D118" s="375">
        <v>1</v>
      </c>
      <c r="E118" s="359" t="s">
        <v>1385</v>
      </c>
      <c r="F118" s="360">
        <v>2308</v>
      </c>
      <c r="G118" s="360">
        <f t="shared" si="12"/>
        <v>2308</v>
      </c>
      <c r="H118" s="360">
        <v>13355</v>
      </c>
      <c r="I118" s="360">
        <f t="shared" si="13"/>
        <v>13355</v>
      </c>
      <c r="J118" s="360">
        <v>0</v>
      </c>
      <c r="K118" s="360">
        <f t="shared" si="14"/>
        <v>0</v>
      </c>
      <c r="L118" s="360">
        <f t="shared" si="22"/>
        <v>15663</v>
      </c>
      <c r="M118" s="376">
        <f t="shared" si="22"/>
        <v>15663</v>
      </c>
      <c r="N118" s="375">
        <v>1</v>
      </c>
      <c r="O118" s="360">
        <v>2308</v>
      </c>
      <c r="P118" s="360">
        <f t="shared" si="19"/>
        <v>2308</v>
      </c>
      <c r="Q118" s="360">
        <v>13355</v>
      </c>
      <c r="R118" s="360">
        <f t="shared" si="20"/>
        <v>13355</v>
      </c>
      <c r="S118" s="360">
        <v>0</v>
      </c>
      <c r="T118" s="360">
        <f t="shared" si="21"/>
        <v>0</v>
      </c>
      <c r="U118" s="360">
        <f t="shared" si="15"/>
        <v>15663</v>
      </c>
      <c r="V118" s="369">
        <f t="shared" si="16"/>
        <v>15663</v>
      </c>
      <c r="W118" s="393">
        <f t="shared" si="17"/>
        <v>0</v>
      </c>
      <c r="X118" s="376">
        <f t="shared" si="18"/>
        <v>0</v>
      </c>
      <c r="Y118" s="372"/>
    </row>
    <row r="119" spans="1:25" s="50" customFormat="1" ht="22.5" customHeight="1" x14ac:dyDescent="0.15">
      <c r="A119" s="361" t="s">
        <v>491</v>
      </c>
      <c r="B119" s="151" t="s">
        <v>1642</v>
      </c>
      <c r="C119" s="152"/>
      <c r="D119" s="375">
        <v>1</v>
      </c>
      <c r="E119" s="359" t="s">
        <v>1385</v>
      </c>
      <c r="F119" s="360">
        <v>2958</v>
      </c>
      <c r="G119" s="360">
        <f t="shared" si="12"/>
        <v>2958</v>
      </c>
      <c r="H119" s="360">
        <v>15694</v>
      </c>
      <c r="I119" s="360">
        <f t="shared" si="13"/>
        <v>15694</v>
      </c>
      <c r="J119" s="360">
        <v>0</v>
      </c>
      <c r="K119" s="360">
        <f t="shared" si="14"/>
        <v>0</v>
      </c>
      <c r="L119" s="360">
        <f t="shared" si="22"/>
        <v>18652</v>
      </c>
      <c r="M119" s="376">
        <f t="shared" si="22"/>
        <v>18652</v>
      </c>
      <c r="N119" s="375">
        <v>1</v>
      </c>
      <c r="O119" s="360">
        <v>2958</v>
      </c>
      <c r="P119" s="360">
        <f t="shared" si="19"/>
        <v>2958</v>
      </c>
      <c r="Q119" s="360">
        <v>15694</v>
      </c>
      <c r="R119" s="360">
        <f t="shared" si="20"/>
        <v>15694</v>
      </c>
      <c r="S119" s="360">
        <v>0</v>
      </c>
      <c r="T119" s="360">
        <f t="shared" si="21"/>
        <v>0</v>
      </c>
      <c r="U119" s="360">
        <f t="shared" si="15"/>
        <v>18652</v>
      </c>
      <c r="V119" s="369">
        <f t="shared" si="16"/>
        <v>18652</v>
      </c>
      <c r="W119" s="393">
        <f t="shared" si="17"/>
        <v>0</v>
      </c>
      <c r="X119" s="376">
        <f t="shared" si="18"/>
        <v>0</v>
      </c>
      <c r="Y119" s="372"/>
    </row>
    <row r="120" spans="1:25" s="50" customFormat="1" ht="22.5" customHeight="1" x14ac:dyDescent="0.15">
      <c r="A120" s="361" t="s">
        <v>492</v>
      </c>
      <c r="B120" s="151" t="s">
        <v>1639</v>
      </c>
      <c r="C120" s="152"/>
      <c r="D120" s="375">
        <v>1</v>
      </c>
      <c r="E120" s="359" t="s">
        <v>1385</v>
      </c>
      <c r="F120" s="360">
        <v>3398</v>
      </c>
      <c r="G120" s="360">
        <f t="shared" si="12"/>
        <v>3398</v>
      </c>
      <c r="H120" s="360">
        <v>17194</v>
      </c>
      <c r="I120" s="360">
        <f t="shared" si="13"/>
        <v>17194</v>
      </c>
      <c r="J120" s="360">
        <v>0</v>
      </c>
      <c r="K120" s="360">
        <f t="shared" si="14"/>
        <v>0</v>
      </c>
      <c r="L120" s="360">
        <f t="shared" si="22"/>
        <v>20592</v>
      </c>
      <c r="M120" s="376">
        <f t="shared" si="22"/>
        <v>20592</v>
      </c>
      <c r="N120" s="375">
        <v>1</v>
      </c>
      <c r="O120" s="360">
        <v>3398</v>
      </c>
      <c r="P120" s="360">
        <f t="shared" si="19"/>
        <v>3398</v>
      </c>
      <c r="Q120" s="360">
        <v>17194</v>
      </c>
      <c r="R120" s="360">
        <f t="shared" si="20"/>
        <v>17194</v>
      </c>
      <c r="S120" s="360">
        <v>0</v>
      </c>
      <c r="T120" s="360">
        <f t="shared" si="21"/>
        <v>0</v>
      </c>
      <c r="U120" s="360">
        <f t="shared" si="15"/>
        <v>20592</v>
      </c>
      <c r="V120" s="369">
        <f t="shared" si="16"/>
        <v>20592</v>
      </c>
      <c r="W120" s="393">
        <f t="shared" si="17"/>
        <v>0</v>
      </c>
      <c r="X120" s="376">
        <f t="shared" si="18"/>
        <v>0</v>
      </c>
      <c r="Y120" s="372"/>
    </row>
    <row r="121" spans="1:25" s="50" customFormat="1" ht="22.5" customHeight="1" x14ac:dyDescent="0.15">
      <c r="A121" s="361" t="s">
        <v>493</v>
      </c>
      <c r="B121" s="151" t="s">
        <v>1638</v>
      </c>
      <c r="C121" s="152"/>
      <c r="D121" s="375">
        <v>1</v>
      </c>
      <c r="E121" s="359" t="s">
        <v>1385</v>
      </c>
      <c r="F121" s="360">
        <v>4795</v>
      </c>
      <c r="G121" s="360">
        <f t="shared" si="12"/>
        <v>4795</v>
      </c>
      <c r="H121" s="360">
        <v>22178</v>
      </c>
      <c r="I121" s="360">
        <f t="shared" si="13"/>
        <v>22178</v>
      </c>
      <c r="J121" s="360">
        <v>0</v>
      </c>
      <c r="K121" s="360">
        <f t="shared" si="14"/>
        <v>0</v>
      </c>
      <c r="L121" s="360">
        <f t="shared" si="22"/>
        <v>26973</v>
      </c>
      <c r="M121" s="376">
        <f t="shared" si="22"/>
        <v>26973</v>
      </c>
      <c r="N121" s="375">
        <v>1</v>
      </c>
      <c r="O121" s="360">
        <v>4795</v>
      </c>
      <c r="P121" s="360">
        <f t="shared" si="19"/>
        <v>4795</v>
      </c>
      <c r="Q121" s="360">
        <v>22178</v>
      </c>
      <c r="R121" s="360">
        <f t="shared" si="20"/>
        <v>22178</v>
      </c>
      <c r="S121" s="360">
        <v>0</v>
      </c>
      <c r="T121" s="360">
        <f t="shared" si="21"/>
        <v>0</v>
      </c>
      <c r="U121" s="360">
        <f t="shared" si="15"/>
        <v>26973</v>
      </c>
      <c r="V121" s="369">
        <f t="shared" si="16"/>
        <v>26973</v>
      </c>
      <c r="W121" s="393">
        <f t="shared" si="17"/>
        <v>0</v>
      </c>
      <c r="X121" s="376">
        <f t="shared" si="18"/>
        <v>0</v>
      </c>
      <c r="Y121" s="372"/>
    </row>
    <row r="122" spans="1:25" s="50" customFormat="1" ht="22.5" customHeight="1" x14ac:dyDescent="0.15">
      <c r="A122" s="361" t="s">
        <v>547</v>
      </c>
      <c r="B122" s="151" t="s">
        <v>1637</v>
      </c>
      <c r="C122" s="152"/>
      <c r="D122" s="375">
        <v>1</v>
      </c>
      <c r="E122" s="359" t="s">
        <v>1385</v>
      </c>
      <c r="F122" s="360">
        <v>6129</v>
      </c>
      <c r="G122" s="360">
        <f t="shared" si="12"/>
        <v>6129</v>
      </c>
      <c r="H122" s="360">
        <v>20963</v>
      </c>
      <c r="I122" s="360">
        <f t="shared" si="13"/>
        <v>20963</v>
      </c>
      <c r="J122" s="360">
        <v>0</v>
      </c>
      <c r="K122" s="360">
        <f t="shared" si="14"/>
        <v>0</v>
      </c>
      <c r="L122" s="360">
        <f t="shared" si="22"/>
        <v>27092</v>
      </c>
      <c r="M122" s="376">
        <f t="shared" si="22"/>
        <v>27092</v>
      </c>
      <c r="N122" s="375">
        <v>1</v>
      </c>
      <c r="O122" s="360">
        <v>6129</v>
      </c>
      <c r="P122" s="360">
        <f t="shared" si="19"/>
        <v>6129</v>
      </c>
      <c r="Q122" s="360">
        <v>20963</v>
      </c>
      <c r="R122" s="360">
        <f t="shared" si="20"/>
        <v>20963</v>
      </c>
      <c r="S122" s="360">
        <v>0</v>
      </c>
      <c r="T122" s="360">
        <f t="shared" si="21"/>
        <v>0</v>
      </c>
      <c r="U122" s="360">
        <f t="shared" si="15"/>
        <v>27092</v>
      </c>
      <c r="V122" s="369">
        <f t="shared" si="16"/>
        <v>27092</v>
      </c>
      <c r="W122" s="393">
        <f t="shared" si="17"/>
        <v>0</v>
      </c>
      <c r="X122" s="376">
        <f t="shared" si="18"/>
        <v>0</v>
      </c>
      <c r="Y122" s="372"/>
    </row>
    <row r="123" spans="1:25" s="50" customFormat="1" ht="22.5" customHeight="1" x14ac:dyDescent="0.15">
      <c r="A123" s="361" t="s">
        <v>548</v>
      </c>
      <c r="B123" s="151" t="s">
        <v>1636</v>
      </c>
      <c r="C123" s="152"/>
      <c r="D123" s="375">
        <v>1</v>
      </c>
      <c r="E123" s="359" t="s">
        <v>1385</v>
      </c>
      <c r="F123" s="360">
        <v>7955</v>
      </c>
      <c r="G123" s="360">
        <f t="shared" si="12"/>
        <v>7955</v>
      </c>
      <c r="H123" s="360">
        <v>26553</v>
      </c>
      <c r="I123" s="360">
        <f t="shared" si="13"/>
        <v>26553</v>
      </c>
      <c r="J123" s="360">
        <v>0</v>
      </c>
      <c r="K123" s="360">
        <f t="shared" si="14"/>
        <v>0</v>
      </c>
      <c r="L123" s="360">
        <f t="shared" si="22"/>
        <v>34508</v>
      </c>
      <c r="M123" s="376">
        <f t="shared" si="22"/>
        <v>34508</v>
      </c>
      <c r="N123" s="375">
        <v>1</v>
      </c>
      <c r="O123" s="360">
        <v>7955</v>
      </c>
      <c r="P123" s="360">
        <f t="shared" si="19"/>
        <v>7955</v>
      </c>
      <c r="Q123" s="360">
        <v>26553</v>
      </c>
      <c r="R123" s="360">
        <f t="shared" si="20"/>
        <v>26553</v>
      </c>
      <c r="S123" s="360">
        <v>0</v>
      </c>
      <c r="T123" s="360">
        <f t="shared" si="21"/>
        <v>0</v>
      </c>
      <c r="U123" s="360">
        <f t="shared" si="15"/>
        <v>34508</v>
      </c>
      <c r="V123" s="369">
        <f t="shared" si="16"/>
        <v>34508</v>
      </c>
      <c r="W123" s="393">
        <f t="shared" si="17"/>
        <v>0</v>
      </c>
      <c r="X123" s="376">
        <f t="shared" si="18"/>
        <v>0</v>
      </c>
      <c r="Y123" s="372"/>
    </row>
    <row r="124" spans="1:25" s="50" customFormat="1" ht="22.5" customHeight="1" x14ac:dyDescent="0.15">
      <c r="A124" s="361" t="s">
        <v>494</v>
      </c>
      <c r="B124" s="151" t="s">
        <v>1635</v>
      </c>
      <c r="C124" s="152"/>
      <c r="D124" s="375">
        <v>1</v>
      </c>
      <c r="E124" s="359" t="s">
        <v>1385</v>
      </c>
      <c r="F124" s="360">
        <v>11410</v>
      </c>
      <c r="G124" s="360">
        <f t="shared" si="12"/>
        <v>11410</v>
      </c>
      <c r="H124" s="360">
        <v>35805</v>
      </c>
      <c r="I124" s="360">
        <f t="shared" si="13"/>
        <v>35805</v>
      </c>
      <c r="J124" s="360">
        <v>0</v>
      </c>
      <c r="K124" s="360">
        <f t="shared" si="14"/>
        <v>0</v>
      </c>
      <c r="L124" s="360">
        <f t="shared" si="22"/>
        <v>47215</v>
      </c>
      <c r="M124" s="376">
        <f t="shared" si="22"/>
        <v>47215</v>
      </c>
      <c r="N124" s="375">
        <v>1</v>
      </c>
      <c r="O124" s="360">
        <v>11410</v>
      </c>
      <c r="P124" s="360">
        <f t="shared" si="19"/>
        <v>11410</v>
      </c>
      <c r="Q124" s="360">
        <v>35805</v>
      </c>
      <c r="R124" s="360">
        <f t="shared" si="20"/>
        <v>35805</v>
      </c>
      <c r="S124" s="360">
        <v>0</v>
      </c>
      <c r="T124" s="360">
        <f t="shared" si="21"/>
        <v>0</v>
      </c>
      <c r="U124" s="360">
        <f t="shared" si="15"/>
        <v>47215</v>
      </c>
      <c r="V124" s="369">
        <f t="shared" si="16"/>
        <v>47215</v>
      </c>
      <c r="W124" s="393">
        <f t="shared" si="17"/>
        <v>0</v>
      </c>
      <c r="X124" s="376">
        <f t="shared" si="18"/>
        <v>0</v>
      </c>
      <c r="Y124" s="372"/>
    </row>
    <row r="125" spans="1:25" s="50" customFormat="1" ht="22.5" customHeight="1" x14ac:dyDescent="0.15">
      <c r="A125" s="361" t="s">
        <v>495</v>
      </c>
      <c r="B125" s="151" t="s">
        <v>1634</v>
      </c>
      <c r="C125" s="152"/>
      <c r="D125" s="375">
        <v>1</v>
      </c>
      <c r="E125" s="359" t="s">
        <v>1385</v>
      </c>
      <c r="F125" s="360">
        <v>15100</v>
      </c>
      <c r="G125" s="360">
        <f t="shared" si="12"/>
        <v>15100</v>
      </c>
      <c r="H125" s="360">
        <v>45841</v>
      </c>
      <c r="I125" s="360">
        <f t="shared" si="13"/>
        <v>45841</v>
      </c>
      <c r="J125" s="360">
        <v>0</v>
      </c>
      <c r="K125" s="360">
        <f t="shared" si="14"/>
        <v>0</v>
      </c>
      <c r="L125" s="360">
        <f t="shared" si="22"/>
        <v>60941</v>
      </c>
      <c r="M125" s="376">
        <f t="shared" si="22"/>
        <v>60941</v>
      </c>
      <c r="N125" s="375">
        <v>1</v>
      </c>
      <c r="O125" s="360">
        <v>15100</v>
      </c>
      <c r="P125" s="360">
        <f t="shared" si="19"/>
        <v>15100</v>
      </c>
      <c r="Q125" s="360">
        <v>45841</v>
      </c>
      <c r="R125" s="360">
        <f t="shared" si="20"/>
        <v>45841</v>
      </c>
      <c r="S125" s="360">
        <v>0</v>
      </c>
      <c r="T125" s="360">
        <f t="shared" si="21"/>
        <v>0</v>
      </c>
      <c r="U125" s="360">
        <f t="shared" si="15"/>
        <v>60941</v>
      </c>
      <c r="V125" s="369">
        <f t="shared" si="16"/>
        <v>60941</v>
      </c>
      <c r="W125" s="393">
        <f t="shared" si="17"/>
        <v>0</v>
      </c>
      <c r="X125" s="376">
        <f t="shared" si="18"/>
        <v>0</v>
      </c>
      <c r="Y125" s="372"/>
    </row>
    <row r="126" spans="1:25" s="50" customFormat="1" ht="22.5" customHeight="1" x14ac:dyDescent="0.15">
      <c r="A126" s="361" t="s">
        <v>549</v>
      </c>
      <c r="B126" s="151" t="s">
        <v>1633</v>
      </c>
      <c r="C126" s="152"/>
      <c r="D126" s="375">
        <v>0</v>
      </c>
      <c r="E126" s="359" t="s">
        <v>1385</v>
      </c>
      <c r="F126" s="360">
        <v>17957</v>
      </c>
      <c r="G126" s="360">
        <f t="shared" si="12"/>
        <v>0</v>
      </c>
      <c r="H126" s="360">
        <v>53770</v>
      </c>
      <c r="I126" s="360">
        <f t="shared" si="13"/>
        <v>0</v>
      </c>
      <c r="J126" s="360">
        <v>0</v>
      </c>
      <c r="K126" s="360">
        <f t="shared" si="14"/>
        <v>0</v>
      </c>
      <c r="L126" s="360">
        <f t="shared" si="22"/>
        <v>71727</v>
      </c>
      <c r="M126" s="376">
        <f t="shared" si="22"/>
        <v>0</v>
      </c>
      <c r="N126" s="375">
        <v>0</v>
      </c>
      <c r="O126" s="360">
        <v>17957</v>
      </c>
      <c r="P126" s="360">
        <f t="shared" si="19"/>
        <v>0</v>
      </c>
      <c r="Q126" s="360">
        <v>53770</v>
      </c>
      <c r="R126" s="360">
        <f t="shared" si="20"/>
        <v>0</v>
      </c>
      <c r="S126" s="360">
        <v>0</v>
      </c>
      <c r="T126" s="360">
        <f t="shared" si="21"/>
        <v>0</v>
      </c>
      <c r="U126" s="360">
        <f t="shared" si="15"/>
        <v>71727</v>
      </c>
      <c r="V126" s="369">
        <f t="shared" si="16"/>
        <v>0</v>
      </c>
      <c r="W126" s="393">
        <f t="shared" si="17"/>
        <v>0</v>
      </c>
      <c r="X126" s="376">
        <f t="shared" si="18"/>
        <v>0</v>
      </c>
      <c r="Y126" s="372"/>
    </row>
    <row r="127" spans="1:25" s="50" customFormat="1" ht="22.5" customHeight="1" x14ac:dyDescent="0.15">
      <c r="A127" s="361" t="s">
        <v>550</v>
      </c>
      <c r="B127" s="151" t="s">
        <v>1632</v>
      </c>
      <c r="C127" s="152"/>
      <c r="D127" s="375">
        <v>0</v>
      </c>
      <c r="E127" s="359" t="s">
        <v>1385</v>
      </c>
      <c r="F127" s="360">
        <v>28428</v>
      </c>
      <c r="G127" s="360">
        <f t="shared" si="12"/>
        <v>0</v>
      </c>
      <c r="H127" s="360">
        <v>82434</v>
      </c>
      <c r="I127" s="360">
        <f t="shared" si="13"/>
        <v>0</v>
      </c>
      <c r="J127" s="360">
        <v>0</v>
      </c>
      <c r="K127" s="360">
        <f t="shared" si="14"/>
        <v>0</v>
      </c>
      <c r="L127" s="360">
        <f t="shared" si="22"/>
        <v>110862</v>
      </c>
      <c r="M127" s="376">
        <f t="shared" si="22"/>
        <v>0</v>
      </c>
      <c r="N127" s="375">
        <v>0</v>
      </c>
      <c r="O127" s="360">
        <v>28428</v>
      </c>
      <c r="P127" s="360">
        <f t="shared" si="19"/>
        <v>0</v>
      </c>
      <c r="Q127" s="360">
        <v>82434</v>
      </c>
      <c r="R127" s="360">
        <f t="shared" si="20"/>
        <v>0</v>
      </c>
      <c r="S127" s="360">
        <v>0</v>
      </c>
      <c r="T127" s="360">
        <f t="shared" si="21"/>
        <v>0</v>
      </c>
      <c r="U127" s="360">
        <f t="shared" si="15"/>
        <v>110862</v>
      </c>
      <c r="V127" s="369">
        <f t="shared" si="16"/>
        <v>0</v>
      </c>
      <c r="W127" s="393">
        <f t="shared" si="17"/>
        <v>0</v>
      </c>
      <c r="X127" s="376">
        <f t="shared" si="18"/>
        <v>0</v>
      </c>
      <c r="Y127" s="372"/>
    </row>
    <row r="128" spans="1:25" s="50" customFormat="1" ht="22.5" customHeight="1" x14ac:dyDescent="0.15">
      <c r="A128" s="361" t="s">
        <v>496</v>
      </c>
      <c r="B128" s="151" t="s">
        <v>1631</v>
      </c>
      <c r="C128" s="152"/>
      <c r="D128" s="375">
        <v>0</v>
      </c>
      <c r="E128" s="359" t="s">
        <v>1385</v>
      </c>
      <c r="F128" s="360">
        <v>40406</v>
      </c>
      <c r="G128" s="360">
        <f t="shared" si="12"/>
        <v>0</v>
      </c>
      <c r="H128" s="360">
        <v>109955</v>
      </c>
      <c r="I128" s="360">
        <f t="shared" si="13"/>
        <v>0</v>
      </c>
      <c r="J128" s="360">
        <v>0</v>
      </c>
      <c r="K128" s="360">
        <f t="shared" si="14"/>
        <v>0</v>
      </c>
      <c r="L128" s="360">
        <f t="shared" si="22"/>
        <v>150361</v>
      </c>
      <c r="M128" s="376">
        <f t="shared" si="22"/>
        <v>0</v>
      </c>
      <c r="N128" s="375">
        <v>0</v>
      </c>
      <c r="O128" s="360">
        <v>40406</v>
      </c>
      <c r="P128" s="360">
        <f t="shared" si="19"/>
        <v>0</v>
      </c>
      <c r="Q128" s="360">
        <v>109955</v>
      </c>
      <c r="R128" s="360">
        <f t="shared" si="20"/>
        <v>0</v>
      </c>
      <c r="S128" s="360">
        <v>0</v>
      </c>
      <c r="T128" s="360">
        <f t="shared" si="21"/>
        <v>0</v>
      </c>
      <c r="U128" s="360">
        <f t="shared" si="15"/>
        <v>150361</v>
      </c>
      <c r="V128" s="369">
        <f t="shared" si="16"/>
        <v>0</v>
      </c>
      <c r="W128" s="393">
        <f t="shared" si="17"/>
        <v>0</v>
      </c>
      <c r="X128" s="376">
        <f t="shared" si="18"/>
        <v>0</v>
      </c>
      <c r="Y128" s="372"/>
    </row>
    <row r="129" spans="1:25" s="50" customFormat="1" ht="22.5" customHeight="1" x14ac:dyDescent="0.15">
      <c r="A129" s="361" t="s">
        <v>497</v>
      </c>
      <c r="B129" s="151" t="s">
        <v>1630</v>
      </c>
      <c r="C129" s="152"/>
      <c r="D129" s="375">
        <v>0</v>
      </c>
      <c r="E129" s="359" t="s">
        <v>1385</v>
      </c>
      <c r="F129" s="360">
        <v>52753</v>
      </c>
      <c r="G129" s="360">
        <f t="shared" si="12"/>
        <v>0</v>
      </c>
      <c r="H129" s="360">
        <v>142226</v>
      </c>
      <c r="I129" s="360">
        <f t="shared" si="13"/>
        <v>0</v>
      </c>
      <c r="J129" s="360">
        <v>0</v>
      </c>
      <c r="K129" s="360">
        <f t="shared" si="14"/>
        <v>0</v>
      </c>
      <c r="L129" s="360">
        <f t="shared" si="22"/>
        <v>194979</v>
      </c>
      <c r="M129" s="376">
        <f t="shared" si="22"/>
        <v>0</v>
      </c>
      <c r="N129" s="375">
        <v>0</v>
      </c>
      <c r="O129" s="360">
        <v>52753</v>
      </c>
      <c r="P129" s="360">
        <f t="shared" si="19"/>
        <v>0</v>
      </c>
      <c r="Q129" s="360">
        <v>142226</v>
      </c>
      <c r="R129" s="360">
        <f t="shared" si="20"/>
        <v>0</v>
      </c>
      <c r="S129" s="360">
        <v>0</v>
      </c>
      <c r="T129" s="360">
        <f t="shared" si="21"/>
        <v>0</v>
      </c>
      <c r="U129" s="360">
        <f t="shared" si="15"/>
        <v>194979</v>
      </c>
      <c r="V129" s="369">
        <f t="shared" si="16"/>
        <v>0</v>
      </c>
      <c r="W129" s="393">
        <f t="shared" si="17"/>
        <v>0</v>
      </c>
      <c r="X129" s="376">
        <f t="shared" si="18"/>
        <v>0</v>
      </c>
      <c r="Y129" s="372"/>
    </row>
    <row r="130" spans="1:25" s="50" customFormat="1" ht="22.5" customHeight="1" x14ac:dyDescent="0.15">
      <c r="A130" s="361" t="s">
        <v>498</v>
      </c>
      <c r="B130" s="151" t="s">
        <v>1629</v>
      </c>
      <c r="C130" s="152"/>
      <c r="D130" s="375">
        <v>0</v>
      </c>
      <c r="E130" s="359" t="s">
        <v>1385</v>
      </c>
      <c r="F130" s="360">
        <v>1081</v>
      </c>
      <c r="G130" s="360">
        <f t="shared" si="12"/>
        <v>0</v>
      </c>
      <c r="H130" s="360">
        <v>14745</v>
      </c>
      <c r="I130" s="360">
        <f t="shared" si="13"/>
        <v>0</v>
      </c>
      <c r="J130" s="360">
        <v>0</v>
      </c>
      <c r="K130" s="360">
        <f t="shared" si="14"/>
        <v>0</v>
      </c>
      <c r="L130" s="360">
        <f t="shared" si="22"/>
        <v>15826</v>
      </c>
      <c r="M130" s="376">
        <f t="shared" si="22"/>
        <v>0</v>
      </c>
      <c r="N130" s="375">
        <v>0</v>
      </c>
      <c r="O130" s="360">
        <v>1081</v>
      </c>
      <c r="P130" s="360">
        <f t="shared" si="19"/>
        <v>0</v>
      </c>
      <c r="Q130" s="360">
        <v>14745</v>
      </c>
      <c r="R130" s="360">
        <f t="shared" si="20"/>
        <v>0</v>
      </c>
      <c r="S130" s="360">
        <v>0</v>
      </c>
      <c r="T130" s="360">
        <f t="shared" si="21"/>
        <v>0</v>
      </c>
      <c r="U130" s="360">
        <f t="shared" si="15"/>
        <v>15826</v>
      </c>
      <c r="V130" s="369">
        <f t="shared" si="16"/>
        <v>0</v>
      </c>
      <c r="W130" s="393">
        <f t="shared" si="17"/>
        <v>0</v>
      </c>
      <c r="X130" s="376">
        <f t="shared" si="18"/>
        <v>0</v>
      </c>
      <c r="Y130" s="372"/>
    </row>
    <row r="131" spans="1:25" s="50" customFormat="1" ht="22.5" customHeight="1" x14ac:dyDescent="0.15">
      <c r="A131" s="361" t="s">
        <v>499</v>
      </c>
      <c r="B131" s="151" t="s">
        <v>1628</v>
      </c>
      <c r="C131" s="152"/>
      <c r="D131" s="375">
        <v>0</v>
      </c>
      <c r="E131" s="359" t="s">
        <v>1385</v>
      </c>
      <c r="F131" s="360">
        <v>1523</v>
      </c>
      <c r="G131" s="360">
        <f t="shared" si="12"/>
        <v>0</v>
      </c>
      <c r="H131" s="360">
        <v>18697</v>
      </c>
      <c r="I131" s="360">
        <f t="shared" si="13"/>
        <v>0</v>
      </c>
      <c r="J131" s="360">
        <v>0</v>
      </c>
      <c r="K131" s="360">
        <f t="shared" si="14"/>
        <v>0</v>
      </c>
      <c r="L131" s="360">
        <f t="shared" si="22"/>
        <v>20220</v>
      </c>
      <c r="M131" s="376">
        <f t="shared" si="22"/>
        <v>0</v>
      </c>
      <c r="N131" s="375">
        <v>0</v>
      </c>
      <c r="O131" s="360">
        <v>1523</v>
      </c>
      <c r="P131" s="360">
        <f t="shared" si="19"/>
        <v>0</v>
      </c>
      <c r="Q131" s="360">
        <v>18697</v>
      </c>
      <c r="R131" s="360">
        <f t="shared" si="20"/>
        <v>0</v>
      </c>
      <c r="S131" s="360">
        <v>0</v>
      </c>
      <c r="T131" s="360">
        <f t="shared" si="21"/>
        <v>0</v>
      </c>
      <c r="U131" s="360">
        <f t="shared" si="15"/>
        <v>20220</v>
      </c>
      <c r="V131" s="369">
        <f t="shared" si="16"/>
        <v>0</v>
      </c>
      <c r="W131" s="393">
        <f t="shared" si="17"/>
        <v>0</v>
      </c>
      <c r="X131" s="376">
        <f t="shared" si="18"/>
        <v>0</v>
      </c>
      <c r="Y131" s="372"/>
    </row>
    <row r="132" spans="1:25" s="50" customFormat="1" ht="22.5" customHeight="1" x14ac:dyDescent="0.15">
      <c r="A132" s="361" t="s">
        <v>500</v>
      </c>
      <c r="B132" s="151" t="s">
        <v>1627</v>
      </c>
      <c r="C132" s="152"/>
      <c r="D132" s="375">
        <v>0</v>
      </c>
      <c r="E132" s="359" t="s">
        <v>1385</v>
      </c>
      <c r="F132" s="360">
        <v>1951</v>
      </c>
      <c r="G132" s="360">
        <f t="shared" si="12"/>
        <v>0</v>
      </c>
      <c r="H132" s="360">
        <v>21971</v>
      </c>
      <c r="I132" s="360">
        <f t="shared" si="13"/>
        <v>0</v>
      </c>
      <c r="J132" s="360">
        <v>0</v>
      </c>
      <c r="K132" s="360">
        <f t="shared" si="14"/>
        <v>0</v>
      </c>
      <c r="L132" s="360">
        <f t="shared" si="22"/>
        <v>23922</v>
      </c>
      <c r="M132" s="376">
        <f t="shared" si="22"/>
        <v>0</v>
      </c>
      <c r="N132" s="375">
        <v>0</v>
      </c>
      <c r="O132" s="360">
        <v>1951</v>
      </c>
      <c r="P132" s="360">
        <f t="shared" si="19"/>
        <v>0</v>
      </c>
      <c r="Q132" s="360">
        <v>21971</v>
      </c>
      <c r="R132" s="360">
        <f t="shared" si="20"/>
        <v>0</v>
      </c>
      <c r="S132" s="360">
        <v>0</v>
      </c>
      <c r="T132" s="360">
        <f t="shared" si="21"/>
        <v>0</v>
      </c>
      <c r="U132" s="360">
        <f t="shared" si="15"/>
        <v>23922</v>
      </c>
      <c r="V132" s="369">
        <f t="shared" si="16"/>
        <v>0</v>
      </c>
      <c r="W132" s="393">
        <f t="shared" si="17"/>
        <v>0</v>
      </c>
      <c r="X132" s="376">
        <f t="shared" si="18"/>
        <v>0</v>
      </c>
      <c r="Y132" s="372"/>
    </row>
    <row r="133" spans="1:25" s="50" customFormat="1" ht="22.5" customHeight="1" x14ac:dyDescent="0.15">
      <c r="A133" s="361" t="s">
        <v>501</v>
      </c>
      <c r="B133" s="151" t="s">
        <v>1626</v>
      </c>
      <c r="C133" s="152"/>
      <c r="D133" s="375">
        <v>0</v>
      </c>
      <c r="E133" s="359" t="s">
        <v>1385</v>
      </c>
      <c r="F133" s="360">
        <v>2242</v>
      </c>
      <c r="G133" s="360">
        <f t="shared" si="12"/>
        <v>0</v>
      </c>
      <c r="H133" s="360">
        <v>24072</v>
      </c>
      <c r="I133" s="360">
        <f t="shared" si="13"/>
        <v>0</v>
      </c>
      <c r="J133" s="360">
        <v>0</v>
      </c>
      <c r="K133" s="360">
        <f t="shared" si="14"/>
        <v>0</v>
      </c>
      <c r="L133" s="360">
        <f t="shared" si="22"/>
        <v>26314</v>
      </c>
      <c r="M133" s="376">
        <f t="shared" si="22"/>
        <v>0</v>
      </c>
      <c r="N133" s="375">
        <v>0</v>
      </c>
      <c r="O133" s="360">
        <v>2242</v>
      </c>
      <c r="P133" s="360">
        <f t="shared" si="19"/>
        <v>0</v>
      </c>
      <c r="Q133" s="360">
        <v>24072</v>
      </c>
      <c r="R133" s="360">
        <f t="shared" si="20"/>
        <v>0</v>
      </c>
      <c r="S133" s="360">
        <v>0</v>
      </c>
      <c r="T133" s="360">
        <f t="shared" si="21"/>
        <v>0</v>
      </c>
      <c r="U133" s="360">
        <f t="shared" si="15"/>
        <v>26314</v>
      </c>
      <c r="V133" s="369">
        <f t="shared" si="16"/>
        <v>0</v>
      </c>
      <c r="W133" s="393">
        <f t="shared" si="17"/>
        <v>0</v>
      </c>
      <c r="X133" s="376">
        <f t="shared" si="18"/>
        <v>0</v>
      </c>
      <c r="Y133" s="372"/>
    </row>
    <row r="134" spans="1:25" s="50" customFormat="1" ht="22.5" customHeight="1" x14ac:dyDescent="0.15">
      <c r="A134" s="361" t="s">
        <v>502</v>
      </c>
      <c r="B134" s="151" t="s">
        <v>1625</v>
      </c>
      <c r="C134" s="152"/>
      <c r="D134" s="375">
        <v>0</v>
      </c>
      <c r="E134" s="359" t="s">
        <v>1385</v>
      </c>
      <c r="F134" s="360">
        <v>3164</v>
      </c>
      <c r="G134" s="360">
        <f t="shared" ref="G134:G197" si="23">INT($D134*F134)</f>
        <v>0</v>
      </c>
      <c r="H134" s="360">
        <v>31049</v>
      </c>
      <c r="I134" s="360">
        <f t="shared" ref="I134:I197" si="24">INT($D134*H134)</f>
        <v>0</v>
      </c>
      <c r="J134" s="360">
        <v>0</v>
      </c>
      <c r="K134" s="360">
        <f t="shared" ref="K134:K197" si="25">INT($D134*J134)</f>
        <v>0</v>
      </c>
      <c r="L134" s="360">
        <f t="shared" si="22"/>
        <v>34213</v>
      </c>
      <c r="M134" s="376">
        <f t="shared" si="22"/>
        <v>0</v>
      </c>
      <c r="N134" s="375">
        <v>0</v>
      </c>
      <c r="O134" s="360">
        <v>3164</v>
      </c>
      <c r="P134" s="360">
        <f t="shared" si="19"/>
        <v>0</v>
      </c>
      <c r="Q134" s="360">
        <v>31049</v>
      </c>
      <c r="R134" s="360">
        <f t="shared" si="20"/>
        <v>0</v>
      </c>
      <c r="S134" s="360">
        <v>0</v>
      </c>
      <c r="T134" s="360">
        <f t="shared" si="21"/>
        <v>0</v>
      </c>
      <c r="U134" s="360">
        <f t="shared" ref="U134:U197" si="26">O134+Q134+S134</f>
        <v>34213</v>
      </c>
      <c r="V134" s="369">
        <f t="shared" ref="V134:V197" si="27">P134+R134+T134</f>
        <v>0</v>
      </c>
      <c r="W134" s="393">
        <f t="shared" ref="W134:W197" si="28">N134-D134</f>
        <v>0</v>
      </c>
      <c r="X134" s="376">
        <f t="shared" ref="X134:X197" si="29">V134-M134</f>
        <v>0</v>
      </c>
      <c r="Y134" s="372"/>
    </row>
    <row r="135" spans="1:25" s="50" customFormat="1" ht="22.5" customHeight="1" x14ac:dyDescent="0.15">
      <c r="A135" s="361" t="s">
        <v>58</v>
      </c>
      <c r="B135" s="151" t="s">
        <v>1624</v>
      </c>
      <c r="C135" s="152"/>
      <c r="D135" s="375">
        <v>0</v>
      </c>
      <c r="E135" s="359" t="s">
        <v>1385</v>
      </c>
      <c r="F135" s="360">
        <v>4009</v>
      </c>
      <c r="G135" s="360">
        <f t="shared" si="23"/>
        <v>0</v>
      </c>
      <c r="H135" s="360">
        <v>29349</v>
      </c>
      <c r="I135" s="360">
        <f t="shared" si="24"/>
        <v>0</v>
      </c>
      <c r="J135" s="360">
        <v>0</v>
      </c>
      <c r="K135" s="360">
        <f t="shared" si="25"/>
        <v>0</v>
      </c>
      <c r="L135" s="360">
        <f t="shared" si="22"/>
        <v>33358</v>
      </c>
      <c r="M135" s="376">
        <f t="shared" si="22"/>
        <v>0</v>
      </c>
      <c r="N135" s="375">
        <v>0</v>
      </c>
      <c r="O135" s="360">
        <v>4009</v>
      </c>
      <c r="P135" s="360">
        <f t="shared" ref="P135:P198" si="30">INT($N135*O135)</f>
        <v>0</v>
      </c>
      <c r="Q135" s="360">
        <v>29349</v>
      </c>
      <c r="R135" s="360">
        <f t="shared" ref="R135:R198" si="31">INT(N135*Q135)</f>
        <v>0</v>
      </c>
      <c r="S135" s="360">
        <v>0</v>
      </c>
      <c r="T135" s="360">
        <f t="shared" ref="T135:T198" si="32">INT(N135*S135)</f>
        <v>0</v>
      </c>
      <c r="U135" s="360">
        <f t="shared" si="26"/>
        <v>33358</v>
      </c>
      <c r="V135" s="369">
        <f t="shared" si="27"/>
        <v>0</v>
      </c>
      <c r="W135" s="393">
        <f t="shared" si="28"/>
        <v>0</v>
      </c>
      <c r="X135" s="376">
        <f t="shared" si="29"/>
        <v>0</v>
      </c>
      <c r="Y135" s="372"/>
    </row>
    <row r="136" spans="1:25" s="50" customFormat="1" ht="22.5" customHeight="1" x14ac:dyDescent="0.15">
      <c r="A136" s="361" t="s">
        <v>54</v>
      </c>
      <c r="B136" s="151" t="s">
        <v>1623</v>
      </c>
      <c r="C136" s="152"/>
      <c r="D136" s="375">
        <v>0</v>
      </c>
      <c r="E136" s="359" t="s">
        <v>1385</v>
      </c>
      <c r="F136" s="360">
        <v>5249</v>
      </c>
      <c r="G136" s="360">
        <f t="shared" si="23"/>
        <v>0</v>
      </c>
      <c r="H136" s="360">
        <v>37174</v>
      </c>
      <c r="I136" s="360">
        <f t="shared" si="24"/>
        <v>0</v>
      </c>
      <c r="J136" s="360">
        <v>0</v>
      </c>
      <c r="K136" s="360">
        <f t="shared" si="25"/>
        <v>0</v>
      </c>
      <c r="L136" s="360">
        <f t="shared" si="22"/>
        <v>42423</v>
      </c>
      <c r="M136" s="376">
        <f t="shared" si="22"/>
        <v>0</v>
      </c>
      <c r="N136" s="375">
        <v>0</v>
      </c>
      <c r="O136" s="360">
        <v>5249</v>
      </c>
      <c r="P136" s="360">
        <f t="shared" si="30"/>
        <v>0</v>
      </c>
      <c r="Q136" s="360">
        <v>37174</v>
      </c>
      <c r="R136" s="360">
        <f t="shared" si="31"/>
        <v>0</v>
      </c>
      <c r="S136" s="360">
        <v>0</v>
      </c>
      <c r="T136" s="360">
        <f t="shared" si="32"/>
        <v>0</v>
      </c>
      <c r="U136" s="360">
        <f t="shared" si="26"/>
        <v>42423</v>
      </c>
      <c r="V136" s="369">
        <f t="shared" si="27"/>
        <v>0</v>
      </c>
      <c r="W136" s="393">
        <f t="shared" si="28"/>
        <v>0</v>
      </c>
      <c r="X136" s="376">
        <f t="shared" si="29"/>
        <v>0</v>
      </c>
      <c r="Y136" s="372"/>
    </row>
    <row r="137" spans="1:25" s="50" customFormat="1" ht="22.5" customHeight="1" x14ac:dyDescent="0.15">
      <c r="A137" s="361" t="s">
        <v>62</v>
      </c>
      <c r="B137" s="151" t="s">
        <v>1622</v>
      </c>
      <c r="C137" s="152"/>
      <c r="D137" s="375">
        <v>0</v>
      </c>
      <c r="E137" s="359" t="s">
        <v>1385</v>
      </c>
      <c r="F137" s="360">
        <v>7328</v>
      </c>
      <c r="G137" s="360">
        <f t="shared" si="23"/>
        <v>0</v>
      </c>
      <c r="H137" s="360">
        <v>50127</v>
      </c>
      <c r="I137" s="360">
        <f t="shared" si="24"/>
        <v>0</v>
      </c>
      <c r="J137" s="360">
        <v>0</v>
      </c>
      <c r="K137" s="360">
        <f t="shared" si="25"/>
        <v>0</v>
      </c>
      <c r="L137" s="360">
        <f t="shared" si="22"/>
        <v>57455</v>
      </c>
      <c r="M137" s="376">
        <f t="shared" si="22"/>
        <v>0</v>
      </c>
      <c r="N137" s="375">
        <v>0</v>
      </c>
      <c r="O137" s="360">
        <v>7328</v>
      </c>
      <c r="P137" s="360">
        <f t="shared" si="30"/>
        <v>0</v>
      </c>
      <c r="Q137" s="360">
        <v>50127</v>
      </c>
      <c r="R137" s="360">
        <f t="shared" si="31"/>
        <v>0</v>
      </c>
      <c r="S137" s="360">
        <v>0</v>
      </c>
      <c r="T137" s="360">
        <f t="shared" si="32"/>
        <v>0</v>
      </c>
      <c r="U137" s="360">
        <f t="shared" si="26"/>
        <v>57455</v>
      </c>
      <c r="V137" s="369">
        <f t="shared" si="27"/>
        <v>0</v>
      </c>
      <c r="W137" s="393">
        <f t="shared" si="28"/>
        <v>0</v>
      </c>
      <c r="X137" s="376">
        <f t="shared" si="29"/>
        <v>0</v>
      </c>
      <c r="Y137" s="372"/>
    </row>
    <row r="138" spans="1:25" s="50" customFormat="1" ht="22.5" customHeight="1" x14ac:dyDescent="0.15">
      <c r="A138" s="361" t="s">
        <v>33</v>
      </c>
      <c r="B138" s="151" t="s">
        <v>1621</v>
      </c>
      <c r="C138" s="152"/>
      <c r="D138" s="375">
        <v>0</v>
      </c>
      <c r="E138" s="359" t="s">
        <v>1385</v>
      </c>
      <c r="F138" s="360">
        <v>9971</v>
      </c>
      <c r="G138" s="360">
        <f t="shared" si="23"/>
        <v>0</v>
      </c>
      <c r="H138" s="360">
        <v>64177</v>
      </c>
      <c r="I138" s="360">
        <f t="shared" si="24"/>
        <v>0</v>
      </c>
      <c r="J138" s="360">
        <v>0</v>
      </c>
      <c r="K138" s="360">
        <f t="shared" si="25"/>
        <v>0</v>
      </c>
      <c r="L138" s="360">
        <f t="shared" si="22"/>
        <v>74148</v>
      </c>
      <c r="M138" s="376">
        <f t="shared" si="22"/>
        <v>0</v>
      </c>
      <c r="N138" s="375">
        <v>0</v>
      </c>
      <c r="O138" s="360">
        <v>9971</v>
      </c>
      <c r="P138" s="360">
        <f t="shared" si="30"/>
        <v>0</v>
      </c>
      <c r="Q138" s="360">
        <v>64177</v>
      </c>
      <c r="R138" s="360">
        <f t="shared" si="31"/>
        <v>0</v>
      </c>
      <c r="S138" s="360">
        <v>0</v>
      </c>
      <c r="T138" s="360">
        <f t="shared" si="32"/>
        <v>0</v>
      </c>
      <c r="U138" s="360">
        <f t="shared" si="26"/>
        <v>74148</v>
      </c>
      <c r="V138" s="369">
        <f t="shared" si="27"/>
        <v>0</v>
      </c>
      <c r="W138" s="393">
        <f t="shared" si="28"/>
        <v>0</v>
      </c>
      <c r="X138" s="376">
        <f t="shared" si="29"/>
        <v>0</v>
      </c>
      <c r="Y138" s="372"/>
    </row>
    <row r="139" spans="1:25" s="50" customFormat="1" ht="22.5" customHeight="1" x14ac:dyDescent="0.15">
      <c r="A139" s="361" t="s">
        <v>56</v>
      </c>
      <c r="B139" s="151" t="s">
        <v>1620</v>
      </c>
      <c r="C139" s="152"/>
      <c r="D139" s="375">
        <v>0</v>
      </c>
      <c r="E139" s="359" t="s">
        <v>1385</v>
      </c>
      <c r="F139" s="360">
        <v>11840</v>
      </c>
      <c r="G139" s="360">
        <f t="shared" si="23"/>
        <v>0</v>
      </c>
      <c r="H139" s="360">
        <v>75278</v>
      </c>
      <c r="I139" s="360">
        <f t="shared" si="24"/>
        <v>0</v>
      </c>
      <c r="J139" s="360">
        <v>0</v>
      </c>
      <c r="K139" s="360">
        <f t="shared" si="25"/>
        <v>0</v>
      </c>
      <c r="L139" s="360">
        <f t="shared" si="22"/>
        <v>87118</v>
      </c>
      <c r="M139" s="376">
        <f t="shared" si="22"/>
        <v>0</v>
      </c>
      <c r="N139" s="375">
        <v>0</v>
      </c>
      <c r="O139" s="360">
        <v>11840</v>
      </c>
      <c r="P139" s="360">
        <f t="shared" si="30"/>
        <v>0</v>
      </c>
      <c r="Q139" s="360">
        <v>75278</v>
      </c>
      <c r="R139" s="360">
        <f t="shared" si="31"/>
        <v>0</v>
      </c>
      <c r="S139" s="360">
        <v>0</v>
      </c>
      <c r="T139" s="360">
        <f t="shared" si="32"/>
        <v>0</v>
      </c>
      <c r="U139" s="360">
        <f t="shared" si="26"/>
        <v>87118</v>
      </c>
      <c r="V139" s="369">
        <f t="shared" si="27"/>
        <v>0</v>
      </c>
      <c r="W139" s="393">
        <f t="shared" si="28"/>
        <v>0</v>
      </c>
      <c r="X139" s="376">
        <f t="shared" si="29"/>
        <v>0</v>
      </c>
      <c r="Y139" s="372"/>
    </row>
    <row r="140" spans="1:25" s="50" customFormat="1" ht="22.5" customHeight="1" x14ac:dyDescent="0.15">
      <c r="A140" s="361" t="s">
        <v>32</v>
      </c>
      <c r="B140" s="151" t="s">
        <v>1619</v>
      </c>
      <c r="C140" s="152"/>
      <c r="D140" s="375">
        <v>0</v>
      </c>
      <c r="E140" s="359" t="s">
        <v>1385</v>
      </c>
      <c r="F140" s="360">
        <v>18743</v>
      </c>
      <c r="G140" s="360">
        <f t="shared" si="23"/>
        <v>0</v>
      </c>
      <c r="H140" s="360">
        <v>115407</v>
      </c>
      <c r="I140" s="360">
        <f t="shared" si="24"/>
        <v>0</v>
      </c>
      <c r="J140" s="360">
        <v>0</v>
      </c>
      <c r="K140" s="360">
        <f t="shared" si="25"/>
        <v>0</v>
      </c>
      <c r="L140" s="360">
        <f t="shared" si="22"/>
        <v>134150</v>
      </c>
      <c r="M140" s="376">
        <f t="shared" si="22"/>
        <v>0</v>
      </c>
      <c r="N140" s="375">
        <v>0</v>
      </c>
      <c r="O140" s="360">
        <v>18743</v>
      </c>
      <c r="P140" s="360">
        <f t="shared" si="30"/>
        <v>0</v>
      </c>
      <c r="Q140" s="360">
        <v>115407</v>
      </c>
      <c r="R140" s="360">
        <f t="shared" si="31"/>
        <v>0</v>
      </c>
      <c r="S140" s="360">
        <v>0</v>
      </c>
      <c r="T140" s="360">
        <f t="shared" si="32"/>
        <v>0</v>
      </c>
      <c r="U140" s="360">
        <f t="shared" si="26"/>
        <v>134150</v>
      </c>
      <c r="V140" s="369">
        <f t="shared" si="27"/>
        <v>0</v>
      </c>
      <c r="W140" s="393">
        <f t="shared" si="28"/>
        <v>0</v>
      </c>
      <c r="X140" s="376">
        <f t="shared" si="29"/>
        <v>0</v>
      </c>
      <c r="Y140" s="372"/>
    </row>
    <row r="141" spans="1:25" s="50" customFormat="1" ht="22.5" customHeight="1" x14ac:dyDescent="0.15">
      <c r="A141" s="361" t="s">
        <v>23</v>
      </c>
      <c r="B141" s="151" t="s">
        <v>1618</v>
      </c>
      <c r="C141" s="152"/>
      <c r="D141" s="375">
        <v>0</v>
      </c>
      <c r="E141" s="359" t="s">
        <v>1385</v>
      </c>
      <c r="F141" s="360">
        <v>27280</v>
      </c>
      <c r="G141" s="360">
        <f t="shared" si="23"/>
        <v>0</v>
      </c>
      <c r="H141" s="360">
        <v>153936</v>
      </c>
      <c r="I141" s="360">
        <f t="shared" si="24"/>
        <v>0</v>
      </c>
      <c r="J141" s="360">
        <v>0</v>
      </c>
      <c r="K141" s="360">
        <f t="shared" si="25"/>
        <v>0</v>
      </c>
      <c r="L141" s="360">
        <f t="shared" si="22"/>
        <v>181216</v>
      </c>
      <c r="M141" s="376">
        <f t="shared" si="22"/>
        <v>0</v>
      </c>
      <c r="N141" s="375">
        <v>0</v>
      </c>
      <c r="O141" s="360">
        <v>27280</v>
      </c>
      <c r="P141" s="360">
        <f t="shared" si="30"/>
        <v>0</v>
      </c>
      <c r="Q141" s="360">
        <v>153936</v>
      </c>
      <c r="R141" s="360">
        <f t="shared" si="31"/>
        <v>0</v>
      </c>
      <c r="S141" s="360">
        <v>0</v>
      </c>
      <c r="T141" s="360">
        <f t="shared" si="32"/>
        <v>0</v>
      </c>
      <c r="U141" s="360">
        <f t="shared" si="26"/>
        <v>181216</v>
      </c>
      <c r="V141" s="369">
        <f t="shared" si="27"/>
        <v>0</v>
      </c>
      <c r="W141" s="393">
        <f t="shared" si="28"/>
        <v>0</v>
      </c>
      <c r="X141" s="376">
        <f t="shared" si="29"/>
        <v>0</v>
      </c>
      <c r="Y141" s="372"/>
    </row>
    <row r="142" spans="1:25" s="50" customFormat="1" ht="22.5" customHeight="1" x14ac:dyDescent="0.15">
      <c r="A142" s="361" t="s">
        <v>28</v>
      </c>
      <c r="B142" s="151" t="s">
        <v>1617</v>
      </c>
      <c r="C142" s="152"/>
      <c r="D142" s="375">
        <v>0</v>
      </c>
      <c r="E142" s="359" t="s">
        <v>1385</v>
      </c>
      <c r="F142" s="360">
        <v>35613</v>
      </c>
      <c r="G142" s="360">
        <f t="shared" si="23"/>
        <v>0</v>
      </c>
      <c r="H142" s="360">
        <v>199117</v>
      </c>
      <c r="I142" s="360">
        <f t="shared" si="24"/>
        <v>0</v>
      </c>
      <c r="J142" s="360">
        <v>0</v>
      </c>
      <c r="K142" s="360">
        <f t="shared" si="25"/>
        <v>0</v>
      </c>
      <c r="L142" s="360">
        <f t="shared" si="22"/>
        <v>234730</v>
      </c>
      <c r="M142" s="376">
        <f t="shared" si="22"/>
        <v>0</v>
      </c>
      <c r="N142" s="375">
        <v>0</v>
      </c>
      <c r="O142" s="360">
        <v>35613</v>
      </c>
      <c r="P142" s="360">
        <f t="shared" si="30"/>
        <v>0</v>
      </c>
      <c r="Q142" s="360">
        <v>199117</v>
      </c>
      <c r="R142" s="360">
        <f t="shared" si="31"/>
        <v>0</v>
      </c>
      <c r="S142" s="360">
        <v>0</v>
      </c>
      <c r="T142" s="360">
        <f t="shared" si="32"/>
        <v>0</v>
      </c>
      <c r="U142" s="360">
        <f t="shared" si="26"/>
        <v>234730</v>
      </c>
      <c r="V142" s="369">
        <f t="shared" si="27"/>
        <v>0</v>
      </c>
      <c r="W142" s="393">
        <f t="shared" si="28"/>
        <v>0</v>
      </c>
      <c r="X142" s="376">
        <f t="shared" si="29"/>
        <v>0</v>
      </c>
      <c r="Y142" s="372"/>
    </row>
    <row r="143" spans="1:25" s="50" customFormat="1" ht="22.5" customHeight="1" x14ac:dyDescent="0.15">
      <c r="A143" s="361" t="s">
        <v>52</v>
      </c>
      <c r="B143" s="151" t="s">
        <v>1616</v>
      </c>
      <c r="C143" s="152"/>
      <c r="D143" s="375">
        <v>0</v>
      </c>
      <c r="E143" s="359" t="s">
        <v>1385</v>
      </c>
      <c r="F143" s="360">
        <v>1517</v>
      </c>
      <c r="G143" s="360">
        <f t="shared" si="23"/>
        <v>0</v>
      </c>
      <c r="H143" s="360">
        <v>9480</v>
      </c>
      <c r="I143" s="360">
        <f t="shared" si="24"/>
        <v>0</v>
      </c>
      <c r="J143" s="360">
        <v>0</v>
      </c>
      <c r="K143" s="360">
        <f t="shared" si="25"/>
        <v>0</v>
      </c>
      <c r="L143" s="360">
        <f t="shared" si="22"/>
        <v>10997</v>
      </c>
      <c r="M143" s="376">
        <f t="shared" si="22"/>
        <v>0</v>
      </c>
      <c r="N143" s="375">
        <v>0</v>
      </c>
      <c r="O143" s="360">
        <v>1517</v>
      </c>
      <c r="P143" s="360">
        <f t="shared" si="30"/>
        <v>0</v>
      </c>
      <c r="Q143" s="360">
        <v>9480</v>
      </c>
      <c r="R143" s="360">
        <f t="shared" si="31"/>
        <v>0</v>
      </c>
      <c r="S143" s="360">
        <v>0</v>
      </c>
      <c r="T143" s="360">
        <f t="shared" si="32"/>
        <v>0</v>
      </c>
      <c r="U143" s="360">
        <f t="shared" si="26"/>
        <v>10997</v>
      </c>
      <c r="V143" s="369">
        <f t="shared" si="27"/>
        <v>0</v>
      </c>
      <c r="W143" s="393">
        <f t="shared" si="28"/>
        <v>0</v>
      </c>
      <c r="X143" s="376">
        <f t="shared" si="29"/>
        <v>0</v>
      </c>
      <c r="Y143" s="372"/>
    </row>
    <row r="144" spans="1:25" s="50" customFormat="1" ht="22.5" customHeight="1" x14ac:dyDescent="0.15">
      <c r="A144" s="361" t="s">
        <v>31</v>
      </c>
      <c r="B144" s="151" t="s">
        <v>1615</v>
      </c>
      <c r="C144" s="152"/>
      <c r="D144" s="375">
        <v>0</v>
      </c>
      <c r="E144" s="359" t="s">
        <v>1385</v>
      </c>
      <c r="F144" s="360">
        <v>2200</v>
      </c>
      <c r="G144" s="360">
        <f t="shared" si="23"/>
        <v>0</v>
      </c>
      <c r="H144" s="360">
        <v>12020</v>
      </c>
      <c r="I144" s="360">
        <f t="shared" si="24"/>
        <v>0</v>
      </c>
      <c r="J144" s="360">
        <v>0</v>
      </c>
      <c r="K144" s="360">
        <f t="shared" si="25"/>
        <v>0</v>
      </c>
      <c r="L144" s="360">
        <f t="shared" si="22"/>
        <v>14220</v>
      </c>
      <c r="M144" s="376">
        <f t="shared" si="22"/>
        <v>0</v>
      </c>
      <c r="N144" s="375">
        <v>0</v>
      </c>
      <c r="O144" s="360">
        <v>2200</v>
      </c>
      <c r="P144" s="360">
        <f t="shared" si="30"/>
        <v>0</v>
      </c>
      <c r="Q144" s="360">
        <v>12020</v>
      </c>
      <c r="R144" s="360">
        <f t="shared" si="31"/>
        <v>0</v>
      </c>
      <c r="S144" s="360">
        <v>0</v>
      </c>
      <c r="T144" s="360">
        <f t="shared" si="32"/>
        <v>0</v>
      </c>
      <c r="U144" s="360">
        <f t="shared" si="26"/>
        <v>14220</v>
      </c>
      <c r="V144" s="369">
        <f t="shared" si="27"/>
        <v>0</v>
      </c>
      <c r="W144" s="393">
        <f t="shared" si="28"/>
        <v>0</v>
      </c>
      <c r="X144" s="376">
        <f t="shared" si="29"/>
        <v>0</v>
      </c>
      <c r="Y144" s="372"/>
    </row>
    <row r="145" spans="1:25" s="50" customFormat="1" ht="22.5" customHeight="1" x14ac:dyDescent="0.15">
      <c r="A145" s="361" t="s">
        <v>30</v>
      </c>
      <c r="B145" s="151" t="s">
        <v>1614</v>
      </c>
      <c r="C145" s="152"/>
      <c r="D145" s="375">
        <v>0</v>
      </c>
      <c r="E145" s="359" t="s">
        <v>1385</v>
      </c>
      <c r="F145" s="360">
        <v>2821</v>
      </c>
      <c r="G145" s="360">
        <f t="shared" si="23"/>
        <v>0</v>
      </c>
      <c r="H145" s="360">
        <v>14125</v>
      </c>
      <c r="I145" s="360">
        <f t="shared" si="24"/>
        <v>0</v>
      </c>
      <c r="J145" s="360">
        <v>0</v>
      </c>
      <c r="K145" s="360">
        <f t="shared" si="25"/>
        <v>0</v>
      </c>
      <c r="L145" s="360">
        <f t="shared" si="22"/>
        <v>16946</v>
      </c>
      <c r="M145" s="376">
        <f t="shared" si="22"/>
        <v>0</v>
      </c>
      <c r="N145" s="375">
        <v>0</v>
      </c>
      <c r="O145" s="360">
        <v>2821</v>
      </c>
      <c r="P145" s="360">
        <f t="shared" si="30"/>
        <v>0</v>
      </c>
      <c r="Q145" s="360">
        <v>14125</v>
      </c>
      <c r="R145" s="360">
        <f t="shared" si="31"/>
        <v>0</v>
      </c>
      <c r="S145" s="360">
        <v>0</v>
      </c>
      <c r="T145" s="360">
        <f t="shared" si="32"/>
        <v>0</v>
      </c>
      <c r="U145" s="360">
        <f t="shared" si="26"/>
        <v>16946</v>
      </c>
      <c r="V145" s="369">
        <f t="shared" si="27"/>
        <v>0</v>
      </c>
      <c r="W145" s="393">
        <f t="shared" si="28"/>
        <v>0</v>
      </c>
      <c r="X145" s="376">
        <f t="shared" si="29"/>
        <v>0</v>
      </c>
      <c r="Y145" s="372"/>
    </row>
    <row r="146" spans="1:25" s="50" customFormat="1" ht="22.5" customHeight="1" x14ac:dyDescent="0.15">
      <c r="A146" s="361" t="s">
        <v>50</v>
      </c>
      <c r="B146" s="151" t="s">
        <v>1613</v>
      </c>
      <c r="C146" s="152"/>
      <c r="D146" s="375">
        <v>1</v>
      </c>
      <c r="E146" s="359" t="s">
        <v>1385</v>
      </c>
      <c r="F146" s="360">
        <v>3240</v>
      </c>
      <c r="G146" s="360">
        <f t="shared" si="23"/>
        <v>3240</v>
      </c>
      <c r="H146" s="360">
        <v>15475</v>
      </c>
      <c r="I146" s="360">
        <f t="shared" si="24"/>
        <v>15475</v>
      </c>
      <c r="J146" s="360">
        <v>0</v>
      </c>
      <c r="K146" s="360">
        <f t="shared" si="25"/>
        <v>0</v>
      </c>
      <c r="L146" s="360">
        <f t="shared" si="22"/>
        <v>18715</v>
      </c>
      <c r="M146" s="376">
        <f t="shared" si="22"/>
        <v>18715</v>
      </c>
      <c r="N146" s="375">
        <v>1</v>
      </c>
      <c r="O146" s="360">
        <v>3240</v>
      </c>
      <c r="P146" s="360">
        <f t="shared" si="30"/>
        <v>3240</v>
      </c>
      <c r="Q146" s="360">
        <v>15475</v>
      </c>
      <c r="R146" s="360">
        <f t="shared" si="31"/>
        <v>15475</v>
      </c>
      <c r="S146" s="360">
        <v>0</v>
      </c>
      <c r="T146" s="360">
        <f t="shared" si="32"/>
        <v>0</v>
      </c>
      <c r="U146" s="360">
        <f t="shared" si="26"/>
        <v>18715</v>
      </c>
      <c r="V146" s="369">
        <f t="shared" si="27"/>
        <v>18715</v>
      </c>
      <c r="W146" s="393">
        <f t="shared" si="28"/>
        <v>0</v>
      </c>
      <c r="X146" s="376">
        <f t="shared" si="29"/>
        <v>0</v>
      </c>
      <c r="Y146" s="372"/>
    </row>
    <row r="147" spans="1:25" s="50" customFormat="1" ht="22.5" customHeight="1" x14ac:dyDescent="0.15">
      <c r="A147" s="361" t="s">
        <v>29</v>
      </c>
      <c r="B147" s="151" t="s">
        <v>1612</v>
      </c>
      <c r="C147" s="152"/>
      <c r="D147" s="375">
        <v>1</v>
      </c>
      <c r="E147" s="359" t="s">
        <v>1385</v>
      </c>
      <c r="F147" s="360">
        <v>4573</v>
      </c>
      <c r="G147" s="360">
        <f t="shared" si="23"/>
        <v>4573</v>
      </c>
      <c r="H147" s="360">
        <v>19960</v>
      </c>
      <c r="I147" s="360">
        <f t="shared" si="24"/>
        <v>19960</v>
      </c>
      <c r="J147" s="360">
        <v>0</v>
      </c>
      <c r="K147" s="360">
        <f t="shared" si="25"/>
        <v>0</v>
      </c>
      <c r="L147" s="360">
        <f t="shared" si="22"/>
        <v>24533</v>
      </c>
      <c r="M147" s="376">
        <f t="shared" si="22"/>
        <v>24533</v>
      </c>
      <c r="N147" s="375">
        <v>1</v>
      </c>
      <c r="O147" s="360">
        <v>4573</v>
      </c>
      <c r="P147" s="360">
        <f t="shared" si="30"/>
        <v>4573</v>
      </c>
      <c r="Q147" s="360">
        <v>19960</v>
      </c>
      <c r="R147" s="360">
        <f t="shared" si="31"/>
        <v>19960</v>
      </c>
      <c r="S147" s="360">
        <v>0</v>
      </c>
      <c r="T147" s="360">
        <f t="shared" si="32"/>
        <v>0</v>
      </c>
      <c r="U147" s="360">
        <f t="shared" si="26"/>
        <v>24533</v>
      </c>
      <c r="V147" s="369">
        <f t="shared" si="27"/>
        <v>24533</v>
      </c>
      <c r="W147" s="393">
        <f t="shared" si="28"/>
        <v>0</v>
      </c>
      <c r="X147" s="376">
        <f t="shared" si="29"/>
        <v>0</v>
      </c>
      <c r="Y147" s="372"/>
    </row>
    <row r="148" spans="1:25" s="50" customFormat="1" ht="22.5" customHeight="1" x14ac:dyDescent="0.15">
      <c r="A148" s="361" t="s">
        <v>63</v>
      </c>
      <c r="B148" s="151" t="s">
        <v>1611</v>
      </c>
      <c r="C148" s="152"/>
      <c r="D148" s="375">
        <v>1</v>
      </c>
      <c r="E148" s="359" t="s">
        <v>1385</v>
      </c>
      <c r="F148" s="360">
        <v>5846</v>
      </c>
      <c r="G148" s="360">
        <f t="shared" si="23"/>
        <v>5846</v>
      </c>
      <c r="H148" s="360">
        <v>18731</v>
      </c>
      <c r="I148" s="360">
        <f t="shared" si="24"/>
        <v>18731</v>
      </c>
      <c r="J148" s="360">
        <v>0</v>
      </c>
      <c r="K148" s="360">
        <f t="shared" si="25"/>
        <v>0</v>
      </c>
      <c r="L148" s="360">
        <f t="shared" si="22"/>
        <v>24577</v>
      </c>
      <c r="M148" s="376">
        <f t="shared" si="22"/>
        <v>24577</v>
      </c>
      <c r="N148" s="375">
        <v>1</v>
      </c>
      <c r="O148" s="360">
        <v>5846</v>
      </c>
      <c r="P148" s="360">
        <f t="shared" si="30"/>
        <v>5846</v>
      </c>
      <c r="Q148" s="360">
        <v>18731</v>
      </c>
      <c r="R148" s="360">
        <f t="shared" si="31"/>
        <v>18731</v>
      </c>
      <c r="S148" s="360">
        <v>0</v>
      </c>
      <c r="T148" s="360">
        <f t="shared" si="32"/>
        <v>0</v>
      </c>
      <c r="U148" s="360">
        <f t="shared" si="26"/>
        <v>24577</v>
      </c>
      <c r="V148" s="369">
        <f t="shared" si="27"/>
        <v>24577</v>
      </c>
      <c r="W148" s="393">
        <f t="shared" si="28"/>
        <v>0</v>
      </c>
      <c r="X148" s="376">
        <f t="shared" si="29"/>
        <v>0</v>
      </c>
      <c r="Y148" s="372"/>
    </row>
    <row r="149" spans="1:25" s="50" customFormat="1" ht="22.5" customHeight="1" x14ac:dyDescent="0.15">
      <c r="A149" s="361" t="s">
        <v>25</v>
      </c>
      <c r="B149" s="151" t="s">
        <v>1610</v>
      </c>
      <c r="C149" s="152"/>
      <c r="D149" s="375">
        <v>1</v>
      </c>
      <c r="E149" s="359" t="s">
        <v>1385</v>
      </c>
      <c r="F149" s="360">
        <v>7587</v>
      </c>
      <c r="G149" s="360">
        <f t="shared" si="23"/>
        <v>7587</v>
      </c>
      <c r="H149" s="360">
        <v>23661</v>
      </c>
      <c r="I149" s="360">
        <f t="shared" si="24"/>
        <v>23661</v>
      </c>
      <c r="J149" s="360">
        <v>0</v>
      </c>
      <c r="K149" s="360">
        <f t="shared" si="25"/>
        <v>0</v>
      </c>
      <c r="L149" s="360">
        <f t="shared" si="22"/>
        <v>31248</v>
      </c>
      <c r="M149" s="376">
        <f t="shared" si="22"/>
        <v>31248</v>
      </c>
      <c r="N149" s="375">
        <v>1</v>
      </c>
      <c r="O149" s="360">
        <v>7587</v>
      </c>
      <c r="P149" s="360">
        <f t="shared" si="30"/>
        <v>7587</v>
      </c>
      <c r="Q149" s="360">
        <v>23661</v>
      </c>
      <c r="R149" s="360">
        <f t="shared" si="31"/>
        <v>23661</v>
      </c>
      <c r="S149" s="360">
        <v>0</v>
      </c>
      <c r="T149" s="360">
        <f t="shared" si="32"/>
        <v>0</v>
      </c>
      <c r="U149" s="360">
        <f t="shared" si="26"/>
        <v>31248</v>
      </c>
      <c r="V149" s="369">
        <f t="shared" si="27"/>
        <v>31248</v>
      </c>
      <c r="W149" s="393">
        <f t="shared" si="28"/>
        <v>0</v>
      </c>
      <c r="X149" s="376">
        <f t="shared" si="29"/>
        <v>0</v>
      </c>
      <c r="Y149" s="372"/>
    </row>
    <row r="150" spans="1:25" s="50" customFormat="1" ht="22.5" customHeight="1" x14ac:dyDescent="0.15">
      <c r="A150" s="361" t="s">
        <v>61</v>
      </c>
      <c r="B150" s="151" t="s">
        <v>1609</v>
      </c>
      <c r="C150" s="152"/>
      <c r="D150" s="375">
        <v>1</v>
      </c>
      <c r="E150" s="359" t="s">
        <v>1385</v>
      </c>
      <c r="F150" s="360">
        <v>10882</v>
      </c>
      <c r="G150" s="360">
        <f t="shared" si="23"/>
        <v>10882</v>
      </c>
      <c r="H150" s="360">
        <v>32072</v>
      </c>
      <c r="I150" s="360">
        <f t="shared" si="24"/>
        <v>32072</v>
      </c>
      <c r="J150" s="360">
        <v>0</v>
      </c>
      <c r="K150" s="360">
        <f t="shared" si="25"/>
        <v>0</v>
      </c>
      <c r="L150" s="360">
        <f t="shared" ref="L150:M213" si="33">F150+H150+J150</f>
        <v>42954</v>
      </c>
      <c r="M150" s="376">
        <f t="shared" si="33"/>
        <v>42954</v>
      </c>
      <c r="N150" s="375">
        <v>1</v>
      </c>
      <c r="O150" s="360">
        <v>10882</v>
      </c>
      <c r="P150" s="360">
        <f t="shared" si="30"/>
        <v>10882</v>
      </c>
      <c r="Q150" s="360">
        <v>32072</v>
      </c>
      <c r="R150" s="360">
        <f t="shared" si="31"/>
        <v>32072</v>
      </c>
      <c r="S150" s="360">
        <v>0</v>
      </c>
      <c r="T150" s="360">
        <f t="shared" si="32"/>
        <v>0</v>
      </c>
      <c r="U150" s="360">
        <f t="shared" si="26"/>
        <v>42954</v>
      </c>
      <c r="V150" s="369">
        <f t="shared" si="27"/>
        <v>42954</v>
      </c>
      <c r="W150" s="393">
        <f t="shared" si="28"/>
        <v>0</v>
      </c>
      <c r="X150" s="376">
        <f t="shared" si="29"/>
        <v>0</v>
      </c>
      <c r="Y150" s="372"/>
    </row>
    <row r="151" spans="1:25" s="50" customFormat="1" ht="22.5" customHeight="1" x14ac:dyDescent="0.15">
      <c r="A151" s="361" t="s">
        <v>34</v>
      </c>
      <c r="B151" s="151" t="s">
        <v>1608</v>
      </c>
      <c r="C151" s="152"/>
      <c r="D151" s="375">
        <v>1</v>
      </c>
      <c r="E151" s="359" t="s">
        <v>1385</v>
      </c>
      <c r="F151" s="360">
        <v>14416</v>
      </c>
      <c r="G151" s="360">
        <f t="shared" si="23"/>
        <v>14416</v>
      </c>
      <c r="H151" s="360">
        <v>41144</v>
      </c>
      <c r="I151" s="360">
        <f t="shared" si="24"/>
        <v>41144</v>
      </c>
      <c r="J151" s="360">
        <v>0</v>
      </c>
      <c r="K151" s="360">
        <f t="shared" si="25"/>
        <v>0</v>
      </c>
      <c r="L151" s="360">
        <f t="shared" si="33"/>
        <v>55560</v>
      </c>
      <c r="M151" s="376">
        <f t="shared" si="33"/>
        <v>55560</v>
      </c>
      <c r="N151" s="375">
        <v>1</v>
      </c>
      <c r="O151" s="360">
        <v>14416</v>
      </c>
      <c r="P151" s="360">
        <f t="shared" si="30"/>
        <v>14416</v>
      </c>
      <c r="Q151" s="360">
        <v>41144</v>
      </c>
      <c r="R151" s="360">
        <f t="shared" si="31"/>
        <v>41144</v>
      </c>
      <c r="S151" s="360">
        <v>0</v>
      </c>
      <c r="T151" s="360">
        <f t="shared" si="32"/>
        <v>0</v>
      </c>
      <c r="U151" s="360">
        <f t="shared" si="26"/>
        <v>55560</v>
      </c>
      <c r="V151" s="369">
        <f t="shared" si="27"/>
        <v>55560</v>
      </c>
      <c r="W151" s="393">
        <f t="shared" si="28"/>
        <v>0</v>
      </c>
      <c r="X151" s="376">
        <f t="shared" si="29"/>
        <v>0</v>
      </c>
      <c r="Y151" s="372"/>
    </row>
    <row r="152" spans="1:25" s="50" customFormat="1" ht="22.5" customHeight="1" x14ac:dyDescent="0.15">
      <c r="A152" s="361" t="s">
        <v>38</v>
      </c>
      <c r="B152" s="151" t="s">
        <v>1607</v>
      </c>
      <c r="C152" s="152"/>
      <c r="D152" s="375">
        <v>0</v>
      </c>
      <c r="E152" s="359" t="s">
        <v>1385</v>
      </c>
      <c r="F152" s="360">
        <v>17127</v>
      </c>
      <c r="G152" s="360">
        <f t="shared" si="23"/>
        <v>0</v>
      </c>
      <c r="H152" s="360">
        <v>48234</v>
      </c>
      <c r="I152" s="360">
        <f t="shared" si="24"/>
        <v>0</v>
      </c>
      <c r="J152" s="360">
        <v>0</v>
      </c>
      <c r="K152" s="360">
        <f t="shared" si="25"/>
        <v>0</v>
      </c>
      <c r="L152" s="360">
        <f t="shared" si="33"/>
        <v>65361</v>
      </c>
      <c r="M152" s="376">
        <f t="shared" si="33"/>
        <v>0</v>
      </c>
      <c r="N152" s="375">
        <v>0</v>
      </c>
      <c r="O152" s="360">
        <v>17127</v>
      </c>
      <c r="P152" s="360">
        <f t="shared" si="30"/>
        <v>0</v>
      </c>
      <c r="Q152" s="360">
        <v>48234</v>
      </c>
      <c r="R152" s="360">
        <f t="shared" si="31"/>
        <v>0</v>
      </c>
      <c r="S152" s="360">
        <v>0</v>
      </c>
      <c r="T152" s="360">
        <f t="shared" si="32"/>
        <v>0</v>
      </c>
      <c r="U152" s="360">
        <f t="shared" si="26"/>
        <v>65361</v>
      </c>
      <c r="V152" s="369">
        <f t="shared" si="27"/>
        <v>0</v>
      </c>
      <c r="W152" s="393">
        <f t="shared" si="28"/>
        <v>0</v>
      </c>
      <c r="X152" s="376">
        <f t="shared" si="29"/>
        <v>0</v>
      </c>
      <c r="Y152" s="372"/>
    </row>
    <row r="153" spans="1:25" s="50" customFormat="1" ht="22.5" customHeight="1" x14ac:dyDescent="0.15">
      <c r="A153" s="361" t="s">
        <v>67</v>
      </c>
      <c r="B153" s="151" t="s">
        <v>1606</v>
      </c>
      <c r="C153" s="152"/>
      <c r="D153" s="375">
        <v>0</v>
      </c>
      <c r="E153" s="359" t="s">
        <v>1385</v>
      </c>
      <c r="F153" s="360">
        <v>27114</v>
      </c>
      <c r="G153" s="360">
        <f t="shared" si="23"/>
        <v>0</v>
      </c>
      <c r="H153" s="360">
        <v>74076</v>
      </c>
      <c r="I153" s="360">
        <f t="shared" si="24"/>
        <v>0</v>
      </c>
      <c r="J153" s="360">
        <v>0</v>
      </c>
      <c r="K153" s="360">
        <f t="shared" si="25"/>
        <v>0</v>
      </c>
      <c r="L153" s="360">
        <f t="shared" si="33"/>
        <v>101190</v>
      </c>
      <c r="M153" s="376">
        <f t="shared" si="33"/>
        <v>0</v>
      </c>
      <c r="N153" s="375">
        <v>0</v>
      </c>
      <c r="O153" s="360">
        <v>27114</v>
      </c>
      <c r="P153" s="360">
        <f t="shared" si="30"/>
        <v>0</v>
      </c>
      <c r="Q153" s="360">
        <v>74076</v>
      </c>
      <c r="R153" s="360">
        <f t="shared" si="31"/>
        <v>0</v>
      </c>
      <c r="S153" s="360">
        <v>0</v>
      </c>
      <c r="T153" s="360">
        <f t="shared" si="32"/>
        <v>0</v>
      </c>
      <c r="U153" s="360">
        <f t="shared" si="26"/>
        <v>101190</v>
      </c>
      <c r="V153" s="369">
        <f t="shared" si="27"/>
        <v>0</v>
      </c>
      <c r="W153" s="393">
        <f t="shared" si="28"/>
        <v>0</v>
      </c>
      <c r="X153" s="376">
        <f t="shared" si="29"/>
        <v>0</v>
      </c>
      <c r="Y153" s="372"/>
    </row>
    <row r="154" spans="1:25" s="50" customFormat="1" ht="22.5" customHeight="1" x14ac:dyDescent="0.15">
      <c r="A154" s="361" t="s">
        <v>53</v>
      </c>
      <c r="B154" s="151" t="s">
        <v>1605</v>
      </c>
      <c r="C154" s="152"/>
      <c r="D154" s="375">
        <v>0</v>
      </c>
      <c r="E154" s="359" t="s">
        <v>1385</v>
      </c>
      <c r="F154" s="360">
        <v>38539</v>
      </c>
      <c r="G154" s="360">
        <f t="shared" si="23"/>
        <v>0</v>
      </c>
      <c r="H154" s="360">
        <v>98828</v>
      </c>
      <c r="I154" s="360">
        <f t="shared" si="24"/>
        <v>0</v>
      </c>
      <c r="J154" s="360">
        <v>0</v>
      </c>
      <c r="K154" s="360">
        <f t="shared" si="25"/>
        <v>0</v>
      </c>
      <c r="L154" s="360">
        <f t="shared" si="33"/>
        <v>137367</v>
      </c>
      <c r="M154" s="376">
        <f t="shared" si="33"/>
        <v>0</v>
      </c>
      <c r="N154" s="375">
        <v>0</v>
      </c>
      <c r="O154" s="360">
        <v>38539</v>
      </c>
      <c r="P154" s="360">
        <f t="shared" si="30"/>
        <v>0</v>
      </c>
      <c r="Q154" s="360">
        <v>98828</v>
      </c>
      <c r="R154" s="360">
        <f t="shared" si="31"/>
        <v>0</v>
      </c>
      <c r="S154" s="360">
        <v>0</v>
      </c>
      <c r="T154" s="360">
        <f t="shared" si="32"/>
        <v>0</v>
      </c>
      <c r="U154" s="360">
        <f t="shared" si="26"/>
        <v>137367</v>
      </c>
      <c r="V154" s="369">
        <f t="shared" si="27"/>
        <v>0</v>
      </c>
      <c r="W154" s="393">
        <f t="shared" si="28"/>
        <v>0</v>
      </c>
      <c r="X154" s="376">
        <f t="shared" si="29"/>
        <v>0</v>
      </c>
      <c r="Y154" s="372"/>
    </row>
    <row r="155" spans="1:25" s="50" customFormat="1" ht="22.5" customHeight="1" x14ac:dyDescent="0.15">
      <c r="A155" s="361" t="s">
        <v>24</v>
      </c>
      <c r="B155" s="151" t="s">
        <v>1604</v>
      </c>
      <c r="C155" s="152"/>
      <c r="D155" s="375">
        <v>0</v>
      </c>
      <c r="E155" s="359" t="s">
        <v>1385</v>
      </c>
      <c r="F155" s="360">
        <v>50316</v>
      </c>
      <c r="G155" s="360">
        <f t="shared" si="23"/>
        <v>0</v>
      </c>
      <c r="H155" s="360">
        <v>127795</v>
      </c>
      <c r="I155" s="360">
        <f t="shared" si="24"/>
        <v>0</v>
      </c>
      <c r="J155" s="360">
        <v>0</v>
      </c>
      <c r="K155" s="360">
        <f t="shared" si="25"/>
        <v>0</v>
      </c>
      <c r="L155" s="360">
        <f t="shared" si="33"/>
        <v>178111</v>
      </c>
      <c r="M155" s="376">
        <f t="shared" si="33"/>
        <v>0</v>
      </c>
      <c r="N155" s="375">
        <v>0</v>
      </c>
      <c r="O155" s="360">
        <v>50316</v>
      </c>
      <c r="P155" s="360">
        <f t="shared" si="30"/>
        <v>0</v>
      </c>
      <c r="Q155" s="360">
        <v>127795</v>
      </c>
      <c r="R155" s="360">
        <f t="shared" si="31"/>
        <v>0</v>
      </c>
      <c r="S155" s="360">
        <v>0</v>
      </c>
      <c r="T155" s="360">
        <f t="shared" si="32"/>
        <v>0</v>
      </c>
      <c r="U155" s="360">
        <f t="shared" si="26"/>
        <v>178111</v>
      </c>
      <c r="V155" s="369">
        <f t="shared" si="27"/>
        <v>0</v>
      </c>
      <c r="W155" s="393">
        <f t="shared" si="28"/>
        <v>0</v>
      </c>
      <c r="X155" s="376">
        <f t="shared" si="29"/>
        <v>0</v>
      </c>
      <c r="Y155" s="372"/>
    </row>
    <row r="156" spans="1:25" s="50" customFormat="1" ht="22.5" customHeight="1" x14ac:dyDescent="0.15">
      <c r="A156" s="361" t="s">
        <v>66</v>
      </c>
      <c r="B156" s="151" t="s">
        <v>1603</v>
      </c>
      <c r="C156" s="152"/>
      <c r="D156" s="375">
        <v>1</v>
      </c>
      <c r="E156" s="359" t="s">
        <v>1385</v>
      </c>
      <c r="F156" s="360">
        <v>1008</v>
      </c>
      <c r="G156" s="360">
        <f t="shared" si="23"/>
        <v>1008</v>
      </c>
      <c r="H156" s="360">
        <v>13271</v>
      </c>
      <c r="I156" s="360">
        <f t="shared" si="24"/>
        <v>13271</v>
      </c>
      <c r="J156" s="360">
        <v>0</v>
      </c>
      <c r="K156" s="360">
        <f t="shared" si="25"/>
        <v>0</v>
      </c>
      <c r="L156" s="360">
        <f t="shared" si="33"/>
        <v>14279</v>
      </c>
      <c r="M156" s="376">
        <f t="shared" si="33"/>
        <v>14279</v>
      </c>
      <c r="N156" s="375">
        <v>1</v>
      </c>
      <c r="O156" s="360">
        <v>1008</v>
      </c>
      <c r="P156" s="360">
        <f t="shared" si="30"/>
        <v>1008</v>
      </c>
      <c r="Q156" s="360">
        <v>13271</v>
      </c>
      <c r="R156" s="360">
        <f t="shared" si="31"/>
        <v>13271</v>
      </c>
      <c r="S156" s="360">
        <v>0</v>
      </c>
      <c r="T156" s="360">
        <f t="shared" si="32"/>
        <v>0</v>
      </c>
      <c r="U156" s="360">
        <f t="shared" si="26"/>
        <v>14279</v>
      </c>
      <c r="V156" s="369">
        <f t="shared" si="27"/>
        <v>14279</v>
      </c>
      <c r="W156" s="393">
        <f t="shared" si="28"/>
        <v>0</v>
      </c>
      <c r="X156" s="376">
        <f t="shared" si="29"/>
        <v>0</v>
      </c>
      <c r="Y156" s="372"/>
    </row>
    <row r="157" spans="1:25" s="50" customFormat="1" ht="22.5" customHeight="1" x14ac:dyDescent="0.15">
      <c r="A157" s="361" t="s">
        <v>64</v>
      </c>
      <c r="B157" s="151" t="s">
        <v>1602</v>
      </c>
      <c r="C157" s="152"/>
      <c r="D157" s="375">
        <v>1</v>
      </c>
      <c r="E157" s="359" t="s">
        <v>1385</v>
      </c>
      <c r="F157" s="360">
        <v>1416</v>
      </c>
      <c r="G157" s="360">
        <f t="shared" si="23"/>
        <v>1416</v>
      </c>
      <c r="H157" s="360">
        <v>16827</v>
      </c>
      <c r="I157" s="360">
        <f t="shared" si="24"/>
        <v>16827</v>
      </c>
      <c r="J157" s="360">
        <v>0</v>
      </c>
      <c r="K157" s="360">
        <f t="shared" si="25"/>
        <v>0</v>
      </c>
      <c r="L157" s="360">
        <f t="shared" si="33"/>
        <v>18243</v>
      </c>
      <c r="M157" s="376">
        <f t="shared" si="33"/>
        <v>18243</v>
      </c>
      <c r="N157" s="375">
        <v>1</v>
      </c>
      <c r="O157" s="360">
        <v>1416</v>
      </c>
      <c r="P157" s="360">
        <f t="shared" si="30"/>
        <v>1416</v>
      </c>
      <c r="Q157" s="360">
        <v>16827</v>
      </c>
      <c r="R157" s="360">
        <f t="shared" si="31"/>
        <v>16827</v>
      </c>
      <c r="S157" s="360">
        <v>0</v>
      </c>
      <c r="T157" s="360">
        <f t="shared" si="32"/>
        <v>0</v>
      </c>
      <c r="U157" s="360">
        <f t="shared" si="26"/>
        <v>18243</v>
      </c>
      <c r="V157" s="369">
        <f t="shared" si="27"/>
        <v>18243</v>
      </c>
      <c r="W157" s="393">
        <f t="shared" si="28"/>
        <v>0</v>
      </c>
      <c r="X157" s="376">
        <f t="shared" si="29"/>
        <v>0</v>
      </c>
      <c r="Y157" s="372"/>
    </row>
    <row r="158" spans="1:25" s="50" customFormat="1" ht="22.5" customHeight="1" x14ac:dyDescent="0.15">
      <c r="A158" s="361" t="s">
        <v>68</v>
      </c>
      <c r="B158" s="151" t="s">
        <v>1601</v>
      </c>
      <c r="C158" s="152"/>
      <c r="D158" s="375">
        <v>1</v>
      </c>
      <c r="E158" s="359" t="s">
        <v>1385</v>
      </c>
      <c r="F158" s="360">
        <v>1814</v>
      </c>
      <c r="G158" s="360">
        <f t="shared" si="23"/>
        <v>1814</v>
      </c>
      <c r="H158" s="360">
        <v>19775</v>
      </c>
      <c r="I158" s="360">
        <f t="shared" si="24"/>
        <v>19775</v>
      </c>
      <c r="J158" s="360">
        <v>0</v>
      </c>
      <c r="K158" s="360">
        <f t="shared" si="25"/>
        <v>0</v>
      </c>
      <c r="L158" s="360">
        <f t="shared" si="33"/>
        <v>21589</v>
      </c>
      <c r="M158" s="376">
        <f t="shared" si="33"/>
        <v>21589</v>
      </c>
      <c r="N158" s="375">
        <v>1</v>
      </c>
      <c r="O158" s="360">
        <v>1814</v>
      </c>
      <c r="P158" s="360">
        <f t="shared" si="30"/>
        <v>1814</v>
      </c>
      <c r="Q158" s="360">
        <v>19775</v>
      </c>
      <c r="R158" s="360">
        <f t="shared" si="31"/>
        <v>19775</v>
      </c>
      <c r="S158" s="360">
        <v>0</v>
      </c>
      <c r="T158" s="360">
        <f t="shared" si="32"/>
        <v>0</v>
      </c>
      <c r="U158" s="360">
        <f t="shared" si="26"/>
        <v>21589</v>
      </c>
      <c r="V158" s="369">
        <f t="shared" si="27"/>
        <v>21589</v>
      </c>
      <c r="W158" s="393">
        <f t="shared" si="28"/>
        <v>0</v>
      </c>
      <c r="X158" s="376">
        <f t="shared" si="29"/>
        <v>0</v>
      </c>
      <c r="Y158" s="372"/>
    </row>
    <row r="159" spans="1:25" s="50" customFormat="1" ht="22.5" customHeight="1" x14ac:dyDescent="0.15">
      <c r="A159" s="361" t="s">
        <v>41</v>
      </c>
      <c r="B159" s="151" t="s">
        <v>1600</v>
      </c>
      <c r="C159" s="152"/>
      <c r="D159" s="375">
        <v>1</v>
      </c>
      <c r="E159" s="359" t="s">
        <v>1385</v>
      </c>
      <c r="F159" s="360">
        <v>2085</v>
      </c>
      <c r="G159" s="360">
        <f t="shared" si="23"/>
        <v>2085</v>
      </c>
      <c r="H159" s="360">
        <v>21665</v>
      </c>
      <c r="I159" s="360">
        <f t="shared" si="24"/>
        <v>21665</v>
      </c>
      <c r="J159" s="360">
        <v>0</v>
      </c>
      <c r="K159" s="360">
        <f t="shared" si="25"/>
        <v>0</v>
      </c>
      <c r="L159" s="360">
        <f t="shared" si="33"/>
        <v>23750</v>
      </c>
      <c r="M159" s="376">
        <f t="shared" si="33"/>
        <v>23750</v>
      </c>
      <c r="N159" s="375">
        <v>1</v>
      </c>
      <c r="O159" s="360">
        <v>2085</v>
      </c>
      <c r="P159" s="360">
        <f t="shared" si="30"/>
        <v>2085</v>
      </c>
      <c r="Q159" s="360">
        <v>21665</v>
      </c>
      <c r="R159" s="360">
        <f t="shared" si="31"/>
        <v>21665</v>
      </c>
      <c r="S159" s="360">
        <v>0</v>
      </c>
      <c r="T159" s="360">
        <f t="shared" si="32"/>
        <v>0</v>
      </c>
      <c r="U159" s="360">
        <f t="shared" si="26"/>
        <v>23750</v>
      </c>
      <c r="V159" s="369">
        <f t="shared" si="27"/>
        <v>23750</v>
      </c>
      <c r="W159" s="393">
        <f t="shared" si="28"/>
        <v>0</v>
      </c>
      <c r="X159" s="376">
        <f t="shared" si="29"/>
        <v>0</v>
      </c>
      <c r="Y159" s="372"/>
    </row>
    <row r="160" spans="1:25" s="50" customFormat="1" ht="22.5" customHeight="1" x14ac:dyDescent="0.15">
      <c r="A160" s="361" t="s">
        <v>27</v>
      </c>
      <c r="B160" s="151" t="s">
        <v>1599</v>
      </c>
      <c r="C160" s="152"/>
      <c r="D160" s="375">
        <v>0</v>
      </c>
      <c r="E160" s="359" t="s">
        <v>1385</v>
      </c>
      <c r="F160" s="360">
        <v>2942</v>
      </c>
      <c r="G160" s="360">
        <f t="shared" si="23"/>
        <v>0</v>
      </c>
      <c r="H160" s="360">
        <v>27943</v>
      </c>
      <c r="I160" s="360">
        <f t="shared" si="24"/>
        <v>0</v>
      </c>
      <c r="J160" s="360">
        <v>0</v>
      </c>
      <c r="K160" s="360">
        <f t="shared" si="25"/>
        <v>0</v>
      </c>
      <c r="L160" s="360">
        <f t="shared" si="33"/>
        <v>30885</v>
      </c>
      <c r="M160" s="376">
        <f t="shared" si="33"/>
        <v>0</v>
      </c>
      <c r="N160" s="375">
        <v>0</v>
      </c>
      <c r="O160" s="360">
        <v>2942</v>
      </c>
      <c r="P160" s="360">
        <f t="shared" si="30"/>
        <v>0</v>
      </c>
      <c r="Q160" s="360">
        <v>27943</v>
      </c>
      <c r="R160" s="360">
        <f t="shared" si="31"/>
        <v>0</v>
      </c>
      <c r="S160" s="360">
        <v>0</v>
      </c>
      <c r="T160" s="360">
        <f t="shared" si="32"/>
        <v>0</v>
      </c>
      <c r="U160" s="360">
        <f t="shared" si="26"/>
        <v>30885</v>
      </c>
      <c r="V160" s="369">
        <f t="shared" si="27"/>
        <v>0</v>
      </c>
      <c r="W160" s="393">
        <f t="shared" si="28"/>
        <v>0</v>
      </c>
      <c r="X160" s="376">
        <f t="shared" si="29"/>
        <v>0</v>
      </c>
      <c r="Y160" s="372"/>
    </row>
    <row r="161" spans="1:25" s="50" customFormat="1" ht="22.5" customHeight="1" x14ac:dyDescent="0.15">
      <c r="A161" s="361" t="s">
        <v>59</v>
      </c>
      <c r="B161" s="151" t="s">
        <v>1598</v>
      </c>
      <c r="C161" s="152"/>
      <c r="D161" s="375">
        <v>0</v>
      </c>
      <c r="E161" s="359" t="s">
        <v>1385</v>
      </c>
      <c r="F161" s="360">
        <v>3826</v>
      </c>
      <c r="G161" s="360">
        <f t="shared" si="23"/>
        <v>0</v>
      </c>
      <c r="H161" s="360">
        <v>26224</v>
      </c>
      <c r="I161" s="360">
        <f t="shared" si="24"/>
        <v>0</v>
      </c>
      <c r="J161" s="360">
        <v>0</v>
      </c>
      <c r="K161" s="360">
        <f t="shared" si="25"/>
        <v>0</v>
      </c>
      <c r="L161" s="360">
        <f t="shared" si="33"/>
        <v>30050</v>
      </c>
      <c r="M161" s="376">
        <f t="shared" si="33"/>
        <v>0</v>
      </c>
      <c r="N161" s="375">
        <v>0</v>
      </c>
      <c r="O161" s="360">
        <v>3826</v>
      </c>
      <c r="P161" s="360">
        <f t="shared" si="30"/>
        <v>0</v>
      </c>
      <c r="Q161" s="360">
        <v>26224</v>
      </c>
      <c r="R161" s="360">
        <f t="shared" si="31"/>
        <v>0</v>
      </c>
      <c r="S161" s="360">
        <v>0</v>
      </c>
      <c r="T161" s="360">
        <f t="shared" si="32"/>
        <v>0</v>
      </c>
      <c r="U161" s="360">
        <f t="shared" si="26"/>
        <v>30050</v>
      </c>
      <c r="V161" s="369">
        <f t="shared" si="27"/>
        <v>0</v>
      </c>
      <c r="W161" s="393">
        <f t="shared" si="28"/>
        <v>0</v>
      </c>
      <c r="X161" s="376">
        <f t="shared" si="29"/>
        <v>0</v>
      </c>
      <c r="Y161" s="372"/>
    </row>
    <row r="162" spans="1:25" s="50" customFormat="1" ht="22.5" customHeight="1" x14ac:dyDescent="0.15">
      <c r="A162" s="361" t="s">
        <v>26</v>
      </c>
      <c r="B162" s="151" t="s">
        <v>1660</v>
      </c>
      <c r="C162" s="152"/>
      <c r="D162" s="375">
        <v>0</v>
      </c>
      <c r="E162" s="359" t="s">
        <v>1385</v>
      </c>
      <c r="F162" s="360">
        <v>4881</v>
      </c>
      <c r="G162" s="360">
        <f t="shared" si="23"/>
        <v>0</v>
      </c>
      <c r="H162" s="360">
        <v>33125</v>
      </c>
      <c r="I162" s="360">
        <f t="shared" si="24"/>
        <v>0</v>
      </c>
      <c r="J162" s="360">
        <v>0</v>
      </c>
      <c r="K162" s="360">
        <f t="shared" si="25"/>
        <v>0</v>
      </c>
      <c r="L162" s="360">
        <f t="shared" si="33"/>
        <v>38006</v>
      </c>
      <c r="M162" s="376">
        <f t="shared" si="33"/>
        <v>0</v>
      </c>
      <c r="N162" s="375">
        <v>0</v>
      </c>
      <c r="O162" s="360">
        <v>4881</v>
      </c>
      <c r="P162" s="360">
        <f t="shared" si="30"/>
        <v>0</v>
      </c>
      <c r="Q162" s="360">
        <v>33125</v>
      </c>
      <c r="R162" s="360">
        <f t="shared" si="31"/>
        <v>0</v>
      </c>
      <c r="S162" s="360">
        <v>0</v>
      </c>
      <c r="T162" s="360">
        <f t="shared" si="32"/>
        <v>0</v>
      </c>
      <c r="U162" s="360">
        <f t="shared" si="26"/>
        <v>38006</v>
      </c>
      <c r="V162" s="369">
        <f t="shared" si="27"/>
        <v>0</v>
      </c>
      <c r="W162" s="393">
        <f t="shared" si="28"/>
        <v>0</v>
      </c>
      <c r="X162" s="376">
        <f t="shared" si="29"/>
        <v>0</v>
      </c>
      <c r="Y162" s="372"/>
    </row>
    <row r="163" spans="1:25" s="50" customFormat="1" ht="22.5" customHeight="1" x14ac:dyDescent="0.15">
      <c r="A163" s="361" t="s">
        <v>37</v>
      </c>
      <c r="B163" s="151" t="s">
        <v>1661</v>
      </c>
      <c r="C163" s="152"/>
      <c r="D163" s="375">
        <v>0</v>
      </c>
      <c r="E163" s="359" t="s">
        <v>1385</v>
      </c>
      <c r="F163" s="360">
        <v>6995</v>
      </c>
      <c r="G163" s="360">
        <f t="shared" si="23"/>
        <v>0</v>
      </c>
      <c r="H163" s="360">
        <v>44901</v>
      </c>
      <c r="I163" s="360">
        <f t="shared" si="24"/>
        <v>0</v>
      </c>
      <c r="J163" s="360">
        <v>0</v>
      </c>
      <c r="K163" s="360">
        <f t="shared" si="25"/>
        <v>0</v>
      </c>
      <c r="L163" s="360">
        <f t="shared" si="33"/>
        <v>51896</v>
      </c>
      <c r="M163" s="376">
        <f t="shared" si="33"/>
        <v>0</v>
      </c>
      <c r="N163" s="375">
        <v>0</v>
      </c>
      <c r="O163" s="360">
        <v>6995</v>
      </c>
      <c r="P163" s="360">
        <f t="shared" si="30"/>
        <v>0</v>
      </c>
      <c r="Q163" s="360">
        <v>44901</v>
      </c>
      <c r="R163" s="360">
        <f t="shared" si="31"/>
        <v>0</v>
      </c>
      <c r="S163" s="360">
        <v>0</v>
      </c>
      <c r="T163" s="360">
        <f t="shared" si="32"/>
        <v>0</v>
      </c>
      <c r="U163" s="360">
        <f t="shared" si="26"/>
        <v>51896</v>
      </c>
      <c r="V163" s="369">
        <f t="shared" si="27"/>
        <v>0</v>
      </c>
      <c r="W163" s="393">
        <f t="shared" si="28"/>
        <v>0</v>
      </c>
      <c r="X163" s="376">
        <f t="shared" si="29"/>
        <v>0</v>
      </c>
      <c r="Y163" s="372"/>
    </row>
    <row r="164" spans="1:25" s="50" customFormat="1" ht="22.5" customHeight="1" x14ac:dyDescent="0.15">
      <c r="A164" s="361" t="s">
        <v>45</v>
      </c>
      <c r="B164" s="151" t="s">
        <v>1662</v>
      </c>
      <c r="C164" s="152"/>
      <c r="D164" s="375">
        <v>1</v>
      </c>
      <c r="E164" s="359" t="s">
        <v>1385</v>
      </c>
      <c r="F164" s="360">
        <v>9287</v>
      </c>
      <c r="G164" s="360">
        <f t="shared" si="23"/>
        <v>9287</v>
      </c>
      <c r="H164" s="360">
        <v>57601</v>
      </c>
      <c r="I164" s="360">
        <f t="shared" si="24"/>
        <v>57601</v>
      </c>
      <c r="J164" s="360">
        <v>0</v>
      </c>
      <c r="K164" s="360">
        <f t="shared" si="25"/>
        <v>0</v>
      </c>
      <c r="L164" s="360">
        <f t="shared" si="33"/>
        <v>66888</v>
      </c>
      <c r="M164" s="376">
        <f t="shared" si="33"/>
        <v>66888</v>
      </c>
      <c r="N164" s="375">
        <v>1</v>
      </c>
      <c r="O164" s="360">
        <v>9287</v>
      </c>
      <c r="P164" s="360">
        <f t="shared" si="30"/>
        <v>9287</v>
      </c>
      <c r="Q164" s="360">
        <v>57601</v>
      </c>
      <c r="R164" s="360">
        <f t="shared" si="31"/>
        <v>57601</v>
      </c>
      <c r="S164" s="360">
        <v>0</v>
      </c>
      <c r="T164" s="360">
        <f t="shared" si="32"/>
        <v>0</v>
      </c>
      <c r="U164" s="360">
        <f t="shared" si="26"/>
        <v>66888</v>
      </c>
      <c r="V164" s="369">
        <f t="shared" si="27"/>
        <v>66888</v>
      </c>
      <c r="W164" s="393">
        <f t="shared" si="28"/>
        <v>0</v>
      </c>
      <c r="X164" s="376">
        <f t="shared" si="29"/>
        <v>0</v>
      </c>
      <c r="Y164" s="372"/>
    </row>
    <row r="165" spans="1:25" s="50" customFormat="1" ht="22.5" customHeight="1" x14ac:dyDescent="0.15">
      <c r="A165" s="361" t="s">
        <v>42</v>
      </c>
      <c r="B165" s="151" t="s">
        <v>1663</v>
      </c>
      <c r="C165" s="152"/>
      <c r="D165" s="375">
        <v>1</v>
      </c>
      <c r="E165" s="359" t="s">
        <v>1385</v>
      </c>
      <c r="F165" s="360">
        <v>11010</v>
      </c>
      <c r="G165" s="360">
        <f t="shared" si="23"/>
        <v>11010</v>
      </c>
      <c r="H165" s="360">
        <v>67527</v>
      </c>
      <c r="I165" s="360">
        <f t="shared" si="24"/>
        <v>67527</v>
      </c>
      <c r="J165" s="360">
        <v>0</v>
      </c>
      <c r="K165" s="360">
        <f t="shared" si="25"/>
        <v>0</v>
      </c>
      <c r="L165" s="360">
        <f t="shared" si="33"/>
        <v>78537</v>
      </c>
      <c r="M165" s="376">
        <f t="shared" si="33"/>
        <v>78537</v>
      </c>
      <c r="N165" s="375">
        <v>1</v>
      </c>
      <c r="O165" s="360">
        <v>11010</v>
      </c>
      <c r="P165" s="360">
        <f t="shared" si="30"/>
        <v>11010</v>
      </c>
      <c r="Q165" s="360">
        <v>67527</v>
      </c>
      <c r="R165" s="360">
        <f t="shared" si="31"/>
        <v>67527</v>
      </c>
      <c r="S165" s="360">
        <v>0</v>
      </c>
      <c r="T165" s="360">
        <f t="shared" si="32"/>
        <v>0</v>
      </c>
      <c r="U165" s="360">
        <f t="shared" si="26"/>
        <v>78537</v>
      </c>
      <c r="V165" s="369">
        <f t="shared" si="27"/>
        <v>78537</v>
      </c>
      <c r="W165" s="393">
        <f t="shared" si="28"/>
        <v>0</v>
      </c>
      <c r="X165" s="376">
        <f t="shared" si="29"/>
        <v>0</v>
      </c>
      <c r="Y165" s="372"/>
    </row>
    <row r="166" spans="1:25" s="50" customFormat="1" ht="22.5" customHeight="1" x14ac:dyDescent="0.15">
      <c r="A166" s="361" t="s">
        <v>970</v>
      </c>
      <c r="B166" s="151" t="s">
        <v>1664</v>
      </c>
      <c r="C166" s="152"/>
      <c r="D166" s="375">
        <v>0</v>
      </c>
      <c r="E166" s="359" t="s">
        <v>1385</v>
      </c>
      <c r="F166" s="360">
        <v>17429</v>
      </c>
      <c r="G166" s="360">
        <f t="shared" si="23"/>
        <v>0</v>
      </c>
      <c r="H166" s="360">
        <v>103706</v>
      </c>
      <c r="I166" s="360">
        <f t="shared" si="24"/>
        <v>0</v>
      </c>
      <c r="J166" s="360">
        <v>0</v>
      </c>
      <c r="K166" s="360">
        <f t="shared" si="25"/>
        <v>0</v>
      </c>
      <c r="L166" s="360">
        <f t="shared" si="33"/>
        <v>121135</v>
      </c>
      <c r="M166" s="376">
        <f t="shared" si="33"/>
        <v>0</v>
      </c>
      <c r="N166" s="375">
        <v>0</v>
      </c>
      <c r="O166" s="360">
        <v>17429</v>
      </c>
      <c r="P166" s="360">
        <f t="shared" si="30"/>
        <v>0</v>
      </c>
      <c r="Q166" s="360">
        <v>103706</v>
      </c>
      <c r="R166" s="360">
        <f t="shared" si="31"/>
        <v>0</v>
      </c>
      <c r="S166" s="360">
        <v>0</v>
      </c>
      <c r="T166" s="360">
        <f t="shared" si="32"/>
        <v>0</v>
      </c>
      <c r="U166" s="360">
        <f t="shared" si="26"/>
        <v>121135</v>
      </c>
      <c r="V166" s="369">
        <f t="shared" si="27"/>
        <v>0</v>
      </c>
      <c r="W166" s="393">
        <f t="shared" si="28"/>
        <v>0</v>
      </c>
      <c r="X166" s="376">
        <f t="shared" si="29"/>
        <v>0</v>
      </c>
      <c r="Y166" s="372"/>
    </row>
    <row r="167" spans="1:25" s="50" customFormat="1" ht="22.5" customHeight="1" x14ac:dyDescent="0.15">
      <c r="A167" s="361" t="s">
        <v>983</v>
      </c>
      <c r="B167" s="151" t="s">
        <v>1665</v>
      </c>
      <c r="C167" s="152"/>
      <c r="D167" s="375">
        <v>0</v>
      </c>
      <c r="E167" s="359" t="s">
        <v>1385</v>
      </c>
      <c r="F167" s="360">
        <v>25413</v>
      </c>
      <c r="G167" s="360">
        <f t="shared" si="23"/>
        <v>0</v>
      </c>
      <c r="H167" s="360">
        <v>138360</v>
      </c>
      <c r="I167" s="360">
        <f t="shared" si="24"/>
        <v>0</v>
      </c>
      <c r="J167" s="360">
        <v>0</v>
      </c>
      <c r="K167" s="360">
        <f t="shared" si="25"/>
        <v>0</v>
      </c>
      <c r="L167" s="360">
        <f t="shared" si="33"/>
        <v>163773</v>
      </c>
      <c r="M167" s="376">
        <f t="shared" si="33"/>
        <v>0</v>
      </c>
      <c r="N167" s="375">
        <v>0</v>
      </c>
      <c r="O167" s="360">
        <v>25413</v>
      </c>
      <c r="P167" s="360">
        <f t="shared" si="30"/>
        <v>0</v>
      </c>
      <c r="Q167" s="360">
        <v>138360</v>
      </c>
      <c r="R167" s="360">
        <f t="shared" si="31"/>
        <v>0</v>
      </c>
      <c r="S167" s="360">
        <v>0</v>
      </c>
      <c r="T167" s="360">
        <f t="shared" si="32"/>
        <v>0</v>
      </c>
      <c r="U167" s="360">
        <f t="shared" si="26"/>
        <v>163773</v>
      </c>
      <c r="V167" s="369">
        <f t="shared" si="27"/>
        <v>0</v>
      </c>
      <c r="W167" s="393">
        <f t="shared" si="28"/>
        <v>0</v>
      </c>
      <c r="X167" s="376">
        <f t="shared" si="29"/>
        <v>0</v>
      </c>
      <c r="Y167" s="372"/>
    </row>
    <row r="168" spans="1:25" s="50" customFormat="1" ht="22.5" customHeight="1" x14ac:dyDescent="0.15">
      <c r="A168" s="361" t="s">
        <v>978</v>
      </c>
      <c r="B168" s="151" t="s">
        <v>1666</v>
      </c>
      <c r="C168" s="152"/>
      <c r="D168" s="375">
        <v>0</v>
      </c>
      <c r="E168" s="359" t="s">
        <v>1385</v>
      </c>
      <c r="F168" s="360">
        <v>33175</v>
      </c>
      <c r="G168" s="360">
        <f t="shared" si="23"/>
        <v>0</v>
      </c>
      <c r="H168" s="360">
        <v>178913</v>
      </c>
      <c r="I168" s="360">
        <f t="shared" si="24"/>
        <v>0</v>
      </c>
      <c r="J168" s="360">
        <v>0</v>
      </c>
      <c r="K168" s="360">
        <f t="shared" si="25"/>
        <v>0</v>
      </c>
      <c r="L168" s="360">
        <f t="shared" si="33"/>
        <v>212088</v>
      </c>
      <c r="M168" s="376">
        <f t="shared" si="33"/>
        <v>0</v>
      </c>
      <c r="N168" s="375">
        <v>0</v>
      </c>
      <c r="O168" s="360">
        <v>33175</v>
      </c>
      <c r="P168" s="360">
        <f t="shared" si="30"/>
        <v>0</v>
      </c>
      <c r="Q168" s="360">
        <v>178913</v>
      </c>
      <c r="R168" s="360">
        <f t="shared" si="31"/>
        <v>0</v>
      </c>
      <c r="S168" s="360">
        <v>0</v>
      </c>
      <c r="T168" s="360">
        <f t="shared" si="32"/>
        <v>0</v>
      </c>
      <c r="U168" s="360">
        <f t="shared" si="26"/>
        <v>212088</v>
      </c>
      <c r="V168" s="369">
        <f t="shared" si="27"/>
        <v>0</v>
      </c>
      <c r="W168" s="393">
        <f t="shared" si="28"/>
        <v>0</v>
      </c>
      <c r="X168" s="376">
        <f t="shared" si="29"/>
        <v>0</v>
      </c>
      <c r="Y168" s="372"/>
    </row>
    <row r="169" spans="1:25" s="50" customFormat="1" ht="22.5" customHeight="1" x14ac:dyDescent="0.15">
      <c r="A169" s="361" t="s">
        <v>995</v>
      </c>
      <c r="B169" s="151" t="s">
        <v>1667</v>
      </c>
      <c r="C169" s="152"/>
      <c r="D169" s="375">
        <v>1</v>
      </c>
      <c r="E169" s="359" t="s">
        <v>1385</v>
      </c>
      <c r="F169" s="360">
        <v>1591</v>
      </c>
      <c r="G169" s="360">
        <f t="shared" si="23"/>
        <v>1591</v>
      </c>
      <c r="H169" s="360">
        <v>13693</v>
      </c>
      <c r="I169" s="360">
        <f t="shared" si="24"/>
        <v>13693</v>
      </c>
      <c r="J169" s="360">
        <v>0</v>
      </c>
      <c r="K169" s="360">
        <f t="shared" si="25"/>
        <v>0</v>
      </c>
      <c r="L169" s="360">
        <f t="shared" si="33"/>
        <v>15284</v>
      </c>
      <c r="M169" s="376">
        <f t="shared" si="33"/>
        <v>15284</v>
      </c>
      <c r="N169" s="375">
        <v>1</v>
      </c>
      <c r="O169" s="360">
        <v>1591</v>
      </c>
      <c r="P169" s="360">
        <f t="shared" si="30"/>
        <v>1591</v>
      </c>
      <c r="Q169" s="360">
        <v>13693</v>
      </c>
      <c r="R169" s="360">
        <f t="shared" si="31"/>
        <v>13693</v>
      </c>
      <c r="S169" s="360">
        <v>0</v>
      </c>
      <c r="T169" s="360">
        <f t="shared" si="32"/>
        <v>0</v>
      </c>
      <c r="U169" s="360">
        <f t="shared" si="26"/>
        <v>15284</v>
      </c>
      <c r="V169" s="369">
        <f t="shared" si="27"/>
        <v>15284</v>
      </c>
      <c r="W169" s="393">
        <f t="shared" si="28"/>
        <v>0</v>
      </c>
      <c r="X169" s="376">
        <f t="shared" si="29"/>
        <v>0</v>
      </c>
      <c r="Y169" s="372"/>
    </row>
    <row r="170" spans="1:25" s="50" customFormat="1" ht="22.5" customHeight="1" x14ac:dyDescent="0.15">
      <c r="A170" s="361" t="s">
        <v>986</v>
      </c>
      <c r="B170" s="151" t="s">
        <v>1668</v>
      </c>
      <c r="C170" s="152"/>
      <c r="D170" s="375">
        <v>0</v>
      </c>
      <c r="E170" s="359" t="s">
        <v>1385</v>
      </c>
      <c r="F170" s="360">
        <v>2308</v>
      </c>
      <c r="G170" s="360">
        <f t="shared" si="23"/>
        <v>0</v>
      </c>
      <c r="H170" s="360">
        <v>17361</v>
      </c>
      <c r="I170" s="360">
        <f t="shared" si="24"/>
        <v>0</v>
      </c>
      <c r="J170" s="360">
        <v>0</v>
      </c>
      <c r="K170" s="360">
        <f t="shared" si="25"/>
        <v>0</v>
      </c>
      <c r="L170" s="360">
        <f t="shared" si="33"/>
        <v>19669</v>
      </c>
      <c r="M170" s="376">
        <f t="shared" si="33"/>
        <v>0</v>
      </c>
      <c r="N170" s="375">
        <v>0</v>
      </c>
      <c r="O170" s="360">
        <v>2308</v>
      </c>
      <c r="P170" s="360">
        <f t="shared" si="30"/>
        <v>0</v>
      </c>
      <c r="Q170" s="360">
        <v>17361</v>
      </c>
      <c r="R170" s="360">
        <f t="shared" si="31"/>
        <v>0</v>
      </c>
      <c r="S170" s="360">
        <v>0</v>
      </c>
      <c r="T170" s="360">
        <f t="shared" si="32"/>
        <v>0</v>
      </c>
      <c r="U170" s="360">
        <f t="shared" si="26"/>
        <v>19669</v>
      </c>
      <c r="V170" s="369">
        <f t="shared" si="27"/>
        <v>0</v>
      </c>
      <c r="W170" s="393">
        <f t="shared" si="28"/>
        <v>0</v>
      </c>
      <c r="X170" s="376">
        <f t="shared" si="29"/>
        <v>0</v>
      </c>
      <c r="Y170" s="372"/>
    </row>
    <row r="171" spans="1:25" s="50" customFormat="1" ht="22.5" customHeight="1" x14ac:dyDescent="0.15">
      <c r="A171" s="361" t="s">
        <v>980</v>
      </c>
      <c r="B171" s="151" t="s">
        <v>1669</v>
      </c>
      <c r="C171" s="152"/>
      <c r="D171" s="375">
        <v>0</v>
      </c>
      <c r="E171" s="359" t="s">
        <v>1385</v>
      </c>
      <c r="F171" s="360">
        <v>2958</v>
      </c>
      <c r="G171" s="360">
        <f t="shared" si="23"/>
        <v>0</v>
      </c>
      <c r="H171" s="360">
        <v>20403</v>
      </c>
      <c r="I171" s="360">
        <f t="shared" si="24"/>
        <v>0</v>
      </c>
      <c r="J171" s="360">
        <v>0</v>
      </c>
      <c r="K171" s="360">
        <f t="shared" si="25"/>
        <v>0</v>
      </c>
      <c r="L171" s="360">
        <f t="shared" si="33"/>
        <v>23361</v>
      </c>
      <c r="M171" s="376">
        <f t="shared" si="33"/>
        <v>0</v>
      </c>
      <c r="N171" s="375">
        <v>0</v>
      </c>
      <c r="O171" s="360">
        <v>2958</v>
      </c>
      <c r="P171" s="360">
        <f t="shared" si="30"/>
        <v>0</v>
      </c>
      <c r="Q171" s="360">
        <v>20403</v>
      </c>
      <c r="R171" s="360">
        <f t="shared" si="31"/>
        <v>0</v>
      </c>
      <c r="S171" s="360">
        <v>0</v>
      </c>
      <c r="T171" s="360">
        <f t="shared" si="32"/>
        <v>0</v>
      </c>
      <c r="U171" s="360">
        <f t="shared" si="26"/>
        <v>23361</v>
      </c>
      <c r="V171" s="369">
        <f t="shared" si="27"/>
        <v>0</v>
      </c>
      <c r="W171" s="393">
        <f t="shared" si="28"/>
        <v>0</v>
      </c>
      <c r="X171" s="376">
        <f t="shared" si="29"/>
        <v>0</v>
      </c>
      <c r="Y171" s="372"/>
    </row>
    <row r="172" spans="1:25" s="50" customFormat="1" ht="22.5" customHeight="1" x14ac:dyDescent="0.15">
      <c r="A172" s="361" t="s">
        <v>979</v>
      </c>
      <c r="B172" s="151" t="s">
        <v>1670</v>
      </c>
      <c r="C172" s="152"/>
      <c r="D172" s="375">
        <v>0</v>
      </c>
      <c r="E172" s="359" t="s">
        <v>1385</v>
      </c>
      <c r="F172" s="360">
        <v>3398</v>
      </c>
      <c r="G172" s="360">
        <f t="shared" si="23"/>
        <v>0</v>
      </c>
      <c r="H172" s="360">
        <v>22354</v>
      </c>
      <c r="I172" s="360">
        <f t="shared" si="24"/>
        <v>0</v>
      </c>
      <c r="J172" s="360">
        <v>0</v>
      </c>
      <c r="K172" s="360">
        <f t="shared" si="25"/>
        <v>0</v>
      </c>
      <c r="L172" s="360">
        <f t="shared" si="33"/>
        <v>25752</v>
      </c>
      <c r="M172" s="376">
        <f t="shared" si="33"/>
        <v>0</v>
      </c>
      <c r="N172" s="375">
        <v>0</v>
      </c>
      <c r="O172" s="360">
        <v>3398</v>
      </c>
      <c r="P172" s="360">
        <f t="shared" si="30"/>
        <v>0</v>
      </c>
      <c r="Q172" s="360">
        <v>22354</v>
      </c>
      <c r="R172" s="360">
        <f t="shared" si="31"/>
        <v>0</v>
      </c>
      <c r="S172" s="360">
        <v>0</v>
      </c>
      <c r="T172" s="360">
        <f t="shared" si="32"/>
        <v>0</v>
      </c>
      <c r="U172" s="360">
        <f t="shared" si="26"/>
        <v>25752</v>
      </c>
      <c r="V172" s="369">
        <f t="shared" si="27"/>
        <v>0</v>
      </c>
      <c r="W172" s="393">
        <f t="shared" si="28"/>
        <v>0</v>
      </c>
      <c r="X172" s="376">
        <f t="shared" si="29"/>
        <v>0</v>
      </c>
      <c r="Y172" s="372"/>
    </row>
    <row r="173" spans="1:25" s="50" customFormat="1" ht="22.5" customHeight="1" x14ac:dyDescent="0.15">
      <c r="A173" s="361" t="s">
        <v>993</v>
      </c>
      <c r="B173" s="151" t="s">
        <v>1671</v>
      </c>
      <c r="C173" s="152"/>
      <c r="D173" s="375">
        <v>0</v>
      </c>
      <c r="E173" s="359" t="s">
        <v>1385</v>
      </c>
      <c r="F173" s="360">
        <v>4795</v>
      </c>
      <c r="G173" s="360">
        <f t="shared" si="23"/>
        <v>0</v>
      </c>
      <c r="H173" s="360">
        <v>28831</v>
      </c>
      <c r="I173" s="360">
        <f t="shared" si="24"/>
        <v>0</v>
      </c>
      <c r="J173" s="360">
        <v>0</v>
      </c>
      <c r="K173" s="360">
        <f t="shared" si="25"/>
        <v>0</v>
      </c>
      <c r="L173" s="360">
        <f t="shared" si="33"/>
        <v>33626</v>
      </c>
      <c r="M173" s="376">
        <f t="shared" si="33"/>
        <v>0</v>
      </c>
      <c r="N173" s="375">
        <v>0</v>
      </c>
      <c r="O173" s="360">
        <v>4795</v>
      </c>
      <c r="P173" s="360">
        <f t="shared" si="30"/>
        <v>0</v>
      </c>
      <c r="Q173" s="360">
        <v>28831</v>
      </c>
      <c r="R173" s="360">
        <f t="shared" si="31"/>
        <v>0</v>
      </c>
      <c r="S173" s="360">
        <v>0</v>
      </c>
      <c r="T173" s="360">
        <f t="shared" si="32"/>
        <v>0</v>
      </c>
      <c r="U173" s="360">
        <f t="shared" si="26"/>
        <v>33626</v>
      </c>
      <c r="V173" s="369">
        <f t="shared" si="27"/>
        <v>0</v>
      </c>
      <c r="W173" s="393">
        <f t="shared" si="28"/>
        <v>0</v>
      </c>
      <c r="X173" s="376">
        <f t="shared" si="29"/>
        <v>0</v>
      </c>
      <c r="Y173" s="372"/>
    </row>
    <row r="174" spans="1:25" s="50" customFormat="1" ht="22.5" customHeight="1" x14ac:dyDescent="0.15">
      <c r="A174" s="361" t="s">
        <v>982</v>
      </c>
      <c r="B174" s="151" t="s">
        <v>1672</v>
      </c>
      <c r="C174" s="152"/>
      <c r="D174" s="375">
        <v>1</v>
      </c>
      <c r="E174" s="359" t="s">
        <v>1385</v>
      </c>
      <c r="F174" s="360">
        <v>6129</v>
      </c>
      <c r="G174" s="360">
        <f t="shared" si="23"/>
        <v>6129</v>
      </c>
      <c r="H174" s="360">
        <v>27107</v>
      </c>
      <c r="I174" s="360">
        <f t="shared" si="24"/>
        <v>27107</v>
      </c>
      <c r="J174" s="360">
        <v>0</v>
      </c>
      <c r="K174" s="360">
        <f t="shared" si="25"/>
        <v>0</v>
      </c>
      <c r="L174" s="360">
        <f t="shared" si="33"/>
        <v>33236</v>
      </c>
      <c r="M174" s="376">
        <f t="shared" si="33"/>
        <v>33236</v>
      </c>
      <c r="N174" s="375">
        <v>1</v>
      </c>
      <c r="O174" s="360">
        <v>6129</v>
      </c>
      <c r="P174" s="360">
        <f t="shared" si="30"/>
        <v>6129</v>
      </c>
      <c r="Q174" s="360">
        <v>27107</v>
      </c>
      <c r="R174" s="360">
        <f t="shared" si="31"/>
        <v>27107</v>
      </c>
      <c r="S174" s="360">
        <v>0</v>
      </c>
      <c r="T174" s="360">
        <f t="shared" si="32"/>
        <v>0</v>
      </c>
      <c r="U174" s="360">
        <f t="shared" si="26"/>
        <v>33236</v>
      </c>
      <c r="V174" s="369">
        <f t="shared" si="27"/>
        <v>33236</v>
      </c>
      <c r="W174" s="393">
        <f t="shared" si="28"/>
        <v>0</v>
      </c>
      <c r="X174" s="376">
        <f t="shared" si="29"/>
        <v>0</v>
      </c>
      <c r="Y174" s="372"/>
    </row>
    <row r="175" spans="1:25" s="50" customFormat="1" ht="22.5" customHeight="1" x14ac:dyDescent="0.15">
      <c r="A175" s="361" t="s">
        <v>972</v>
      </c>
      <c r="B175" s="151" t="s">
        <v>1673</v>
      </c>
      <c r="C175" s="152"/>
      <c r="D175" s="375">
        <v>1</v>
      </c>
      <c r="E175" s="359" t="s">
        <v>1385</v>
      </c>
      <c r="F175" s="360">
        <v>7955</v>
      </c>
      <c r="G175" s="360">
        <f t="shared" si="23"/>
        <v>7955</v>
      </c>
      <c r="H175" s="360">
        <v>34322</v>
      </c>
      <c r="I175" s="360">
        <f t="shared" si="24"/>
        <v>34322</v>
      </c>
      <c r="J175" s="360">
        <v>0</v>
      </c>
      <c r="K175" s="360">
        <f t="shared" si="25"/>
        <v>0</v>
      </c>
      <c r="L175" s="360">
        <f t="shared" si="33"/>
        <v>42277</v>
      </c>
      <c r="M175" s="376">
        <f t="shared" si="33"/>
        <v>42277</v>
      </c>
      <c r="N175" s="375">
        <v>1</v>
      </c>
      <c r="O175" s="360">
        <v>7955</v>
      </c>
      <c r="P175" s="360">
        <f t="shared" si="30"/>
        <v>7955</v>
      </c>
      <c r="Q175" s="360">
        <v>34322</v>
      </c>
      <c r="R175" s="360">
        <f t="shared" si="31"/>
        <v>34322</v>
      </c>
      <c r="S175" s="360">
        <v>0</v>
      </c>
      <c r="T175" s="360">
        <f t="shared" si="32"/>
        <v>0</v>
      </c>
      <c r="U175" s="360">
        <f t="shared" si="26"/>
        <v>42277</v>
      </c>
      <c r="V175" s="369">
        <f t="shared" si="27"/>
        <v>42277</v>
      </c>
      <c r="W175" s="393">
        <f t="shared" si="28"/>
        <v>0</v>
      </c>
      <c r="X175" s="376">
        <f t="shared" si="29"/>
        <v>0</v>
      </c>
      <c r="Y175" s="372"/>
    </row>
    <row r="176" spans="1:25" s="50" customFormat="1" ht="22.5" customHeight="1" x14ac:dyDescent="0.15">
      <c r="A176" s="361" t="s">
        <v>988</v>
      </c>
      <c r="B176" s="151" t="s">
        <v>1674</v>
      </c>
      <c r="C176" s="152"/>
      <c r="D176" s="375">
        <v>0</v>
      </c>
      <c r="E176" s="359" t="s">
        <v>1385</v>
      </c>
      <c r="F176" s="360">
        <v>11410</v>
      </c>
      <c r="G176" s="360">
        <f t="shared" si="23"/>
        <v>0</v>
      </c>
      <c r="H176" s="360">
        <v>46395</v>
      </c>
      <c r="I176" s="360">
        <f t="shared" si="24"/>
        <v>0</v>
      </c>
      <c r="J176" s="360">
        <v>0</v>
      </c>
      <c r="K176" s="360">
        <f t="shared" si="25"/>
        <v>0</v>
      </c>
      <c r="L176" s="360">
        <f t="shared" si="33"/>
        <v>57805</v>
      </c>
      <c r="M176" s="376">
        <f t="shared" si="33"/>
        <v>0</v>
      </c>
      <c r="N176" s="375">
        <v>0</v>
      </c>
      <c r="O176" s="360">
        <v>11410</v>
      </c>
      <c r="P176" s="360">
        <f t="shared" si="30"/>
        <v>0</v>
      </c>
      <c r="Q176" s="360">
        <v>46395</v>
      </c>
      <c r="R176" s="360">
        <f t="shared" si="31"/>
        <v>0</v>
      </c>
      <c r="S176" s="360">
        <v>0</v>
      </c>
      <c r="T176" s="360">
        <f t="shared" si="32"/>
        <v>0</v>
      </c>
      <c r="U176" s="360">
        <f t="shared" si="26"/>
        <v>57805</v>
      </c>
      <c r="V176" s="369">
        <f t="shared" si="27"/>
        <v>0</v>
      </c>
      <c r="W176" s="393">
        <f t="shared" si="28"/>
        <v>0</v>
      </c>
      <c r="X176" s="376">
        <f t="shared" si="29"/>
        <v>0</v>
      </c>
      <c r="Y176" s="372"/>
    </row>
    <row r="177" spans="1:25" s="50" customFormat="1" ht="22.5" customHeight="1" x14ac:dyDescent="0.15">
      <c r="A177" s="361" t="s">
        <v>1016</v>
      </c>
      <c r="B177" s="151" t="s">
        <v>1675</v>
      </c>
      <c r="C177" s="152"/>
      <c r="D177" s="375">
        <v>0</v>
      </c>
      <c r="E177" s="359" t="s">
        <v>1385</v>
      </c>
      <c r="F177" s="360">
        <v>15100</v>
      </c>
      <c r="G177" s="360">
        <f t="shared" si="23"/>
        <v>0</v>
      </c>
      <c r="H177" s="360">
        <v>59556</v>
      </c>
      <c r="I177" s="360">
        <f t="shared" si="24"/>
        <v>0</v>
      </c>
      <c r="J177" s="360">
        <v>0</v>
      </c>
      <c r="K177" s="360">
        <f t="shared" si="25"/>
        <v>0</v>
      </c>
      <c r="L177" s="360">
        <f t="shared" si="33"/>
        <v>74656</v>
      </c>
      <c r="M177" s="376">
        <f t="shared" si="33"/>
        <v>0</v>
      </c>
      <c r="N177" s="375">
        <v>0</v>
      </c>
      <c r="O177" s="360">
        <v>15100</v>
      </c>
      <c r="P177" s="360">
        <f t="shared" si="30"/>
        <v>0</v>
      </c>
      <c r="Q177" s="360">
        <v>59556</v>
      </c>
      <c r="R177" s="360">
        <f t="shared" si="31"/>
        <v>0</v>
      </c>
      <c r="S177" s="360">
        <v>0</v>
      </c>
      <c r="T177" s="360">
        <f t="shared" si="32"/>
        <v>0</v>
      </c>
      <c r="U177" s="360">
        <f t="shared" si="26"/>
        <v>74656</v>
      </c>
      <c r="V177" s="369">
        <f t="shared" si="27"/>
        <v>0</v>
      </c>
      <c r="W177" s="393">
        <f t="shared" si="28"/>
        <v>0</v>
      </c>
      <c r="X177" s="376">
        <f t="shared" si="29"/>
        <v>0</v>
      </c>
      <c r="Y177" s="372"/>
    </row>
    <row r="178" spans="1:25" s="50" customFormat="1" ht="22.5" customHeight="1" x14ac:dyDescent="0.15">
      <c r="A178" s="361" t="s">
        <v>1000</v>
      </c>
      <c r="B178" s="151" t="s">
        <v>1676</v>
      </c>
      <c r="C178" s="152"/>
      <c r="D178" s="375">
        <v>0</v>
      </c>
      <c r="E178" s="359" t="s">
        <v>1385</v>
      </c>
      <c r="F178" s="360">
        <v>17957</v>
      </c>
      <c r="G178" s="360">
        <f t="shared" si="23"/>
        <v>0</v>
      </c>
      <c r="H178" s="360">
        <v>69646</v>
      </c>
      <c r="I178" s="360">
        <f t="shared" si="24"/>
        <v>0</v>
      </c>
      <c r="J178" s="360">
        <v>0</v>
      </c>
      <c r="K178" s="360">
        <f t="shared" si="25"/>
        <v>0</v>
      </c>
      <c r="L178" s="360">
        <f t="shared" si="33"/>
        <v>87603</v>
      </c>
      <c r="M178" s="376">
        <f t="shared" si="33"/>
        <v>0</v>
      </c>
      <c r="N178" s="375">
        <v>0</v>
      </c>
      <c r="O178" s="360">
        <v>17957</v>
      </c>
      <c r="P178" s="360">
        <f t="shared" si="30"/>
        <v>0</v>
      </c>
      <c r="Q178" s="360">
        <v>69646</v>
      </c>
      <c r="R178" s="360">
        <f t="shared" si="31"/>
        <v>0</v>
      </c>
      <c r="S178" s="360">
        <v>0</v>
      </c>
      <c r="T178" s="360">
        <f t="shared" si="32"/>
        <v>0</v>
      </c>
      <c r="U178" s="360">
        <f t="shared" si="26"/>
        <v>87603</v>
      </c>
      <c r="V178" s="369">
        <f t="shared" si="27"/>
        <v>0</v>
      </c>
      <c r="W178" s="393">
        <f t="shared" si="28"/>
        <v>0</v>
      </c>
      <c r="X178" s="376">
        <f t="shared" si="29"/>
        <v>0</v>
      </c>
      <c r="Y178" s="372"/>
    </row>
    <row r="179" spans="1:25" s="50" customFormat="1" ht="22.5" customHeight="1" x14ac:dyDescent="0.15">
      <c r="A179" s="361" t="s">
        <v>984</v>
      </c>
      <c r="B179" s="151" t="s">
        <v>1677</v>
      </c>
      <c r="C179" s="152"/>
      <c r="D179" s="375">
        <v>0</v>
      </c>
      <c r="E179" s="359" t="s">
        <v>1385</v>
      </c>
      <c r="F179" s="360">
        <v>28428</v>
      </c>
      <c r="G179" s="360">
        <f t="shared" si="23"/>
        <v>0</v>
      </c>
      <c r="H179" s="360">
        <v>107025</v>
      </c>
      <c r="I179" s="360">
        <f t="shared" si="24"/>
        <v>0</v>
      </c>
      <c r="J179" s="360">
        <v>0</v>
      </c>
      <c r="K179" s="360">
        <f t="shared" si="25"/>
        <v>0</v>
      </c>
      <c r="L179" s="360">
        <f t="shared" si="33"/>
        <v>135453</v>
      </c>
      <c r="M179" s="376">
        <f t="shared" si="33"/>
        <v>0</v>
      </c>
      <c r="N179" s="375">
        <v>0</v>
      </c>
      <c r="O179" s="360">
        <v>28428</v>
      </c>
      <c r="P179" s="360">
        <f t="shared" si="30"/>
        <v>0</v>
      </c>
      <c r="Q179" s="360">
        <v>107025</v>
      </c>
      <c r="R179" s="360">
        <f t="shared" si="31"/>
        <v>0</v>
      </c>
      <c r="S179" s="360">
        <v>0</v>
      </c>
      <c r="T179" s="360">
        <f t="shared" si="32"/>
        <v>0</v>
      </c>
      <c r="U179" s="360">
        <f t="shared" si="26"/>
        <v>135453</v>
      </c>
      <c r="V179" s="369">
        <f t="shared" si="27"/>
        <v>0</v>
      </c>
      <c r="W179" s="393">
        <f t="shared" si="28"/>
        <v>0</v>
      </c>
      <c r="X179" s="376">
        <f t="shared" si="29"/>
        <v>0</v>
      </c>
      <c r="Y179" s="372"/>
    </row>
    <row r="180" spans="1:25" s="50" customFormat="1" ht="22.5" customHeight="1" x14ac:dyDescent="0.15">
      <c r="A180" s="361" t="s">
        <v>985</v>
      </c>
      <c r="B180" s="151" t="s">
        <v>1678</v>
      </c>
      <c r="C180" s="152"/>
      <c r="D180" s="375">
        <v>0</v>
      </c>
      <c r="E180" s="359" t="s">
        <v>1385</v>
      </c>
      <c r="F180" s="360">
        <v>40406</v>
      </c>
      <c r="G180" s="360">
        <f t="shared" si="23"/>
        <v>0</v>
      </c>
      <c r="H180" s="360">
        <v>142779</v>
      </c>
      <c r="I180" s="360">
        <f t="shared" si="24"/>
        <v>0</v>
      </c>
      <c r="J180" s="360">
        <v>0</v>
      </c>
      <c r="K180" s="360">
        <f t="shared" si="25"/>
        <v>0</v>
      </c>
      <c r="L180" s="360">
        <f t="shared" si="33"/>
        <v>183185</v>
      </c>
      <c r="M180" s="376">
        <f t="shared" si="33"/>
        <v>0</v>
      </c>
      <c r="N180" s="375">
        <v>0</v>
      </c>
      <c r="O180" s="360">
        <v>40406</v>
      </c>
      <c r="P180" s="360">
        <f t="shared" si="30"/>
        <v>0</v>
      </c>
      <c r="Q180" s="360">
        <v>142779</v>
      </c>
      <c r="R180" s="360">
        <f t="shared" si="31"/>
        <v>0</v>
      </c>
      <c r="S180" s="360">
        <v>0</v>
      </c>
      <c r="T180" s="360">
        <f t="shared" si="32"/>
        <v>0</v>
      </c>
      <c r="U180" s="360">
        <f t="shared" si="26"/>
        <v>183185</v>
      </c>
      <c r="V180" s="369">
        <f t="shared" si="27"/>
        <v>0</v>
      </c>
      <c r="W180" s="393">
        <f t="shared" si="28"/>
        <v>0</v>
      </c>
      <c r="X180" s="376">
        <f t="shared" si="29"/>
        <v>0</v>
      </c>
      <c r="Y180" s="372"/>
    </row>
    <row r="181" spans="1:25" s="50" customFormat="1" ht="22.5" customHeight="1" x14ac:dyDescent="0.15">
      <c r="A181" s="361" t="s">
        <v>977</v>
      </c>
      <c r="B181" s="151" t="s">
        <v>1679</v>
      </c>
      <c r="C181" s="152"/>
      <c r="D181" s="375">
        <v>0</v>
      </c>
      <c r="E181" s="359" t="s">
        <v>1385</v>
      </c>
      <c r="F181" s="360">
        <v>52753</v>
      </c>
      <c r="G181" s="360">
        <f t="shared" si="23"/>
        <v>0</v>
      </c>
      <c r="H181" s="360">
        <v>184783</v>
      </c>
      <c r="I181" s="360">
        <f t="shared" si="24"/>
        <v>0</v>
      </c>
      <c r="J181" s="360">
        <v>0</v>
      </c>
      <c r="K181" s="360">
        <f t="shared" si="25"/>
        <v>0</v>
      </c>
      <c r="L181" s="360">
        <f t="shared" si="33"/>
        <v>237536</v>
      </c>
      <c r="M181" s="376">
        <f t="shared" si="33"/>
        <v>0</v>
      </c>
      <c r="N181" s="375">
        <v>0</v>
      </c>
      <c r="O181" s="360">
        <v>52753</v>
      </c>
      <c r="P181" s="360">
        <f t="shared" si="30"/>
        <v>0</v>
      </c>
      <c r="Q181" s="360">
        <v>184783</v>
      </c>
      <c r="R181" s="360">
        <f t="shared" si="31"/>
        <v>0</v>
      </c>
      <c r="S181" s="360">
        <v>0</v>
      </c>
      <c r="T181" s="360">
        <f t="shared" si="32"/>
        <v>0</v>
      </c>
      <c r="U181" s="360">
        <f t="shared" si="26"/>
        <v>237536</v>
      </c>
      <c r="V181" s="369">
        <f t="shared" si="27"/>
        <v>0</v>
      </c>
      <c r="W181" s="393">
        <f t="shared" si="28"/>
        <v>0</v>
      </c>
      <c r="X181" s="376">
        <f t="shared" si="29"/>
        <v>0</v>
      </c>
      <c r="Y181" s="372"/>
    </row>
    <row r="182" spans="1:25" s="50" customFormat="1" ht="22.5" customHeight="1" x14ac:dyDescent="0.15">
      <c r="A182" s="361" t="s">
        <v>994</v>
      </c>
      <c r="B182" s="151" t="s">
        <v>1680</v>
      </c>
      <c r="C182" s="152"/>
      <c r="D182" s="375">
        <v>1</v>
      </c>
      <c r="E182" s="359" t="s">
        <v>1385</v>
      </c>
      <c r="F182" s="360">
        <v>1081</v>
      </c>
      <c r="G182" s="360">
        <f t="shared" si="23"/>
        <v>1081</v>
      </c>
      <c r="H182" s="360">
        <v>19170</v>
      </c>
      <c r="I182" s="360">
        <f t="shared" si="24"/>
        <v>19170</v>
      </c>
      <c r="J182" s="360">
        <v>0</v>
      </c>
      <c r="K182" s="360">
        <f t="shared" si="25"/>
        <v>0</v>
      </c>
      <c r="L182" s="360">
        <f t="shared" si="33"/>
        <v>20251</v>
      </c>
      <c r="M182" s="376">
        <f t="shared" si="33"/>
        <v>20251</v>
      </c>
      <c r="N182" s="375">
        <v>1</v>
      </c>
      <c r="O182" s="360">
        <v>1081</v>
      </c>
      <c r="P182" s="360">
        <f t="shared" si="30"/>
        <v>1081</v>
      </c>
      <c r="Q182" s="360">
        <v>19170</v>
      </c>
      <c r="R182" s="360">
        <f t="shared" si="31"/>
        <v>19170</v>
      </c>
      <c r="S182" s="360">
        <v>0</v>
      </c>
      <c r="T182" s="360">
        <f t="shared" si="32"/>
        <v>0</v>
      </c>
      <c r="U182" s="360">
        <f t="shared" si="26"/>
        <v>20251</v>
      </c>
      <c r="V182" s="369">
        <f t="shared" si="27"/>
        <v>20251</v>
      </c>
      <c r="W182" s="393">
        <f t="shared" si="28"/>
        <v>0</v>
      </c>
      <c r="X182" s="376">
        <f t="shared" si="29"/>
        <v>0</v>
      </c>
      <c r="Y182" s="372"/>
    </row>
    <row r="183" spans="1:25" s="50" customFormat="1" ht="22.5" customHeight="1" x14ac:dyDescent="0.15">
      <c r="A183" s="361" t="s">
        <v>1003</v>
      </c>
      <c r="B183" s="151" t="s">
        <v>1681</v>
      </c>
      <c r="C183" s="152"/>
      <c r="D183" s="375">
        <v>1</v>
      </c>
      <c r="E183" s="359" t="s">
        <v>1385</v>
      </c>
      <c r="F183" s="360">
        <v>1523</v>
      </c>
      <c r="G183" s="360">
        <f t="shared" si="23"/>
        <v>1523</v>
      </c>
      <c r="H183" s="360">
        <v>24306</v>
      </c>
      <c r="I183" s="360">
        <f t="shared" si="24"/>
        <v>24306</v>
      </c>
      <c r="J183" s="360">
        <v>0</v>
      </c>
      <c r="K183" s="360">
        <f t="shared" si="25"/>
        <v>0</v>
      </c>
      <c r="L183" s="360">
        <f t="shared" si="33"/>
        <v>25829</v>
      </c>
      <c r="M183" s="376">
        <f t="shared" si="33"/>
        <v>25829</v>
      </c>
      <c r="N183" s="375">
        <v>1</v>
      </c>
      <c r="O183" s="360">
        <v>1523</v>
      </c>
      <c r="P183" s="360">
        <f t="shared" si="30"/>
        <v>1523</v>
      </c>
      <c r="Q183" s="360">
        <v>24306</v>
      </c>
      <c r="R183" s="360">
        <f t="shared" si="31"/>
        <v>24306</v>
      </c>
      <c r="S183" s="360">
        <v>0</v>
      </c>
      <c r="T183" s="360">
        <f t="shared" si="32"/>
        <v>0</v>
      </c>
      <c r="U183" s="360">
        <f t="shared" si="26"/>
        <v>25829</v>
      </c>
      <c r="V183" s="369">
        <f t="shared" si="27"/>
        <v>25829</v>
      </c>
      <c r="W183" s="393">
        <f t="shared" si="28"/>
        <v>0</v>
      </c>
      <c r="X183" s="376">
        <f t="shared" si="29"/>
        <v>0</v>
      </c>
      <c r="Y183" s="372"/>
    </row>
    <row r="184" spans="1:25" s="50" customFormat="1" ht="22.5" customHeight="1" x14ac:dyDescent="0.15">
      <c r="A184" s="361" t="s">
        <v>999</v>
      </c>
      <c r="B184" s="151" t="s">
        <v>1682</v>
      </c>
      <c r="C184" s="152"/>
      <c r="D184" s="375">
        <v>1</v>
      </c>
      <c r="E184" s="359" t="s">
        <v>1385</v>
      </c>
      <c r="F184" s="360">
        <v>1951</v>
      </c>
      <c r="G184" s="360">
        <f t="shared" si="23"/>
        <v>1951</v>
      </c>
      <c r="H184" s="360">
        <v>28565</v>
      </c>
      <c r="I184" s="360">
        <f t="shared" si="24"/>
        <v>28565</v>
      </c>
      <c r="J184" s="360">
        <v>0</v>
      </c>
      <c r="K184" s="360">
        <f t="shared" si="25"/>
        <v>0</v>
      </c>
      <c r="L184" s="360">
        <f t="shared" si="33"/>
        <v>30516</v>
      </c>
      <c r="M184" s="376">
        <f t="shared" si="33"/>
        <v>30516</v>
      </c>
      <c r="N184" s="375">
        <v>1</v>
      </c>
      <c r="O184" s="360">
        <v>1951</v>
      </c>
      <c r="P184" s="360">
        <f t="shared" si="30"/>
        <v>1951</v>
      </c>
      <c r="Q184" s="360">
        <v>28565</v>
      </c>
      <c r="R184" s="360">
        <f t="shared" si="31"/>
        <v>28565</v>
      </c>
      <c r="S184" s="360">
        <v>0</v>
      </c>
      <c r="T184" s="360">
        <f t="shared" si="32"/>
        <v>0</v>
      </c>
      <c r="U184" s="360">
        <f t="shared" si="26"/>
        <v>30516</v>
      </c>
      <c r="V184" s="369">
        <f t="shared" si="27"/>
        <v>30516</v>
      </c>
      <c r="W184" s="393">
        <f t="shared" si="28"/>
        <v>0</v>
      </c>
      <c r="X184" s="376">
        <f t="shared" si="29"/>
        <v>0</v>
      </c>
      <c r="Y184" s="372"/>
    </row>
    <row r="185" spans="1:25" s="50" customFormat="1" ht="22.5" customHeight="1" x14ac:dyDescent="0.15">
      <c r="A185" s="361" t="s">
        <v>1015</v>
      </c>
      <c r="B185" s="151" t="s">
        <v>1683</v>
      </c>
      <c r="C185" s="152"/>
      <c r="D185" s="375">
        <v>1</v>
      </c>
      <c r="E185" s="359" t="s">
        <v>1385</v>
      </c>
      <c r="F185" s="360">
        <v>2242</v>
      </c>
      <c r="G185" s="360">
        <f t="shared" si="23"/>
        <v>2242</v>
      </c>
      <c r="H185" s="360">
        <v>31295</v>
      </c>
      <c r="I185" s="360">
        <f t="shared" si="24"/>
        <v>31295</v>
      </c>
      <c r="J185" s="360">
        <v>0</v>
      </c>
      <c r="K185" s="360">
        <f t="shared" si="25"/>
        <v>0</v>
      </c>
      <c r="L185" s="360">
        <f t="shared" si="33"/>
        <v>33537</v>
      </c>
      <c r="M185" s="376">
        <f t="shared" si="33"/>
        <v>33537</v>
      </c>
      <c r="N185" s="375">
        <v>1</v>
      </c>
      <c r="O185" s="360">
        <v>2242</v>
      </c>
      <c r="P185" s="360">
        <f t="shared" si="30"/>
        <v>2242</v>
      </c>
      <c r="Q185" s="360">
        <v>31295</v>
      </c>
      <c r="R185" s="360">
        <f t="shared" si="31"/>
        <v>31295</v>
      </c>
      <c r="S185" s="360">
        <v>0</v>
      </c>
      <c r="T185" s="360">
        <f t="shared" si="32"/>
        <v>0</v>
      </c>
      <c r="U185" s="360">
        <f t="shared" si="26"/>
        <v>33537</v>
      </c>
      <c r="V185" s="369">
        <f t="shared" si="27"/>
        <v>33537</v>
      </c>
      <c r="W185" s="393">
        <f t="shared" si="28"/>
        <v>0</v>
      </c>
      <c r="X185" s="376">
        <f t="shared" si="29"/>
        <v>0</v>
      </c>
      <c r="Y185" s="372"/>
    </row>
    <row r="186" spans="1:25" s="50" customFormat="1" ht="22.5" customHeight="1" x14ac:dyDescent="0.15">
      <c r="A186" s="361" t="s">
        <v>1002</v>
      </c>
      <c r="B186" s="151" t="s">
        <v>1684</v>
      </c>
      <c r="C186" s="152"/>
      <c r="D186" s="375">
        <v>1</v>
      </c>
      <c r="E186" s="359" t="s">
        <v>1385</v>
      </c>
      <c r="F186" s="360">
        <v>3164</v>
      </c>
      <c r="G186" s="360">
        <f t="shared" si="23"/>
        <v>3164</v>
      </c>
      <c r="H186" s="360">
        <v>40363</v>
      </c>
      <c r="I186" s="360">
        <f t="shared" si="24"/>
        <v>40363</v>
      </c>
      <c r="J186" s="360">
        <v>0</v>
      </c>
      <c r="K186" s="360">
        <f t="shared" si="25"/>
        <v>0</v>
      </c>
      <c r="L186" s="360">
        <f t="shared" si="33"/>
        <v>43527</v>
      </c>
      <c r="M186" s="376">
        <f t="shared" si="33"/>
        <v>43527</v>
      </c>
      <c r="N186" s="375">
        <v>1</v>
      </c>
      <c r="O186" s="360">
        <v>3164</v>
      </c>
      <c r="P186" s="360">
        <f t="shared" si="30"/>
        <v>3164</v>
      </c>
      <c r="Q186" s="360">
        <v>40363</v>
      </c>
      <c r="R186" s="360">
        <f t="shared" si="31"/>
        <v>40363</v>
      </c>
      <c r="S186" s="360">
        <v>0</v>
      </c>
      <c r="T186" s="360">
        <f t="shared" si="32"/>
        <v>0</v>
      </c>
      <c r="U186" s="360">
        <f t="shared" si="26"/>
        <v>43527</v>
      </c>
      <c r="V186" s="369">
        <f t="shared" si="27"/>
        <v>43527</v>
      </c>
      <c r="W186" s="393">
        <f t="shared" si="28"/>
        <v>0</v>
      </c>
      <c r="X186" s="376">
        <f t="shared" si="29"/>
        <v>0</v>
      </c>
      <c r="Y186" s="372"/>
    </row>
    <row r="187" spans="1:25" s="50" customFormat="1" ht="22.5" customHeight="1" x14ac:dyDescent="0.15">
      <c r="A187" s="361" t="s">
        <v>991</v>
      </c>
      <c r="B187" s="151" t="s">
        <v>1685</v>
      </c>
      <c r="C187" s="152"/>
      <c r="D187" s="375">
        <v>1</v>
      </c>
      <c r="E187" s="359" t="s">
        <v>1385</v>
      </c>
      <c r="F187" s="360">
        <v>4109</v>
      </c>
      <c r="G187" s="360">
        <f t="shared" si="23"/>
        <v>4109</v>
      </c>
      <c r="H187" s="360">
        <v>37950</v>
      </c>
      <c r="I187" s="360">
        <f t="shared" si="24"/>
        <v>37950</v>
      </c>
      <c r="J187" s="360">
        <v>0</v>
      </c>
      <c r="K187" s="360">
        <f t="shared" si="25"/>
        <v>0</v>
      </c>
      <c r="L187" s="360">
        <f t="shared" si="33"/>
        <v>42059</v>
      </c>
      <c r="M187" s="376">
        <f t="shared" si="33"/>
        <v>42059</v>
      </c>
      <c r="N187" s="375">
        <v>1</v>
      </c>
      <c r="O187" s="360">
        <v>4109</v>
      </c>
      <c r="P187" s="360">
        <f t="shared" si="30"/>
        <v>4109</v>
      </c>
      <c r="Q187" s="360">
        <v>37950</v>
      </c>
      <c r="R187" s="360">
        <f t="shared" si="31"/>
        <v>37950</v>
      </c>
      <c r="S187" s="360">
        <v>0</v>
      </c>
      <c r="T187" s="360">
        <f t="shared" si="32"/>
        <v>0</v>
      </c>
      <c r="U187" s="360">
        <f t="shared" si="26"/>
        <v>42059</v>
      </c>
      <c r="V187" s="369">
        <f t="shared" si="27"/>
        <v>42059</v>
      </c>
      <c r="W187" s="393">
        <f t="shared" si="28"/>
        <v>0</v>
      </c>
      <c r="X187" s="376">
        <f t="shared" si="29"/>
        <v>0</v>
      </c>
      <c r="Y187" s="372"/>
    </row>
    <row r="188" spans="1:25" s="50" customFormat="1" ht="22.5" customHeight="1" x14ac:dyDescent="0.15">
      <c r="A188" s="361" t="s">
        <v>1005</v>
      </c>
      <c r="B188" s="151" t="s">
        <v>1686</v>
      </c>
      <c r="C188" s="152"/>
      <c r="D188" s="375">
        <v>1</v>
      </c>
      <c r="E188" s="359" t="s">
        <v>1385</v>
      </c>
      <c r="F188" s="360">
        <v>5249</v>
      </c>
      <c r="G188" s="360">
        <f t="shared" si="23"/>
        <v>5249</v>
      </c>
      <c r="H188" s="360">
        <v>48050</v>
      </c>
      <c r="I188" s="360">
        <f t="shared" si="24"/>
        <v>48050</v>
      </c>
      <c r="J188" s="360">
        <v>0</v>
      </c>
      <c r="K188" s="360">
        <f t="shared" si="25"/>
        <v>0</v>
      </c>
      <c r="L188" s="360">
        <f t="shared" si="33"/>
        <v>53299</v>
      </c>
      <c r="M188" s="376">
        <f t="shared" si="33"/>
        <v>53299</v>
      </c>
      <c r="N188" s="375">
        <v>1</v>
      </c>
      <c r="O188" s="360">
        <v>5249</v>
      </c>
      <c r="P188" s="360">
        <f t="shared" si="30"/>
        <v>5249</v>
      </c>
      <c r="Q188" s="360">
        <v>48050</v>
      </c>
      <c r="R188" s="360">
        <f t="shared" si="31"/>
        <v>48050</v>
      </c>
      <c r="S188" s="360">
        <v>0</v>
      </c>
      <c r="T188" s="360">
        <f t="shared" si="32"/>
        <v>0</v>
      </c>
      <c r="U188" s="360">
        <f t="shared" si="26"/>
        <v>53299</v>
      </c>
      <c r="V188" s="369">
        <f t="shared" si="27"/>
        <v>53299</v>
      </c>
      <c r="W188" s="393">
        <f t="shared" si="28"/>
        <v>0</v>
      </c>
      <c r="X188" s="376">
        <f t="shared" si="29"/>
        <v>0</v>
      </c>
      <c r="Y188" s="372"/>
    </row>
    <row r="189" spans="1:25" s="50" customFormat="1" ht="22.5" customHeight="1" x14ac:dyDescent="0.15">
      <c r="A189" s="361" t="s">
        <v>1004</v>
      </c>
      <c r="B189" s="151" t="s">
        <v>1687</v>
      </c>
      <c r="C189" s="152"/>
      <c r="D189" s="375">
        <v>0</v>
      </c>
      <c r="E189" s="359" t="s">
        <v>1385</v>
      </c>
      <c r="F189" s="360">
        <v>7523</v>
      </c>
      <c r="G189" s="360">
        <f t="shared" si="23"/>
        <v>0</v>
      </c>
      <c r="H189" s="360">
        <v>64952</v>
      </c>
      <c r="I189" s="360">
        <f t="shared" si="24"/>
        <v>0</v>
      </c>
      <c r="J189" s="360">
        <v>0</v>
      </c>
      <c r="K189" s="360">
        <f t="shared" si="25"/>
        <v>0</v>
      </c>
      <c r="L189" s="360">
        <f t="shared" si="33"/>
        <v>72475</v>
      </c>
      <c r="M189" s="376">
        <f t="shared" si="33"/>
        <v>0</v>
      </c>
      <c r="N189" s="375">
        <v>0</v>
      </c>
      <c r="O189" s="360">
        <v>7523</v>
      </c>
      <c r="P189" s="360">
        <f t="shared" si="30"/>
        <v>0</v>
      </c>
      <c r="Q189" s="360">
        <v>64952</v>
      </c>
      <c r="R189" s="360">
        <f t="shared" si="31"/>
        <v>0</v>
      </c>
      <c r="S189" s="360">
        <v>0</v>
      </c>
      <c r="T189" s="360">
        <f t="shared" si="32"/>
        <v>0</v>
      </c>
      <c r="U189" s="360">
        <f t="shared" si="26"/>
        <v>72475</v>
      </c>
      <c r="V189" s="369">
        <f t="shared" si="27"/>
        <v>0</v>
      </c>
      <c r="W189" s="393">
        <f t="shared" si="28"/>
        <v>0</v>
      </c>
      <c r="X189" s="376">
        <f t="shared" si="29"/>
        <v>0</v>
      </c>
      <c r="Y189" s="372"/>
    </row>
    <row r="190" spans="1:25" s="50" customFormat="1" ht="22.5" customHeight="1" x14ac:dyDescent="0.15">
      <c r="A190" s="361" t="s">
        <v>1013</v>
      </c>
      <c r="B190" s="151" t="s">
        <v>1688</v>
      </c>
      <c r="C190" s="152"/>
      <c r="D190" s="375">
        <v>0</v>
      </c>
      <c r="E190" s="359" t="s">
        <v>1385</v>
      </c>
      <c r="F190" s="360">
        <v>9971</v>
      </c>
      <c r="G190" s="360">
        <f t="shared" si="23"/>
        <v>0</v>
      </c>
      <c r="H190" s="360">
        <v>83379</v>
      </c>
      <c r="I190" s="360">
        <f t="shared" si="24"/>
        <v>0</v>
      </c>
      <c r="J190" s="360">
        <v>0</v>
      </c>
      <c r="K190" s="360">
        <f t="shared" si="25"/>
        <v>0</v>
      </c>
      <c r="L190" s="360">
        <f t="shared" si="33"/>
        <v>93350</v>
      </c>
      <c r="M190" s="376">
        <f t="shared" si="33"/>
        <v>0</v>
      </c>
      <c r="N190" s="375">
        <v>0</v>
      </c>
      <c r="O190" s="360">
        <v>9971</v>
      </c>
      <c r="P190" s="360">
        <f t="shared" si="30"/>
        <v>0</v>
      </c>
      <c r="Q190" s="360">
        <v>83379</v>
      </c>
      <c r="R190" s="360">
        <f t="shared" si="31"/>
        <v>0</v>
      </c>
      <c r="S190" s="360">
        <v>0</v>
      </c>
      <c r="T190" s="360">
        <f t="shared" si="32"/>
        <v>0</v>
      </c>
      <c r="U190" s="360">
        <f t="shared" si="26"/>
        <v>93350</v>
      </c>
      <c r="V190" s="369">
        <f t="shared" si="27"/>
        <v>0</v>
      </c>
      <c r="W190" s="393">
        <f t="shared" si="28"/>
        <v>0</v>
      </c>
      <c r="X190" s="376">
        <f t="shared" si="29"/>
        <v>0</v>
      </c>
      <c r="Y190" s="372"/>
    </row>
    <row r="191" spans="1:25" s="50" customFormat="1" ht="22.5" customHeight="1" x14ac:dyDescent="0.15">
      <c r="A191" s="361" t="s">
        <v>1046</v>
      </c>
      <c r="B191" s="151" t="s">
        <v>1689</v>
      </c>
      <c r="C191" s="152"/>
      <c r="D191" s="375">
        <v>0</v>
      </c>
      <c r="E191" s="359" t="s">
        <v>1385</v>
      </c>
      <c r="F191" s="360">
        <v>11840</v>
      </c>
      <c r="G191" s="360">
        <f t="shared" si="23"/>
        <v>0</v>
      </c>
      <c r="H191" s="360">
        <v>97504</v>
      </c>
      <c r="I191" s="360">
        <f t="shared" si="24"/>
        <v>0</v>
      </c>
      <c r="J191" s="360">
        <v>0</v>
      </c>
      <c r="K191" s="360">
        <f t="shared" si="25"/>
        <v>0</v>
      </c>
      <c r="L191" s="360">
        <f t="shared" si="33"/>
        <v>109344</v>
      </c>
      <c r="M191" s="376">
        <f t="shared" si="33"/>
        <v>0</v>
      </c>
      <c r="N191" s="375">
        <v>0</v>
      </c>
      <c r="O191" s="360">
        <v>11840</v>
      </c>
      <c r="P191" s="360">
        <f t="shared" si="30"/>
        <v>0</v>
      </c>
      <c r="Q191" s="360">
        <v>97504</v>
      </c>
      <c r="R191" s="360">
        <f t="shared" si="31"/>
        <v>0</v>
      </c>
      <c r="S191" s="360">
        <v>0</v>
      </c>
      <c r="T191" s="360">
        <f t="shared" si="32"/>
        <v>0</v>
      </c>
      <c r="U191" s="360">
        <f t="shared" si="26"/>
        <v>109344</v>
      </c>
      <c r="V191" s="369">
        <f t="shared" si="27"/>
        <v>0</v>
      </c>
      <c r="W191" s="393">
        <f t="shared" si="28"/>
        <v>0</v>
      </c>
      <c r="X191" s="376">
        <f t="shared" si="29"/>
        <v>0</v>
      </c>
      <c r="Y191" s="372"/>
    </row>
    <row r="192" spans="1:25" s="50" customFormat="1" ht="22.5" customHeight="1" x14ac:dyDescent="0.15">
      <c r="A192" s="361" t="s">
        <v>971</v>
      </c>
      <c r="B192" s="151" t="s">
        <v>1690</v>
      </c>
      <c r="C192" s="152"/>
      <c r="D192" s="375">
        <v>0</v>
      </c>
      <c r="E192" s="359" t="s">
        <v>1385</v>
      </c>
      <c r="F192" s="360">
        <v>18743</v>
      </c>
      <c r="G192" s="360">
        <f t="shared" si="23"/>
        <v>0</v>
      </c>
      <c r="H192" s="360">
        <v>149835</v>
      </c>
      <c r="I192" s="360">
        <f t="shared" si="24"/>
        <v>0</v>
      </c>
      <c r="J192" s="360">
        <v>0</v>
      </c>
      <c r="K192" s="360">
        <f t="shared" si="25"/>
        <v>0</v>
      </c>
      <c r="L192" s="360">
        <f t="shared" si="33"/>
        <v>168578</v>
      </c>
      <c r="M192" s="376">
        <f t="shared" si="33"/>
        <v>0</v>
      </c>
      <c r="N192" s="375">
        <v>0</v>
      </c>
      <c r="O192" s="360">
        <v>18743</v>
      </c>
      <c r="P192" s="360">
        <f t="shared" si="30"/>
        <v>0</v>
      </c>
      <c r="Q192" s="360">
        <v>149835</v>
      </c>
      <c r="R192" s="360">
        <f t="shared" si="31"/>
        <v>0</v>
      </c>
      <c r="S192" s="360">
        <v>0</v>
      </c>
      <c r="T192" s="360">
        <f t="shared" si="32"/>
        <v>0</v>
      </c>
      <c r="U192" s="360">
        <f t="shared" si="26"/>
        <v>168578</v>
      </c>
      <c r="V192" s="369">
        <f t="shared" si="27"/>
        <v>0</v>
      </c>
      <c r="W192" s="393">
        <f t="shared" si="28"/>
        <v>0</v>
      </c>
      <c r="X192" s="376">
        <f t="shared" si="29"/>
        <v>0</v>
      </c>
      <c r="Y192" s="372"/>
    </row>
    <row r="193" spans="1:25" s="50" customFormat="1" ht="22.5" customHeight="1" x14ac:dyDescent="0.15">
      <c r="A193" s="361" t="s">
        <v>976</v>
      </c>
      <c r="B193" s="151" t="s">
        <v>1691</v>
      </c>
      <c r="C193" s="152"/>
      <c r="D193" s="375">
        <v>0</v>
      </c>
      <c r="E193" s="359" t="s">
        <v>1385</v>
      </c>
      <c r="F193" s="360">
        <v>27280</v>
      </c>
      <c r="G193" s="360">
        <f t="shared" si="23"/>
        <v>0</v>
      </c>
      <c r="H193" s="360">
        <v>199891</v>
      </c>
      <c r="I193" s="360">
        <f t="shared" si="24"/>
        <v>0</v>
      </c>
      <c r="J193" s="360">
        <v>0</v>
      </c>
      <c r="K193" s="360">
        <f t="shared" si="25"/>
        <v>0</v>
      </c>
      <c r="L193" s="360">
        <f t="shared" si="33"/>
        <v>227171</v>
      </c>
      <c r="M193" s="376">
        <f t="shared" si="33"/>
        <v>0</v>
      </c>
      <c r="N193" s="375">
        <v>0</v>
      </c>
      <c r="O193" s="360">
        <v>27280</v>
      </c>
      <c r="P193" s="360">
        <f t="shared" si="30"/>
        <v>0</v>
      </c>
      <c r="Q193" s="360">
        <v>199891</v>
      </c>
      <c r="R193" s="360">
        <f t="shared" si="31"/>
        <v>0</v>
      </c>
      <c r="S193" s="360">
        <v>0</v>
      </c>
      <c r="T193" s="360">
        <f t="shared" si="32"/>
        <v>0</v>
      </c>
      <c r="U193" s="360">
        <f t="shared" si="26"/>
        <v>227171</v>
      </c>
      <c r="V193" s="369">
        <f t="shared" si="27"/>
        <v>0</v>
      </c>
      <c r="W193" s="393">
        <f t="shared" si="28"/>
        <v>0</v>
      </c>
      <c r="X193" s="376">
        <f t="shared" si="29"/>
        <v>0</v>
      </c>
      <c r="Y193" s="372"/>
    </row>
    <row r="194" spans="1:25" s="50" customFormat="1" ht="22.5" customHeight="1" x14ac:dyDescent="0.15">
      <c r="A194" s="361" t="s">
        <v>996</v>
      </c>
      <c r="B194" s="151" t="s">
        <v>1692</v>
      </c>
      <c r="C194" s="152"/>
      <c r="D194" s="375">
        <v>0</v>
      </c>
      <c r="E194" s="359" t="s">
        <v>1385</v>
      </c>
      <c r="F194" s="360">
        <v>35613</v>
      </c>
      <c r="G194" s="360">
        <f t="shared" si="23"/>
        <v>0</v>
      </c>
      <c r="H194" s="360">
        <v>258697</v>
      </c>
      <c r="I194" s="360">
        <f t="shared" si="24"/>
        <v>0</v>
      </c>
      <c r="J194" s="360">
        <v>0</v>
      </c>
      <c r="K194" s="360">
        <f t="shared" si="25"/>
        <v>0</v>
      </c>
      <c r="L194" s="360">
        <f t="shared" si="33"/>
        <v>294310</v>
      </c>
      <c r="M194" s="376">
        <f t="shared" si="33"/>
        <v>0</v>
      </c>
      <c r="N194" s="375">
        <v>0</v>
      </c>
      <c r="O194" s="360">
        <v>35613</v>
      </c>
      <c r="P194" s="360">
        <f t="shared" si="30"/>
        <v>0</v>
      </c>
      <c r="Q194" s="360">
        <v>258697</v>
      </c>
      <c r="R194" s="360">
        <f t="shared" si="31"/>
        <v>0</v>
      </c>
      <c r="S194" s="360">
        <v>0</v>
      </c>
      <c r="T194" s="360">
        <f t="shared" si="32"/>
        <v>0</v>
      </c>
      <c r="U194" s="360">
        <f t="shared" si="26"/>
        <v>294310</v>
      </c>
      <c r="V194" s="369">
        <f t="shared" si="27"/>
        <v>0</v>
      </c>
      <c r="W194" s="393">
        <f t="shared" si="28"/>
        <v>0</v>
      </c>
      <c r="X194" s="376">
        <f t="shared" si="29"/>
        <v>0</v>
      </c>
      <c r="Y194" s="372"/>
    </row>
    <row r="195" spans="1:25" s="50" customFormat="1" ht="22.5" customHeight="1" x14ac:dyDescent="0.15">
      <c r="A195" s="361" t="s">
        <v>1048</v>
      </c>
      <c r="B195" s="151" t="s">
        <v>96</v>
      </c>
      <c r="C195" s="152"/>
      <c r="D195" s="375">
        <v>1</v>
      </c>
      <c r="E195" s="359" t="s">
        <v>1385</v>
      </c>
      <c r="F195" s="360">
        <v>2225</v>
      </c>
      <c r="G195" s="360">
        <f t="shared" si="23"/>
        <v>2225</v>
      </c>
      <c r="H195" s="360">
        <v>6641</v>
      </c>
      <c r="I195" s="360">
        <f t="shared" si="24"/>
        <v>6641</v>
      </c>
      <c r="J195" s="360">
        <v>0</v>
      </c>
      <c r="K195" s="360">
        <f t="shared" si="25"/>
        <v>0</v>
      </c>
      <c r="L195" s="360">
        <f t="shared" si="33"/>
        <v>8866</v>
      </c>
      <c r="M195" s="376">
        <f t="shared" si="33"/>
        <v>8866</v>
      </c>
      <c r="N195" s="375">
        <v>1</v>
      </c>
      <c r="O195" s="360">
        <v>2225</v>
      </c>
      <c r="P195" s="360">
        <f t="shared" si="30"/>
        <v>2225</v>
      </c>
      <c r="Q195" s="360">
        <v>6641</v>
      </c>
      <c r="R195" s="360">
        <f t="shared" si="31"/>
        <v>6641</v>
      </c>
      <c r="S195" s="360">
        <v>0</v>
      </c>
      <c r="T195" s="360">
        <f t="shared" si="32"/>
        <v>0</v>
      </c>
      <c r="U195" s="360">
        <f t="shared" si="26"/>
        <v>8866</v>
      </c>
      <c r="V195" s="369">
        <f t="shared" si="27"/>
        <v>8866</v>
      </c>
      <c r="W195" s="393">
        <f t="shared" si="28"/>
        <v>0</v>
      </c>
      <c r="X195" s="376">
        <f t="shared" si="29"/>
        <v>0</v>
      </c>
      <c r="Y195" s="372"/>
    </row>
    <row r="196" spans="1:25" s="50" customFormat="1" ht="22.5" customHeight="1" x14ac:dyDescent="0.15">
      <c r="A196" s="361" t="s">
        <v>1006</v>
      </c>
      <c r="B196" s="151" t="s">
        <v>97</v>
      </c>
      <c r="C196" s="152"/>
      <c r="D196" s="375">
        <v>1</v>
      </c>
      <c r="E196" s="359" t="s">
        <v>1385</v>
      </c>
      <c r="F196" s="360">
        <v>3156</v>
      </c>
      <c r="G196" s="360">
        <f t="shared" si="23"/>
        <v>3156</v>
      </c>
      <c r="H196" s="360">
        <v>6641</v>
      </c>
      <c r="I196" s="360">
        <f t="shared" si="24"/>
        <v>6641</v>
      </c>
      <c r="J196" s="360">
        <v>0</v>
      </c>
      <c r="K196" s="360">
        <f t="shared" si="25"/>
        <v>0</v>
      </c>
      <c r="L196" s="360">
        <f t="shared" si="33"/>
        <v>9797</v>
      </c>
      <c r="M196" s="376">
        <f t="shared" si="33"/>
        <v>9797</v>
      </c>
      <c r="N196" s="375">
        <v>1</v>
      </c>
      <c r="O196" s="360">
        <v>3156</v>
      </c>
      <c r="P196" s="360">
        <f t="shared" si="30"/>
        <v>3156</v>
      </c>
      <c r="Q196" s="360">
        <v>6641</v>
      </c>
      <c r="R196" s="360">
        <f t="shared" si="31"/>
        <v>6641</v>
      </c>
      <c r="S196" s="360">
        <v>0</v>
      </c>
      <c r="T196" s="360">
        <f t="shared" si="32"/>
        <v>0</v>
      </c>
      <c r="U196" s="360">
        <f t="shared" si="26"/>
        <v>9797</v>
      </c>
      <c r="V196" s="369">
        <f t="shared" si="27"/>
        <v>9797</v>
      </c>
      <c r="W196" s="393">
        <f t="shared" si="28"/>
        <v>0</v>
      </c>
      <c r="X196" s="376">
        <f t="shared" si="29"/>
        <v>0</v>
      </c>
      <c r="Y196" s="372"/>
    </row>
    <row r="197" spans="1:25" s="50" customFormat="1" ht="22.5" customHeight="1" x14ac:dyDescent="0.15">
      <c r="A197" s="361" t="s">
        <v>990</v>
      </c>
      <c r="B197" s="151" t="s">
        <v>98</v>
      </c>
      <c r="C197" s="152"/>
      <c r="D197" s="375">
        <v>3</v>
      </c>
      <c r="E197" s="359" t="s">
        <v>1385</v>
      </c>
      <c r="F197" s="360">
        <v>4985</v>
      </c>
      <c r="G197" s="360">
        <f t="shared" si="23"/>
        <v>14955</v>
      </c>
      <c r="H197" s="360">
        <v>7855</v>
      </c>
      <c r="I197" s="360">
        <f t="shared" si="24"/>
        <v>23565</v>
      </c>
      <c r="J197" s="360">
        <v>0</v>
      </c>
      <c r="K197" s="360">
        <f t="shared" si="25"/>
        <v>0</v>
      </c>
      <c r="L197" s="360">
        <f t="shared" si="33"/>
        <v>12840</v>
      </c>
      <c r="M197" s="376">
        <f t="shared" si="33"/>
        <v>38520</v>
      </c>
      <c r="N197" s="375">
        <v>3</v>
      </c>
      <c r="O197" s="360">
        <v>4985</v>
      </c>
      <c r="P197" s="360">
        <f t="shared" si="30"/>
        <v>14955</v>
      </c>
      <c r="Q197" s="360">
        <v>7855</v>
      </c>
      <c r="R197" s="360">
        <f t="shared" si="31"/>
        <v>23565</v>
      </c>
      <c r="S197" s="360">
        <v>0</v>
      </c>
      <c r="T197" s="360">
        <f t="shared" si="32"/>
        <v>0</v>
      </c>
      <c r="U197" s="360">
        <f t="shared" si="26"/>
        <v>12840</v>
      </c>
      <c r="V197" s="369">
        <f t="shared" si="27"/>
        <v>38520</v>
      </c>
      <c r="W197" s="393">
        <f t="shared" si="28"/>
        <v>0</v>
      </c>
      <c r="X197" s="376">
        <f t="shared" si="29"/>
        <v>0</v>
      </c>
      <c r="Y197" s="372"/>
    </row>
    <row r="198" spans="1:25" s="50" customFormat="1" ht="22.5" customHeight="1" x14ac:dyDescent="0.15">
      <c r="A198" s="361" t="s">
        <v>992</v>
      </c>
      <c r="B198" s="151" t="s">
        <v>99</v>
      </c>
      <c r="C198" s="152"/>
      <c r="D198" s="375">
        <v>1</v>
      </c>
      <c r="E198" s="359" t="s">
        <v>1385</v>
      </c>
      <c r="F198" s="360">
        <v>7183</v>
      </c>
      <c r="G198" s="360">
        <f t="shared" ref="G198:G261" si="34">INT($D198*F198)</f>
        <v>7183</v>
      </c>
      <c r="H198" s="360">
        <v>9551</v>
      </c>
      <c r="I198" s="360">
        <f t="shared" ref="I198:I261" si="35">INT($D198*H198)</f>
        <v>9551</v>
      </c>
      <c r="J198" s="360">
        <v>0</v>
      </c>
      <c r="K198" s="360">
        <f t="shared" ref="K198:K261" si="36">INT($D198*J198)</f>
        <v>0</v>
      </c>
      <c r="L198" s="360">
        <f t="shared" si="33"/>
        <v>16734</v>
      </c>
      <c r="M198" s="376">
        <f t="shared" si="33"/>
        <v>16734</v>
      </c>
      <c r="N198" s="375">
        <v>1</v>
      </c>
      <c r="O198" s="360">
        <v>7183</v>
      </c>
      <c r="P198" s="360">
        <f t="shared" si="30"/>
        <v>7183</v>
      </c>
      <c r="Q198" s="360">
        <v>9551</v>
      </c>
      <c r="R198" s="360">
        <f t="shared" si="31"/>
        <v>9551</v>
      </c>
      <c r="S198" s="360">
        <v>0</v>
      </c>
      <c r="T198" s="360">
        <f t="shared" si="32"/>
        <v>0</v>
      </c>
      <c r="U198" s="360">
        <f t="shared" ref="U198:U261" si="37">O198+Q198+S198</f>
        <v>16734</v>
      </c>
      <c r="V198" s="369">
        <f t="shared" ref="V198:V261" si="38">P198+R198+T198</f>
        <v>16734</v>
      </c>
      <c r="W198" s="393">
        <f t="shared" ref="W198:W261" si="39">N198-D198</f>
        <v>0</v>
      </c>
      <c r="X198" s="376">
        <f t="shared" ref="X198:X261" si="40">V198-M198</f>
        <v>0</v>
      </c>
      <c r="Y198" s="372"/>
    </row>
    <row r="199" spans="1:25" s="50" customFormat="1" ht="22.5" customHeight="1" x14ac:dyDescent="0.15">
      <c r="A199" s="361" t="s">
        <v>987</v>
      </c>
      <c r="B199" s="151" t="s">
        <v>100</v>
      </c>
      <c r="C199" s="152"/>
      <c r="D199" s="375">
        <v>1</v>
      </c>
      <c r="E199" s="359" t="s">
        <v>1385</v>
      </c>
      <c r="F199" s="360">
        <v>9750</v>
      </c>
      <c r="G199" s="360">
        <f t="shared" si="34"/>
        <v>9750</v>
      </c>
      <c r="H199" s="360">
        <v>11480</v>
      </c>
      <c r="I199" s="360">
        <f t="shared" si="35"/>
        <v>11480</v>
      </c>
      <c r="J199" s="360">
        <v>0</v>
      </c>
      <c r="K199" s="360">
        <f t="shared" si="36"/>
        <v>0</v>
      </c>
      <c r="L199" s="360">
        <f t="shared" si="33"/>
        <v>21230</v>
      </c>
      <c r="M199" s="376">
        <f t="shared" si="33"/>
        <v>21230</v>
      </c>
      <c r="N199" s="375">
        <v>1</v>
      </c>
      <c r="O199" s="360">
        <v>9750</v>
      </c>
      <c r="P199" s="360">
        <f t="shared" ref="P199:P262" si="41">INT($N199*O199)</f>
        <v>9750</v>
      </c>
      <c r="Q199" s="360">
        <v>11480</v>
      </c>
      <c r="R199" s="360">
        <f t="shared" ref="R199:R262" si="42">INT(N199*Q199)</f>
        <v>11480</v>
      </c>
      <c r="S199" s="360">
        <v>0</v>
      </c>
      <c r="T199" s="360">
        <f t="shared" ref="T199:T262" si="43">INT(N199*S199)</f>
        <v>0</v>
      </c>
      <c r="U199" s="360">
        <f t="shared" si="37"/>
        <v>21230</v>
      </c>
      <c r="V199" s="369">
        <f t="shared" si="38"/>
        <v>21230</v>
      </c>
      <c r="W199" s="393">
        <f t="shared" si="39"/>
        <v>0</v>
      </c>
      <c r="X199" s="376">
        <f t="shared" si="40"/>
        <v>0</v>
      </c>
      <c r="Y199" s="372"/>
    </row>
    <row r="200" spans="1:25" s="50" customFormat="1" ht="22.5" customHeight="1" x14ac:dyDescent="0.15">
      <c r="A200" s="361" t="s">
        <v>989</v>
      </c>
      <c r="B200" s="151" t="s">
        <v>101</v>
      </c>
      <c r="C200" s="152"/>
      <c r="D200" s="375">
        <v>1</v>
      </c>
      <c r="E200" s="359" t="s">
        <v>1385</v>
      </c>
      <c r="F200" s="360">
        <v>12565</v>
      </c>
      <c r="G200" s="360">
        <f t="shared" si="34"/>
        <v>12565</v>
      </c>
      <c r="H200" s="360">
        <v>13409</v>
      </c>
      <c r="I200" s="360">
        <f t="shared" si="35"/>
        <v>13409</v>
      </c>
      <c r="J200" s="360">
        <v>0</v>
      </c>
      <c r="K200" s="360">
        <f t="shared" si="36"/>
        <v>0</v>
      </c>
      <c r="L200" s="360">
        <f t="shared" si="33"/>
        <v>25974</v>
      </c>
      <c r="M200" s="376">
        <f t="shared" si="33"/>
        <v>25974</v>
      </c>
      <c r="N200" s="375">
        <v>1</v>
      </c>
      <c r="O200" s="360">
        <v>12565</v>
      </c>
      <c r="P200" s="360">
        <f t="shared" si="41"/>
        <v>12565</v>
      </c>
      <c r="Q200" s="360">
        <v>13409</v>
      </c>
      <c r="R200" s="360">
        <f t="shared" si="42"/>
        <v>13409</v>
      </c>
      <c r="S200" s="360">
        <v>0</v>
      </c>
      <c r="T200" s="360">
        <f t="shared" si="43"/>
        <v>0</v>
      </c>
      <c r="U200" s="360">
        <f t="shared" si="37"/>
        <v>25974</v>
      </c>
      <c r="V200" s="369">
        <f t="shared" si="38"/>
        <v>25974</v>
      </c>
      <c r="W200" s="393">
        <f t="shared" si="39"/>
        <v>0</v>
      </c>
      <c r="X200" s="376">
        <f t="shared" si="40"/>
        <v>0</v>
      </c>
      <c r="Y200" s="372"/>
    </row>
    <row r="201" spans="1:25" s="50" customFormat="1" ht="22.5" customHeight="1" x14ac:dyDescent="0.15">
      <c r="A201" s="361" t="s">
        <v>1049</v>
      </c>
      <c r="B201" s="151" t="s">
        <v>104</v>
      </c>
      <c r="C201" s="152"/>
      <c r="D201" s="375">
        <v>1</v>
      </c>
      <c r="E201" s="359" t="s">
        <v>1385</v>
      </c>
      <c r="F201" s="360">
        <v>19282</v>
      </c>
      <c r="G201" s="360">
        <f t="shared" si="34"/>
        <v>19282</v>
      </c>
      <c r="H201" s="360">
        <v>17569</v>
      </c>
      <c r="I201" s="360">
        <f t="shared" si="35"/>
        <v>17569</v>
      </c>
      <c r="J201" s="360">
        <v>0</v>
      </c>
      <c r="K201" s="360">
        <f t="shared" si="36"/>
        <v>0</v>
      </c>
      <c r="L201" s="360">
        <f t="shared" si="33"/>
        <v>36851</v>
      </c>
      <c r="M201" s="376">
        <f t="shared" si="33"/>
        <v>36851</v>
      </c>
      <c r="N201" s="375">
        <v>1</v>
      </c>
      <c r="O201" s="360">
        <v>19282</v>
      </c>
      <c r="P201" s="360">
        <f t="shared" si="41"/>
        <v>19282</v>
      </c>
      <c r="Q201" s="360">
        <v>17569</v>
      </c>
      <c r="R201" s="360">
        <f t="shared" si="42"/>
        <v>17569</v>
      </c>
      <c r="S201" s="360">
        <v>0</v>
      </c>
      <c r="T201" s="360">
        <f t="shared" si="43"/>
        <v>0</v>
      </c>
      <c r="U201" s="360">
        <f t="shared" si="37"/>
        <v>36851</v>
      </c>
      <c r="V201" s="369">
        <f t="shared" si="38"/>
        <v>36851</v>
      </c>
      <c r="W201" s="393">
        <f t="shared" si="39"/>
        <v>0</v>
      </c>
      <c r="X201" s="376">
        <f t="shared" si="40"/>
        <v>0</v>
      </c>
      <c r="Y201" s="372"/>
    </row>
    <row r="202" spans="1:25" s="50" customFormat="1" ht="22.5" customHeight="1" x14ac:dyDescent="0.15">
      <c r="A202" s="361" t="s">
        <v>1001</v>
      </c>
      <c r="B202" s="151" t="s">
        <v>103</v>
      </c>
      <c r="C202" s="152"/>
      <c r="D202" s="375">
        <v>1</v>
      </c>
      <c r="E202" s="359" t="s">
        <v>1385</v>
      </c>
      <c r="F202" s="360">
        <v>27262</v>
      </c>
      <c r="G202" s="360">
        <f t="shared" si="34"/>
        <v>27262</v>
      </c>
      <c r="H202" s="360">
        <v>20694</v>
      </c>
      <c r="I202" s="360">
        <f t="shared" si="35"/>
        <v>20694</v>
      </c>
      <c r="J202" s="360">
        <v>0</v>
      </c>
      <c r="K202" s="360">
        <f t="shared" si="36"/>
        <v>0</v>
      </c>
      <c r="L202" s="360">
        <f t="shared" si="33"/>
        <v>47956</v>
      </c>
      <c r="M202" s="376">
        <f t="shared" si="33"/>
        <v>47956</v>
      </c>
      <c r="N202" s="375">
        <v>1</v>
      </c>
      <c r="O202" s="360">
        <v>27262</v>
      </c>
      <c r="P202" s="360">
        <f t="shared" si="41"/>
        <v>27262</v>
      </c>
      <c r="Q202" s="360">
        <v>20694</v>
      </c>
      <c r="R202" s="360">
        <f t="shared" si="42"/>
        <v>20694</v>
      </c>
      <c r="S202" s="360">
        <v>0</v>
      </c>
      <c r="T202" s="360">
        <f t="shared" si="43"/>
        <v>0</v>
      </c>
      <c r="U202" s="360">
        <f t="shared" si="37"/>
        <v>47956</v>
      </c>
      <c r="V202" s="369">
        <f t="shared" si="38"/>
        <v>47956</v>
      </c>
      <c r="W202" s="393">
        <f t="shared" si="39"/>
        <v>0</v>
      </c>
      <c r="X202" s="376">
        <f t="shared" si="40"/>
        <v>0</v>
      </c>
      <c r="Y202" s="372"/>
    </row>
    <row r="203" spans="1:25" s="50" customFormat="1" ht="22.5" customHeight="1" x14ac:dyDescent="0.15">
      <c r="A203" s="361" t="s">
        <v>974</v>
      </c>
      <c r="B203" s="151" t="s">
        <v>106</v>
      </c>
      <c r="C203" s="152"/>
      <c r="D203" s="375">
        <v>1</v>
      </c>
      <c r="E203" s="359" t="s">
        <v>1385</v>
      </c>
      <c r="F203" s="360">
        <v>36658</v>
      </c>
      <c r="G203" s="360">
        <f t="shared" si="34"/>
        <v>36658</v>
      </c>
      <c r="H203" s="360">
        <v>25944</v>
      </c>
      <c r="I203" s="360">
        <f t="shared" si="35"/>
        <v>25944</v>
      </c>
      <c r="J203" s="360">
        <v>0</v>
      </c>
      <c r="K203" s="360">
        <f t="shared" si="36"/>
        <v>0</v>
      </c>
      <c r="L203" s="360">
        <f t="shared" si="33"/>
        <v>62602</v>
      </c>
      <c r="M203" s="376">
        <f t="shared" si="33"/>
        <v>62602</v>
      </c>
      <c r="N203" s="375">
        <v>1</v>
      </c>
      <c r="O203" s="360">
        <v>36658</v>
      </c>
      <c r="P203" s="360">
        <f t="shared" si="41"/>
        <v>36658</v>
      </c>
      <c r="Q203" s="360">
        <v>25944</v>
      </c>
      <c r="R203" s="360">
        <f t="shared" si="42"/>
        <v>25944</v>
      </c>
      <c r="S203" s="360">
        <v>0</v>
      </c>
      <c r="T203" s="360">
        <f t="shared" si="43"/>
        <v>0</v>
      </c>
      <c r="U203" s="360">
        <f t="shared" si="37"/>
        <v>62602</v>
      </c>
      <c r="V203" s="369">
        <f t="shared" si="38"/>
        <v>62602</v>
      </c>
      <c r="W203" s="393">
        <f t="shared" si="39"/>
        <v>0</v>
      </c>
      <c r="X203" s="376">
        <f t="shared" si="40"/>
        <v>0</v>
      </c>
      <c r="Y203" s="372"/>
    </row>
    <row r="204" spans="1:25" s="50" customFormat="1" ht="22.5" customHeight="1" x14ac:dyDescent="0.15">
      <c r="A204" s="361" t="s">
        <v>1051</v>
      </c>
      <c r="B204" s="151" t="s">
        <v>105</v>
      </c>
      <c r="C204" s="152"/>
      <c r="D204" s="375">
        <v>1</v>
      </c>
      <c r="E204" s="359" t="s">
        <v>1385</v>
      </c>
      <c r="F204" s="360">
        <v>59041</v>
      </c>
      <c r="G204" s="360">
        <f t="shared" si="34"/>
        <v>59041</v>
      </c>
      <c r="H204" s="360">
        <v>35159</v>
      </c>
      <c r="I204" s="360">
        <f t="shared" si="35"/>
        <v>35159</v>
      </c>
      <c r="J204" s="360">
        <v>0</v>
      </c>
      <c r="K204" s="360">
        <f t="shared" si="36"/>
        <v>0</v>
      </c>
      <c r="L204" s="360">
        <f t="shared" si="33"/>
        <v>94200</v>
      </c>
      <c r="M204" s="376">
        <f t="shared" si="33"/>
        <v>94200</v>
      </c>
      <c r="N204" s="375">
        <v>1</v>
      </c>
      <c r="O204" s="360">
        <v>59041</v>
      </c>
      <c r="P204" s="360">
        <f t="shared" si="41"/>
        <v>59041</v>
      </c>
      <c r="Q204" s="360">
        <v>35159</v>
      </c>
      <c r="R204" s="360">
        <f t="shared" si="42"/>
        <v>35159</v>
      </c>
      <c r="S204" s="360">
        <v>0</v>
      </c>
      <c r="T204" s="360">
        <f t="shared" si="43"/>
        <v>0</v>
      </c>
      <c r="U204" s="360">
        <f t="shared" si="37"/>
        <v>94200</v>
      </c>
      <c r="V204" s="369">
        <f t="shared" si="38"/>
        <v>94200</v>
      </c>
      <c r="W204" s="393">
        <f t="shared" si="39"/>
        <v>0</v>
      </c>
      <c r="X204" s="376">
        <f t="shared" si="40"/>
        <v>0</v>
      </c>
      <c r="Y204" s="372"/>
    </row>
    <row r="205" spans="1:25" s="50" customFormat="1" ht="22.5" customHeight="1" x14ac:dyDescent="0.15">
      <c r="A205" s="361" t="s">
        <v>1008</v>
      </c>
      <c r="B205" s="151" t="s">
        <v>108</v>
      </c>
      <c r="C205" s="152"/>
      <c r="D205" s="375">
        <v>0</v>
      </c>
      <c r="E205" s="359" t="s">
        <v>1385</v>
      </c>
      <c r="F205" s="360">
        <v>83531</v>
      </c>
      <c r="G205" s="360">
        <f t="shared" si="34"/>
        <v>0</v>
      </c>
      <c r="H205" s="360">
        <v>43766</v>
      </c>
      <c r="I205" s="360">
        <f t="shared" si="35"/>
        <v>0</v>
      </c>
      <c r="J205" s="360">
        <v>0</v>
      </c>
      <c r="K205" s="360">
        <f t="shared" si="36"/>
        <v>0</v>
      </c>
      <c r="L205" s="360">
        <f t="shared" si="33"/>
        <v>127297</v>
      </c>
      <c r="M205" s="376">
        <f t="shared" si="33"/>
        <v>0</v>
      </c>
      <c r="N205" s="375">
        <v>0</v>
      </c>
      <c r="O205" s="360">
        <v>83531</v>
      </c>
      <c r="P205" s="360">
        <f t="shared" si="41"/>
        <v>0</v>
      </c>
      <c r="Q205" s="360">
        <v>43766</v>
      </c>
      <c r="R205" s="360">
        <f t="shared" si="42"/>
        <v>0</v>
      </c>
      <c r="S205" s="360">
        <v>0</v>
      </c>
      <c r="T205" s="360">
        <f t="shared" si="43"/>
        <v>0</v>
      </c>
      <c r="U205" s="360">
        <f t="shared" si="37"/>
        <v>127297</v>
      </c>
      <c r="V205" s="369">
        <f t="shared" si="38"/>
        <v>0</v>
      </c>
      <c r="W205" s="393">
        <f t="shared" si="39"/>
        <v>0</v>
      </c>
      <c r="X205" s="376">
        <f t="shared" si="40"/>
        <v>0</v>
      </c>
      <c r="Y205" s="372"/>
    </row>
    <row r="206" spans="1:25" s="50" customFormat="1" ht="22.5" customHeight="1" x14ac:dyDescent="0.15">
      <c r="A206" s="361" t="s">
        <v>1050</v>
      </c>
      <c r="B206" s="151" t="s">
        <v>107</v>
      </c>
      <c r="C206" s="152"/>
      <c r="D206" s="375">
        <v>0</v>
      </c>
      <c r="E206" s="359" t="s">
        <v>1385</v>
      </c>
      <c r="F206" s="360">
        <v>112342</v>
      </c>
      <c r="G206" s="360">
        <f t="shared" si="34"/>
        <v>0</v>
      </c>
      <c r="H206" s="360">
        <v>52553</v>
      </c>
      <c r="I206" s="360">
        <f t="shared" si="35"/>
        <v>0</v>
      </c>
      <c r="J206" s="360">
        <v>0</v>
      </c>
      <c r="K206" s="360">
        <f t="shared" si="36"/>
        <v>0</v>
      </c>
      <c r="L206" s="360">
        <f t="shared" si="33"/>
        <v>164895</v>
      </c>
      <c r="M206" s="376">
        <f t="shared" si="33"/>
        <v>0</v>
      </c>
      <c r="N206" s="375">
        <v>0</v>
      </c>
      <c r="O206" s="360">
        <v>112342</v>
      </c>
      <c r="P206" s="360">
        <f t="shared" si="41"/>
        <v>0</v>
      </c>
      <c r="Q206" s="360">
        <v>52553</v>
      </c>
      <c r="R206" s="360">
        <f t="shared" si="42"/>
        <v>0</v>
      </c>
      <c r="S206" s="360">
        <v>0</v>
      </c>
      <c r="T206" s="360">
        <f t="shared" si="43"/>
        <v>0</v>
      </c>
      <c r="U206" s="360">
        <f t="shared" si="37"/>
        <v>164895</v>
      </c>
      <c r="V206" s="369">
        <f t="shared" si="38"/>
        <v>0</v>
      </c>
      <c r="W206" s="393">
        <f t="shared" si="39"/>
        <v>0</v>
      </c>
      <c r="X206" s="376">
        <f t="shared" si="40"/>
        <v>0</v>
      </c>
      <c r="Y206" s="372"/>
    </row>
    <row r="207" spans="1:25" s="50" customFormat="1" ht="22.5" customHeight="1" x14ac:dyDescent="0.15">
      <c r="A207" s="361" t="s">
        <v>1047</v>
      </c>
      <c r="B207" s="151" t="s">
        <v>102</v>
      </c>
      <c r="C207" s="152"/>
      <c r="D207" s="375">
        <v>0</v>
      </c>
      <c r="E207" s="359" t="s">
        <v>1385</v>
      </c>
      <c r="F207" s="360">
        <v>221739</v>
      </c>
      <c r="G207" s="360">
        <f t="shared" si="34"/>
        <v>0</v>
      </c>
      <c r="H207" s="360">
        <v>78180</v>
      </c>
      <c r="I207" s="360">
        <f t="shared" si="35"/>
        <v>0</v>
      </c>
      <c r="J207" s="360">
        <v>0</v>
      </c>
      <c r="K207" s="360">
        <f t="shared" si="36"/>
        <v>0</v>
      </c>
      <c r="L207" s="360">
        <f t="shared" si="33"/>
        <v>299919</v>
      </c>
      <c r="M207" s="376">
        <f t="shared" si="33"/>
        <v>0</v>
      </c>
      <c r="N207" s="375">
        <v>0</v>
      </c>
      <c r="O207" s="360">
        <v>221739</v>
      </c>
      <c r="P207" s="360">
        <f t="shared" si="41"/>
        <v>0</v>
      </c>
      <c r="Q207" s="360">
        <v>78180</v>
      </c>
      <c r="R207" s="360">
        <f t="shared" si="42"/>
        <v>0</v>
      </c>
      <c r="S207" s="360">
        <v>0</v>
      </c>
      <c r="T207" s="360">
        <f t="shared" si="43"/>
        <v>0</v>
      </c>
      <c r="U207" s="360">
        <f t="shared" si="37"/>
        <v>299919</v>
      </c>
      <c r="V207" s="369">
        <f t="shared" si="38"/>
        <v>0</v>
      </c>
      <c r="W207" s="393">
        <f t="shared" si="39"/>
        <v>0</v>
      </c>
      <c r="X207" s="376">
        <f t="shared" si="40"/>
        <v>0</v>
      </c>
      <c r="Y207" s="372"/>
    </row>
    <row r="208" spans="1:25" s="50" customFormat="1" ht="22.5" customHeight="1" x14ac:dyDescent="0.15">
      <c r="A208" s="361" t="s">
        <v>1045</v>
      </c>
      <c r="B208" s="151" t="s">
        <v>111</v>
      </c>
      <c r="C208" s="152"/>
      <c r="D208" s="375">
        <v>0</v>
      </c>
      <c r="E208" s="359" t="s">
        <v>1385</v>
      </c>
      <c r="F208" s="360">
        <v>447</v>
      </c>
      <c r="G208" s="360">
        <f t="shared" si="34"/>
        <v>0</v>
      </c>
      <c r="H208" s="360">
        <v>9298</v>
      </c>
      <c r="I208" s="360">
        <f t="shared" si="35"/>
        <v>0</v>
      </c>
      <c r="J208" s="360">
        <v>0</v>
      </c>
      <c r="K208" s="360">
        <f t="shared" si="36"/>
        <v>0</v>
      </c>
      <c r="L208" s="360">
        <f t="shared" si="33"/>
        <v>9745</v>
      </c>
      <c r="M208" s="376">
        <f t="shared" si="33"/>
        <v>0</v>
      </c>
      <c r="N208" s="375">
        <v>0</v>
      </c>
      <c r="O208" s="360">
        <v>447</v>
      </c>
      <c r="P208" s="360">
        <f t="shared" si="41"/>
        <v>0</v>
      </c>
      <c r="Q208" s="360">
        <v>9298</v>
      </c>
      <c r="R208" s="360">
        <f t="shared" si="42"/>
        <v>0</v>
      </c>
      <c r="S208" s="360">
        <v>0</v>
      </c>
      <c r="T208" s="360">
        <f t="shared" si="43"/>
        <v>0</v>
      </c>
      <c r="U208" s="360">
        <f t="shared" si="37"/>
        <v>9745</v>
      </c>
      <c r="V208" s="369">
        <f t="shared" si="38"/>
        <v>0</v>
      </c>
      <c r="W208" s="393">
        <f t="shared" si="39"/>
        <v>0</v>
      </c>
      <c r="X208" s="376">
        <f t="shared" si="40"/>
        <v>0</v>
      </c>
      <c r="Y208" s="372"/>
    </row>
    <row r="209" spans="1:25" s="50" customFormat="1" ht="22.5" customHeight="1" x14ac:dyDescent="0.15">
      <c r="A209" s="361" t="s">
        <v>997</v>
      </c>
      <c r="B209" s="151" t="s">
        <v>110</v>
      </c>
      <c r="C209" s="152"/>
      <c r="D209" s="375">
        <v>2</v>
      </c>
      <c r="E209" s="359" t="s">
        <v>1385</v>
      </c>
      <c r="F209" s="360">
        <v>649</v>
      </c>
      <c r="G209" s="360">
        <f t="shared" si="34"/>
        <v>1298</v>
      </c>
      <c r="H209" s="360">
        <v>9298</v>
      </c>
      <c r="I209" s="360">
        <f t="shared" si="35"/>
        <v>18596</v>
      </c>
      <c r="J209" s="360">
        <v>0</v>
      </c>
      <c r="K209" s="360">
        <f t="shared" si="36"/>
        <v>0</v>
      </c>
      <c r="L209" s="360">
        <f t="shared" si="33"/>
        <v>9947</v>
      </c>
      <c r="M209" s="376">
        <f t="shared" si="33"/>
        <v>19894</v>
      </c>
      <c r="N209" s="375">
        <v>2</v>
      </c>
      <c r="O209" s="360">
        <v>649</v>
      </c>
      <c r="P209" s="360">
        <f t="shared" si="41"/>
        <v>1298</v>
      </c>
      <c r="Q209" s="360">
        <v>9298</v>
      </c>
      <c r="R209" s="360">
        <f t="shared" si="42"/>
        <v>18596</v>
      </c>
      <c r="S209" s="360">
        <v>0</v>
      </c>
      <c r="T209" s="360">
        <f t="shared" si="43"/>
        <v>0</v>
      </c>
      <c r="U209" s="360">
        <f t="shared" si="37"/>
        <v>9947</v>
      </c>
      <c r="V209" s="369">
        <f t="shared" si="38"/>
        <v>19894</v>
      </c>
      <c r="W209" s="393">
        <f t="shared" si="39"/>
        <v>0</v>
      </c>
      <c r="X209" s="376">
        <f t="shared" si="40"/>
        <v>0</v>
      </c>
      <c r="Y209" s="372"/>
    </row>
    <row r="210" spans="1:25" s="50" customFormat="1" ht="22.5" customHeight="1" x14ac:dyDescent="0.15">
      <c r="A210" s="361" t="s">
        <v>975</v>
      </c>
      <c r="B210" s="151" t="s">
        <v>113</v>
      </c>
      <c r="C210" s="152"/>
      <c r="D210" s="375">
        <v>1</v>
      </c>
      <c r="E210" s="359" t="s">
        <v>1385</v>
      </c>
      <c r="F210" s="360">
        <v>1013</v>
      </c>
      <c r="G210" s="360">
        <f t="shared" si="34"/>
        <v>1013</v>
      </c>
      <c r="H210" s="360">
        <v>10997</v>
      </c>
      <c r="I210" s="360">
        <f t="shared" si="35"/>
        <v>10997</v>
      </c>
      <c r="J210" s="360">
        <v>0</v>
      </c>
      <c r="K210" s="360">
        <f t="shared" si="36"/>
        <v>0</v>
      </c>
      <c r="L210" s="360">
        <f t="shared" si="33"/>
        <v>12010</v>
      </c>
      <c r="M210" s="376">
        <f t="shared" si="33"/>
        <v>12010</v>
      </c>
      <c r="N210" s="375">
        <v>1</v>
      </c>
      <c r="O210" s="360">
        <v>1013</v>
      </c>
      <c r="P210" s="360">
        <f t="shared" si="41"/>
        <v>1013</v>
      </c>
      <c r="Q210" s="360">
        <v>10997</v>
      </c>
      <c r="R210" s="360">
        <f t="shared" si="42"/>
        <v>10997</v>
      </c>
      <c r="S210" s="360">
        <v>0</v>
      </c>
      <c r="T210" s="360">
        <f t="shared" si="43"/>
        <v>0</v>
      </c>
      <c r="U210" s="360">
        <f t="shared" si="37"/>
        <v>12010</v>
      </c>
      <c r="V210" s="369">
        <f t="shared" si="38"/>
        <v>12010</v>
      </c>
      <c r="W210" s="393">
        <f t="shared" si="39"/>
        <v>0</v>
      </c>
      <c r="X210" s="376">
        <f t="shared" si="40"/>
        <v>0</v>
      </c>
      <c r="Y210" s="372"/>
    </row>
    <row r="211" spans="1:25" s="50" customFormat="1" ht="22.5" customHeight="1" x14ac:dyDescent="0.15">
      <c r="A211" s="361" t="s">
        <v>981</v>
      </c>
      <c r="B211" s="151" t="s">
        <v>112</v>
      </c>
      <c r="C211" s="152"/>
      <c r="D211" s="375">
        <v>1</v>
      </c>
      <c r="E211" s="359" t="s">
        <v>1385</v>
      </c>
      <c r="F211" s="360">
        <v>1451</v>
      </c>
      <c r="G211" s="360">
        <f t="shared" si="34"/>
        <v>1451</v>
      </c>
      <c r="H211" s="360">
        <v>13372</v>
      </c>
      <c r="I211" s="360">
        <f t="shared" si="35"/>
        <v>13372</v>
      </c>
      <c r="J211" s="360">
        <v>0</v>
      </c>
      <c r="K211" s="360">
        <f t="shared" si="36"/>
        <v>0</v>
      </c>
      <c r="L211" s="360">
        <f t="shared" si="33"/>
        <v>14823</v>
      </c>
      <c r="M211" s="376">
        <f t="shared" si="33"/>
        <v>14823</v>
      </c>
      <c r="N211" s="375">
        <v>1</v>
      </c>
      <c r="O211" s="360">
        <v>1451</v>
      </c>
      <c r="P211" s="360">
        <f t="shared" si="41"/>
        <v>1451</v>
      </c>
      <c r="Q211" s="360">
        <v>13372</v>
      </c>
      <c r="R211" s="360">
        <f t="shared" si="42"/>
        <v>13372</v>
      </c>
      <c r="S211" s="360">
        <v>0</v>
      </c>
      <c r="T211" s="360">
        <f t="shared" si="43"/>
        <v>0</v>
      </c>
      <c r="U211" s="360">
        <f t="shared" si="37"/>
        <v>14823</v>
      </c>
      <c r="V211" s="369">
        <f t="shared" si="38"/>
        <v>14823</v>
      </c>
      <c r="W211" s="393">
        <f t="shared" si="39"/>
        <v>0</v>
      </c>
      <c r="X211" s="376">
        <f t="shared" si="40"/>
        <v>0</v>
      </c>
      <c r="Y211" s="372"/>
    </row>
    <row r="212" spans="1:25" s="50" customFormat="1" ht="22.5" customHeight="1" x14ac:dyDescent="0.15">
      <c r="A212" s="361" t="s">
        <v>998</v>
      </c>
      <c r="B212" s="151" t="s">
        <v>115</v>
      </c>
      <c r="C212" s="152"/>
      <c r="D212" s="375">
        <v>0</v>
      </c>
      <c r="E212" s="359" t="s">
        <v>1385</v>
      </c>
      <c r="F212" s="360">
        <v>1993</v>
      </c>
      <c r="G212" s="360">
        <f t="shared" si="34"/>
        <v>0</v>
      </c>
      <c r="H212" s="360">
        <v>16071</v>
      </c>
      <c r="I212" s="360">
        <f t="shared" si="35"/>
        <v>0</v>
      </c>
      <c r="J212" s="360">
        <v>0</v>
      </c>
      <c r="K212" s="360">
        <f t="shared" si="36"/>
        <v>0</v>
      </c>
      <c r="L212" s="360">
        <f t="shared" si="33"/>
        <v>18064</v>
      </c>
      <c r="M212" s="376">
        <f t="shared" si="33"/>
        <v>0</v>
      </c>
      <c r="N212" s="375">
        <v>0</v>
      </c>
      <c r="O212" s="360">
        <v>1993</v>
      </c>
      <c r="P212" s="360">
        <f t="shared" si="41"/>
        <v>0</v>
      </c>
      <c r="Q212" s="360">
        <v>16071</v>
      </c>
      <c r="R212" s="360">
        <f t="shared" si="42"/>
        <v>0</v>
      </c>
      <c r="S212" s="360">
        <v>0</v>
      </c>
      <c r="T212" s="360">
        <f t="shared" si="43"/>
        <v>0</v>
      </c>
      <c r="U212" s="360">
        <f t="shared" si="37"/>
        <v>18064</v>
      </c>
      <c r="V212" s="369">
        <f t="shared" si="38"/>
        <v>0</v>
      </c>
      <c r="W212" s="393">
        <f t="shared" si="39"/>
        <v>0</v>
      </c>
      <c r="X212" s="376">
        <f t="shared" si="40"/>
        <v>0</v>
      </c>
      <c r="Y212" s="372"/>
    </row>
    <row r="213" spans="1:25" s="50" customFormat="1" ht="22.5" customHeight="1" x14ac:dyDescent="0.15">
      <c r="A213" s="361" t="s">
        <v>973</v>
      </c>
      <c r="B213" s="151" t="s">
        <v>114</v>
      </c>
      <c r="C213" s="152"/>
      <c r="D213" s="375">
        <v>0</v>
      </c>
      <c r="E213" s="359" t="s">
        <v>1385</v>
      </c>
      <c r="F213" s="360">
        <v>2578</v>
      </c>
      <c r="G213" s="360">
        <f t="shared" si="34"/>
        <v>0</v>
      </c>
      <c r="H213" s="360">
        <v>18772</v>
      </c>
      <c r="I213" s="360">
        <f t="shared" si="35"/>
        <v>0</v>
      </c>
      <c r="J213" s="360">
        <v>0</v>
      </c>
      <c r="K213" s="360">
        <f t="shared" si="36"/>
        <v>0</v>
      </c>
      <c r="L213" s="360">
        <f t="shared" si="33"/>
        <v>21350</v>
      </c>
      <c r="M213" s="376">
        <f t="shared" si="33"/>
        <v>0</v>
      </c>
      <c r="N213" s="375">
        <v>0</v>
      </c>
      <c r="O213" s="360">
        <v>2578</v>
      </c>
      <c r="P213" s="360">
        <f t="shared" si="41"/>
        <v>0</v>
      </c>
      <c r="Q213" s="360">
        <v>18772</v>
      </c>
      <c r="R213" s="360">
        <f t="shared" si="42"/>
        <v>0</v>
      </c>
      <c r="S213" s="360">
        <v>0</v>
      </c>
      <c r="T213" s="360">
        <f t="shared" si="43"/>
        <v>0</v>
      </c>
      <c r="U213" s="360">
        <f t="shared" si="37"/>
        <v>21350</v>
      </c>
      <c r="V213" s="369">
        <f t="shared" si="38"/>
        <v>0</v>
      </c>
      <c r="W213" s="393">
        <f t="shared" si="39"/>
        <v>0</v>
      </c>
      <c r="X213" s="376">
        <f t="shared" si="40"/>
        <v>0</v>
      </c>
      <c r="Y213" s="372"/>
    </row>
    <row r="214" spans="1:25" s="50" customFormat="1" ht="22.5" customHeight="1" x14ac:dyDescent="0.15">
      <c r="A214" s="361" t="s">
        <v>1007</v>
      </c>
      <c r="B214" s="151" t="s">
        <v>109</v>
      </c>
      <c r="C214" s="152"/>
      <c r="D214" s="375">
        <v>0</v>
      </c>
      <c r="E214" s="359" t="s">
        <v>1385</v>
      </c>
      <c r="F214" s="360">
        <v>3922</v>
      </c>
      <c r="G214" s="360">
        <f t="shared" si="34"/>
        <v>0</v>
      </c>
      <c r="H214" s="360">
        <v>24597</v>
      </c>
      <c r="I214" s="360">
        <f t="shared" si="35"/>
        <v>0</v>
      </c>
      <c r="J214" s="360">
        <v>0</v>
      </c>
      <c r="K214" s="360">
        <f t="shared" si="36"/>
        <v>0</v>
      </c>
      <c r="L214" s="360">
        <f t="shared" ref="L214:M277" si="44">F214+H214+J214</f>
        <v>28519</v>
      </c>
      <c r="M214" s="376">
        <f t="shared" si="44"/>
        <v>0</v>
      </c>
      <c r="N214" s="375">
        <v>0</v>
      </c>
      <c r="O214" s="360">
        <v>3922</v>
      </c>
      <c r="P214" s="360">
        <f t="shared" si="41"/>
        <v>0</v>
      </c>
      <c r="Q214" s="360">
        <v>24597</v>
      </c>
      <c r="R214" s="360">
        <f t="shared" si="42"/>
        <v>0</v>
      </c>
      <c r="S214" s="360">
        <v>0</v>
      </c>
      <c r="T214" s="360">
        <f t="shared" si="43"/>
        <v>0</v>
      </c>
      <c r="U214" s="360">
        <f t="shared" si="37"/>
        <v>28519</v>
      </c>
      <c r="V214" s="369">
        <f t="shared" si="38"/>
        <v>0</v>
      </c>
      <c r="W214" s="393">
        <f t="shared" si="39"/>
        <v>0</v>
      </c>
      <c r="X214" s="376">
        <f t="shared" si="40"/>
        <v>0</v>
      </c>
      <c r="Y214" s="372"/>
    </row>
    <row r="215" spans="1:25" s="50" customFormat="1" ht="22.5" customHeight="1" x14ac:dyDescent="0.15">
      <c r="A215" s="361" t="s">
        <v>1009</v>
      </c>
      <c r="B215" s="151" t="s">
        <v>116</v>
      </c>
      <c r="C215" s="152"/>
      <c r="D215" s="375">
        <v>0</v>
      </c>
      <c r="E215" s="359" t="s">
        <v>1385</v>
      </c>
      <c r="F215" s="360">
        <v>5569</v>
      </c>
      <c r="G215" s="360">
        <f t="shared" si="34"/>
        <v>0</v>
      </c>
      <c r="H215" s="360">
        <v>28972</v>
      </c>
      <c r="I215" s="360">
        <f t="shared" si="35"/>
        <v>0</v>
      </c>
      <c r="J215" s="360">
        <v>0</v>
      </c>
      <c r="K215" s="360">
        <f t="shared" si="36"/>
        <v>0</v>
      </c>
      <c r="L215" s="360">
        <f t="shared" si="44"/>
        <v>34541</v>
      </c>
      <c r="M215" s="376">
        <f t="shared" si="44"/>
        <v>0</v>
      </c>
      <c r="N215" s="375">
        <v>0</v>
      </c>
      <c r="O215" s="360">
        <v>5569</v>
      </c>
      <c r="P215" s="360">
        <f t="shared" si="41"/>
        <v>0</v>
      </c>
      <c r="Q215" s="360">
        <v>28972</v>
      </c>
      <c r="R215" s="360">
        <f t="shared" si="42"/>
        <v>0</v>
      </c>
      <c r="S215" s="360">
        <v>0</v>
      </c>
      <c r="T215" s="360">
        <f t="shared" si="43"/>
        <v>0</v>
      </c>
      <c r="U215" s="360">
        <f t="shared" si="37"/>
        <v>34541</v>
      </c>
      <c r="V215" s="369">
        <f t="shared" si="38"/>
        <v>0</v>
      </c>
      <c r="W215" s="393">
        <f t="shared" si="39"/>
        <v>0</v>
      </c>
      <c r="X215" s="376">
        <f t="shared" si="40"/>
        <v>0</v>
      </c>
      <c r="Y215" s="372"/>
    </row>
    <row r="216" spans="1:25" s="50" customFormat="1" ht="22.5" customHeight="1" x14ac:dyDescent="0.15">
      <c r="A216" s="361" t="s">
        <v>1010</v>
      </c>
      <c r="B216" s="151" t="s">
        <v>117</v>
      </c>
      <c r="C216" s="152"/>
      <c r="D216" s="375">
        <v>1</v>
      </c>
      <c r="E216" s="359" t="s">
        <v>1385</v>
      </c>
      <c r="F216" s="360">
        <v>7480</v>
      </c>
      <c r="G216" s="360">
        <f t="shared" si="34"/>
        <v>7480</v>
      </c>
      <c r="H216" s="360">
        <v>36322</v>
      </c>
      <c r="I216" s="360">
        <f t="shared" si="35"/>
        <v>36322</v>
      </c>
      <c r="J216" s="360">
        <v>0</v>
      </c>
      <c r="K216" s="360">
        <f t="shared" si="36"/>
        <v>0</v>
      </c>
      <c r="L216" s="360">
        <f t="shared" si="44"/>
        <v>43802</v>
      </c>
      <c r="M216" s="376">
        <f t="shared" si="44"/>
        <v>43802</v>
      </c>
      <c r="N216" s="375">
        <v>1</v>
      </c>
      <c r="O216" s="360">
        <v>7480</v>
      </c>
      <c r="P216" s="360">
        <f t="shared" si="41"/>
        <v>7480</v>
      </c>
      <c r="Q216" s="360">
        <v>36322</v>
      </c>
      <c r="R216" s="360">
        <f t="shared" si="42"/>
        <v>36322</v>
      </c>
      <c r="S216" s="360">
        <v>0</v>
      </c>
      <c r="T216" s="360">
        <f t="shared" si="43"/>
        <v>0</v>
      </c>
      <c r="U216" s="360">
        <f t="shared" si="37"/>
        <v>43802</v>
      </c>
      <c r="V216" s="369">
        <f t="shared" si="38"/>
        <v>43802</v>
      </c>
      <c r="W216" s="393">
        <f t="shared" si="39"/>
        <v>0</v>
      </c>
      <c r="X216" s="376">
        <f t="shared" si="40"/>
        <v>0</v>
      </c>
      <c r="Y216" s="372"/>
    </row>
    <row r="217" spans="1:25" s="50" customFormat="1" ht="22.5" customHeight="1" x14ac:dyDescent="0.15">
      <c r="A217" s="361" t="s">
        <v>1011</v>
      </c>
      <c r="B217" s="151" t="s">
        <v>118</v>
      </c>
      <c r="C217" s="152"/>
      <c r="D217" s="375">
        <v>1</v>
      </c>
      <c r="E217" s="359" t="s">
        <v>1385</v>
      </c>
      <c r="F217" s="360">
        <v>12006</v>
      </c>
      <c r="G217" s="360">
        <f t="shared" si="34"/>
        <v>12006</v>
      </c>
      <c r="H217" s="360">
        <v>49222</v>
      </c>
      <c r="I217" s="360">
        <f t="shared" si="35"/>
        <v>49222</v>
      </c>
      <c r="J217" s="360">
        <v>0</v>
      </c>
      <c r="K217" s="360">
        <f t="shared" si="36"/>
        <v>0</v>
      </c>
      <c r="L217" s="360">
        <f t="shared" si="44"/>
        <v>61228</v>
      </c>
      <c r="M217" s="376">
        <f t="shared" si="44"/>
        <v>61228</v>
      </c>
      <c r="N217" s="375">
        <v>1</v>
      </c>
      <c r="O217" s="360">
        <v>12006</v>
      </c>
      <c r="P217" s="360">
        <f t="shared" si="41"/>
        <v>12006</v>
      </c>
      <c r="Q217" s="360">
        <v>49222</v>
      </c>
      <c r="R217" s="360">
        <f t="shared" si="42"/>
        <v>49222</v>
      </c>
      <c r="S217" s="360">
        <v>0</v>
      </c>
      <c r="T217" s="360">
        <f t="shared" si="43"/>
        <v>0</v>
      </c>
      <c r="U217" s="360">
        <f t="shared" si="37"/>
        <v>61228</v>
      </c>
      <c r="V217" s="369">
        <f t="shared" si="38"/>
        <v>61228</v>
      </c>
      <c r="W217" s="393">
        <f t="shared" si="39"/>
        <v>0</v>
      </c>
      <c r="X217" s="376">
        <f t="shared" si="40"/>
        <v>0</v>
      </c>
      <c r="Y217" s="372"/>
    </row>
    <row r="218" spans="1:25" s="50" customFormat="1" ht="22.5" customHeight="1" x14ac:dyDescent="0.15">
      <c r="A218" s="361" t="s">
        <v>223</v>
      </c>
      <c r="B218" s="151" t="s">
        <v>119</v>
      </c>
      <c r="C218" s="152"/>
      <c r="D218" s="375">
        <v>0</v>
      </c>
      <c r="E218" s="359" t="s">
        <v>1385</v>
      </c>
      <c r="F218" s="360">
        <v>16775</v>
      </c>
      <c r="G218" s="360">
        <f t="shared" si="34"/>
        <v>0</v>
      </c>
      <c r="H218" s="360">
        <v>61272</v>
      </c>
      <c r="I218" s="360">
        <f t="shared" si="35"/>
        <v>0</v>
      </c>
      <c r="J218" s="360">
        <v>0</v>
      </c>
      <c r="K218" s="360">
        <f t="shared" si="36"/>
        <v>0</v>
      </c>
      <c r="L218" s="360">
        <f t="shared" si="44"/>
        <v>78047</v>
      </c>
      <c r="M218" s="376">
        <f t="shared" si="44"/>
        <v>0</v>
      </c>
      <c r="N218" s="375">
        <v>0</v>
      </c>
      <c r="O218" s="360">
        <v>16775</v>
      </c>
      <c r="P218" s="360">
        <f t="shared" si="41"/>
        <v>0</v>
      </c>
      <c r="Q218" s="360">
        <v>61272</v>
      </c>
      <c r="R218" s="360">
        <f t="shared" si="42"/>
        <v>0</v>
      </c>
      <c r="S218" s="360">
        <v>0</v>
      </c>
      <c r="T218" s="360">
        <f t="shared" si="43"/>
        <v>0</v>
      </c>
      <c r="U218" s="360">
        <f t="shared" si="37"/>
        <v>78047</v>
      </c>
      <c r="V218" s="369">
        <f t="shared" si="38"/>
        <v>0</v>
      </c>
      <c r="W218" s="393">
        <f t="shared" si="39"/>
        <v>0</v>
      </c>
      <c r="X218" s="376">
        <f t="shared" si="40"/>
        <v>0</v>
      </c>
      <c r="Y218" s="372"/>
    </row>
    <row r="219" spans="1:25" s="50" customFormat="1" ht="22.5" customHeight="1" x14ac:dyDescent="0.15">
      <c r="A219" s="361" t="s">
        <v>224</v>
      </c>
      <c r="B219" s="151" t="s">
        <v>120</v>
      </c>
      <c r="C219" s="152"/>
      <c r="D219" s="375">
        <v>0</v>
      </c>
      <c r="E219" s="359" t="s">
        <v>1385</v>
      </c>
      <c r="F219" s="360">
        <v>22886</v>
      </c>
      <c r="G219" s="360">
        <f t="shared" si="34"/>
        <v>0</v>
      </c>
      <c r="H219" s="360">
        <v>73573</v>
      </c>
      <c r="I219" s="360">
        <f t="shared" si="35"/>
        <v>0</v>
      </c>
      <c r="J219" s="360">
        <v>0</v>
      </c>
      <c r="K219" s="360">
        <f t="shared" si="36"/>
        <v>0</v>
      </c>
      <c r="L219" s="360">
        <f t="shared" si="44"/>
        <v>96459</v>
      </c>
      <c r="M219" s="376">
        <f t="shared" si="44"/>
        <v>0</v>
      </c>
      <c r="N219" s="375">
        <v>0</v>
      </c>
      <c r="O219" s="360">
        <v>22886</v>
      </c>
      <c r="P219" s="360">
        <f t="shared" si="41"/>
        <v>0</v>
      </c>
      <c r="Q219" s="360">
        <v>73573</v>
      </c>
      <c r="R219" s="360">
        <f t="shared" si="42"/>
        <v>0</v>
      </c>
      <c r="S219" s="360">
        <v>0</v>
      </c>
      <c r="T219" s="360">
        <f t="shared" si="43"/>
        <v>0</v>
      </c>
      <c r="U219" s="360">
        <f t="shared" si="37"/>
        <v>96459</v>
      </c>
      <c r="V219" s="369">
        <f t="shared" si="38"/>
        <v>0</v>
      </c>
      <c r="W219" s="393">
        <f t="shared" si="39"/>
        <v>0</v>
      </c>
      <c r="X219" s="376">
        <f t="shared" si="40"/>
        <v>0</v>
      </c>
      <c r="Y219" s="372"/>
    </row>
    <row r="220" spans="1:25" s="50" customFormat="1" ht="22.5" customHeight="1" x14ac:dyDescent="0.15">
      <c r="A220" s="361" t="s">
        <v>225</v>
      </c>
      <c r="B220" s="151" t="s">
        <v>121</v>
      </c>
      <c r="C220" s="152"/>
      <c r="D220" s="375">
        <v>0</v>
      </c>
      <c r="E220" s="359" t="s">
        <v>1385</v>
      </c>
      <c r="F220" s="360">
        <v>52715</v>
      </c>
      <c r="G220" s="360">
        <f t="shared" si="34"/>
        <v>0</v>
      </c>
      <c r="H220" s="360">
        <v>109451</v>
      </c>
      <c r="I220" s="360">
        <f t="shared" si="35"/>
        <v>0</v>
      </c>
      <c r="J220" s="360">
        <v>0</v>
      </c>
      <c r="K220" s="360">
        <f t="shared" si="36"/>
        <v>0</v>
      </c>
      <c r="L220" s="360">
        <f t="shared" si="44"/>
        <v>162166</v>
      </c>
      <c r="M220" s="376">
        <f t="shared" si="44"/>
        <v>0</v>
      </c>
      <c r="N220" s="375">
        <v>0</v>
      </c>
      <c r="O220" s="360">
        <v>52715</v>
      </c>
      <c r="P220" s="360">
        <f t="shared" si="41"/>
        <v>0</v>
      </c>
      <c r="Q220" s="360">
        <v>109451</v>
      </c>
      <c r="R220" s="360">
        <f t="shared" si="42"/>
        <v>0</v>
      </c>
      <c r="S220" s="360">
        <v>0</v>
      </c>
      <c r="T220" s="360">
        <f t="shared" si="43"/>
        <v>0</v>
      </c>
      <c r="U220" s="360">
        <f t="shared" si="37"/>
        <v>162166</v>
      </c>
      <c r="V220" s="369">
        <f t="shared" si="38"/>
        <v>0</v>
      </c>
      <c r="W220" s="393">
        <f t="shared" si="39"/>
        <v>0</v>
      </c>
      <c r="X220" s="376">
        <f t="shared" si="40"/>
        <v>0</v>
      </c>
      <c r="Y220" s="372"/>
    </row>
    <row r="221" spans="1:25" s="50" customFormat="1" ht="22.5" customHeight="1" x14ac:dyDescent="0.15">
      <c r="A221" s="361" t="s">
        <v>226</v>
      </c>
      <c r="B221" s="151" t="s">
        <v>123</v>
      </c>
      <c r="C221" s="152"/>
      <c r="D221" s="375">
        <v>0</v>
      </c>
      <c r="E221" s="359" t="s">
        <v>1385</v>
      </c>
      <c r="F221" s="360">
        <v>3156</v>
      </c>
      <c r="G221" s="360">
        <f t="shared" si="34"/>
        <v>0</v>
      </c>
      <c r="H221" s="360">
        <v>5856</v>
      </c>
      <c r="I221" s="360">
        <f t="shared" si="35"/>
        <v>0</v>
      </c>
      <c r="J221" s="360">
        <v>0</v>
      </c>
      <c r="K221" s="360">
        <f t="shared" si="36"/>
        <v>0</v>
      </c>
      <c r="L221" s="360">
        <f t="shared" si="44"/>
        <v>9012</v>
      </c>
      <c r="M221" s="376">
        <f t="shared" si="44"/>
        <v>0</v>
      </c>
      <c r="N221" s="375">
        <v>0</v>
      </c>
      <c r="O221" s="360">
        <v>3156</v>
      </c>
      <c r="P221" s="360">
        <f t="shared" si="41"/>
        <v>0</v>
      </c>
      <c r="Q221" s="360">
        <v>5856</v>
      </c>
      <c r="R221" s="360">
        <f t="shared" si="42"/>
        <v>0</v>
      </c>
      <c r="S221" s="360">
        <v>0</v>
      </c>
      <c r="T221" s="360">
        <f t="shared" si="43"/>
        <v>0</v>
      </c>
      <c r="U221" s="360">
        <f t="shared" si="37"/>
        <v>9012</v>
      </c>
      <c r="V221" s="369">
        <f t="shared" si="38"/>
        <v>0</v>
      </c>
      <c r="W221" s="393">
        <f t="shared" si="39"/>
        <v>0</v>
      </c>
      <c r="X221" s="376">
        <f t="shared" si="40"/>
        <v>0</v>
      </c>
      <c r="Y221" s="372"/>
    </row>
    <row r="222" spans="1:25" s="50" customFormat="1" ht="22.5" customHeight="1" x14ac:dyDescent="0.15">
      <c r="A222" s="361" t="s">
        <v>227</v>
      </c>
      <c r="B222" s="151" t="s">
        <v>122</v>
      </c>
      <c r="C222" s="152"/>
      <c r="D222" s="375">
        <v>1</v>
      </c>
      <c r="E222" s="359" t="s">
        <v>1385</v>
      </c>
      <c r="F222" s="360">
        <v>4985</v>
      </c>
      <c r="G222" s="360">
        <f t="shared" si="34"/>
        <v>4985</v>
      </c>
      <c r="H222" s="360">
        <v>7070</v>
      </c>
      <c r="I222" s="360">
        <f t="shared" si="35"/>
        <v>7070</v>
      </c>
      <c r="J222" s="360">
        <v>0</v>
      </c>
      <c r="K222" s="360">
        <f t="shared" si="36"/>
        <v>0</v>
      </c>
      <c r="L222" s="360">
        <f t="shared" si="44"/>
        <v>12055</v>
      </c>
      <c r="M222" s="376">
        <f t="shared" si="44"/>
        <v>12055</v>
      </c>
      <c r="N222" s="375">
        <v>1</v>
      </c>
      <c r="O222" s="360">
        <v>4985</v>
      </c>
      <c r="P222" s="360">
        <f t="shared" si="41"/>
        <v>4985</v>
      </c>
      <c r="Q222" s="360">
        <v>7070</v>
      </c>
      <c r="R222" s="360">
        <f t="shared" si="42"/>
        <v>7070</v>
      </c>
      <c r="S222" s="360">
        <v>0</v>
      </c>
      <c r="T222" s="360">
        <f t="shared" si="43"/>
        <v>0</v>
      </c>
      <c r="U222" s="360">
        <f t="shared" si="37"/>
        <v>12055</v>
      </c>
      <c r="V222" s="369">
        <f t="shared" si="38"/>
        <v>12055</v>
      </c>
      <c r="W222" s="393">
        <f t="shared" si="39"/>
        <v>0</v>
      </c>
      <c r="X222" s="376">
        <f t="shared" si="40"/>
        <v>0</v>
      </c>
      <c r="Y222" s="372"/>
    </row>
    <row r="223" spans="1:25" s="50" customFormat="1" ht="22.5" customHeight="1" x14ac:dyDescent="0.15">
      <c r="A223" s="361" t="s">
        <v>228</v>
      </c>
      <c r="B223" s="151" t="s">
        <v>124</v>
      </c>
      <c r="C223" s="152"/>
      <c r="D223" s="375">
        <v>1</v>
      </c>
      <c r="E223" s="359" t="s">
        <v>1385</v>
      </c>
      <c r="F223" s="360">
        <v>7183</v>
      </c>
      <c r="G223" s="360">
        <f t="shared" si="34"/>
        <v>7183</v>
      </c>
      <c r="H223" s="360">
        <v>8463</v>
      </c>
      <c r="I223" s="360">
        <f t="shared" si="35"/>
        <v>8463</v>
      </c>
      <c r="J223" s="360">
        <v>0</v>
      </c>
      <c r="K223" s="360">
        <f t="shared" si="36"/>
        <v>0</v>
      </c>
      <c r="L223" s="360">
        <f t="shared" si="44"/>
        <v>15646</v>
      </c>
      <c r="M223" s="376">
        <f t="shared" si="44"/>
        <v>15646</v>
      </c>
      <c r="N223" s="375">
        <v>1</v>
      </c>
      <c r="O223" s="360">
        <v>7183</v>
      </c>
      <c r="P223" s="360">
        <f t="shared" si="41"/>
        <v>7183</v>
      </c>
      <c r="Q223" s="360">
        <v>8463</v>
      </c>
      <c r="R223" s="360">
        <f t="shared" si="42"/>
        <v>8463</v>
      </c>
      <c r="S223" s="360">
        <v>0</v>
      </c>
      <c r="T223" s="360">
        <f t="shared" si="43"/>
        <v>0</v>
      </c>
      <c r="U223" s="360">
        <f t="shared" si="37"/>
        <v>15646</v>
      </c>
      <c r="V223" s="369">
        <f t="shared" si="38"/>
        <v>15646</v>
      </c>
      <c r="W223" s="393">
        <f t="shared" si="39"/>
        <v>0</v>
      </c>
      <c r="X223" s="376">
        <f t="shared" si="40"/>
        <v>0</v>
      </c>
      <c r="Y223" s="372"/>
    </row>
    <row r="224" spans="1:25" s="50" customFormat="1" ht="22.5" customHeight="1" x14ac:dyDescent="0.15">
      <c r="A224" s="361" t="s">
        <v>229</v>
      </c>
      <c r="B224" s="151" t="s">
        <v>125</v>
      </c>
      <c r="C224" s="152"/>
      <c r="D224" s="375">
        <v>0</v>
      </c>
      <c r="E224" s="359" t="s">
        <v>1385</v>
      </c>
      <c r="F224" s="360">
        <v>9750</v>
      </c>
      <c r="G224" s="360">
        <f t="shared" si="34"/>
        <v>0</v>
      </c>
      <c r="H224" s="360">
        <v>10212</v>
      </c>
      <c r="I224" s="360">
        <f t="shared" si="35"/>
        <v>0</v>
      </c>
      <c r="J224" s="360">
        <v>0</v>
      </c>
      <c r="K224" s="360">
        <f t="shared" si="36"/>
        <v>0</v>
      </c>
      <c r="L224" s="360">
        <f t="shared" si="44"/>
        <v>19962</v>
      </c>
      <c r="M224" s="376">
        <f t="shared" si="44"/>
        <v>0</v>
      </c>
      <c r="N224" s="375">
        <v>0</v>
      </c>
      <c r="O224" s="360">
        <v>9750</v>
      </c>
      <c r="P224" s="360">
        <f t="shared" si="41"/>
        <v>0</v>
      </c>
      <c r="Q224" s="360">
        <v>10212</v>
      </c>
      <c r="R224" s="360">
        <f t="shared" si="42"/>
        <v>0</v>
      </c>
      <c r="S224" s="360">
        <v>0</v>
      </c>
      <c r="T224" s="360">
        <f t="shared" si="43"/>
        <v>0</v>
      </c>
      <c r="U224" s="360">
        <f t="shared" si="37"/>
        <v>19962</v>
      </c>
      <c r="V224" s="369">
        <f t="shared" si="38"/>
        <v>0</v>
      </c>
      <c r="W224" s="393">
        <f t="shared" si="39"/>
        <v>0</v>
      </c>
      <c r="X224" s="376">
        <f t="shared" si="40"/>
        <v>0</v>
      </c>
      <c r="Y224" s="372"/>
    </row>
    <row r="225" spans="1:25" s="50" customFormat="1" ht="22.5" customHeight="1" x14ac:dyDescent="0.15">
      <c r="A225" s="361" t="s">
        <v>230</v>
      </c>
      <c r="B225" s="151" t="s">
        <v>128</v>
      </c>
      <c r="C225" s="152"/>
      <c r="D225" s="375">
        <v>0</v>
      </c>
      <c r="E225" s="359" t="s">
        <v>1385</v>
      </c>
      <c r="F225" s="360">
        <v>12565</v>
      </c>
      <c r="G225" s="360">
        <f t="shared" si="34"/>
        <v>0</v>
      </c>
      <c r="H225" s="360">
        <v>11837</v>
      </c>
      <c r="I225" s="360">
        <f t="shared" si="35"/>
        <v>0</v>
      </c>
      <c r="J225" s="360">
        <v>0</v>
      </c>
      <c r="K225" s="360">
        <f t="shared" si="36"/>
        <v>0</v>
      </c>
      <c r="L225" s="360">
        <f t="shared" si="44"/>
        <v>24402</v>
      </c>
      <c r="M225" s="376">
        <f t="shared" si="44"/>
        <v>0</v>
      </c>
      <c r="N225" s="375">
        <v>0</v>
      </c>
      <c r="O225" s="360">
        <v>12565</v>
      </c>
      <c r="P225" s="360">
        <f t="shared" si="41"/>
        <v>0</v>
      </c>
      <c r="Q225" s="360">
        <v>11837</v>
      </c>
      <c r="R225" s="360">
        <f t="shared" si="42"/>
        <v>0</v>
      </c>
      <c r="S225" s="360">
        <v>0</v>
      </c>
      <c r="T225" s="360">
        <f t="shared" si="43"/>
        <v>0</v>
      </c>
      <c r="U225" s="360">
        <f t="shared" si="37"/>
        <v>24402</v>
      </c>
      <c r="V225" s="369">
        <f t="shared" si="38"/>
        <v>0</v>
      </c>
      <c r="W225" s="393">
        <f t="shared" si="39"/>
        <v>0</v>
      </c>
      <c r="X225" s="376">
        <f t="shared" si="40"/>
        <v>0</v>
      </c>
      <c r="Y225" s="372"/>
    </row>
    <row r="226" spans="1:25" s="50" customFormat="1" ht="22.5" customHeight="1" x14ac:dyDescent="0.15">
      <c r="A226" s="361" t="s">
        <v>231</v>
      </c>
      <c r="B226" s="151" t="s">
        <v>127</v>
      </c>
      <c r="C226" s="152"/>
      <c r="D226" s="375">
        <v>0</v>
      </c>
      <c r="E226" s="359" t="s">
        <v>1385</v>
      </c>
      <c r="F226" s="360">
        <v>19282</v>
      </c>
      <c r="G226" s="360">
        <f t="shared" si="34"/>
        <v>0</v>
      </c>
      <c r="H226" s="360">
        <v>15694</v>
      </c>
      <c r="I226" s="360">
        <f t="shared" si="35"/>
        <v>0</v>
      </c>
      <c r="J226" s="360">
        <v>0</v>
      </c>
      <c r="K226" s="360">
        <f t="shared" si="36"/>
        <v>0</v>
      </c>
      <c r="L226" s="360">
        <f t="shared" si="44"/>
        <v>34976</v>
      </c>
      <c r="M226" s="376">
        <f t="shared" si="44"/>
        <v>0</v>
      </c>
      <c r="N226" s="375">
        <v>0</v>
      </c>
      <c r="O226" s="360">
        <v>19282</v>
      </c>
      <c r="P226" s="360">
        <f t="shared" si="41"/>
        <v>0</v>
      </c>
      <c r="Q226" s="360">
        <v>15694</v>
      </c>
      <c r="R226" s="360">
        <f t="shared" si="42"/>
        <v>0</v>
      </c>
      <c r="S226" s="360">
        <v>0</v>
      </c>
      <c r="T226" s="360">
        <f t="shared" si="43"/>
        <v>0</v>
      </c>
      <c r="U226" s="360">
        <f t="shared" si="37"/>
        <v>34976</v>
      </c>
      <c r="V226" s="369">
        <f t="shared" si="38"/>
        <v>0</v>
      </c>
      <c r="W226" s="393">
        <f t="shared" si="39"/>
        <v>0</v>
      </c>
      <c r="X226" s="376">
        <f t="shared" si="40"/>
        <v>0</v>
      </c>
      <c r="Y226" s="372"/>
    </row>
    <row r="227" spans="1:25" s="50" customFormat="1" ht="22.5" customHeight="1" x14ac:dyDescent="0.15">
      <c r="A227" s="361" t="s">
        <v>232</v>
      </c>
      <c r="B227" s="151" t="s">
        <v>131</v>
      </c>
      <c r="C227" s="152"/>
      <c r="D227" s="375">
        <v>0</v>
      </c>
      <c r="E227" s="359" t="s">
        <v>1385</v>
      </c>
      <c r="F227" s="360">
        <v>27262</v>
      </c>
      <c r="G227" s="360">
        <f t="shared" si="34"/>
        <v>0</v>
      </c>
      <c r="H227" s="360">
        <v>18463</v>
      </c>
      <c r="I227" s="360">
        <f t="shared" si="35"/>
        <v>0</v>
      </c>
      <c r="J227" s="360">
        <v>0</v>
      </c>
      <c r="K227" s="360">
        <f t="shared" si="36"/>
        <v>0</v>
      </c>
      <c r="L227" s="360">
        <f t="shared" si="44"/>
        <v>45725</v>
      </c>
      <c r="M227" s="376">
        <f t="shared" si="44"/>
        <v>0</v>
      </c>
      <c r="N227" s="375">
        <v>0</v>
      </c>
      <c r="O227" s="360">
        <v>27262</v>
      </c>
      <c r="P227" s="360">
        <f t="shared" si="41"/>
        <v>0</v>
      </c>
      <c r="Q227" s="360">
        <v>18463</v>
      </c>
      <c r="R227" s="360">
        <f t="shared" si="42"/>
        <v>0</v>
      </c>
      <c r="S227" s="360">
        <v>0</v>
      </c>
      <c r="T227" s="360">
        <f t="shared" si="43"/>
        <v>0</v>
      </c>
      <c r="U227" s="360">
        <f t="shared" si="37"/>
        <v>45725</v>
      </c>
      <c r="V227" s="369">
        <f t="shared" si="38"/>
        <v>0</v>
      </c>
      <c r="W227" s="393">
        <f t="shared" si="39"/>
        <v>0</v>
      </c>
      <c r="X227" s="376">
        <f t="shared" si="40"/>
        <v>0</v>
      </c>
      <c r="Y227" s="372"/>
    </row>
    <row r="228" spans="1:25" s="50" customFormat="1" ht="22.5" customHeight="1" x14ac:dyDescent="0.15">
      <c r="A228" s="361" t="s">
        <v>233</v>
      </c>
      <c r="B228" s="151" t="s">
        <v>130</v>
      </c>
      <c r="C228" s="152"/>
      <c r="D228" s="375">
        <v>1</v>
      </c>
      <c r="E228" s="359" t="s">
        <v>1385</v>
      </c>
      <c r="F228" s="360">
        <v>36658</v>
      </c>
      <c r="G228" s="360">
        <f t="shared" si="34"/>
        <v>36658</v>
      </c>
      <c r="H228" s="360">
        <v>23231</v>
      </c>
      <c r="I228" s="360">
        <f t="shared" si="35"/>
        <v>23231</v>
      </c>
      <c r="J228" s="360">
        <v>0</v>
      </c>
      <c r="K228" s="360">
        <f t="shared" si="36"/>
        <v>0</v>
      </c>
      <c r="L228" s="360">
        <f t="shared" si="44"/>
        <v>59889</v>
      </c>
      <c r="M228" s="376">
        <f t="shared" si="44"/>
        <v>59889</v>
      </c>
      <c r="N228" s="375">
        <v>1</v>
      </c>
      <c r="O228" s="360">
        <v>36658</v>
      </c>
      <c r="P228" s="360">
        <f t="shared" si="41"/>
        <v>36658</v>
      </c>
      <c r="Q228" s="360">
        <v>23231</v>
      </c>
      <c r="R228" s="360">
        <f t="shared" si="42"/>
        <v>23231</v>
      </c>
      <c r="S228" s="360">
        <v>0</v>
      </c>
      <c r="T228" s="360">
        <f t="shared" si="43"/>
        <v>0</v>
      </c>
      <c r="U228" s="360">
        <f t="shared" si="37"/>
        <v>59889</v>
      </c>
      <c r="V228" s="369">
        <f t="shared" si="38"/>
        <v>59889</v>
      </c>
      <c r="W228" s="393">
        <f t="shared" si="39"/>
        <v>0</v>
      </c>
      <c r="X228" s="376">
        <f t="shared" si="40"/>
        <v>0</v>
      </c>
      <c r="Y228" s="372"/>
    </row>
    <row r="229" spans="1:25" s="50" customFormat="1" ht="22.5" customHeight="1" x14ac:dyDescent="0.15">
      <c r="A229" s="361" t="s">
        <v>234</v>
      </c>
      <c r="B229" s="151" t="s">
        <v>129</v>
      </c>
      <c r="C229" s="152"/>
      <c r="D229" s="375">
        <v>0</v>
      </c>
      <c r="E229" s="359" t="s">
        <v>1385</v>
      </c>
      <c r="F229" s="360">
        <v>59041</v>
      </c>
      <c r="G229" s="360">
        <f t="shared" si="34"/>
        <v>0</v>
      </c>
      <c r="H229" s="360">
        <v>31481</v>
      </c>
      <c r="I229" s="360">
        <f t="shared" si="35"/>
        <v>0</v>
      </c>
      <c r="J229" s="360">
        <v>0</v>
      </c>
      <c r="K229" s="360">
        <f t="shared" si="36"/>
        <v>0</v>
      </c>
      <c r="L229" s="360">
        <f t="shared" si="44"/>
        <v>90522</v>
      </c>
      <c r="M229" s="376">
        <f t="shared" si="44"/>
        <v>0</v>
      </c>
      <c r="N229" s="375">
        <v>0</v>
      </c>
      <c r="O229" s="360">
        <v>59041</v>
      </c>
      <c r="P229" s="360">
        <f t="shared" si="41"/>
        <v>0</v>
      </c>
      <c r="Q229" s="360">
        <v>31481</v>
      </c>
      <c r="R229" s="360">
        <f t="shared" si="42"/>
        <v>0</v>
      </c>
      <c r="S229" s="360">
        <v>0</v>
      </c>
      <c r="T229" s="360">
        <f t="shared" si="43"/>
        <v>0</v>
      </c>
      <c r="U229" s="360">
        <f t="shared" si="37"/>
        <v>90522</v>
      </c>
      <c r="V229" s="369">
        <f t="shared" si="38"/>
        <v>0</v>
      </c>
      <c r="W229" s="393">
        <f t="shared" si="39"/>
        <v>0</v>
      </c>
      <c r="X229" s="376">
        <f t="shared" si="40"/>
        <v>0</v>
      </c>
      <c r="Y229" s="372"/>
    </row>
    <row r="230" spans="1:25" s="50" customFormat="1" ht="22.5" customHeight="1" x14ac:dyDescent="0.15">
      <c r="A230" s="361" t="s">
        <v>235</v>
      </c>
      <c r="B230" s="151" t="s">
        <v>132</v>
      </c>
      <c r="C230" s="152"/>
      <c r="D230" s="375">
        <v>0</v>
      </c>
      <c r="E230" s="359" t="s">
        <v>1385</v>
      </c>
      <c r="F230" s="360">
        <v>83531</v>
      </c>
      <c r="G230" s="360">
        <f t="shared" si="34"/>
        <v>0</v>
      </c>
      <c r="H230" s="360">
        <v>39302</v>
      </c>
      <c r="I230" s="360">
        <f t="shared" si="35"/>
        <v>0</v>
      </c>
      <c r="J230" s="360">
        <v>0</v>
      </c>
      <c r="K230" s="360">
        <f t="shared" si="36"/>
        <v>0</v>
      </c>
      <c r="L230" s="360">
        <f t="shared" si="44"/>
        <v>122833</v>
      </c>
      <c r="M230" s="376">
        <f t="shared" si="44"/>
        <v>0</v>
      </c>
      <c r="N230" s="375">
        <v>0</v>
      </c>
      <c r="O230" s="360">
        <v>83531</v>
      </c>
      <c r="P230" s="360">
        <f t="shared" si="41"/>
        <v>0</v>
      </c>
      <c r="Q230" s="360">
        <v>39302</v>
      </c>
      <c r="R230" s="360">
        <f t="shared" si="42"/>
        <v>0</v>
      </c>
      <c r="S230" s="360">
        <v>0</v>
      </c>
      <c r="T230" s="360">
        <f t="shared" si="43"/>
        <v>0</v>
      </c>
      <c r="U230" s="360">
        <f t="shared" si="37"/>
        <v>122833</v>
      </c>
      <c r="V230" s="369">
        <f t="shared" si="38"/>
        <v>0</v>
      </c>
      <c r="W230" s="393">
        <f t="shared" si="39"/>
        <v>0</v>
      </c>
      <c r="X230" s="376">
        <f t="shared" si="40"/>
        <v>0</v>
      </c>
      <c r="Y230" s="372"/>
    </row>
    <row r="231" spans="1:25" s="50" customFormat="1" ht="22.5" customHeight="1" x14ac:dyDescent="0.15">
      <c r="A231" s="361" t="s">
        <v>236</v>
      </c>
      <c r="B231" s="151" t="s">
        <v>133</v>
      </c>
      <c r="C231" s="152"/>
      <c r="D231" s="375">
        <v>0</v>
      </c>
      <c r="E231" s="359" t="s">
        <v>1385</v>
      </c>
      <c r="F231" s="360">
        <v>112342</v>
      </c>
      <c r="G231" s="360">
        <f t="shared" si="34"/>
        <v>0</v>
      </c>
      <c r="H231" s="360">
        <v>47249</v>
      </c>
      <c r="I231" s="360">
        <f t="shared" si="35"/>
        <v>0</v>
      </c>
      <c r="J231" s="360">
        <v>0</v>
      </c>
      <c r="K231" s="360">
        <f t="shared" si="36"/>
        <v>0</v>
      </c>
      <c r="L231" s="360">
        <f t="shared" si="44"/>
        <v>159591</v>
      </c>
      <c r="M231" s="376">
        <f t="shared" si="44"/>
        <v>0</v>
      </c>
      <c r="N231" s="375">
        <v>0</v>
      </c>
      <c r="O231" s="360">
        <v>112342</v>
      </c>
      <c r="P231" s="360">
        <f t="shared" si="41"/>
        <v>0</v>
      </c>
      <c r="Q231" s="360">
        <v>47249</v>
      </c>
      <c r="R231" s="360">
        <f t="shared" si="42"/>
        <v>0</v>
      </c>
      <c r="S231" s="360">
        <v>0</v>
      </c>
      <c r="T231" s="360">
        <f t="shared" si="43"/>
        <v>0</v>
      </c>
      <c r="U231" s="360">
        <f t="shared" si="37"/>
        <v>159591</v>
      </c>
      <c r="V231" s="369">
        <f t="shared" si="38"/>
        <v>0</v>
      </c>
      <c r="W231" s="393">
        <f t="shared" si="39"/>
        <v>0</v>
      </c>
      <c r="X231" s="376">
        <f t="shared" si="40"/>
        <v>0</v>
      </c>
      <c r="Y231" s="372"/>
    </row>
    <row r="232" spans="1:25" s="50" customFormat="1" ht="22.5" customHeight="1" x14ac:dyDescent="0.15">
      <c r="A232" s="361" t="s">
        <v>237</v>
      </c>
      <c r="B232" s="151" t="s">
        <v>126</v>
      </c>
      <c r="C232" s="152"/>
      <c r="D232" s="375">
        <v>0</v>
      </c>
      <c r="E232" s="359" t="s">
        <v>1385</v>
      </c>
      <c r="F232" s="360">
        <v>221739</v>
      </c>
      <c r="G232" s="360">
        <f t="shared" si="34"/>
        <v>0</v>
      </c>
      <c r="H232" s="360">
        <v>70287</v>
      </c>
      <c r="I232" s="360">
        <f t="shared" si="35"/>
        <v>0</v>
      </c>
      <c r="J232" s="360">
        <v>0</v>
      </c>
      <c r="K232" s="360">
        <f t="shared" si="36"/>
        <v>0</v>
      </c>
      <c r="L232" s="360">
        <f t="shared" si="44"/>
        <v>292026</v>
      </c>
      <c r="M232" s="376">
        <f t="shared" si="44"/>
        <v>0</v>
      </c>
      <c r="N232" s="375">
        <v>0</v>
      </c>
      <c r="O232" s="360">
        <v>221739</v>
      </c>
      <c r="P232" s="360">
        <f t="shared" si="41"/>
        <v>0</v>
      </c>
      <c r="Q232" s="360">
        <v>70287</v>
      </c>
      <c r="R232" s="360">
        <f t="shared" si="42"/>
        <v>0</v>
      </c>
      <c r="S232" s="360">
        <v>0</v>
      </c>
      <c r="T232" s="360">
        <f t="shared" si="43"/>
        <v>0</v>
      </c>
      <c r="U232" s="360">
        <f t="shared" si="37"/>
        <v>292026</v>
      </c>
      <c r="V232" s="369">
        <f t="shared" si="38"/>
        <v>0</v>
      </c>
      <c r="W232" s="393">
        <f t="shared" si="39"/>
        <v>0</v>
      </c>
      <c r="X232" s="376">
        <f t="shared" si="40"/>
        <v>0</v>
      </c>
      <c r="Y232" s="372"/>
    </row>
    <row r="233" spans="1:25" s="50" customFormat="1" ht="22.5" customHeight="1" x14ac:dyDescent="0.15">
      <c r="A233" s="361" t="s">
        <v>238</v>
      </c>
      <c r="B233" s="151" t="s">
        <v>136</v>
      </c>
      <c r="C233" s="152"/>
      <c r="D233" s="375">
        <v>1</v>
      </c>
      <c r="E233" s="359" t="s">
        <v>1385</v>
      </c>
      <c r="F233" s="360">
        <v>649</v>
      </c>
      <c r="G233" s="360">
        <f t="shared" si="34"/>
        <v>649</v>
      </c>
      <c r="H233" s="360">
        <v>8197</v>
      </c>
      <c r="I233" s="360">
        <f t="shared" si="35"/>
        <v>8197</v>
      </c>
      <c r="J233" s="360">
        <v>0</v>
      </c>
      <c r="K233" s="360">
        <f t="shared" si="36"/>
        <v>0</v>
      </c>
      <c r="L233" s="360">
        <f t="shared" si="44"/>
        <v>8846</v>
      </c>
      <c r="M233" s="376">
        <f t="shared" si="44"/>
        <v>8846</v>
      </c>
      <c r="N233" s="375">
        <v>1</v>
      </c>
      <c r="O233" s="360">
        <v>649</v>
      </c>
      <c r="P233" s="360">
        <f t="shared" si="41"/>
        <v>649</v>
      </c>
      <c r="Q233" s="360">
        <v>8197</v>
      </c>
      <c r="R233" s="360">
        <f t="shared" si="42"/>
        <v>8197</v>
      </c>
      <c r="S233" s="360">
        <v>0</v>
      </c>
      <c r="T233" s="360">
        <f t="shared" si="43"/>
        <v>0</v>
      </c>
      <c r="U233" s="360">
        <f t="shared" si="37"/>
        <v>8846</v>
      </c>
      <c r="V233" s="369">
        <f t="shared" si="38"/>
        <v>8846</v>
      </c>
      <c r="W233" s="393">
        <f t="shared" si="39"/>
        <v>0</v>
      </c>
      <c r="X233" s="376">
        <f t="shared" si="40"/>
        <v>0</v>
      </c>
      <c r="Y233" s="372"/>
    </row>
    <row r="234" spans="1:25" s="50" customFormat="1" ht="22.5" customHeight="1" x14ac:dyDescent="0.15">
      <c r="A234" s="361" t="s">
        <v>239</v>
      </c>
      <c r="B234" s="151" t="s">
        <v>135</v>
      </c>
      <c r="C234" s="152"/>
      <c r="D234" s="375">
        <v>1</v>
      </c>
      <c r="E234" s="359" t="s">
        <v>1385</v>
      </c>
      <c r="F234" s="360">
        <v>1013</v>
      </c>
      <c r="G234" s="360">
        <f t="shared" si="34"/>
        <v>1013</v>
      </c>
      <c r="H234" s="360">
        <v>9897</v>
      </c>
      <c r="I234" s="360">
        <f t="shared" si="35"/>
        <v>9897</v>
      </c>
      <c r="J234" s="360">
        <v>0</v>
      </c>
      <c r="K234" s="360">
        <f t="shared" si="36"/>
        <v>0</v>
      </c>
      <c r="L234" s="360">
        <f t="shared" si="44"/>
        <v>10910</v>
      </c>
      <c r="M234" s="376">
        <f t="shared" si="44"/>
        <v>10910</v>
      </c>
      <c r="N234" s="375">
        <v>1</v>
      </c>
      <c r="O234" s="360">
        <v>1013</v>
      </c>
      <c r="P234" s="360">
        <f t="shared" si="41"/>
        <v>1013</v>
      </c>
      <c r="Q234" s="360">
        <v>9897</v>
      </c>
      <c r="R234" s="360">
        <f t="shared" si="42"/>
        <v>9897</v>
      </c>
      <c r="S234" s="360">
        <v>0</v>
      </c>
      <c r="T234" s="360">
        <f t="shared" si="43"/>
        <v>0</v>
      </c>
      <c r="U234" s="360">
        <f t="shared" si="37"/>
        <v>10910</v>
      </c>
      <c r="V234" s="369">
        <f t="shared" si="38"/>
        <v>10910</v>
      </c>
      <c r="W234" s="393">
        <f t="shared" si="39"/>
        <v>0</v>
      </c>
      <c r="X234" s="376">
        <f t="shared" si="40"/>
        <v>0</v>
      </c>
      <c r="Y234" s="372"/>
    </row>
    <row r="235" spans="1:25" s="50" customFormat="1" ht="22.5" customHeight="1" x14ac:dyDescent="0.15">
      <c r="A235" s="361" t="s">
        <v>240</v>
      </c>
      <c r="B235" s="151" t="s">
        <v>138</v>
      </c>
      <c r="C235" s="152"/>
      <c r="D235" s="375">
        <v>1</v>
      </c>
      <c r="E235" s="359" t="s">
        <v>1385</v>
      </c>
      <c r="F235" s="360">
        <v>1451</v>
      </c>
      <c r="G235" s="360">
        <f t="shared" si="34"/>
        <v>1451</v>
      </c>
      <c r="H235" s="360">
        <v>11848</v>
      </c>
      <c r="I235" s="360">
        <f t="shared" si="35"/>
        <v>11848</v>
      </c>
      <c r="J235" s="360">
        <v>0</v>
      </c>
      <c r="K235" s="360">
        <f t="shared" si="36"/>
        <v>0</v>
      </c>
      <c r="L235" s="360">
        <f t="shared" si="44"/>
        <v>13299</v>
      </c>
      <c r="M235" s="376">
        <f t="shared" si="44"/>
        <v>13299</v>
      </c>
      <c r="N235" s="375">
        <v>1</v>
      </c>
      <c r="O235" s="360">
        <v>1451</v>
      </c>
      <c r="P235" s="360">
        <f t="shared" si="41"/>
        <v>1451</v>
      </c>
      <c r="Q235" s="360">
        <v>11848</v>
      </c>
      <c r="R235" s="360">
        <f t="shared" si="42"/>
        <v>11848</v>
      </c>
      <c r="S235" s="360">
        <v>0</v>
      </c>
      <c r="T235" s="360">
        <f t="shared" si="43"/>
        <v>0</v>
      </c>
      <c r="U235" s="360">
        <f t="shared" si="37"/>
        <v>13299</v>
      </c>
      <c r="V235" s="369">
        <f t="shared" si="38"/>
        <v>13299</v>
      </c>
      <c r="W235" s="393">
        <f t="shared" si="39"/>
        <v>0</v>
      </c>
      <c r="X235" s="376">
        <f t="shared" si="40"/>
        <v>0</v>
      </c>
      <c r="Y235" s="372"/>
    </row>
    <row r="236" spans="1:25" s="50" customFormat="1" ht="22.5" customHeight="1" x14ac:dyDescent="0.15">
      <c r="A236" s="361" t="s">
        <v>241</v>
      </c>
      <c r="B236" s="151" t="s">
        <v>137</v>
      </c>
      <c r="C236" s="152"/>
      <c r="D236" s="375">
        <v>1</v>
      </c>
      <c r="E236" s="359" t="s">
        <v>1385</v>
      </c>
      <c r="F236" s="360">
        <v>1993</v>
      </c>
      <c r="G236" s="360">
        <f t="shared" si="34"/>
        <v>1993</v>
      </c>
      <c r="H236" s="360">
        <v>14298</v>
      </c>
      <c r="I236" s="360">
        <f t="shared" si="35"/>
        <v>14298</v>
      </c>
      <c r="J236" s="360">
        <v>0</v>
      </c>
      <c r="K236" s="360">
        <f t="shared" si="36"/>
        <v>0</v>
      </c>
      <c r="L236" s="360">
        <f t="shared" si="44"/>
        <v>16291</v>
      </c>
      <c r="M236" s="376">
        <f t="shared" si="44"/>
        <v>16291</v>
      </c>
      <c r="N236" s="375">
        <v>1</v>
      </c>
      <c r="O236" s="360">
        <v>1993</v>
      </c>
      <c r="P236" s="360">
        <f t="shared" si="41"/>
        <v>1993</v>
      </c>
      <c r="Q236" s="360">
        <v>14298</v>
      </c>
      <c r="R236" s="360">
        <f t="shared" si="42"/>
        <v>14298</v>
      </c>
      <c r="S236" s="360">
        <v>0</v>
      </c>
      <c r="T236" s="360">
        <f t="shared" si="43"/>
        <v>0</v>
      </c>
      <c r="U236" s="360">
        <f t="shared" si="37"/>
        <v>16291</v>
      </c>
      <c r="V236" s="369">
        <f t="shared" si="38"/>
        <v>16291</v>
      </c>
      <c r="W236" s="393">
        <f t="shared" si="39"/>
        <v>0</v>
      </c>
      <c r="X236" s="376">
        <f t="shared" si="40"/>
        <v>0</v>
      </c>
      <c r="Y236" s="372"/>
    </row>
    <row r="237" spans="1:25" s="50" customFormat="1" ht="22.5" customHeight="1" x14ac:dyDescent="0.15">
      <c r="A237" s="361" t="s">
        <v>242</v>
      </c>
      <c r="B237" s="151" t="s">
        <v>139</v>
      </c>
      <c r="C237" s="152"/>
      <c r="D237" s="375">
        <v>0</v>
      </c>
      <c r="E237" s="359" t="s">
        <v>1385</v>
      </c>
      <c r="F237" s="360">
        <v>2578</v>
      </c>
      <c r="G237" s="360">
        <f t="shared" si="34"/>
        <v>0</v>
      </c>
      <c r="H237" s="360">
        <v>16572</v>
      </c>
      <c r="I237" s="360">
        <f t="shared" si="35"/>
        <v>0</v>
      </c>
      <c r="J237" s="360">
        <v>0</v>
      </c>
      <c r="K237" s="360">
        <f t="shared" si="36"/>
        <v>0</v>
      </c>
      <c r="L237" s="360">
        <f t="shared" si="44"/>
        <v>19150</v>
      </c>
      <c r="M237" s="376">
        <f t="shared" si="44"/>
        <v>0</v>
      </c>
      <c r="N237" s="375">
        <v>0</v>
      </c>
      <c r="O237" s="360">
        <v>2578</v>
      </c>
      <c r="P237" s="360">
        <f t="shared" si="41"/>
        <v>0</v>
      </c>
      <c r="Q237" s="360">
        <v>16572</v>
      </c>
      <c r="R237" s="360">
        <f t="shared" si="42"/>
        <v>0</v>
      </c>
      <c r="S237" s="360">
        <v>0</v>
      </c>
      <c r="T237" s="360">
        <f t="shared" si="43"/>
        <v>0</v>
      </c>
      <c r="U237" s="360">
        <f t="shared" si="37"/>
        <v>19150</v>
      </c>
      <c r="V237" s="369">
        <f t="shared" si="38"/>
        <v>0</v>
      </c>
      <c r="W237" s="393">
        <f t="shared" si="39"/>
        <v>0</v>
      </c>
      <c r="X237" s="376">
        <f t="shared" si="40"/>
        <v>0</v>
      </c>
      <c r="Y237" s="372"/>
    </row>
    <row r="238" spans="1:25" s="50" customFormat="1" ht="22.5" customHeight="1" x14ac:dyDescent="0.15">
      <c r="A238" s="361" t="s">
        <v>243</v>
      </c>
      <c r="B238" s="151" t="s">
        <v>134</v>
      </c>
      <c r="C238" s="152"/>
      <c r="D238" s="375">
        <v>0</v>
      </c>
      <c r="E238" s="359" t="s">
        <v>1385</v>
      </c>
      <c r="F238" s="360">
        <v>3922</v>
      </c>
      <c r="G238" s="360">
        <f t="shared" si="34"/>
        <v>0</v>
      </c>
      <c r="H238" s="360">
        <v>21971</v>
      </c>
      <c r="I238" s="360">
        <f t="shared" si="35"/>
        <v>0</v>
      </c>
      <c r="J238" s="360">
        <v>0</v>
      </c>
      <c r="K238" s="360">
        <f t="shared" si="36"/>
        <v>0</v>
      </c>
      <c r="L238" s="360">
        <f t="shared" si="44"/>
        <v>25893</v>
      </c>
      <c r="M238" s="376">
        <f t="shared" si="44"/>
        <v>0</v>
      </c>
      <c r="N238" s="375">
        <v>0</v>
      </c>
      <c r="O238" s="360">
        <v>3922</v>
      </c>
      <c r="P238" s="360">
        <f t="shared" si="41"/>
        <v>0</v>
      </c>
      <c r="Q238" s="360">
        <v>21971</v>
      </c>
      <c r="R238" s="360">
        <f t="shared" si="42"/>
        <v>0</v>
      </c>
      <c r="S238" s="360">
        <v>0</v>
      </c>
      <c r="T238" s="360">
        <f t="shared" si="43"/>
        <v>0</v>
      </c>
      <c r="U238" s="360">
        <f t="shared" si="37"/>
        <v>25893</v>
      </c>
      <c r="V238" s="369">
        <f t="shared" si="38"/>
        <v>0</v>
      </c>
      <c r="W238" s="393">
        <f t="shared" si="39"/>
        <v>0</v>
      </c>
      <c r="X238" s="376">
        <f t="shared" si="40"/>
        <v>0</v>
      </c>
      <c r="Y238" s="372"/>
    </row>
    <row r="239" spans="1:25" s="50" customFormat="1" ht="22.5" customHeight="1" x14ac:dyDescent="0.15">
      <c r="A239" s="361" t="s">
        <v>1012</v>
      </c>
      <c r="B239" s="151" t="s">
        <v>21</v>
      </c>
      <c r="C239" s="152"/>
      <c r="D239" s="375">
        <v>0</v>
      </c>
      <c r="E239" s="359" t="s">
        <v>1385</v>
      </c>
      <c r="F239" s="360">
        <v>5569</v>
      </c>
      <c r="G239" s="360">
        <f t="shared" si="34"/>
        <v>0</v>
      </c>
      <c r="H239" s="360">
        <v>25849</v>
      </c>
      <c r="I239" s="360">
        <f t="shared" si="35"/>
        <v>0</v>
      </c>
      <c r="J239" s="360">
        <v>0</v>
      </c>
      <c r="K239" s="360">
        <f t="shared" si="36"/>
        <v>0</v>
      </c>
      <c r="L239" s="360">
        <f t="shared" si="44"/>
        <v>31418</v>
      </c>
      <c r="M239" s="376">
        <f t="shared" si="44"/>
        <v>0</v>
      </c>
      <c r="N239" s="375">
        <v>0</v>
      </c>
      <c r="O239" s="360">
        <v>5569</v>
      </c>
      <c r="P239" s="360">
        <f t="shared" si="41"/>
        <v>0</v>
      </c>
      <c r="Q239" s="360">
        <v>25849</v>
      </c>
      <c r="R239" s="360">
        <f t="shared" si="42"/>
        <v>0</v>
      </c>
      <c r="S239" s="360">
        <v>0</v>
      </c>
      <c r="T239" s="360">
        <f t="shared" si="43"/>
        <v>0</v>
      </c>
      <c r="U239" s="360">
        <f t="shared" si="37"/>
        <v>31418</v>
      </c>
      <c r="V239" s="369">
        <f t="shared" si="38"/>
        <v>0</v>
      </c>
      <c r="W239" s="393">
        <f t="shared" si="39"/>
        <v>0</v>
      </c>
      <c r="X239" s="376">
        <f t="shared" si="40"/>
        <v>0</v>
      </c>
      <c r="Y239" s="372"/>
    </row>
    <row r="240" spans="1:25" s="50" customFormat="1" ht="22.5" customHeight="1" x14ac:dyDescent="0.15">
      <c r="A240" s="361" t="s">
        <v>1014</v>
      </c>
      <c r="B240" s="151" t="s">
        <v>22</v>
      </c>
      <c r="C240" s="152"/>
      <c r="D240" s="375">
        <v>0</v>
      </c>
      <c r="E240" s="359" t="s">
        <v>1385</v>
      </c>
      <c r="F240" s="360">
        <v>7480</v>
      </c>
      <c r="G240" s="360">
        <f t="shared" si="34"/>
        <v>0</v>
      </c>
      <c r="H240" s="360">
        <v>32523</v>
      </c>
      <c r="I240" s="360">
        <f t="shared" si="35"/>
        <v>0</v>
      </c>
      <c r="J240" s="360">
        <v>0</v>
      </c>
      <c r="K240" s="360">
        <f t="shared" si="36"/>
        <v>0</v>
      </c>
      <c r="L240" s="360">
        <f t="shared" si="44"/>
        <v>40003</v>
      </c>
      <c r="M240" s="376">
        <f t="shared" si="44"/>
        <v>0</v>
      </c>
      <c r="N240" s="375">
        <v>0</v>
      </c>
      <c r="O240" s="360">
        <v>7480</v>
      </c>
      <c r="P240" s="360">
        <f t="shared" si="41"/>
        <v>0</v>
      </c>
      <c r="Q240" s="360">
        <v>32523</v>
      </c>
      <c r="R240" s="360">
        <f t="shared" si="42"/>
        <v>0</v>
      </c>
      <c r="S240" s="360">
        <v>0</v>
      </c>
      <c r="T240" s="360">
        <f t="shared" si="43"/>
        <v>0</v>
      </c>
      <c r="U240" s="360">
        <f t="shared" si="37"/>
        <v>40003</v>
      </c>
      <c r="V240" s="369">
        <f t="shared" si="38"/>
        <v>0</v>
      </c>
      <c r="W240" s="393">
        <f t="shared" si="39"/>
        <v>0</v>
      </c>
      <c r="X240" s="376">
        <f t="shared" si="40"/>
        <v>0</v>
      </c>
      <c r="Y240" s="372"/>
    </row>
    <row r="241" spans="1:25" s="50" customFormat="1" ht="22.5" customHeight="1" x14ac:dyDescent="0.15">
      <c r="A241" s="361" t="s">
        <v>1018</v>
      </c>
      <c r="B241" s="151" t="s">
        <v>11</v>
      </c>
      <c r="C241" s="152"/>
      <c r="D241" s="375">
        <v>0</v>
      </c>
      <c r="E241" s="359" t="s">
        <v>1385</v>
      </c>
      <c r="F241" s="360">
        <v>12006</v>
      </c>
      <c r="G241" s="360">
        <f t="shared" si="34"/>
        <v>0</v>
      </c>
      <c r="H241" s="360">
        <v>44073</v>
      </c>
      <c r="I241" s="360">
        <f t="shared" si="35"/>
        <v>0</v>
      </c>
      <c r="J241" s="360">
        <v>0</v>
      </c>
      <c r="K241" s="360">
        <f t="shared" si="36"/>
        <v>0</v>
      </c>
      <c r="L241" s="360">
        <f t="shared" si="44"/>
        <v>56079</v>
      </c>
      <c r="M241" s="376">
        <f t="shared" si="44"/>
        <v>0</v>
      </c>
      <c r="N241" s="375">
        <v>0</v>
      </c>
      <c r="O241" s="360">
        <v>12006</v>
      </c>
      <c r="P241" s="360">
        <f t="shared" si="41"/>
        <v>0</v>
      </c>
      <c r="Q241" s="360">
        <v>44073</v>
      </c>
      <c r="R241" s="360">
        <f t="shared" si="42"/>
        <v>0</v>
      </c>
      <c r="S241" s="360">
        <v>0</v>
      </c>
      <c r="T241" s="360">
        <f t="shared" si="43"/>
        <v>0</v>
      </c>
      <c r="U241" s="360">
        <f t="shared" si="37"/>
        <v>56079</v>
      </c>
      <c r="V241" s="369">
        <f t="shared" si="38"/>
        <v>0</v>
      </c>
      <c r="W241" s="393">
        <f t="shared" si="39"/>
        <v>0</v>
      </c>
      <c r="X241" s="376">
        <f t="shared" si="40"/>
        <v>0</v>
      </c>
      <c r="Y241" s="372"/>
    </row>
    <row r="242" spans="1:25" s="50" customFormat="1" ht="22.5" customHeight="1" x14ac:dyDescent="0.15">
      <c r="A242" s="361" t="s">
        <v>1019</v>
      </c>
      <c r="B242" s="151" t="s">
        <v>9</v>
      </c>
      <c r="C242" s="152"/>
      <c r="D242" s="375">
        <v>0</v>
      </c>
      <c r="E242" s="359" t="s">
        <v>1385</v>
      </c>
      <c r="F242" s="360">
        <v>16775</v>
      </c>
      <c r="G242" s="360">
        <f t="shared" si="34"/>
        <v>0</v>
      </c>
      <c r="H242" s="360">
        <v>55023</v>
      </c>
      <c r="I242" s="360">
        <f t="shared" si="35"/>
        <v>0</v>
      </c>
      <c r="J242" s="360">
        <v>0</v>
      </c>
      <c r="K242" s="360">
        <f t="shared" si="36"/>
        <v>0</v>
      </c>
      <c r="L242" s="360">
        <f t="shared" si="44"/>
        <v>71798</v>
      </c>
      <c r="M242" s="376">
        <f t="shared" si="44"/>
        <v>0</v>
      </c>
      <c r="N242" s="375">
        <v>0</v>
      </c>
      <c r="O242" s="360">
        <v>16775</v>
      </c>
      <c r="P242" s="360">
        <f t="shared" si="41"/>
        <v>0</v>
      </c>
      <c r="Q242" s="360">
        <v>55023</v>
      </c>
      <c r="R242" s="360">
        <f t="shared" si="42"/>
        <v>0</v>
      </c>
      <c r="S242" s="360">
        <v>0</v>
      </c>
      <c r="T242" s="360">
        <f t="shared" si="43"/>
        <v>0</v>
      </c>
      <c r="U242" s="360">
        <f t="shared" si="37"/>
        <v>71798</v>
      </c>
      <c r="V242" s="369">
        <f t="shared" si="38"/>
        <v>0</v>
      </c>
      <c r="W242" s="393">
        <f t="shared" si="39"/>
        <v>0</v>
      </c>
      <c r="X242" s="376">
        <f t="shared" si="40"/>
        <v>0</v>
      </c>
      <c r="Y242" s="372"/>
    </row>
    <row r="243" spans="1:25" s="50" customFormat="1" ht="22.5" customHeight="1" x14ac:dyDescent="0.15">
      <c r="A243" s="361" t="s">
        <v>1020</v>
      </c>
      <c r="B243" s="151" t="s">
        <v>10</v>
      </c>
      <c r="C243" s="152"/>
      <c r="D243" s="375">
        <v>0</v>
      </c>
      <c r="E243" s="359" t="s">
        <v>1385</v>
      </c>
      <c r="F243" s="360">
        <v>22886</v>
      </c>
      <c r="G243" s="360">
        <f t="shared" si="34"/>
        <v>0</v>
      </c>
      <c r="H243" s="360">
        <v>66148</v>
      </c>
      <c r="I243" s="360">
        <f t="shared" si="35"/>
        <v>0</v>
      </c>
      <c r="J243" s="360">
        <v>0</v>
      </c>
      <c r="K243" s="360">
        <f t="shared" si="36"/>
        <v>0</v>
      </c>
      <c r="L243" s="360">
        <f t="shared" si="44"/>
        <v>89034</v>
      </c>
      <c r="M243" s="376">
        <f t="shared" si="44"/>
        <v>0</v>
      </c>
      <c r="N243" s="375">
        <v>0</v>
      </c>
      <c r="O243" s="360">
        <v>22886</v>
      </c>
      <c r="P243" s="360">
        <f t="shared" si="41"/>
        <v>0</v>
      </c>
      <c r="Q243" s="360">
        <v>66148</v>
      </c>
      <c r="R243" s="360">
        <f t="shared" si="42"/>
        <v>0</v>
      </c>
      <c r="S243" s="360">
        <v>0</v>
      </c>
      <c r="T243" s="360">
        <f t="shared" si="43"/>
        <v>0</v>
      </c>
      <c r="U243" s="360">
        <f t="shared" si="37"/>
        <v>89034</v>
      </c>
      <c r="V243" s="369">
        <f t="shared" si="38"/>
        <v>0</v>
      </c>
      <c r="W243" s="393">
        <f t="shared" si="39"/>
        <v>0</v>
      </c>
      <c r="X243" s="376">
        <f t="shared" si="40"/>
        <v>0</v>
      </c>
      <c r="Y243" s="372"/>
    </row>
    <row r="244" spans="1:25" s="50" customFormat="1" ht="22.5" customHeight="1" x14ac:dyDescent="0.15">
      <c r="A244" s="361" t="s">
        <v>1021</v>
      </c>
      <c r="B244" s="151" t="s">
        <v>20</v>
      </c>
      <c r="C244" s="152"/>
      <c r="D244" s="375">
        <v>0</v>
      </c>
      <c r="E244" s="359" t="s">
        <v>1385</v>
      </c>
      <c r="F244" s="360">
        <v>52715</v>
      </c>
      <c r="G244" s="360">
        <f t="shared" si="34"/>
        <v>0</v>
      </c>
      <c r="H244" s="360">
        <v>98402</v>
      </c>
      <c r="I244" s="360">
        <f t="shared" si="35"/>
        <v>0</v>
      </c>
      <c r="J244" s="360">
        <v>0</v>
      </c>
      <c r="K244" s="360">
        <f t="shared" si="36"/>
        <v>0</v>
      </c>
      <c r="L244" s="360">
        <f t="shared" si="44"/>
        <v>151117</v>
      </c>
      <c r="M244" s="376">
        <f t="shared" si="44"/>
        <v>0</v>
      </c>
      <c r="N244" s="375">
        <v>0</v>
      </c>
      <c r="O244" s="360">
        <v>52715</v>
      </c>
      <c r="P244" s="360">
        <f t="shared" si="41"/>
        <v>0</v>
      </c>
      <c r="Q244" s="360">
        <v>98402</v>
      </c>
      <c r="R244" s="360">
        <f t="shared" si="42"/>
        <v>0</v>
      </c>
      <c r="S244" s="360">
        <v>0</v>
      </c>
      <c r="T244" s="360">
        <f t="shared" si="43"/>
        <v>0</v>
      </c>
      <c r="U244" s="360">
        <f t="shared" si="37"/>
        <v>151117</v>
      </c>
      <c r="V244" s="369">
        <f t="shared" si="38"/>
        <v>0</v>
      </c>
      <c r="W244" s="393">
        <f t="shared" si="39"/>
        <v>0</v>
      </c>
      <c r="X244" s="376">
        <f t="shared" si="40"/>
        <v>0</v>
      </c>
      <c r="Y244" s="372"/>
    </row>
    <row r="245" spans="1:25" s="50" customFormat="1" ht="22.5" customHeight="1" x14ac:dyDescent="0.15">
      <c r="A245" s="361" t="s">
        <v>1022</v>
      </c>
      <c r="B245" s="151" t="s">
        <v>19</v>
      </c>
      <c r="C245" s="152"/>
      <c r="D245" s="375">
        <v>1</v>
      </c>
      <c r="E245" s="359" t="s">
        <v>1385</v>
      </c>
      <c r="F245" s="360">
        <v>447</v>
      </c>
      <c r="G245" s="360">
        <f t="shared" si="34"/>
        <v>447</v>
      </c>
      <c r="H245" s="360">
        <v>11072</v>
      </c>
      <c r="I245" s="360">
        <f t="shared" si="35"/>
        <v>11072</v>
      </c>
      <c r="J245" s="360">
        <v>0</v>
      </c>
      <c r="K245" s="360">
        <f t="shared" si="36"/>
        <v>0</v>
      </c>
      <c r="L245" s="360">
        <f t="shared" si="44"/>
        <v>11519</v>
      </c>
      <c r="M245" s="376">
        <f t="shared" si="44"/>
        <v>11519</v>
      </c>
      <c r="N245" s="375">
        <v>1</v>
      </c>
      <c r="O245" s="360">
        <v>447</v>
      </c>
      <c r="P245" s="360">
        <f t="shared" si="41"/>
        <v>447</v>
      </c>
      <c r="Q245" s="360">
        <v>11072</v>
      </c>
      <c r="R245" s="360">
        <f t="shared" si="42"/>
        <v>11072</v>
      </c>
      <c r="S245" s="360">
        <v>0</v>
      </c>
      <c r="T245" s="360">
        <f t="shared" si="43"/>
        <v>0</v>
      </c>
      <c r="U245" s="360">
        <f t="shared" si="37"/>
        <v>11519</v>
      </c>
      <c r="V245" s="369">
        <f t="shared" si="38"/>
        <v>11519</v>
      </c>
      <c r="W245" s="393">
        <f t="shared" si="39"/>
        <v>0</v>
      </c>
      <c r="X245" s="376">
        <f t="shared" si="40"/>
        <v>0</v>
      </c>
      <c r="Y245" s="372"/>
    </row>
    <row r="246" spans="1:25" s="50" customFormat="1" ht="22.5" customHeight="1" x14ac:dyDescent="0.15">
      <c r="A246" s="361" t="s">
        <v>1023</v>
      </c>
      <c r="B246" s="151" t="s">
        <v>7</v>
      </c>
      <c r="C246" s="152"/>
      <c r="D246" s="375">
        <v>1</v>
      </c>
      <c r="E246" s="359" t="s">
        <v>1385</v>
      </c>
      <c r="F246" s="363">
        <v>-437</v>
      </c>
      <c r="G246" s="363">
        <f t="shared" si="34"/>
        <v>-437</v>
      </c>
      <c r="H246" s="360">
        <v>13197</v>
      </c>
      <c r="I246" s="360">
        <f t="shared" si="35"/>
        <v>13197</v>
      </c>
      <c r="J246" s="360">
        <v>0</v>
      </c>
      <c r="K246" s="360">
        <f t="shared" si="36"/>
        <v>0</v>
      </c>
      <c r="L246" s="360">
        <f t="shared" si="44"/>
        <v>12760</v>
      </c>
      <c r="M246" s="376">
        <f t="shared" si="44"/>
        <v>12760</v>
      </c>
      <c r="N246" s="375">
        <v>1</v>
      </c>
      <c r="O246" s="363">
        <v>-437</v>
      </c>
      <c r="P246" s="360">
        <f t="shared" si="41"/>
        <v>-437</v>
      </c>
      <c r="Q246" s="360">
        <v>13197</v>
      </c>
      <c r="R246" s="360">
        <f t="shared" si="42"/>
        <v>13197</v>
      </c>
      <c r="S246" s="360">
        <v>0</v>
      </c>
      <c r="T246" s="360">
        <f t="shared" si="43"/>
        <v>0</v>
      </c>
      <c r="U246" s="360">
        <f t="shared" si="37"/>
        <v>12760</v>
      </c>
      <c r="V246" s="369">
        <f t="shared" si="38"/>
        <v>12760</v>
      </c>
      <c r="W246" s="393">
        <f t="shared" si="39"/>
        <v>0</v>
      </c>
      <c r="X246" s="376">
        <f t="shared" si="40"/>
        <v>0</v>
      </c>
      <c r="Y246" s="372"/>
    </row>
    <row r="247" spans="1:25" s="50" customFormat="1" ht="22.5" customHeight="1" x14ac:dyDescent="0.15">
      <c r="A247" s="361" t="s">
        <v>1017</v>
      </c>
      <c r="B247" s="151" t="s">
        <v>8</v>
      </c>
      <c r="C247" s="152"/>
      <c r="D247" s="375">
        <v>1</v>
      </c>
      <c r="E247" s="359" t="s">
        <v>1385</v>
      </c>
      <c r="F247" s="360">
        <v>3156</v>
      </c>
      <c r="G247" s="360">
        <f t="shared" si="34"/>
        <v>3156</v>
      </c>
      <c r="H247" s="360">
        <v>8391</v>
      </c>
      <c r="I247" s="360">
        <f t="shared" si="35"/>
        <v>8391</v>
      </c>
      <c r="J247" s="360">
        <v>0</v>
      </c>
      <c r="K247" s="360">
        <f t="shared" si="36"/>
        <v>0</v>
      </c>
      <c r="L247" s="360">
        <f t="shared" si="44"/>
        <v>11547</v>
      </c>
      <c r="M247" s="376">
        <f t="shared" si="44"/>
        <v>11547</v>
      </c>
      <c r="N247" s="375">
        <v>1</v>
      </c>
      <c r="O247" s="360">
        <v>3156</v>
      </c>
      <c r="P247" s="360">
        <f t="shared" si="41"/>
        <v>3156</v>
      </c>
      <c r="Q247" s="360">
        <v>8391</v>
      </c>
      <c r="R247" s="360">
        <f t="shared" si="42"/>
        <v>8391</v>
      </c>
      <c r="S247" s="360">
        <v>0</v>
      </c>
      <c r="T247" s="360">
        <f t="shared" si="43"/>
        <v>0</v>
      </c>
      <c r="U247" s="360">
        <f t="shared" si="37"/>
        <v>11547</v>
      </c>
      <c r="V247" s="369">
        <f t="shared" si="38"/>
        <v>11547</v>
      </c>
      <c r="W247" s="393">
        <f t="shared" si="39"/>
        <v>0</v>
      </c>
      <c r="X247" s="376">
        <f t="shared" si="40"/>
        <v>0</v>
      </c>
      <c r="Y247" s="372"/>
    </row>
    <row r="248" spans="1:25" s="50" customFormat="1" ht="22.5" customHeight="1" x14ac:dyDescent="0.15">
      <c r="A248" s="361" t="s">
        <v>1025</v>
      </c>
      <c r="B248" s="151" t="s">
        <v>15</v>
      </c>
      <c r="C248" s="152"/>
      <c r="D248" s="375">
        <v>1</v>
      </c>
      <c r="E248" s="359" t="s">
        <v>1385</v>
      </c>
      <c r="F248" s="360">
        <v>4985</v>
      </c>
      <c r="G248" s="360">
        <f t="shared" si="34"/>
        <v>4985</v>
      </c>
      <c r="H248" s="360">
        <v>10212</v>
      </c>
      <c r="I248" s="360">
        <f t="shared" si="35"/>
        <v>10212</v>
      </c>
      <c r="J248" s="360">
        <v>0</v>
      </c>
      <c r="K248" s="360">
        <f t="shared" si="36"/>
        <v>0</v>
      </c>
      <c r="L248" s="360">
        <f t="shared" si="44"/>
        <v>15197</v>
      </c>
      <c r="M248" s="376">
        <f t="shared" si="44"/>
        <v>15197</v>
      </c>
      <c r="N248" s="375">
        <v>1</v>
      </c>
      <c r="O248" s="360">
        <v>4985</v>
      </c>
      <c r="P248" s="360">
        <f t="shared" si="41"/>
        <v>4985</v>
      </c>
      <c r="Q248" s="360">
        <v>10212</v>
      </c>
      <c r="R248" s="360">
        <f t="shared" si="42"/>
        <v>10212</v>
      </c>
      <c r="S248" s="360">
        <v>0</v>
      </c>
      <c r="T248" s="360">
        <f t="shared" si="43"/>
        <v>0</v>
      </c>
      <c r="U248" s="360">
        <f t="shared" si="37"/>
        <v>15197</v>
      </c>
      <c r="V248" s="369">
        <f t="shared" si="38"/>
        <v>15197</v>
      </c>
      <c r="W248" s="393">
        <f t="shared" si="39"/>
        <v>0</v>
      </c>
      <c r="X248" s="376">
        <f t="shared" si="40"/>
        <v>0</v>
      </c>
      <c r="Y248" s="372"/>
    </row>
    <row r="249" spans="1:25" s="50" customFormat="1" ht="22.5" customHeight="1" x14ac:dyDescent="0.15">
      <c r="A249" s="361" t="s">
        <v>1024</v>
      </c>
      <c r="B249" s="151" t="s">
        <v>14</v>
      </c>
      <c r="C249" s="152"/>
      <c r="D249" s="375">
        <v>1</v>
      </c>
      <c r="E249" s="359" t="s">
        <v>1385</v>
      </c>
      <c r="F249" s="360">
        <v>7183</v>
      </c>
      <c r="G249" s="360">
        <f t="shared" si="34"/>
        <v>7183</v>
      </c>
      <c r="H249" s="360">
        <v>12213</v>
      </c>
      <c r="I249" s="360">
        <f t="shared" si="35"/>
        <v>12213</v>
      </c>
      <c r="J249" s="360">
        <v>0</v>
      </c>
      <c r="K249" s="360">
        <f t="shared" si="36"/>
        <v>0</v>
      </c>
      <c r="L249" s="360">
        <f t="shared" si="44"/>
        <v>19396</v>
      </c>
      <c r="M249" s="376">
        <f t="shared" si="44"/>
        <v>19396</v>
      </c>
      <c r="N249" s="375">
        <v>1</v>
      </c>
      <c r="O249" s="360">
        <v>7183</v>
      </c>
      <c r="P249" s="360">
        <f t="shared" si="41"/>
        <v>7183</v>
      </c>
      <c r="Q249" s="360">
        <v>12213</v>
      </c>
      <c r="R249" s="360">
        <f t="shared" si="42"/>
        <v>12213</v>
      </c>
      <c r="S249" s="360">
        <v>0</v>
      </c>
      <c r="T249" s="360">
        <f t="shared" si="43"/>
        <v>0</v>
      </c>
      <c r="U249" s="360">
        <f t="shared" si="37"/>
        <v>19396</v>
      </c>
      <c r="V249" s="369">
        <f t="shared" si="38"/>
        <v>19396</v>
      </c>
      <c r="W249" s="393">
        <f t="shared" si="39"/>
        <v>0</v>
      </c>
      <c r="X249" s="376">
        <f t="shared" si="40"/>
        <v>0</v>
      </c>
      <c r="Y249" s="372"/>
    </row>
    <row r="250" spans="1:25" s="50" customFormat="1" ht="22.5" customHeight="1" x14ac:dyDescent="0.15">
      <c r="A250" s="361" t="s">
        <v>1026</v>
      </c>
      <c r="B250" s="151" t="s">
        <v>13</v>
      </c>
      <c r="C250" s="152"/>
      <c r="D250" s="375">
        <v>1</v>
      </c>
      <c r="E250" s="359" t="s">
        <v>1385</v>
      </c>
      <c r="F250" s="360">
        <v>9750</v>
      </c>
      <c r="G250" s="360">
        <f t="shared" si="34"/>
        <v>9750</v>
      </c>
      <c r="H250" s="360">
        <v>14801</v>
      </c>
      <c r="I250" s="360">
        <f t="shared" si="35"/>
        <v>14801</v>
      </c>
      <c r="J250" s="360">
        <v>0</v>
      </c>
      <c r="K250" s="360">
        <f t="shared" si="36"/>
        <v>0</v>
      </c>
      <c r="L250" s="360">
        <f t="shared" si="44"/>
        <v>24551</v>
      </c>
      <c r="M250" s="376">
        <f t="shared" si="44"/>
        <v>24551</v>
      </c>
      <c r="N250" s="375">
        <v>1</v>
      </c>
      <c r="O250" s="360">
        <v>9750</v>
      </c>
      <c r="P250" s="360">
        <f t="shared" si="41"/>
        <v>9750</v>
      </c>
      <c r="Q250" s="360">
        <v>14801</v>
      </c>
      <c r="R250" s="360">
        <f t="shared" si="42"/>
        <v>14801</v>
      </c>
      <c r="S250" s="360">
        <v>0</v>
      </c>
      <c r="T250" s="360">
        <f t="shared" si="43"/>
        <v>0</v>
      </c>
      <c r="U250" s="360">
        <f t="shared" si="37"/>
        <v>24551</v>
      </c>
      <c r="V250" s="369">
        <f t="shared" si="38"/>
        <v>24551</v>
      </c>
      <c r="W250" s="393">
        <f t="shared" si="39"/>
        <v>0</v>
      </c>
      <c r="X250" s="376">
        <f t="shared" si="40"/>
        <v>0</v>
      </c>
      <c r="Y250" s="372"/>
    </row>
    <row r="251" spans="1:25" s="50" customFormat="1" ht="22.5" customHeight="1" x14ac:dyDescent="0.15">
      <c r="A251" s="361" t="s">
        <v>1027</v>
      </c>
      <c r="B251" s="151" t="s">
        <v>12</v>
      </c>
      <c r="C251" s="152"/>
      <c r="D251" s="375">
        <v>1</v>
      </c>
      <c r="E251" s="359" t="s">
        <v>1385</v>
      </c>
      <c r="F251" s="360">
        <v>12565</v>
      </c>
      <c r="G251" s="360">
        <f t="shared" si="34"/>
        <v>12565</v>
      </c>
      <c r="H251" s="360">
        <v>17213</v>
      </c>
      <c r="I251" s="360">
        <f t="shared" si="35"/>
        <v>17213</v>
      </c>
      <c r="J251" s="360">
        <v>0</v>
      </c>
      <c r="K251" s="360">
        <f t="shared" si="36"/>
        <v>0</v>
      </c>
      <c r="L251" s="360">
        <f t="shared" si="44"/>
        <v>29778</v>
      </c>
      <c r="M251" s="376">
        <f t="shared" si="44"/>
        <v>29778</v>
      </c>
      <c r="N251" s="375">
        <v>1</v>
      </c>
      <c r="O251" s="360">
        <v>12565</v>
      </c>
      <c r="P251" s="360">
        <f t="shared" si="41"/>
        <v>12565</v>
      </c>
      <c r="Q251" s="360">
        <v>17213</v>
      </c>
      <c r="R251" s="360">
        <f t="shared" si="42"/>
        <v>17213</v>
      </c>
      <c r="S251" s="360">
        <v>0</v>
      </c>
      <c r="T251" s="360">
        <f t="shared" si="43"/>
        <v>0</v>
      </c>
      <c r="U251" s="360">
        <f t="shared" si="37"/>
        <v>29778</v>
      </c>
      <c r="V251" s="369">
        <f t="shared" si="38"/>
        <v>29778</v>
      </c>
      <c r="W251" s="393">
        <f t="shared" si="39"/>
        <v>0</v>
      </c>
      <c r="X251" s="376">
        <f t="shared" si="40"/>
        <v>0</v>
      </c>
      <c r="Y251" s="372"/>
    </row>
    <row r="252" spans="1:25" s="50" customFormat="1" ht="22.5" customHeight="1" x14ac:dyDescent="0.15">
      <c r="A252" s="361" t="s">
        <v>1030</v>
      </c>
      <c r="B252" s="151" t="s">
        <v>16</v>
      </c>
      <c r="C252" s="152"/>
      <c r="D252" s="375">
        <v>1</v>
      </c>
      <c r="E252" s="359" t="s">
        <v>1385</v>
      </c>
      <c r="F252" s="360">
        <v>19282</v>
      </c>
      <c r="G252" s="360">
        <f t="shared" si="34"/>
        <v>19282</v>
      </c>
      <c r="H252" s="360">
        <v>22640</v>
      </c>
      <c r="I252" s="360">
        <f t="shared" si="35"/>
        <v>22640</v>
      </c>
      <c r="J252" s="360">
        <v>0</v>
      </c>
      <c r="K252" s="360">
        <f t="shared" si="36"/>
        <v>0</v>
      </c>
      <c r="L252" s="360">
        <f t="shared" si="44"/>
        <v>41922</v>
      </c>
      <c r="M252" s="376">
        <f t="shared" si="44"/>
        <v>41922</v>
      </c>
      <c r="N252" s="375">
        <v>1</v>
      </c>
      <c r="O252" s="360">
        <v>19282</v>
      </c>
      <c r="P252" s="360">
        <f t="shared" si="41"/>
        <v>19282</v>
      </c>
      <c r="Q252" s="360">
        <v>22640</v>
      </c>
      <c r="R252" s="360">
        <f t="shared" si="42"/>
        <v>22640</v>
      </c>
      <c r="S252" s="360">
        <v>0</v>
      </c>
      <c r="T252" s="360">
        <f t="shared" si="43"/>
        <v>0</v>
      </c>
      <c r="U252" s="360">
        <f t="shared" si="37"/>
        <v>41922</v>
      </c>
      <c r="V252" s="369">
        <f t="shared" si="38"/>
        <v>41922</v>
      </c>
      <c r="W252" s="393">
        <f t="shared" si="39"/>
        <v>0</v>
      </c>
      <c r="X252" s="376">
        <f t="shared" si="40"/>
        <v>0</v>
      </c>
      <c r="Y252" s="372"/>
    </row>
    <row r="253" spans="1:25" s="50" customFormat="1" ht="22.5" customHeight="1" x14ac:dyDescent="0.15">
      <c r="A253" s="361" t="s">
        <v>1028</v>
      </c>
      <c r="B253" s="151" t="s">
        <v>17</v>
      </c>
      <c r="C253" s="152"/>
      <c r="D253" s="375">
        <v>1</v>
      </c>
      <c r="E253" s="359" t="s">
        <v>1385</v>
      </c>
      <c r="F253" s="360">
        <v>27262</v>
      </c>
      <c r="G253" s="360">
        <f t="shared" si="34"/>
        <v>27262</v>
      </c>
      <c r="H253" s="360">
        <v>26730</v>
      </c>
      <c r="I253" s="360">
        <f t="shared" si="35"/>
        <v>26730</v>
      </c>
      <c r="J253" s="360">
        <v>0</v>
      </c>
      <c r="K253" s="360">
        <f t="shared" si="36"/>
        <v>0</v>
      </c>
      <c r="L253" s="360">
        <f t="shared" si="44"/>
        <v>53992</v>
      </c>
      <c r="M253" s="376">
        <f t="shared" si="44"/>
        <v>53992</v>
      </c>
      <c r="N253" s="375">
        <v>1</v>
      </c>
      <c r="O253" s="360">
        <v>27262</v>
      </c>
      <c r="P253" s="360">
        <f t="shared" si="41"/>
        <v>27262</v>
      </c>
      <c r="Q253" s="360">
        <v>26730</v>
      </c>
      <c r="R253" s="360">
        <f t="shared" si="42"/>
        <v>26730</v>
      </c>
      <c r="S253" s="360">
        <v>0</v>
      </c>
      <c r="T253" s="360">
        <f t="shared" si="43"/>
        <v>0</v>
      </c>
      <c r="U253" s="360">
        <f t="shared" si="37"/>
        <v>53992</v>
      </c>
      <c r="V253" s="369">
        <f t="shared" si="38"/>
        <v>53992</v>
      </c>
      <c r="W253" s="393">
        <f t="shared" si="39"/>
        <v>0</v>
      </c>
      <c r="X253" s="376">
        <f t="shared" si="40"/>
        <v>0</v>
      </c>
      <c r="Y253" s="372"/>
    </row>
    <row r="254" spans="1:25" s="50" customFormat="1" ht="22.5" customHeight="1" x14ac:dyDescent="0.15">
      <c r="A254" s="361" t="s">
        <v>1029</v>
      </c>
      <c r="B254" s="151" t="s">
        <v>18</v>
      </c>
      <c r="C254" s="152"/>
      <c r="D254" s="375">
        <v>1</v>
      </c>
      <c r="E254" s="359" t="s">
        <v>1385</v>
      </c>
      <c r="F254" s="360">
        <v>36658</v>
      </c>
      <c r="G254" s="360">
        <f t="shared" si="34"/>
        <v>36658</v>
      </c>
      <c r="H254" s="360">
        <v>33606</v>
      </c>
      <c r="I254" s="360">
        <f t="shared" si="35"/>
        <v>33606</v>
      </c>
      <c r="J254" s="360">
        <v>0</v>
      </c>
      <c r="K254" s="360">
        <f t="shared" si="36"/>
        <v>0</v>
      </c>
      <c r="L254" s="360">
        <f t="shared" si="44"/>
        <v>70264</v>
      </c>
      <c r="M254" s="376">
        <f t="shared" si="44"/>
        <v>70264</v>
      </c>
      <c r="N254" s="375">
        <v>1</v>
      </c>
      <c r="O254" s="360">
        <v>36658</v>
      </c>
      <c r="P254" s="360">
        <f t="shared" si="41"/>
        <v>36658</v>
      </c>
      <c r="Q254" s="360">
        <v>33606</v>
      </c>
      <c r="R254" s="360">
        <f t="shared" si="42"/>
        <v>33606</v>
      </c>
      <c r="S254" s="360">
        <v>0</v>
      </c>
      <c r="T254" s="360">
        <f t="shared" si="43"/>
        <v>0</v>
      </c>
      <c r="U254" s="360">
        <f t="shared" si="37"/>
        <v>70264</v>
      </c>
      <c r="V254" s="369">
        <f t="shared" si="38"/>
        <v>70264</v>
      </c>
      <c r="W254" s="393">
        <f t="shared" si="39"/>
        <v>0</v>
      </c>
      <c r="X254" s="376">
        <f t="shared" si="40"/>
        <v>0</v>
      </c>
      <c r="Y254" s="372"/>
    </row>
    <row r="255" spans="1:25" s="50" customFormat="1" ht="22.5" customHeight="1" x14ac:dyDescent="0.15">
      <c r="A255" s="361" t="s">
        <v>1031</v>
      </c>
      <c r="B255" s="151" t="s">
        <v>4</v>
      </c>
      <c r="C255" s="152"/>
      <c r="D255" s="375">
        <v>0</v>
      </c>
      <c r="E255" s="359" t="s">
        <v>1385</v>
      </c>
      <c r="F255" s="360">
        <v>59041</v>
      </c>
      <c r="G255" s="360">
        <f t="shared" si="34"/>
        <v>0</v>
      </c>
      <c r="H255" s="360">
        <v>45534</v>
      </c>
      <c r="I255" s="360">
        <f t="shared" si="35"/>
        <v>0</v>
      </c>
      <c r="J255" s="360">
        <v>0</v>
      </c>
      <c r="K255" s="360">
        <f t="shared" si="36"/>
        <v>0</v>
      </c>
      <c r="L255" s="360">
        <f t="shared" si="44"/>
        <v>104575</v>
      </c>
      <c r="M255" s="376">
        <f t="shared" si="44"/>
        <v>0</v>
      </c>
      <c r="N255" s="375">
        <v>0</v>
      </c>
      <c r="O255" s="360">
        <v>59041</v>
      </c>
      <c r="P255" s="360">
        <f t="shared" si="41"/>
        <v>0</v>
      </c>
      <c r="Q255" s="360">
        <v>45534</v>
      </c>
      <c r="R255" s="360">
        <f t="shared" si="42"/>
        <v>0</v>
      </c>
      <c r="S255" s="360">
        <v>0</v>
      </c>
      <c r="T255" s="360">
        <f t="shared" si="43"/>
        <v>0</v>
      </c>
      <c r="U255" s="360">
        <f t="shared" si="37"/>
        <v>104575</v>
      </c>
      <c r="V255" s="369">
        <f t="shared" si="38"/>
        <v>0</v>
      </c>
      <c r="W255" s="393">
        <f t="shared" si="39"/>
        <v>0</v>
      </c>
      <c r="X255" s="376">
        <f t="shared" si="40"/>
        <v>0</v>
      </c>
      <c r="Y255" s="372"/>
    </row>
    <row r="256" spans="1:25" s="50" customFormat="1" ht="22.5" customHeight="1" x14ac:dyDescent="0.15">
      <c r="A256" s="361" t="s">
        <v>1032</v>
      </c>
      <c r="B256" s="151" t="s">
        <v>5</v>
      </c>
      <c r="C256" s="152"/>
      <c r="D256" s="375">
        <v>0</v>
      </c>
      <c r="E256" s="359" t="s">
        <v>1385</v>
      </c>
      <c r="F256" s="360">
        <v>83531</v>
      </c>
      <c r="G256" s="360">
        <f t="shared" si="34"/>
        <v>0</v>
      </c>
      <c r="H256" s="360">
        <v>56785</v>
      </c>
      <c r="I256" s="360">
        <f t="shared" si="35"/>
        <v>0</v>
      </c>
      <c r="J256" s="360">
        <v>0</v>
      </c>
      <c r="K256" s="360">
        <f t="shared" si="36"/>
        <v>0</v>
      </c>
      <c r="L256" s="360">
        <f t="shared" si="44"/>
        <v>140316</v>
      </c>
      <c r="M256" s="376">
        <f t="shared" si="44"/>
        <v>0</v>
      </c>
      <c r="N256" s="375">
        <v>0</v>
      </c>
      <c r="O256" s="360">
        <v>83531</v>
      </c>
      <c r="P256" s="360">
        <f t="shared" si="41"/>
        <v>0</v>
      </c>
      <c r="Q256" s="360">
        <v>56785</v>
      </c>
      <c r="R256" s="360">
        <f t="shared" si="42"/>
        <v>0</v>
      </c>
      <c r="S256" s="360">
        <v>0</v>
      </c>
      <c r="T256" s="360">
        <f t="shared" si="43"/>
        <v>0</v>
      </c>
      <c r="U256" s="360">
        <f t="shared" si="37"/>
        <v>140316</v>
      </c>
      <c r="V256" s="369">
        <f t="shared" si="38"/>
        <v>0</v>
      </c>
      <c r="W256" s="393">
        <f t="shared" si="39"/>
        <v>0</v>
      </c>
      <c r="X256" s="376">
        <f t="shared" si="40"/>
        <v>0</v>
      </c>
      <c r="Y256" s="372"/>
    </row>
    <row r="257" spans="1:25" s="50" customFormat="1" ht="22.5" customHeight="1" x14ac:dyDescent="0.15">
      <c r="A257" s="361" t="s">
        <v>1035</v>
      </c>
      <c r="B257" s="151" t="s">
        <v>6</v>
      </c>
      <c r="C257" s="152"/>
      <c r="D257" s="375">
        <v>0</v>
      </c>
      <c r="E257" s="359" t="s">
        <v>1385</v>
      </c>
      <c r="F257" s="360">
        <v>112342</v>
      </c>
      <c r="G257" s="360">
        <f t="shared" si="34"/>
        <v>0</v>
      </c>
      <c r="H257" s="360">
        <v>68160</v>
      </c>
      <c r="I257" s="360">
        <f t="shared" si="35"/>
        <v>0</v>
      </c>
      <c r="J257" s="360">
        <v>0</v>
      </c>
      <c r="K257" s="360">
        <f t="shared" si="36"/>
        <v>0</v>
      </c>
      <c r="L257" s="360">
        <f t="shared" si="44"/>
        <v>180502</v>
      </c>
      <c r="M257" s="376">
        <f t="shared" si="44"/>
        <v>0</v>
      </c>
      <c r="N257" s="375">
        <v>0</v>
      </c>
      <c r="O257" s="360">
        <v>112342</v>
      </c>
      <c r="P257" s="360">
        <f t="shared" si="41"/>
        <v>0</v>
      </c>
      <c r="Q257" s="360">
        <v>68160</v>
      </c>
      <c r="R257" s="360">
        <f t="shared" si="42"/>
        <v>0</v>
      </c>
      <c r="S257" s="360">
        <v>0</v>
      </c>
      <c r="T257" s="360">
        <f t="shared" si="43"/>
        <v>0</v>
      </c>
      <c r="U257" s="360">
        <f t="shared" si="37"/>
        <v>180502</v>
      </c>
      <c r="V257" s="369">
        <f t="shared" si="38"/>
        <v>0</v>
      </c>
      <c r="W257" s="393">
        <f t="shared" si="39"/>
        <v>0</v>
      </c>
      <c r="X257" s="376">
        <f t="shared" si="40"/>
        <v>0</v>
      </c>
      <c r="Y257" s="372"/>
    </row>
    <row r="258" spans="1:25" s="50" customFormat="1" ht="22.5" customHeight="1" x14ac:dyDescent="0.15">
      <c r="A258" s="361" t="s">
        <v>1033</v>
      </c>
      <c r="B258" s="151" t="s">
        <v>0</v>
      </c>
      <c r="C258" s="152"/>
      <c r="D258" s="375">
        <v>0</v>
      </c>
      <c r="E258" s="359" t="s">
        <v>1385</v>
      </c>
      <c r="F258" s="360">
        <v>221739</v>
      </c>
      <c r="G258" s="360">
        <f t="shared" si="34"/>
        <v>0</v>
      </c>
      <c r="H258" s="360">
        <v>101609</v>
      </c>
      <c r="I258" s="360">
        <f t="shared" si="35"/>
        <v>0</v>
      </c>
      <c r="J258" s="360">
        <v>0</v>
      </c>
      <c r="K258" s="360">
        <f t="shared" si="36"/>
        <v>0</v>
      </c>
      <c r="L258" s="360">
        <f t="shared" si="44"/>
        <v>323348</v>
      </c>
      <c r="M258" s="376">
        <f t="shared" si="44"/>
        <v>0</v>
      </c>
      <c r="N258" s="375">
        <v>0</v>
      </c>
      <c r="O258" s="360">
        <v>221739</v>
      </c>
      <c r="P258" s="360">
        <f t="shared" si="41"/>
        <v>0</v>
      </c>
      <c r="Q258" s="360">
        <v>101609</v>
      </c>
      <c r="R258" s="360">
        <f t="shared" si="42"/>
        <v>0</v>
      </c>
      <c r="S258" s="360">
        <v>0</v>
      </c>
      <c r="T258" s="360">
        <f t="shared" si="43"/>
        <v>0</v>
      </c>
      <c r="U258" s="360">
        <f t="shared" si="37"/>
        <v>323348</v>
      </c>
      <c r="V258" s="369">
        <f t="shared" si="38"/>
        <v>0</v>
      </c>
      <c r="W258" s="393">
        <f t="shared" si="39"/>
        <v>0</v>
      </c>
      <c r="X258" s="376">
        <f t="shared" si="40"/>
        <v>0</v>
      </c>
      <c r="Y258" s="372"/>
    </row>
    <row r="259" spans="1:25" s="50" customFormat="1" ht="22.5" customHeight="1" x14ac:dyDescent="0.15">
      <c r="A259" s="361" t="s">
        <v>1036</v>
      </c>
      <c r="B259" s="151" t="s">
        <v>3</v>
      </c>
      <c r="C259" s="152"/>
      <c r="D259" s="375">
        <v>1</v>
      </c>
      <c r="E259" s="359" t="s">
        <v>1385</v>
      </c>
      <c r="F259" s="360">
        <v>649</v>
      </c>
      <c r="G259" s="360">
        <f t="shared" si="34"/>
        <v>649</v>
      </c>
      <c r="H259" s="360">
        <v>11747</v>
      </c>
      <c r="I259" s="360">
        <f t="shared" si="35"/>
        <v>11747</v>
      </c>
      <c r="J259" s="360">
        <v>0</v>
      </c>
      <c r="K259" s="360">
        <f t="shared" si="36"/>
        <v>0</v>
      </c>
      <c r="L259" s="360">
        <f t="shared" si="44"/>
        <v>12396</v>
      </c>
      <c r="M259" s="376">
        <f t="shared" si="44"/>
        <v>12396</v>
      </c>
      <c r="N259" s="375">
        <v>1</v>
      </c>
      <c r="O259" s="360">
        <v>649</v>
      </c>
      <c r="P259" s="360">
        <f t="shared" si="41"/>
        <v>649</v>
      </c>
      <c r="Q259" s="360">
        <v>11747</v>
      </c>
      <c r="R259" s="360">
        <f t="shared" si="42"/>
        <v>11747</v>
      </c>
      <c r="S259" s="360">
        <v>0</v>
      </c>
      <c r="T259" s="360">
        <f t="shared" si="43"/>
        <v>0</v>
      </c>
      <c r="U259" s="360">
        <f t="shared" si="37"/>
        <v>12396</v>
      </c>
      <c r="V259" s="369">
        <f t="shared" si="38"/>
        <v>12396</v>
      </c>
      <c r="W259" s="393">
        <f t="shared" si="39"/>
        <v>0</v>
      </c>
      <c r="X259" s="376">
        <f t="shared" si="40"/>
        <v>0</v>
      </c>
      <c r="Y259" s="372"/>
    </row>
    <row r="260" spans="1:25" s="50" customFormat="1" ht="22.5" customHeight="1" x14ac:dyDescent="0.15">
      <c r="A260" s="361" t="s">
        <v>1034</v>
      </c>
      <c r="B260" s="151" t="s">
        <v>1</v>
      </c>
      <c r="C260" s="152"/>
      <c r="D260" s="375">
        <v>1</v>
      </c>
      <c r="E260" s="359" t="s">
        <v>1385</v>
      </c>
      <c r="F260" s="360">
        <v>1013</v>
      </c>
      <c r="G260" s="360">
        <f t="shared" si="34"/>
        <v>1013</v>
      </c>
      <c r="H260" s="360">
        <v>14298</v>
      </c>
      <c r="I260" s="360">
        <f t="shared" si="35"/>
        <v>14298</v>
      </c>
      <c r="J260" s="360">
        <v>0</v>
      </c>
      <c r="K260" s="360">
        <f t="shared" si="36"/>
        <v>0</v>
      </c>
      <c r="L260" s="360">
        <f t="shared" si="44"/>
        <v>15311</v>
      </c>
      <c r="M260" s="376">
        <f t="shared" si="44"/>
        <v>15311</v>
      </c>
      <c r="N260" s="375">
        <v>1</v>
      </c>
      <c r="O260" s="360">
        <v>1013</v>
      </c>
      <c r="P260" s="360">
        <f t="shared" si="41"/>
        <v>1013</v>
      </c>
      <c r="Q260" s="360">
        <v>14298</v>
      </c>
      <c r="R260" s="360">
        <f t="shared" si="42"/>
        <v>14298</v>
      </c>
      <c r="S260" s="360">
        <v>0</v>
      </c>
      <c r="T260" s="360">
        <f t="shared" si="43"/>
        <v>0</v>
      </c>
      <c r="U260" s="360">
        <f t="shared" si="37"/>
        <v>15311</v>
      </c>
      <c r="V260" s="369">
        <f t="shared" si="38"/>
        <v>15311</v>
      </c>
      <c r="W260" s="393">
        <f t="shared" si="39"/>
        <v>0</v>
      </c>
      <c r="X260" s="376">
        <f t="shared" si="40"/>
        <v>0</v>
      </c>
      <c r="Y260" s="372"/>
    </row>
    <row r="261" spans="1:25" s="50" customFormat="1" ht="22.5" customHeight="1" x14ac:dyDescent="0.15">
      <c r="A261" s="361" t="s">
        <v>1037</v>
      </c>
      <c r="B261" s="151" t="s">
        <v>2</v>
      </c>
      <c r="C261" s="152"/>
      <c r="D261" s="375">
        <v>1</v>
      </c>
      <c r="E261" s="359" t="s">
        <v>1385</v>
      </c>
      <c r="F261" s="360">
        <v>1451</v>
      </c>
      <c r="G261" s="360">
        <f t="shared" si="34"/>
        <v>1451</v>
      </c>
      <c r="H261" s="360">
        <v>17098</v>
      </c>
      <c r="I261" s="360">
        <f t="shared" si="35"/>
        <v>17098</v>
      </c>
      <c r="J261" s="360">
        <v>0</v>
      </c>
      <c r="K261" s="360">
        <f t="shared" si="36"/>
        <v>0</v>
      </c>
      <c r="L261" s="360">
        <f t="shared" si="44"/>
        <v>18549</v>
      </c>
      <c r="M261" s="376">
        <f t="shared" si="44"/>
        <v>18549</v>
      </c>
      <c r="N261" s="375">
        <v>1</v>
      </c>
      <c r="O261" s="360">
        <v>1451</v>
      </c>
      <c r="P261" s="360">
        <f t="shared" si="41"/>
        <v>1451</v>
      </c>
      <c r="Q261" s="360">
        <v>17098</v>
      </c>
      <c r="R261" s="360">
        <f t="shared" si="42"/>
        <v>17098</v>
      </c>
      <c r="S261" s="360">
        <v>0</v>
      </c>
      <c r="T261" s="360">
        <f t="shared" si="43"/>
        <v>0</v>
      </c>
      <c r="U261" s="360">
        <f t="shared" si="37"/>
        <v>18549</v>
      </c>
      <c r="V261" s="369">
        <f t="shared" si="38"/>
        <v>18549</v>
      </c>
      <c r="W261" s="393">
        <f t="shared" si="39"/>
        <v>0</v>
      </c>
      <c r="X261" s="376">
        <f t="shared" si="40"/>
        <v>0</v>
      </c>
      <c r="Y261" s="372"/>
    </row>
    <row r="262" spans="1:25" s="50" customFormat="1" ht="22.5" customHeight="1" x14ac:dyDescent="0.15">
      <c r="A262" s="361" t="s">
        <v>1040</v>
      </c>
      <c r="B262" s="151" t="s">
        <v>866</v>
      </c>
      <c r="C262" s="152"/>
      <c r="D262" s="375">
        <v>0</v>
      </c>
      <c r="E262" s="359" t="s">
        <v>1385</v>
      </c>
      <c r="F262" s="360">
        <v>1993</v>
      </c>
      <c r="G262" s="360">
        <f t="shared" ref="G262:G325" si="45">INT($D262*F262)</f>
        <v>0</v>
      </c>
      <c r="H262" s="360">
        <v>20722</v>
      </c>
      <c r="I262" s="360">
        <f t="shared" ref="I262:I325" si="46">INT($D262*H262)</f>
        <v>0</v>
      </c>
      <c r="J262" s="360">
        <v>0</v>
      </c>
      <c r="K262" s="360">
        <f t="shared" ref="K262:K325" si="47">INT($D262*J262)</f>
        <v>0</v>
      </c>
      <c r="L262" s="360">
        <f t="shared" si="44"/>
        <v>22715</v>
      </c>
      <c r="M262" s="376">
        <f t="shared" si="44"/>
        <v>0</v>
      </c>
      <c r="N262" s="375">
        <v>0</v>
      </c>
      <c r="O262" s="360">
        <v>1993</v>
      </c>
      <c r="P262" s="360">
        <f t="shared" si="41"/>
        <v>0</v>
      </c>
      <c r="Q262" s="360">
        <v>20722</v>
      </c>
      <c r="R262" s="360">
        <f t="shared" si="42"/>
        <v>0</v>
      </c>
      <c r="S262" s="360">
        <v>0</v>
      </c>
      <c r="T262" s="360">
        <f t="shared" si="43"/>
        <v>0</v>
      </c>
      <c r="U262" s="360">
        <f t="shared" ref="U262:U325" si="48">O262+Q262+S262</f>
        <v>22715</v>
      </c>
      <c r="V262" s="369">
        <f t="shared" ref="V262:V325" si="49">P262+R262+T262</f>
        <v>0</v>
      </c>
      <c r="W262" s="393">
        <f t="shared" ref="W262:W325" si="50">N262-D262</f>
        <v>0</v>
      </c>
      <c r="X262" s="376">
        <f t="shared" ref="X262:X325" si="51">V262-M262</f>
        <v>0</v>
      </c>
      <c r="Y262" s="372"/>
    </row>
    <row r="263" spans="1:25" s="50" customFormat="1" ht="22.5" customHeight="1" x14ac:dyDescent="0.15">
      <c r="A263" s="361" t="s">
        <v>1038</v>
      </c>
      <c r="B263" s="151" t="s">
        <v>867</v>
      </c>
      <c r="C263" s="152"/>
      <c r="D263" s="375">
        <v>0</v>
      </c>
      <c r="E263" s="359" t="s">
        <v>1385</v>
      </c>
      <c r="F263" s="360">
        <v>2578</v>
      </c>
      <c r="G263" s="360">
        <f t="shared" si="45"/>
        <v>0</v>
      </c>
      <c r="H263" s="360">
        <v>24098</v>
      </c>
      <c r="I263" s="360">
        <f t="shared" si="46"/>
        <v>0</v>
      </c>
      <c r="J263" s="360">
        <v>0</v>
      </c>
      <c r="K263" s="360">
        <f t="shared" si="47"/>
        <v>0</v>
      </c>
      <c r="L263" s="360">
        <f t="shared" si="44"/>
        <v>26676</v>
      </c>
      <c r="M263" s="376">
        <f t="shared" si="44"/>
        <v>0</v>
      </c>
      <c r="N263" s="375">
        <v>0</v>
      </c>
      <c r="O263" s="360">
        <v>2578</v>
      </c>
      <c r="P263" s="360">
        <f t="shared" ref="P263:P326" si="52">INT($N263*O263)</f>
        <v>0</v>
      </c>
      <c r="Q263" s="360">
        <v>24098</v>
      </c>
      <c r="R263" s="360">
        <f t="shared" ref="R263:R326" si="53">INT(N263*Q263)</f>
        <v>0</v>
      </c>
      <c r="S263" s="360">
        <v>0</v>
      </c>
      <c r="T263" s="360">
        <f t="shared" ref="T263:T326" si="54">INT(N263*S263)</f>
        <v>0</v>
      </c>
      <c r="U263" s="360">
        <f t="shared" si="48"/>
        <v>26676</v>
      </c>
      <c r="V263" s="369">
        <f t="shared" si="49"/>
        <v>0</v>
      </c>
      <c r="W263" s="393">
        <f t="shared" si="50"/>
        <v>0</v>
      </c>
      <c r="X263" s="376">
        <f t="shared" si="51"/>
        <v>0</v>
      </c>
      <c r="Y263" s="372"/>
    </row>
    <row r="264" spans="1:25" s="50" customFormat="1" ht="22.5" customHeight="1" x14ac:dyDescent="0.15">
      <c r="A264" s="361" t="s">
        <v>1039</v>
      </c>
      <c r="B264" s="151" t="s">
        <v>868</v>
      </c>
      <c r="C264" s="152"/>
      <c r="D264" s="375">
        <v>0</v>
      </c>
      <c r="E264" s="359" t="s">
        <v>1385</v>
      </c>
      <c r="F264" s="360">
        <v>3922</v>
      </c>
      <c r="G264" s="360">
        <f t="shared" si="45"/>
        <v>0</v>
      </c>
      <c r="H264" s="360">
        <v>31697</v>
      </c>
      <c r="I264" s="360">
        <f t="shared" si="46"/>
        <v>0</v>
      </c>
      <c r="J264" s="360">
        <v>0</v>
      </c>
      <c r="K264" s="360">
        <f t="shared" si="47"/>
        <v>0</v>
      </c>
      <c r="L264" s="360">
        <f t="shared" si="44"/>
        <v>35619</v>
      </c>
      <c r="M264" s="376">
        <f t="shared" si="44"/>
        <v>0</v>
      </c>
      <c r="N264" s="375">
        <v>0</v>
      </c>
      <c r="O264" s="360">
        <v>3922</v>
      </c>
      <c r="P264" s="360">
        <f t="shared" si="52"/>
        <v>0</v>
      </c>
      <c r="Q264" s="360">
        <v>31697</v>
      </c>
      <c r="R264" s="360">
        <f t="shared" si="53"/>
        <v>0</v>
      </c>
      <c r="S264" s="360">
        <v>0</v>
      </c>
      <c r="T264" s="360">
        <f t="shared" si="54"/>
        <v>0</v>
      </c>
      <c r="U264" s="360">
        <f t="shared" si="48"/>
        <v>35619</v>
      </c>
      <c r="V264" s="369">
        <f t="shared" si="49"/>
        <v>0</v>
      </c>
      <c r="W264" s="393">
        <f t="shared" si="50"/>
        <v>0</v>
      </c>
      <c r="X264" s="376">
        <f t="shared" si="51"/>
        <v>0</v>
      </c>
      <c r="Y264" s="372"/>
    </row>
    <row r="265" spans="1:25" s="50" customFormat="1" ht="22.5" customHeight="1" x14ac:dyDescent="0.15">
      <c r="A265" s="361" t="s">
        <v>1041</v>
      </c>
      <c r="B265" s="151" t="s">
        <v>869</v>
      </c>
      <c r="C265" s="152"/>
      <c r="D265" s="375">
        <v>0</v>
      </c>
      <c r="E265" s="359" t="s">
        <v>1385</v>
      </c>
      <c r="F265" s="360">
        <v>5569</v>
      </c>
      <c r="G265" s="360">
        <f t="shared" si="45"/>
        <v>0</v>
      </c>
      <c r="H265" s="360">
        <v>37422</v>
      </c>
      <c r="I265" s="360">
        <f t="shared" si="46"/>
        <v>0</v>
      </c>
      <c r="J265" s="360">
        <v>0</v>
      </c>
      <c r="K265" s="360">
        <f t="shared" si="47"/>
        <v>0</v>
      </c>
      <c r="L265" s="360">
        <f t="shared" si="44"/>
        <v>42991</v>
      </c>
      <c r="M265" s="376">
        <f t="shared" si="44"/>
        <v>0</v>
      </c>
      <c r="N265" s="375">
        <v>0</v>
      </c>
      <c r="O265" s="360">
        <v>5569</v>
      </c>
      <c r="P265" s="360">
        <f t="shared" si="52"/>
        <v>0</v>
      </c>
      <c r="Q265" s="360">
        <v>37422</v>
      </c>
      <c r="R265" s="360">
        <f t="shared" si="53"/>
        <v>0</v>
      </c>
      <c r="S265" s="360">
        <v>0</v>
      </c>
      <c r="T265" s="360">
        <f t="shared" si="54"/>
        <v>0</v>
      </c>
      <c r="U265" s="360">
        <f t="shared" si="48"/>
        <v>42991</v>
      </c>
      <c r="V265" s="369">
        <f t="shared" si="49"/>
        <v>0</v>
      </c>
      <c r="W265" s="393">
        <f t="shared" si="50"/>
        <v>0</v>
      </c>
      <c r="X265" s="376">
        <f t="shared" si="51"/>
        <v>0</v>
      </c>
      <c r="Y265" s="372"/>
    </row>
    <row r="266" spans="1:25" s="50" customFormat="1" ht="22.5" customHeight="1" x14ac:dyDescent="0.15">
      <c r="A266" s="361" t="s">
        <v>1044</v>
      </c>
      <c r="B266" s="151" t="s">
        <v>870</v>
      </c>
      <c r="C266" s="152"/>
      <c r="D266" s="375">
        <v>0</v>
      </c>
      <c r="E266" s="359" t="s">
        <v>1385</v>
      </c>
      <c r="F266" s="360">
        <v>7480</v>
      </c>
      <c r="G266" s="360">
        <f t="shared" si="45"/>
        <v>0</v>
      </c>
      <c r="H266" s="360">
        <v>47048</v>
      </c>
      <c r="I266" s="360">
        <f t="shared" si="46"/>
        <v>0</v>
      </c>
      <c r="J266" s="360">
        <v>0</v>
      </c>
      <c r="K266" s="360">
        <f t="shared" si="47"/>
        <v>0</v>
      </c>
      <c r="L266" s="360">
        <f t="shared" si="44"/>
        <v>54528</v>
      </c>
      <c r="M266" s="376">
        <f t="shared" si="44"/>
        <v>0</v>
      </c>
      <c r="N266" s="375">
        <v>0</v>
      </c>
      <c r="O266" s="360">
        <v>7480</v>
      </c>
      <c r="P266" s="360">
        <f t="shared" si="52"/>
        <v>0</v>
      </c>
      <c r="Q266" s="360">
        <v>47048</v>
      </c>
      <c r="R266" s="360">
        <f t="shared" si="53"/>
        <v>0</v>
      </c>
      <c r="S266" s="360">
        <v>0</v>
      </c>
      <c r="T266" s="360">
        <f t="shared" si="54"/>
        <v>0</v>
      </c>
      <c r="U266" s="360">
        <f t="shared" si="48"/>
        <v>54528</v>
      </c>
      <c r="V266" s="369">
        <f t="shared" si="49"/>
        <v>0</v>
      </c>
      <c r="W266" s="393">
        <f t="shared" si="50"/>
        <v>0</v>
      </c>
      <c r="X266" s="376">
        <f t="shared" si="51"/>
        <v>0</v>
      </c>
      <c r="Y266" s="372"/>
    </row>
    <row r="267" spans="1:25" s="50" customFormat="1" ht="22.5" customHeight="1" x14ac:dyDescent="0.15">
      <c r="A267" s="361" t="s">
        <v>1042</v>
      </c>
      <c r="B267" s="151" t="s">
        <v>871</v>
      </c>
      <c r="C267" s="152"/>
      <c r="D267" s="375">
        <v>0</v>
      </c>
      <c r="E267" s="359" t="s">
        <v>1385</v>
      </c>
      <c r="F267" s="360">
        <v>12006</v>
      </c>
      <c r="G267" s="360">
        <f t="shared" si="45"/>
        <v>0</v>
      </c>
      <c r="H267" s="360">
        <v>63747</v>
      </c>
      <c r="I267" s="360">
        <f t="shared" si="46"/>
        <v>0</v>
      </c>
      <c r="J267" s="360">
        <v>0</v>
      </c>
      <c r="K267" s="360">
        <f t="shared" si="47"/>
        <v>0</v>
      </c>
      <c r="L267" s="360">
        <f t="shared" si="44"/>
        <v>75753</v>
      </c>
      <c r="M267" s="376">
        <f t="shared" si="44"/>
        <v>0</v>
      </c>
      <c r="N267" s="375">
        <v>0</v>
      </c>
      <c r="O267" s="360">
        <v>12006</v>
      </c>
      <c r="P267" s="360">
        <f t="shared" si="52"/>
        <v>0</v>
      </c>
      <c r="Q267" s="360">
        <v>63747</v>
      </c>
      <c r="R267" s="360">
        <f t="shared" si="53"/>
        <v>0</v>
      </c>
      <c r="S267" s="360">
        <v>0</v>
      </c>
      <c r="T267" s="360">
        <f t="shared" si="54"/>
        <v>0</v>
      </c>
      <c r="U267" s="360">
        <f t="shared" si="48"/>
        <v>75753</v>
      </c>
      <c r="V267" s="369">
        <f t="shared" si="49"/>
        <v>0</v>
      </c>
      <c r="W267" s="393">
        <f t="shared" si="50"/>
        <v>0</v>
      </c>
      <c r="X267" s="376">
        <f t="shared" si="51"/>
        <v>0</v>
      </c>
      <c r="Y267" s="372"/>
    </row>
    <row r="268" spans="1:25" s="50" customFormat="1" ht="22.5" customHeight="1" x14ac:dyDescent="0.15">
      <c r="A268" s="361" t="s">
        <v>1575</v>
      </c>
      <c r="B268" s="151" t="s">
        <v>872</v>
      </c>
      <c r="C268" s="152"/>
      <c r="D268" s="375">
        <v>0</v>
      </c>
      <c r="E268" s="359" t="s">
        <v>1385</v>
      </c>
      <c r="F268" s="360">
        <v>16775</v>
      </c>
      <c r="G268" s="360">
        <f t="shared" si="45"/>
        <v>0</v>
      </c>
      <c r="H268" s="360">
        <v>79498</v>
      </c>
      <c r="I268" s="360">
        <f t="shared" si="46"/>
        <v>0</v>
      </c>
      <c r="J268" s="360">
        <v>0</v>
      </c>
      <c r="K268" s="360">
        <f t="shared" si="47"/>
        <v>0</v>
      </c>
      <c r="L268" s="360">
        <f t="shared" si="44"/>
        <v>96273</v>
      </c>
      <c r="M268" s="376">
        <f t="shared" si="44"/>
        <v>0</v>
      </c>
      <c r="N268" s="375">
        <v>0</v>
      </c>
      <c r="O268" s="360">
        <v>16775</v>
      </c>
      <c r="P268" s="360">
        <f t="shared" si="52"/>
        <v>0</v>
      </c>
      <c r="Q268" s="360">
        <v>79498</v>
      </c>
      <c r="R268" s="360">
        <f t="shared" si="53"/>
        <v>0</v>
      </c>
      <c r="S268" s="360">
        <v>0</v>
      </c>
      <c r="T268" s="360">
        <f t="shared" si="54"/>
        <v>0</v>
      </c>
      <c r="U268" s="360">
        <f t="shared" si="48"/>
        <v>96273</v>
      </c>
      <c r="V268" s="369">
        <f t="shared" si="49"/>
        <v>0</v>
      </c>
      <c r="W268" s="393">
        <f t="shared" si="50"/>
        <v>0</v>
      </c>
      <c r="X268" s="376">
        <f t="shared" si="51"/>
        <v>0</v>
      </c>
      <c r="Y268" s="372"/>
    </row>
    <row r="269" spans="1:25" s="50" customFormat="1" ht="22.5" customHeight="1" x14ac:dyDescent="0.15">
      <c r="A269" s="361" t="s">
        <v>1576</v>
      </c>
      <c r="B269" s="151" t="s">
        <v>873</v>
      </c>
      <c r="C269" s="152"/>
      <c r="D269" s="375">
        <v>0</v>
      </c>
      <c r="E269" s="359" t="s">
        <v>1385</v>
      </c>
      <c r="F269" s="360">
        <v>22886</v>
      </c>
      <c r="G269" s="360">
        <f t="shared" si="45"/>
        <v>0</v>
      </c>
      <c r="H269" s="360">
        <v>95425</v>
      </c>
      <c r="I269" s="360">
        <f t="shared" si="46"/>
        <v>0</v>
      </c>
      <c r="J269" s="360">
        <v>0</v>
      </c>
      <c r="K269" s="360">
        <f t="shared" si="47"/>
        <v>0</v>
      </c>
      <c r="L269" s="360">
        <f t="shared" si="44"/>
        <v>118311</v>
      </c>
      <c r="M269" s="376">
        <f t="shared" si="44"/>
        <v>0</v>
      </c>
      <c r="N269" s="375">
        <v>0</v>
      </c>
      <c r="O269" s="360">
        <v>22886</v>
      </c>
      <c r="P269" s="360">
        <f t="shared" si="52"/>
        <v>0</v>
      </c>
      <c r="Q269" s="360">
        <v>95425</v>
      </c>
      <c r="R269" s="360">
        <f t="shared" si="53"/>
        <v>0</v>
      </c>
      <c r="S269" s="360">
        <v>0</v>
      </c>
      <c r="T269" s="360">
        <f t="shared" si="54"/>
        <v>0</v>
      </c>
      <c r="U269" s="360">
        <f t="shared" si="48"/>
        <v>118311</v>
      </c>
      <c r="V269" s="369">
        <f t="shared" si="49"/>
        <v>0</v>
      </c>
      <c r="W269" s="393">
        <f t="shared" si="50"/>
        <v>0</v>
      </c>
      <c r="X269" s="376">
        <f t="shared" si="51"/>
        <v>0</v>
      </c>
      <c r="Y269" s="372"/>
    </row>
    <row r="270" spans="1:25" s="50" customFormat="1" ht="22.5" customHeight="1" x14ac:dyDescent="0.15">
      <c r="A270" s="361" t="s">
        <v>1577</v>
      </c>
      <c r="B270" s="151" t="s">
        <v>874</v>
      </c>
      <c r="C270" s="152"/>
      <c r="D270" s="375">
        <v>0</v>
      </c>
      <c r="E270" s="359" t="s">
        <v>1385</v>
      </c>
      <c r="F270" s="360">
        <v>52715</v>
      </c>
      <c r="G270" s="360">
        <f t="shared" si="45"/>
        <v>0</v>
      </c>
      <c r="H270" s="360">
        <v>142253</v>
      </c>
      <c r="I270" s="360">
        <f t="shared" si="46"/>
        <v>0</v>
      </c>
      <c r="J270" s="360">
        <v>0</v>
      </c>
      <c r="K270" s="360">
        <f t="shared" si="47"/>
        <v>0</v>
      </c>
      <c r="L270" s="360">
        <f t="shared" si="44"/>
        <v>194968</v>
      </c>
      <c r="M270" s="376">
        <f t="shared" si="44"/>
        <v>0</v>
      </c>
      <c r="N270" s="375">
        <v>0</v>
      </c>
      <c r="O270" s="360">
        <v>52715</v>
      </c>
      <c r="P270" s="360">
        <f t="shared" si="52"/>
        <v>0</v>
      </c>
      <c r="Q270" s="360">
        <v>142253</v>
      </c>
      <c r="R270" s="360">
        <f t="shared" si="53"/>
        <v>0</v>
      </c>
      <c r="S270" s="360">
        <v>0</v>
      </c>
      <c r="T270" s="360">
        <f t="shared" si="54"/>
        <v>0</v>
      </c>
      <c r="U270" s="360">
        <f t="shared" si="48"/>
        <v>194968</v>
      </c>
      <c r="V270" s="369">
        <f t="shared" si="49"/>
        <v>0</v>
      </c>
      <c r="W270" s="393">
        <f t="shared" si="50"/>
        <v>0</v>
      </c>
      <c r="X270" s="376">
        <f t="shared" si="51"/>
        <v>0</v>
      </c>
      <c r="Y270" s="372"/>
    </row>
    <row r="271" spans="1:25" s="50" customFormat="1" ht="22.5" customHeight="1" x14ac:dyDescent="0.15">
      <c r="A271" s="361" t="s">
        <v>1578</v>
      </c>
      <c r="B271" s="151" t="s">
        <v>1568</v>
      </c>
      <c r="C271" s="152" t="s">
        <v>1376</v>
      </c>
      <c r="D271" s="375">
        <v>0</v>
      </c>
      <c r="E271" s="359" t="s">
        <v>1385</v>
      </c>
      <c r="F271" s="360">
        <v>2294</v>
      </c>
      <c r="G271" s="360">
        <f t="shared" si="45"/>
        <v>0</v>
      </c>
      <c r="H271" s="360">
        <v>13221</v>
      </c>
      <c r="I271" s="360">
        <f t="shared" si="46"/>
        <v>0</v>
      </c>
      <c r="J271" s="360">
        <v>0</v>
      </c>
      <c r="K271" s="360">
        <f t="shared" si="47"/>
        <v>0</v>
      </c>
      <c r="L271" s="360">
        <f t="shared" si="44"/>
        <v>15515</v>
      </c>
      <c r="M271" s="376">
        <f t="shared" si="44"/>
        <v>0</v>
      </c>
      <c r="N271" s="375">
        <v>0</v>
      </c>
      <c r="O271" s="360">
        <v>2294</v>
      </c>
      <c r="P271" s="360">
        <f t="shared" si="52"/>
        <v>0</v>
      </c>
      <c r="Q271" s="360">
        <v>13221</v>
      </c>
      <c r="R271" s="360">
        <f t="shared" si="53"/>
        <v>0</v>
      </c>
      <c r="S271" s="360">
        <v>0</v>
      </c>
      <c r="T271" s="360">
        <f t="shared" si="54"/>
        <v>0</v>
      </c>
      <c r="U271" s="360">
        <f t="shared" si="48"/>
        <v>15515</v>
      </c>
      <c r="V271" s="369">
        <f t="shared" si="49"/>
        <v>0</v>
      </c>
      <c r="W271" s="393">
        <f t="shared" si="50"/>
        <v>0</v>
      </c>
      <c r="X271" s="376">
        <f t="shared" si="51"/>
        <v>0</v>
      </c>
      <c r="Y271" s="372"/>
    </row>
    <row r="272" spans="1:25" s="50" customFormat="1" ht="22.5" customHeight="1" x14ac:dyDescent="0.15">
      <c r="A272" s="361" t="s">
        <v>1579</v>
      </c>
      <c r="B272" s="151" t="s">
        <v>1568</v>
      </c>
      <c r="C272" s="152" t="s">
        <v>1378</v>
      </c>
      <c r="D272" s="375">
        <v>1</v>
      </c>
      <c r="E272" s="359" t="s">
        <v>1385</v>
      </c>
      <c r="F272" s="360">
        <v>3409</v>
      </c>
      <c r="G272" s="360">
        <f t="shared" si="45"/>
        <v>3409</v>
      </c>
      <c r="H272" s="360">
        <v>13221</v>
      </c>
      <c r="I272" s="360">
        <f t="shared" si="46"/>
        <v>13221</v>
      </c>
      <c r="J272" s="360">
        <v>0</v>
      </c>
      <c r="K272" s="360">
        <f t="shared" si="47"/>
        <v>0</v>
      </c>
      <c r="L272" s="360">
        <f t="shared" si="44"/>
        <v>16630</v>
      </c>
      <c r="M272" s="376">
        <f t="shared" si="44"/>
        <v>16630</v>
      </c>
      <c r="N272" s="375">
        <v>1</v>
      </c>
      <c r="O272" s="360">
        <v>3409</v>
      </c>
      <c r="P272" s="360">
        <f t="shared" si="52"/>
        <v>3409</v>
      </c>
      <c r="Q272" s="360">
        <v>13221</v>
      </c>
      <c r="R272" s="360">
        <f t="shared" si="53"/>
        <v>13221</v>
      </c>
      <c r="S272" s="360">
        <v>0</v>
      </c>
      <c r="T272" s="360">
        <f t="shared" si="54"/>
        <v>0</v>
      </c>
      <c r="U272" s="360">
        <f t="shared" si="48"/>
        <v>16630</v>
      </c>
      <c r="V272" s="369">
        <f t="shared" si="49"/>
        <v>16630</v>
      </c>
      <c r="W272" s="393">
        <f t="shared" si="50"/>
        <v>0</v>
      </c>
      <c r="X272" s="376">
        <f t="shared" si="51"/>
        <v>0</v>
      </c>
      <c r="Y272" s="372"/>
    </row>
    <row r="273" spans="1:25" s="50" customFormat="1" ht="22.5" customHeight="1" x14ac:dyDescent="0.15">
      <c r="A273" s="361" t="s">
        <v>1580</v>
      </c>
      <c r="B273" s="151" t="s">
        <v>1654</v>
      </c>
      <c r="C273" s="152" t="s">
        <v>1376</v>
      </c>
      <c r="D273" s="375">
        <v>1</v>
      </c>
      <c r="E273" s="359" t="s">
        <v>1384</v>
      </c>
      <c r="F273" s="360">
        <v>1115</v>
      </c>
      <c r="G273" s="360">
        <f t="shared" si="45"/>
        <v>1115</v>
      </c>
      <c r="H273" s="360">
        <v>0</v>
      </c>
      <c r="I273" s="360">
        <f t="shared" si="46"/>
        <v>0</v>
      </c>
      <c r="J273" s="360">
        <v>0</v>
      </c>
      <c r="K273" s="360">
        <f t="shared" si="47"/>
        <v>0</v>
      </c>
      <c r="L273" s="360">
        <f t="shared" si="44"/>
        <v>1115</v>
      </c>
      <c r="M273" s="376">
        <f t="shared" si="44"/>
        <v>1115</v>
      </c>
      <c r="N273" s="375">
        <v>1</v>
      </c>
      <c r="O273" s="360">
        <v>1115</v>
      </c>
      <c r="P273" s="360">
        <f t="shared" si="52"/>
        <v>1115</v>
      </c>
      <c r="Q273" s="360">
        <v>0</v>
      </c>
      <c r="R273" s="360">
        <f t="shared" si="53"/>
        <v>0</v>
      </c>
      <c r="S273" s="360">
        <v>0</v>
      </c>
      <c r="T273" s="360">
        <f t="shared" si="54"/>
        <v>0</v>
      </c>
      <c r="U273" s="360">
        <f t="shared" si="48"/>
        <v>1115</v>
      </c>
      <c r="V273" s="369">
        <f t="shared" si="49"/>
        <v>1115</v>
      </c>
      <c r="W273" s="393">
        <f t="shared" si="50"/>
        <v>0</v>
      </c>
      <c r="X273" s="376">
        <f t="shared" si="51"/>
        <v>0</v>
      </c>
      <c r="Y273" s="372"/>
    </row>
    <row r="274" spans="1:25" s="50" customFormat="1" ht="22.5" customHeight="1" x14ac:dyDescent="0.15">
      <c r="A274" s="361" t="s">
        <v>1581</v>
      </c>
      <c r="B274" s="151" t="s">
        <v>1655</v>
      </c>
      <c r="C274" s="152" t="s">
        <v>1376</v>
      </c>
      <c r="D274" s="375">
        <v>1</v>
      </c>
      <c r="E274" s="359" t="s">
        <v>1384</v>
      </c>
      <c r="F274" s="360">
        <v>1610</v>
      </c>
      <c r="G274" s="360">
        <f t="shared" si="45"/>
        <v>1610</v>
      </c>
      <c r="H274" s="360">
        <v>0</v>
      </c>
      <c r="I274" s="360">
        <f t="shared" si="46"/>
        <v>0</v>
      </c>
      <c r="J274" s="360">
        <v>0</v>
      </c>
      <c r="K274" s="360">
        <f t="shared" si="47"/>
        <v>0</v>
      </c>
      <c r="L274" s="360">
        <f t="shared" si="44"/>
        <v>1610</v>
      </c>
      <c r="M274" s="376">
        <f t="shared" si="44"/>
        <v>1610</v>
      </c>
      <c r="N274" s="375">
        <v>1</v>
      </c>
      <c r="O274" s="360">
        <v>1610</v>
      </c>
      <c r="P274" s="360">
        <f t="shared" si="52"/>
        <v>1610</v>
      </c>
      <c r="Q274" s="360">
        <v>0</v>
      </c>
      <c r="R274" s="360">
        <f t="shared" si="53"/>
        <v>0</v>
      </c>
      <c r="S274" s="360">
        <v>0</v>
      </c>
      <c r="T274" s="360">
        <f t="shared" si="54"/>
        <v>0</v>
      </c>
      <c r="U274" s="360">
        <f t="shared" si="48"/>
        <v>1610</v>
      </c>
      <c r="V274" s="369">
        <f t="shared" si="49"/>
        <v>1610</v>
      </c>
      <c r="W274" s="393">
        <f t="shared" si="50"/>
        <v>0</v>
      </c>
      <c r="X274" s="376">
        <f t="shared" si="51"/>
        <v>0</v>
      </c>
      <c r="Y274" s="372"/>
    </row>
    <row r="275" spans="1:25" s="50" customFormat="1" ht="22.5" customHeight="1" x14ac:dyDescent="0.15">
      <c r="A275" s="361" t="s">
        <v>1582</v>
      </c>
      <c r="B275" s="151" t="s">
        <v>1653</v>
      </c>
      <c r="C275" s="152" t="s">
        <v>1376</v>
      </c>
      <c r="D275" s="375">
        <v>1</v>
      </c>
      <c r="E275" s="359" t="s">
        <v>1384</v>
      </c>
      <c r="F275" s="360">
        <v>1911</v>
      </c>
      <c r="G275" s="360">
        <f t="shared" si="45"/>
        <v>1911</v>
      </c>
      <c r="H275" s="360">
        <v>0</v>
      </c>
      <c r="I275" s="360">
        <f t="shared" si="46"/>
        <v>0</v>
      </c>
      <c r="J275" s="360">
        <v>0</v>
      </c>
      <c r="K275" s="360">
        <f t="shared" si="47"/>
        <v>0</v>
      </c>
      <c r="L275" s="360">
        <f t="shared" si="44"/>
        <v>1911</v>
      </c>
      <c r="M275" s="376">
        <f t="shared" si="44"/>
        <v>1911</v>
      </c>
      <c r="N275" s="375">
        <v>1</v>
      </c>
      <c r="O275" s="360">
        <v>1911</v>
      </c>
      <c r="P275" s="360">
        <f t="shared" si="52"/>
        <v>1911</v>
      </c>
      <c r="Q275" s="360">
        <v>0</v>
      </c>
      <c r="R275" s="360">
        <f t="shared" si="53"/>
        <v>0</v>
      </c>
      <c r="S275" s="360">
        <v>0</v>
      </c>
      <c r="T275" s="360">
        <f t="shared" si="54"/>
        <v>0</v>
      </c>
      <c r="U275" s="360">
        <f t="shared" si="48"/>
        <v>1911</v>
      </c>
      <c r="V275" s="369">
        <f t="shared" si="49"/>
        <v>1911</v>
      </c>
      <c r="W275" s="393">
        <f t="shared" si="50"/>
        <v>0</v>
      </c>
      <c r="X275" s="376">
        <f t="shared" si="51"/>
        <v>0</v>
      </c>
      <c r="Y275" s="372"/>
    </row>
    <row r="276" spans="1:25" s="50" customFormat="1" ht="22.5" customHeight="1" x14ac:dyDescent="0.15">
      <c r="A276" s="361" t="s">
        <v>1583</v>
      </c>
      <c r="B276" s="151" t="s">
        <v>1410</v>
      </c>
      <c r="C276" s="152" t="s">
        <v>1376</v>
      </c>
      <c r="D276" s="375">
        <v>1</v>
      </c>
      <c r="E276" s="359" t="s">
        <v>1384</v>
      </c>
      <c r="F276" s="360">
        <v>1672</v>
      </c>
      <c r="G276" s="360">
        <f t="shared" si="45"/>
        <v>1672</v>
      </c>
      <c r="H276" s="360">
        <v>0</v>
      </c>
      <c r="I276" s="360">
        <f t="shared" si="46"/>
        <v>0</v>
      </c>
      <c r="J276" s="360">
        <v>0</v>
      </c>
      <c r="K276" s="360">
        <f t="shared" si="47"/>
        <v>0</v>
      </c>
      <c r="L276" s="360">
        <f t="shared" si="44"/>
        <v>1672</v>
      </c>
      <c r="M276" s="376">
        <f t="shared" si="44"/>
        <v>1672</v>
      </c>
      <c r="N276" s="375">
        <v>1</v>
      </c>
      <c r="O276" s="360">
        <v>1672</v>
      </c>
      <c r="P276" s="360">
        <f t="shared" si="52"/>
        <v>1672</v>
      </c>
      <c r="Q276" s="360">
        <v>0</v>
      </c>
      <c r="R276" s="360">
        <f t="shared" si="53"/>
        <v>0</v>
      </c>
      <c r="S276" s="360">
        <v>0</v>
      </c>
      <c r="T276" s="360">
        <f t="shared" si="54"/>
        <v>0</v>
      </c>
      <c r="U276" s="360">
        <f t="shared" si="48"/>
        <v>1672</v>
      </c>
      <c r="V276" s="369">
        <f t="shared" si="49"/>
        <v>1672</v>
      </c>
      <c r="W276" s="393">
        <f t="shared" si="50"/>
        <v>0</v>
      </c>
      <c r="X276" s="376">
        <f t="shared" si="51"/>
        <v>0</v>
      </c>
      <c r="Y276" s="372"/>
    </row>
    <row r="277" spans="1:25" s="50" customFormat="1" ht="22.5" customHeight="1" x14ac:dyDescent="0.15">
      <c r="A277" s="361" t="s">
        <v>1584</v>
      </c>
      <c r="B277" s="151" t="s">
        <v>1411</v>
      </c>
      <c r="C277" s="152" t="s">
        <v>1376</v>
      </c>
      <c r="D277" s="375">
        <v>1</v>
      </c>
      <c r="E277" s="359" t="s">
        <v>1384</v>
      </c>
      <c r="F277" s="360">
        <v>2548</v>
      </c>
      <c r="G277" s="360">
        <f t="shared" si="45"/>
        <v>2548</v>
      </c>
      <c r="H277" s="360">
        <v>0</v>
      </c>
      <c r="I277" s="360">
        <f t="shared" si="46"/>
        <v>0</v>
      </c>
      <c r="J277" s="360">
        <v>0</v>
      </c>
      <c r="K277" s="360">
        <f t="shared" si="47"/>
        <v>0</v>
      </c>
      <c r="L277" s="360">
        <f t="shared" si="44"/>
        <v>2548</v>
      </c>
      <c r="M277" s="376">
        <f t="shared" si="44"/>
        <v>2548</v>
      </c>
      <c r="N277" s="375">
        <v>1</v>
      </c>
      <c r="O277" s="360">
        <v>2548</v>
      </c>
      <c r="P277" s="360">
        <f t="shared" si="52"/>
        <v>2548</v>
      </c>
      <c r="Q277" s="360">
        <v>0</v>
      </c>
      <c r="R277" s="360">
        <f t="shared" si="53"/>
        <v>0</v>
      </c>
      <c r="S277" s="360">
        <v>0</v>
      </c>
      <c r="T277" s="360">
        <f t="shared" si="54"/>
        <v>0</v>
      </c>
      <c r="U277" s="360">
        <f t="shared" si="48"/>
        <v>2548</v>
      </c>
      <c r="V277" s="369">
        <f t="shared" si="49"/>
        <v>2548</v>
      </c>
      <c r="W277" s="393">
        <f t="shared" si="50"/>
        <v>0</v>
      </c>
      <c r="X277" s="376">
        <f t="shared" si="51"/>
        <v>0</v>
      </c>
      <c r="Y277" s="372"/>
    </row>
    <row r="278" spans="1:25" s="50" customFormat="1" ht="22.5" customHeight="1" x14ac:dyDescent="0.15">
      <c r="A278" s="361" t="s">
        <v>1585</v>
      </c>
      <c r="B278" s="151" t="s">
        <v>1693</v>
      </c>
      <c r="C278" s="152" t="s">
        <v>1412</v>
      </c>
      <c r="D278" s="375">
        <v>1</v>
      </c>
      <c r="E278" s="359" t="s">
        <v>1385</v>
      </c>
      <c r="F278" s="360">
        <v>3392</v>
      </c>
      <c r="G278" s="360">
        <f t="shared" si="45"/>
        <v>3392</v>
      </c>
      <c r="H278" s="360">
        <v>6873</v>
      </c>
      <c r="I278" s="360">
        <f t="shared" si="46"/>
        <v>6873</v>
      </c>
      <c r="J278" s="360">
        <v>0</v>
      </c>
      <c r="K278" s="360">
        <f t="shared" si="47"/>
        <v>0</v>
      </c>
      <c r="L278" s="360">
        <f t="shared" ref="L278:M341" si="55">F278+H278+J278</f>
        <v>10265</v>
      </c>
      <c r="M278" s="376">
        <f t="shared" si="55"/>
        <v>10265</v>
      </c>
      <c r="N278" s="375">
        <v>1</v>
      </c>
      <c r="O278" s="360">
        <v>3392</v>
      </c>
      <c r="P278" s="360">
        <f t="shared" si="52"/>
        <v>3392</v>
      </c>
      <c r="Q278" s="360">
        <v>6873</v>
      </c>
      <c r="R278" s="360">
        <f t="shared" si="53"/>
        <v>6873</v>
      </c>
      <c r="S278" s="360">
        <v>0</v>
      </c>
      <c r="T278" s="360">
        <f t="shared" si="54"/>
        <v>0</v>
      </c>
      <c r="U278" s="360">
        <f t="shared" si="48"/>
        <v>10265</v>
      </c>
      <c r="V278" s="369">
        <f t="shared" si="49"/>
        <v>10265</v>
      </c>
      <c r="W278" s="393">
        <f t="shared" si="50"/>
        <v>0</v>
      </c>
      <c r="X278" s="376">
        <f t="shared" si="51"/>
        <v>0</v>
      </c>
      <c r="Y278" s="372"/>
    </row>
    <row r="279" spans="1:25" s="50" customFormat="1" ht="22.5" customHeight="1" x14ac:dyDescent="0.15">
      <c r="A279" s="361" t="s">
        <v>1586</v>
      </c>
      <c r="B279" s="151" t="s">
        <v>1693</v>
      </c>
      <c r="C279" s="152" t="s">
        <v>1413</v>
      </c>
      <c r="D279" s="375">
        <v>1</v>
      </c>
      <c r="E279" s="359" t="s">
        <v>1385</v>
      </c>
      <c r="F279" s="360">
        <v>4349</v>
      </c>
      <c r="G279" s="360">
        <f t="shared" si="45"/>
        <v>4349</v>
      </c>
      <c r="H279" s="360">
        <v>8017</v>
      </c>
      <c r="I279" s="360">
        <f t="shared" si="46"/>
        <v>8017</v>
      </c>
      <c r="J279" s="360">
        <v>0</v>
      </c>
      <c r="K279" s="360">
        <f t="shared" si="47"/>
        <v>0</v>
      </c>
      <c r="L279" s="360">
        <f t="shared" si="55"/>
        <v>12366</v>
      </c>
      <c r="M279" s="376">
        <f t="shared" si="55"/>
        <v>12366</v>
      </c>
      <c r="N279" s="375">
        <v>1</v>
      </c>
      <c r="O279" s="360">
        <v>4349</v>
      </c>
      <c r="P279" s="360">
        <f t="shared" si="52"/>
        <v>4349</v>
      </c>
      <c r="Q279" s="360">
        <v>8017</v>
      </c>
      <c r="R279" s="360">
        <f t="shared" si="53"/>
        <v>8017</v>
      </c>
      <c r="S279" s="360">
        <v>0</v>
      </c>
      <c r="T279" s="360">
        <f t="shared" si="54"/>
        <v>0</v>
      </c>
      <c r="U279" s="360">
        <f t="shared" si="48"/>
        <v>12366</v>
      </c>
      <c r="V279" s="369">
        <f t="shared" si="49"/>
        <v>12366</v>
      </c>
      <c r="W279" s="393">
        <f t="shared" si="50"/>
        <v>0</v>
      </c>
      <c r="X279" s="376">
        <f t="shared" si="51"/>
        <v>0</v>
      </c>
      <c r="Y279" s="372"/>
    </row>
    <row r="280" spans="1:25" s="50" customFormat="1" ht="22.5" customHeight="1" x14ac:dyDescent="0.15">
      <c r="A280" s="361" t="s">
        <v>1587</v>
      </c>
      <c r="B280" s="151" t="s">
        <v>1693</v>
      </c>
      <c r="C280" s="152" t="s">
        <v>877</v>
      </c>
      <c r="D280" s="375">
        <v>1</v>
      </c>
      <c r="E280" s="359" t="s">
        <v>1385</v>
      </c>
      <c r="F280" s="360">
        <v>7210</v>
      </c>
      <c r="G280" s="360">
        <f t="shared" si="45"/>
        <v>7210</v>
      </c>
      <c r="H280" s="360">
        <v>11320</v>
      </c>
      <c r="I280" s="360">
        <f t="shared" si="46"/>
        <v>11320</v>
      </c>
      <c r="J280" s="360">
        <v>0</v>
      </c>
      <c r="K280" s="360">
        <f t="shared" si="47"/>
        <v>0</v>
      </c>
      <c r="L280" s="360">
        <f t="shared" si="55"/>
        <v>18530</v>
      </c>
      <c r="M280" s="376">
        <f t="shared" si="55"/>
        <v>18530</v>
      </c>
      <c r="N280" s="375">
        <v>1</v>
      </c>
      <c r="O280" s="360">
        <v>7210</v>
      </c>
      <c r="P280" s="360">
        <f t="shared" si="52"/>
        <v>7210</v>
      </c>
      <c r="Q280" s="360">
        <v>11320</v>
      </c>
      <c r="R280" s="360">
        <f t="shared" si="53"/>
        <v>11320</v>
      </c>
      <c r="S280" s="360">
        <v>0</v>
      </c>
      <c r="T280" s="360">
        <f t="shared" si="54"/>
        <v>0</v>
      </c>
      <c r="U280" s="360">
        <f t="shared" si="48"/>
        <v>18530</v>
      </c>
      <c r="V280" s="369">
        <f t="shared" si="49"/>
        <v>18530</v>
      </c>
      <c r="W280" s="393">
        <f t="shared" si="50"/>
        <v>0</v>
      </c>
      <c r="X280" s="376">
        <f t="shared" si="51"/>
        <v>0</v>
      </c>
      <c r="Y280" s="372"/>
    </row>
    <row r="281" spans="1:25" s="50" customFormat="1" ht="22.5" customHeight="1" x14ac:dyDescent="0.15">
      <c r="A281" s="361" t="s">
        <v>1588</v>
      </c>
      <c r="B281" s="151" t="s">
        <v>1693</v>
      </c>
      <c r="C281" s="152" t="s">
        <v>878</v>
      </c>
      <c r="D281" s="375">
        <v>1</v>
      </c>
      <c r="E281" s="359" t="s">
        <v>1385</v>
      </c>
      <c r="F281" s="360">
        <v>9193</v>
      </c>
      <c r="G281" s="360">
        <f t="shared" si="45"/>
        <v>9193</v>
      </c>
      <c r="H281" s="360">
        <v>13660</v>
      </c>
      <c r="I281" s="360">
        <f t="shared" si="46"/>
        <v>13660</v>
      </c>
      <c r="J281" s="360">
        <v>0</v>
      </c>
      <c r="K281" s="360">
        <f t="shared" si="47"/>
        <v>0</v>
      </c>
      <c r="L281" s="360">
        <f t="shared" si="55"/>
        <v>22853</v>
      </c>
      <c r="M281" s="376">
        <f t="shared" si="55"/>
        <v>22853</v>
      </c>
      <c r="N281" s="375">
        <v>1</v>
      </c>
      <c r="O281" s="360">
        <v>9193</v>
      </c>
      <c r="P281" s="360">
        <f t="shared" si="52"/>
        <v>9193</v>
      </c>
      <c r="Q281" s="360">
        <v>13660</v>
      </c>
      <c r="R281" s="360">
        <f t="shared" si="53"/>
        <v>13660</v>
      </c>
      <c r="S281" s="360">
        <v>0</v>
      </c>
      <c r="T281" s="360">
        <f t="shared" si="54"/>
        <v>0</v>
      </c>
      <c r="U281" s="360">
        <f t="shared" si="48"/>
        <v>22853</v>
      </c>
      <c r="V281" s="369">
        <f t="shared" si="49"/>
        <v>22853</v>
      </c>
      <c r="W281" s="393">
        <f t="shared" si="50"/>
        <v>0</v>
      </c>
      <c r="X281" s="376">
        <f t="shared" si="51"/>
        <v>0</v>
      </c>
      <c r="Y281" s="372"/>
    </row>
    <row r="282" spans="1:25" s="50" customFormat="1" ht="22.5" customHeight="1" x14ac:dyDescent="0.15">
      <c r="A282" s="361" t="s">
        <v>1589</v>
      </c>
      <c r="B282" s="151" t="s">
        <v>1693</v>
      </c>
      <c r="C282" s="152" t="s">
        <v>879</v>
      </c>
      <c r="D282" s="375">
        <v>1</v>
      </c>
      <c r="E282" s="359" t="s">
        <v>1385</v>
      </c>
      <c r="F282" s="360">
        <v>10534</v>
      </c>
      <c r="G282" s="360">
        <f t="shared" si="45"/>
        <v>10534</v>
      </c>
      <c r="H282" s="360">
        <v>14982</v>
      </c>
      <c r="I282" s="360">
        <f t="shared" si="46"/>
        <v>14982</v>
      </c>
      <c r="J282" s="360">
        <v>0</v>
      </c>
      <c r="K282" s="360">
        <f t="shared" si="47"/>
        <v>0</v>
      </c>
      <c r="L282" s="360">
        <f t="shared" si="55"/>
        <v>25516</v>
      </c>
      <c r="M282" s="376">
        <f t="shared" si="55"/>
        <v>25516</v>
      </c>
      <c r="N282" s="375">
        <v>1</v>
      </c>
      <c r="O282" s="360">
        <v>10534</v>
      </c>
      <c r="P282" s="360">
        <f t="shared" si="52"/>
        <v>10534</v>
      </c>
      <c r="Q282" s="360">
        <v>14982</v>
      </c>
      <c r="R282" s="360">
        <f t="shared" si="53"/>
        <v>14982</v>
      </c>
      <c r="S282" s="360">
        <v>0</v>
      </c>
      <c r="T282" s="360">
        <f t="shared" si="54"/>
        <v>0</v>
      </c>
      <c r="U282" s="360">
        <f t="shared" si="48"/>
        <v>25516</v>
      </c>
      <c r="V282" s="369">
        <f t="shared" si="49"/>
        <v>25516</v>
      </c>
      <c r="W282" s="393">
        <f t="shared" si="50"/>
        <v>0</v>
      </c>
      <c r="X282" s="376">
        <f t="shared" si="51"/>
        <v>0</v>
      </c>
      <c r="Y282" s="372"/>
    </row>
    <row r="283" spans="1:25" s="50" customFormat="1" ht="22.5" customHeight="1" x14ac:dyDescent="0.15">
      <c r="A283" s="361" t="s">
        <v>1590</v>
      </c>
      <c r="B283" s="151" t="s">
        <v>1693</v>
      </c>
      <c r="C283" s="152" t="s">
        <v>1414</v>
      </c>
      <c r="D283" s="375">
        <v>1</v>
      </c>
      <c r="E283" s="359" t="s">
        <v>1385</v>
      </c>
      <c r="F283" s="360">
        <v>12623</v>
      </c>
      <c r="G283" s="360">
        <f t="shared" si="45"/>
        <v>12623</v>
      </c>
      <c r="H283" s="360">
        <v>18107</v>
      </c>
      <c r="I283" s="360">
        <f t="shared" si="46"/>
        <v>18107</v>
      </c>
      <c r="J283" s="360">
        <v>0</v>
      </c>
      <c r="K283" s="360">
        <f t="shared" si="47"/>
        <v>0</v>
      </c>
      <c r="L283" s="360">
        <f t="shared" si="55"/>
        <v>30730</v>
      </c>
      <c r="M283" s="376">
        <f t="shared" si="55"/>
        <v>30730</v>
      </c>
      <c r="N283" s="375">
        <v>1</v>
      </c>
      <c r="O283" s="360">
        <v>12623</v>
      </c>
      <c r="P283" s="360">
        <f t="shared" si="52"/>
        <v>12623</v>
      </c>
      <c r="Q283" s="360">
        <v>18107</v>
      </c>
      <c r="R283" s="360">
        <f t="shared" si="53"/>
        <v>18107</v>
      </c>
      <c r="S283" s="360">
        <v>0</v>
      </c>
      <c r="T283" s="360">
        <f t="shared" si="54"/>
        <v>0</v>
      </c>
      <c r="U283" s="360">
        <f t="shared" si="48"/>
        <v>30730</v>
      </c>
      <c r="V283" s="369">
        <f t="shared" si="49"/>
        <v>30730</v>
      </c>
      <c r="W283" s="393">
        <f t="shared" si="50"/>
        <v>0</v>
      </c>
      <c r="X283" s="376">
        <f t="shared" si="51"/>
        <v>0</v>
      </c>
      <c r="Y283" s="372"/>
    </row>
    <row r="284" spans="1:25" s="50" customFormat="1" ht="22.5" customHeight="1" x14ac:dyDescent="0.15">
      <c r="A284" s="361" t="s">
        <v>1591</v>
      </c>
      <c r="B284" s="151" t="s">
        <v>1693</v>
      </c>
      <c r="C284" s="152" t="s">
        <v>880</v>
      </c>
      <c r="D284" s="375">
        <v>1</v>
      </c>
      <c r="E284" s="359" t="s">
        <v>1385</v>
      </c>
      <c r="F284" s="360">
        <v>16734</v>
      </c>
      <c r="G284" s="360">
        <f t="shared" si="45"/>
        <v>16734</v>
      </c>
      <c r="H284" s="360">
        <v>22321</v>
      </c>
      <c r="I284" s="360">
        <f t="shared" si="46"/>
        <v>22321</v>
      </c>
      <c r="J284" s="360">
        <v>0</v>
      </c>
      <c r="K284" s="360">
        <f t="shared" si="47"/>
        <v>0</v>
      </c>
      <c r="L284" s="360">
        <f t="shared" si="55"/>
        <v>39055</v>
      </c>
      <c r="M284" s="376">
        <f t="shared" si="55"/>
        <v>39055</v>
      </c>
      <c r="N284" s="375">
        <v>1</v>
      </c>
      <c r="O284" s="360">
        <v>16734</v>
      </c>
      <c r="P284" s="360">
        <f t="shared" si="52"/>
        <v>16734</v>
      </c>
      <c r="Q284" s="360">
        <v>22321</v>
      </c>
      <c r="R284" s="360">
        <f t="shared" si="53"/>
        <v>22321</v>
      </c>
      <c r="S284" s="360">
        <v>0</v>
      </c>
      <c r="T284" s="360">
        <f t="shared" si="54"/>
        <v>0</v>
      </c>
      <c r="U284" s="360">
        <f t="shared" si="48"/>
        <v>39055</v>
      </c>
      <c r="V284" s="369">
        <f t="shared" si="49"/>
        <v>39055</v>
      </c>
      <c r="W284" s="393">
        <f t="shared" si="50"/>
        <v>0</v>
      </c>
      <c r="X284" s="376">
        <f t="shared" si="51"/>
        <v>0</v>
      </c>
      <c r="Y284" s="372"/>
    </row>
    <row r="285" spans="1:25" s="50" customFormat="1" ht="22.5" customHeight="1" x14ac:dyDescent="0.15">
      <c r="A285" s="361" t="s">
        <v>1592</v>
      </c>
      <c r="B285" s="151" t="s">
        <v>1693</v>
      </c>
      <c r="C285" s="152" t="s">
        <v>881</v>
      </c>
      <c r="D285" s="375">
        <v>1</v>
      </c>
      <c r="E285" s="359" t="s">
        <v>1385</v>
      </c>
      <c r="F285" s="360">
        <v>20644</v>
      </c>
      <c r="G285" s="360">
        <f t="shared" si="45"/>
        <v>20644</v>
      </c>
      <c r="H285" s="360">
        <v>25268</v>
      </c>
      <c r="I285" s="360">
        <f t="shared" si="46"/>
        <v>25268</v>
      </c>
      <c r="J285" s="360">
        <v>0</v>
      </c>
      <c r="K285" s="360">
        <f t="shared" si="47"/>
        <v>0</v>
      </c>
      <c r="L285" s="360">
        <f t="shared" si="55"/>
        <v>45912</v>
      </c>
      <c r="M285" s="376">
        <f t="shared" si="55"/>
        <v>45912</v>
      </c>
      <c r="N285" s="375">
        <v>1</v>
      </c>
      <c r="O285" s="360">
        <v>20644</v>
      </c>
      <c r="P285" s="360">
        <f t="shared" si="52"/>
        <v>20644</v>
      </c>
      <c r="Q285" s="360">
        <v>25268</v>
      </c>
      <c r="R285" s="360">
        <f t="shared" si="53"/>
        <v>25268</v>
      </c>
      <c r="S285" s="360">
        <v>0</v>
      </c>
      <c r="T285" s="360">
        <f t="shared" si="54"/>
        <v>0</v>
      </c>
      <c r="U285" s="360">
        <f t="shared" si="48"/>
        <v>45912</v>
      </c>
      <c r="V285" s="369">
        <f t="shared" si="49"/>
        <v>45912</v>
      </c>
      <c r="W285" s="393">
        <f t="shared" si="50"/>
        <v>0</v>
      </c>
      <c r="X285" s="376">
        <f t="shared" si="51"/>
        <v>0</v>
      </c>
      <c r="Y285" s="372"/>
    </row>
    <row r="286" spans="1:25" s="50" customFormat="1" ht="22.5" customHeight="1" x14ac:dyDescent="0.15">
      <c r="A286" s="361" t="s">
        <v>1593</v>
      </c>
      <c r="B286" s="151" t="s">
        <v>1693</v>
      </c>
      <c r="C286" s="152" t="s">
        <v>1415</v>
      </c>
      <c r="D286" s="375">
        <v>1</v>
      </c>
      <c r="E286" s="359" t="s">
        <v>1385</v>
      </c>
      <c r="F286" s="360">
        <v>26703</v>
      </c>
      <c r="G286" s="360">
        <f t="shared" si="45"/>
        <v>26703</v>
      </c>
      <c r="H286" s="360">
        <v>36465</v>
      </c>
      <c r="I286" s="360">
        <f t="shared" si="46"/>
        <v>36465</v>
      </c>
      <c r="J286" s="360">
        <v>0</v>
      </c>
      <c r="K286" s="360">
        <f t="shared" si="47"/>
        <v>0</v>
      </c>
      <c r="L286" s="360">
        <f t="shared" si="55"/>
        <v>63168</v>
      </c>
      <c r="M286" s="376">
        <f t="shared" si="55"/>
        <v>63168</v>
      </c>
      <c r="N286" s="375">
        <v>1</v>
      </c>
      <c r="O286" s="360">
        <v>26703</v>
      </c>
      <c r="P286" s="360">
        <f t="shared" si="52"/>
        <v>26703</v>
      </c>
      <c r="Q286" s="360">
        <v>36465</v>
      </c>
      <c r="R286" s="360">
        <f t="shared" si="53"/>
        <v>36465</v>
      </c>
      <c r="S286" s="360">
        <v>0</v>
      </c>
      <c r="T286" s="360">
        <f t="shared" si="54"/>
        <v>0</v>
      </c>
      <c r="U286" s="360">
        <f t="shared" si="48"/>
        <v>63168</v>
      </c>
      <c r="V286" s="369">
        <f t="shared" si="49"/>
        <v>63168</v>
      </c>
      <c r="W286" s="393">
        <f t="shared" si="50"/>
        <v>0</v>
      </c>
      <c r="X286" s="376">
        <f t="shared" si="51"/>
        <v>0</v>
      </c>
      <c r="Y286" s="372"/>
    </row>
    <row r="287" spans="1:25" s="50" customFormat="1" ht="22.5" customHeight="1" x14ac:dyDescent="0.15">
      <c r="A287" s="361" t="s">
        <v>1594</v>
      </c>
      <c r="B287" s="151" t="s">
        <v>1693</v>
      </c>
      <c r="C287" s="152" t="s">
        <v>882</v>
      </c>
      <c r="D287" s="375">
        <v>1</v>
      </c>
      <c r="E287" s="359" t="s">
        <v>1385</v>
      </c>
      <c r="F287" s="360">
        <v>38217</v>
      </c>
      <c r="G287" s="360">
        <f t="shared" si="45"/>
        <v>38217</v>
      </c>
      <c r="H287" s="360">
        <v>48680</v>
      </c>
      <c r="I287" s="360">
        <f t="shared" si="46"/>
        <v>48680</v>
      </c>
      <c r="J287" s="360">
        <v>0</v>
      </c>
      <c r="K287" s="360">
        <f t="shared" si="47"/>
        <v>0</v>
      </c>
      <c r="L287" s="360">
        <f t="shared" si="55"/>
        <v>86897</v>
      </c>
      <c r="M287" s="376">
        <f t="shared" si="55"/>
        <v>86897</v>
      </c>
      <c r="N287" s="375">
        <v>1</v>
      </c>
      <c r="O287" s="360">
        <v>38217</v>
      </c>
      <c r="P287" s="360">
        <f t="shared" si="52"/>
        <v>38217</v>
      </c>
      <c r="Q287" s="360">
        <v>48680</v>
      </c>
      <c r="R287" s="360">
        <f t="shared" si="53"/>
        <v>48680</v>
      </c>
      <c r="S287" s="360">
        <v>0</v>
      </c>
      <c r="T287" s="360">
        <f t="shared" si="54"/>
        <v>0</v>
      </c>
      <c r="U287" s="360">
        <f t="shared" si="48"/>
        <v>86897</v>
      </c>
      <c r="V287" s="369">
        <f t="shared" si="49"/>
        <v>86897</v>
      </c>
      <c r="W287" s="393">
        <f t="shared" si="50"/>
        <v>0</v>
      </c>
      <c r="X287" s="376">
        <f t="shared" si="51"/>
        <v>0</v>
      </c>
      <c r="Y287" s="372"/>
    </row>
    <row r="288" spans="1:25" s="50" customFormat="1" ht="22.5" customHeight="1" x14ac:dyDescent="0.15">
      <c r="A288" s="361" t="s">
        <v>1595</v>
      </c>
      <c r="B288" s="151" t="s">
        <v>1693</v>
      </c>
      <c r="C288" s="152" t="s">
        <v>1416</v>
      </c>
      <c r="D288" s="375">
        <v>1</v>
      </c>
      <c r="E288" s="359" t="s">
        <v>1385</v>
      </c>
      <c r="F288" s="360">
        <v>45291</v>
      </c>
      <c r="G288" s="360">
        <f t="shared" si="45"/>
        <v>45291</v>
      </c>
      <c r="H288" s="360">
        <v>55484</v>
      </c>
      <c r="I288" s="360">
        <f t="shared" si="46"/>
        <v>55484</v>
      </c>
      <c r="J288" s="360">
        <v>0</v>
      </c>
      <c r="K288" s="360">
        <f t="shared" si="47"/>
        <v>0</v>
      </c>
      <c r="L288" s="360">
        <f t="shared" si="55"/>
        <v>100775</v>
      </c>
      <c r="M288" s="376">
        <f t="shared" si="55"/>
        <v>100775</v>
      </c>
      <c r="N288" s="375">
        <v>1</v>
      </c>
      <c r="O288" s="360">
        <v>45291</v>
      </c>
      <c r="P288" s="360">
        <f t="shared" si="52"/>
        <v>45291</v>
      </c>
      <c r="Q288" s="360">
        <v>55484</v>
      </c>
      <c r="R288" s="360">
        <f t="shared" si="53"/>
        <v>55484</v>
      </c>
      <c r="S288" s="360">
        <v>0</v>
      </c>
      <c r="T288" s="360">
        <f t="shared" si="54"/>
        <v>0</v>
      </c>
      <c r="U288" s="360">
        <f t="shared" si="48"/>
        <v>100775</v>
      </c>
      <c r="V288" s="369">
        <f t="shared" si="49"/>
        <v>100775</v>
      </c>
      <c r="W288" s="393">
        <f t="shared" si="50"/>
        <v>0</v>
      </c>
      <c r="X288" s="376">
        <f t="shared" si="51"/>
        <v>0</v>
      </c>
      <c r="Y288" s="372"/>
    </row>
    <row r="289" spans="1:25" s="50" customFormat="1" ht="22.5" customHeight="1" x14ac:dyDescent="0.15">
      <c r="A289" s="361" t="s">
        <v>1596</v>
      </c>
      <c r="B289" s="151" t="s">
        <v>1693</v>
      </c>
      <c r="C289" s="152" t="s">
        <v>883</v>
      </c>
      <c r="D289" s="375">
        <v>1</v>
      </c>
      <c r="E289" s="359" t="s">
        <v>1385</v>
      </c>
      <c r="F289" s="360">
        <v>68046</v>
      </c>
      <c r="G289" s="360">
        <f t="shared" si="45"/>
        <v>68046</v>
      </c>
      <c r="H289" s="360">
        <v>77772</v>
      </c>
      <c r="I289" s="360">
        <f t="shared" si="46"/>
        <v>77772</v>
      </c>
      <c r="J289" s="360">
        <v>0</v>
      </c>
      <c r="K289" s="360">
        <f t="shared" si="47"/>
        <v>0</v>
      </c>
      <c r="L289" s="360">
        <f t="shared" si="55"/>
        <v>145818</v>
      </c>
      <c r="M289" s="376">
        <f t="shared" si="55"/>
        <v>145818</v>
      </c>
      <c r="N289" s="375">
        <v>1</v>
      </c>
      <c r="O289" s="360">
        <v>68046</v>
      </c>
      <c r="P289" s="360">
        <f t="shared" si="52"/>
        <v>68046</v>
      </c>
      <c r="Q289" s="360">
        <v>77772</v>
      </c>
      <c r="R289" s="360">
        <f t="shared" si="53"/>
        <v>77772</v>
      </c>
      <c r="S289" s="360">
        <v>0</v>
      </c>
      <c r="T289" s="360">
        <f t="shared" si="54"/>
        <v>0</v>
      </c>
      <c r="U289" s="360">
        <f t="shared" si="48"/>
        <v>145818</v>
      </c>
      <c r="V289" s="369">
        <f t="shared" si="49"/>
        <v>145818</v>
      </c>
      <c r="W289" s="393">
        <f t="shared" si="50"/>
        <v>0</v>
      </c>
      <c r="X289" s="376">
        <f t="shared" si="51"/>
        <v>0</v>
      </c>
      <c r="Y289" s="372"/>
    </row>
    <row r="290" spans="1:25" s="50" customFormat="1" ht="22.5" customHeight="1" x14ac:dyDescent="0.15">
      <c r="A290" s="361" t="s">
        <v>1597</v>
      </c>
      <c r="B290" s="151" t="s">
        <v>1693</v>
      </c>
      <c r="C290" s="152" t="s">
        <v>884</v>
      </c>
      <c r="D290" s="375">
        <v>1</v>
      </c>
      <c r="E290" s="359" t="s">
        <v>1385</v>
      </c>
      <c r="F290" s="360">
        <v>84111</v>
      </c>
      <c r="G290" s="360">
        <f t="shared" si="45"/>
        <v>84111</v>
      </c>
      <c r="H290" s="360">
        <v>105166</v>
      </c>
      <c r="I290" s="360">
        <f t="shared" si="46"/>
        <v>105166</v>
      </c>
      <c r="J290" s="360">
        <v>0</v>
      </c>
      <c r="K290" s="360">
        <f t="shared" si="47"/>
        <v>0</v>
      </c>
      <c r="L290" s="360">
        <f t="shared" si="55"/>
        <v>189277</v>
      </c>
      <c r="M290" s="376">
        <f t="shared" si="55"/>
        <v>189277</v>
      </c>
      <c r="N290" s="375">
        <v>1</v>
      </c>
      <c r="O290" s="360">
        <v>84111</v>
      </c>
      <c r="P290" s="360">
        <f t="shared" si="52"/>
        <v>84111</v>
      </c>
      <c r="Q290" s="360">
        <v>105166</v>
      </c>
      <c r="R290" s="360">
        <f t="shared" si="53"/>
        <v>105166</v>
      </c>
      <c r="S290" s="360">
        <v>0</v>
      </c>
      <c r="T290" s="360">
        <f t="shared" si="54"/>
        <v>0</v>
      </c>
      <c r="U290" s="360">
        <f t="shared" si="48"/>
        <v>189277</v>
      </c>
      <c r="V290" s="369">
        <f t="shared" si="49"/>
        <v>189277</v>
      </c>
      <c r="W290" s="393">
        <f t="shared" si="50"/>
        <v>0</v>
      </c>
      <c r="X290" s="376">
        <f t="shared" si="51"/>
        <v>0</v>
      </c>
      <c r="Y290" s="372"/>
    </row>
    <row r="291" spans="1:25" s="50" customFormat="1" ht="22.5" customHeight="1" x14ac:dyDescent="0.15">
      <c r="A291" s="361" t="s">
        <v>1465</v>
      </c>
      <c r="B291" s="151" t="s">
        <v>1693</v>
      </c>
      <c r="C291" s="152" t="s">
        <v>885</v>
      </c>
      <c r="D291" s="375">
        <v>1</v>
      </c>
      <c r="E291" s="359" t="s">
        <v>1385</v>
      </c>
      <c r="F291" s="360">
        <v>120680</v>
      </c>
      <c r="G291" s="360">
        <f t="shared" si="45"/>
        <v>120680</v>
      </c>
      <c r="H291" s="360">
        <v>139243</v>
      </c>
      <c r="I291" s="360">
        <f t="shared" si="46"/>
        <v>139243</v>
      </c>
      <c r="J291" s="360">
        <v>0</v>
      </c>
      <c r="K291" s="360">
        <f t="shared" si="47"/>
        <v>0</v>
      </c>
      <c r="L291" s="360">
        <f t="shared" si="55"/>
        <v>259923</v>
      </c>
      <c r="M291" s="376">
        <f t="shared" si="55"/>
        <v>259923</v>
      </c>
      <c r="N291" s="375">
        <v>1</v>
      </c>
      <c r="O291" s="360">
        <v>120680</v>
      </c>
      <c r="P291" s="360">
        <f t="shared" si="52"/>
        <v>120680</v>
      </c>
      <c r="Q291" s="360">
        <v>139243</v>
      </c>
      <c r="R291" s="360">
        <f t="shared" si="53"/>
        <v>139243</v>
      </c>
      <c r="S291" s="360">
        <v>0</v>
      </c>
      <c r="T291" s="360">
        <f t="shared" si="54"/>
        <v>0</v>
      </c>
      <c r="U291" s="360">
        <f t="shared" si="48"/>
        <v>259923</v>
      </c>
      <c r="V291" s="369">
        <f t="shared" si="49"/>
        <v>259923</v>
      </c>
      <c r="W291" s="393">
        <f t="shared" si="50"/>
        <v>0</v>
      </c>
      <c r="X291" s="376">
        <f t="shared" si="51"/>
        <v>0</v>
      </c>
      <c r="Y291" s="372"/>
    </row>
    <row r="292" spans="1:25" s="50" customFormat="1" ht="22.5" customHeight="1" x14ac:dyDescent="0.15">
      <c r="A292" s="361" t="s">
        <v>1466</v>
      </c>
      <c r="B292" s="151" t="s">
        <v>1694</v>
      </c>
      <c r="C292" s="152" t="s">
        <v>1412</v>
      </c>
      <c r="D292" s="375">
        <v>1</v>
      </c>
      <c r="E292" s="359" t="s">
        <v>1385</v>
      </c>
      <c r="F292" s="360">
        <v>2123</v>
      </c>
      <c r="G292" s="360">
        <f t="shared" si="45"/>
        <v>2123</v>
      </c>
      <c r="H292" s="360">
        <v>9622</v>
      </c>
      <c r="I292" s="360">
        <f t="shared" si="46"/>
        <v>9622</v>
      </c>
      <c r="J292" s="360">
        <v>0</v>
      </c>
      <c r="K292" s="360">
        <f t="shared" si="47"/>
        <v>0</v>
      </c>
      <c r="L292" s="360">
        <f t="shared" si="55"/>
        <v>11745</v>
      </c>
      <c r="M292" s="376">
        <f t="shared" si="55"/>
        <v>11745</v>
      </c>
      <c r="N292" s="375">
        <v>1</v>
      </c>
      <c r="O292" s="360">
        <v>2123</v>
      </c>
      <c r="P292" s="360">
        <f t="shared" si="52"/>
        <v>2123</v>
      </c>
      <c r="Q292" s="360">
        <v>9622</v>
      </c>
      <c r="R292" s="360">
        <f t="shared" si="53"/>
        <v>9622</v>
      </c>
      <c r="S292" s="360">
        <v>0</v>
      </c>
      <c r="T292" s="360">
        <f t="shared" si="54"/>
        <v>0</v>
      </c>
      <c r="U292" s="360">
        <f t="shared" si="48"/>
        <v>11745</v>
      </c>
      <c r="V292" s="369">
        <f t="shared" si="49"/>
        <v>11745</v>
      </c>
      <c r="W292" s="393">
        <f t="shared" si="50"/>
        <v>0</v>
      </c>
      <c r="X292" s="376">
        <f t="shared" si="51"/>
        <v>0</v>
      </c>
      <c r="Y292" s="372"/>
    </row>
    <row r="293" spans="1:25" s="50" customFormat="1" ht="22.5" customHeight="1" x14ac:dyDescent="0.15">
      <c r="A293" s="361" t="s">
        <v>1467</v>
      </c>
      <c r="B293" s="151" t="s">
        <v>1694</v>
      </c>
      <c r="C293" s="152" t="s">
        <v>1413</v>
      </c>
      <c r="D293" s="375">
        <v>1</v>
      </c>
      <c r="E293" s="359" t="s">
        <v>1385</v>
      </c>
      <c r="F293" s="360">
        <v>2705</v>
      </c>
      <c r="G293" s="360">
        <f t="shared" si="45"/>
        <v>2705</v>
      </c>
      <c r="H293" s="360">
        <v>11223</v>
      </c>
      <c r="I293" s="360">
        <f t="shared" si="46"/>
        <v>11223</v>
      </c>
      <c r="J293" s="360">
        <v>0</v>
      </c>
      <c r="K293" s="360">
        <f t="shared" si="47"/>
        <v>0</v>
      </c>
      <c r="L293" s="360">
        <f t="shared" si="55"/>
        <v>13928</v>
      </c>
      <c r="M293" s="376">
        <f t="shared" si="55"/>
        <v>13928</v>
      </c>
      <c r="N293" s="375">
        <v>1</v>
      </c>
      <c r="O293" s="360">
        <v>2705</v>
      </c>
      <c r="P293" s="360">
        <f t="shared" si="52"/>
        <v>2705</v>
      </c>
      <c r="Q293" s="360">
        <v>11223</v>
      </c>
      <c r="R293" s="360">
        <f t="shared" si="53"/>
        <v>11223</v>
      </c>
      <c r="S293" s="360">
        <v>0</v>
      </c>
      <c r="T293" s="360">
        <f t="shared" si="54"/>
        <v>0</v>
      </c>
      <c r="U293" s="360">
        <f t="shared" si="48"/>
        <v>13928</v>
      </c>
      <c r="V293" s="369">
        <f t="shared" si="49"/>
        <v>13928</v>
      </c>
      <c r="W293" s="393">
        <f t="shared" si="50"/>
        <v>0</v>
      </c>
      <c r="X293" s="376">
        <f t="shared" si="51"/>
        <v>0</v>
      </c>
      <c r="Y293" s="372"/>
    </row>
    <row r="294" spans="1:25" s="50" customFormat="1" ht="22.5" customHeight="1" x14ac:dyDescent="0.15">
      <c r="A294" s="361" t="s">
        <v>1468</v>
      </c>
      <c r="B294" s="151" t="s">
        <v>1694</v>
      </c>
      <c r="C294" s="152" t="s">
        <v>877</v>
      </c>
      <c r="D294" s="375">
        <v>1</v>
      </c>
      <c r="E294" s="359" t="s">
        <v>1385</v>
      </c>
      <c r="F294" s="360">
        <v>4475</v>
      </c>
      <c r="G294" s="360">
        <f t="shared" si="45"/>
        <v>4475</v>
      </c>
      <c r="H294" s="360">
        <v>15848</v>
      </c>
      <c r="I294" s="360">
        <f t="shared" si="46"/>
        <v>15848</v>
      </c>
      <c r="J294" s="360">
        <v>0</v>
      </c>
      <c r="K294" s="360">
        <f t="shared" si="47"/>
        <v>0</v>
      </c>
      <c r="L294" s="360">
        <f t="shared" si="55"/>
        <v>20323</v>
      </c>
      <c r="M294" s="376">
        <f t="shared" si="55"/>
        <v>20323</v>
      </c>
      <c r="N294" s="375">
        <v>1</v>
      </c>
      <c r="O294" s="360">
        <v>4475</v>
      </c>
      <c r="P294" s="360">
        <f t="shared" si="52"/>
        <v>4475</v>
      </c>
      <c r="Q294" s="360">
        <v>15848</v>
      </c>
      <c r="R294" s="360">
        <f t="shared" si="53"/>
        <v>15848</v>
      </c>
      <c r="S294" s="360">
        <v>0</v>
      </c>
      <c r="T294" s="360">
        <f t="shared" si="54"/>
        <v>0</v>
      </c>
      <c r="U294" s="360">
        <f t="shared" si="48"/>
        <v>20323</v>
      </c>
      <c r="V294" s="369">
        <f t="shared" si="49"/>
        <v>20323</v>
      </c>
      <c r="W294" s="393">
        <f t="shared" si="50"/>
        <v>0</v>
      </c>
      <c r="X294" s="376">
        <f t="shared" si="51"/>
        <v>0</v>
      </c>
      <c r="Y294" s="372"/>
    </row>
    <row r="295" spans="1:25" s="50" customFormat="1" ht="22.5" customHeight="1" x14ac:dyDescent="0.15">
      <c r="A295" s="361" t="s">
        <v>1469</v>
      </c>
      <c r="B295" s="151" t="s">
        <v>1694</v>
      </c>
      <c r="C295" s="152" t="s">
        <v>878</v>
      </c>
      <c r="D295" s="375">
        <v>1</v>
      </c>
      <c r="E295" s="359" t="s">
        <v>1385</v>
      </c>
      <c r="F295" s="360">
        <v>5705</v>
      </c>
      <c r="G295" s="360">
        <f t="shared" si="45"/>
        <v>5705</v>
      </c>
      <c r="H295" s="360">
        <v>19124</v>
      </c>
      <c r="I295" s="360">
        <f t="shared" si="46"/>
        <v>19124</v>
      </c>
      <c r="J295" s="360">
        <v>0</v>
      </c>
      <c r="K295" s="360">
        <f t="shared" si="47"/>
        <v>0</v>
      </c>
      <c r="L295" s="360">
        <f t="shared" si="55"/>
        <v>24829</v>
      </c>
      <c r="M295" s="376">
        <f t="shared" si="55"/>
        <v>24829</v>
      </c>
      <c r="N295" s="375">
        <v>1</v>
      </c>
      <c r="O295" s="360">
        <v>5705</v>
      </c>
      <c r="P295" s="360">
        <f t="shared" si="52"/>
        <v>5705</v>
      </c>
      <c r="Q295" s="360">
        <v>19124</v>
      </c>
      <c r="R295" s="360">
        <f t="shared" si="53"/>
        <v>19124</v>
      </c>
      <c r="S295" s="360">
        <v>0</v>
      </c>
      <c r="T295" s="360">
        <f t="shared" si="54"/>
        <v>0</v>
      </c>
      <c r="U295" s="360">
        <f t="shared" si="48"/>
        <v>24829</v>
      </c>
      <c r="V295" s="369">
        <f t="shared" si="49"/>
        <v>24829</v>
      </c>
      <c r="W295" s="393">
        <f t="shared" si="50"/>
        <v>0</v>
      </c>
      <c r="X295" s="376">
        <f t="shared" si="51"/>
        <v>0</v>
      </c>
      <c r="Y295" s="372"/>
    </row>
    <row r="296" spans="1:25" s="50" customFormat="1" ht="22.5" customHeight="1" x14ac:dyDescent="0.15">
      <c r="A296" s="361" t="s">
        <v>1470</v>
      </c>
      <c r="B296" s="151" t="s">
        <v>1694</v>
      </c>
      <c r="C296" s="152" t="s">
        <v>879</v>
      </c>
      <c r="D296" s="375">
        <v>1</v>
      </c>
      <c r="E296" s="359" t="s">
        <v>1385</v>
      </c>
      <c r="F296" s="360">
        <v>6531</v>
      </c>
      <c r="G296" s="360">
        <f t="shared" si="45"/>
        <v>6531</v>
      </c>
      <c r="H296" s="360">
        <v>20974</v>
      </c>
      <c r="I296" s="360">
        <f t="shared" si="46"/>
        <v>20974</v>
      </c>
      <c r="J296" s="360">
        <v>0</v>
      </c>
      <c r="K296" s="360">
        <f t="shared" si="47"/>
        <v>0</v>
      </c>
      <c r="L296" s="360">
        <f t="shared" si="55"/>
        <v>27505</v>
      </c>
      <c r="M296" s="376">
        <f t="shared" si="55"/>
        <v>27505</v>
      </c>
      <c r="N296" s="375">
        <v>1</v>
      </c>
      <c r="O296" s="360">
        <v>6531</v>
      </c>
      <c r="P296" s="360">
        <f t="shared" si="52"/>
        <v>6531</v>
      </c>
      <c r="Q296" s="360">
        <v>20974</v>
      </c>
      <c r="R296" s="360">
        <f t="shared" si="53"/>
        <v>20974</v>
      </c>
      <c r="S296" s="360">
        <v>0</v>
      </c>
      <c r="T296" s="360">
        <f t="shared" si="54"/>
        <v>0</v>
      </c>
      <c r="U296" s="360">
        <f t="shared" si="48"/>
        <v>27505</v>
      </c>
      <c r="V296" s="369">
        <f t="shared" si="49"/>
        <v>27505</v>
      </c>
      <c r="W296" s="393">
        <f t="shared" si="50"/>
        <v>0</v>
      </c>
      <c r="X296" s="376">
        <f t="shared" si="51"/>
        <v>0</v>
      </c>
      <c r="Y296" s="372"/>
    </row>
    <row r="297" spans="1:25" s="50" customFormat="1" ht="22.5" customHeight="1" x14ac:dyDescent="0.15">
      <c r="A297" s="361" t="s">
        <v>1471</v>
      </c>
      <c r="B297" s="151" t="s">
        <v>1694</v>
      </c>
      <c r="C297" s="152" t="s">
        <v>1414</v>
      </c>
      <c r="D297" s="375">
        <v>1</v>
      </c>
      <c r="E297" s="359" t="s">
        <v>1385</v>
      </c>
      <c r="F297" s="360">
        <v>7557</v>
      </c>
      <c r="G297" s="360">
        <f t="shared" si="45"/>
        <v>7557</v>
      </c>
      <c r="H297" s="360">
        <v>25350</v>
      </c>
      <c r="I297" s="360">
        <f t="shared" si="46"/>
        <v>25350</v>
      </c>
      <c r="J297" s="360">
        <v>0</v>
      </c>
      <c r="K297" s="360">
        <f t="shared" si="47"/>
        <v>0</v>
      </c>
      <c r="L297" s="360">
        <f t="shared" si="55"/>
        <v>32907</v>
      </c>
      <c r="M297" s="376">
        <f t="shared" si="55"/>
        <v>32907</v>
      </c>
      <c r="N297" s="375">
        <v>1</v>
      </c>
      <c r="O297" s="360">
        <v>7557</v>
      </c>
      <c r="P297" s="360">
        <f t="shared" si="52"/>
        <v>7557</v>
      </c>
      <c r="Q297" s="360">
        <v>25350</v>
      </c>
      <c r="R297" s="360">
        <f t="shared" si="53"/>
        <v>25350</v>
      </c>
      <c r="S297" s="360">
        <v>0</v>
      </c>
      <c r="T297" s="360">
        <f t="shared" si="54"/>
        <v>0</v>
      </c>
      <c r="U297" s="360">
        <f t="shared" si="48"/>
        <v>32907</v>
      </c>
      <c r="V297" s="369">
        <f t="shared" si="49"/>
        <v>32907</v>
      </c>
      <c r="W297" s="393">
        <f t="shared" si="50"/>
        <v>0</v>
      </c>
      <c r="X297" s="376">
        <f t="shared" si="51"/>
        <v>0</v>
      </c>
      <c r="Y297" s="372"/>
    </row>
    <row r="298" spans="1:25" s="50" customFormat="1" ht="22.5" customHeight="1" x14ac:dyDescent="0.15">
      <c r="A298" s="361" t="s">
        <v>1472</v>
      </c>
      <c r="B298" s="151" t="s">
        <v>1694</v>
      </c>
      <c r="C298" s="152" t="s">
        <v>880</v>
      </c>
      <c r="D298" s="375">
        <v>1</v>
      </c>
      <c r="E298" s="359" t="s">
        <v>1385</v>
      </c>
      <c r="F298" s="360">
        <v>9859</v>
      </c>
      <c r="G298" s="360">
        <f t="shared" si="45"/>
        <v>9859</v>
      </c>
      <c r="H298" s="360">
        <v>31249</v>
      </c>
      <c r="I298" s="360">
        <f t="shared" si="46"/>
        <v>31249</v>
      </c>
      <c r="J298" s="360">
        <v>0</v>
      </c>
      <c r="K298" s="360">
        <f t="shared" si="47"/>
        <v>0</v>
      </c>
      <c r="L298" s="360">
        <f t="shared" si="55"/>
        <v>41108</v>
      </c>
      <c r="M298" s="376">
        <f t="shared" si="55"/>
        <v>41108</v>
      </c>
      <c r="N298" s="375">
        <v>1</v>
      </c>
      <c r="O298" s="360">
        <v>9859</v>
      </c>
      <c r="P298" s="360">
        <f t="shared" si="52"/>
        <v>9859</v>
      </c>
      <c r="Q298" s="360">
        <v>31249</v>
      </c>
      <c r="R298" s="360">
        <f t="shared" si="53"/>
        <v>31249</v>
      </c>
      <c r="S298" s="360">
        <v>0</v>
      </c>
      <c r="T298" s="360">
        <f t="shared" si="54"/>
        <v>0</v>
      </c>
      <c r="U298" s="360">
        <f t="shared" si="48"/>
        <v>41108</v>
      </c>
      <c r="V298" s="369">
        <f t="shared" si="49"/>
        <v>41108</v>
      </c>
      <c r="W298" s="393">
        <f t="shared" si="50"/>
        <v>0</v>
      </c>
      <c r="X298" s="376">
        <f t="shared" si="51"/>
        <v>0</v>
      </c>
      <c r="Y298" s="372"/>
    </row>
    <row r="299" spans="1:25" s="50" customFormat="1" ht="22.5" customHeight="1" x14ac:dyDescent="0.15">
      <c r="A299" s="361" t="s">
        <v>1473</v>
      </c>
      <c r="B299" s="151" t="s">
        <v>1694</v>
      </c>
      <c r="C299" s="152" t="s">
        <v>881</v>
      </c>
      <c r="D299" s="375">
        <v>1</v>
      </c>
      <c r="E299" s="359" t="s">
        <v>1385</v>
      </c>
      <c r="F299" s="360">
        <v>12577</v>
      </c>
      <c r="G299" s="360">
        <f t="shared" si="45"/>
        <v>12577</v>
      </c>
      <c r="H299" s="360">
        <v>35375</v>
      </c>
      <c r="I299" s="360">
        <f t="shared" si="46"/>
        <v>35375</v>
      </c>
      <c r="J299" s="360">
        <v>0</v>
      </c>
      <c r="K299" s="360">
        <f t="shared" si="47"/>
        <v>0</v>
      </c>
      <c r="L299" s="360">
        <f t="shared" si="55"/>
        <v>47952</v>
      </c>
      <c r="M299" s="376">
        <f t="shared" si="55"/>
        <v>47952</v>
      </c>
      <c r="N299" s="375">
        <v>1</v>
      </c>
      <c r="O299" s="360">
        <v>12577</v>
      </c>
      <c r="P299" s="360">
        <f t="shared" si="52"/>
        <v>12577</v>
      </c>
      <c r="Q299" s="360">
        <v>35375</v>
      </c>
      <c r="R299" s="360">
        <f t="shared" si="53"/>
        <v>35375</v>
      </c>
      <c r="S299" s="360">
        <v>0</v>
      </c>
      <c r="T299" s="360">
        <f t="shared" si="54"/>
        <v>0</v>
      </c>
      <c r="U299" s="360">
        <f t="shared" si="48"/>
        <v>47952</v>
      </c>
      <c r="V299" s="369">
        <f t="shared" si="49"/>
        <v>47952</v>
      </c>
      <c r="W299" s="393">
        <f t="shared" si="50"/>
        <v>0</v>
      </c>
      <c r="X299" s="376">
        <f t="shared" si="51"/>
        <v>0</v>
      </c>
      <c r="Y299" s="372"/>
    </row>
    <row r="300" spans="1:25" s="50" customFormat="1" ht="22.5" customHeight="1" x14ac:dyDescent="0.15">
      <c r="A300" s="361" t="s">
        <v>1474</v>
      </c>
      <c r="B300" s="151" t="s">
        <v>1694</v>
      </c>
      <c r="C300" s="152" t="s">
        <v>1415</v>
      </c>
      <c r="D300" s="375">
        <v>1</v>
      </c>
      <c r="E300" s="359" t="s">
        <v>1385</v>
      </c>
      <c r="F300" s="360">
        <v>16265</v>
      </c>
      <c r="G300" s="360">
        <f t="shared" si="45"/>
        <v>16265</v>
      </c>
      <c r="H300" s="360">
        <v>51051</v>
      </c>
      <c r="I300" s="360">
        <f t="shared" si="46"/>
        <v>51051</v>
      </c>
      <c r="J300" s="360">
        <v>0</v>
      </c>
      <c r="K300" s="360">
        <f t="shared" si="47"/>
        <v>0</v>
      </c>
      <c r="L300" s="360">
        <f t="shared" si="55"/>
        <v>67316</v>
      </c>
      <c r="M300" s="376">
        <f t="shared" si="55"/>
        <v>67316</v>
      </c>
      <c r="N300" s="375">
        <v>1</v>
      </c>
      <c r="O300" s="360">
        <v>16265</v>
      </c>
      <c r="P300" s="360">
        <f t="shared" si="52"/>
        <v>16265</v>
      </c>
      <c r="Q300" s="360">
        <v>51051</v>
      </c>
      <c r="R300" s="360">
        <f t="shared" si="53"/>
        <v>51051</v>
      </c>
      <c r="S300" s="360">
        <v>0</v>
      </c>
      <c r="T300" s="360">
        <f t="shared" si="54"/>
        <v>0</v>
      </c>
      <c r="U300" s="360">
        <f t="shared" si="48"/>
        <v>67316</v>
      </c>
      <c r="V300" s="369">
        <f t="shared" si="49"/>
        <v>67316</v>
      </c>
      <c r="W300" s="393">
        <f t="shared" si="50"/>
        <v>0</v>
      </c>
      <c r="X300" s="376">
        <f t="shared" si="51"/>
        <v>0</v>
      </c>
      <c r="Y300" s="372"/>
    </row>
    <row r="301" spans="1:25" s="50" customFormat="1" ht="22.5" customHeight="1" x14ac:dyDescent="0.15">
      <c r="A301" s="361" t="s">
        <v>1475</v>
      </c>
      <c r="B301" s="151" t="s">
        <v>1694</v>
      </c>
      <c r="C301" s="152" t="s">
        <v>882</v>
      </c>
      <c r="D301" s="375">
        <v>0</v>
      </c>
      <c r="E301" s="359" t="s">
        <v>1385</v>
      </c>
      <c r="F301" s="360">
        <v>23665</v>
      </c>
      <c r="G301" s="360">
        <f t="shared" si="45"/>
        <v>0</v>
      </c>
      <c r="H301" s="360">
        <v>68152</v>
      </c>
      <c r="I301" s="360">
        <f t="shared" si="46"/>
        <v>0</v>
      </c>
      <c r="J301" s="360">
        <v>0</v>
      </c>
      <c r="K301" s="360">
        <f t="shared" si="47"/>
        <v>0</v>
      </c>
      <c r="L301" s="360">
        <f t="shared" si="55"/>
        <v>91817</v>
      </c>
      <c r="M301" s="376">
        <f t="shared" si="55"/>
        <v>0</v>
      </c>
      <c r="N301" s="375">
        <v>0</v>
      </c>
      <c r="O301" s="360">
        <v>23665</v>
      </c>
      <c r="P301" s="360">
        <f t="shared" si="52"/>
        <v>0</v>
      </c>
      <c r="Q301" s="360">
        <v>68152</v>
      </c>
      <c r="R301" s="360">
        <f t="shared" si="53"/>
        <v>0</v>
      </c>
      <c r="S301" s="360">
        <v>0</v>
      </c>
      <c r="T301" s="360">
        <f t="shared" si="54"/>
        <v>0</v>
      </c>
      <c r="U301" s="360">
        <f t="shared" si="48"/>
        <v>91817</v>
      </c>
      <c r="V301" s="369">
        <f t="shared" si="49"/>
        <v>0</v>
      </c>
      <c r="W301" s="393">
        <f t="shared" si="50"/>
        <v>0</v>
      </c>
      <c r="X301" s="376">
        <f t="shared" si="51"/>
        <v>0</v>
      </c>
      <c r="Y301" s="372"/>
    </row>
    <row r="302" spans="1:25" s="50" customFormat="1" ht="22.5" customHeight="1" x14ac:dyDescent="0.15">
      <c r="A302" s="361" t="s">
        <v>1476</v>
      </c>
      <c r="B302" s="151" t="s">
        <v>1694</v>
      </c>
      <c r="C302" s="152" t="s">
        <v>1416</v>
      </c>
      <c r="D302" s="375">
        <v>0</v>
      </c>
      <c r="E302" s="359" t="s">
        <v>1385</v>
      </c>
      <c r="F302" s="360">
        <v>28104</v>
      </c>
      <c r="G302" s="360">
        <f t="shared" si="45"/>
        <v>0</v>
      </c>
      <c r="H302" s="360">
        <v>77677</v>
      </c>
      <c r="I302" s="360">
        <f t="shared" si="46"/>
        <v>0</v>
      </c>
      <c r="J302" s="360">
        <v>0</v>
      </c>
      <c r="K302" s="360">
        <f t="shared" si="47"/>
        <v>0</v>
      </c>
      <c r="L302" s="360">
        <f t="shared" si="55"/>
        <v>105781</v>
      </c>
      <c r="M302" s="376">
        <f t="shared" si="55"/>
        <v>0</v>
      </c>
      <c r="N302" s="375">
        <v>0</v>
      </c>
      <c r="O302" s="360">
        <v>28104</v>
      </c>
      <c r="P302" s="360">
        <f t="shared" si="52"/>
        <v>0</v>
      </c>
      <c r="Q302" s="360">
        <v>77677</v>
      </c>
      <c r="R302" s="360">
        <f t="shared" si="53"/>
        <v>0</v>
      </c>
      <c r="S302" s="360">
        <v>0</v>
      </c>
      <c r="T302" s="360">
        <f t="shared" si="54"/>
        <v>0</v>
      </c>
      <c r="U302" s="360">
        <f t="shared" si="48"/>
        <v>105781</v>
      </c>
      <c r="V302" s="369">
        <f t="shared" si="49"/>
        <v>0</v>
      </c>
      <c r="W302" s="393">
        <f t="shared" si="50"/>
        <v>0</v>
      </c>
      <c r="X302" s="376">
        <f t="shared" si="51"/>
        <v>0</v>
      </c>
      <c r="Y302" s="372"/>
    </row>
    <row r="303" spans="1:25" s="50" customFormat="1" ht="22.5" customHeight="1" x14ac:dyDescent="0.15">
      <c r="A303" s="361" t="s">
        <v>1477</v>
      </c>
      <c r="B303" s="151" t="s">
        <v>1694</v>
      </c>
      <c r="C303" s="152" t="s">
        <v>883</v>
      </c>
      <c r="D303" s="375">
        <v>0</v>
      </c>
      <c r="E303" s="359" t="s">
        <v>1385</v>
      </c>
      <c r="F303" s="360">
        <v>41451</v>
      </c>
      <c r="G303" s="360">
        <f t="shared" si="45"/>
        <v>0</v>
      </c>
      <c r="H303" s="360">
        <v>108880</v>
      </c>
      <c r="I303" s="360">
        <f t="shared" si="46"/>
        <v>0</v>
      </c>
      <c r="J303" s="360">
        <v>0</v>
      </c>
      <c r="K303" s="360">
        <f t="shared" si="47"/>
        <v>0</v>
      </c>
      <c r="L303" s="360">
        <f t="shared" si="55"/>
        <v>150331</v>
      </c>
      <c r="M303" s="376">
        <f t="shared" si="55"/>
        <v>0</v>
      </c>
      <c r="N303" s="375">
        <v>0</v>
      </c>
      <c r="O303" s="360">
        <v>41451</v>
      </c>
      <c r="P303" s="360">
        <f t="shared" si="52"/>
        <v>0</v>
      </c>
      <c r="Q303" s="360">
        <v>108880</v>
      </c>
      <c r="R303" s="360">
        <f t="shared" si="53"/>
        <v>0</v>
      </c>
      <c r="S303" s="360">
        <v>0</v>
      </c>
      <c r="T303" s="360">
        <f t="shared" si="54"/>
        <v>0</v>
      </c>
      <c r="U303" s="360">
        <f t="shared" si="48"/>
        <v>150331</v>
      </c>
      <c r="V303" s="369">
        <f t="shared" si="49"/>
        <v>0</v>
      </c>
      <c r="W303" s="393">
        <f t="shared" si="50"/>
        <v>0</v>
      </c>
      <c r="X303" s="376">
        <f t="shared" si="51"/>
        <v>0</v>
      </c>
      <c r="Y303" s="372"/>
    </row>
    <row r="304" spans="1:25" s="50" customFormat="1" ht="22.5" customHeight="1" x14ac:dyDescent="0.15">
      <c r="A304" s="361" t="s">
        <v>1478</v>
      </c>
      <c r="B304" s="151" t="s">
        <v>1694</v>
      </c>
      <c r="C304" s="152" t="s">
        <v>884</v>
      </c>
      <c r="D304" s="375">
        <v>0</v>
      </c>
      <c r="E304" s="359" t="s">
        <v>1385</v>
      </c>
      <c r="F304" s="360">
        <v>51243</v>
      </c>
      <c r="G304" s="360">
        <f t="shared" si="45"/>
        <v>0</v>
      </c>
      <c r="H304" s="360">
        <v>147232</v>
      </c>
      <c r="I304" s="360">
        <f t="shared" si="46"/>
        <v>0</v>
      </c>
      <c r="J304" s="360">
        <v>0</v>
      </c>
      <c r="K304" s="360">
        <f t="shared" si="47"/>
        <v>0</v>
      </c>
      <c r="L304" s="360">
        <f t="shared" si="55"/>
        <v>198475</v>
      </c>
      <c r="M304" s="376">
        <f t="shared" si="55"/>
        <v>0</v>
      </c>
      <c r="N304" s="375">
        <v>0</v>
      </c>
      <c r="O304" s="360">
        <v>51243</v>
      </c>
      <c r="P304" s="360">
        <f t="shared" si="52"/>
        <v>0</v>
      </c>
      <c r="Q304" s="360">
        <v>147232</v>
      </c>
      <c r="R304" s="360">
        <f t="shared" si="53"/>
        <v>0</v>
      </c>
      <c r="S304" s="360">
        <v>0</v>
      </c>
      <c r="T304" s="360">
        <f t="shared" si="54"/>
        <v>0</v>
      </c>
      <c r="U304" s="360">
        <f t="shared" si="48"/>
        <v>198475</v>
      </c>
      <c r="V304" s="369">
        <f t="shared" si="49"/>
        <v>0</v>
      </c>
      <c r="W304" s="393">
        <f t="shared" si="50"/>
        <v>0</v>
      </c>
      <c r="X304" s="376">
        <f t="shared" si="51"/>
        <v>0</v>
      </c>
      <c r="Y304" s="372"/>
    </row>
    <row r="305" spans="1:25" s="50" customFormat="1" ht="22.5" customHeight="1" x14ac:dyDescent="0.15">
      <c r="A305" s="361" t="s">
        <v>1479</v>
      </c>
      <c r="B305" s="151" t="s">
        <v>1694</v>
      </c>
      <c r="C305" s="152" t="s">
        <v>885</v>
      </c>
      <c r="D305" s="375">
        <v>0</v>
      </c>
      <c r="E305" s="359" t="s">
        <v>1385</v>
      </c>
      <c r="F305" s="360">
        <v>76522</v>
      </c>
      <c r="G305" s="360">
        <f t="shared" si="45"/>
        <v>0</v>
      </c>
      <c r="H305" s="360">
        <v>194939</v>
      </c>
      <c r="I305" s="360">
        <f t="shared" si="46"/>
        <v>0</v>
      </c>
      <c r="J305" s="360">
        <v>0</v>
      </c>
      <c r="K305" s="360">
        <f t="shared" si="47"/>
        <v>0</v>
      </c>
      <c r="L305" s="360">
        <f t="shared" si="55"/>
        <v>271461</v>
      </c>
      <c r="M305" s="376">
        <f t="shared" si="55"/>
        <v>0</v>
      </c>
      <c r="N305" s="375">
        <v>0</v>
      </c>
      <c r="O305" s="360">
        <v>76522</v>
      </c>
      <c r="P305" s="360">
        <f t="shared" si="52"/>
        <v>0</v>
      </c>
      <c r="Q305" s="360">
        <v>194939</v>
      </c>
      <c r="R305" s="360">
        <f t="shared" si="53"/>
        <v>0</v>
      </c>
      <c r="S305" s="360">
        <v>0</v>
      </c>
      <c r="T305" s="360">
        <f t="shared" si="54"/>
        <v>0</v>
      </c>
      <c r="U305" s="360">
        <f t="shared" si="48"/>
        <v>271461</v>
      </c>
      <c r="V305" s="369">
        <f t="shared" si="49"/>
        <v>0</v>
      </c>
      <c r="W305" s="393">
        <f t="shared" si="50"/>
        <v>0</v>
      </c>
      <c r="X305" s="376">
        <f t="shared" si="51"/>
        <v>0</v>
      </c>
      <c r="Y305" s="372"/>
    </row>
    <row r="306" spans="1:25" s="50" customFormat="1" ht="22.5" customHeight="1" x14ac:dyDescent="0.15">
      <c r="A306" s="361" t="s">
        <v>1480</v>
      </c>
      <c r="B306" s="151" t="s">
        <v>1695</v>
      </c>
      <c r="C306" s="152" t="s">
        <v>1412</v>
      </c>
      <c r="D306" s="375">
        <v>1</v>
      </c>
      <c r="E306" s="359" t="s">
        <v>1385</v>
      </c>
      <c r="F306" s="360">
        <v>3235</v>
      </c>
      <c r="G306" s="360">
        <f t="shared" si="45"/>
        <v>3235</v>
      </c>
      <c r="H306" s="360">
        <v>6088</v>
      </c>
      <c r="I306" s="360">
        <f t="shared" si="46"/>
        <v>6088</v>
      </c>
      <c r="J306" s="360">
        <v>0</v>
      </c>
      <c r="K306" s="360">
        <f t="shared" si="47"/>
        <v>0</v>
      </c>
      <c r="L306" s="360">
        <f t="shared" si="55"/>
        <v>9323</v>
      </c>
      <c r="M306" s="376">
        <f t="shared" si="55"/>
        <v>9323</v>
      </c>
      <c r="N306" s="375">
        <v>1</v>
      </c>
      <c r="O306" s="360">
        <v>3235</v>
      </c>
      <c r="P306" s="360">
        <f t="shared" si="52"/>
        <v>3235</v>
      </c>
      <c r="Q306" s="360">
        <v>6088</v>
      </c>
      <c r="R306" s="360">
        <f t="shared" si="53"/>
        <v>6088</v>
      </c>
      <c r="S306" s="360">
        <v>0</v>
      </c>
      <c r="T306" s="360">
        <f t="shared" si="54"/>
        <v>0</v>
      </c>
      <c r="U306" s="360">
        <f t="shared" si="48"/>
        <v>9323</v>
      </c>
      <c r="V306" s="369">
        <f t="shared" si="49"/>
        <v>9323</v>
      </c>
      <c r="W306" s="393">
        <f t="shared" si="50"/>
        <v>0</v>
      </c>
      <c r="X306" s="376">
        <f t="shared" si="51"/>
        <v>0</v>
      </c>
      <c r="Y306" s="372"/>
    </row>
    <row r="307" spans="1:25" s="50" customFormat="1" ht="22.5" customHeight="1" x14ac:dyDescent="0.15">
      <c r="A307" s="361" t="s">
        <v>1481</v>
      </c>
      <c r="B307" s="151" t="s">
        <v>1695</v>
      </c>
      <c r="C307" s="152" t="s">
        <v>1413</v>
      </c>
      <c r="D307" s="375">
        <v>1</v>
      </c>
      <c r="E307" s="359" t="s">
        <v>1385</v>
      </c>
      <c r="F307" s="360">
        <v>4148</v>
      </c>
      <c r="G307" s="360">
        <f t="shared" si="45"/>
        <v>4148</v>
      </c>
      <c r="H307" s="360">
        <v>7052</v>
      </c>
      <c r="I307" s="360">
        <f t="shared" si="46"/>
        <v>7052</v>
      </c>
      <c r="J307" s="360">
        <v>0</v>
      </c>
      <c r="K307" s="360">
        <f t="shared" si="47"/>
        <v>0</v>
      </c>
      <c r="L307" s="360">
        <f t="shared" si="55"/>
        <v>11200</v>
      </c>
      <c r="M307" s="376">
        <f t="shared" si="55"/>
        <v>11200</v>
      </c>
      <c r="N307" s="375">
        <v>1</v>
      </c>
      <c r="O307" s="360">
        <v>4148</v>
      </c>
      <c r="P307" s="360">
        <f t="shared" si="52"/>
        <v>4148</v>
      </c>
      <c r="Q307" s="360">
        <v>7052</v>
      </c>
      <c r="R307" s="360">
        <f t="shared" si="53"/>
        <v>7052</v>
      </c>
      <c r="S307" s="360">
        <v>0</v>
      </c>
      <c r="T307" s="360">
        <f t="shared" si="54"/>
        <v>0</v>
      </c>
      <c r="U307" s="360">
        <f t="shared" si="48"/>
        <v>11200</v>
      </c>
      <c r="V307" s="369">
        <f t="shared" si="49"/>
        <v>11200</v>
      </c>
      <c r="W307" s="393">
        <f t="shared" si="50"/>
        <v>0</v>
      </c>
      <c r="X307" s="376">
        <f t="shared" si="51"/>
        <v>0</v>
      </c>
      <c r="Y307" s="372"/>
    </row>
    <row r="308" spans="1:25" s="50" customFormat="1" ht="22.5" customHeight="1" x14ac:dyDescent="0.15">
      <c r="A308" s="361" t="s">
        <v>1482</v>
      </c>
      <c r="B308" s="151" t="s">
        <v>1695</v>
      </c>
      <c r="C308" s="152" t="s">
        <v>877</v>
      </c>
      <c r="D308" s="375">
        <v>1</v>
      </c>
      <c r="E308" s="359" t="s">
        <v>1385</v>
      </c>
      <c r="F308" s="360">
        <v>6876</v>
      </c>
      <c r="G308" s="360">
        <f t="shared" si="45"/>
        <v>6876</v>
      </c>
      <c r="H308" s="360">
        <v>10052</v>
      </c>
      <c r="I308" s="360">
        <f t="shared" si="46"/>
        <v>10052</v>
      </c>
      <c r="J308" s="360">
        <v>0</v>
      </c>
      <c r="K308" s="360">
        <f t="shared" si="47"/>
        <v>0</v>
      </c>
      <c r="L308" s="360">
        <f t="shared" si="55"/>
        <v>16928</v>
      </c>
      <c r="M308" s="376">
        <f t="shared" si="55"/>
        <v>16928</v>
      </c>
      <c r="N308" s="375">
        <v>1</v>
      </c>
      <c r="O308" s="360">
        <v>6876</v>
      </c>
      <c r="P308" s="360">
        <f t="shared" si="52"/>
        <v>6876</v>
      </c>
      <c r="Q308" s="360">
        <v>10052</v>
      </c>
      <c r="R308" s="360">
        <f t="shared" si="53"/>
        <v>10052</v>
      </c>
      <c r="S308" s="360">
        <v>0</v>
      </c>
      <c r="T308" s="360">
        <f t="shared" si="54"/>
        <v>0</v>
      </c>
      <c r="U308" s="360">
        <f t="shared" si="48"/>
        <v>16928</v>
      </c>
      <c r="V308" s="369">
        <f t="shared" si="49"/>
        <v>16928</v>
      </c>
      <c r="W308" s="393">
        <f t="shared" si="50"/>
        <v>0</v>
      </c>
      <c r="X308" s="376">
        <f t="shared" si="51"/>
        <v>0</v>
      </c>
      <c r="Y308" s="372"/>
    </row>
    <row r="309" spans="1:25" s="50" customFormat="1" ht="22.5" customHeight="1" x14ac:dyDescent="0.15">
      <c r="A309" s="361" t="s">
        <v>1483</v>
      </c>
      <c r="B309" s="151" t="s">
        <v>1695</v>
      </c>
      <c r="C309" s="152" t="s">
        <v>878</v>
      </c>
      <c r="D309" s="375">
        <v>1</v>
      </c>
      <c r="E309" s="359" t="s">
        <v>1385</v>
      </c>
      <c r="F309" s="360">
        <v>8767</v>
      </c>
      <c r="G309" s="360">
        <f t="shared" si="45"/>
        <v>8767</v>
      </c>
      <c r="H309" s="360">
        <v>12214</v>
      </c>
      <c r="I309" s="360">
        <f t="shared" si="46"/>
        <v>12214</v>
      </c>
      <c r="J309" s="360">
        <v>0</v>
      </c>
      <c r="K309" s="360">
        <f t="shared" si="47"/>
        <v>0</v>
      </c>
      <c r="L309" s="360">
        <f t="shared" si="55"/>
        <v>20981</v>
      </c>
      <c r="M309" s="376">
        <f t="shared" si="55"/>
        <v>20981</v>
      </c>
      <c r="N309" s="375">
        <v>1</v>
      </c>
      <c r="O309" s="360">
        <v>8767</v>
      </c>
      <c r="P309" s="360">
        <f t="shared" si="52"/>
        <v>8767</v>
      </c>
      <c r="Q309" s="360">
        <v>12214</v>
      </c>
      <c r="R309" s="360">
        <f t="shared" si="53"/>
        <v>12214</v>
      </c>
      <c r="S309" s="360">
        <v>0</v>
      </c>
      <c r="T309" s="360">
        <f t="shared" si="54"/>
        <v>0</v>
      </c>
      <c r="U309" s="360">
        <f t="shared" si="48"/>
        <v>20981</v>
      </c>
      <c r="V309" s="369">
        <f t="shared" si="49"/>
        <v>20981</v>
      </c>
      <c r="W309" s="393">
        <f t="shared" si="50"/>
        <v>0</v>
      </c>
      <c r="X309" s="376">
        <f t="shared" si="51"/>
        <v>0</v>
      </c>
      <c r="Y309" s="372"/>
    </row>
    <row r="310" spans="1:25" s="50" customFormat="1" ht="22.5" customHeight="1" x14ac:dyDescent="0.15">
      <c r="A310" s="361" t="s">
        <v>1484</v>
      </c>
      <c r="B310" s="151" t="s">
        <v>1695</v>
      </c>
      <c r="C310" s="152" t="s">
        <v>879</v>
      </c>
      <c r="D310" s="375">
        <v>1</v>
      </c>
      <c r="E310" s="359" t="s">
        <v>1385</v>
      </c>
      <c r="F310" s="360">
        <v>10046</v>
      </c>
      <c r="G310" s="360">
        <f t="shared" si="45"/>
        <v>10046</v>
      </c>
      <c r="H310" s="360">
        <v>13357</v>
      </c>
      <c r="I310" s="360">
        <f t="shared" si="46"/>
        <v>13357</v>
      </c>
      <c r="J310" s="360">
        <v>0</v>
      </c>
      <c r="K310" s="360">
        <f t="shared" si="47"/>
        <v>0</v>
      </c>
      <c r="L310" s="360">
        <f t="shared" si="55"/>
        <v>23403</v>
      </c>
      <c r="M310" s="376">
        <f t="shared" si="55"/>
        <v>23403</v>
      </c>
      <c r="N310" s="375">
        <v>1</v>
      </c>
      <c r="O310" s="360">
        <v>10046</v>
      </c>
      <c r="P310" s="360">
        <f t="shared" si="52"/>
        <v>10046</v>
      </c>
      <c r="Q310" s="360">
        <v>13357</v>
      </c>
      <c r="R310" s="360">
        <f t="shared" si="53"/>
        <v>13357</v>
      </c>
      <c r="S310" s="360">
        <v>0</v>
      </c>
      <c r="T310" s="360">
        <f t="shared" si="54"/>
        <v>0</v>
      </c>
      <c r="U310" s="360">
        <f t="shared" si="48"/>
        <v>23403</v>
      </c>
      <c r="V310" s="369">
        <f t="shared" si="49"/>
        <v>23403</v>
      </c>
      <c r="W310" s="393">
        <f t="shared" si="50"/>
        <v>0</v>
      </c>
      <c r="X310" s="376">
        <f t="shared" si="51"/>
        <v>0</v>
      </c>
      <c r="Y310" s="372"/>
    </row>
    <row r="311" spans="1:25" s="50" customFormat="1" ht="22.5" customHeight="1" x14ac:dyDescent="0.15">
      <c r="A311" s="361" t="s">
        <v>1485</v>
      </c>
      <c r="B311" s="151" t="s">
        <v>1695</v>
      </c>
      <c r="C311" s="152" t="s">
        <v>1414</v>
      </c>
      <c r="D311" s="375">
        <v>1</v>
      </c>
      <c r="E311" s="359" t="s">
        <v>1385</v>
      </c>
      <c r="F311" s="360">
        <v>12038</v>
      </c>
      <c r="G311" s="360">
        <f t="shared" si="45"/>
        <v>12038</v>
      </c>
      <c r="H311" s="360">
        <v>16178</v>
      </c>
      <c r="I311" s="360">
        <f t="shared" si="46"/>
        <v>16178</v>
      </c>
      <c r="J311" s="360">
        <v>0</v>
      </c>
      <c r="K311" s="360">
        <f t="shared" si="47"/>
        <v>0</v>
      </c>
      <c r="L311" s="360">
        <f t="shared" si="55"/>
        <v>28216</v>
      </c>
      <c r="M311" s="376">
        <f t="shared" si="55"/>
        <v>28216</v>
      </c>
      <c r="N311" s="375">
        <v>1</v>
      </c>
      <c r="O311" s="360">
        <v>12038</v>
      </c>
      <c r="P311" s="360">
        <f t="shared" si="52"/>
        <v>12038</v>
      </c>
      <c r="Q311" s="360">
        <v>16178</v>
      </c>
      <c r="R311" s="360">
        <f t="shared" si="53"/>
        <v>16178</v>
      </c>
      <c r="S311" s="360">
        <v>0</v>
      </c>
      <c r="T311" s="360">
        <f t="shared" si="54"/>
        <v>0</v>
      </c>
      <c r="U311" s="360">
        <f t="shared" si="48"/>
        <v>28216</v>
      </c>
      <c r="V311" s="369">
        <f t="shared" si="49"/>
        <v>28216</v>
      </c>
      <c r="W311" s="393">
        <f t="shared" si="50"/>
        <v>0</v>
      </c>
      <c r="X311" s="376">
        <f t="shared" si="51"/>
        <v>0</v>
      </c>
      <c r="Y311" s="372"/>
    </row>
    <row r="312" spans="1:25" s="50" customFormat="1" ht="22.5" customHeight="1" x14ac:dyDescent="0.15">
      <c r="A312" s="361" t="s">
        <v>1486</v>
      </c>
      <c r="B312" s="151" t="s">
        <v>1695</v>
      </c>
      <c r="C312" s="152" t="s">
        <v>880</v>
      </c>
      <c r="D312" s="375">
        <v>1</v>
      </c>
      <c r="E312" s="359" t="s">
        <v>1385</v>
      </c>
      <c r="F312" s="360">
        <v>15959</v>
      </c>
      <c r="G312" s="360">
        <f t="shared" si="45"/>
        <v>15959</v>
      </c>
      <c r="H312" s="360">
        <v>20036</v>
      </c>
      <c r="I312" s="360">
        <f t="shared" si="46"/>
        <v>20036</v>
      </c>
      <c r="J312" s="360">
        <v>0</v>
      </c>
      <c r="K312" s="360">
        <f t="shared" si="47"/>
        <v>0</v>
      </c>
      <c r="L312" s="360">
        <f t="shared" si="55"/>
        <v>35995</v>
      </c>
      <c r="M312" s="376">
        <f t="shared" si="55"/>
        <v>35995</v>
      </c>
      <c r="N312" s="375">
        <v>1</v>
      </c>
      <c r="O312" s="360">
        <v>15959</v>
      </c>
      <c r="P312" s="360">
        <f t="shared" si="52"/>
        <v>15959</v>
      </c>
      <c r="Q312" s="360">
        <v>20036</v>
      </c>
      <c r="R312" s="360">
        <f t="shared" si="53"/>
        <v>20036</v>
      </c>
      <c r="S312" s="360">
        <v>0</v>
      </c>
      <c r="T312" s="360">
        <f t="shared" si="54"/>
        <v>0</v>
      </c>
      <c r="U312" s="360">
        <f t="shared" si="48"/>
        <v>35995</v>
      </c>
      <c r="V312" s="369">
        <f t="shared" si="49"/>
        <v>35995</v>
      </c>
      <c r="W312" s="393">
        <f t="shared" si="50"/>
        <v>0</v>
      </c>
      <c r="X312" s="376">
        <f t="shared" si="51"/>
        <v>0</v>
      </c>
      <c r="Y312" s="372"/>
    </row>
    <row r="313" spans="1:25" s="50" customFormat="1" ht="22.5" customHeight="1" x14ac:dyDescent="0.15">
      <c r="A313" s="361" t="s">
        <v>1487</v>
      </c>
      <c r="B313" s="151" t="s">
        <v>1695</v>
      </c>
      <c r="C313" s="152" t="s">
        <v>881</v>
      </c>
      <c r="D313" s="375">
        <v>1</v>
      </c>
      <c r="E313" s="359" t="s">
        <v>1385</v>
      </c>
      <c r="F313" s="360">
        <v>19688</v>
      </c>
      <c r="G313" s="360">
        <f t="shared" si="45"/>
        <v>19688</v>
      </c>
      <c r="H313" s="360">
        <v>22679</v>
      </c>
      <c r="I313" s="360">
        <f t="shared" si="46"/>
        <v>22679</v>
      </c>
      <c r="J313" s="360">
        <v>0</v>
      </c>
      <c r="K313" s="360">
        <f t="shared" si="47"/>
        <v>0</v>
      </c>
      <c r="L313" s="360">
        <f t="shared" si="55"/>
        <v>42367</v>
      </c>
      <c r="M313" s="376">
        <f t="shared" si="55"/>
        <v>42367</v>
      </c>
      <c r="N313" s="375">
        <v>1</v>
      </c>
      <c r="O313" s="360">
        <v>19688</v>
      </c>
      <c r="P313" s="360">
        <f t="shared" si="52"/>
        <v>19688</v>
      </c>
      <c r="Q313" s="360">
        <v>22679</v>
      </c>
      <c r="R313" s="360">
        <f t="shared" si="53"/>
        <v>22679</v>
      </c>
      <c r="S313" s="360">
        <v>0</v>
      </c>
      <c r="T313" s="360">
        <f t="shared" si="54"/>
        <v>0</v>
      </c>
      <c r="U313" s="360">
        <f t="shared" si="48"/>
        <v>42367</v>
      </c>
      <c r="V313" s="369">
        <f t="shared" si="49"/>
        <v>42367</v>
      </c>
      <c r="W313" s="393">
        <f t="shared" si="50"/>
        <v>0</v>
      </c>
      <c r="X313" s="376">
        <f t="shared" si="51"/>
        <v>0</v>
      </c>
      <c r="Y313" s="372"/>
    </row>
    <row r="314" spans="1:25" s="50" customFormat="1" ht="22.5" customHeight="1" x14ac:dyDescent="0.15">
      <c r="A314" s="361" t="s">
        <v>1488</v>
      </c>
      <c r="B314" s="151" t="s">
        <v>1693</v>
      </c>
      <c r="C314" s="152" t="s">
        <v>1415</v>
      </c>
      <c r="D314" s="375">
        <v>0</v>
      </c>
      <c r="E314" s="359" t="s">
        <v>1385</v>
      </c>
      <c r="F314" s="360">
        <v>25466</v>
      </c>
      <c r="G314" s="360">
        <f t="shared" si="45"/>
        <v>0</v>
      </c>
      <c r="H314" s="360">
        <v>32732</v>
      </c>
      <c r="I314" s="360">
        <f t="shared" si="46"/>
        <v>0</v>
      </c>
      <c r="J314" s="360">
        <v>0</v>
      </c>
      <c r="K314" s="360">
        <f t="shared" si="47"/>
        <v>0</v>
      </c>
      <c r="L314" s="360">
        <f t="shared" si="55"/>
        <v>58198</v>
      </c>
      <c r="M314" s="376">
        <f t="shared" si="55"/>
        <v>0</v>
      </c>
      <c r="N314" s="375">
        <v>0</v>
      </c>
      <c r="O314" s="360">
        <v>25466</v>
      </c>
      <c r="P314" s="360">
        <f t="shared" si="52"/>
        <v>0</v>
      </c>
      <c r="Q314" s="360">
        <v>32732</v>
      </c>
      <c r="R314" s="360">
        <f t="shared" si="53"/>
        <v>0</v>
      </c>
      <c r="S314" s="360">
        <v>0</v>
      </c>
      <c r="T314" s="360">
        <f t="shared" si="54"/>
        <v>0</v>
      </c>
      <c r="U314" s="360">
        <f t="shared" si="48"/>
        <v>58198</v>
      </c>
      <c r="V314" s="369">
        <f t="shared" si="49"/>
        <v>0</v>
      </c>
      <c r="W314" s="393">
        <f t="shared" si="50"/>
        <v>0</v>
      </c>
      <c r="X314" s="376">
        <f t="shared" si="51"/>
        <v>0</v>
      </c>
      <c r="Y314" s="372"/>
    </row>
    <row r="315" spans="1:25" s="50" customFormat="1" ht="22.5" customHeight="1" x14ac:dyDescent="0.15">
      <c r="A315" s="361" t="s">
        <v>1489</v>
      </c>
      <c r="B315" s="151" t="s">
        <v>1695</v>
      </c>
      <c r="C315" s="152" t="s">
        <v>882</v>
      </c>
      <c r="D315" s="375">
        <v>0</v>
      </c>
      <c r="E315" s="359" t="s">
        <v>1385</v>
      </c>
      <c r="F315" s="360">
        <v>36448</v>
      </c>
      <c r="G315" s="360">
        <f t="shared" si="45"/>
        <v>0</v>
      </c>
      <c r="H315" s="360">
        <v>43626</v>
      </c>
      <c r="I315" s="360">
        <f t="shared" si="46"/>
        <v>0</v>
      </c>
      <c r="J315" s="360">
        <v>0</v>
      </c>
      <c r="K315" s="360">
        <f t="shared" si="47"/>
        <v>0</v>
      </c>
      <c r="L315" s="360">
        <f t="shared" si="55"/>
        <v>80074</v>
      </c>
      <c r="M315" s="376">
        <f t="shared" si="55"/>
        <v>0</v>
      </c>
      <c r="N315" s="375">
        <v>0</v>
      </c>
      <c r="O315" s="360">
        <v>36448</v>
      </c>
      <c r="P315" s="360">
        <f t="shared" si="52"/>
        <v>0</v>
      </c>
      <c r="Q315" s="360">
        <v>43626</v>
      </c>
      <c r="R315" s="360">
        <f t="shared" si="53"/>
        <v>0</v>
      </c>
      <c r="S315" s="360">
        <v>0</v>
      </c>
      <c r="T315" s="360">
        <f t="shared" si="54"/>
        <v>0</v>
      </c>
      <c r="U315" s="360">
        <f t="shared" si="48"/>
        <v>80074</v>
      </c>
      <c r="V315" s="369">
        <f t="shared" si="49"/>
        <v>0</v>
      </c>
      <c r="W315" s="393">
        <f t="shared" si="50"/>
        <v>0</v>
      </c>
      <c r="X315" s="376">
        <f t="shared" si="51"/>
        <v>0</v>
      </c>
      <c r="Y315" s="372"/>
    </row>
    <row r="316" spans="1:25" s="50" customFormat="1" ht="22.5" customHeight="1" x14ac:dyDescent="0.15">
      <c r="A316" s="361" t="s">
        <v>1490</v>
      </c>
      <c r="B316" s="151" t="s">
        <v>1695</v>
      </c>
      <c r="C316" s="152" t="s">
        <v>1416</v>
      </c>
      <c r="D316" s="375">
        <v>0</v>
      </c>
      <c r="E316" s="359" t="s">
        <v>1385</v>
      </c>
      <c r="F316" s="360">
        <v>43195</v>
      </c>
      <c r="G316" s="360">
        <f t="shared" si="45"/>
        <v>0</v>
      </c>
      <c r="H316" s="360">
        <v>49823</v>
      </c>
      <c r="I316" s="360">
        <f t="shared" si="46"/>
        <v>0</v>
      </c>
      <c r="J316" s="360">
        <v>0</v>
      </c>
      <c r="K316" s="360">
        <f t="shared" si="47"/>
        <v>0</v>
      </c>
      <c r="L316" s="360">
        <f t="shared" si="55"/>
        <v>93018</v>
      </c>
      <c r="M316" s="376">
        <f t="shared" si="55"/>
        <v>0</v>
      </c>
      <c r="N316" s="375">
        <v>0</v>
      </c>
      <c r="O316" s="360">
        <v>43195</v>
      </c>
      <c r="P316" s="360">
        <f t="shared" si="52"/>
        <v>0</v>
      </c>
      <c r="Q316" s="360">
        <v>49823</v>
      </c>
      <c r="R316" s="360">
        <f t="shared" si="53"/>
        <v>0</v>
      </c>
      <c r="S316" s="360">
        <v>0</v>
      </c>
      <c r="T316" s="360">
        <f t="shared" si="54"/>
        <v>0</v>
      </c>
      <c r="U316" s="360">
        <f t="shared" si="48"/>
        <v>93018</v>
      </c>
      <c r="V316" s="369">
        <f t="shared" si="49"/>
        <v>0</v>
      </c>
      <c r="W316" s="393">
        <f t="shared" si="50"/>
        <v>0</v>
      </c>
      <c r="X316" s="376">
        <f t="shared" si="51"/>
        <v>0</v>
      </c>
      <c r="Y316" s="372"/>
    </row>
    <row r="317" spans="1:25" s="50" customFormat="1" ht="22.5" customHeight="1" x14ac:dyDescent="0.15">
      <c r="A317" s="361" t="s">
        <v>1491</v>
      </c>
      <c r="B317" s="151" t="s">
        <v>1695</v>
      </c>
      <c r="C317" s="152" t="s">
        <v>883</v>
      </c>
      <c r="D317" s="375">
        <v>0</v>
      </c>
      <c r="E317" s="359" t="s">
        <v>1385</v>
      </c>
      <c r="F317" s="360">
        <v>64896</v>
      </c>
      <c r="G317" s="360">
        <f t="shared" si="45"/>
        <v>0</v>
      </c>
      <c r="H317" s="360">
        <v>69771</v>
      </c>
      <c r="I317" s="360">
        <f t="shared" si="46"/>
        <v>0</v>
      </c>
      <c r="J317" s="360">
        <v>0</v>
      </c>
      <c r="K317" s="360">
        <f t="shared" si="47"/>
        <v>0</v>
      </c>
      <c r="L317" s="360">
        <f t="shared" si="55"/>
        <v>134667</v>
      </c>
      <c r="M317" s="376">
        <f t="shared" si="55"/>
        <v>0</v>
      </c>
      <c r="N317" s="375">
        <v>0</v>
      </c>
      <c r="O317" s="360">
        <v>64896</v>
      </c>
      <c r="P317" s="360">
        <f t="shared" si="52"/>
        <v>0</v>
      </c>
      <c r="Q317" s="360">
        <v>69771</v>
      </c>
      <c r="R317" s="360">
        <f t="shared" si="53"/>
        <v>0</v>
      </c>
      <c r="S317" s="360">
        <v>0</v>
      </c>
      <c r="T317" s="360">
        <f t="shared" si="54"/>
        <v>0</v>
      </c>
      <c r="U317" s="360">
        <f t="shared" si="48"/>
        <v>134667</v>
      </c>
      <c r="V317" s="369">
        <f t="shared" si="49"/>
        <v>0</v>
      </c>
      <c r="W317" s="393">
        <f t="shared" si="50"/>
        <v>0</v>
      </c>
      <c r="X317" s="376">
        <f t="shared" si="51"/>
        <v>0</v>
      </c>
      <c r="Y317" s="372"/>
    </row>
    <row r="318" spans="1:25" s="50" customFormat="1" ht="22.5" customHeight="1" x14ac:dyDescent="0.15">
      <c r="A318" s="361" t="s">
        <v>1492</v>
      </c>
      <c r="B318" s="151" t="s">
        <v>1695</v>
      </c>
      <c r="C318" s="152" t="s">
        <v>884</v>
      </c>
      <c r="D318" s="375">
        <v>0</v>
      </c>
      <c r="E318" s="359" t="s">
        <v>1385</v>
      </c>
      <c r="F318" s="360">
        <v>80217</v>
      </c>
      <c r="G318" s="360">
        <f t="shared" si="45"/>
        <v>0</v>
      </c>
      <c r="H318" s="360">
        <v>94577</v>
      </c>
      <c r="I318" s="360">
        <f t="shared" si="46"/>
        <v>0</v>
      </c>
      <c r="J318" s="360">
        <v>0</v>
      </c>
      <c r="K318" s="360">
        <f t="shared" si="47"/>
        <v>0</v>
      </c>
      <c r="L318" s="360">
        <f t="shared" si="55"/>
        <v>174794</v>
      </c>
      <c r="M318" s="376">
        <f t="shared" si="55"/>
        <v>0</v>
      </c>
      <c r="N318" s="375">
        <v>0</v>
      </c>
      <c r="O318" s="360">
        <v>80217</v>
      </c>
      <c r="P318" s="360">
        <f t="shared" si="52"/>
        <v>0</v>
      </c>
      <c r="Q318" s="360">
        <v>94577</v>
      </c>
      <c r="R318" s="360">
        <f t="shared" si="53"/>
        <v>0</v>
      </c>
      <c r="S318" s="360">
        <v>0</v>
      </c>
      <c r="T318" s="360">
        <f t="shared" si="54"/>
        <v>0</v>
      </c>
      <c r="U318" s="360">
        <f t="shared" si="48"/>
        <v>174794</v>
      </c>
      <c r="V318" s="369">
        <f t="shared" si="49"/>
        <v>0</v>
      </c>
      <c r="W318" s="393">
        <f t="shared" si="50"/>
        <v>0</v>
      </c>
      <c r="X318" s="376">
        <f t="shared" si="51"/>
        <v>0</v>
      </c>
      <c r="Y318" s="372"/>
    </row>
    <row r="319" spans="1:25" s="50" customFormat="1" ht="22.5" customHeight="1" x14ac:dyDescent="0.15">
      <c r="A319" s="361" t="s">
        <v>1493</v>
      </c>
      <c r="B319" s="151" t="s">
        <v>1695</v>
      </c>
      <c r="C319" s="152" t="s">
        <v>885</v>
      </c>
      <c r="D319" s="375">
        <v>0</v>
      </c>
      <c r="E319" s="359" t="s">
        <v>1385</v>
      </c>
      <c r="F319" s="360">
        <v>115099</v>
      </c>
      <c r="G319" s="360">
        <f t="shared" si="45"/>
        <v>0</v>
      </c>
      <c r="H319" s="360">
        <v>125169</v>
      </c>
      <c r="I319" s="360">
        <f t="shared" si="46"/>
        <v>0</v>
      </c>
      <c r="J319" s="360">
        <v>0</v>
      </c>
      <c r="K319" s="360">
        <f t="shared" si="47"/>
        <v>0</v>
      </c>
      <c r="L319" s="360">
        <f t="shared" si="55"/>
        <v>240268</v>
      </c>
      <c r="M319" s="376">
        <f t="shared" si="55"/>
        <v>0</v>
      </c>
      <c r="N319" s="375">
        <v>0</v>
      </c>
      <c r="O319" s="360">
        <v>115099</v>
      </c>
      <c r="P319" s="360">
        <f t="shared" si="52"/>
        <v>0</v>
      </c>
      <c r="Q319" s="360">
        <v>125169</v>
      </c>
      <c r="R319" s="360">
        <f t="shared" si="53"/>
        <v>0</v>
      </c>
      <c r="S319" s="360">
        <v>0</v>
      </c>
      <c r="T319" s="360">
        <f t="shared" si="54"/>
        <v>0</v>
      </c>
      <c r="U319" s="360">
        <f t="shared" si="48"/>
        <v>240268</v>
      </c>
      <c r="V319" s="369">
        <f t="shared" si="49"/>
        <v>0</v>
      </c>
      <c r="W319" s="393">
        <f t="shared" si="50"/>
        <v>0</v>
      </c>
      <c r="X319" s="376">
        <f t="shared" si="51"/>
        <v>0</v>
      </c>
      <c r="Y319" s="372"/>
    </row>
    <row r="320" spans="1:25" s="50" customFormat="1" ht="22.5" customHeight="1" x14ac:dyDescent="0.15">
      <c r="A320" s="361" t="s">
        <v>1494</v>
      </c>
      <c r="B320" s="151" t="s">
        <v>1696</v>
      </c>
      <c r="C320" s="152" t="s">
        <v>1412</v>
      </c>
      <c r="D320" s="375">
        <v>0</v>
      </c>
      <c r="E320" s="359" t="s">
        <v>1385</v>
      </c>
      <c r="F320" s="360">
        <v>2004</v>
      </c>
      <c r="G320" s="360">
        <f t="shared" si="45"/>
        <v>0</v>
      </c>
      <c r="H320" s="360">
        <v>8524</v>
      </c>
      <c r="I320" s="360">
        <f t="shared" si="46"/>
        <v>0</v>
      </c>
      <c r="J320" s="360">
        <v>0</v>
      </c>
      <c r="K320" s="360">
        <f t="shared" si="47"/>
        <v>0</v>
      </c>
      <c r="L320" s="360">
        <f t="shared" si="55"/>
        <v>10528</v>
      </c>
      <c r="M320" s="376">
        <f t="shared" si="55"/>
        <v>0</v>
      </c>
      <c r="N320" s="375">
        <v>0</v>
      </c>
      <c r="O320" s="360">
        <v>2004</v>
      </c>
      <c r="P320" s="360">
        <f t="shared" si="52"/>
        <v>0</v>
      </c>
      <c r="Q320" s="360">
        <v>8524</v>
      </c>
      <c r="R320" s="360">
        <f t="shared" si="53"/>
        <v>0</v>
      </c>
      <c r="S320" s="360">
        <v>0</v>
      </c>
      <c r="T320" s="360">
        <f t="shared" si="54"/>
        <v>0</v>
      </c>
      <c r="U320" s="360">
        <f t="shared" si="48"/>
        <v>10528</v>
      </c>
      <c r="V320" s="369">
        <f t="shared" si="49"/>
        <v>0</v>
      </c>
      <c r="W320" s="393">
        <f t="shared" si="50"/>
        <v>0</v>
      </c>
      <c r="X320" s="376">
        <f t="shared" si="51"/>
        <v>0</v>
      </c>
      <c r="Y320" s="372"/>
    </row>
    <row r="321" spans="1:25" s="50" customFormat="1" ht="22.5" customHeight="1" x14ac:dyDescent="0.15">
      <c r="A321" s="361" t="s">
        <v>1495</v>
      </c>
      <c r="B321" s="151" t="s">
        <v>1696</v>
      </c>
      <c r="C321" s="152" t="s">
        <v>1413</v>
      </c>
      <c r="D321" s="375">
        <v>0</v>
      </c>
      <c r="E321" s="359" t="s">
        <v>1385</v>
      </c>
      <c r="F321" s="360">
        <v>2583</v>
      </c>
      <c r="G321" s="360">
        <f t="shared" si="45"/>
        <v>0</v>
      </c>
      <c r="H321" s="360">
        <v>9873</v>
      </c>
      <c r="I321" s="360">
        <f t="shared" si="46"/>
        <v>0</v>
      </c>
      <c r="J321" s="360">
        <v>0</v>
      </c>
      <c r="K321" s="360">
        <f t="shared" si="47"/>
        <v>0</v>
      </c>
      <c r="L321" s="360">
        <f t="shared" si="55"/>
        <v>12456</v>
      </c>
      <c r="M321" s="376">
        <f t="shared" si="55"/>
        <v>0</v>
      </c>
      <c r="N321" s="375">
        <v>0</v>
      </c>
      <c r="O321" s="360">
        <v>2583</v>
      </c>
      <c r="P321" s="360">
        <f t="shared" si="52"/>
        <v>0</v>
      </c>
      <c r="Q321" s="360">
        <v>9873</v>
      </c>
      <c r="R321" s="360">
        <f t="shared" si="53"/>
        <v>0</v>
      </c>
      <c r="S321" s="360">
        <v>0</v>
      </c>
      <c r="T321" s="360">
        <f t="shared" si="54"/>
        <v>0</v>
      </c>
      <c r="U321" s="360">
        <f t="shared" si="48"/>
        <v>12456</v>
      </c>
      <c r="V321" s="369">
        <f t="shared" si="49"/>
        <v>0</v>
      </c>
      <c r="W321" s="393">
        <f t="shared" si="50"/>
        <v>0</v>
      </c>
      <c r="X321" s="376">
        <f t="shared" si="51"/>
        <v>0</v>
      </c>
      <c r="Y321" s="372"/>
    </row>
    <row r="322" spans="1:25" s="50" customFormat="1" ht="22.5" customHeight="1" x14ac:dyDescent="0.15">
      <c r="A322" s="361" t="s">
        <v>1496</v>
      </c>
      <c r="B322" s="151" t="s">
        <v>1696</v>
      </c>
      <c r="C322" s="152" t="s">
        <v>877</v>
      </c>
      <c r="D322" s="375">
        <v>0</v>
      </c>
      <c r="E322" s="359" t="s">
        <v>1385</v>
      </c>
      <c r="F322" s="360">
        <v>4271</v>
      </c>
      <c r="G322" s="360">
        <f t="shared" si="45"/>
        <v>0</v>
      </c>
      <c r="H322" s="360">
        <v>14073</v>
      </c>
      <c r="I322" s="360">
        <f t="shared" si="46"/>
        <v>0</v>
      </c>
      <c r="J322" s="360">
        <v>0</v>
      </c>
      <c r="K322" s="360">
        <f t="shared" si="47"/>
        <v>0</v>
      </c>
      <c r="L322" s="360">
        <f t="shared" si="55"/>
        <v>18344</v>
      </c>
      <c r="M322" s="376">
        <f t="shared" si="55"/>
        <v>0</v>
      </c>
      <c r="N322" s="375">
        <v>0</v>
      </c>
      <c r="O322" s="360">
        <v>4271</v>
      </c>
      <c r="P322" s="360">
        <f t="shared" si="52"/>
        <v>0</v>
      </c>
      <c r="Q322" s="360">
        <v>14073</v>
      </c>
      <c r="R322" s="360">
        <f t="shared" si="53"/>
        <v>0</v>
      </c>
      <c r="S322" s="360">
        <v>0</v>
      </c>
      <c r="T322" s="360">
        <f t="shared" si="54"/>
        <v>0</v>
      </c>
      <c r="U322" s="360">
        <f t="shared" si="48"/>
        <v>18344</v>
      </c>
      <c r="V322" s="369">
        <f t="shared" si="49"/>
        <v>0</v>
      </c>
      <c r="W322" s="393">
        <f t="shared" si="50"/>
        <v>0</v>
      </c>
      <c r="X322" s="376">
        <f t="shared" si="51"/>
        <v>0</v>
      </c>
      <c r="Y322" s="372"/>
    </row>
    <row r="323" spans="1:25" s="50" customFormat="1" ht="22.5" customHeight="1" x14ac:dyDescent="0.15">
      <c r="A323" s="361" t="s">
        <v>1497</v>
      </c>
      <c r="B323" s="151" t="s">
        <v>1696</v>
      </c>
      <c r="C323" s="152" t="s">
        <v>878</v>
      </c>
      <c r="D323" s="375">
        <v>0</v>
      </c>
      <c r="E323" s="359" t="s">
        <v>1385</v>
      </c>
      <c r="F323" s="360">
        <v>5446</v>
      </c>
      <c r="G323" s="360">
        <f t="shared" si="45"/>
        <v>0</v>
      </c>
      <c r="H323" s="360">
        <v>17099</v>
      </c>
      <c r="I323" s="360">
        <f t="shared" si="46"/>
        <v>0</v>
      </c>
      <c r="J323" s="360">
        <v>0</v>
      </c>
      <c r="K323" s="360">
        <f t="shared" si="47"/>
        <v>0</v>
      </c>
      <c r="L323" s="360">
        <f t="shared" si="55"/>
        <v>22545</v>
      </c>
      <c r="M323" s="376">
        <f t="shared" si="55"/>
        <v>0</v>
      </c>
      <c r="N323" s="375">
        <v>0</v>
      </c>
      <c r="O323" s="360">
        <v>5446</v>
      </c>
      <c r="P323" s="360">
        <f t="shared" si="52"/>
        <v>0</v>
      </c>
      <c r="Q323" s="360">
        <v>17099</v>
      </c>
      <c r="R323" s="360">
        <f t="shared" si="53"/>
        <v>0</v>
      </c>
      <c r="S323" s="360">
        <v>0</v>
      </c>
      <c r="T323" s="360">
        <f t="shared" si="54"/>
        <v>0</v>
      </c>
      <c r="U323" s="360">
        <f t="shared" si="48"/>
        <v>22545</v>
      </c>
      <c r="V323" s="369">
        <f t="shared" si="49"/>
        <v>0</v>
      </c>
      <c r="W323" s="393">
        <f t="shared" si="50"/>
        <v>0</v>
      </c>
      <c r="X323" s="376">
        <f t="shared" si="51"/>
        <v>0</v>
      </c>
      <c r="Y323" s="372"/>
    </row>
    <row r="324" spans="1:25" s="50" customFormat="1" ht="22.5" customHeight="1" x14ac:dyDescent="0.15">
      <c r="A324" s="361" t="s">
        <v>1498</v>
      </c>
      <c r="B324" s="151" t="s">
        <v>1696</v>
      </c>
      <c r="C324" s="152" t="s">
        <v>879</v>
      </c>
      <c r="D324" s="375">
        <v>0</v>
      </c>
      <c r="E324" s="359" t="s">
        <v>1385</v>
      </c>
      <c r="F324" s="360">
        <v>6234</v>
      </c>
      <c r="G324" s="360">
        <f t="shared" si="45"/>
        <v>0</v>
      </c>
      <c r="H324" s="360">
        <v>18700</v>
      </c>
      <c r="I324" s="360">
        <f t="shared" si="46"/>
        <v>0</v>
      </c>
      <c r="J324" s="360">
        <v>0</v>
      </c>
      <c r="K324" s="360">
        <f t="shared" si="47"/>
        <v>0</v>
      </c>
      <c r="L324" s="360">
        <f t="shared" si="55"/>
        <v>24934</v>
      </c>
      <c r="M324" s="376">
        <f t="shared" si="55"/>
        <v>0</v>
      </c>
      <c r="N324" s="375">
        <v>0</v>
      </c>
      <c r="O324" s="360">
        <v>6234</v>
      </c>
      <c r="P324" s="360">
        <f t="shared" si="52"/>
        <v>0</v>
      </c>
      <c r="Q324" s="360">
        <v>18700</v>
      </c>
      <c r="R324" s="360">
        <f t="shared" si="53"/>
        <v>0</v>
      </c>
      <c r="S324" s="360">
        <v>0</v>
      </c>
      <c r="T324" s="360">
        <f t="shared" si="54"/>
        <v>0</v>
      </c>
      <c r="U324" s="360">
        <f t="shared" si="48"/>
        <v>24934</v>
      </c>
      <c r="V324" s="369">
        <f t="shared" si="49"/>
        <v>0</v>
      </c>
      <c r="W324" s="393">
        <f t="shared" si="50"/>
        <v>0</v>
      </c>
      <c r="X324" s="376">
        <f t="shared" si="51"/>
        <v>0</v>
      </c>
      <c r="Y324" s="372"/>
    </row>
    <row r="325" spans="1:25" s="50" customFormat="1" ht="22.5" customHeight="1" x14ac:dyDescent="0.15">
      <c r="A325" s="361" t="s">
        <v>1499</v>
      </c>
      <c r="B325" s="151" t="s">
        <v>1696</v>
      </c>
      <c r="C325" s="152" t="s">
        <v>1414</v>
      </c>
      <c r="D325" s="375">
        <v>0</v>
      </c>
      <c r="E325" s="359" t="s">
        <v>1385</v>
      </c>
      <c r="F325" s="360">
        <v>7235</v>
      </c>
      <c r="G325" s="360">
        <f t="shared" si="45"/>
        <v>0</v>
      </c>
      <c r="H325" s="360">
        <v>22649</v>
      </c>
      <c r="I325" s="360">
        <f t="shared" si="46"/>
        <v>0</v>
      </c>
      <c r="J325" s="360">
        <v>0</v>
      </c>
      <c r="K325" s="360">
        <f t="shared" si="47"/>
        <v>0</v>
      </c>
      <c r="L325" s="360">
        <f t="shared" si="55"/>
        <v>29884</v>
      </c>
      <c r="M325" s="376">
        <f t="shared" si="55"/>
        <v>0</v>
      </c>
      <c r="N325" s="375">
        <v>0</v>
      </c>
      <c r="O325" s="360">
        <v>7235</v>
      </c>
      <c r="P325" s="360">
        <f t="shared" si="52"/>
        <v>0</v>
      </c>
      <c r="Q325" s="360">
        <v>22649</v>
      </c>
      <c r="R325" s="360">
        <f t="shared" si="53"/>
        <v>0</v>
      </c>
      <c r="S325" s="360">
        <v>0</v>
      </c>
      <c r="T325" s="360">
        <f t="shared" si="54"/>
        <v>0</v>
      </c>
      <c r="U325" s="360">
        <f t="shared" si="48"/>
        <v>29884</v>
      </c>
      <c r="V325" s="369">
        <f t="shared" si="49"/>
        <v>0</v>
      </c>
      <c r="W325" s="393">
        <f t="shared" si="50"/>
        <v>0</v>
      </c>
      <c r="X325" s="376">
        <f t="shared" si="51"/>
        <v>0</v>
      </c>
      <c r="Y325" s="372"/>
    </row>
    <row r="326" spans="1:25" s="50" customFormat="1" ht="22.5" customHeight="1" x14ac:dyDescent="0.15">
      <c r="A326" s="361" t="s">
        <v>1500</v>
      </c>
      <c r="B326" s="151" t="s">
        <v>1696</v>
      </c>
      <c r="C326" s="152" t="s">
        <v>880</v>
      </c>
      <c r="D326" s="375">
        <v>0</v>
      </c>
      <c r="E326" s="359" t="s">
        <v>1385</v>
      </c>
      <c r="F326" s="360">
        <v>9411</v>
      </c>
      <c r="G326" s="360">
        <f t="shared" ref="G326:G389" si="56">INT($D326*F326)</f>
        <v>0</v>
      </c>
      <c r="H326" s="360">
        <v>28050</v>
      </c>
      <c r="I326" s="360">
        <f t="shared" ref="I326:I389" si="57">INT($D326*H326)</f>
        <v>0</v>
      </c>
      <c r="J326" s="360">
        <v>0</v>
      </c>
      <c r="K326" s="360">
        <f t="shared" ref="K326:K389" si="58">INT($D326*J326)</f>
        <v>0</v>
      </c>
      <c r="L326" s="360">
        <f t="shared" si="55"/>
        <v>37461</v>
      </c>
      <c r="M326" s="376">
        <f t="shared" si="55"/>
        <v>0</v>
      </c>
      <c r="N326" s="375">
        <v>0</v>
      </c>
      <c r="O326" s="360">
        <v>9411</v>
      </c>
      <c r="P326" s="360">
        <f t="shared" si="52"/>
        <v>0</v>
      </c>
      <c r="Q326" s="360">
        <v>28050</v>
      </c>
      <c r="R326" s="360">
        <f t="shared" si="53"/>
        <v>0</v>
      </c>
      <c r="S326" s="360">
        <v>0</v>
      </c>
      <c r="T326" s="360">
        <f t="shared" si="54"/>
        <v>0</v>
      </c>
      <c r="U326" s="360">
        <f t="shared" ref="U326:U389" si="59">O326+Q326+S326</f>
        <v>37461</v>
      </c>
      <c r="V326" s="369">
        <f t="shared" ref="V326:V389" si="60">P326+R326+T326</f>
        <v>0</v>
      </c>
      <c r="W326" s="393">
        <f t="shared" ref="W326:W389" si="61">N326-D326</f>
        <v>0</v>
      </c>
      <c r="X326" s="376">
        <f t="shared" ref="X326:X389" si="62">V326-M326</f>
        <v>0</v>
      </c>
      <c r="Y326" s="372"/>
    </row>
    <row r="327" spans="1:25" s="50" customFormat="1" ht="22.5" customHeight="1" x14ac:dyDescent="0.15">
      <c r="A327" s="361" t="s">
        <v>1501</v>
      </c>
      <c r="B327" s="151" t="s">
        <v>1696</v>
      </c>
      <c r="C327" s="152" t="s">
        <v>881</v>
      </c>
      <c r="D327" s="375">
        <v>0</v>
      </c>
      <c r="E327" s="359" t="s">
        <v>1385</v>
      </c>
      <c r="F327" s="360">
        <v>12006</v>
      </c>
      <c r="G327" s="360">
        <f t="shared" si="56"/>
        <v>0</v>
      </c>
      <c r="H327" s="360">
        <v>31750</v>
      </c>
      <c r="I327" s="360">
        <f t="shared" si="57"/>
        <v>0</v>
      </c>
      <c r="J327" s="360">
        <v>0</v>
      </c>
      <c r="K327" s="360">
        <f t="shared" si="58"/>
        <v>0</v>
      </c>
      <c r="L327" s="360">
        <f t="shared" si="55"/>
        <v>43756</v>
      </c>
      <c r="M327" s="376">
        <f t="shared" si="55"/>
        <v>0</v>
      </c>
      <c r="N327" s="375">
        <v>0</v>
      </c>
      <c r="O327" s="360">
        <v>12006</v>
      </c>
      <c r="P327" s="360">
        <f t="shared" ref="P327:P390" si="63">INT($N327*O327)</f>
        <v>0</v>
      </c>
      <c r="Q327" s="360">
        <v>31750</v>
      </c>
      <c r="R327" s="360">
        <f t="shared" ref="R327:R390" si="64">INT(N327*Q327)</f>
        <v>0</v>
      </c>
      <c r="S327" s="360">
        <v>0</v>
      </c>
      <c r="T327" s="360">
        <f t="shared" ref="T327:T390" si="65">INT(N327*S327)</f>
        <v>0</v>
      </c>
      <c r="U327" s="360">
        <f t="shared" si="59"/>
        <v>43756</v>
      </c>
      <c r="V327" s="369">
        <f t="shared" si="60"/>
        <v>0</v>
      </c>
      <c r="W327" s="393">
        <f t="shared" si="61"/>
        <v>0</v>
      </c>
      <c r="X327" s="376">
        <f t="shared" si="62"/>
        <v>0</v>
      </c>
      <c r="Y327" s="372"/>
    </row>
    <row r="328" spans="1:25" s="50" customFormat="1" ht="22.5" customHeight="1" x14ac:dyDescent="0.15">
      <c r="A328" s="361" t="s">
        <v>1502</v>
      </c>
      <c r="B328" s="151" t="s">
        <v>1696</v>
      </c>
      <c r="C328" s="152" t="s">
        <v>1415</v>
      </c>
      <c r="D328" s="375">
        <v>0</v>
      </c>
      <c r="E328" s="359" t="s">
        <v>1385</v>
      </c>
      <c r="F328" s="360">
        <v>15526</v>
      </c>
      <c r="G328" s="360">
        <f t="shared" si="56"/>
        <v>0</v>
      </c>
      <c r="H328" s="360">
        <v>45825</v>
      </c>
      <c r="I328" s="360">
        <f t="shared" si="57"/>
        <v>0</v>
      </c>
      <c r="J328" s="360">
        <v>0</v>
      </c>
      <c r="K328" s="360">
        <f t="shared" si="58"/>
        <v>0</v>
      </c>
      <c r="L328" s="360">
        <f t="shared" si="55"/>
        <v>61351</v>
      </c>
      <c r="M328" s="376">
        <f t="shared" si="55"/>
        <v>0</v>
      </c>
      <c r="N328" s="375">
        <v>0</v>
      </c>
      <c r="O328" s="360">
        <v>15526</v>
      </c>
      <c r="P328" s="360">
        <f t="shared" si="63"/>
        <v>0</v>
      </c>
      <c r="Q328" s="360">
        <v>45825</v>
      </c>
      <c r="R328" s="360">
        <f t="shared" si="64"/>
        <v>0</v>
      </c>
      <c r="S328" s="360">
        <v>0</v>
      </c>
      <c r="T328" s="360">
        <f t="shared" si="65"/>
        <v>0</v>
      </c>
      <c r="U328" s="360">
        <f t="shared" si="59"/>
        <v>61351</v>
      </c>
      <c r="V328" s="369">
        <f t="shared" si="60"/>
        <v>0</v>
      </c>
      <c r="W328" s="393">
        <f t="shared" si="61"/>
        <v>0</v>
      </c>
      <c r="X328" s="376">
        <f t="shared" si="62"/>
        <v>0</v>
      </c>
      <c r="Y328" s="372"/>
    </row>
    <row r="329" spans="1:25" s="50" customFormat="1" ht="22.5" customHeight="1" x14ac:dyDescent="0.15">
      <c r="A329" s="361" t="s">
        <v>1503</v>
      </c>
      <c r="B329" s="151" t="s">
        <v>1696</v>
      </c>
      <c r="C329" s="152" t="s">
        <v>882</v>
      </c>
      <c r="D329" s="375">
        <v>0</v>
      </c>
      <c r="E329" s="359" t="s">
        <v>1385</v>
      </c>
      <c r="F329" s="360">
        <v>22589</v>
      </c>
      <c r="G329" s="360">
        <f t="shared" si="56"/>
        <v>0</v>
      </c>
      <c r="H329" s="360">
        <v>61077</v>
      </c>
      <c r="I329" s="360">
        <f t="shared" si="57"/>
        <v>0</v>
      </c>
      <c r="J329" s="360">
        <v>0</v>
      </c>
      <c r="K329" s="360">
        <f t="shared" si="58"/>
        <v>0</v>
      </c>
      <c r="L329" s="360">
        <f t="shared" si="55"/>
        <v>83666</v>
      </c>
      <c r="M329" s="376">
        <f t="shared" si="55"/>
        <v>0</v>
      </c>
      <c r="N329" s="375">
        <v>0</v>
      </c>
      <c r="O329" s="360">
        <v>22589</v>
      </c>
      <c r="P329" s="360">
        <f t="shared" si="63"/>
        <v>0</v>
      </c>
      <c r="Q329" s="360">
        <v>61077</v>
      </c>
      <c r="R329" s="360">
        <f t="shared" si="64"/>
        <v>0</v>
      </c>
      <c r="S329" s="360">
        <v>0</v>
      </c>
      <c r="T329" s="360">
        <f t="shared" si="65"/>
        <v>0</v>
      </c>
      <c r="U329" s="360">
        <f t="shared" si="59"/>
        <v>83666</v>
      </c>
      <c r="V329" s="369">
        <f t="shared" si="60"/>
        <v>0</v>
      </c>
      <c r="W329" s="393">
        <f t="shared" si="61"/>
        <v>0</v>
      </c>
      <c r="X329" s="376">
        <f t="shared" si="62"/>
        <v>0</v>
      </c>
      <c r="Y329" s="372"/>
    </row>
    <row r="330" spans="1:25" s="50" customFormat="1" ht="22.5" customHeight="1" x14ac:dyDescent="0.15">
      <c r="A330" s="361" t="s">
        <v>1504</v>
      </c>
      <c r="B330" s="151" t="s">
        <v>1696</v>
      </c>
      <c r="C330" s="152" t="s">
        <v>1416</v>
      </c>
      <c r="D330" s="375">
        <v>0</v>
      </c>
      <c r="E330" s="359" t="s">
        <v>1385</v>
      </c>
      <c r="F330" s="360">
        <v>26833</v>
      </c>
      <c r="G330" s="360">
        <f t="shared" si="56"/>
        <v>0</v>
      </c>
      <c r="H330" s="360">
        <v>69753</v>
      </c>
      <c r="I330" s="360">
        <f t="shared" si="57"/>
        <v>0</v>
      </c>
      <c r="J330" s="360">
        <v>0</v>
      </c>
      <c r="K330" s="360">
        <f t="shared" si="58"/>
        <v>0</v>
      </c>
      <c r="L330" s="360">
        <f t="shared" si="55"/>
        <v>96586</v>
      </c>
      <c r="M330" s="376">
        <f t="shared" si="55"/>
        <v>0</v>
      </c>
      <c r="N330" s="375">
        <v>0</v>
      </c>
      <c r="O330" s="360">
        <v>26833</v>
      </c>
      <c r="P330" s="360">
        <f t="shared" si="63"/>
        <v>0</v>
      </c>
      <c r="Q330" s="360">
        <v>69753</v>
      </c>
      <c r="R330" s="360">
        <f t="shared" si="64"/>
        <v>0</v>
      </c>
      <c r="S330" s="360">
        <v>0</v>
      </c>
      <c r="T330" s="360">
        <f t="shared" si="65"/>
        <v>0</v>
      </c>
      <c r="U330" s="360">
        <f t="shared" si="59"/>
        <v>96586</v>
      </c>
      <c r="V330" s="369">
        <f t="shared" si="60"/>
        <v>0</v>
      </c>
      <c r="W330" s="393">
        <f t="shared" si="61"/>
        <v>0</v>
      </c>
      <c r="X330" s="376">
        <f t="shared" si="62"/>
        <v>0</v>
      </c>
      <c r="Y330" s="372"/>
    </row>
    <row r="331" spans="1:25" s="50" customFormat="1" ht="22.5" customHeight="1" x14ac:dyDescent="0.15">
      <c r="A331" s="361" t="s">
        <v>140</v>
      </c>
      <c r="B331" s="151" t="s">
        <v>1696</v>
      </c>
      <c r="C331" s="152" t="s">
        <v>883</v>
      </c>
      <c r="D331" s="375">
        <v>0</v>
      </c>
      <c r="E331" s="359" t="s">
        <v>1385</v>
      </c>
      <c r="F331" s="360">
        <v>39567</v>
      </c>
      <c r="G331" s="360">
        <f t="shared" si="56"/>
        <v>0</v>
      </c>
      <c r="H331" s="360">
        <v>97680</v>
      </c>
      <c r="I331" s="360">
        <f t="shared" si="57"/>
        <v>0</v>
      </c>
      <c r="J331" s="360">
        <v>0</v>
      </c>
      <c r="K331" s="360">
        <f t="shared" si="58"/>
        <v>0</v>
      </c>
      <c r="L331" s="360">
        <f t="shared" si="55"/>
        <v>137247</v>
      </c>
      <c r="M331" s="376">
        <f t="shared" si="55"/>
        <v>0</v>
      </c>
      <c r="N331" s="375">
        <v>0</v>
      </c>
      <c r="O331" s="360">
        <v>39567</v>
      </c>
      <c r="P331" s="360">
        <f t="shared" si="63"/>
        <v>0</v>
      </c>
      <c r="Q331" s="360">
        <v>97680</v>
      </c>
      <c r="R331" s="360">
        <f t="shared" si="64"/>
        <v>0</v>
      </c>
      <c r="S331" s="360">
        <v>0</v>
      </c>
      <c r="T331" s="360">
        <f t="shared" si="65"/>
        <v>0</v>
      </c>
      <c r="U331" s="360">
        <f t="shared" si="59"/>
        <v>137247</v>
      </c>
      <c r="V331" s="369">
        <f t="shared" si="60"/>
        <v>0</v>
      </c>
      <c r="W331" s="393">
        <f t="shared" si="61"/>
        <v>0</v>
      </c>
      <c r="X331" s="376">
        <f t="shared" si="62"/>
        <v>0</v>
      </c>
      <c r="Y331" s="372"/>
    </row>
    <row r="332" spans="1:25" s="50" customFormat="1" ht="22.5" customHeight="1" x14ac:dyDescent="0.15">
      <c r="A332" s="361" t="s">
        <v>141</v>
      </c>
      <c r="B332" s="151" t="s">
        <v>1696</v>
      </c>
      <c r="C332" s="152" t="s">
        <v>884</v>
      </c>
      <c r="D332" s="375">
        <v>0</v>
      </c>
      <c r="E332" s="359" t="s">
        <v>1385</v>
      </c>
      <c r="F332" s="360">
        <v>48914</v>
      </c>
      <c r="G332" s="360">
        <f t="shared" si="56"/>
        <v>0</v>
      </c>
      <c r="H332" s="360">
        <v>132407</v>
      </c>
      <c r="I332" s="360">
        <f t="shared" si="57"/>
        <v>0</v>
      </c>
      <c r="J332" s="360">
        <v>0</v>
      </c>
      <c r="K332" s="360">
        <f t="shared" si="58"/>
        <v>0</v>
      </c>
      <c r="L332" s="360">
        <f t="shared" si="55"/>
        <v>181321</v>
      </c>
      <c r="M332" s="376">
        <f t="shared" si="55"/>
        <v>0</v>
      </c>
      <c r="N332" s="375">
        <v>0</v>
      </c>
      <c r="O332" s="360">
        <v>48914</v>
      </c>
      <c r="P332" s="360">
        <f t="shared" si="63"/>
        <v>0</v>
      </c>
      <c r="Q332" s="360">
        <v>132407</v>
      </c>
      <c r="R332" s="360">
        <f t="shared" si="64"/>
        <v>0</v>
      </c>
      <c r="S332" s="360">
        <v>0</v>
      </c>
      <c r="T332" s="360">
        <f t="shared" si="65"/>
        <v>0</v>
      </c>
      <c r="U332" s="360">
        <f t="shared" si="59"/>
        <v>181321</v>
      </c>
      <c r="V332" s="369">
        <f t="shared" si="60"/>
        <v>0</v>
      </c>
      <c r="W332" s="393">
        <f t="shared" si="61"/>
        <v>0</v>
      </c>
      <c r="X332" s="376">
        <f t="shared" si="62"/>
        <v>0</v>
      </c>
      <c r="Y332" s="372"/>
    </row>
    <row r="333" spans="1:25" s="50" customFormat="1" ht="22.5" customHeight="1" x14ac:dyDescent="0.15">
      <c r="A333" s="361" t="s">
        <v>142</v>
      </c>
      <c r="B333" s="151" t="s">
        <v>1696</v>
      </c>
      <c r="C333" s="152" t="s">
        <v>885</v>
      </c>
      <c r="D333" s="375">
        <v>0</v>
      </c>
      <c r="E333" s="359" t="s">
        <v>1385</v>
      </c>
      <c r="F333" s="360">
        <v>73044</v>
      </c>
      <c r="G333" s="360">
        <f t="shared" si="56"/>
        <v>0</v>
      </c>
      <c r="H333" s="360">
        <v>175237</v>
      </c>
      <c r="I333" s="360">
        <f t="shared" si="57"/>
        <v>0</v>
      </c>
      <c r="J333" s="360">
        <v>0</v>
      </c>
      <c r="K333" s="360">
        <f t="shared" si="58"/>
        <v>0</v>
      </c>
      <c r="L333" s="360">
        <f t="shared" si="55"/>
        <v>248281</v>
      </c>
      <c r="M333" s="376">
        <f t="shared" si="55"/>
        <v>0</v>
      </c>
      <c r="N333" s="375">
        <v>0</v>
      </c>
      <c r="O333" s="360">
        <v>73044</v>
      </c>
      <c r="P333" s="360">
        <f t="shared" si="63"/>
        <v>0</v>
      </c>
      <c r="Q333" s="360">
        <v>175237</v>
      </c>
      <c r="R333" s="360">
        <f t="shared" si="64"/>
        <v>0</v>
      </c>
      <c r="S333" s="360">
        <v>0</v>
      </c>
      <c r="T333" s="360">
        <f t="shared" si="65"/>
        <v>0</v>
      </c>
      <c r="U333" s="360">
        <f t="shared" si="59"/>
        <v>248281</v>
      </c>
      <c r="V333" s="369">
        <f t="shared" si="60"/>
        <v>0</v>
      </c>
      <c r="W333" s="393">
        <f t="shared" si="61"/>
        <v>0</v>
      </c>
      <c r="X333" s="376">
        <f t="shared" si="62"/>
        <v>0</v>
      </c>
      <c r="Y333" s="372"/>
    </row>
    <row r="334" spans="1:25" s="50" customFormat="1" ht="22.5" customHeight="1" x14ac:dyDescent="0.15">
      <c r="A334" s="361" t="s">
        <v>143</v>
      </c>
      <c r="B334" s="151" t="s">
        <v>1697</v>
      </c>
      <c r="C334" s="152" t="s">
        <v>1412</v>
      </c>
      <c r="D334" s="375">
        <v>0</v>
      </c>
      <c r="E334" s="359" t="s">
        <v>1385</v>
      </c>
      <c r="F334" s="360">
        <v>3329</v>
      </c>
      <c r="G334" s="360">
        <f t="shared" si="56"/>
        <v>0</v>
      </c>
      <c r="H334" s="360">
        <v>8802</v>
      </c>
      <c r="I334" s="360">
        <f t="shared" si="57"/>
        <v>0</v>
      </c>
      <c r="J334" s="360">
        <v>0</v>
      </c>
      <c r="K334" s="360">
        <f t="shared" si="58"/>
        <v>0</v>
      </c>
      <c r="L334" s="360">
        <f t="shared" si="55"/>
        <v>12131</v>
      </c>
      <c r="M334" s="376">
        <f t="shared" si="55"/>
        <v>0</v>
      </c>
      <c r="N334" s="375">
        <v>0</v>
      </c>
      <c r="O334" s="360">
        <v>3329</v>
      </c>
      <c r="P334" s="360">
        <f t="shared" si="63"/>
        <v>0</v>
      </c>
      <c r="Q334" s="360">
        <v>8802</v>
      </c>
      <c r="R334" s="360">
        <f t="shared" si="64"/>
        <v>0</v>
      </c>
      <c r="S334" s="360">
        <v>0</v>
      </c>
      <c r="T334" s="360">
        <f t="shared" si="65"/>
        <v>0</v>
      </c>
      <c r="U334" s="360">
        <f t="shared" si="59"/>
        <v>12131</v>
      </c>
      <c r="V334" s="369">
        <f t="shared" si="60"/>
        <v>0</v>
      </c>
      <c r="W334" s="393">
        <f t="shared" si="61"/>
        <v>0</v>
      </c>
      <c r="X334" s="376">
        <f t="shared" si="62"/>
        <v>0</v>
      </c>
      <c r="Y334" s="372"/>
    </row>
    <row r="335" spans="1:25" s="50" customFormat="1" ht="22.5" customHeight="1" x14ac:dyDescent="0.15">
      <c r="A335" s="361" t="s">
        <v>144</v>
      </c>
      <c r="B335" s="151" t="s">
        <v>1697</v>
      </c>
      <c r="C335" s="152" t="s">
        <v>1413</v>
      </c>
      <c r="D335" s="375">
        <v>0</v>
      </c>
      <c r="E335" s="359" t="s">
        <v>1385</v>
      </c>
      <c r="F335" s="360">
        <v>4271</v>
      </c>
      <c r="G335" s="360">
        <f t="shared" si="56"/>
        <v>0</v>
      </c>
      <c r="H335" s="360">
        <v>10249</v>
      </c>
      <c r="I335" s="360">
        <f t="shared" si="57"/>
        <v>0</v>
      </c>
      <c r="J335" s="360">
        <v>0</v>
      </c>
      <c r="K335" s="360">
        <f t="shared" si="58"/>
        <v>0</v>
      </c>
      <c r="L335" s="360">
        <f t="shared" si="55"/>
        <v>14520</v>
      </c>
      <c r="M335" s="376">
        <f t="shared" si="55"/>
        <v>0</v>
      </c>
      <c r="N335" s="375">
        <v>0</v>
      </c>
      <c r="O335" s="360">
        <v>4271</v>
      </c>
      <c r="P335" s="360">
        <f t="shared" si="63"/>
        <v>0</v>
      </c>
      <c r="Q335" s="360">
        <v>10249</v>
      </c>
      <c r="R335" s="360">
        <f t="shared" si="64"/>
        <v>0</v>
      </c>
      <c r="S335" s="360">
        <v>0</v>
      </c>
      <c r="T335" s="360">
        <f t="shared" si="65"/>
        <v>0</v>
      </c>
      <c r="U335" s="360">
        <f t="shared" si="59"/>
        <v>14520</v>
      </c>
      <c r="V335" s="369">
        <f t="shared" si="60"/>
        <v>0</v>
      </c>
      <c r="W335" s="393">
        <f t="shared" si="61"/>
        <v>0</v>
      </c>
      <c r="X335" s="376">
        <f t="shared" si="62"/>
        <v>0</v>
      </c>
      <c r="Y335" s="372"/>
    </row>
    <row r="336" spans="1:25" s="50" customFormat="1" ht="22.5" customHeight="1" x14ac:dyDescent="0.15">
      <c r="A336" s="361" t="s">
        <v>145</v>
      </c>
      <c r="B336" s="151" t="s">
        <v>1697</v>
      </c>
      <c r="C336" s="152" t="s">
        <v>877</v>
      </c>
      <c r="D336" s="375">
        <v>0</v>
      </c>
      <c r="E336" s="359" t="s">
        <v>1385</v>
      </c>
      <c r="F336" s="360">
        <v>7080</v>
      </c>
      <c r="G336" s="360">
        <f t="shared" si="56"/>
        <v>0</v>
      </c>
      <c r="H336" s="360">
        <v>14570</v>
      </c>
      <c r="I336" s="360">
        <f t="shared" si="57"/>
        <v>0</v>
      </c>
      <c r="J336" s="360">
        <v>0</v>
      </c>
      <c r="K336" s="360">
        <f t="shared" si="58"/>
        <v>0</v>
      </c>
      <c r="L336" s="360">
        <f t="shared" si="55"/>
        <v>21650</v>
      </c>
      <c r="M336" s="376">
        <f t="shared" si="55"/>
        <v>0</v>
      </c>
      <c r="N336" s="375">
        <v>0</v>
      </c>
      <c r="O336" s="360">
        <v>7080</v>
      </c>
      <c r="P336" s="360">
        <f t="shared" si="63"/>
        <v>0</v>
      </c>
      <c r="Q336" s="360">
        <v>14570</v>
      </c>
      <c r="R336" s="360">
        <f t="shared" si="64"/>
        <v>0</v>
      </c>
      <c r="S336" s="360">
        <v>0</v>
      </c>
      <c r="T336" s="360">
        <f t="shared" si="65"/>
        <v>0</v>
      </c>
      <c r="U336" s="360">
        <f t="shared" si="59"/>
        <v>21650</v>
      </c>
      <c r="V336" s="369">
        <f t="shared" si="60"/>
        <v>0</v>
      </c>
      <c r="W336" s="393">
        <f t="shared" si="61"/>
        <v>0</v>
      </c>
      <c r="X336" s="376">
        <f t="shared" si="62"/>
        <v>0</v>
      </c>
      <c r="Y336" s="372"/>
    </row>
    <row r="337" spans="1:25" s="50" customFormat="1" ht="22.5" customHeight="1" x14ac:dyDescent="0.15">
      <c r="A337" s="361" t="s">
        <v>146</v>
      </c>
      <c r="B337" s="151" t="s">
        <v>1697</v>
      </c>
      <c r="C337" s="152" t="s">
        <v>878</v>
      </c>
      <c r="D337" s="375">
        <v>0</v>
      </c>
      <c r="E337" s="359" t="s">
        <v>1385</v>
      </c>
      <c r="F337" s="360">
        <v>9027</v>
      </c>
      <c r="G337" s="360">
        <f t="shared" si="56"/>
        <v>0</v>
      </c>
      <c r="H337" s="360">
        <v>17571</v>
      </c>
      <c r="I337" s="360">
        <f t="shared" si="57"/>
        <v>0</v>
      </c>
      <c r="J337" s="360">
        <v>0</v>
      </c>
      <c r="K337" s="360">
        <f t="shared" si="58"/>
        <v>0</v>
      </c>
      <c r="L337" s="360">
        <f t="shared" si="55"/>
        <v>26598</v>
      </c>
      <c r="M337" s="376">
        <f t="shared" si="55"/>
        <v>0</v>
      </c>
      <c r="N337" s="375">
        <v>0</v>
      </c>
      <c r="O337" s="360">
        <v>9027</v>
      </c>
      <c r="P337" s="360">
        <f t="shared" si="63"/>
        <v>0</v>
      </c>
      <c r="Q337" s="360">
        <v>17571</v>
      </c>
      <c r="R337" s="360">
        <f t="shared" si="64"/>
        <v>0</v>
      </c>
      <c r="S337" s="360">
        <v>0</v>
      </c>
      <c r="T337" s="360">
        <f t="shared" si="65"/>
        <v>0</v>
      </c>
      <c r="U337" s="360">
        <f t="shared" si="59"/>
        <v>26598</v>
      </c>
      <c r="V337" s="369">
        <f t="shared" si="60"/>
        <v>0</v>
      </c>
      <c r="W337" s="393">
        <f t="shared" si="61"/>
        <v>0</v>
      </c>
      <c r="X337" s="376">
        <f t="shared" si="62"/>
        <v>0</v>
      </c>
      <c r="Y337" s="372"/>
    </row>
    <row r="338" spans="1:25" s="50" customFormat="1" ht="22.5" customHeight="1" x14ac:dyDescent="0.15">
      <c r="A338" s="361" t="s">
        <v>147</v>
      </c>
      <c r="B338" s="151" t="s">
        <v>1697</v>
      </c>
      <c r="C338" s="152" t="s">
        <v>879</v>
      </c>
      <c r="D338" s="375">
        <v>0</v>
      </c>
      <c r="E338" s="359" t="s">
        <v>1385</v>
      </c>
      <c r="F338" s="360">
        <v>10342</v>
      </c>
      <c r="G338" s="360">
        <f t="shared" si="56"/>
        <v>0</v>
      </c>
      <c r="H338" s="360">
        <v>19375</v>
      </c>
      <c r="I338" s="360">
        <f t="shared" si="57"/>
        <v>0</v>
      </c>
      <c r="J338" s="360">
        <v>0</v>
      </c>
      <c r="K338" s="360">
        <f t="shared" si="58"/>
        <v>0</v>
      </c>
      <c r="L338" s="360">
        <f t="shared" si="55"/>
        <v>29717</v>
      </c>
      <c r="M338" s="376">
        <f t="shared" si="55"/>
        <v>0</v>
      </c>
      <c r="N338" s="375">
        <v>0</v>
      </c>
      <c r="O338" s="360">
        <v>10342</v>
      </c>
      <c r="P338" s="360">
        <f t="shared" si="63"/>
        <v>0</v>
      </c>
      <c r="Q338" s="360">
        <v>19375</v>
      </c>
      <c r="R338" s="360">
        <f t="shared" si="64"/>
        <v>0</v>
      </c>
      <c r="S338" s="360">
        <v>0</v>
      </c>
      <c r="T338" s="360">
        <f t="shared" si="65"/>
        <v>0</v>
      </c>
      <c r="U338" s="360">
        <f t="shared" si="59"/>
        <v>29717</v>
      </c>
      <c r="V338" s="369">
        <f t="shared" si="60"/>
        <v>0</v>
      </c>
      <c r="W338" s="393">
        <f t="shared" si="61"/>
        <v>0</v>
      </c>
      <c r="X338" s="376">
        <f t="shared" si="62"/>
        <v>0</v>
      </c>
      <c r="Y338" s="372"/>
    </row>
    <row r="339" spans="1:25" s="50" customFormat="1" ht="22.5" customHeight="1" x14ac:dyDescent="0.15">
      <c r="A339" s="361" t="s">
        <v>148</v>
      </c>
      <c r="B339" s="151" t="s">
        <v>1697</v>
      </c>
      <c r="C339" s="152" t="s">
        <v>1414</v>
      </c>
      <c r="D339" s="375">
        <v>0</v>
      </c>
      <c r="E339" s="359" t="s">
        <v>1385</v>
      </c>
      <c r="F339" s="360">
        <v>12383</v>
      </c>
      <c r="G339" s="360">
        <f t="shared" si="56"/>
        <v>0</v>
      </c>
      <c r="H339" s="360">
        <v>23339</v>
      </c>
      <c r="I339" s="360">
        <f t="shared" si="57"/>
        <v>0</v>
      </c>
      <c r="J339" s="360">
        <v>0</v>
      </c>
      <c r="K339" s="360">
        <f t="shared" si="58"/>
        <v>0</v>
      </c>
      <c r="L339" s="360">
        <f t="shared" si="55"/>
        <v>35722</v>
      </c>
      <c r="M339" s="376">
        <f t="shared" si="55"/>
        <v>0</v>
      </c>
      <c r="N339" s="375">
        <v>0</v>
      </c>
      <c r="O339" s="360">
        <v>12383</v>
      </c>
      <c r="P339" s="360">
        <f t="shared" si="63"/>
        <v>0</v>
      </c>
      <c r="Q339" s="360">
        <v>23339</v>
      </c>
      <c r="R339" s="360">
        <f t="shared" si="64"/>
        <v>0</v>
      </c>
      <c r="S339" s="360">
        <v>0</v>
      </c>
      <c r="T339" s="360">
        <f t="shared" si="65"/>
        <v>0</v>
      </c>
      <c r="U339" s="360">
        <f t="shared" si="59"/>
        <v>35722</v>
      </c>
      <c r="V339" s="369">
        <f t="shared" si="60"/>
        <v>0</v>
      </c>
      <c r="W339" s="393">
        <f t="shared" si="61"/>
        <v>0</v>
      </c>
      <c r="X339" s="376">
        <f t="shared" si="62"/>
        <v>0</v>
      </c>
      <c r="Y339" s="372"/>
    </row>
    <row r="340" spans="1:25" s="50" customFormat="1" ht="22.5" customHeight="1" x14ac:dyDescent="0.15">
      <c r="A340" s="361" t="s">
        <v>149</v>
      </c>
      <c r="B340" s="151" t="s">
        <v>1697</v>
      </c>
      <c r="C340" s="152" t="s">
        <v>880</v>
      </c>
      <c r="D340" s="375">
        <v>0</v>
      </c>
      <c r="E340" s="359" t="s">
        <v>1385</v>
      </c>
      <c r="F340" s="360">
        <v>16407</v>
      </c>
      <c r="G340" s="360">
        <f t="shared" si="56"/>
        <v>0</v>
      </c>
      <c r="H340" s="360">
        <v>29000</v>
      </c>
      <c r="I340" s="360">
        <f t="shared" si="57"/>
        <v>0</v>
      </c>
      <c r="J340" s="360">
        <v>0</v>
      </c>
      <c r="K340" s="360">
        <f t="shared" si="58"/>
        <v>0</v>
      </c>
      <c r="L340" s="360">
        <f t="shared" si="55"/>
        <v>45407</v>
      </c>
      <c r="M340" s="376">
        <f t="shared" si="55"/>
        <v>0</v>
      </c>
      <c r="N340" s="375">
        <v>0</v>
      </c>
      <c r="O340" s="360">
        <v>16407</v>
      </c>
      <c r="P340" s="360">
        <f t="shared" si="63"/>
        <v>0</v>
      </c>
      <c r="Q340" s="360">
        <v>29000</v>
      </c>
      <c r="R340" s="360">
        <f t="shared" si="64"/>
        <v>0</v>
      </c>
      <c r="S340" s="360">
        <v>0</v>
      </c>
      <c r="T340" s="360">
        <f t="shared" si="65"/>
        <v>0</v>
      </c>
      <c r="U340" s="360">
        <f t="shared" si="59"/>
        <v>45407</v>
      </c>
      <c r="V340" s="369">
        <f t="shared" si="60"/>
        <v>0</v>
      </c>
      <c r="W340" s="393">
        <f t="shared" si="61"/>
        <v>0</v>
      </c>
      <c r="X340" s="376">
        <f t="shared" si="62"/>
        <v>0</v>
      </c>
      <c r="Y340" s="372"/>
    </row>
    <row r="341" spans="1:25" s="50" customFormat="1" ht="22.5" customHeight="1" x14ac:dyDescent="0.15">
      <c r="A341" s="361" t="s">
        <v>150</v>
      </c>
      <c r="B341" s="151" t="s">
        <v>1697</v>
      </c>
      <c r="C341" s="152" t="s">
        <v>881</v>
      </c>
      <c r="D341" s="375">
        <v>0</v>
      </c>
      <c r="E341" s="359" t="s">
        <v>1385</v>
      </c>
      <c r="F341" s="360">
        <v>20259</v>
      </c>
      <c r="G341" s="360">
        <f t="shared" si="56"/>
        <v>0</v>
      </c>
      <c r="H341" s="360">
        <v>32786</v>
      </c>
      <c r="I341" s="360">
        <f t="shared" si="57"/>
        <v>0</v>
      </c>
      <c r="J341" s="360">
        <v>0</v>
      </c>
      <c r="K341" s="360">
        <f t="shared" si="58"/>
        <v>0</v>
      </c>
      <c r="L341" s="360">
        <f t="shared" si="55"/>
        <v>53045</v>
      </c>
      <c r="M341" s="376">
        <f t="shared" si="55"/>
        <v>0</v>
      </c>
      <c r="N341" s="375">
        <v>0</v>
      </c>
      <c r="O341" s="360">
        <v>20259</v>
      </c>
      <c r="P341" s="360">
        <f t="shared" si="63"/>
        <v>0</v>
      </c>
      <c r="Q341" s="360">
        <v>32786</v>
      </c>
      <c r="R341" s="360">
        <f t="shared" si="64"/>
        <v>0</v>
      </c>
      <c r="S341" s="360">
        <v>0</v>
      </c>
      <c r="T341" s="360">
        <f t="shared" si="65"/>
        <v>0</v>
      </c>
      <c r="U341" s="360">
        <f t="shared" si="59"/>
        <v>53045</v>
      </c>
      <c r="V341" s="369">
        <f t="shared" si="60"/>
        <v>0</v>
      </c>
      <c r="W341" s="393">
        <f t="shared" si="61"/>
        <v>0</v>
      </c>
      <c r="X341" s="376">
        <f t="shared" si="62"/>
        <v>0</v>
      </c>
      <c r="Y341" s="372"/>
    </row>
    <row r="342" spans="1:25" s="50" customFormat="1" ht="22.5" customHeight="1" x14ac:dyDescent="0.15">
      <c r="A342" s="361" t="s">
        <v>151</v>
      </c>
      <c r="B342" s="151" t="s">
        <v>1697</v>
      </c>
      <c r="C342" s="152" t="s">
        <v>1415</v>
      </c>
      <c r="D342" s="375">
        <v>0</v>
      </c>
      <c r="E342" s="359" t="s">
        <v>1385</v>
      </c>
      <c r="F342" s="360">
        <v>26205</v>
      </c>
      <c r="G342" s="360">
        <f t="shared" si="56"/>
        <v>0</v>
      </c>
      <c r="H342" s="360">
        <v>47234</v>
      </c>
      <c r="I342" s="360">
        <f t="shared" si="57"/>
        <v>0</v>
      </c>
      <c r="J342" s="360">
        <v>0</v>
      </c>
      <c r="K342" s="360">
        <f t="shared" si="58"/>
        <v>0</v>
      </c>
      <c r="L342" s="360">
        <f t="shared" ref="L342:M405" si="66">F342+H342+J342</f>
        <v>73439</v>
      </c>
      <c r="M342" s="376">
        <f t="shared" si="66"/>
        <v>0</v>
      </c>
      <c r="N342" s="375">
        <v>0</v>
      </c>
      <c r="O342" s="360">
        <v>26205</v>
      </c>
      <c r="P342" s="360">
        <f t="shared" si="63"/>
        <v>0</v>
      </c>
      <c r="Q342" s="360">
        <v>47234</v>
      </c>
      <c r="R342" s="360">
        <f t="shared" si="64"/>
        <v>0</v>
      </c>
      <c r="S342" s="360">
        <v>0</v>
      </c>
      <c r="T342" s="360">
        <f t="shared" si="65"/>
        <v>0</v>
      </c>
      <c r="U342" s="360">
        <f t="shared" si="59"/>
        <v>73439</v>
      </c>
      <c r="V342" s="369">
        <f t="shared" si="60"/>
        <v>0</v>
      </c>
      <c r="W342" s="393">
        <f t="shared" si="61"/>
        <v>0</v>
      </c>
      <c r="X342" s="376">
        <f t="shared" si="62"/>
        <v>0</v>
      </c>
      <c r="Y342" s="372"/>
    </row>
    <row r="343" spans="1:25" s="50" customFormat="1" ht="22.5" customHeight="1" x14ac:dyDescent="0.15">
      <c r="A343" s="361" t="s">
        <v>152</v>
      </c>
      <c r="B343" s="151" t="s">
        <v>1697</v>
      </c>
      <c r="C343" s="152" t="s">
        <v>882</v>
      </c>
      <c r="D343" s="375">
        <v>0</v>
      </c>
      <c r="E343" s="359" t="s">
        <v>1385</v>
      </c>
      <c r="F343" s="360">
        <v>37524</v>
      </c>
      <c r="G343" s="360">
        <f t="shared" si="56"/>
        <v>0</v>
      </c>
      <c r="H343" s="360">
        <v>63181</v>
      </c>
      <c r="I343" s="360">
        <f t="shared" si="57"/>
        <v>0</v>
      </c>
      <c r="J343" s="360">
        <v>0</v>
      </c>
      <c r="K343" s="360">
        <f t="shared" si="58"/>
        <v>0</v>
      </c>
      <c r="L343" s="360">
        <f t="shared" si="66"/>
        <v>100705</v>
      </c>
      <c r="M343" s="376">
        <f t="shared" si="66"/>
        <v>0</v>
      </c>
      <c r="N343" s="375">
        <v>0</v>
      </c>
      <c r="O343" s="360">
        <v>37524</v>
      </c>
      <c r="P343" s="360">
        <f t="shared" si="63"/>
        <v>0</v>
      </c>
      <c r="Q343" s="360">
        <v>63181</v>
      </c>
      <c r="R343" s="360">
        <f t="shared" si="64"/>
        <v>0</v>
      </c>
      <c r="S343" s="360">
        <v>0</v>
      </c>
      <c r="T343" s="360">
        <f t="shared" si="65"/>
        <v>0</v>
      </c>
      <c r="U343" s="360">
        <f t="shared" si="59"/>
        <v>100705</v>
      </c>
      <c r="V343" s="369">
        <f t="shared" si="60"/>
        <v>0</v>
      </c>
      <c r="W343" s="393">
        <f t="shared" si="61"/>
        <v>0</v>
      </c>
      <c r="X343" s="376">
        <f t="shared" si="62"/>
        <v>0</v>
      </c>
      <c r="Y343" s="372"/>
    </row>
    <row r="344" spans="1:25" s="50" customFormat="1" ht="22.5" customHeight="1" x14ac:dyDescent="0.15">
      <c r="A344" s="361" t="s">
        <v>153</v>
      </c>
      <c r="B344" s="151" t="s">
        <v>1697</v>
      </c>
      <c r="C344" s="152" t="s">
        <v>1416</v>
      </c>
      <c r="D344" s="375">
        <v>0</v>
      </c>
      <c r="E344" s="359" t="s">
        <v>1385</v>
      </c>
      <c r="F344" s="360">
        <v>44473</v>
      </c>
      <c r="G344" s="360">
        <f t="shared" si="56"/>
        <v>0</v>
      </c>
      <c r="H344" s="360">
        <v>72092</v>
      </c>
      <c r="I344" s="360">
        <f t="shared" si="57"/>
        <v>0</v>
      </c>
      <c r="J344" s="360">
        <v>0</v>
      </c>
      <c r="K344" s="360">
        <f t="shared" si="58"/>
        <v>0</v>
      </c>
      <c r="L344" s="360">
        <f t="shared" si="66"/>
        <v>116565</v>
      </c>
      <c r="M344" s="376">
        <f t="shared" si="66"/>
        <v>0</v>
      </c>
      <c r="N344" s="375">
        <v>0</v>
      </c>
      <c r="O344" s="360">
        <v>44473</v>
      </c>
      <c r="P344" s="360">
        <f t="shared" si="63"/>
        <v>0</v>
      </c>
      <c r="Q344" s="360">
        <v>72092</v>
      </c>
      <c r="R344" s="360">
        <f t="shared" si="64"/>
        <v>0</v>
      </c>
      <c r="S344" s="360">
        <v>0</v>
      </c>
      <c r="T344" s="360">
        <f t="shared" si="65"/>
        <v>0</v>
      </c>
      <c r="U344" s="360">
        <f t="shared" si="59"/>
        <v>116565</v>
      </c>
      <c r="V344" s="369">
        <f t="shared" si="60"/>
        <v>0</v>
      </c>
      <c r="W344" s="393">
        <f t="shared" si="61"/>
        <v>0</v>
      </c>
      <c r="X344" s="376">
        <f t="shared" si="62"/>
        <v>0</v>
      </c>
      <c r="Y344" s="372"/>
    </row>
    <row r="345" spans="1:25" s="50" customFormat="1" ht="22.5" customHeight="1" x14ac:dyDescent="0.15">
      <c r="A345" s="361" t="s">
        <v>154</v>
      </c>
      <c r="B345" s="151" t="s">
        <v>1697</v>
      </c>
      <c r="C345" s="152" t="s">
        <v>883</v>
      </c>
      <c r="D345" s="375">
        <v>0</v>
      </c>
      <c r="E345" s="359" t="s">
        <v>1385</v>
      </c>
      <c r="F345" s="360">
        <v>66780</v>
      </c>
      <c r="G345" s="360">
        <f t="shared" si="56"/>
        <v>0</v>
      </c>
      <c r="H345" s="360">
        <v>100988</v>
      </c>
      <c r="I345" s="360">
        <f t="shared" si="57"/>
        <v>0</v>
      </c>
      <c r="J345" s="360">
        <v>0</v>
      </c>
      <c r="K345" s="360">
        <f t="shared" si="58"/>
        <v>0</v>
      </c>
      <c r="L345" s="360">
        <f t="shared" si="66"/>
        <v>167768</v>
      </c>
      <c r="M345" s="376">
        <f t="shared" si="66"/>
        <v>0</v>
      </c>
      <c r="N345" s="375">
        <v>0</v>
      </c>
      <c r="O345" s="360">
        <v>66780</v>
      </c>
      <c r="P345" s="360">
        <f t="shared" si="63"/>
        <v>0</v>
      </c>
      <c r="Q345" s="360">
        <v>100988</v>
      </c>
      <c r="R345" s="360">
        <f t="shared" si="64"/>
        <v>0</v>
      </c>
      <c r="S345" s="360">
        <v>0</v>
      </c>
      <c r="T345" s="360">
        <f t="shared" si="65"/>
        <v>0</v>
      </c>
      <c r="U345" s="360">
        <f t="shared" si="59"/>
        <v>167768</v>
      </c>
      <c r="V345" s="369">
        <f t="shared" si="60"/>
        <v>0</v>
      </c>
      <c r="W345" s="393">
        <f t="shared" si="61"/>
        <v>0</v>
      </c>
      <c r="X345" s="376">
        <f t="shared" si="62"/>
        <v>0</v>
      </c>
      <c r="Y345" s="372"/>
    </row>
    <row r="346" spans="1:25" s="50" customFormat="1" ht="22.5" customHeight="1" x14ac:dyDescent="0.15">
      <c r="A346" s="361" t="s">
        <v>155</v>
      </c>
      <c r="B346" s="151" t="s">
        <v>1697</v>
      </c>
      <c r="C346" s="152" t="s">
        <v>884</v>
      </c>
      <c r="D346" s="375">
        <v>0</v>
      </c>
      <c r="E346" s="359" t="s">
        <v>1385</v>
      </c>
      <c r="F346" s="360">
        <v>82545</v>
      </c>
      <c r="G346" s="360">
        <f t="shared" si="56"/>
        <v>0</v>
      </c>
      <c r="H346" s="360">
        <v>136632</v>
      </c>
      <c r="I346" s="360">
        <f t="shared" si="57"/>
        <v>0</v>
      </c>
      <c r="J346" s="360">
        <v>0</v>
      </c>
      <c r="K346" s="360">
        <f t="shared" si="58"/>
        <v>0</v>
      </c>
      <c r="L346" s="360">
        <f t="shared" si="66"/>
        <v>219177</v>
      </c>
      <c r="M346" s="376">
        <f t="shared" si="66"/>
        <v>0</v>
      </c>
      <c r="N346" s="375">
        <v>0</v>
      </c>
      <c r="O346" s="360">
        <v>82545</v>
      </c>
      <c r="P346" s="360">
        <f t="shared" si="63"/>
        <v>0</v>
      </c>
      <c r="Q346" s="360">
        <v>136632</v>
      </c>
      <c r="R346" s="360">
        <f t="shared" si="64"/>
        <v>0</v>
      </c>
      <c r="S346" s="360">
        <v>0</v>
      </c>
      <c r="T346" s="360">
        <f t="shared" si="65"/>
        <v>0</v>
      </c>
      <c r="U346" s="360">
        <f t="shared" si="59"/>
        <v>219177</v>
      </c>
      <c r="V346" s="369">
        <f t="shared" si="60"/>
        <v>0</v>
      </c>
      <c r="W346" s="393">
        <f t="shared" si="61"/>
        <v>0</v>
      </c>
      <c r="X346" s="376">
        <f t="shared" si="62"/>
        <v>0</v>
      </c>
      <c r="Y346" s="372"/>
    </row>
    <row r="347" spans="1:25" s="50" customFormat="1" ht="22.5" customHeight="1" x14ac:dyDescent="0.15">
      <c r="A347" s="361" t="s">
        <v>156</v>
      </c>
      <c r="B347" s="151" t="s">
        <v>1697</v>
      </c>
      <c r="C347" s="152" t="s">
        <v>885</v>
      </c>
      <c r="D347" s="375">
        <v>0</v>
      </c>
      <c r="E347" s="359" t="s">
        <v>1385</v>
      </c>
      <c r="F347" s="360">
        <v>118577</v>
      </c>
      <c r="G347" s="360">
        <f t="shared" si="56"/>
        <v>0</v>
      </c>
      <c r="H347" s="360">
        <v>180907</v>
      </c>
      <c r="I347" s="360">
        <f t="shared" si="57"/>
        <v>0</v>
      </c>
      <c r="J347" s="360">
        <v>0</v>
      </c>
      <c r="K347" s="360">
        <f t="shared" si="58"/>
        <v>0</v>
      </c>
      <c r="L347" s="360">
        <f t="shared" si="66"/>
        <v>299484</v>
      </c>
      <c r="M347" s="376">
        <f t="shared" si="66"/>
        <v>0</v>
      </c>
      <c r="N347" s="375">
        <v>0</v>
      </c>
      <c r="O347" s="360">
        <v>118577</v>
      </c>
      <c r="P347" s="360">
        <f t="shared" si="63"/>
        <v>0</v>
      </c>
      <c r="Q347" s="360">
        <v>180907</v>
      </c>
      <c r="R347" s="360">
        <f t="shared" si="64"/>
        <v>0</v>
      </c>
      <c r="S347" s="360">
        <v>0</v>
      </c>
      <c r="T347" s="360">
        <f t="shared" si="65"/>
        <v>0</v>
      </c>
      <c r="U347" s="360">
        <f t="shared" si="59"/>
        <v>299484</v>
      </c>
      <c r="V347" s="369">
        <f t="shared" si="60"/>
        <v>0</v>
      </c>
      <c r="W347" s="393">
        <f t="shared" si="61"/>
        <v>0</v>
      </c>
      <c r="X347" s="376">
        <f t="shared" si="62"/>
        <v>0</v>
      </c>
      <c r="Y347" s="372"/>
    </row>
    <row r="348" spans="1:25" s="50" customFormat="1" ht="22.5" customHeight="1" x14ac:dyDescent="0.15">
      <c r="A348" s="361" t="s">
        <v>157</v>
      </c>
      <c r="B348" s="151" t="s">
        <v>1698</v>
      </c>
      <c r="C348" s="152" t="s">
        <v>1412</v>
      </c>
      <c r="D348" s="375">
        <v>0</v>
      </c>
      <c r="E348" s="359" t="s">
        <v>1385</v>
      </c>
      <c r="F348" s="360">
        <v>2123</v>
      </c>
      <c r="G348" s="360">
        <f t="shared" si="56"/>
        <v>0</v>
      </c>
      <c r="H348" s="360">
        <v>12322</v>
      </c>
      <c r="I348" s="360">
        <f t="shared" si="57"/>
        <v>0</v>
      </c>
      <c r="J348" s="360">
        <v>0</v>
      </c>
      <c r="K348" s="360">
        <f t="shared" si="58"/>
        <v>0</v>
      </c>
      <c r="L348" s="360">
        <f t="shared" si="66"/>
        <v>14445</v>
      </c>
      <c r="M348" s="376">
        <f t="shared" si="66"/>
        <v>0</v>
      </c>
      <c r="N348" s="375">
        <v>0</v>
      </c>
      <c r="O348" s="360">
        <v>2123</v>
      </c>
      <c r="P348" s="360">
        <f t="shared" si="63"/>
        <v>0</v>
      </c>
      <c r="Q348" s="360">
        <v>12322</v>
      </c>
      <c r="R348" s="360">
        <f t="shared" si="64"/>
        <v>0</v>
      </c>
      <c r="S348" s="360">
        <v>0</v>
      </c>
      <c r="T348" s="360">
        <f t="shared" si="65"/>
        <v>0</v>
      </c>
      <c r="U348" s="360">
        <f t="shared" si="59"/>
        <v>14445</v>
      </c>
      <c r="V348" s="369">
        <f t="shared" si="60"/>
        <v>0</v>
      </c>
      <c r="W348" s="393">
        <f t="shared" si="61"/>
        <v>0</v>
      </c>
      <c r="X348" s="376">
        <f t="shared" si="62"/>
        <v>0</v>
      </c>
      <c r="Y348" s="372"/>
    </row>
    <row r="349" spans="1:25" s="50" customFormat="1" ht="22.5" customHeight="1" x14ac:dyDescent="0.15">
      <c r="A349" s="361" t="s">
        <v>158</v>
      </c>
      <c r="B349" s="151" t="s">
        <v>1698</v>
      </c>
      <c r="C349" s="152" t="s">
        <v>1413</v>
      </c>
      <c r="D349" s="375">
        <v>0</v>
      </c>
      <c r="E349" s="359" t="s">
        <v>1385</v>
      </c>
      <c r="F349" s="360">
        <v>2705</v>
      </c>
      <c r="G349" s="360">
        <f t="shared" si="56"/>
        <v>0</v>
      </c>
      <c r="H349" s="360">
        <v>14348</v>
      </c>
      <c r="I349" s="360">
        <f t="shared" si="57"/>
        <v>0</v>
      </c>
      <c r="J349" s="360">
        <v>0</v>
      </c>
      <c r="K349" s="360">
        <f t="shared" si="58"/>
        <v>0</v>
      </c>
      <c r="L349" s="360">
        <f t="shared" si="66"/>
        <v>17053</v>
      </c>
      <c r="M349" s="376">
        <f t="shared" si="66"/>
        <v>0</v>
      </c>
      <c r="N349" s="375">
        <v>0</v>
      </c>
      <c r="O349" s="360">
        <v>2705</v>
      </c>
      <c r="P349" s="360">
        <f t="shared" si="63"/>
        <v>0</v>
      </c>
      <c r="Q349" s="360">
        <v>14348</v>
      </c>
      <c r="R349" s="360">
        <f t="shared" si="64"/>
        <v>0</v>
      </c>
      <c r="S349" s="360">
        <v>0</v>
      </c>
      <c r="T349" s="360">
        <f t="shared" si="65"/>
        <v>0</v>
      </c>
      <c r="U349" s="360">
        <f t="shared" si="59"/>
        <v>17053</v>
      </c>
      <c r="V349" s="369">
        <f t="shared" si="60"/>
        <v>0</v>
      </c>
      <c r="W349" s="393">
        <f t="shared" si="61"/>
        <v>0</v>
      </c>
      <c r="X349" s="376">
        <f t="shared" si="62"/>
        <v>0</v>
      </c>
      <c r="Y349" s="372"/>
    </row>
    <row r="350" spans="1:25" s="50" customFormat="1" ht="22.5" customHeight="1" x14ac:dyDescent="0.15">
      <c r="A350" s="361" t="s">
        <v>159</v>
      </c>
      <c r="B350" s="151" t="s">
        <v>1698</v>
      </c>
      <c r="C350" s="152" t="s">
        <v>877</v>
      </c>
      <c r="D350" s="375">
        <v>0</v>
      </c>
      <c r="E350" s="359" t="s">
        <v>1385</v>
      </c>
      <c r="F350" s="360">
        <v>4475</v>
      </c>
      <c r="G350" s="360">
        <f t="shared" si="56"/>
        <v>0</v>
      </c>
      <c r="H350" s="360">
        <v>20398</v>
      </c>
      <c r="I350" s="360">
        <f t="shared" si="57"/>
        <v>0</v>
      </c>
      <c r="J350" s="360">
        <v>0</v>
      </c>
      <c r="K350" s="360">
        <f t="shared" si="58"/>
        <v>0</v>
      </c>
      <c r="L350" s="360">
        <f t="shared" si="66"/>
        <v>24873</v>
      </c>
      <c r="M350" s="376">
        <f t="shared" si="66"/>
        <v>0</v>
      </c>
      <c r="N350" s="375">
        <v>0</v>
      </c>
      <c r="O350" s="360">
        <v>4475</v>
      </c>
      <c r="P350" s="360">
        <f t="shared" si="63"/>
        <v>0</v>
      </c>
      <c r="Q350" s="360">
        <v>20398</v>
      </c>
      <c r="R350" s="360">
        <f t="shared" si="64"/>
        <v>0</v>
      </c>
      <c r="S350" s="360">
        <v>0</v>
      </c>
      <c r="T350" s="360">
        <f t="shared" si="65"/>
        <v>0</v>
      </c>
      <c r="U350" s="360">
        <f t="shared" si="59"/>
        <v>24873</v>
      </c>
      <c r="V350" s="369">
        <f t="shared" si="60"/>
        <v>0</v>
      </c>
      <c r="W350" s="393">
        <f t="shared" si="61"/>
        <v>0</v>
      </c>
      <c r="X350" s="376">
        <f t="shared" si="62"/>
        <v>0</v>
      </c>
      <c r="Y350" s="372"/>
    </row>
    <row r="351" spans="1:25" s="50" customFormat="1" ht="22.5" customHeight="1" x14ac:dyDescent="0.15">
      <c r="A351" s="361" t="s">
        <v>160</v>
      </c>
      <c r="B351" s="151" t="s">
        <v>1698</v>
      </c>
      <c r="C351" s="152" t="s">
        <v>878</v>
      </c>
      <c r="D351" s="375">
        <v>0</v>
      </c>
      <c r="E351" s="359" t="s">
        <v>1385</v>
      </c>
      <c r="F351" s="360">
        <v>5705</v>
      </c>
      <c r="G351" s="360">
        <f t="shared" si="56"/>
        <v>0</v>
      </c>
      <c r="H351" s="360">
        <v>24600</v>
      </c>
      <c r="I351" s="360">
        <f t="shared" si="57"/>
        <v>0</v>
      </c>
      <c r="J351" s="360">
        <v>0</v>
      </c>
      <c r="K351" s="360">
        <f t="shared" si="58"/>
        <v>0</v>
      </c>
      <c r="L351" s="360">
        <f t="shared" si="66"/>
        <v>30305</v>
      </c>
      <c r="M351" s="376">
        <f t="shared" si="66"/>
        <v>0</v>
      </c>
      <c r="N351" s="375">
        <v>0</v>
      </c>
      <c r="O351" s="360">
        <v>5705</v>
      </c>
      <c r="P351" s="360">
        <f t="shared" si="63"/>
        <v>0</v>
      </c>
      <c r="Q351" s="360">
        <v>24600</v>
      </c>
      <c r="R351" s="360">
        <f t="shared" si="64"/>
        <v>0</v>
      </c>
      <c r="S351" s="360">
        <v>0</v>
      </c>
      <c r="T351" s="360">
        <f t="shared" si="65"/>
        <v>0</v>
      </c>
      <c r="U351" s="360">
        <f t="shared" si="59"/>
        <v>30305</v>
      </c>
      <c r="V351" s="369">
        <f t="shared" si="60"/>
        <v>0</v>
      </c>
      <c r="W351" s="393">
        <f t="shared" si="61"/>
        <v>0</v>
      </c>
      <c r="X351" s="376">
        <f t="shared" si="62"/>
        <v>0</v>
      </c>
      <c r="Y351" s="372"/>
    </row>
    <row r="352" spans="1:25" s="50" customFormat="1" ht="22.5" customHeight="1" x14ac:dyDescent="0.15">
      <c r="A352" s="361" t="s">
        <v>161</v>
      </c>
      <c r="B352" s="151" t="s">
        <v>1698</v>
      </c>
      <c r="C352" s="152" t="s">
        <v>879</v>
      </c>
      <c r="D352" s="375">
        <v>0</v>
      </c>
      <c r="E352" s="359" t="s">
        <v>1385</v>
      </c>
      <c r="F352" s="360">
        <v>6531</v>
      </c>
      <c r="G352" s="360">
        <f t="shared" si="56"/>
        <v>0</v>
      </c>
      <c r="H352" s="360">
        <v>27125</v>
      </c>
      <c r="I352" s="360">
        <f t="shared" si="57"/>
        <v>0</v>
      </c>
      <c r="J352" s="360">
        <v>0</v>
      </c>
      <c r="K352" s="360">
        <f t="shared" si="58"/>
        <v>0</v>
      </c>
      <c r="L352" s="360">
        <f t="shared" si="66"/>
        <v>33656</v>
      </c>
      <c r="M352" s="376">
        <f t="shared" si="66"/>
        <v>0</v>
      </c>
      <c r="N352" s="375">
        <v>0</v>
      </c>
      <c r="O352" s="360">
        <v>6531</v>
      </c>
      <c r="P352" s="360">
        <f t="shared" si="63"/>
        <v>0</v>
      </c>
      <c r="Q352" s="360">
        <v>27125</v>
      </c>
      <c r="R352" s="360">
        <f t="shared" si="64"/>
        <v>0</v>
      </c>
      <c r="S352" s="360">
        <v>0</v>
      </c>
      <c r="T352" s="360">
        <f t="shared" si="65"/>
        <v>0</v>
      </c>
      <c r="U352" s="360">
        <f t="shared" si="59"/>
        <v>33656</v>
      </c>
      <c r="V352" s="369">
        <f t="shared" si="60"/>
        <v>0</v>
      </c>
      <c r="W352" s="393">
        <f t="shared" si="61"/>
        <v>0</v>
      </c>
      <c r="X352" s="376">
        <f t="shared" si="62"/>
        <v>0</v>
      </c>
      <c r="Y352" s="372"/>
    </row>
    <row r="353" spans="1:25" s="50" customFormat="1" ht="22.5" customHeight="1" x14ac:dyDescent="0.15">
      <c r="A353" s="361" t="s">
        <v>162</v>
      </c>
      <c r="B353" s="151" t="s">
        <v>1698</v>
      </c>
      <c r="C353" s="152" t="s">
        <v>1414</v>
      </c>
      <c r="D353" s="375">
        <v>0</v>
      </c>
      <c r="E353" s="359" t="s">
        <v>1385</v>
      </c>
      <c r="F353" s="360">
        <v>7557</v>
      </c>
      <c r="G353" s="360">
        <f t="shared" si="56"/>
        <v>0</v>
      </c>
      <c r="H353" s="360">
        <v>32674</v>
      </c>
      <c r="I353" s="360">
        <f t="shared" si="57"/>
        <v>0</v>
      </c>
      <c r="J353" s="360">
        <v>0</v>
      </c>
      <c r="K353" s="360">
        <f t="shared" si="58"/>
        <v>0</v>
      </c>
      <c r="L353" s="360">
        <f t="shared" si="66"/>
        <v>40231</v>
      </c>
      <c r="M353" s="376">
        <f t="shared" si="66"/>
        <v>0</v>
      </c>
      <c r="N353" s="375">
        <v>0</v>
      </c>
      <c r="O353" s="360">
        <v>7557</v>
      </c>
      <c r="P353" s="360">
        <f t="shared" si="63"/>
        <v>0</v>
      </c>
      <c r="Q353" s="360">
        <v>32674</v>
      </c>
      <c r="R353" s="360">
        <f t="shared" si="64"/>
        <v>0</v>
      </c>
      <c r="S353" s="360">
        <v>0</v>
      </c>
      <c r="T353" s="360">
        <f t="shared" si="65"/>
        <v>0</v>
      </c>
      <c r="U353" s="360">
        <f t="shared" si="59"/>
        <v>40231</v>
      </c>
      <c r="V353" s="369">
        <f t="shared" si="60"/>
        <v>0</v>
      </c>
      <c r="W353" s="393">
        <f t="shared" si="61"/>
        <v>0</v>
      </c>
      <c r="X353" s="376">
        <f t="shared" si="62"/>
        <v>0</v>
      </c>
      <c r="Y353" s="372"/>
    </row>
    <row r="354" spans="1:25" s="50" customFormat="1" ht="22.5" customHeight="1" x14ac:dyDescent="0.15">
      <c r="A354" s="361" t="s">
        <v>163</v>
      </c>
      <c r="B354" s="151" t="s">
        <v>1698</v>
      </c>
      <c r="C354" s="152" t="s">
        <v>880</v>
      </c>
      <c r="D354" s="375">
        <v>1</v>
      </c>
      <c r="E354" s="359" t="s">
        <v>1385</v>
      </c>
      <c r="F354" s="360">
        <v>9859</v>
      </c>
      <c r="G354" s="360">
        <f t="shared" si="56"/>
        <v>9859</v>
      </c>
      <c r="H354" s="360">
        <v>40600</v>
      </c>
      <c r="I354" s="360">
        <f t="shared" si="57"/>
        <v>40600</v>
      </c>
      <c r="J354" s="360">
        <v>0</v>
      </c>
      <c r="K354" s="360">
        <f t="shared" si="58"/>
        <v>0</v>
      </c>
      <c r="L354" s="360">
        <f t="shared" si="66"/>
        <v>50459</v>
      </c>
      <c r="M354" s="376">
        <f t="shared" si="66"/>
        <v>50459</v>
      </c>
      <c r="N354" s="375">
        <v>1</v>
      </c>
      <c r="O354" s="360">
        <v>9859</v>
      </c>
      <c r="P354" s="360">
        <f t="shared" si="63"/>
        <v>9859</v>
      </c>
      <c r="Q354" s="360">
        <v>40600</v>
      </c>
      <c r="R354" s="360">
        <f t="shared" si="64"/>
        <v>40600</v>
      </c>
      <c r="S354" s="360">
        <v>0</v>
      </c>
      <c r="T354" s="360">
        <f t="shared" si="65"/>
        <v>0</v>
      </c>
      <c r="U354" s="360">
        <f t="shared" si="59"/>
        <v>50459</v>
      </c>
      <c r="V354" s="369">
        <f t="shared" si="60"/>
        <v>50459</v>
      </c>
      <c r="W354" s="393">
        <f t="shared" si="61"/>
        <v>0</v>
      </c>
      <c r="X354" s="376">
        <f t="shared" si="62"/>
        <v>0</v>
      </c>
      <c r="Y354" s="372"/>
    </row>
    <row r="355" spans="1:25" s="50" customFormat="1" ht="22.5" customHeight="1" x14ac:dyDescent="0.15">
      <c r="A355" s="361" t="s">
        <v>164</v>
      </c>
      <c r="B355" s="151" t="s">
        <v>1698</v>
      </c>
      <c r="C355" s="152" t="s">
        <v>881</v>
      </c>
      <c r="D355" s="375">
        <v>1</v>
      </c>
      <c r="E355" s="359" t="s">
        <v>1385</v>
      </c>
      <c r="F355" s="360">
        <v>12577</v>
      </c>
      <c r="G355" s="360">
        <f t="shared" si="56"/>
        <v>12577</v>
      </c>
      <c r="H355" s="360">
        <v>45900</v>
      </c>
      <c r="I355" s="360">
        <f t="shared" si="57"/>
        <v>45900</v>
      </c>
      <c r="J355" s="360">
        <v>0</v>
      </c>
      <c r="K355" s="360">
        <f t="shared" si="58"/>
        <v>0</v>
      </c>
      <c r="L355" s="360">
        <f t="shared" si="66"/>
        <v>58477</v>
      </c>
      <c r="M355" s="376">
        <f t="shared" si="66"/>
        <v>58477</v>
      </c>
      <c r="N355" s="375">
        <v>1</v>
      </c>
      <c r="O355" s="360">
        <v>12577</v>
      </c>
      <c r="P355" s="360">
        <f t="shared" si="63"/>
        <v>12577</v>
      </c>
      <c r="Q355" s="360">
        <v>45900</v>
      </c>
      <c r="R355" s="360">
        <f t="shared" si="64"/>
        <v>45900</v>
      </c>
      <c r="S355" s="360">
        <v>0</v>
      </c>
      <c r="T355" s="360">
        <f t="shared" si="65"/>
        <v>0</v>
      </c>
      <c r="U355" s="360">
        <f t="shared" si="59"/>
        <v>58477</v>
      </c>
      <c r="V355" s="369">
        <f t="shared" si="60"/>
        <v>58477</v>
      </c>
      <c r="W355" s="393">
        <f t="shared" si="61"/>
        <v>0</v>
      </c>
      <c r="X355" s="376">
        <f t="shared" si="62"/>
        <v>0</v>
      </c>
      <c r="Y355" s="372"/>
    </row>
    <row r="356" spans="1:25" s="50" customFormat="1" ht="22.5" customHeight="1" x14ac:dyDescent="0.15">
      <c r="A356" s="361" t="s">
        <v>165</v>
      </c>
      <c r="B356" s="151" t="s">
        <v>1698</v>
      </c>
      <c r="C356" s="152" t="s">
        <v>1415</v>
      </c>
      <c r="D356" s="375">
        <v>1</v>
      </c>
      <c r="E356" s="359" t="s">
        <v>1385</v>
      </c>
      <c r="F356" s="360">
        <v>16265</v>
      </c>
      <c r="G356" s="360">
        <f t="shared" si="56"/>
        <v>16265</v>
      </c>
      <c r="H356" s="360">
        <v>66127</v>
      </c>
      <c r="I356" s="360">
        <f t="shared" si="57"/>
        <v>66127</v>
      </c>
      <c r="J356" s="360">
        <v>0</v>
      </c>
      <c r="K356" s="360">
        <f t="shared" si="58"/>
        <v>0</v>
      </c>
      <c r="L356" s="360">
        <f t="shared" si="66"/>
        <v>82392</v>
      </c>
      <c r="M356" s="376">
        <f t="shared" si="66"/>
        <v>82392</v>
      </c>
      <c r="N356" s="375">
        <v>1</v>
      </c>
      <c r="O356" s="360">
        <v>16265</v>
      </c>
      <c r="P356" s="360">
        <f t="shared" si="63"/>
        <v>16265</v>
      </c>
      <c r="Q356" s="360">
        <v>66127</v>
      </c>
      <c r="R356" s="360">
        <f t="shared" si="64"/>
        <v>66127</v>
      </c>
      <c r="S356" s="360">
        <v>0</v>
      </c>
      <c r="T356" s="360">
        <f t="shared" si="65"/>
        <v>0</v>
      </c>
      <c r="U356" s="360">
        <f t="shared" si="59"/>
        <v>82392</v>
      </c>
      <c r="V356" s="369">
        <f t="shared" si="60"/>
        <v>82392</v>
      </c>
      <c r="W356" s="393">
        <f t="shared" si="61"/>
        <v>0</v>
      </c>
      <c r="X356" s="376">
        <f t="shared" si="62"/>
        <v>0</v>
      </c>
      <c r="Y356" s="372"/>
    </row>
    <row r="357" spans="1:25" s="50" customFormat="1" ht="22.5" customHeight="1" x14ac:dyDescent="0.15">
      <c r="A357" s="361" t="s">
        <v>166</v>
      </c>
      <c r="B357" s="151" t="s">
        <v>1698</v>
      </c>
      <c r="C357" s="152" t="s">
        <v>882</v>
      </c>
      <c r="D357" s="375">
        <v>1</v>
      </c>
      <c r="E357" s="359" t="s">
        <v>1385</v>
      </c>
      <c r="F357" s="360">
        <v>23665</v>
      </c>
      <c r="G357" s="360">
        <f t="shared" si="56"/>
        <v>23665</v>
      </c>
      <c r="H357" s="360">
        <v>88453</v>
      </c>
      <c r="I357" s="360">
        <f t="shared" si="57"/>
        <v>88453</v>
      </c>
      <c r="J357" s="360">
        <v>0</v>
      </c>
      <c r="K357" s="360">
        <f t="shared" si="58"/>
        <v>0</v>
      </c>
      <c r="L357" s="360">
        <f t="shared" si="66"/>
        <v>112118</v>
      </c>
      <c r="M357" s="376">
        <f t="shared" si="66"/>
        <v>112118</v>
      </c>
      <c r="N357" s="375">
        <v>1</v>
      </c>
      <c r="O357" s="360">
        <v>23665</v>
      </c>
      <c r="P357" s="360">
        <f t="shared" si="63"/>
        <v>23665</v>
      </c>
      <c r="Q357" s="360">
        <v>88453</v>
      </c>
      <c r="R357" s="360">
        <f t="shared" si="64"/>
        <v>88453</v>
      </c>
      <c r="S357" s="360">
        <v>0</v>
      </c>
      <c r="T357" s="360">
        <f t="shared" si="65"/>
        <v>0</v>
      </c>
      <c r="U357" s="360">
        <f t="shared" si="59"/>
        <v>112118</v>
      </c>
      <c r="V357" s="369">
        <f t="shared" si="60"/>
        <v>112118</v>
      </c>
      <c r="W357" s="393">
        <f t="shared" si="61"/>
        <v>0</v>
      </c>
      <c r="X357" s="376">
        <f t="shared" si="62"/>
        <v>0</v>
      </c>
      <c r="Y357" s="372"/>
    </row>
    <row r="358" spans="1:25" s="50" customFormat="1" ht="22.5" customHeight="1" x14ac:dyDescent="0.15">
      <c r="A358" s="361" t="s">
        <v>167</v>
      </c>
      <c r="B358" s="151" t="s">
        <v>1698</v>
      </c>
      <c r="C358" s="152" t="s">
        <v>1416</v>
      </c>
      <c r="D358" s="375">
        <v>1</v>
      </c>
      <c r="E358" s="359" t="s">
        <v>1385</v>
      </c>
      <c r="F358" s="360">
        <v>28104</v>
      </c>
      <c r="G358" s="360">
        <f t="shared" si="56"/>
        <v>28104</v>
      </c>
      <c r="H358" s="360">
        <v>100928</v>
      </c>
      <c r="I358" s="360">
        <f t="shared" si="57"/>
        <v>100928</v>
      </c>
      <c r="J358" s="360">
        <v>0</v>
      </c>
      <c r="K358" s="360">
        <f t="shared" si="58"/>
        <v>0</v>
      </c>
      <c r="L358" s="360">
        <f t="shared" si="66"/>
        <v>129032</v>
      </c>
      <c r="M358" s="376">
        <f t="shared" si="66"/>
        <v>129032</v>
      </c>
      <c r="N358" s="375">
        <v>1</v>
      </c>
      <c r="O358" s="360">
        <v>28104</v>
      </c>
      <c r="P358" s="360">
        <f t="shared" si="63"/>
        <v>28104</v>
      </c>
      <c r="Q358" s="360">
        <v>100928</v>
      </c>
      <c r="R358" s="360">
        <f t="shared" si="64"/>
        <v>100928</v>
      </c>
      <c r="S358" s="360">
        <v>0</v>
      </c>
      <c r="T358" s="360">
        <f t="shared" si="65"/>
        <v>0</v>
      </c>
      <c r="U358" s="360">
        <f t="shared" si="59"/>
        <v>129032</v>
      </c>
      <c r="V358" s="369">
        <f t="shared" si="60"/>
        <v>129032</v>
      </c>
      <c r="W358" s="393">
        <f t="shared" si="61"/>
        <v>0</v>
      </c>
      <c r="X358" s="376">
        <f t="shared" si="62"/>
        <v>0</v>
      </c>
      <c r="Y358" s="372"/>
    </row>
    <row r="359" spans="1:25" s="50" customFormat="1" ht="22.5" customHeight="1" x14ac:dyDescent="0.15">
      <c r="A359" s="361" t="s">
        <v>168</v>
      </c>
      <c r="B359" s="151" t="s">
        <v>1698</v>
      </c>
      <c r="C359" s="152" t="s">
        <v>883</v>
      </c>
      <c r="D359" s="375">
        <v>0</v>
      </c>
      <c r="E359" s="359" t="s">
        <v>1385</v>
      </c>
      <c r="F359" s="360">
        <v>41451</v>
      </c>
      <c r="G359" s="360">
        <f t="shared" si="56"/>
        <v>0</v>
      </c>
      <c r="H359" s="360">
        <v>141383</v>
      </c>
      <c r="I359" s="360">
        <f t="shared" si="57"/>
        <v>0</v>
      </c>
      <c r="J359" s="360">
        <v>0</v>
      </c>
      <c r="K359" s="360">
        <f t="shared" si="58"/>
        <v>0</v>
      </c>
      <c r="L359" s="360">
        <f t="shared" si="66"/>
        <v>182834</v>
      </c>
      <c r="M359" s="376">
        <f t="shared" si="66"/>
        <v>0</v>
      </c>
      <c r="N359" s="375">
        <v>0</v>
      </c>
      <c r="O359" s="360">
        <v>41451</v>
      </c>
      <c r="P359" s="360">
        <f t="shared" si="63"/>
        <v>0</v>
      </c>
      <c r="Q359" s="360">
        <v>141383</v>
      </c>
      <c r="R359" s="360">
        <f t="shared" si="64"/>
        <v>0</v>
      </c>
      <c r="S359" s="360">
        <v>0</v>
      </c>
      <c r="T359" s="360">
        <f t="shared" si="65"/>
        <v>0</v>
      </c>
      <c r="U359" s="360">
        <f t="shared" si="59"/>
        <v>182834</v>
      </c>
      <c r="V359" s="369">
        <f t="shared" si="60"/>
        <v>0</v>
      </c>
      <c r="W359" s="393">
        <f t="shared" si="61"/>
        <v>0</v>
      </c>
      <c r="X359" s="376">
        <f t="shared" si="62"/>
        <v>0</v>
      </c>
      <c r="Y359" s="372"/>
    </row>
    <row r="360" spans="1:25" s="50" customFormat="1" ht="22.5" customHeight="1" x14ac:dyDescent="0.15">
      <c r="A360" s="361" t="s">
        <v>169</v>
      </c>
      <c r="B360" s="151" t="s">
        <v>1699</v>
      </c>
      <c r="C360" s="152" t="s">
        <v>884</v>
      </c>
      <c r="D360" s="375">
        <v>0</v>
      </c>
      <c r="E360" s="359" t="s">
        <v>1385</v>
      </c>
      <c r="F360" s="360">
        <v>51243</v>
      </c>
      <c r="G360" s="360">
        <f t="shared" si="56"/>
        <v>0</v>
      </c>
      <c r="H360" s="360">
        <v>191284</v>
      </c>
      <c r="I360" s="360">
        <f t="shared" si="57"/>
        <v>0</v>
      </c>
      <c r="J360" s="360">
        <v>0</v>
      </c>
      <c r="K360" s="360">
        <f t="shared" si="58"/>
        <v>0</v>
      </c>
      <c r="L360" s="360">
        <f t="shared" si="66"/>
        <v>242527</v>
      </c>
      <c r="M360" s="376">
        <f t="shared" si="66"/>
        <v>0</v>
      </c>
      <c r="N360" s="375">
        <v>0</v>
      </c>
      <c r="O360" s="360">
        <v>51243</v>
      </c>
      <c r="P360" s="360">
        <f t="shared" si="63"/>
        <v>0</v>
      </c>
      <c r="Q360" s="360">
        <v>191284</v>
      </c>
      <c r="R360" s="360">
        <f t="shared" si="64"/>
        <v>0</v>
      </c>
      <c r="S360" s="360">
        <v>0</v>
      </c>
      <c r="T360" s="360">
        <f t="shared" si="65"/>
        <v>0</v>
      </c>
      <c r="U360" s="360">
        <f t="shared" si="59"/>
        <v>242527</v>
      </c>
      <c r="V360" s="369">
        <f t="shared" si="60"/>
        <v>0</v>
      </c>
      <c r="W360" s="393">
        <f t="shared" si="61"/>
        <v>0</v>
      </c>
      <c r="X360" s="376">
        <f t="shared" si="62"/>
        <v>0</v>
      </c>
      <c r="Y360" s="372"/>
    </row>
    <row r="361" spans="1:25" s="50" customFormat="1" ht="22.5" customHeight="1" x14ac:dyDescent="0.15">
      <c r="A361" s="361" t="s">
        <v>170</v>
      </c>
      <c r="B361" s="151" t="s">
        <v>1698</v>
      </c>
      <c r="C361" s="152" t="s">
        <v>885</v>
      </c>
      <c r="D361" s="375">
        <v>0</v>
      </c>
      <c r="E361" s="359" t="s">
        <v>1385</v>
      </c>
      <c r="F361" s="360">
        <v>76522</v>
      </c>
      <c r="G361" s="360">
        <f t="shared" si="56"/>
        <v>0</v>
      </c>
      <c r="H361" s="360">
        <v>253270</v>
      </c>
      <c r="I361" s="360">
        <f t="shared" si="57"/>
        <v>0</v>
      </c>
      <c r="J361" s="360">
        <v>0</v>
      </c>
      <c r="K361" s="360">
        <f t="shared" si="58"/>
        <v>0</v>
      </c>
      <c r="L361" s="360">
        <f t="shared" si="66"/>
        <v>329792</v>
      </c>
      <c r="M361" s="376">
        <f t="shared" si="66"/>
        <v>0</v>
      </c>
      <c r="N361" s="375">
        <v>0</v>
      </c>
      <c r="O361" s="360">
        <v>76522</v>
      </c>
      <c r="P361" s="360">
        <f t="shared" si="63"/>
        <v>0</v>
      </c>
      <c r="Q361" s="360">
        <v>253270</v>
      </c>
      <c r="R361" s="360">
        <f t="shared" si="64"/>
        <v>0</v>
      </c>
      <c r="S361" s="360">
        <v>0</v>
      </c>
      <c r="T361" s="360">
        <f t="shared" si="65"/>
        <v>0</v>
      </c>
      <c r="U361" s="360">
        <f t="shared" si="59"/>
        <v>329792</v>
      </c>
      <c r="V361" s="369">
        <f t="shared" si="60"/>
        <v>0</v>
      </c>
      <c r="W361" s="393">
        <f t="shared" si="61"/>
        <v>0</v>
      </c>
      <c r="X361" s="376">
        <f t="shared" si="62"/>
        <v>0</v>
      </c>
      <c r="Y361" s="372"/>
    </row>
    <row r="362" spans="1:25" s="50" customFormat="1" ht="22.5" customHeight="1" x14ac:dyDescent="0.15">
      <c r="A362" s="361" t="s">
        <v>171</v>
      </c>
      <c r="B362" s="151" t="s">
        <v>1569</v>
      </c>
      <c r="C362" s="152" t="s">
        <v>1376</v>
      </c>
      <c r="D362" s="375">
        <v>1</v>
      </c>
      <c r="E362" s="359" t="s">
        <v>1741</v>
      </c>
      <c r="F362" s="360">
        <v>338</v>
      </c>
      <c r="G362" s="360">
        <f t="shared" si="56"/>
        <v>338</v>
      </c>
      <c r="H362" s="360">
        <v>9998</v>
      </c>
      <c r="I362" s="360">
        <f t="shared" si="57"/>
        <v>9998</v>
      </c>
      <c r="J362" s="360">
        <v>0</v>
      </c>
      <c r="K362" s="360">
        <f t="shared" si="58"/>
        <v>0</v>
      </c>
      <c r="L362" s="360">
        <f t="shared" si="66"/>
        <v>10336</v>
      </c>
      <c r="M362" s="376">
        <f t="shared" si="66"/>
        <v>10336</v>
      </c>
      <c r="N362" s="375">
        <v>1</v>
      </c>
      <c r="O362" s="360">
        <v>338</v>
      </c>
      <c r="P362" s="360">
        <f t="shared" si="63"/>
        <v>338</v>
      </c>
      <c r="Q362" s="360">
        <v>9998</v>
      </c>
      <c r="R362" s="360">
        <f t="shared" si="64"/>
        <v>9998</v>
      </c>
      <c r="S362" s="360">
        <v>0</v>
      </c>
      <c r="T362" s="360">
        <f t="shared" si="65"/>
        <v>0</v>
      </c>
      <c r="U362" s="360">
        <f t="shared" si="59"/>
        <v>10336</v>
      </c>
      <c r="V362" s="369">
        <f t="shared" si="60"/>
        <v>10336</v>
      </c>
      <c r="W362" s="393">
        <f t="shared" si="61"/>
        <v>0</v>
      </c>
      <c r="X362" s="376">
        <f t="shared" si="62"/>
        <v>0</v>
      </c>
      <c r="Y362" s="372"/>
    </row>
    <row r="363" spans="1:25" s="50" customFormat="1" ht="22.5" customHeight="1" x14ac:dyDescent="0.15">
      <c r="A363" s="361" t="s">
        <v>172</v>
      </c>
      <c r="B363" s="151" t="s">
        <v>1569</v>
      </c>
      <c r="C363" s="152" t="s">
        <v>1378</v>
      </c>
      <c r="D363" s="375">
        <v>1</v>
      </c>
      <c r="E363" s="359" t="s">
        <v>1741</v>
      </c>
      <c r="F363" s="360">
        <v>523</v>
      </c>
      <c r="G363" s="360">
        <f t="shared" si="56"/>
        <v>523</v>
      </c>
      <c r="H363" s="360">
        <v>11398</v>
      </c>
      <c r="I363" s="360">
        <f t="shared" si="57"/>
        <v>11398</v>
      </c>
      <c r="J363" s="360">
        <v>0</v>
      </c>
      <c r="K363" s="360">
        <f t="shared" si="58"/>
        <v>0</v>
      </c>
      <c r="L363" s="360">
        <f t="shared" si="66"/>
        <v>11921</v>
      </c>
      <c r="M363" s="376">
        <f t="shared" si="66"/>
        <v>11921</v>
      </c>
      <c r="N363" s="375">
        <v>1</v>
      </c>
      <c r="O363" s="360">
        <v>523</v>
      </c>
      <c r="P363" s="360">
        <f t="shared" si="63"/>
        <v>523</v>
      </c>
      <c r="Q363" s="360">
        <v>11398</v>
      </c>
      <c r="R363" s="360">
        <f t="shared" si="64"/>
        <v>11398</v>
      </c>
      <c r="S363" s="360">
        <v>0</v>
      </c>
      <c r="T363" s="360">
        <f t="shared" si="65"/>
        <v>0</v>
      </c>
      <c r="U363" s="360">
        <f t="shared" si="59"/>
        <v>11921</v>
      </c>
      <c r="V363" s="369">
        <f t="shared" si="60"/>
        <v>11921</v>
      </c>
      <c r="W363" s="393">
        <f t="shared" si="61"/>
        <v>0</v>
      </c>
      <c r="X363" s="376">
        <f t="shared" si="62"/>
        <v>0</v>
      </c>
      <c r="Y363" s="372"/>
    </row>
    <row r="364" spans="1:25" s="50" customFormat="1" ht="22.5" customHeight="1" x14ac:dyDescent="0.15">
      <c r="A364" s="361" t="s">
        <v>173</v>
      </c>
      <c r="B364" s="151" t="s">
        <v>1569</v>
      </c>
      <c r="C364" s="152" t="s">
        <v>1368</v>
      </c>
      <c r="D364" s="375">
        <v>0</v>
      </c>
      <c r="E364" s="359" t="s">
        <v>1741</v>
      </c>
      <c r="F364" s="360">
        <v>729</v>
      </c>
      <c r="G364" s="360">
        <f t="shared" si="56"/>
        <v>0</v>
      </c>
      <c r="H364" s="360">
        <v>13198</v>
      </c>
      <c r="I364" s="360">
        <f t="shared" si="57"/>
        <v>0</v>
      </c>
      <c r="J364" s="360">
        <v>0</v>
      </c>
      <c r="K364" s="360">
        <f t="shared" si="58"/>
        <v>0</v>
      </c>
      <c r="L364" s="360">
        <f t="shared" si="66"/>
        <v>13927</v>
      </c>
      <c r="M364" s="376">
        <f t="shared" si="66"/>
        <v>0</v>
      </c>
      <c r="N364" s="375">
        <v>0</v>
      </c>
      <c r="O364" s="360">
        <v>729</v>
      </c>
      <c r="P364" s="360">
        <f t="shared" si="63"/>
        <v>0</v>
      </c>
      <c r="Q364" s="360">
        <v>13198</v>
      </c>
      <c r="R364" s="360">
        <f t="shared" si="64"/>
        <v>0</v>
      </c>
      <c r="S364" s="360">
        <v>0</v>
      </c>
      <c r="T364" s="360">
        <f t="shared" si="65"/>
        <v>0</v>
      </c>
      <c r="U364" s="360">
        <f t="shared" si="59"/>
        <v>13927</v>
      </c>
      <c r="V364" s="369">
        <f t="shared" si="60"/>
        <v>0</v>
      </c>
      <c r="W364" s="393">
        <f t="shared" si="61"/>
        <v>0</v>
      </c>
      <c r="X364" s="376">
        <f t="shared" si="62"/>
        <v>0</v>
      </c>
      <c r="Y364" s="372"/>
    </row>
    <row r="365" spans="1:25" s="50" customFormat="1" ht="22.5" customHeight="1" x14ac:dyDescent="0.15">
      <c r="A365" s="361" t="s">
        <v>174</v>
      </c>
      <c r="B365" s="151" t="s">
        <v>1569</v>
      </c>
      <c r="C365" s="152" t="s">
        <v>1369</v>
      </c>
      <c r="D365" s="375">
        <v>0</v>
      </c>
      <c r="E365" s="359" t="s">
        <v>1741</v>
      </c>
      <c r="F365" s="360">
        <v>963</v>
      </c>
      <c r="G365" s="360">
        <f t="shared" si="56"/>
        <v>0</v>
      </c>
      <c r="H365" s="360">
        <v>15398</v>
      </c>
      <c r="I365" s="360">
        <f t="shared" si="57"/>
        <v>0</v>
      </c>
      <c r="J365" s="360">
        <v>0</v>
      </c>
      <c r="K365" s="360">
        <f t="shared" si="58"/>
        <v>0</v>
      </c>
      <c r="L365" s="360">
        <f t="shared" si="66"/>
        <v>16361</v>
      </c>
      <c r="M365" s="376">
        <f t="shared" si="66"/>
        <v>0</v>
      </c>
      <c r="N365" s="375">
        <v>0</v>
      </c>
      <c r="O365" s="360">
        <v>963</v>
      </c>
      <c r="P365" s="360">
        <f t="shared" si="63"/>
        <v>0</v>
      </c>
      <c r="Q365" s="360">
        <v>15398</v>
      </c>
      <c r="R365" s="360">
        <f t="shared" si="64"/>
        <v>0</v>
      </c>
      <c r="S365" s="360">
        <v>0</v>
      </c>
      <c r="T365" s="360">
        <f t="shared" si="65"/>
        <v>0</v>
      </c>
      <c r="U365" s="360">
        <f t="shared" si="59"/>
        <v>16361</v>
      </c>
      <c r="V365" s="369">
        <f t="shared" si="60"/>
        <v>0</v>
      </c>
      <c r="W365" s="393">
        <f t="shared" si="61"/>
        <v>0</v>
      </c>
      <c r="X365" s="376">
        <f t="shared" si="62"/>
        <v>0</v>
      </c>
      <c r="Y365" s="372"/>
    </row>
    <row r="366" spans="1:25" s="50" customFormat="1" ht="22.5" customHeight="1" x14ac:dyDescent="0.15">
      <c r="A366" s="361" t="s">
        <v>175</v>
      </c>
      <c r="B366" s="151" t="s">
        <v>1569</v>
      </c>
      <c r="C366" s="152" t="s">
        <v>1370</v>
      </c>
      <c r="D366" s="375">
        <v>0</v>
      </c>
      <c r="E366" s="359" t="s">
        <v>1741</v>
      </c>
      <c r="F366" s="360">
        <v>1162</v>
      </c>
      <c r="G366" s="360">
        <f t="shared" si="56"/>
        <v>0</v>
      </c>
      <c r="H366" s="360">
        <v>16798</v>
      </c>
      <c r="I366" s="360">
        <f t="shared" si="57"/>
        <v>0</v>
      </c>
      <c r="J366" s="360">
        <v>0</v>
      </c>
      <c r="K366" s="360">
        <f t="shared" si="58"/>
        <v>0</v>
      </c>
      <c r="L366" s="360">
        <f t="shared" si="66"/>
        <v>17960</v>
      </c>
      <c r="M366" s="376">
        <f t="shared" si="66"/>
        <v>0</v>
      </c>
      <c r="N366" s="375">
        <v>0</v>
      </c>
      <c r="O366" s="360">
        <v>1162</v>
      </c>
      <c r="P366" s="360">
        <f t="shared" si="63"/>
        <v>0</v>
      </c>
      <c r="Q366" s="360">
        <v>16798</v>
      </c>
      <c r="R366" s="360">
        <f t="shared" si="64"/>
        <v>0</v>
      </c>
      <c r="S366" s="360">
        <v>0</v>
      </c>
      <c r="T366" s="360">
        <f t="shared" si="65"/>
        <v>0</v>
      </c>
      <c r="U366" s="360">
        <f t="shared" si="59"/>
        <v>17960</v>
      </c>
      <c r="V366" s="369">
        <f t="shared" si="60"/>
        <v>0</v>
      </c>
      <c r="W366" s="393">
        <f t="shared" si="61"/>
        <v>0</v>
      </c>
      <c r="X366" s="376">
        <f t="shared" si="62"/>
        <v>0</v>
      </c>
      <c r="Y366" s="372"/>
    </row>
    <row r="367" spans="1:25" s="50" customFormat="1" ht="22.5" customHeight="1" x14ac:dyDescent="0.15">
      <c r="A367" s="361" t="s">
        <v>176</v>
      </c>
      <c r="B367" s="151" t="s">
        <v>1569</v>
      </c>
      <c r="C367" s="152" t="s">
        <v>1366</v>
      </c>
      <c r="D367" s="375">
        <v>0</v>
      </c>
      <c r="E367" s="359" t="s">
        <v>1741</v>
      </c>
      <c r="F367" s="360">
        <v>1609</v>
      </c>
      <c r="G367" s="360">
        <f t="shared" si="56"/>
        <v>0</v>
      </c>
      <c r="H367" s="360">
        <v>19797</v>
      </c>
      <c r="I367" s="360">
        <f t="shared" si="57"/>
        <v>0</v>
      </c>
      <c r="J367" s="360">
        <v>0</v>
      </c>
      <c r="K367" s="360">
        <f t="shared" si="58"/>
        <v>0</v>
      </c>
      <c r="L367" s="360">
        <f t="shared" si="66"/>
        <v>21406</v>
      </c>
      <c r="M367" s="376">
        <f t="shared" si="66"/>
        <v>0</v>
      </c>
      <c r="N367" s="375">
        <v>0</v>
      </c>
      <c r="O367" s="360">
        <v>1609</v>
      </c>
      <c r="P367" s="360">
        <f t="shared" si="63"/>
        <v>0</v>
      </c>
      <c r="Q367" s="360">
        <v>19797</v>
      </c>
      <c r="R367" s="360">
        <f t="shared" si="64"/>
        <v>0</v>
      </c>
      <c r="S367" s="360">
        <v>0</v>
      </c>
      <c r="T367" s="360">
        <f t="shared" si="65"/>
        <v>0</v>
      </c>
      <c r="U367" s="360">
        <f t="shared" si="59"/>
        <v>21406</v>
      </c>
      <c r="V367" s="369">
        <f t="shared" si="60"/>
        <v>0</v>
      </c>
      <c r="W367" s="393">
        <f t="shared" si="61"/>
        <v>0</v>
      </c>
      <c r="X367" s="376">
        <f t="shared" si="62"/>
        <v>0</v>
      </c>
      <c r="Y367" s="372"/>
    </row>
    <row r="368" spans="1:25" s="50" customFormat="1" ht="22.5" customHeight="1" x14ac:dyDescent="0.15">
      <c r="A368" s="361" t="s">
        <v>177</v>
      </c>
      <c r="B368" s="151" t="s">
        <v>1569</v>
      </c>
      <c r="C368" s="152" t="s">
        <v>1371</v>
      </c>
      <c r="D368" s="375">
        <v>0</v>
      </c>
      <c r="E368" s="359" t="s">
        <v>1741</v>
      </c>
      <c r="F368" s="360">
        <v>2853</v>
      </c>
      <c r="G368" s="360">
        <f t="shared" si="56"/>
        <v>0</v>
      </c>
      <c r="H368" s="360">
        <v>23796</v>
      </c>
      <c r="I368" s="360">
        <f t="shared" si="57"/>
        <v>0</v>
      </c>
      <c r="J368" s="360">
        <v>0</v>
      </c>
      <c r="K368" s="360">
        <f t="shared" si="58"/>
        <v>0</v>
      </c>
      <c r="L368" s="360">
        <f t="shared" si="66"/>
        <v>26649</v>
      </c>
      <c r="M368" s="376">
        <f t="shared" si="66"/>
        <v>0</v>
      </c>
      <c r="N368" s="375">
        <v>0</v>
      </c>
      <c r="O368" s="360">
        <v>2853</v>
      </c>
      <c r="P368" s="360">
        <f t="shared" si="63"/>
        <v>0</v>
      </c>
      <c r="Q368" s="360">
        <v>23796</v>
      </c>
      <c r="R368" s="360">
        <f t="shared" si="64"/>
        <v>0</v>
      </c>
      <c r="S368" s="360">
        <v>0</v>
      </c>
      <c r="T368" s="360">
        <f t="shared" si="65"/>
        <v>0</v>
      </c>
      <c r="U368" s="360">
        <f t="shared" si="59"/>
        <v>26649</v>
      </c>
      <c r="V368" s="369">
        <f t="shared" si="60"/>
        <v>0</v>
      </c>
      <c r="W368" s="393">
        <f t="shared" si="61"/>
        <v>0</v>
      </c>
      <c r="X368" s="376">
        <f t="shared" si="62"/>
        <v>0</v>
      </c>
      <c r="Y368" s="372"/>
    </row>
    <row r="369" spans="1:25" s="50" customFormat="1" ht="22.5" customHeight="1" x14ac:dyDescent="0.15">
      <c r="A369" s="361" t="s">
        <v>178</v>
      </c>
      <c r="B369" s="151" t="s">
        <v>1569</v>
      </c>
      <c r="C369" s="152" t="s">
        <v>1372</v>
      </c>
      <c r="D369" s="375">
        <v>0</v>
      </c>
      <c r="E369" s="359" t="s">
        <v>1741</v>
      </c>
      <c r="F369" s="360">
        <v>3595</v>
      </c>
      <c r="G369" s="360">
        <f t="shared" si="56"/>
        <v>0</v>
      </c>
      <c r="H369" s="360">
        <v>26996</v>
      </c>
      <c r="I369" s="360">
        <f t="shared" si="57"/>
        <v>0</v>
      </c>
      <c r="J369" s="360">
        <v>0</v>
      </c>
      <c r="K369" s="360">
        <f t="shared" si="58"/>
        <v>0</v>
      </c>
      <c r="L369" s="360">
        <f t="shared" si="66"/>
        <v>30591</v>
      </c>
      <c r="M369" s="376">
        <f t="shared" si="66"/>
        <v>0</v>
      </c>
      <c r="N369" s="375">
        <v>0</v>
      </c>
      <c r="O369" s="360">
        <v>3595</v>
      </c>
      <c r="P369" s="360">
        <f t="shared" si="63"/>
        <v>0</v>
      </c>
      <c r="Q369" s="360">
        <v>26996</v>
      </c>
      <c r="R369" s="360">
        <f t="shared" si="64"/>
        <v>0</v>
      </c>
      <c r="S369" s="360">
        <v>0</v>
      </c>
      <c r="T369" s="360">
        <f t="shared" si="65"/>
        <v>0</v>
      </c>
      <c r="U369" s="360">
        <f t="shared" si="59"/>
        <v>30591</v>
      </c>
      <c r="V369" s="369">
        <f t="shared" si="60"/>
        <v>0</v>
      </c>
      <c r="W369" s="393">
        <f t="shared" si="61"/>
        <v>0</v>
      </c>
      <c r="X369" s="376">
        <f t="shared" si="62"/>
        <v>0</v>
      </c>
      <c r="Y369" s="372"/>
    </row>
    <row r="370" spans="1:25" s="50" customFormat="1" ht="22.5" customHeight="1" x14ac:dyDescent="0.15">
      <c r="A370" s="361" t="s">
        <v>179</v>
      </c>
      <c r="B370" s="151" t="s">
        <v>1569</v>
      </c>
      <c r="C370" s="152" t="s">
        <v>89</v>
      </c>
      <c r="D370" s="375">
        <v>0</v>
      </c>
      <c r="E370" s="359" t="s">
        <v>1741</v>
      </c>
      <c r="F370" s="360">
        <v>5581</v>
      </c>
      <c r="G370" s="360">
        <f t="shared" si="56"/>
        <v>0</v>
      </c>
      <c r="H370" s="360">
        <v>33396</v>
      </c>
      <c r="I370" s="360">
        <f t="shared" si="57"/>
        <v>0</v>
      </c>
      <c r="J370" s="360">
        <v>0</v>
      </c>
      <c r="K370" s="360">
        <f t="shared" si="58"/>
        <v>0</v>
      </c>
      <c r="L370" s="360">
        <f t="shared" si="66"/>
        <v>38977</v>
      </c>
      <c r="M370" s="376">
        <f t="shared" si="66"/>
        <v>0</v>
      </c>
      <c r="N370" s="375">
        <v>0</v>
      </c>
      <c r="O370" s="360">
        <v>5581</v>
      </c>
      <c r="P370" s="360">
        <f t="shared" si="63"/>
        <v>0</v>
      </c>
      <c r="Q370" s="360">
        <v>33396</v>
      </c>
      <c r="R370" s="360">
        <f t="shared" si="64"/>
        <v>0</v>
      </c>
      <c r="S370" s="360">
        <v>0</v>
      </c>
      <c r="T370" s="360">
        <f t="shared" si="65"/>
        <v>0</v>
      </c>
      <c r="U370" s="360">
        <f t="shared" si="59"/>
        <v>38977</v>
      </c>
      <c r="V370" s="369">
        <f t="shared" si="60"/>
        <v>0</v>
      </c>
      <c r="W370" s="393">
        <f t="shared" si="61"/>
        <v>0</v>
      </c>
      <c r="X370" s="376">
        <f t="shared" si="62"/>
        <v>0</v>
      </c>
      <c r="Y370" s="372"/>
    </row>
    <row r="371" spans="1:25" s="50" customFormat="1" ht="22.5" customHeight="1" x14ac:dyDescent="0.15">
      <c r="A371" s="361" t="s">
        <v>180</v>
      </c>
      <c r="B371" s="151" t="s">
        <v>1569</v>
      </c>
      <c r="C371" s="152" t="s">
        <v>90</v>
      </c>
      <c r="D371" s="375">
        <v>0</v>
      </c>
      <c r="E371" s="359" t="s">
        <v>1741</v>
      </c>
      <c r="F371" s="360">
        <v>8380</v>
      </c>
      <c r="G371" s="360">
        <f t="shared" si="56"/>
        <v>0</v>
      </c>
      <c r="H371" s="360">
        <v>39795</v>
      </c>
      <c r="I371" s="360">
        <f t="shared" si="57"/>
        <v>0</v>
      </c>
      <c r="J371" s="360">
        <v>0</v>
      </c>
      <c r="K371" s="360">
        <f t="shared" si="58"/>
        <v>0</v>
      </c>
      <c r="L371" s="360">
        <f t="shared" si="66"/>
        <v>48175</v>
      </c>
      <c r="M371" s="376">
        <f t="shared" si="66"/>
        <v>0</v>
      </c>
      <c r="N371" s="375">
        <v>0</v>
      </c>
      <c r="O371" s="360">
        <v>8380</v>
      </c>
      <c r="P371" s="360">
        <f t="shared" si="63"/>
        <v>0</v>
      </c>
      <c r="Q371" s="360">
        <v>39795</v>
      </c>
      <c r="R371" s="360">
        <f t="shared" si="64"/>
        <v>0</v>
      </c>
      <c r="S371" s="360">
        <v>0</v>
      </c>
      <c r="T371" s="360">
        <f t="shared" si="65"/>
        <v>0</v>
      </c>
      <c r="U371" s="360">
        <f t="shared" si="59"/>
        <v>48175</v>
      </c>
      <c r="V371" s="369">
        <f t="shared" si="60"/>
        <v>0</v>
      </c>
      <c r="W371" s="393">
        <f t="shared" si="61"/>
        <v>0</v>
      </c>
      <c r="X371" s="376">
        <f t="shared" si="62"/>
        <v>0</v>
      </c>
      <c r="Y371" s="372"/>
    </row>
    <row r="372" spans="1:25" s="50" customFormat="1" ht="22.5" customHeight="1" x14ac:dyDescent="0.15">
      <c r="A372" s="361" t="s">
        <v>181</v>
      </c>
      <c r="B372" s="151" t="s">
        <v>1569</v>
      </c>
      <c r="C372" s="152" t="s">
        <v>91</v>
      </c>
      <c r="D372" s="375">
        <v>0</v>
      </c>
      <c r="E372" s="359" t="s">
        <v>1741</v>
      </c>
      <c r="F372" s="360">
        <v>10464</v>
      </c>
      <c r="G372" s="360">
        <f t="shared" si="56"/>
        <v>0</v>
      </c>
      <c r="H372" s="360">
        <v>46195</v>
      </c>
      <c r="I372" s="360">
        <f t="shared" si="57"/>
        <v>0</v>
      </c>
      <c r="J372" s="360">
        <v>0</v>
      </c>
      <c r="K372" s="360">
        <f t="shared" si="58"/>
        <v>0</v>
      </c>
      <c r="L372" s="360">
        <f t="shared" si="66"/>
        <v>56659</v>
      </c>
      <c r="M372" s="376">
        <f t="shared" si="66"/>
        <v>0</v>
      </c>
      <c r="N372" s="375">
        <v>0</v>
      </c>
      <c r="O372" s="360">
        <v>10464</v>
      </c>
      <c r="P372" s="360">
        <f t="shared" si="63"/>
        <v>0</v>
      </c>
      <c r="Q372" s="360">
        <v>46195</v>
      </c>
      <c r="R372" s="360">
        <f t="shared" si="64"/>
        <v>0</v>
      </c>
      <c r="S372" s="360">
        <v>0</v>
      </c>
      <c r="T372" s="360">
        <f t="shared" si="65"/>
        <v>0</v>
      </c>
      <c r="U372" s="360">
        <f t="shared" si="59"/>
        <v>56659</v>
      </c>
      <c r="V372" s="369">
        <f t="shared" si="60"/>
        <v>0</v>
      </c>
      <c r="W372" s="393">
        <f t="shared" si="61"/>
        <v>0</v>
      </c>
      <c r="X372" s="376">
        <f t="shared" si="62"/>
        <v>0</v>
      </c>
      <c r="Y372" s="372"/>
    </row>
    <row r="373" spans="1:25" s="50" customFormat="1" ht="22.5" customHeight="1" x14ac:dyDescent="0.15">
      <c r="A373" s="361" t="s">
        <v>182</v>
      </c>
      <c r="B373" s="151" t="s">
        <v>1569</v>
      </c>
      <c r="C373" s="152" t="s">
        <v>92</v>
      </c>
      <c r="D373" s="375">
        <v>0</v>
      </c>
      <c r="E373" s="359" t="s">
        <v>1741</v>
      </c>
      <c r="F373" s="360">
        <v>17330</v>
      </c>
      <c r="G373" s="360">
        <f t="shared" si="56"/>
        <v>0</v>
      </c>
      <c r="H373" s="360">
        <v>58993</v>
      </c>
      <c r="I373" s="360">
        <f t="shared" si="57"/>
        <v>0</v>
      </c>
      <c r="J373" s="360">
        <v>0</v>
      </c>
      <c r="K373" s="360">
        <f t="shared" si="58"/>
        <v>0</v>
      </c>
      <c r="L373" s="360">
        <f t="shared" si="66"/>
        <v>76323</v>
      </c>
      <c r="M373" s="376">
        <f t="shared" si="66"/>
        <v>0</v>
      </c>
      <c r="N373" s="375">
        <v>0</v>
      </c>
      <c r="O373" s="360">
        <v>17330</v>
      </c>
      <c r="P373" s="360">
        <f t="shared" si="63"/>
        <v>0</v>
      </c>
      <c r="Q373" s="360">
        <v>58993</v>
      </c>
      <c r="R373" s="360">
        <f t="shared" si="64"/>
        <v>0</v>
      </c>
      <c r="S373" s="360">
        <v>0</v>
      </c>
      <c r="T373" s="360">
        <f t="shared" si="65"/>
        <v>0</v>
      </c>
      <c r="U373" s="360">
        <f t="shared" si="59"/>
        <v>76323</v>
      </c>
      <c r="V373" s="369">
        <f t="shared" si="60"/>
        <v>0</v>
      </c>
      <c r="W373" s="393">
        <f t="shared" si="61"/>
        <v>0</v>
      </c>
      <c r="X373" s="376">
        <f t="shared" si="62"/>
        <v>0</v>
      </c>
      <c r="Y373" s="372"/>
    </row>
    <row r="374" spans="1:25" s="50" customFormat="1" ht="22.5" customHeight="1" x14ac:dyDescent="0.15">
      <c r="A374" s="361" t="s">
        <v>183</v>
      </c>
      <c r="B374" s="151" t="s">
        <v>1569</v>
      </c>
      <c r="C374" s="152" t="s">
        <v>530</v>
      </c>
      <c r="D374" s="375">
        <v>0</v>
      </c>
      <c r="E374" s="359" t="s">
        <v>1741</v>
      </c>
      <c r="F374" s="360">
        <v>25110</v>
      </c>
      <c r="G374" s="360">
        <f t="shared" si="56"/>
        <v>0</v>
      </c>
      <c r="H374" s="360">
        <v>71792</v>
      </c>
      <c r="I374" s="360">
        <f t="shared" si="57"/>
        <v>0</v>
      </c>
      <c r="J374" s="360">
        <v>0</v>
      </c>
      <c r="K374" s="360">
        <f t="shared" si="58"/>
        <v>0</v>
      </c>
      <c r="L374" s="360">
        <f t="shared" si="66"/>
        <v>96902</v>
      </c>
      <c r="M374" s="376">
        <f t="shared" si="66"/>
        <v>0</v>
      </c>
      <c r="N374" s="375">
        <v>0</v>
      </c>
      <c r="O374" s="360">
        <v>25110</v>
      </c>
      <c r="P374" s="360">
        <f t="shared" si="63"/>
        <v>0</v>
      </c>
      <c r="Q374" s="360">
        <v>71792</v>
      </c>
      <c r="R374" s="360">
        <f t="shared" si="64"/>
        <v>0</v>
      </c>
      <c r="S374" s="360">
        <v>0</v>
      </c>
      <c r="T374" s="360">
        <f t="shared" si="65"/>
        <v>0</v>
      </c>
      <c r="U374" s="360">
        <f t="shared" si="59"/>
        <v>96902</v>
      </c>
      <c r="V374" s="369">
        <f t="shared" si="60"/>
        <v>0</v>
      </c>
      <c r="W374" s="393">
        <f t="shared" si="61"/>
        <v>0</v>
      </c>
      <c r="X374" s="376">
        <f t="shared" si="62"/>
        <v>0</v>
      </c>
      <c r="Y374" s="372"/>
    </row>
    <row r="375" spans="1:25" s="50" customFormat="1" ht="22.5" customHeight="1" x14ac:dyDescent="0.15">
      <c r="A375" s="361" t="s">
        <v>184</v>
      </c>
      <c r="B375" s="151" t="s">
        <v>1569</v>
      </c>
      <c r="C375" s="152" t="s">
        <v>531</v>
      </c>
      <c r="D375" s="375">
        <v>0</v>
      </c>
      <c r="E375" s="359" t="s">
        <v>1741</v>
      </c>
      <c r="F375" s="360">
        <v>33915</v>
      </c>
      <c r="G375" s="360">
        <f t="shared" si="56"/>
        <v>0</v>
      </c>
      <c r="H375" s="360">
        <v>84590</v>
      </c>
      <c r="I375" s="360">
        <f t="shared" si="57"/>
        <v>0</v>
      </c>
      <c r="J375" s="360">
        <v>0</v>
      </c>
      <c r="K375" s="360">
        <f t="shared" si="58"/>
        <v>0</v>
      </c>
      <c r="L375" s="360">
        <f t="shared" si="66"/>
        <v>118505</v>
      </c>
      <c r="M375" s="376">
        <f t="shared" si="66"/>
        <v>0</v>
      </c>
      <c r="N375" s="375">
        <v>0</v>
      </c>
      <c r="O375" s="360">
        <v>33915</v>
      </c>
      <c r="P375" s="360">
        <f t="shared" si="63"/>
        <v>0</v>
      </c>
      <c r="Q375" s="360">
        <v>84590</v>
      </c>
      <c r="R375" s="360">
        <f t="shared" si="64"/>
        <v>0</v>
      </c>
      <c r="S375" s="360">
        <v>0</v>
      </c>
      <c r="T375" s="360">
        <f t="shared" si="65"/>
        <v>0</v>
      </c>
      <c r="U375" s="360">
        <f t="shared" si="59"/>
        <v>118505</v>
      </c>
      <c r="V375" s="369">
        <f t="shared" si="60"/>
        <v>0</v>
      </c>
      <c r="W375" s="393">
        <f t="shared" si="61"/>
        <v>0</v>
      </c>
      <c r="X375" s="376">
        <f t="shared" si="62"/>
        <v>0</v>
      </c>
      <c r="Y375" s="372"/>
    </row>
    <row r="376" spans="1:25" s="50" customFormat="1" ht="22.5" customHeight="1" x14ac:dyDescent="0.15">
      <c r="A376" s="361" t="s">
        <v>185</v>
      </c>
      <c r="B376" s="151" t="s">
        <v>828</v>
      </c>
      <c r="C376" s="152" t="s">
        <v>1570</v>
      </c>
      <c r="D376" s="375">
        <v>0</v>
      </c>
      <c r="E376" s="359" t="s">
        <v>1742</v>
      </c>
      <c r="F376" s="360">
        <v>4420</v>
      </c>
      <c r="G376" s="360">
        <f t="shared" si="56"/>
        <v>0</v>
      </c>
      <c r="H376" s="360">
        <v>114302</v>
      </c>
      <c r="I376" s="360">
        <f t="shared" si="57"/>
        <v>0</v>
      </c>
      <c r="J376" s="360">
        <v>0</v>
      </c>
      <c r="K376" s="360">
        <f t="shared" si="58"/>
        <v>0</v>
      </c>
      <c r="L376" s="360">
        <f t="shared" si="66"/>
        <v>118722</v>
      </c>
      <c r="M376" s="376">
        <f t="shared" si="66"/>
        <v>0</v>
      </c>
      <c r="N376" s="375">
        <v>0</v>
      </c>
      <c r="O376" s="360">
        <v>4420</v>
      </c>
      <c r="P376" s="360">
        <f t="shared" si="63"/>
        <v>0</v>
      </c>
      <c r="Q376" s="360">
        <v>114302</v>
      </c>
      <c r="R376" s="360">
        <f t="shared" si="64"/>
        <v>0</v>
      </c>
      <c r="S376" s="360">
        <v>0</v>
      </c>
      <c r="T376" s="360">
        <f t="shared" si="65"/>
        <v>0</v>
      </c>
      <c r="U376" s="360">
        <f t="shared" si="59"/>
        <v>118722</v>
      </c>
      <c r="V376" s="369">
        <f t="shared" si="60"/>
        <v>0</v>
      </c>
      <c r="W376" s="393">
        <f t="shared" si="61"/>
        <v>0</v>
      </c>
      <c r="X376" s="376">
        <f t="shared" si="62"/>
        <v>0</v>
      </c>
      <c r="Y376" s="372"/>
    </row>
    <row r="377" spans="1:25" s="50" customFormat="1" ht="22.5" customHeight="1" x14ac:dyDescent="0.15">
      <c r="A377" s="361" t="s">
        <v>186</v>
      </c>
      <c r="B377" s="151" t="s">
        <v>829</v>
      </c>
      <c r="C377" s="152" t="s">
        <v>1570</v>
      </c>
      <c r="D377" s="375">
        <v>0</v>
      </c>
      <c r="E377" s="359" t="s">
        <v>1742</v>
      </c>
      <c r="F377" s="360">
        <v>6198</v>
      </c>
      <c r="G377" s="360">
        <f t="shared" si="56"/>
        <v>0</v>
      </c>
      <c r="H377" s="360">
        <v>160805</v>
      </c>
      <c r="I377" s="360">
        <f t="shared" si="57"/>
        <v>0</v>
      </c>
      <c r="J377" s="360">
        <v>0</v>
      </c>
      <c r="K377" s="360">
        <f t="shared" si="58"/>
        <v>0</v>
      </c>
      <c r="L377" s="360">
        <f t="shared" si="66"/>
        <v>167003</v>
      </c>
      <c r="M377" s="376">
        <f t="shared" si="66"/>
        <v>0</v>
      </c>
      <c r="N377" s="375">
        <v>0</v>
      </c>
      <c r="O377" s="360">
        <v>6198</v>
      </c>
      <c r="P377" s="360">
        <f t="shared" si="63"/>
        <v>0</v>
      </c>
      <c r="Q377" s="360">
        <v>160805</v>
      </c>
      <c r="R377" s="360">
        <f t="shared" si="64"/>
        <v>0</v>
      </c>
      <c r="S377" s="360">
        <v>0</v>
      </c>
      <c r="T377" s="360">
        <f t="shared" si="65"/>
        <v>0</v>
      </c>
      <c r="U377" s="360">
        <f t="shared" si="59"/>
        <v>167003</v>
      </c>
      <c r="V377" s="369">
        <f t="shared" si="60"/>
        <v>0</v>
      </c>
      <c r="W377" s="393">
        <f t="shared" si="61"/>
        <v>0</v>
      </c>
      <c r="X377" s="376">
        <f t="shared" si="62"/>
        <v>0</v>
      </c>
      <c r="Y377" s="372"/>
    </row>
    <row r="378" spans="1:25" s="50" customFormat="1" ht="22.5" customHeight="1" x14ac:dyDescent="0.15">
      <c r="A378" s="361" t="s">
        <v>187</v>
      </c>
      <c r="B378" s="151" t="s">
        <v>1700</v>
      </c>
      <c r="C378" s="152" t="s">
        <v>1570</v>
      </c>
      <c r="D378" s="375">
        <v>0</v>
      </c>
      <c r="E378" s="359" t="s">
        <v>1742</v>
      </c>
      <c r="F378" s="360">
        <v>7949</v>
      </c>
      <c r="G378" s="360">
        <f t="shared" si="56"/>
        <v>0</v>
      </c>
      <c r="H378" s="360">
        <v>183008</v>
      </c>
      <c r="I378" s="360">
        <f t="shared" si="57"/>
        <v>0</v>
      </c>
      <c r="J378" s="360">
        <v>0</v>
      </c>
      <c r="K378" s="360">
        <f t="shared" si="58"/>
        <v>0</v>
      </c>
      <c r="L378" s="360">
        <f t="shared" si="66"/>
        <v>190957</v>
      </c>
      <c r="M378" s="376">
        <f t="shared" si="66"/>
        <v>0</v>
      </c>
      <c r="N378" s="375">
        <v>0</v>
      </c>
      <c r="O378" s="360">
        <v>7949</v>
      </c>
      <c r="P378" s="360">
        <f t="shared" si="63"/>
        <v>0</v>
      </c>
      <c r="Q378" s="360">
        <v>183008</v>
      </c>
      <c r="R378" s="360">
        <f t="shared" si="64"/>
        <v>0</v>
      </c>
      <c r="S378" s="360">
        <v>0</v>
      </c>
      <c r="T378" s="360">
        <f t="shared" si="65"/>
        <v>0</v>
      </c>
      <c r="U378" s="360">
        <f t="shared" si="59"/>
        <v>190957</v>
      </c>
      <c r="V378" s="369">
        <f t="shared" si="60"/>
        <v>0</v>
      </c>
      <c r="W378" s="393">
        <f t="shared" si="61"/>
        <v>0</v>
      </c>
      <c r="X378" s="376">
        <f t="shared" si="62"/>
        <v>0</v>
      </c>
      <c r="Y378" s="372"/>
    </row>
    <row r="379" spans="1:25" s="50" customFormat="1" ht="22.5" customHeight="1" x14ac:dyDescent="0.15">
      <c r="A379" s="361" t="s">
        <v>188</v>
      </c>
      <c r="B379" s="151" t="s">
        <v>1701</v>
      </c>
      <c r="C379" s="152" t="s">
        <v>1570</v>
      </c>
      <c r="D379" s="375">
        <v>0</v>
      </c>
      <c r="E379" s="359" t="s">
        <v>1742</v>
      </c>
      <c r="F379" s="360">
        <v>9518</v>
      </c>
      <c r="G379" s="360">
        <f t="shared" si="56"/>
        <v>0</v>
      </c>
      <c r="H379" s="360">
        <v>204306</v>
      </c>
      <c r="I379" s="360">
        <f t="shared" si="57"/>
        <v>0</v>
      </c>
      <c r="J379" s="360">
        <v>0</v>
      </c>
      <c r="K379" s="360">
        <f t="shared" si="58"/>
        <v>0</v>
      </c>
      <c r="L379" s="360">
        <f t="shared" si="66"/>
        <v>213824</v>
      </c>
      <c r="M379" s="376">
        <f t="shared" si="66"/>
        <v>0</v>
      </c>
      <c r="N379" s="375">
        <v>0</v>
      </c>
      <c r="O379" s="360">
        <v>9518</v>
      </c>
      <c r="P379" s="360">
        <f t="shared" si="63"/>
        <v>0</v>
      </c>
      <c r="Q379" s="360">
        <v>204306</v>
      </c>
      <c r="R379" s="360">
        <f t="shared" si="64"/>
        <v>0</v>
      </c>
      <c r="S379" s="360">
        <v>0</v>
      </c>
      <c r="T379" s="360">
        <f t="shared" si="65"/>
        <v>0</v>
      </c>
      <c r="U379" s="360">
        <f t="shared" si="59"/>
        <v>213824</v>
      </c>
      <c r="V379" s="369">
        <f t="shared" si="60"/>
        <v>0</v>
      </c>
      <c r="W379" s="393">
        <f t="shared" si="61"/>
        <v>0</v>
      </c>
      <c r="X379" s="376">
        <f t="shared" si="62"/>
        <v>0</v>
      </c>
      <c r="Y379" s="372"/>
    </row>
    <row r="380" spans="1:25" s="50" customFormat="1" ht="22.5" customHeight="1" x14ac:dyDescent="0.15">
      <c r="A380" s="361" t="s">
        <v>189</v>
      </c>
      <c r="B380" s="151" t="s">
        <v>1702</v>
      </c>
      <c r="C380" s="152" t="s">
        <v>1570</v>
      </c>
      <c r="D380" s="375">
        <v>0</v>
      </c>
      <c r="E380" s="359" t="s">
        <v>1742</v>
      </c>
      <c r="F380" s="360">
        <v>11103</v>
      </c>
      <c r="G380" s="360">
        <f t="shared" si="56"/>
        <v>0</v>
      </c>
      <c r="H380" s="360">
        <v>226508</v>
      </c>
      <c r="I380" s="360">
        <f t="shared" si="57"/>
        <v>0</v>
      </c>
      <c r="J380" s="360">
        <v>0</v>
      </c>
      <c r="K380" s="360">
        <f t="shared" si="58"/>
        <v>0</v>
      </c>
      <c r="L380" s="360">
        <f t="shared" si="66"/>
        <v>237611</v>
      </c>
      <c r="M380" s="376">
        <f t="shared" si="66"/>
        <v>0</v>
      </c>
      <c r="N380" s="375">
        <v>0</v>
      </c>
      <c r="O380" s="360">
        <v>11103</v>
      </c>
      <c r="P380" s="360">
        <f t="shared" si="63"/>
        <v>0</v>
      </c>
      <c r="Q380" s="360">
        <v>226508</v>
      </c>
      <c r="R380" s="360">
        <f t="shared" si="64"/>
        <v>0</v>
      </c>
      <c r="S380" s="360">
        <v>0</v>
      </c>
      <c r="T380" s="360">
        <f t="shared" si="65"/>
        <v>0</v>
      </c>
      <c r="U380" s="360">
        <f t="shared" si="59"/>
        <v>237611</v>
      </c>
      <c r="V380" s="369">
        <f t="shared" si="60"/>
        <v>0</v>
      </c>
      <c r="W380" s="393">
        <f t="shared" si="61"/>
        <v>0</v>
      </c>
      <c r="X380" s="376">
        <f t="shared" si="62"/>
        <v>0</v>
      </c>
      <c r="Y380" s="372"/>
    </row>
    <row r="381" spans="1:25" s="50" customFormat="1" ht="22.5" customHeight="1" x14ac:dyDescent="0.15">
      <c r="A381" s="361" t="s">
        <v>190</v>
      </c>
      <c r="B381" s="151" t="s">
        <v>1703</v>
      </c>
      <c r="C381" s="152" t="s">
        <v>1570</v>
      </c>
      <c r="D381" s="375">
        <v>0</v>
      </c>
      <c r="E381" s="359" t="s">
        <v>1742</v>
      </c>
      <c r="F381" s="360">
        <v>16129</v>
      </c>
      <c r="G381" s="360">
        <f t="shared" si="56"/>
        <v>0</v>
      </c>
      <c r="H381" s="360">
        <v>273011</v>
      </c>
      <c r="I381" s="360">
        <f t="shared" si="57"/>
        <v>0</v>
      </c>
      <c r="J381" s="360">
        <v>0</v>
      </c>
      <c r="K381" s="360">
        <f t="shared" si="58"/>
        <v>0</v>
      </c>
      <c r="L381" s="360">
        <f t="shared" si="66"/>
        <v>289140</v>
      </c>
      <c r="M381" s="376">
        <f t="shared" si="66"/>
        <v>0</v>
      </c>
      <c r="N381" s="375">
        <v>0</v>
      </c>
      <c r="O381" s="360">
        <v>16129</v>
      </c>
      <c r="P381" s="360">
        <f t="shared" si="63"/>
        <v>0</v>
      </c>
      <c r="Q381" s="360">
        <v>273011</v>
      </c>
      <c r="R381" s="360">
        <f t="shared" si="64"/>
        <v>0</v>
      </c>
      <c r="S381" s="360">
        <v>0</v>
      </c>
      <c r="T381" s="360">
        <f t="shared" si="65"/>
        <v>0</v>
      </c>
      <c r="U381" s="360">
        <f t="shared" si="59"/>
        <v>289140</v>
      </c>
      <c r="V381" s="369">
        <f t="shared" si="60"/>
        <v>0</v>
      </c>
      <c r="W381" s="393">
        <f t="shared" si="61"/>
        <v>0</v>
      </c>
      <c r="X381" s="376">
        <f t="shared" si="62"/>
        <v>0</v>
      </c>
      <c r="Y381" s="372"/>
    </row>
    <row r="382" spans="1:25" s="50" customFormat="1" ht="22.5" customHeight="1" x14ac:dyDescent="0.15">
      <c r="A382" s="361" t="s">
        <v>191</v>
      </c>
      <c r="B382" s="151" t="s">
        <v>830</v>
      </c>
      <c r="C382" s="152" t="s">
        <v>1571</v>
      </c>
      <c r="D382" s="375">
        <v>1</v>
      </c>
      <c r="E382" s="359" t="s">
        <v>1742</v>
      </c>
      <c r="F382" s="364">
        <v>-620</v>
      </c>
      <c r="G382" s="364">
        <f t="shared" si="56"/>
        <v>-620</v>
      </c>
      <c r="H382" s="360">
        <v>47299</v>
      </c>
      <c r="I382" s="360">
        <f t="shared" si="57"/>
        <v>47299</v>
      </c>
      <c r="J382" s="360">
        <v>0</v>
      </c>
      <c r="K382" s="360">
        <f t="shared" si="58"/>
        <v>0</v>
      </c>
      <c r="L382" s="360">
        <f t="shared" si="66"/>
        <v>46679</v>
      </c>
      <c r="M382" s="376">
        <f t="shared" si="66"/>
        <v>46679</v>
      </c>
      <c r="N382" s="375">
        <v>1</v>
      </c>
      <c r="O382" s="364">
        <v>-620</v>
      </c>
      <c r="P382" s="360">
        <f t="shared" si="63"/>
        <v>-620</v>
      </c>
      <c r="Q382" s="360">
        <v>47299</v>
      </c>
      <c r="R382" s="360">
        <f t="shared" si="64"/>
        <v>47299</v>
      </c>
      <c r="S382" s="360">
        <v>0</v>
      </c>
      <c r="T382" s="360">
        <f t="shared" si="65"/>
        <v>0</v>
      </c>
      <c r="U382" s="360">
        <f t="shared" si="59"/>
        <v>46679</v>
      </c>
      <c r="V382" s="369">
        <f t="shared" si="60"/>
        <v>46679</v>
      </c>
      <c r="W382" s="393">
        <f t="shared" si="61"/>
        <v>0</v>
      </c>
      <c r="X382" s="376">
        <f t="shared" si="62"/>
        <v>0</v>
      </c>
      <c r="Y382" s="372"/>
    </row>
    <row r="383" spans="1:25" s="50" customFormat="1" ht="22.5" customHeight="1" x14ac:dyDescent="0.15">
      <c r="A383" s="361" t="s">
        <v>192</v>
      </c>
      <c r="B383" s="151" t="s">
        <v>831</v>
      </c>
      <c r="C383" s="152" t="s">
        <v>1571</v>
      </c>
      <c r="D383" s="375">
        <v>1</v>
      </c>
      <c r="E383" s="359" t="s">
        <v>1742</v>
      </c>
      <c r="F383" s="364">
        <v>-847</v>
      </c>
      <c r="G383" s="364">
        <f t="shared" si="56"/>
        <v>-847</v>
      </c>
      <c r="H383" s="360">
        <v>65450</v>
      </c>
      <c r="I383" s="360">
        <f t="shared" si="57"/>
        <v>65450</v>
      </c>
      <c r="J383" s="360">
        <v>0</v>
      </c>
      <c r="K383" s="360">
        <f t="shared" si="58"/>
        <v>0</v>
      </c>
      <c r="L383" s="360">
        <f t="shared" si="66"/>
        <v>64603</v>
      </c>
      <c r="M383" s="376">
        <f t="shared" si="66"/>
        <v>64603</v>
      </c>
      <c r="N383" s="375">
        <v>1</v>
      </c>
      <c r="O383" s="364">
        <v>-847</v>
      </c>
      <c r="P383" s="360">
        <f t="shared" si="63"/>
        <v>-847</v>
      </c>
      <c r="Q383" s="360">
        <v>65450</v>
      </c>
      <c r="R383" s="360">
        <f t="shared" si="64"/>
        <v>65450</v>
      </c>
      <c r="S383" s="360">
        <v>0</v>
      </c>
      <c r="T383" s="360">
        <f t="shared" si="65"/>
        <v>0</v>
      </c>
      <c r="U383" s="360">
        <f t="shared" si="59"/>
        <v>64603</v>
      </c>
      <c r="V383" s="369">
        <f t="shared" si="60"/>
        <v>64603</v>
      </c>
      <c r="W383" s="393">
        <f t="shared" si="61"/>
        <v>0</v>
      </c>
      <c r="X383" s="376">
        <f t="shared" si="62"/>
        <v>0</v>
      </c>
      <c r="Y383" s="372"/>
    </row>
    <row r="384" spans="1:25" s="50" customFormat="1" ht="22.5" customHeight="1" x14ac:dyDescent="0.15">
      <c r="A384" s="361" t="s">
        <v>193</v>
      </c>
      <c r="B384" s="151" t="s">
        <v>1700</v>
      </c>
      <c r="C384" s="152" t="s">
        <v>1571</v>
      </c>
      <c r="D384" s="375">
        <v>1</v>
      </c>
      <c r="E384" s="359" t="s">
        <v>1742</v>
      </c>
      <c r="F384" s="364">
        <v>-1157</v>
      </c>
      <c r="G384" s="364">
        <f t="shared" si="56"/>
        <v>-1157</v>
      </c>
      <c r="H384" s="360">
        <v>83349</v>
      </c>
      <c r="I384" s="360">
        <f t="shared" si="57"/>
        <v>83349</v>
      </c>
      <c r="J384" s="360">
        <v>0</v>
      </c>
      <c r="K384" s="360">
        <f t="shared" si="58"/>
        <v>0</v>
      </c>
      <c r="L384" s="360">
        <f t="shared" si="66"/>
        <v>82192</v>
      </c>
      <c r="M384" s="376">
        <f t="shared" si="66"/>
        <v>82192</v>
      </c>
      <c r="N384" s="375">
        <v>1</v>
      </c>
      <c r="O384" s="364">
        <v>-1157</v>
      </c>
      <c r="P384" s="360">
        <f t="shared" si="63"/>
        <v>-1157</v>
      </c>
      <c r="Q384" s="360">
        <v>83349</v>
      </c>
      <c r="R384" s="360">
        <f t="shared" si="64"/>
        <v>83349</v>
      </c>
      <c r="S384" s="360">
        <v>0</v>
      </c>
      <c r="T384" s="360">
        <f t="shared" si="65"/>
        <v>0</v>
      </c>
      <c r="U384" s="360">
        <f t="shared" si="59"/>
        <v>82192</v>
      </c>
      <c r="V384" s="369">
        <f t="shared" si="60"/>
        <v>82192</v>
      </c>
      <c r="W384" s="393">
        <f t="shared" si="61"/>
        <v>0</v>
      </c>
      <c r="X384" s="376">
        <f t="shared" si="62"/>
        <v>0</v>
      </c>
      <c r="Y384" s="372"/>
    </row>
    <row r="385" spans="1:25" s="50" customFormat="1" ht="22.5" customHeight="1" x14ac:dyDescent="0.15">
      <c r="A385" s="361" t="s">
        <v>194</v>
      </c>
      <c r="B385" s="151" t="s">
        <v>1701</v>
      </c>
      <c r="C385" s="152" t="s">
        <v>1571</v>
      </c>
      <c r="D385" s="375">
        <v>0</v>
      </c>
      <c r="E385" s="359" t="s">
        <v>1742</v>
      </c>
      <c r="F385" s="364">
        <v>-1463</v>
      </c>
      <c r="G385" s="364">
        <f t="shared" si="56"/>
        <v>0</v>
      </c>
      <c r="H385" s="360">
        <v>101249</v>
      </c>
      <c r="I385" s="360">
        <f t="shared" si="57"/>
        <v>0</v>
      </c>
      <c r="J385" s="360">
        <v>0</v>
      </c>
      <c r="K385" s="360">
        <f t="shared" si="58"/>
        <v>0</v>
      </c>
      <c r="L385" s="360">
        <f t="shared" si="66"/>
        <v>99786</v>
      </c>
      <c r="M385" s="376">
        <f t="shared" si="66"/>
        <v>0</v>
      </c>
      <c r="N385" s="375">
        <v>0</v>
      </c>
      <c r="O385" s="364">
        <v>-1463</v>
      </c>
      <c r="P385" s="360">
        <f t="shared" si="63"/>
        <v>0</v>
      </c>
      <c r="Q385" s="360">
        <v>101249</v>
      </c>
      <c r="R385" s="360">
        <f t="shared" si="64"/>
        <v>0</v>
      </c>
      <c r="S385" s="360">
        <v>0</v>
      </c>
      <c r="T385" s="360">
        <f t="shared" si="65"/>
        <v>0</v>
      </c>
      <c r="U385" s="360">
        <f t="shared" si="59"/>
        <v>99786</v>
      </c>
      <c r="V385" s="369">
        <f t="shared" si="60"/>
        <v>0</v>
      </c>
      <c r="W385" s="393">
        <f t="shared" si="61"/>
        <v>0</v>
      </c>
      <c r="X385" s="376">
        <f t="shared" si="62"/>
        <v>0</v>
      </c>
      <c r="Y385" s="372"/>
    </row>
    <row r="386" spans="1:25" s="50" customFormat="1" ht="22.5" customHeight="1" x14ac:dyDescent="0.15">
      <c r="A386" s="361" t="s">
        <v>195</v>
      </c>
      <c r="B386" s="151" t="s">
        <v>1702</v>
      </c>
      <c r="C386" s="152" t="s">
        <v>1571</v>
      </c>
      <c r="D386" s="375">
        <v>0</v>
      </c>
      <c r="E386" s="359" t="s">
        <v>1742</v>
      </c>
      <c r="F386" s="364">
        <v>-1742</v>
      </c>
      <c r="G386" s="364">
        <f t="shared" si="56"/>
        <v>0</v>
      </c>
      <c r="H386" s="360">
        <v>119399</v>
      </c>
      <c r="I386" s="360">
        <f t="shared" si="57"/>
        <v>0</v>
      </c>
      <c r="J386" s="360">
        <v>0</v>
      </c>
      <c r="K386" s="360">
        <f t="shared" si="58"/>
        <v>0</v>
      </c>
      <c r="L386" s="360">
        <f t="shared" si="66"/>
        <v>117657</v>
      </c>
      <c r="M386" s="376">
        <f t="shared" si="66"/>
        <v>0</v>
      </c>
      <c r="N386" s="375">
        <v>0</v>
      </c>
      <c r="O386" s="364">
        <v>-1742</v>
      </c>
      <c r="P386" s="360">
        <f t="shared" si="63"/>
        <v>0</v>
      </c>
      <c r="Q386" s="360">
        <v>119399</v>
      </c>
      <c r="R386" s="360">
        <f t="shared" si="64"/>
        <v>0</v>
      </c>
      <c r="S386" s="360">
        <v>0</v>
      </c>
      <c r="T386" s="360">
        <f t="shared" si="65"/>
        <v>0</v>
      </c>
      <c r="U386" s="360">
        <f t="shared" si="59"/>
        <v>117657</v>
      </c>
      <c r="V386" s="369">
        <f t="shared" si="60"/>
        <v>0</v>
      </c>
      <c r="W386" s="393">
        <f t="shared" si="61"/>
        <v>0</v>
      </c>
      <c r="X386" s="376">
        <f t="shared" si="62"/>
        <v>0</v>
      </c>
      <c r="Y386" s="372"/>
    </row>
    <row r="387" spans="1:25" s="50" customFormat="1" ht="22.5" customHeight="1" x14ac:dyDescent="0.15">
      <c r="A387" s="361" t="s">
        <v>196</v>
      </c>
      <c r="B387" s="151" t="s">
        <v>1703</v>
      </c>
      <c r="C387" s="152" t="s">
        <v>1571</v>
      </c>
      <c r="D387" s="375">
        <v>0</v>
      </c>
      <c r="E387" s="359" t="s">
        <v>1742</v>
      </c>
      <c r="F387" s="364">
        <v>-2863</v>
      </c>
      <c r="G387" s="364">
        <f t="shared" si="56"/>
        <v>0</v>
      </c>
      <c r="H387" s="360">
        <v>146999</v>
      </c>
      <c r="I387" s="360">
        <f t="shared" si="57"/>
        <v>0</v>
      </c>
      <c r="J387" s="360">
        <v>0</v>
      </c>
      <c r="K387" s="360">
        <f t="shared" si="58"/>
        <v>0</v>
      </c>
      <c r="L387" s="360">
        <f t="shared" si="66"/>
        <v>144136</v>
      </c>
      <c r="M387" s="376">
        <f t="shared" si="66"/>
        <v>0</v>
      </c>
      <c r="N387" s="375">
        <v>0</v>
      </c>
      <c r="O387" s="364">
        <v>-2863</v>
      </c>
      <c r="P387" s="360">
        <f t="shared" si="63"/>
        <v>0</v>
      </c>
      <c r="Q387" s="360">
        <v>146999</v>
      </c>
      <c r="R387" s="360">
        <f t="shared" si="64"/>
        <v>0</v>
      </c>
      <c r="S387" s="360">
        <v>0</v>
      </c>
      <c r="T387" s="360">
        <f t="shared" si="65"/>
        <v>0</v>
      </c>
      <c r="U387" s="360">
        <f t="shared" si="59"/>
        <v>144136</v>
      </c>
      <c r="V387" s="369">
        <f t="shared" si="60"/>
        <v>0</v>
      </c>
      <c r="W387" s="393">
        <f t="shared" si="61"/>
        <v>0</v>
      </c>
      <c r="X387" s="376">
        <f t="shared" si="62"/>
        <v>0</v>
      </c>
      <c r="Y387" s="372"/>
    </row>
    <row r="388" spans="1:25" s="50" customFormat="1" ht="22.5" customHeight="1" x14ac:dyDescent="0.15">
      <c r="A388" s="361" t="s">
        <v>197</v>
      </c>
      <c r="B388" s="151" t="s">
        <v>1417</v>
      </c>
      <c r="C388" s="152" t="s">
        <v>520</v>
      </c>
      <c r="D388" s="375">
        <v>0</v>
      </c>
      <c r="E388" s="359" t="s">
        <v>1743</v>
      </c>
      <c r="F388" s="360">
        <v>12080</v>
      </c>
      <c r="G388" s="360">
        <f t="shared" si="56"/>
        <v>0</v>
      </c>
      <c r="H388" s="360">
        <v>0</v>
      </c>
      <c r="I388" s="360">
        <f t="shared" si="57"/>
        <v>0</v>
      </c>
      <c r="J388" s="360">
        <v>0</v>
      </c>
      <c r="K388" s="360">
        <f t="shared" si="58"/>
        <v>0</v>
      </c>
      <c r="L388" s="360">
        <f t="shared" si="66"/>
        <v>12080</v>
      </c>
      <c r="M388" s="376">
        <f t="shared" si="66"/>
        <v>0</v>
      </c>
      <c r="N388" s="375">
        <v>0</v>
      </c>
      <c r="O388" s="360">
        <v>12080</v>
      </c>
      <c r="P388" s="360">
        <f t="shared" si="63"/>
        <v>0</v>
      </c>
      <c r="Q388" s="360">
        <v>0</v>
      </c>
      <c r="R388" s="360">
        <f t="shared" si="64"/>
        <v>0</v>
      </c>
      <c r="S388" s="360">
        <v>0</v>
      </c>
      <c r="T388" s="360">
        <f t="shared" si="65"/>
        <v>0</v>
      </c>
      <c r="U388" s="360">
        <f t="shared" si="59"/>
        <v>12080</v>
      </c>
      <c r="V388" s="369">
        <f t="shared" si="60"/>
        <v>0</v>
      </c>
      <c r="W388" s="393">
        <f t="shared" si="61"/>
        <v>0</v>
      </c>
      <c r="X388" s="376">
        <f t="shared" si="62"/>
        <v>0</v>
      </c>
      <c r="Y388" s="372"/>
    </row>
    <row r="389" spans="1:25" s="50" customFormat="1" ht="22.5" customHeight="1" x14ac:dyDescent="0.15">
      <c r="A389" s="361" t="s">
        <v>198</v>
      </c>
      <c r="B389" s="151" t="s">
        <v>1417</v>
      </c>
      <c r="C389" s="152" t="s">
        <v>521</v>
      </c>
      <c r="D389" s="375">
        <v>0</v>
      </c>
      <c r="E389" s="359" t="s">
        <v>1743</v>
      </c>
      <c r="F389" s="360">
        <v>14965</v>
      </c>
      <c r="G389" s="360">
        <f t="shared" si="56"/>
        <v>0</v>
      </c>
      <c r="H389" s="360">
        <v>0</v>
      </c>
      <c r="I389" s="360">
        <f t="shared" si="57"/>
        <v>0</v>
      </c>
      <c r="J389" s="360">
        <v>0</v>
      </c>
      <c r="K389" s="360">
        <f t="shared" si="58"/>
        <v>0</v>
      </c>
      <c r="L389" s="360">
        <f t="shared" si="66"/>
        <v>14965</v>
      </c>
      <c r="M389" s="376">
        <f t="shared" si="66"/>
        <v>0</v>
      </c>
      <c r="N389" s="375">
        <v>0</v>
      </c>
      <c r="O389" s="360">
        <v>14965</v>
      </c>
      <c r="P389" s="360">
        <f t="shared" si="63"/>
        <v>0</v>
      </c>
      <c r="Q389" s="360">
        <v>0</v>
      </c>
      <c r="R389" s="360">
        <f t="shared" si="64"/>
        <v>0</v>
      </c>
      <c r="S389" s="360">
        <v>0</v>
      </c>
      <c r="T389" s="360">
        <f t="shared" si="65"/>
        <v>0</v>
      </c>
      <c r="U389" s="360">
        <f t="shared" si="59"/>
        <v>14965</v>
      </c>
      <c r="V389" s="369">
        <f t="shared" si="60"/>
        <v>0</v>
      </c>
      <c r="W389" s="393">
        <f t="shared" si="61"/>
        <v>0</v>
      </c>
      <c r="X389" s="376">
        <f t="shared" si="62"/>
        <v>0</v>
      </c>
      <c r="Y389" s="372"/>
    </row>
    <row r="390" spans="1:25" s="50" customFormat="1" ht="22.5" customHeight="1" x14ac:dyDescent="0.15">
      <c r="A390" s="361" t="s">
        <v>199</v>
      </c>
      <c r="B390" s="151" t="s">
        <v>1417</v>
      </c>
      <c r="C390" s="152" t="s">
        <v>1418</v>
      </c>
      <c r="D390" s="375">
        <v>0</v>
      </c>
      <c r="E390" s="359" t="s">
        <v>1743</v>
      </c>
      <c r="F390" s="360">
        <v>19000</v>
      </c>
      <c r="G390" s="360">
        <f t="shared" ref="G390:G453" si="67">INT($D390*F390)</f>
        <v>0</v>
      </c>
      <c r="H390" s="360">
        <v>0</v>
      </c>
      <c r="I390" s="360">
        <f t="shared" ref="I390:I453" si="68">INT($D390*H390)</f>
        <v>0</v>
      </c>
      <c r="J390" s="360">
        <v>0</v>
      </c>
      <c r="K390" s="360">
        <f t="shared" ref="K390:K453" si="69">INT($D390*J390)</f>
        <v>0</v>
      </c>
      <c r="L390" s="360">
        <f t="shared" si="66"/>
        <v>19000</v>
      </c>
      <c r="M390" s="376">
        <f t="shared" si="66"/>
        <v>0</v>
      </c>
      <c r="N390" s="375">
        <v>0</v>
      </c>
      <c r="O390" s="360">
        <v>19000</v>
      </c>
      <c r="P390" s="360">
        <f t="shared" si="63"/>
        <v>0</v>
      </c>
      <c r="Q390" s="360">
        <v>0</v>
      </c>
      <c r="R390" s="360">
        <f t="shared" si="64"/>
        <v>0</v>
      </c>
      <c r="S390" s="360">
        <v>0</v>
      </c>
      <c r="T390" s="360">
        <f t="shared" si="65"/>
        <v>0</v>
      </c>
      <c r="U390" s="360">
        <f t="shared" ref="U390:U453" si="70">O390+Q390+S390</f>
        <v>19000</v>
      </c>
      <c r="V390" s="369">
        <f t="shared" ref="V390:V453" si="71">P390+R390+T390</f>
        <v>0</v>
      </c>
      <c r="W390" s="393">
        <f t="shared" ref="W390:W453" si="72">N390-D390</f>
        <v>0</v>
      </c>
      <c r="X390" s="376">
        <f t="shared" ref="X390:X453" si="73">V390-M390</f>
        <v>0</v>
      </c>
      <c r="Y390" s="372"/>
    </row>
    <row r="391" spans="1:25" s="50" customFormat="1" ht="22.5" customHeight="1" x14ac:dyDescent="0.15">
      <c r="A391" s="361" t="s">
        <v>200</v>
      </c>
      <c r="B391" s="151" t="s">
        <v>1417</v>
      </c>
      <c r="C391" s="152" t="s">
        <v>1087</v>
      </c>
      <c r="D391" s="375">
        <v>0</v>
      </c>
      <c r="E391" s="359" t="s">
        <v>1743</v>
      </c>
      <c r="F391" s="360">
        <v>30771</v>
      </c>
      <c r="G391" s="360">
        <f t="shared" si="67"/>
        <v>0</v>
      </c>
      <c r="H391" s="360">
        <v>0</v>
      </c>
      <c r="I391" s="360">
        <f t="shared" si="68"/>
        <v>0</v>
      </c>
      <c r="J391" s="360">
        <v>0</v>
      </c>
      <c r="K391" s="360">
        <f t="shared" si="69"/>
        <v>0</v>
      </c>
      <c r="L391" s="360">
        <f t="shared" si="66"/>
        <v>30771</v>
      </c>
      <c r="M391" s="376">
        <f t="shared" si="66"/>
        <v>0</v>
      </c>
      <c r="N391" s="375">
        <v>0</v>
      </c>
      <c r="O391" s="360">
        <v>30771</v>
      </c>
      <c r="P391" s="360">
        <f t="shared" ref="P391:P454" si="74">INT($N391*O391)</f>
        <v>0</v>
      </c>
      <c r="Q391" s="360">
        <v>0</v>
      </c>
      <c r="R391" s="360">
        <f t="shared" ref="R391:R454" si="75">INT(N391*Q391)</f>
        <v>0</v>
      </c>
      <c r="S391" s="360">
        <v>0</v>
      </c>
      <c r="T391" s="360">
        <f t="shared" ref="T391:T454" si="76">INT(N391*S391)</f>
        <v>0</v>
      </c>
      <c r="U391" s="360">
        <f t="shared" si="70"/>
        <v>30771</v>
      </c>
      <c r="V391" s="369">
        <f t="shared" si="71"/>
        <v>0</v>
      </c>
      <c r="W391" s="393">
        <f t="shared" si="72"/>
        <v>0</v>
      </c>
      <c r="X391" s="376">
        <f t="shared" si="73"/>
        <v>0</v>
      </c>
      <c r="Y391" s="372"/>
    </row>
    <row r="392" spans="1:25" s="50" customFormat="1" ht="22.5" customHeight="1" x14ac:dyDescent="0.15">
      <c r="A392" s="361" t="s">
        <v>201</v>
      </c>
      <c r="B392" s="151" t="s">
        <v>1417</v>
      </c>
      <c r="C392" s="152" t="s">
        <v>87</v>
      </c>
      <c r="D392" s="375">
        <v>0</v>
      </c>
      <c r="E392" s="359" t="s">
        <v>1743</v>
      </c>
      <c r="F392" s="360">
        <v>16983</v>
      </c>
      <c r="G392" s="360">
        <f t="shared" si="67"/>
        <v>0</v>
      </c>
      <c r="H392" s="360">
        <v>0</v>
      </c>
      <c r="I392" s="360">
        <f t="shared" si="68"/>
        <v>0</v>
      </c>
      <c r="J392" s="360">
        <v>0</v>
      </c>
      <c r="K392" s="360">
        <f t="shared" si="69"/>
        <v>0</v>
      </c>
      <c r="L392" s="360">
        <f t="shared" si="66"/>
        <v>16983</v>
      </c>
      <c r="M392" s="376">
        <f t="shared" si="66"/>
        <v>0</v>
      </c>
      <c r="N392" s="375">
        <v>0</v>
      </c>
      <c r="O392" s="360">
        <v>16983</v>
      </c>
      <c r="P392" s="360">
        <f t="shared" si="74"/>
        <v>0</v>
      </c>
      <c r="Q392" s="360">
        <v>0</v>
      </c>
      <c r="R392" s="360">
        <f t="shared" si="75"/>
        <v>0</v>
      </c>
      <c r="S392" s="360">
        <v>0</v>
      </c>
      <c r="T392" s="360">
        <f t="shared" si="76"/>
        <v>0</v>
      </c>
      <c r="U392" s="360">
        <f t="shared" si="70"/>
        <v>16983</v>
      </c>
      <c r="V392" s="369">
        <f t="shared" si="71"/>
        <v>0</v>
      </c>
      <c r="W392" s="393">
        <f t="shared" si="72"/>
        <v>0</v>
      </c>
      <c r="X392" s="376">
        <f t="shared" si="73"/>
        <v>0</v>
      </c>
      <c r="Y392" s="372"/>
    </row>
    <row r="393" spans="1:25" s="50" customFormat="1" ht="22.5" customHeight="1" x14ac:dyDescent="0.15">
      <c r="A393" s="361" t="s">
        <v>202</v>
      </c>
      <c r="B393" s="151" t="s">
        <v>1417</v>
      </c>
      <c r="C393" s="152" t="s">
        <v>88</v>
      </c>
      <c r="D393" s="375">
        <v>0</v>
      </c>
      <c r="E393" s="359" t="s">
        <v>1743</v>
      </c>
      <c r="F393" s="360">
        <v>21275</v>
      </c>
      <c r="G393" s="360">
        <f t="shared" si="67"/>
        <v>0</v>
      </c>
      <c r="H393" s="360">
        <v>0</v>
      </c>
      <c r="I393" s="360">
        <f t="shared" si="68"/>
        <v>0</v>
      </c>
      <c r="J393" s="360">
        <v>0</v>
      </c>
      <c r="K393" s="360">
        <f t="shared" si="69"/>
        <v>0</v>
      </c>
      <c r="L393" s="360">
        <f t="shared" si="66"/>
        <v>21275</v>
      </c>
      <c r="M393" s="376">
        <f t="shared" si="66"/>
        <v>0</v>
      </c>
      <c r="N393" s="375">
        <v>0</v>
      </c>
      <c r="O393" s="360">
        <v>21275</v>
      </c>
      <c r="P393" s="360">
        <f t="shared" si="74"/>
        <v>0</v>
      </c>
      <c r="Q393" s="360">
        <v>0</v>
      </c>
      <c r="R393" s="360">
        <f t="shared" si="75"/>
        <v>0</v>
      </c>
      <c r="S393" s="360">
        <v>0</v>
      </c>
      <c r="T393" s="360">
        <f t="shared" si="76"/>
        <v>0</v>
      </c>
      <c r="U393" s="360">
        <f t="shared" si="70"/>
        <v>21275</v>
      </c>
      <c r="V393" s="369">
        <f t="shared" si="71"/>
        <v>0</v>
      </c>
      <c r="W393" s="393">
        <f t="shared" si="72"/>
        <v>0</v>
      </c>
      <c r="X393" s="376">
        <f t="shared" si="73"/>
        <v>0</v>
      </c>
      <c r="Y393" s="372"/>
    </row>
    <row r="394" spans="1:25" s="50" customFormat="1" ht="22.5" customHeight="1" x14ac:dyDescent="0.15">
      <c r="A394" s="361" t="s">
        <v>203</v>
      </c>
      <c r="B394" s="151" t="s">
        <v>1417</v>
      </c>
      <c r="C394" s="152" t="s">
        <v>926</v>
      </c>
      <c r="D394" s="375">
        <v>0</v>
      </c>
      <c r="E394" s="359" t="s">
        <v>1743</v>
      </c>
      <c r="F394" s="360">
        <v>26063</v>
      </c>
      <c r="G394" s="360">
        <f t="shared" si="67"/>
        <v>0</v>
      </c>
      <c r="H394" s="360">
        <v>0</v>
      </c>
      <c r="I394" s="360">
        <f t="shared" si="68"/>
        <v>0</v>
      </c>
      <c r="J394" s="360">
        <v>0</v>
      </c>
      <c r="K394" s="360">
        <f t="shared" si="69"/>
        <v>0</v>
      </c>
      <c r="L394" s="360">
        <f t="shared" si="66"/>
        <v>26063</v>
      </c>
      <c r="M394" s="376">
        <f t="shared" si="66"/>
        <v>0</v>
      </c>
      <c r="N394" s="375">
        <v>0</v>
      </c>
      <c r="O394" s="360">
        <v>26063</v>
      </c>
      <c r="P394" s="360">
        <f t="shared" si="74"/>
        <v>0</v>
      </c>
      <c r="Q394" s="360">
        <v>0</v>
      </c>
      <c r="R394" s="360">
        <f t="shared" si="75"/>
        <v>0</v>
      </c>
      <c r="S394" s="360">
        <v>0</v>
      </c>
      <c r="T394" s="360">
        <f t="shared" si="76"/>
        <v>0</v>
      </c>
      <c r="U394" s="360">
        <f t="shared" si="70"/>
        <v>26063</v>
      </c>
      <c r="V394" s="369">
        <f t="shared" si="71"/>
        <v>0</v>
      </c>
      <c r="W394" s="393">
        <f t="shared" si="72"/>
        <v>0</v>
      </c>
      <c r="X394" s="376">
        <f t="shared" si="73"/>
        <v>0</v>
      </c>
      <c r="Y394" s="372"/>
    </row>
    <row r="395" spans="1:25" s="50" customFormat="1" ht="22.5" customHeight="1" x14ac:dyDescent="0.15">
      <c r="A395" s="361" t="s">
        <v>204</v>
      </c>
      <c r="B395" s="151" t="s">
        <v>1417</v>
      </c>
      <c r="C395" s="152" t="s">
        <v>927</v>
      </c>
      <c r="D395" s="375">
        <v>0</v>
      </c>
      <c r="E395" s="359" t="s">
        <v>1743</v>
      </c>
      <c r="F395" s="360">
        <v>40276</v>
      </c>
      <c r="G395" s="360">
        <f t="shared" si="67"/>
        <v>0</v>
      </c>
      <c r="H395" s="360">
        <v>0</v>
      </c>
      <c r="I395" s="360">
        <f t="shared" si="68"/>
        <v>0</v>
      </c>
      <c r="J395" s="360">
        <v>0</v>
      </c>
      <c r="K395" s="360">
        <f t="shared" si="69"/>
        <v>0</v>
      </c>
      <c r="L395" s="360">
        <f t="shared" si="66"/>
        <v>40276</v>
      </c>
      <c r="M395" s="376">
        <f t="shared" si="66"/>
        <v>0</v>
      </c>
      <c r="N395" s="375">
        <v>0</v>
      </c>
      <c r="O395" s="360">
        <v>40276</v>
      </c>
      <c r="P395" s="360">
        <f t="shared" si="74"/>
        <v>0</v>
      </c>
      <c r="Q395" s="360">
        <v>0</v>
      </c>
      <c r="R395" s="360">
        <f t="shared" si="75"/>
        <v>0</v>
      </c>
      <c r="S395" s="360">
        <v>0</v>
      </c>
      <c r="T395" s="360">
        <f t="shared" si="76"/>
        <v>0</v>
      </c>
      <c r="U395" s="360">
        <f t="shared" si="70"/>
        <v>40276</v>
      </c>
      <c r="V395" s="369">
        <f t="shared" si="71"/>
        <v>0</v>
      </c>
      <c r="W395" s="393">
        <f t="shared" si="72"/>
        <v>0</v>
      </c>
      <c r="X395" s="376">
        <f t="shared" si="73"/>
        <v>0</v>
      </c>
      <c r="Y395" s="372"/>
    </row>
    <row r="396" spans="1:25" s="50" customFormat="1" ht="22.5" customHeight="1" x14ac:dyDescent="0.15">
      <c r="A396" s="361" t="s">
        <v>205</v>
      </c>
      <c r="B396" s="151" t="s">
        <v>1417</v>
      </c>
      <c r="C396" s="152" t="s">
        <v>928</v>
      </c>
      <c r="D396" s="375">
        <v>0</v>
      </c>
      <c r="E396" s="359" t="s">
        <v>1743</v>
      </c>
      <c r="F396" s="360">
        <v>21523</v>
      </c>
      <c r="G396" s="360">
        <f t="shared" si="67"/>
        <v>0</v>
      </c>
      <c r="H396" s="360">
        <v>0</v>
      </c>
      <c r="I396" s="360">
        <f t="shared" si="68"/>
        <v>0</v>
      </c>
      <c r="J396" s="360">
        <v>0</v>
      </c>
      <c r="K396" s="360">
        <f t="shared" si="69"/>
        <v>0</v>
      </c>
      <c r="L396" s="360">
        <f t="shared" si="66"/>
        <v>21523</v>
      </c>
      <c r="M396" s="376">
        <f t="shared" si="66"/>
        <v>0</v>
      </c>
      <c r="N396" s="375">
        <v>0</v>
      </c>
      <c r="O396" s="360">
        <v>21523</v>
      </c>
      <c r="P396" s="360">
        <f t="shared" si="74"/>
        <v>0</v>
      </c>
      <c r="Q396" s="360">
        <v>0</v>
      </c>
      <c r="R396" s="360">
        <f t="shared" si="75"/>
        <v>0</v>
      </c>
      <c r="S396" s="360">
        <v>0</v>
      </c>
      <c r="T396" s="360">
        <f t="shared" si="76"/>
        <v>0</v>
      </c>
      <c r="U396" s="360">
        <f t="shared" si="70"/>
        <v>21523</v>
      </c>
      <c r="V396" s="369">
        <f t="shared" si="71"/>
        <v>0</v>
      </c>
      <c r="W396" s="393">
        <f t="shared" si="72"/>
        <v>0</v>
      </c>
      <c r="X396" s="376">
        <f t="shared" si="73"/>
        <v>0</v>
      </c>
      <c r="Y396" s="372"/>
    </row>
    <row r="397" spans="1:25" s="50" customFormat="1" ht="22.5" customHeight="1" x14ac:dyDescent="0.15">
      <c r="A397" s="361" t="s">
        <v>206</v>
      </c>
      <c r="B397" s="151" t="s">
        <v>1417</v>
      </c>
      <c r="C397" s="152" t="s">
        <v>929</v>
      </c>
      <c r="D397" s="375">
        <v>0</v>
      </c>
      <c r="E397" s="359" t="s">
        <v>1743</v>
      </c>
      <c r="F397" s="360">
        <v>26735</v>
      </c>
      <c r="G397" s="360">
        <f t="shared" si="67"/>
        <v>0</v>
      </c>
      <c r="H397" s="360">
        <v>0</v>
      </c>
      <c r="I397" s="360">
        <f t="shared" si="68"/>
        <v>0</v>
      </c>
      <c r="J397" s="360">
        <v>0</v>
      </c>
      <c r="K397" s="360">
        <f t="shared" si="69"/>
        <v>0</v>
      </c>
      <c r="L397" s="360">
        <f t="shared" si="66"/>
        <v>26735</v>
      </c>
      <c r="M397" s="376">
        <f t="shared" si="66"/>
        <v>0</v>
      </c>
      <c r="N397" s="375">
        <v>0</v>
      </c>
      <c r="O397" s="360">
        <v>26735</v>
      </c>
      <c r="P397" s="360">
        <f t="shared" si="74"/>
        <v>0</v>
      </c>
      <c r="Q397" s="360">
        <v>0</v>
      </c>
      <c r="R397" s="360">
        <f t="shared" si="75"/>
        <v>0</v>
      </c>
      <c r="S397" s="360">
        <v>0</v>
      </c>
      <c r="T397" s="360">
        <f t="shared" si="76"/>
        <v>0</v>
      </c>
      <c r="U397" s="360">
        <f t="shared" si="70"/>
        <v>26735</v>
      </c>
      <c r="V397" s="369">
        <f t="shared" si="71"/>
        <v>0</v>
      </c>
      <c r="W397" s="393">
        <f t="shared" si="72"/>
        <v>0</v>
      </c>
      <c r="X397" s="376">
        <f t="shared" si="73"/>
        <v>0</v>
      </c>
      <c r="Y397" s="372"/>
    </row>
    <row r="398" spans="1:25" s="50" customFormat="1" ht="22.5" customHeight="1" x14ac:dyDescent="0.15">
      <c r="A398" s="361" t="s">
        <v>207</v>
      </c>
      <c r="B398" s="151" t="s">
        <v>1417</v>
      </c>
      <c r="C398" s="152" t="s">
        <v>930</v>
      </c>
      <c r="D398" s="375">
        <v>0</v>
      </c>
      <c r="E398" s="359" t="s">
        <v>1743</v>
      </c>
      <c r="F398" s="360">
        <v>33125</v>
      </c>
      <c r="G398" s="360">
        <f t="shared" si="67"/>
        <v>0</v>
      </c>
      <c r="H398" s="360">
        <v>0</v>
      </c>
      <c r="I398" s="360">
        <f t="shared" si="68"/>
        <v>0</v>
      </c>
      <c r="J398" s="360">
        <v>0</v>
      </c>
      <c r="K398" s="360">
        <f t="shared" si="69"/>
        <v>0</v>
      </c>
      <c r="L398" s="360">
        <f t="shared" si="66"/>
        <v>33125</v>
      </c>
      <c r="M398" s="376">
        <f t="shared" si="66"/>
        <v>0</v>
      </c>
      <c r="N398" s="375">
        <v>0</v>
      </c>
      <c r="O398" s="360">
        <v>33125</v>
      </c>
      <c r="P398" s="360">
        <f t="shared" si="74"/>
        <v>0</v>
      </c>
      <c r="Q398" s="360">
        <v>0</v>
      </c>
      <c r="R398" s="360">
        <f t="shared" si="75"/>
        <v>0</v>
      </c>
      <c r="S398" s="360">
        <v>0</v>
      </c>
      <c r="T398" s="360">
        <f t="shared" si="76"/>
        <v>0</v>
      </c>
      <c r="U398" s="360">
        <f t="shared" si="70"/>
        <v>33125</v>
      </c>
      <c r="V398" s="369">
        <f t="shared" si="71"/>
        <v>0</v>
      </c>
      <c r="W398" s="393">
        <f t="shared" si="72"/>
        <v>0</v>
      </c>
      <c r="X398" s="376">
        <f t="shared" si="73"/>
        <v>0</v>
      </c>
      <c r="Y398" s="372"/>
    </row>
    <row r="399" spans="1:25" s="50" customFormat="1" ht="22.5" customHeight="1" x14ac:dyDescent="0.15">
      <c r="A399" s="361" t="s">
        <v>208</v>
      </c>
      <c r="B399" s="151" t="s">
        <v>1417</v>
      </c>
      <c r="C399" s="152" t="s">
        <v>931</v>
      </c>
      <c r="D399" s="375">
        <v>0</v>
      </c>
      <c r="E399" s="359" t="s">
        <v>1743</v>
      </c>
      <c r="F399" s="360">
        <v>49692</v>
      </c>
      <c r="G399" s="360">
        <f t="shared" si="67"/>
        <v>0</v>
      </c>
      <c r="H399" s="360">
        <v>0</v>
      </c>
      <c r="I399" s="360">
        <f t="shared" si="68"/>
        <v>0</v>
      </c>
      <c r="J399" s="360">
        <v>0</v>
      </c>
      <c r="K399" s="360">
        <f t="shared" si="69"/>
        <v>0</v>
      </c>
      <c r="L399" s="360">
        <f t="shared" si="66"/>
        <v>49692</v>
      </c>
      <c r="M399" s="376">
        <f t="shared" si="66"/>
        <v>0</v>
      </c>
      <c r="N399" s="375">
        <v>0</v>
      </c>
      <c r="O399" s="360">
        <v>49692</v>
      </c>
      <c r="P399" s="360">
        <f t="shared" si="74"/>
        <v>0</v>
      </c>
      <c r="Q399" s="360">
        <v>0</v>
      </c>
      <c r="R399" s="360">
        <f t="shared" si="75"/>
        <v>0</v>
      </c>
      <c r="S399" s="360">
        <v>0</v>
      </c>
      <c r="T399" s="360">
        <f t="shared" si="76"/>
        <v>0</v>
      </c>
      <c r="U399" s="360">
        <f t="shared" si="70"/>
        <v>49692</v>
      </c>
      <c r="V399" s="369">
        <f t="shared" si="71"/>
        <v>0</v>
      </c>
      <c r="W399" s="393">
        <f t="shared" si="72"/>
        <v>0</v>
      </c>
      <c r="X399" s="376">
        <f t="shared" si="73"/>
        <v>0</v>
      </c>
      <c r="Y399" s="372"/>
    </row>
    <row r="400" spans="1:25" s="50" customFormat="1" ht="22.5" customHeight="1" x14ac:dyDescent="0.15">
      <c r="A400" s="361" t="s">
        <v>209</v>
      </c>
      <c r="B400" s="151" t="s">
        <v>1417</v>
      </c>
      <c r="C400" s="152" t="s">
        <v>932</v>
      </c>
      <c r="D400" s="375">
        <v>0</v>
      </c>
      <c r="E400" s="359" t="s">
        <v>1743</v>
      </c>
      <c r="F400" s="360">
        <v>26488</v>
      </c>
      <c r="G400" s="360">
        <f t="shared" si="67"/>
        <v>0</v>
      </c>
      <c r="H400" s="360">
        <v>0</v>
      </c>
      <c r="I400" s="360">
        <f t="shared" si="68"/>
        <v>0</v>
      </c>
      <c r="J400" s="360">
        <v>0</v>
      </c>
      <c r="K400" s="360">
        <f t="shared" si="69"/>
        <v>0</v>
      </c>
      <c r="L400" s="360">
        <f t="shared" si="66"/>
        <v>26488</v>
      </c>
      <c r="M400" s="376">
        <f t="shared" si="66"/>
        <v>0</v>
      </c>
      <c r="N400" s="375">
        <v>0</v>
      </c>
      <c r="O400" s="360">
        <v>26488</v>
      </c>
      <c r="P400" s="360">
        <f t="shared" si="74"/>
        <v>0</v>
      </c>
      <c r="Q400" s="360">
        <v>0</v>
      </c>
      <c r="R400" s="360">
        <f t="shared" si="75"/>
        <v>0</v>
      </c>
      <c r="S400" s="360">
        <v>0</v>
      </c>
      <c r="T400" s="360">
        <f t="shared" si="76"/>
        <v>0</v>
      </c>
      <c r="U400" s="360">
        <f t="shared" si="70"/>
        <v>26488</v>
      </c>
      <c r="V400" s="369">
        <f t="shared" si="71"/>
        <v>0</v>
      </c>
      <c r="W400" s="393">
        <f t="shared" si="72"/>
        <v>0</v>
      </c>
      <c r="X400" s="376">
        <f t="shared" si="73"/>
        <v>0</v>
      </c>
      <c r="Y400" s="372"/>
    </row>
    <row r="401" spans="1:25" s="50" customFormat="1" ht="22.5" customHeight="1" x14ac:dyDescent="0.15">
      <c r="A401" s="361" t="s">
        <v>83</v>
      </c>
      <c r="B401" s="151" t="s">
        <v>1417</v>
      </c>
      <c r="C401" s="152" t="s">
        <v>933</v>
      </c>
      <c r="D401" s="375">
        <v>0</v>
      </c>
      <c r="E401" s="359" t="s">
        <v>1743</v>
      </c>
      <c r="F401" s="360">
        <v>33125</v>
      </c>
      <c r="G401" s="360">
        <f t="shared" si="67"/>
        <v>0</v>
      </c>
      <c r="H401" s="360">
        <v>0</v>
      </c>
      <c r="I401" s="360">
        <f t="shared" si="68"/>
        <v>0</v>
      </c>
      <c r="J401" s="360">
        <v>0</v>
      </c>
      <c r="K401" s="360">
        <f t="shared" si="69"/>
        <v>0</v>
      </c>
      <c r="L401" s="360">
        <f t="shared" si="66"/>
        <v>33125</v>
      </c>
      <c r="M401" s="376">
        <f t="shared" si="66"/>
        <v>0</v>
      </c>
      <c r="N401" s="375">
        <v>0</v>
      </c>
      <c r="O401" s="360">
        <v>33125</v>
      </c>
      <c r="P401" s="360">
        <f t="shared" si="74"/>
        <v>0</v>
      </c>
      <c r="Q401" s="360">
        <v>0</v>
      </c>
      <c r="R401" s="360">
        <f t="shared" si="75"/>
        <v>0</v>
      </c>
      <c r="S401" s="360">
        <v>0</v>
      </c>
      <c r="T401" s="360">
        <f t="shared" si="76"/>
        <v>0</v>
      </c>
      <c r="U401" s="360">
        <f t="shared" si="70"/>
        <v>33125</v>
      </c>
      <c r="V401" s="369">
        <f t="shared" si="71"/>
        <v>0</v>
      </c>
      <c r="W401" s="393">
        <f t="shared" si="72"/>
        <v>0</v>
      </c>
      <c r="X401" s="376">
        <f t="shared" si="73"/>
        <v>0</v>
      </c>
      <c r="Y401" s="372"/>
    </row>
    <row r="402" spans="1:25" s="50" customFormat="1" ht="22.5" customHeight="1" x14ac:dyDescent="0.15">
      <c r="A402" s="361" t="s">
        <v>84</v>
      </c>
      <c r="B402" s="151" t="s">
        <v>1417</v>
      </c>
      <c r="C402" s="152" t="s">
        <v>934</v>
      </c>
      <c r="D402" s="375">
        <v>0</v>
      </c>
      <c r="E402" s="359" t="s">
        <v>1743</v>
      </c>
      <c r="F402" s="360">
        <v>39603</v>
      </c>
      <c r="G402" s="360">
        <f t="shared" si="67"/>
        <v>0</v>
      </c>
      <c r="H402" s="360">
        <v>0</v>
      </c>
      <c r="I402" s="360">
        <f t="shared" si="68"/>
        <v>0</v>
      </c>
      <c r="J402" s="360">
        <v>0</v>
      </c>
      <c r="K402" s="360">
        <f t="shared" si="69"/>
        <v>0</v>
      </c>
      <c r="L402" s="360">
        <f t="shared" si="66"/>
        <v>39603</v>
      </c>
      <c r="M402" s="376">
        <f t="shared" si="66"/>
        <v>0</v>
      </c>
      <c r="N402" s="375">
        <v>0</v>
      </c>
      <c r="O402" s="360">
        <v>39603</v>
      </c>
      <c r="P402" s="360">
        <f t="shared" si="74"/>
        <v>0</v>
      </c>
      <c r="Q402" s="360">
        <v>0</v>
      </c>
      <c r="R402" s="360">
        <f t="shared" si="75"/>
        <v>0</v>
      </c>
      <c r="S402" s="360">
        <v>0</v>
      </c>
      <c r="T402" s="360">
        <f t="shared" si="76"/>
        <v>0</v>
      </c>
      <c r="U402" s="360">
        <f t="shared" si="70"/>
        <v>39603</v>
      </c>
      <c r="V402" s="369">
        <f t="shared" si="71"/>
        <v>0</v>
      </c>
      <c r="W402" s="393">
        <f t="shared" si="72"/>
        <v>0</v>
      </c>
      <c r="X402" s="376">
        <f t="shared" si="73"/>
        <v>0</v>
      </c>
      <c r="Y402" s="372"/>
    </row>
    <row r="403" spans="1:25" s="50" customFormat="1" ht="22.5" customHeight="1" x14ac:dyDescent="0.15">
      <c r="A403" s="361" t="s">
        <v>85</v>
      </c>
      <c r="B403" s="151" t="s">
        <v>1417</v>
      </c>
      <c r="C403" s="152" t="s">
        <v>935</v>
      </c>
      <c r="D403" s="375">
        <v>1</v>
      </c>
      <c r="E403" s="359" t="s">
        <v>1743</v>
      </c>
      <c r="F403" s="360">
        <v>59277</v>
      </c>
      <c r="G403" s="360">
        <f t="shared" si="67"/>
        <v>59277</v>
      </c>
      <c r="H403" s="360">
        <v>0</v>
      </c>
      <c r="I403" s="360">
        <f t="shared" si="68"/>
        <v>0</v>
      </c>
      <c r="J403" s="360">
        <v>0</v>
      </c>
      <c r="K403" s="360">
        <f t="shared" si="69"/>
        <v>0</v>
      </c>
      <c r="L403" s="360">
        <f t="shared" si="66"/>
        <v>59277</v>
      </c>
      <c r="M403" s="376">
        <f t="shared" si="66"/>
        <v>59277</v>
      </c>
      <c r="N403" s="375">
        <v>1</v>
      </c>
      <c r="O403" s="360">
        <v>59277</v>
      </c>
      <c r="P403" s="360">
        <f t="shared" si="74"/>
        <v>59277</v>
      </c>
      <c r="Q403" s="360">
        <v>0</v>
      </c>
      <c r="R403" s="360">
        <f t="shared" si="75"/>
        <v>0</v>
      </c>
      <c r="S403" s="360">
        <v>0</v>
      </c>
      <c r="T403" s="360">
        <f t="shared" si="76"/>
        <v>0</v>
      </c>
      <c r="U403" s="360">
        <f t="shared" si="70"/>
        <v>59277</v>
      </c>
      <c r="V403" s="369">
        <f t="shared" si="71"/>
        <v>59277</v>
      </c>
      <c r="W403" s="393">
        <f t="shared" si="72"/>
        <v>0</v>
      </c>
      <c r="X403" s="376">
        <f t="shared" si="73"/>
        <v>0</v>
      </c>
      <c r="Y403" s="372"/>
    </row>
    <row r="404" spans="1:25" s="50" customFormat="1" ht="22.5" customHeight="1" x14ac:dyDescent="0.15">
      <c r="A404" s="361" t="s">
        <v>86</v>
      </c>
      <c r="B404" s="151" t="s">
        <v>1417</v>
      </c>
      <c r="C404" s="152" t="s">
        <v>936</v>
      </c>
      <c r="D404" s="375">
        <v>1</v>
      </c>
      <c r="E404" s="359" t="s">
        <v>1743</v>
      </c>
      <c r="F404" s="360">
        <v>31028</v>
      </c>
      <c r="G404" s="360">
        <f t="shared" si="67"/>
        <v>31028</v>
      </c>
      <c r="H404" s="360">
        <v>0</v>
      </c>
      <c r="I404" s="360">
        <f t="shared" si="68"/>
        <v>0</v>
      </c>
      <c r="J404" s="360">
        <v>0</v>
      </c>
      <c r="K404" s="360">
        <f t="shared" si="69"/>
        <v>0</v>
      </c>
      <c r="L404" s="360">
        <f t="shared" si="66"/>
        <v>31028</v>
      </c>
      <c r="M404" s="376">
        <f t="shared" si="66"/>
        <v>31028</v>
      </c>
      <c r="N404" s="375">
        <v>1</v>
      </c>
      <c r="O404" s="360">
        <v>31028</v>
      </c>
      <c r="P404" s="360">
        <f t="shared" si="74"/>
        <v>31028</v>
      </c>
      <c r="Q404" s="360">
        <v>0</v>
      </c>
      <c r="R404" s="360">
        <f t="shared" si="75"/>
        <v>0</v>
      </c>
      <c r="S404" s="360">
        <v>0</v>
      </c>
      <c r="T404" s="360">
        <f t="shared" si="76"/>
        <v>0</v>
      </c>
      <c r="U404" s="360">
        <f t="shared" si="70"/>
        <v>31028</v>
      </c>
      <c r="V404" s="369">
        <f t="shared" si="71"/>
        <v>31028</v>
      </c>
      <c r="W404" s="393">
        <f t="shared" si="72"/>
        <v>0</v>
      </c>
      <c r="X404" s="376">
        <f t="shared" si="73"/>
        <v>0</v>
      </c>
      <c r="Y404" s="372"/>
    </row>
    <row r="405" spans="1:25" s="50" customFormat="1" ht="22.5" customHeight="1" x14ac:dyDescent="0.15">
      <c r="A405" s="361" t="s">
        <v>1431</v>
      </c>
      <c r="B405" s="151" t="s">
        <v>1417</v>
      </c>
      <c r="C405" s="152" t="s">
        <v>937</v>
      </c>
      <c r="D405" s="375">
        <v>1</v>
      </c>
      <c r="E405" s="359" t="s">
        <v>1743</v>
      </c>
      <c r="F405" s="360">
        <v>38931</v>
      </c>
      <c r="G405" s="360">
        <f t="shared" si="67"/>
        <v>38931</v>
      </c>
      <c r="H405" s="360">
        <v>0</v>
      </c>
      <c r="I405" s="360">
        <f t="shared" si="68"/>
        <v>0</v>
      </c>
      <c r="J405" s="360">
        <v>0</v>
      </c>
      <c r="K405" s="360">
        <f t="shared" si="69"/>
        <v>0</v>
      </c>
      <c r="L405" s="360">
        <f t="shared" si="66"/>
        <v>38931</v>
      </c>
      <c r="M405" s="376">
        <f t="shared" si="66"/>
        <v>38931</v>
      </c>
      <c r="N405" s="375">
        <v>1</v>
      </c>
      <c r="O405" s="360">
        <v>38931</v>
      </c>
      <c r="P405" s="360">
        <f t="shared" si="74"/>
        <v>38931</v>
      </c>
      <c r="Q405" s="360">
        <v>0</v>
      </c>
      <c r="R405" s="360">
        <f t="shared" si="75"/>
        <v>0</v>
      </c>
      <c r="S405" s="360">
        <v>0</v>
      </c>
      <c r="T405" s="360">
        <f t="shared" si="76"/>
        <v>0</v>
      </c>
      <c r="U405" s="360">
        <f t="shared" si="70"/>
        <v>38931</v>
      </c>
      <c r="V405" s="369">
        <f t="shared" si="71"/>
        <v>38931</v>
      </c>
      <c r="W405" s="393">
        <f t="shared" si="72"/>
        <v>0</v>
      </c>
      <c r="X405" s="376">
        <f t="shared" si="73"/>
        <v>0</v>
      </c>
      <c r="Y405" s="372"/>
    </row>
    <row r="406" spans="1:25" s="50" customFormat="1" ht="22.5" customHeight="1" x14ac:dyDescent="0.15">
      <c r="A406" s="361" t="s">
        <v>1432</v>
      </c>
      <c r="B406" s="151" t="s">
        <v>1417</v>
      </c>
      <c r="C406" s="152" t="s">
        <v>938</v>
      </c>
      <c r="D406" s="375">
        <v>0</v>
      </c>
      <c r="E406" s="359" t="s">
        <v>1743</v>
      </c>
      <c r="F406" s="360">
        <v>46834</v>
      </c>
      <c r="G406" s="360">
        <f t="shared" si="67"/>
        <v>0</v>
      </c>
      <c r="H406" s="360">
        <v>0</v>
      </c>
      <c r="I406" s="360">
        <f t="shared" si="68"/>
        <v>0</v>
      </c>
      <c r="J406" s="360">
        <v>0</v>
      </c>
      <c r="K406" s="360">
        <f t="shared" si="69"/>
        <v>0</v>
      </c>
      <c r="L406" s="360">
        <f t="shared" ref="L406:M469" si="77">F406+H406+J406</f>
        <v>46834</v>
      </c>
      <c r="M406" s="376">
        <f t="shared" si="77"/>
        <v>0</v>
      </c>
      <c r="N406" s="375">
        <v>0</v>
      </c>
      <c r="O406" s="360">
        <v>46834</v>
      </c>
      <c r="P406" s="360">
        <f t="shared" si="74"/>
        <v>0</v>
      </c>
      <c r="Q406" s="360">
        <v>0</v>
      </c>
      <c r="R406" s="360">
        <f t="shared" si="75"/>
        <v>0</v>
      </c>
      <c r="S406" s="360">
        <v>0</v>
      </c>
      <c r="T406" s="360">
        <f t="shared" si="76"/>
        <v>0</v>
      </c>
      <c r="U406" s="360">
        <f t="shared" si="70"/>
        <v>46834</v>
      </c>
      <c r="V406" s="369">
        <f t="shared" si="71"/>
        <v>0</v>
      </c>
      <c r="W406" s="393">
        <f t="shared" si="72"/>
        <v>0</v>
      </c>
      <c r="X406" s="376">
        <f t="shared" si="73"/>
        <v>0</v>
      </c>
      <c r="Y406" s="372"/>
    </row>
    <row r="407" spans="1:25" s="50" customFormat="1" ht="22.5" customHeight="1" x14ac:dyDescent="0.15">
      <c r="A407" s="361" t="s">
        <v>1433</v>
      </c>
      <c r="B407" s="151" t="s">
        <v>1417</v>
      </c>
      <c r="C407" s="152" t="s">
        <v>939</v>
      </c>
      <c r="D407" s="375">
        <v>0</v>
      </c>
      <c r="E407" s="359" t="s">
        <v>1743</v>
      </c>
      <c r="F407" s="360">
        <v>70454</v>
      </c>
      <c r="G407" s="360">
        <f t="shared" si="67"/>
        <v>0</v>
      </c>
      <c r="H407" s="360">
        <v>0</v>
      </c>
      <c r="I407" s="360">
        <f t="shared" si="68"/>
        <v>0</v>
      </c>
      <c r="J407" s="360">
        <v>0</v>
      </c>
      <c r="K407" s="360">
        <f t="shared" si="69"/>
        <v>0</v>
      </c>
      <c r="L407" s="360">
        <f t="shared" si="77"/>
        <v>70454</v>
      </c>
      <c r="M407" s="376">
        <f t="shared" si="77"/>
        <v>0</v>
      </c>
      <c r="N407" s="375">
        <v>0</v>
      </c>
      <c r="O407" s="360">
        <v>70454</v>
      </c>
      <c r="P407" s="360">
        <f t="shared" si="74"/>
        <v>0</v>
      </c>
      <c r="Q407" s="360">
        <v>0</v>
      </c>
      <c r="R407" s="360">
        <f t="shared" si="75"/>
        <v>0</v>
      </c>
      <c r="S407" s="360">
        <v>0</v>
      </c>
      <c r="T407" s="360">
        <f t="shared" si="76"/>
        <v>0</v>
      </c>
      <c r="U407" s="360">
        <f t="shared" si="70"/>
        <v>70454</v>
      </c>
      <c r="V407" s="369">
        <f t="shared" si="71"/>
        <v>0</v>
      </c>
      <c r="W407" s="393">
        <f t="shared" si="72"/>
        <v>0</v>
      </c>
      <c r="X407" s="376">
        <f t="shared" si="73"/>
        <v>0</v>
      </c>
      <c r="Y407" s="372"/>
    </row>
    <row r="408" spans="1:25" s="50" customFormat="1" ht="22.5" customHeight="1" x14ac:dyDescent="0.15">
      <c r="A408" s="361" t="s">
        <v>1434</v>
      </c>
      <c r="B408" s="151" t="s">
        <v>1417</v>
      </c>
      <c r="C408" s="152" t="s">
        <v>896</v>
      </c>
      <c r="D408" s="375">
        <v>0</v>
      </c>
      <c r="E408" s="359" t="s">
        <v>1743</v>
      </c>
      <c r="F408" s="360">
        <v>49860</v>
      </c>
      <c r="G408" s="360">
        <f t="shared" si="67"/>
        <v>0</v>
      </c>
      <c r="H408" s="360">
        <v>0</v>
      </c>
      <c r="I408" s="360">
        <f t="shared" si="68"/>
        <v>0</v>
      </c>
      <c r="J408" s="360">
        <v>0</v>
      </c>
      <c r="K408" s="360">
        <f t="shared" si="69"/>
        <v>0</v>
      </c>
      <c r="L408" s="360">
        <f t="shared" si="77"/>
        <v>49860</v>
      </c>
      <c r="M408" s="376">
        <f t="shared" si="77"/>
        <v>0</v>
      </c>
      <c r="N408" s="375">
        <v>0</v>
      </c>
      <c r="O408" s="360">
        <v>49860</v>
      </c>
      <c r="P408" s="360">
        <f t="shared" si="74"/>
        <v>0</v>
      </c>
      <c r="Q408" s="360">
        <v>0</v>
      </c>
      <c r="R408" s="360">
        <f t="shared" si="75"/>
        <v>0</v>
      </c>
      <c r="S408" s="360">
        <v>0</v>
      </c>
      <c r="T408" s="360">
        <f t="shared" si="76"/>
        <v>0</v>
      </c>
      <c r="U408" s="360">
        <f t="shared" si="70"/>
        <v>49860</v>
      </c>
      <c r="V408" s="369">
        <f t="shared" si="71"/>
        <v>0</v>
      </c>
      <c r="W408" s="393">
        <f t="shared" si="72"/>
        <v>0</v>
      </c>
      <c r="X408" s="376">
        <f t="shared" si="73"/>
        <v>0</v>
      </c>
      <c r="Y408" s="372"/>
    </row>
    <row r="409" spans="1:25" s="50" customFormat="1" ht="22.5" customHeight="1" x14ac:dyDescent="0.15">
      <c r="A409" s="361" t="s">
        <v>1435</v>
      </c>
      <c r="B409" s="151" t="s">
        <v>1417</v>
      </c>
      <c r="C409" s="152" t="s">
        <v>897</v>
      </c>
      <c r="D409" s="375">
        <v>0</v>
      </c>
      <c r="E409" s="359" t="s">
        <v>1743</v>
      </c>
      <c r="F409" s="360">
        <v>62304</v>
      </c>
      <c r="G409" s="360">
        <f t="shared" si="67"/>
        <v>0</v>
      </c>
      <c r="H409" s="360">
        <v>0</v>
      </c>
      <c r="I409" s="360">
        <f t="shared" si="68"/>
        <v>0</v>
      </c>
      <c r="J409" s="360">
        <v>0</v>
      </c>
      <c r="K409" s="360">
        <f t="shared" si="69"/>
        <v>0</v>
      </c>
      <c r="L409" s="360">
        <f t="shared" si="77"/>
        <v>62304</v>
      </c>
      <c r="M409" s="376">
        <f t="shared" si="77"/>
        <v>0</v>
      </c>
      <c r="N409" s="375">
        <v>0</v>
      </c>
      <c r="O409" s="360">
        <v>62304</v>
      </c>
      <c r="P409" s="360">
        <f t="shared" si="74"/>
        <v>0</v>
      </c>
      <c r="Q409" s="360">
        <v>0</v>
      </c>
      <c r="R409" s="360">
        <f t="shared" si="75"/>
        <v>0</v>
      </c>
      <c r="S409" s="360">
        <v>0</v>
      </c>
      <c r="T409" s="360">
        <f t="shared" si="76"/>
        <v>0</v>
      </c>
      <c r="U409" s="360">
        <f t="shared" si="70"/>
        <v>62304</v>
      </c>
      <c r="V409" s="369">
        <f t="shared" si="71"/>
        <v>0</v>
      </c>
      <c r="W409" s="393">
        <f t="shared" si="72"/>
        <v>0</v>
      </c>
      <c r="X409" s="376">
        <f t="shared" si="73"/>
        <v>0</v>
      </c>
      <c r="Y409" s="372"/>
    </row>
    <row r="410" spans="1:25" s="50" customFormat="1" ht="22.5" customHeight="1" x14ac:dyDescent="0.15">
      <c r="A410" s="361" t="s">
        <v>1436</v>
      </c>
      <c r="B410" s="151" t="s">
        <v>1417</v>
      </c>
      <c r="C410" s="152" t="s">
        <v>898</v>
      </c>
      <c r="D410" s="375">
        <v>0</v>
      </c>
      <c r="E410" s="359" t="s">
        <v>1743</v>
      </c>
      <c r="F410" s="360">
        <v>74658</v>
      </c>
      <c r="G410" s="360">
        <f t="shared" si="67"/>
        <v>0</v>
      </c>
      <c r="H410" s="360">
        <v>0</v>
      </c>
      <c r="I410" s="360">
        <f t="shared" si="68"/>
        <v>0</v>
      </c>
      <c r="J410" s="360">
        <v>0</v>
      </c>
      <c r="K410" s="360">
        <f t="shared" si="69"/>
        <v>0</v>
      </c>
      <c r="L410" s="360">
        <f t="shared" si="77"/>
        <v>74658</v>
      </c>
      <c r="M410" s="376">
        <f t="shared" si="77"/>
        <v>0</v>
      </c>
      <c r="N410" s="375">
        <v>0</v>
      </c>
      <c r="O410" s="360">
        <v>74658</v>
      </c>
      <c r="P410" s="360">
        <f t="shared" si="74"/>
        <v>0</v>
      </c>
      <c r="Q410" s="360">
        <v>0</v>
      </c>
      <c r="R410" s="360">
        <f t="shared" si="75"/>
        <v>0</v>
      </c>
      <c r="S410" s="360">
        <v>0</v>
      </c>
      <c r="T410" s="360">
        <f t="shared" si="76"/>
        <v>0</v>
      </c>
      <c r="U410" s="360">
        <f t="shared" si="70"/>
        <v>74658</v>
      </c>
      <c r="V410" s="369">
        <f t="shared" si="71"/>
        <v>0</v>
      </c>
      <c r="W410" s="393">
        <f t="shared" si="72"/>
        <v>0</v>
      </c>
      <c r="X410" s="376">
        <f t="shared" si="73"/>
        <v>0</v>
      </c>
      <c r="Y410" s="372"/>
    </row>
    <row r="411" spans="1:25" s="50" customFormat="1" ht="22.5" customHeight="1" x14ac:dyDescent="0.15">
      <c r="A411" s="361" t="s">
        <v>1437</v>
      </c>
      <c r="B411" s="151" t="s">
        <v>1417</v>
      </c>
      <c r="C411" s="152" t="s">
        <v>899</v>
      </c>
      <c r="D411" s="375">
        <v>0</v>
      </c>
      <c r="E411" s="359" t="s">
        <v>1743</v>
      </c>
      <c r="F411" s="360">
        <v>111651</v>
      </c>
      <c r="G411" s="360">
        <f t="shared" si="67"/>
        <v>0</v>
      </c>
      <c r="H411" s="360">
        <v>0</v>
      </c>
      <c r="I411" s="360">
        <f t="shared" si="68"/>
        <v>0</v>
      </c>
      <c r="J411" s="360">
        <v>0</v>
      </c>
      <c r="K411" s="360">
        <f t="shared" si="69"/>
        <v>0</v>
      </c>
      <c r="L411" s="360">
        <f t="shared" si="77"/>
        <v>111651</v>
      </c>
      <c r="M411" s="376">
        <f t="shared" si="77"/>
        <v>0</v>
      </c>
      <c r="N411" s="375">
        <v>0</v>
      </c>
      <c r="O411" s="360">
        <v>111651</v>
      </c>
      <c r="P411" s="360">
        <f t="shared" si="74"/>
        <v>0</v>
      </c>
      <c r="Q411" s="360">
        <v>0</v>
      </c>
      <c r="R411" s="360">
        <f t="shared" si="75"/>
        <v>0</v>
      </c>
      <c r="S411" s="360">
        <v>0</v>
      </c>
      <c r="T411" s="360">
        <f t="shared" si="76"/>
        <v>0</v>
      </c>
      <c r="U411" s="360">
        <f t="shared" si="70"/>
        <v>111651</v>
      </c>
      <c r="V411" s="369">
        <f t="shared" si="71"/>
        <v>0</v>
      </c>
      <c r="W411" s="393">
        <f t="shared" si="72"/>
        <v>0</v>
      </c>
      <c r="X411" s="376">
        <f t="shared" si="73"/>
        <v>0</v>
      </c>
      <c r="Y411" s="372"/>
    </row>
    <row r="412" spans="1:25" s="50" customFormat="1" ht="22.5" customHeight="1" x14ac:dyDescent="0.15">
      <c r="A412" s="361" t="s">
        <v>1438</v>
      </c>
      <c r="B412" s="151" t="s">
        <v>895</v>
      </c>
      <c r="C412" s="152" t="s">
        <v>900</v>
      </c>
      <c r="D412" s="375">
        <v>0</v>
      </c>
      <c r="E412" s="359" t="s">
        <v>1743</v>
      </c>
      <c r="F412" s="360">
        <v>11266</v>
      </c>
      <c r="G412" s="360">
        <f t="shared" si="67"/>
        <v>0</v>
      </c>
      <c r="H412" s="360">
        <v>0</v>
      </c>
      <c r="I412" s="360">
        <f t="shared" si="68"/>
        <v>0</v>
      </c>
      <c r="J412" s="360">
        <v>0</v>
      </c>
      <c r="K412" s="360">
        <f t="shared" si="69"/>
        <v>0</v>
      </c>
      <c r="L412" s="360">
        <f t="shared" si="77"/>
        <v>11266</v>
      </c>
      <c r="M412" s="376">
        <f t="shared" si="77"/>
        <v>0</v>
      </c>
      <c r="N412" s="375">
        <v>0</v>
      </c>
      <c r="O412" s="360">
        <v>11266</v>
      </c>
      <c r="P412" s="360">
        <f t="shared" si="74"/>
        <v>0</v>
      </c>
      <c r="Q412" s="360">
        <v>0</v>
      </c>
      <c r="R412" s="360">
        <f t="shared" si="75"/>
        <v>0</v>
      </c>
      <c r="S412" s="360">
        <v>0</v>
      </c>
      <c r="T412" s="360">
        <f t="shared" si="76"/>
        <v>0</v>
      </c>
      <c r="U412" s="360">
        <f t="shared" si="70"/>
        <v>11266</v>
      </c>
      <c r="V412" s="369">
        <f t="shared" si="71"/>
        <v>0</v>
      </c>
      <c r="W412" s="393">
        <f t="shared" si="72"/>
        <v>0</v>
      </c>
      <c r="X412" s="376">
        <f t="shared" si="73"/>
        <v>0</v>
      </c>
      <c r="Y412" s="372"/>
    </row>
    <row r="413" spans="1:25" s="50" customFormat="1" ht="22.5" customHeight="1" x14ac:dyDescent="0.15">
      <c r="A413" s="361" t="s">
        <v>545</v>
      </c>
      <c r="B413" s="151" t="s">
        <v>895</v>
      </c>
      <c r="C413" s="152" t="s">
        <v>901</v>
      </c>
      <c r="D413" s="375">
        <v>0</v>
      </c>
      <c r="E413" s="359" t="s">
        <v>1743</v>
      </c>
      <c r="F413" s="360">
        <v>22532</v>
      </c>
      <c r="G413" s="360">
        <f t="shared" si="67"/>
        <v>0</v>
      </c>
      <c r="H413" s="360">
        <v>0</v>
      </c>
      <c r="I413" s="360">
        <f t="shared" si="68"/>
        <v>0</v>
      </c>
      <c r="J413" s="360">
        <v>0</v>
      </c>
      <c r="K413" s="360">
        <f t="shared" si="69"/>
        <v>0</v>
      </c>
      <c r="L413" s="360">
        <f t="shared" si="77"/>
        <v>22532</v>
      </c>
      <c r="M413" s="376">
        <f t="shared" si="77"/>
        <v>0</v>
      </c>
      <c r="N413" s="375">
        <v>0</v>
      </c>
      <c r="O413" s="360">
        <v>22532</v>
      </c>
      <c r="P413" s="360">
        <f t="shared" si="74"/>
        <v>0</v>
      </c>
      <c r="Q413" s="360">
        <v>0</v>
      </c>
      <c r="R413" s="360">
        <f t="shared" si="75"/>
        <v>0</v>
      </c>
      <c r="S413" s="360">
        <v>0</v>
      </c>
      <c r="T413" s="360">
        <f t="shared" si="76"/>
        <v>0</v>
      </c>
      <c r="U413" s="360">
        <f t="shared" si="70"/>
        <v>22532</v>
      </c>
      <c r="V413" s="369">
        <f t="shared" si="71"/>
        <v>0</v>
      </c>
      <c r="W413" s="393">
        <f t="shared" si="72"/>
        <v>0</v>
      </c>
      <c r="X413" s="376">
        <f t="shared" si="73"/>
        <v>0</v>
      </c>
      <c r="Y413" s="372"/>
    </row>
    <row r="414" spans="1:25" s="50" customFormat="1" ht="22.5" customHeight="1" x14ac:dyDescent="0.15">
      <c r="A414" s="361" t="s">
        <v>543</v>
      </c>
      <c r="B414" s="151" t="s">
        <v>895</v>
      </c>
      <c r="C414" s="152" t="s">
        <v>902</v>
      </c>
      <c r="D414" s="375">
        <v>1</v>
      </c>
      <c r="E414" s="359" t="s">
        <v>1743</v>
      </c>
      <c r="F414" s="360">
        <v>16602</v>
      </c>
      <c r="G414" s="360">
        <f t="shared" si="67"/>
        <v>16602</v>
      </c>
      <c r="H414" s="360">
        <v>0</v>
      </c>
      <c r="I414" s="360">
        <f t="shared" si="68"/>
        <v>0</v>
      </c>
      <c r="J414" s="360">
        <v>0</v>
      </c>
      <c r="K414" s="360">
        <f t="shared" si="69"/>
        <v>0</v>
      </c>
      <c r="L414" s="360">
        <f t="shared" si="77"/>
        <v>16602</v>
      </c>
      <c r="M414" s="376">
        <f t="shared" si="77"/>
        <v>16602</v>
      </c>
      <c r="N414" s="375">
        <v>1</v>
      </c>
      <c r="O414" s="360">
        <v>16602</v>
      </c>
      <c r="P414" s="360">
        <f t="shared" si="74"/>
        <v>16602</v>
      </c>
      <c r="Q414" s="360">
        <v>0</v>
      </c>
      <c r="R414" s="360">
        <f t="shared" si="75"/>
        <v>0</v>
      </c>
      <c r="S414" s="360">
        <v>0</v>
      </c>
      <c r="T414" s="360">
        <f t="shared" si="76"/>
        <v>0</v>
      </c>
      <c r="U414" s="360">
        <f t="shared" si="70"/>
        <v>16602</v>
      </c>
      <c r="V414" s="369">
        <f t="shared" si="71"/>
        <v>16602</v>
      </c>
      <c r="W414" s="393">
        <f t="shared" si="72"/>
        <v>0</v>
      </c>
      <c r="X414" s="376">
        <f t="shared" si="73"/>
        <v>0</v>
      </c>
      <c r="Y414" s="372"/>
    </row>
    <row r="415" spans="1:25" s="50" customFormat="1" ht="22.5" customHeight="1" x14ac:dyDescent="0.15">
      <c r="A415" s="361" t="s">
        <v>544</v>
      </c>
      <c r="B415" s="151" t="s">
        <v>895</v>
      </c>
      <c r="C415" s="152" t="s">
        <v>903</v>
      </c>
      <c r="D415" s="375">
        <v>1</v>
      </c>
      <c r="E415" s="359" t="s">
        <v>1743</v>
      </c>
      <c r="F415" s="360">
        <v>33205</v>
      </c>
      <c r="G415" s="360">
        <f t="shared" si="67"/>
        <v>33205</v>
      </c>
      <c r="H415" s="360">
        <v>0</v>
      </c>
      <c r="I415" s="360">
        <f t="shared" si="68"/>
        <v>0</v>
      </c>
      <c r="J415" s="360">
        <v>0</v>
      </c>
      <c r="K415" s="360">
        <f t="shared" si="69"/>
        <v>0</v>
      </c>
      <c r="L415" s="360">
        <f t="shared" si="77"/>
        <v>33205</v>
      </c>
      <c r="M415" s="376">
        <f t="shared" si="77"/>
        <v>33205</v>
      </c>
      <c r="N415" s="375">
        <v>1</v>
      </c>
      <c r="O415" s="360">
        <v>33205</v>
      </c>
      <c r="P415" s="360">
        <f t="shared" si="74"/>
        <v>33205</v>
      </c>
      <c r="Q415" s="360">
        <v>0</v>
      </c>
      <c r="R415" s="360">
        <f t="shared" si="75"/>
        <v>0</v>
      </c>
      <c r="S415" s="360">
        <v>0</v>
      </c>
      <c r="T415" s="360">
        <f t="shared" si="76"/>
        <v>0</v>
      </c>
      <c r="U415" s="360">
        <f t="shared" si="70"/>
        <v>33205</v>
      </c>
      <c r="V415" s="369">
        <f t="shared" si="71"/>
        <v>33205</v>
      </c>
      <c r="W415" s="393">
        <f t="shared" si="72"/>
        <v>0</v>
      </c>
      <c r="X415" s="376">
        <f t="shared" si="73"/>
        <v>0</v>
      </c>
      <c r="Y415" s="372"/>
    </row>
    <row r="416" spans="1:25" s="50" customFormat="1" ht="22.5" customHeight="1" x14ac:dyDescent="0.15">
      <c r="A416" s="361" t="s">
        <v>546</v>
      </c>
      <c r="B416" s="151" t="s">
        <v>895</v>
      </c>
      <c r="C416" s="152" t="s">
        <v>904</v>
      </c>
      <c r="D416" s="375">
        <v>1</v>
      </c>
      <c r="E416" s="359" t="s">
        <v>1743</v>
      </c>
      <c r="F416" s="360">
        <v>20456</v>
      </c>
      <c r="G416" s="360">
        <f t="shared" si="67"/>
        <v>20456</v>
      </c>
      <c r="H416" s="360">
        <v>0</v>
      </c>
      <c r="I416" s="360">
        <f t="shared" si="68"/>
        <v>0</v>
      </c>
      <c r="J416" s="360">
        <v>0</v>
      </c>
      <c r="K416" s="360">
        <f t="shared" si="69"/>
        <v>0</v>
      </c>
      <c r="L416" s="360">
        <f t="shared" si="77"/>
        <v>20456</v>
      </c>
      <c r="M416" s="376">
        <f t="shared" si="77"/>
        <v>20456</v>
      </c>
      <c r="N416" s="375">
        <v>1</v>
      </c>
      <c r="O416" s="360">
        <v>20456</v>
      </c>
      <c r="P416" s="360">
        <f t="shared" si="74"/>
        <v>20456</v>
      </c>
      <c r="Q416" s="360">
        <v>0</v>
      </c>
      <c r="R416" s="360">
        <f t="shared" si="75"/>
        <v>0</v>
      </c>
      <c r="S416" s="360">
        <v>0</v>
      </c>
      <c r="T416" s="360">
        <f t="shared" si="76"/>
        <v>0</v>
      </c>
      <c r="U416" s="360">
        <f t="shared" si="70"/>
        <v>20456</v>
      </c>
      <c r="V416" s="369">
        <f t="shared" si="71"/>
        <v>20456</v>
      </c>
      <c r="W416" s="393">
        <f t="shared" si="72"/>
        <v>0</v>
      </c>
      <c r="X416" s="376">
        <f t="shared" si="73"/>
        <v>0</v>
      </c>
      <c r="Y416" s="372"/>
    </row>
    <row r="417" spans="1:25" s="50" customFormat="1" ht="22.5" customHeight="1" x14ac:dyDescent="0.15">
      <c r="A417" s="361" t="s">
        <v>551</v>
      </c>
      <c r="B417" s="151" t="s">
        <v>895</v>
      </c>
      <c r="C417" s="152" t="s">
        <v>905</v>
      </c>
      <c r="D417" s="375">
        <v>1</v>
      </c>
      <c r="E417" s="359" t="s">
        <v>1743</v>
      </c>
      <c r="F417" s="360">
        <v>40913</v>
      </c>
      <c r="G417" s="360">
        <f t="shared" si="67"/>
        <v>40913</v>
      </c>
      <c r="H417" s="360">
        <v>0</v>
      </c>
      <c r="I417" s="360">
        <f t="shared" si="68"/>
        <v>0</v>
      </c>
      <c r="J417" s="360">
        <v>0</v>
      </c>
      <c r="K417" s="360">
        <f t="shared" si="69"/>
        <v>0</v>
      </c>
      <c r="L417" s="360">
        <f t="shared" si="77"/>
        <v>40913</v>
      </c>
      <c r="M417" s="376">
        <f t="shared" si="77"/>
        <v>40913</v>
      </c>
      <c r="N417" s="375">
        <v>1</v>
      </c>
      <c r="O417" s="360">
        <v>40913</v>
      </c>
      <c r="P417" s="360">
        <f t="shared" si="74"/>
        <v>40913</v>
      </c>
      <c r="Q417" s="360">
        <v>0</v>
      </c>
      <c r="R417" s="360">
        <f t="shared" si="75"/>
        <v>0</v>
      </c>
      <c r="S417" s="360">
        <v>0</v>
      </c>
      <c r="T417" s="360">
        <f t="shared" si="76"/>
        <v>0</v>
      </c>
      <c r="U417" s="360">
        <f t="shared" si="70"/>
        <v>40913</v>
      </c>
      <c r="V417" s="369">
        <f t="shared" si="71"/>
        <v>40913</v>
      </c>
      <c r="W417" s="393">
        <f t="shared" si="72"/>
        <v>0</v>
      </c>
      <c r="X417" s="376">
        <f t="shared" si="73"/>
        <v>0</v>
      </c>
      <c r="Y417" s="372"/>
    </row>
    <row r="418" spans="1:25" s="50" customFormat="1" ht="22.5" customHeight="1" x14ac:dyDescent="0.15">
      <c r="A418" s="361" t="s">
        <v>552</v>
      </c>
      <c r="B418" s="151" t="s">
        <v>895</v>
      </c>
      <c r="C418" s="152" t="s">
        <v>906</v>
      </c>
      <c r="D418" s="375">
        <v>1</v>
      </c>
      <c r="E418" s="359" t="s">
        <v>1743</v>
      </c>
      <c r="F418" s="360">
        <v>26089</v>
      </c>
      <c r="G418" s="360">
        <f t="shared" si="67"/>
        <v>26089</v>
      </c>
      <c r="H418" s="360">
        <v>0</v>
      </c>
      <c r="I418" s="360">
        <f t="shared" si="68"/>
        <v>0</v>
      </c>
      <c r="J418" s="360">
        <v>0</v>
      </c>
      <c r="K418" s="360">
        <f t="shared" si="69"/>
        <v>0</v>
      </c>
      <c r="L418" s="360">
        <f t="shared" si="77"/>
        <v>26089</v>
      </c>
      <c r="M418" s="376">
        <f t="shared" si="77"/>
        <v>26089</v>
      </c>
      <c r="N418" s="375">
        <v>1</v>
      </c>
      <c r="O418" s="360">
        <v>26089</v>
      </c>
      <c r="P418" s="360">
        <f t="shared" si="74"/>
        <v>26089</v>
      </c>
      <c r="Q418" s="360">
        <v>0</v>
      </c>
      <c r="R418" s="360">
        <f t="shared" si="75"/>
        <v>0</v>
      </c>
      <c r="S418" s="360">
        <v>0</v>
      </c>
      <c r="T418" s="360">
        <f t="shared" si="76"/>
        <v>0</v>
      </c>
      <c r="U418" s="360">
        <f t="shared" si="70"/>
        <v>26089</v>
      </c>
      <c r="V418" s="369">
        <f t="shared" si="71"/>
        <v>26089</v>
      </c>
      <c r="W418" s="393">
        <f t="shared" si="72"/>
        <v>0</v>
      </c>
      <c r="X418" s="376">
        <f t="shared" si="73"/>
        <v>0</v>
      </c>
      <c r="Y418" s="372"/>
    </row>
    <row r="419" spans="1:25" s="50" customFormat="1" ht="22.5" customHeight="1" x14ac:dyDescent="0.15">
      <c r="A419" s="361" t="s">
        <v>553</v>
      </c>
      <c r="B419" s="151" t="s">
        <v>895</v>
      </c>
      <c r="C419" s="152" t="s">
        <v>907</v>
      </c>
      <c r="D419" s="375">
        <v>1</v>
      </c>
      <c r="E419" s="359" t="s">
        <v>1743</v>
      </c>
      <c r="F419" s="360">
        <v>52179</v>
      </c>
      <c r="G419" s="360">
        <f t="shared" si="67"/>
        <v>52179</v>
      </c>
      <c r="H419" s="360">
        <v>0</v>
      </c>
      <c r="I419" s="360">
        <f t="shared" si="68"/>
        <v>0</v>
      </c>
      <c r="J419" s="360">
        <v>0</v>
      </c>
      <c r="K419" s="360">
        <f t="shared" si="69"/>
        <v>0</v>
      </c>
      <c r="L419" s="360">
        <f t="shared" si="77"/>
        <v>52179</v>
      </c>
      <c r="M419" s="376">
        <f t="shared" si="77"/>
        <v>52179</v>
      </c>
      <c r="N419" s="375">
        <v>1</v>
      </c>
      <c r="O419" s="360">
        <v>52179</v>
      </c>
      <c r="P419" s="360">
        <f t="shared" si="74"/>
        <v>52179</v>
      </c>
      <c r="Q419" s="360">
        <v>0</v>
      </c>
      <c r="R419" s="360">
        <f t="shared" si="75"/>
        <v>0</v>
      </c>
      <c r="S419" s="360">
        <v>0</v>
      </c>
      <c r="T419" s="360">
        <f t="shared" si="76"/>
        <v>0</v>
      </c>
      <c r="U419" s="360">
        <f t="shared" si="70"/>
        <v>52179</v>
      </c>
      <c r="V419" s="369">
        <f t="shared" si="71"/>
        <v>52179</v>
      </c>
      <c r="W419" s="393">
        <f t="shared" si="72"/>
        <v>0</v>
      </c>
      <c r="X419" s="376">
        <f t="shared" si="73"/>
        <v>0</v>
      </c>
      <c r="Y419" s="372"/>
    </row>
    <row r="420" spans="1:25" s="50" customFormat="1" ht="22.5" customHeight="1" x14ac:dyDescent="0.15">
      <c r="A420" s="361" t="s">
        <v>554</v>
      </c>
      <c r="B420" s="151" t="s">
        <v>895</v>
      </c>
      <c r="C420" s="152" t="s">
        <v>908</v>
      </c>
      <c r="D420" s="375">
        <v>0</v>
      </c>
      <c r="E420" s="359" t="s">
        <v>1743</v>
      </c>
      <c r="F420" s="360">
        <v>30833</v>
      </c>
      <c r="G420" s="360">
        <f t="shared" si="67"/>
        <v>0</v>
      </c>
      <c r="H420" s="360">
        <v>0</v>
      </c>
      <c r="I420" s="360">
        <f t="shared" si="68"/>
        <v>0</v>
      </c>
      <c r="J420" s="360">
        <v>0</v>
      </c>
      <c r="K420" s="360">
        <f t="shared" si="69"/>
        <v>0</v>
      </c>
      <c r="L420" s="360">
        <f t="shared" si="77"/>
        <v>30833</v>
      </c>
      <c r="M420" s="376">
        <f t="shared" si="77"/>
        <v>0</v>
      </c>
      <c r="N420" s="375">
        <v>0</v>
      </c>
      <c r="O420" s="360">
        <v>30833</v>
      </c>
      <c r="P420" s="360">
        <f t="shared" si="74"/>
        <v>0</v>
      </c>
      <c r="Q420" s="360">
        <v>0</v>
      </c>
      <c r="R420" s="360">
        <f t="shared" si="75"/>
        <v>0</v>
      </c>
      <c r="S420" s="360">
        <v>0</v>
      </c>
      <c r="T420" s="360">
        <f t="shared" si="76"/>
        <v>0</v>
      </c>
      <c r="U420" s="360">
        <f t="shared" si="70"/>
        <v>30833</v>
      </c>
      <c r="V420" s="369">
        <f t="shared" si="71"/>
        <v>0</v>
      </c>
      <c r="W420" s="393">
        <f t="shared" si="72"/>
        <v>0</v>
      </c>
      <c r="X420" s="376">
        <f t="shared" si="73"/>
        <v>0</v>
      </c>
      <c r="Y420" s="372"/>
    </row>
    <row r="421" spans="1:25" s="50" customFormat="1" ht="22.5" customHeight="1" x14ac:dyDescent="0.15">
      <c r="A421" s="361" t="s">
        <v>555</v>
      </c>
      <c r="B421" s="151" t="s">
        <v>895</v>
      </c>
      <c r="C421" s="152" t="s">
        <v>909</v>
      </c>
      <c r="D421" s="375">
        <v>0</v>
      </c>
      <c r="E421" s="359" t="s">
        <v>1743</v>
      </c>
      <c r="F421" s="360">
        <v>61666</v>
      </c>
      <c r="G421" s="360">
        <f t="shared" si="67"/>
        <v>0</v>
      </c>
      <c r="H421" s="360">
        <v>0</v>
      </c>
      <c r="I421" s="360">
        <f t="shared" si="68"/>
        <v>0</v>
      </c>
      <c r="J421" s="360">
        <v>0</v>
      </c>
      <c r="K421" s="360">
        <f t="shared" si="69"/>
        <v>0</v>
      </c>
      <c r="L421" s="360">
        <f t="shared" si="77"/>
        <v>61666</v>
      </c>
      <c r="M421" s="376">
        <f t="shared" si="77"/>
        <v>0</v>
      </c>
      <c r="N421" s="375">
        <v>0</v>
      </c>
      <c r="O421" s="360">
        <v>61666</v>
      </c>
      <c r="P421" s="360">
        <f t="shared" si="74"/>
        <v>0</v>
      </c>
      <c r="Q421" s="360">
        <v>0</v>
      </c>
      <c r="R421" s="360">
        <f t="shared" si="75"/>
        <v>0</v>
      </c>
      <c r="S421" s="360">
        <v>0</v>
      </c>
      <c r="T421" s="360">
        <f t="shared" si="76"/>
        <v>0</v>
      </c>
      <c r="U421" s="360">
        <f t="shared" si="70"/>
        <v>61666</v>
      </c>
      <c r="V421" s="369">
        <f t="shared" si="71"/>
        <v>0</v>
      </c>
      <c r="W421" s="393">
        <f t="shared" si="72"/>
        <v>0</v>
      </c>
      <c r="X421" s="376">
        <f t="shared" si="73"/>
        <v>0</v>
      </c>
      <c r="Y421" s="372"/>
    </row>
    <row r="422" spans="1:25" s="50" customFormat="1" ht="22.5" customHeight="1" x14ac:dyDescent="0.15">
      <c r="A422" s="361" t="s">
        <v>556</v>
      </c>
      <c r="B422" s="151" t="s">
        <v>895</v>
      </c>
      <c r="C422" s="152" t="s">
        <v>910</v>
      </c>
      <c r="D422" s="375">
        <v>0</v>
      </c>
      <c r="E422" s="359" t="s">
        <v>1743</v>
      </c>
      <c r="F422" s="360">
        <v>50993</v>
      </c>
      <c r="G422" s="360">
        <f t="shared" si="67"/>
        <v>0</v>
      </c>
      <c r="H422" s="360">
        <v>0</v>
      </c>
      <c r="I422" s="360">
        <f t="shared" si="68"/>
        <v>0</v>
      </c>
      <c r="J422" s="360">
        <v>0</v>
      </c>
      <c r="K422" s="360">
        <f t="shared" si="69"/>
        <v>0</v>
      </c>
      <c r="L422" s="360">
        <f t="shared" si="77"/>
        <v>50993</v>
      </c>
      <c r="M422" s="376">
        <f t="shared" si="77"/>
        <v>0</v>
      </c>
      <c r="N422" s="375">
        <v>0</v>
      </c>
      <c r="O422" s="360">
        <v>50993</v>
      </c>
      <c r="P422" s="360">
        <f t="shared" si="74"/>
        <v>0</v>
      </c>
      <c r="Q422" s="360">
        <v>0</v>
      </c>
      <c r="R422" s="360">
        <f t="shared" si="75"/>
        <v>0</v>
      </c>
      <c r="S422" s="360">
        <v>0</v>
      </c>
      <c r="T422" s="360">
        <f t="shared" si="76"/>
        <v>0</v>
      </c>
      <c r="U422" s="360">
        <f t="shared" si="70"/>
        <v>50993</v>
      </c>
      <c r="V422" s="369">
        <f t="shared" si="71"/>
        <v>0</v>
      </c>
      <c r="W422" s="393">
        <f t="shared" si="72"/>
        <v>0</v>
      </c>
      <c r="X422" s="376">
        <f t="shared" si="73"/>
        <v>0</v>
      </c>
      <c r="Y422" s="372"/>
    </row>
    <row r="423" spans="1:25" s="50" customFormat="1" ht="22.5" customHeight="1" x14ac:dyDescent="0.15">
      <c r="A423" s="361" t="s">
        <v>557</v>
      </c>
      <c r="B423" s="151" t="s">
        <v>895</v>
      </c>
      <c r="C423" s="152" t="s">
        <v>911</v>
      </c>
      <c r="D423" s="375">
        <v>0</v>
      </c>
      <c r="E423" s="359" t="s">
        <v>1743</v>
      </c>
      <c r="F423" s="360">
        <v>101987</v>
      </c>
      <c r="G423" s="360">
        <f t="shared" si="67"/>
        <v>0</v>
      </c>
      <c r="H423" s="360">
        <v>0</v>
      </c>
      <c r="I423" s="360">
        <f t="shared" si="68"/>
        <v>0</v>
      </c>
      <c r="J423" s="360">
        <v>0</v>
      </c>
      <c r="K423" s="360">
        <f t="shared" si="69"/>
        <v>0</v>
      </c>
      <c r="L423" s="360">
        <f t="shared" si="77"/>
        <v>101987</v>
      </c>
      <c r="M423" s="376">
        <f t="shared" si="77"/>
        <v>0</v>
      </c>
      <c r="N423" s="375">
        <v>0</v>
      </c>
      <c r="O423" s="360">
        <v>101987</v>
      </c>
      <c r="P423" s="360">
        <f t="shared" si="74"/>
        <v>0</v>
      </c>
      <c r="Q423" s="360">
        <v>0</v>
      </c>
      <c r="R423" s="360">
        <f t="shared" si="75"/>
        <v>0</v>
      </c>
      <c r="S423" s="360">
        <v>0</v>
      </c>
      <c r="T423" s="360">
        <f t="shared" si="76"/>
        <v>0</v>
      </c>
      <c r="U423" s="360">
        <f t="shared" si="70"/>
        <v>101987</v>
      </c>
      <c r="V423" s="369">
        <f t="shared" si="71"/>
        <v>0</v>
      </c>
      <c r="W423" s="393">
        <f t="shared" si="72"/>
        <v>0</v>
      </c>
      <c r="X423" s="376">
        <f t="shared" si="73"/>
        <v>0</v>
      </c>
      <c r="Y423" s="372"/>
    </row>
    <row r="424" spans="1:25" s="50" customFormat="1" ht="22.5" customHeight="1" x14ac:dyDescent="0.15">
      <c r="A424" s="361" t="s">
        <v>558</v>
      </c>
      <c r="B424" s="151" t="s">
        <v>919</v>
      </c>
      <c r="C424" s="152" t="s">
        <v>1366</v>
      </c>
      <c r="D424" s="375">
        <v>0</v>
      </c>
      <c r="E424" s="359" t="s">
        <v>1384</v>
      </c>
      <c r="F424" s="360">
        <v>7991</v>
      </c>
      <c r="G424" s="360">
        <f t="shared" si="67"/>
        <v>0</v>
      </c>
      <c r="H424" s="360">
        <v>0</v>
      </c>
      <c r="I424" s="360">
        <f t="shared" si="68"/>
        <v>0</v>
      </c>
      <c r="J424" s="360">
        <v>0</v>
      </c>
      <c r="K424" s="360">
        <f t="shared" si="69"/>
        <v>0</v>
      </c>
      <c r="L424" s="360">
        <f t="shared" si="77"/>
        <v>7991</v>
      </c>
      <c r="M424" s="376">
        <f t="shared" si="77"/>
        <v>0</v>
      </c>
      <c r="N424" s="375">
        <v>0</v>
      </c>
      <c r="O424" s="360">
        <v>7991</v>
      </c>
      <c r="P424" s="360">
        <f t="shared" si="74"/>
        <v>0</v>
      </c>
      <c r="Q424" s="360">
        <v>0</v>
      </c>
      <c r="R424" s="360">
        <f t="shared" si="75"/>
        <v>0</v>
      </c>
      <c r="S424" s="360">
        <v>0</v>
      </c>
      <c r="T424" s="360">
        <f t="shared" si="76"/>
        <v>0</v>
      </c>
      <c r="U424" s="360">
        <f t="shared" si="70"/>
        <v>7991</v>
      </c>
      <c r="V424" s="369">
        <f t="shared" si="71"/>
        <v>0</v>
      </c>
      <c r="W424" s="393">
        <f t="shared" si="72"/>
        <v>0</v>
      </c>
      <c r="X424" s="376">
        <f t="shared" si="73"/>
        <v>0</v>
      </c>
      <c r="Y424" s="372"/>
    </row>
    <row r="425" spans="1:25" s="50" customFormat="1" ht="22.5" customHeight="1" x14ac:dyDescent="0.15">
      <c r="A425" s="361" t="s">
        <v>559</v>
      </c>
      <c r="B425" s="151" t="s">
        <v>919</v>
      </c>
      <c r="C425" s="152" t="s">
        <v>1367</v>
      </c>
      <c r="D425" s="375">
        <v>0</v>
      </c>
      <c r="E425" s="359" t="s">
        <v>1384</v>
      </c>
      <c r="F425" s="360">
        <v>12867</v>
      </c>
      <c r="G425" s="360">
        <f t="shared" si="67"/>
        <v>0</v>
      </c>
      <c r="H425" s="360">
        <v>0</v>
      </c>
      <c r="I425" s="360">
        <f t="shared" si="68"/>
        <v>0</v>
      </c>
      <c r="J425" s="360">
        <v>0</v>
      </c>
      <c r="K425" s="360">
        <f t="shared" si="69"/>
        <v>0</v>
      </c>
      <c r="L425" s="360">
        <f t="shared" si="77"/>
        <v>12867</v>
      </c>
      <c r="M425" s="376">
        <f t="shared" si="77"/>
        <v>0</v>
      </c>
      <c r="N425" s="375">
        <v>0</v>
      </c>
      <c r="O425" s="360">
        <v>12867</v>
      </c>
      <c r="P425" s="360">
        <f t="shared" si="74"/>
        <v>0</v>
      </c>
      <c r="Q425" s="360">
        <v>0</v>
      </c>
      <c r="R425" s="360">
        <f t="shared" si="75"/>
        <v>0</v>
      </c>
      <c r="S425" s="360">
        <v>0</v>
      </c>
      <c r="T425" s="360">
        <f t="shared" si="76"/>
        <v>0</v>
      </c>
      <c r="U425" s="360">
        <f t="shared" si="70"/>
        <v>12867</v>
      </c>
      <c r="V425" s="369">
        <f t="shared" si="71"/>
        <v>0</v>
      </c>
      <c r="W425" s="393">
        <f t="shared" si="72"/>
        <v>0</v>
      </c>
      <c r="X425" s="376">
        <f t="shared" si="73"/>
        <v>0</v>
      </c>
      <c r="Y425" s="372"/>
    </row>
    <row r="426" spans="1:25" s="50" customFormat="1" ht="22.5" customHeight="1" x14ac:dyDescent="0.15">
      <c r="A426" s="361" t="s">
        <v>560</v>
      </c>
      <c r="B426" s="151" t="s">
        <v>919</v>
      </c>
      <c r="C426" s="152" t="s">
        <v>89</v>
      </c>
      <c r="D426" s="375">
        <v>0</v>
      </c>
      <c r="E426" s="359" t="s">
        <v>1384</v>
      </c>
      <c r="F426" s="360">
        <v>18416</v>
      </c>
      <c r="G426" s="360">
        <f t="shared" si="67"/>
        <v>0</v>
      </c>
      <c r="H426" s="360">
        <v>0</v>
      </c>
      <c r="I426" s="360">
        <f t="shared" si="68"/>
        <v>0</v>
      </c>
      <c r="J426" s="360">
        <v>0</v>
      </c>
      <c r="K426" s="360">
        <f t="shared" si="69"/>
        <v>0</v>
      </c>
      <c r="L426" s="360">
        <f t="shared" si="77"/>
        <v>18416</v>
      </c>
      <c r="M426" s="376">
        <f t="shared" si="77"/>
        <v>0</v>
      </c>
      <c r="N426" s="375">
        <v>0</v>
      </c>
      <c r="O426" s="360">
        <v>18416</v>
      </c>
      <c r="P426" s="360">
        <f t="shared" si="74"/>
        <v>0</v>
      </c>
      <c r="Q426" s="360">
        <v>0</v>
      </c>
      <c r="R426" s="360">
        <f t="shared" si="75"/>
        <v>0</v>
      </c>
      <c r="S426" s="360">
        <v>0</v>
      </c>
      <c r="T426" s="360">
        <f t="shared" si="76"/>
        <v>0</v>
      </c>
      <c r="U426" s="360">
        <f t="shared" si="70"/>
        <v>18416</v>
      </c>
      <c r="V426" s="369">
        <f t="shared" si="71"/>
        <v>0</v>
      </c>
      <c r="W426" s="393">
        <f t="shared" si="72"/>
        <v>0</v>
      </c>
      <c r="X426" s="376">
        <f t="shared" si="73"/>
        <v>0</v>
      </c>
      <c r="Y426" s="372"/>
    </row>
    <row r="427" spans="1:25" s="50" customFormat="1" ht="22.5" customHeight="1" x14ac:dyDescent="0.15">
      <c r="A427" s="361" t="s">
        <v>561</v>
      </c>
      <c r="B427" s="151" t="s">
        <v>919</v>
      </c>
      <c r="C427" s="152" t="s">
        <v>90</v>
      </c>
      <c r="D427" s="375">
        <v>0</v>
      </c>
      <c r="E427" s="359" t="s">
        <v>1384</v>
      </c>
      <c r="F427" s="360">
        <v>23125</v>
      </c>
      <c r="G427" s="360">
        <f t="shared" si="67"/>
        <v>0</v>
      </c>
      <c r="H427" s="360">
        <v>0</v>
      </c>
      <c r="I427" s="360">
        <f t="shared" si="68"/>
        <v>0</v>
      </c>
      <c r="J427" s="360">
        <v>0</v>
      </c>
      <c r="K427" s="360">
        <f t="shared" si="69"/>
        <v>0</v>
      </c>
      <c r="L427" s="360">
        <f t="shared" si="77"/>
        <v>23125</v>
      </c>
      <c r="M427" s="376">
        <f t="shared" si="77"/>
        <v>0</v>
      </c>
      <c r="N427" s="375">
        <v>0</v>
      </c>
      <c r="O427" s="360">
        <v>23125</v>
      </c>
      <c r="P427" s="360">
        <f t="shared" si="74"/>
        <v>0</v>
      </c>
      <c r="Q427" s="360">
        <v>0</v>
      </c>
      <c r="R427" s="360">
        <f t="shared" si="75"/>
        <v>0</v>
      </c>
      <c r="S427" s="360">
        <v>0</v>
      </c>
      <c r="T427" s="360">
        <f t="shared" si="76"/>
        <v>0</v>
      </c>
      <c r="U427" s="360">
        <f t="shared" si="70"/>
        <v>23125</v>
      </c>
      <c r="V427" s="369">
        <f t="shared" si="71"/>
        <v>0</v>
      </c>
      <c r="W427" s="393">
        <f t="shared" si="72"/>
        <v>0</v>
      </c>
      <c r="X427" s="376">
        <f t="shared" si="73"/>
        <v>0</v>
      </c>
      <c r="Y427" s="372"/>
    </row>
    <row r="428" spans="1:25" s="50" customFormat="1" ht="22.5" customHeight="1" x14ac:dyDescent="0.15">
      <c r="A428" s="361" t="s">
        <v>562</v>
      </c>
      <c r="B428" s="151" t="s">
        <v>919</v>
      </c>
      <c r="C428" s="152" t="s">
        <v>91</v>
      </c>
      <c r="D428" s="375">
        <v>0</v>
      </c>
      <c r="E428" s="359" t="s">
        <v>1384</v>
      </c>
      <c r="F428" s="360">
        <v>27240</v>
      </c>
      <c r="G428" s="360">
        <f t="shared" si="67"/>
        <v>0</v>
      </c>
      <c r="H428" s="360">
        <v>0</v>
      </c>
      <c r="I428" s="360">
        <f t="shared" si="68"/>
        <v>0</v>
      </c>
      <c r="J428" s="360">
        <v>0</v>
      </c>
      <c r="K428" s="360">
        <f t="shared" si="69"/>
        <v>0</v>
      </c>
      <c r="L428" s="360">
        <f t="shared" si="77"/>
        <v>27240</v>
      </c>
      <c r="M428" s="376">
        <f t="shared" si="77"/>
        <v>0</v>
      </c>
      <c r="N428" s="375">
        <v>0</v>
      </c>
      <c r="O428" s="360">
        <v>27240</v>
      </c>
      <c r="P428" s="360">
        <f t="shared" si="74"/>
        <v>0</v>
      </c>
      <c r="Q428" s="360">
        <v>0</v>
      </c>
      <c r="R428" s="360">
        <f t="shared" si="75"/>
        <v>0</v>
      </c>
      <c r="S428" s="360">
        <v>0</v>
      </c>
      <c r="T428" s="360">
        <f t="shared" si="76"/>
        <v>0</v>
      </c>
      <c r="U428" s="360">
        <f t="shared" si="70"/>
        <v>27240</v>
      </c>
      <c r="V428" s="369">
        <f t="shared" si="71"/>
        <v>0</v>
      </c>
      <c r="W428" s="393">
        <f t="shared" si="72"/>
        <v>0</v>
      </c>
      <c r="X428" s="376">
        <f t="shared" si="73"/>
        <v>0</v>
      </c>
      <c r="Y428" s="372"/>
    </row>
    <row r="429" spans="1:25" s="50" customFormat="1" ht="22.5" customHeight="1" x14ac:dyDescent="0.15">
      <c r="A429" s="361" t="s">
        <v>563</v>
      </c>
      <c r="B429" s="151" t="s">
        <v>919</v>
      </c>
      <c r="C429" s="152" t="s">
        <v>92</v>
      </c>
      <c r="D429" s="375">
        <v>0</v>
      </c>
      <c r="E429" s="359" t="s">
        <v>1384</v>
      </c>
      <c r="F429" s="360">
        <v>52630</v>
      </c>
      <c r="G429" s="360">
        <f t="shared" si="67"/>
        <v>0</v>
      </c>
      <c r="H429" s="360">
        <v>0</v>
      </c>
      <c r="I429" s="360">
        <f t="shared" si="68"/>
        <v>0</v>
      </c>
      <c r="J429" s="360">
        <v>0</v>
      </c>
      <c r="K429" s="360">
        <f t="shared" si="69"/>
        <v>0</v>
      </c>
      <c r="L429" s="360">
        <f t="shared" si="77"/>
        <v>52630</v>
      </c>
      <c r="M429" s="376">
        <f t="shared" si="77"/>
        <v>0</v>
      </c>
      <c r="N429" s="375">
        <v>0</v>
      </c>
      <c r="O429" s="360">
        <v>52630</v>
      </c>
      <c r="P429" s="360">
        <f t="shared" si="74"/>
        <v>0</v>
      </c>
      <c r="Q429" s="360">
        <v>0</v>
      </c>
      <c r="R429" s="360">
        <f t="shared" si="75"/>
        <v>0</v>
      </c>
      <c r="S429" s="360">
        <v>0</v>
      </c>
      <c r="T429" s="360">
        <f t="shared" si="76"/>
        <v>0</v>
      </c>
      <c r="U429" s="360">
        <f t="shared" si="70"/>
        <v>52630</v>
      </c>
      <c r="V429" s="369">
        <f t="shared" si="71"/>
        <v>0</v>
      </c>
      <c r="W429" s="393">
        <f t="shared" si="72"/>
        <v>0</v>
      </c>
      <c r="X429" s="376">
        <f t="shared" si="73"/>
        <v>0</v>
      </c>
      <c r="Y429" s="372"/>
    </row>
    <row r="430" spans="1:25" s="50" customFormat="1" ht="22.5" customHeight="1" x14ac:dyDescent="0.15">
      <c r="A430" s="361" t="s">
        <v>564</v>
      </c>
      <c r="B430" s="151" t="s">
        <v>875</v>
      </c>
      <c r="C430" s="152" t="s">
        <v>1366</v>
      </c>
      <c r="D430" s="375">
        <v>1</v>
      </c>
      <c r="E430" s="359" t="s">
        <v>1384</v>
      </c>
      <c r="F430" s="360">
        <v>2608</v>
      </c>
      <c r="G430" s="360">
        <f t="shared" si="67"/>
        <v>2608</v>
      </c>
      <c r="H430" s="360">
        <v>0</v>
      </c>
      <c r="I430" s="360">
        <f t="shared" si="68"/>
        <v>0</v>
      </c>
      <c r="J430" s="360">
        <v>0</v>
      </c>
      <c r="K430" s="360">
        <f t="shared" si="69"/>
        <v>0</v>
      </c>
      <c r="L430" s="360">
        <f t="shared" si="77"/>
        <v>2608</v>
      </c>
      <c r="M430" s="376">
        <f t="shared" si="77"/>
        <v>2608</v>
      </c>
      <c r="N430" s="375">
        <v>1</v>
      </c>
      <c r="O430" s="360">
        <v>2608</v>
      </c>
      <c r="P430" s="360">
        <f t="shared" si="74"/>
        <v>2608</v>
      </c>
      <c r="Q430" s="360">
        <v>0</v>
      </c>
      <c r="R430" s="360">
        <f t="shared" si="75"/>
        <v>0</v>
      </c>
      <c r="S430" s="360">
        <v>0</v>
      </c>
      <c r="T430" s="360">
        <f t="shared" si="76"/>
        <v>0</v>
      </c>
      <c r="U430" s="360">
        <f t="shared" si="70"/>
        <v>2608</v>
      </c>
      <c r="V430" s="369">
        <f t="shared" si="71"/>
        <v>2608</v>
      </c>
      <c r="W430" s="393">
        <f t="shared" si="72"/>
        <v>0</v>
      </c>
      <c r="X430" s="376">
        <f t="shared" si="73"/>
        <v>0</v>
      </c>
      <c r="Y430" s="372"/>
    </row>
    <row r="431" spans="1:25" s="50" customFormat="1" ht="22.5" customHeight="1" x14ac:dyDescent="0.15">
      <c r="A431" s="361" t="s">
        <v>565</v>
      </c>
      <c r="B431" s="151" t="s">
        <v>875</v>
      </c>
      <c r="C431" s="152" t="s">
        <v>1367</v>
      </c>
      <c r="D431" s="375">
        <v>1</v>
      </c>
      <c r="E431" s="359" t="s">
        <v>1384</v>
      </c>
      <c r="F431" s="360">
        <v>4141</v>
      </c>
      <c r="G431" s="360">
        <f t="shared" si="67"/>
        <v>4141</v>
      </c>
      <c r="H431" s="360">
        <v>0</v>
      </c>
      <c r="I431" s="360">
        <f t="shared" si="68"/>
        <v>0</v>
      </c>
      <c r="J431" s="360">
        <v>0</v>
      </c>
      <c r="K431" s="360">
        <f t="shared" si="69"/>
        <v>0</v>
      </c>
      <c r="L431" s="360">
        <f t="shared" si="77"/>
        <v>4141</v>
      </c>
      <c r="M431" s="376">
        <f t="shared" si="77"/>
        <v>4141</v>
      </c>
      <c r="N431" s="375">
        <v>1</v>
      </c>
      <c r="O431" s="360">
        <v>4141</v>
      </c>
      <c r="P431" s="360">
        <f t="shared" si="74"/>
        <v>4141</v>
      </c>
      <c r="Q431" s="360">
        <v>0</v>
      </c>
      <c r="R431" s="360">
        <f t="shared" si="75"/>
        <v>0</v>
      </c>
      <c r="S431" s="360">
        <v>0</v>
      </c>
      <c r="T431" s="360">
        <f t="shared" si="76"/>
        <v>0</v>
      </c>
      <c r="U431" s="360">
        <f t="shared" si="70"/>
        <v>4141</v>
      </c>
      <c r="V431" s="369">
        <f t="shared" si="71"/>
        <v>4141</v>
      </c>
      <c r="W431" s="393">
        <f t="shared" si="72"/>
        <v>0</v>
      </c>
      <c r="X431" s="376">
        <f t="shared" si="73"/>
        <v>0</v>
      </c>
      <c r="Y431" s="372"/>
    </row>
    <row r="432" spans="1:25" s="50" customFormat="1" ht="22.5" customHeight="1" x14ac:dyDescent="0.15">
      <c r="A432" s="361" t="s">
        <v>566</v>
      </c>
      <c r="B432" s="151" t="s">
        <v>875</v>
      </c>
      <c r="C432" s="152" t="s">
        <v>89</v>
      </c>
      <c r="D432" s="375">
        <v>0</v>
      </c>
      <c r="E432" s="359" t="s">
        <v>1384</v>
      </c>
      <c r="F432" s="360">
        <v>6759</v>
      </c>
      <c r="G432" s="360">
        <f t="shared" si="67"/>
        <v>0</v>
      </c>
      <c r="H432" s="360">
        <v>0</v>
      </c>
      <c r="I432" s="360">
        <f t="shared" si="68"/>
        <v>0</v>
      </c>
      <c r="J432" s="360">
        <v>0</v>
      </c>
      <c r="K432" s="360">
        <f t="shared" si="69"/>
        <v>0</v>
      </c>
      <c r="L432" s="360">
        <f t="shared" si="77"/>
        <v>6759</v>
      </c>
      <c r="M432" s="376">
        <f t="shared" si="77"/>
        <v>0</v>
      </c>
      <c r="N432" s="375">
        <v>0</v>
      </c>
      <c r="O432" s="360">
        <v>6759</v>
      </c>
      <c r="P432" s="360">
        <f t="shared" si="74"/>
        <v>0</v>
      </c>
      <c r="Q432" s="360">
        <v>0</v>
      </c>
      <c r="R432" s="360">
        <f t="shared" si="75"/>
        <v>0</v>
      </c>
      <c r="S432" s="360">
        <v>0</v>
      </c>
      <c r="T432" s="360">
        <f t="shared" si="76"/>
        <v>0</v>
      </c>
      <c r="U432" s="360">
        <f t="shared" si="70"/>
        <v>6759</v>
      </c>
      <c r="V432" s="369">
        <f t="shared" si="71"/>
        <v>0</v>
      </c>
      <c r="W432" s="393">
        <f t="shared" si="72"/>
        <v>0</v>
      </c>
      <c r="X432" s="376">
        <f t="shared" si="73"/>
        <v>0</v>
      </c>
      <c r="Y432" s="372"/>
    </row>
    <row r="433" spans="1:25" s="50" customFormat="1" ht="22.5" customHeight="1" x14ac:dyDescent="0.15">
      <c r="A433" s="361" t="s">
        <v>567</v>
      </c>
      <c r="B433" s="151" t="s">
        <v>875</v>
      </c>
      <c r="C433" s="152" t="s">
        <v>90</v>
      </c>
      <c r="D433" s="375">
        <v>0</v>
      </c>
      <c r="E433" s="359" t="s">
        <v>1384</v>
      </c>
      <c r="F433" s="360">
        <v>9106</v>
      </c>
      <c r="G433" s="360">
        <f t="shared" si="67"/>
        <v>0</v>
      </c>
      <c r="H433" s="360">
        <v>0</v>
      </c>
      <c r="I433" s="360">
        <f t="shared" si="68"/>
        <v>0</v>
      </c>
      <c r="J433" s="360">
        <v>0</v>
      </c>
      <c r="K433" s="360">
        <f t="shared" si="69"/>
        <v>0</v>
      </c>
      <c r="L433" s="360">
        <f t="shared" si="77"/>
        <v>9106</v>
      </c>
      <c r="M433" s="376">
        <f t="shared" si="77"/>
        <v>0</v>
      </c>
      <c r="N433" s="375">
        <v>0</v>
      </c>
      <c r="O433" s="360">
        <v>9106</v>
      </c>
      <c r="P433" s="360">
        <f t="shared" si="74"/>
        <v>0</v>
      </c>
      <c r="Q433" s="360">
        <v>0</v>
      </c>
      <c r="R433" s="360">
        <f t="shared" si="75"/>
        <v>0</v>
      </c>
      <c r="S433" s="360">
        <v>0</v>
      </c>
      <c r="T433" s="360">
        <f t="shared" si="76"/>
        <v>0</v>
      </c>
      <c r="U433" s="360">
        <f t="shared" si="70"/>
        <v>9106</v>
      </c>
      <c r="V433" s="369">
        <f t="shared" si="71"/>
        <v>0</v>
      </c>
      <c r="W433" s="393">
        <f t="shared" si="72"/>
        <v>0</v>
      </c>
      <c r="X433" s="376">
        <f t="shared" si="73"/>
        <v>0</v>
      </c>
      <c r="Y433" s="372"/>
    </row>
    <row r="434" spans="1:25" s="50" customFormat="1" ht="22.5" customHeight="1" x14ac:dyDescent="0.15">
      <c r="A434" s="361" t="s">
        <v>568</v>
      </c>
      <c r="B434" s="151" t="s">
        <v>875</v>
      </c>
      <c r="C434" s="152" t="s">
        <v>91</v>
      </c>
      <c r="D434" s="375">
        <v>0</v>
      </c>
      <c r="E434" s="359" t="s">
        <v>1384</v>
      </c>
      <c r="F434" s="360">
        <v>12717</v>
      </c>
      <c r="G434" s="360">
        <f t="shared" si="67"/>
        <v>0</v>
      </c>
      <c r="H434" s="360">
        <v>0</v>
      </c>
      <c r="I434" s="360">
        <f t="shared" si="68"/>
        <v>0</v>
      </c>
      <c r="J434" s="360">
        <v>0</v>
      </c>
      <c r="K434" s="360">
        <f t="shared" si="69"/>
        <v>0</v>
      </c>
      <c r="L434" s="360">
        <f t="shared" si="77"/>
        <v>12717</v>
      </c>
      <c r="M434" s="376">
        <f t="shared" si="77"/>
        <v>0</v>
      </c>
      <c r="N434" s="375">
        <v>0</v>
      </c>
      <c r="O434" s="360">
        <v>12717</v>
      </c>
      <c r="P434" s="360">
        <f t="shared" si="74"/>
        <v>0</v>
      </c>
      <c r="Q434" s="360">
        <v>0</v>
      </c>
      <c r="R434" s="360">
        <f t="shared" si="75"/>
        <v>0</v>
      </c>
      <c r="S434" s="360">
        <v>0</v>
      </c>
      <c r="T434" s="360">
        <f t="shared" si="76"/>
        <v>0</v>
      </c>
      <c r="U434" s="360">
        <f t="shared" si="70"/>
        <v>12717</v>
      </c>
      <c r="V434" s="369">
        <f t="shared" si="71"/>
        <v>0</v>
      </c>
      <c r="W434" s="393">
        <f t="shared" si="72"/>
        <v>0</v>
      </c>
      <c r="X434" s="376">
        <f t="shared" si="73"/>
        <v>0</v>
      </c>
      <c r="Y434" s="372"/>
    </row>
    <row r="435" spans="1:25" s="50" customFormat="1" ht="22.5" customHeight="1" x14ac:dyDescent="0.15">
      <c r="A435" s="361" t="s">
        <v>569</v>
      </c>
      <c r="B435" s="151" t="s">
        <v>875</v>
      </c>
      <c r="C435" s="152" t="s">
        <v>92</v>
      </c>
      <c r="D435" s="375">
        <v>0</v>
      </c>
      <c r="E435" s="359" t="s">
        <v>1384</v>
      </c>
      <c r="F435" s="360">
        <v>23470</v>
      </c>
      <c r="G435" s="360">
        <f t="shared" si="67"/>
        <v>0</v>
      </c>
      <c r="H435" s="360">
        <v>0</v>
      </c>
      <c r="I435" s="360">
        <f t="shared" si="68"/>
        <v>0</v>
      </c>
      <c r="J435" s="360">
        <v>0</v>
      </c>
      <c r="K435" s="360">
        <f t="shared" si="69"/>
        <v>0</v>
      </c>
      <c r="L435" s="360">
        <f t="shared" si="77"/>
        <v>23470</v>
      </c>
      <c r="M435" s="376">
        <f t="shared" si="77"/>
        <v>0</v>
      </c>
      <c r="N435" s="375">
        <v>0</v>
      </c>
      <c r="O435" s="360">
        <v>23470</v>
      </c>
      <c r="P435" s="360">
        <f t="shared" si="74"/>
        <v>0</v>
      </c>
      <c r="Q435" s="360">
        <v>0</v>
      </c>
      <c r="R435" s="360">
        <f t="shared" si="75"/>
        <v>0</v>
      </c>
      <c r="S435" s="360">
        <v>0</v>
      </c>
      <c r="T435" s="360">
        <f t="shared" si="76"/>
        <v>0</v>
      </c>
      <c r="U435" s="360">
        <f t="shared" si="70"/>
        <v>23470</v>
      </c>
      <c r="V435" s="369">
        <f t="shared" si="71"/>
        <v>0</v>
      </c>
      <c r="W435" s="393">
        <f t="shared" si="72"/>
        <v>0</v>
      </c>
      <c r="X435" s="376">
        <f t="shared" si="73"/>
        <v>0</v>
      </c>
      <c r="Y435" s="372"/>
    </row>
    <row r="436" spans="1:25" s="50" customFormat="1" ht="22.5" customHeight="1" x14ac:dyDescent="0.15">
      <c r="A436" s="361" t="s">
        <v>570</v>
      </c>
      <c r="B436" s="151" t="s">
        <v>920</v>
      </c>
      <c r="C436" s="152" t="s">
        <v>1366</v>
      </c>
      <c r="D436" s="375">
        <v>0</v>
      </c>
      <c r="E436" s="359" t="s">
        <v>1384</v>
      </c>
      <c r="F436" s="360">
        <v>5548</v>
      </c>
      <c r="G436" s="360">
        <f t="shared" si="67"/>
        <v>0</v>
      </c>
      <c r="H436" s="360">
        <v>0</v>
      </c>
      <c r="I436" s="360">
        <f t="shared" si="68"/>
        <v>0</v>
      </c>
      <c r="J436" s="360">
        <v>0</v>
      </c>
      <c r="K436" s="360">
        <f t="shared" si="69"/>
        <v>0</v>
      </c>
      <c r="L436" s="360">
        <f t="shared" si="77"/>
        <v>5548</v>
      </c>
      <c r="M436" s="376">
        <f t="shared" si="77"/>
        <v>0</v>
      </c>
      <c r="N436" s="375">
        <v>0</v>
      </c>
      <c r="O436" s="360">
        <v>5548</v>
      </c>
      <c r="P436" s="360">
        <f t="shared" si="74"/>
        <v>0</v>
      </c>
      <c r="Q436" s="360">
        <v>0</v>
      </c>
      <c r="R436" s="360">
        <f t="shared" si="75"/>
        <v>0</v>
      </c>
      <c r="S436" s="360">
        <v>0</v>
      </c>
      <c r="T436" s="360">
        <f t="shared" si="76"/>
        <v>0</v>
      </c>
      <c r="U436" s="360">
        <f t="shared" si="70"/>
        <v>5548</v>
      </c>
      <c r="V436" s="369">
        <f t="shared" si="71"/>
        <v>0</v>
      </c>
      <c r="W436" s="393">
        <f t="shared" si="72"/>
        <v>0</v>
      </c>
      <c r="X436" s="376">
        <f t="shared" si="73"/>
        <v>0</v>
      </c>
      <c r="Y436" s="372"/>
    </row>
    <row r="437" spans="1:25" s="50" customFormat="1" ht="22.5" customHeight="1" x14ac:dyDescent="0.15">
      <c r="A437" s="361" t="s">
        <v>571</v>
      </c>
      <c r="B437" s="151" t="s">
        <v>920</v>
      </c>
      <c r="C437" s="152" t="s">
        <v>1367</v>
      </c>
      <c r="D437" s="375">
        <v>0</v>
      </c>
      <c r="E437" s="359" t="s">
        <v>1384</v>
      </c>
      <c r="F437" s="360">
        <v>6221</v>
      </c>
      <c r="G437" s="360">
        <f t="shared" si="67"/>
        <v>0</v>
      </c>
      <c r="H437" s="360">
        <v>0</v>
      </c>
      <c r="I437" s="360">
        <f t="shared" si="68"/>
        <v>0</v>
      </c>
      <c r="J437" s="360">
        <v>0</v>
      </c>
      <c r="K437" s="360">
        <f t="shared" si="69"/>
        <v>0</v>
      </c>
      <c r="L437" s="360">
        <f t="shared" si="77"/>
        <v>6221</v>
      </c>
      <c r="M437" s="376">
        <f t="shared" si="77"/>
        <v>0</v>
      </c>
      <c r="N437" s="375">
        <v>0</v>
      </c>
      <c r="O437" s="360">
        <v>6221</v>
      </c>
      <c r="P437" s="360">
        <f t="shared" si="74"/>
        <v>0</v>
      </c>
      <c r="Q437" s="360">
        <v>0</v>
      </c>
      <c r="R437" s="360">
        <f t="shared" si="75"/>
        <v>0</v>
      </c>
      <c r="S437" s="360">
        <v>0</v>
      </c>
      <c r="T437" s="360">
        <f t="shared" si="76"/>
        <v>0</v>
      </c>
      <c r="U437" s="360">
        <f t="shared" si="70"/>
        <v>6221</v>
      </c>
      <c r="V437" s="369">
        <f t="shared" si="71"/>
        <v>0</v>
      </c>
      <c r="W437" s="393">
        <f t="shared" si="72"/>
        <v>0</v>
      </c>
      <c r="X437" s="376">
        <f t="shared" si="73"/>
        <v>0</v>
      </c>
      <c r="Y437" s="372"/>
    </row>
    <row r="438" spans="1:25" s="50" customFormat="1" ht="22.5" customHeight="1" x14ac:dyDescent="0.15">
      <c r="A438" s="361" t="s">
        <v>572</v>
      </c>
      <c r="B438" s="151" t="s">
        <v>920</v>
      </c>
      <c r="C438" s="152" t="s">
        <v>89</v>
      </c>
      <c r="D438" s="375">
        <v>0</v>
      </c>
      <c r="E438" s="359" t="s">
        <v>1384</v>
      </c>
      <c r="F438" s="360">
        <v>7230</v>
      </c>
      <c r="G438" s="360">
        <f t="shared" si="67"/>
        <v>0</v>
      </c>
      <c r="H438" s="360">
        <v>0</v>
      </c>
      <c r="I438" s="360">
        <f t="shared" si="68"/>
        <v>0</v>
      </c>
      <c r="J438" s="360">
        <v>0</v>
      </c>
      <c r="K438" s="360">
        <f t="shared" si="69"/>
        <v>0</v>
      </c>
      <c r="L438" s="360">
        <f t="shared" si="77"/>
        <v>7230</v>
      </c>
      <c r="M438" s="376">
        <f t="shared" si="77"/>
        <v>0</v>
      </c>
      <c r="N438" s="375">
        <v>0</v>
      </c>
      <c r="O438" s="360">
        <v>7230</v>
      </c>
      <c r="P438" s="360">
        <f t="shared" si="74"/>
        <v>0</v>
      </c>
      <c r="Q438" s="360">
        <v>0</v>
      </c>
      <c r="R438" s="360">
        <f t="shared" si="75"/>
        <v>0</v>
      </c>
      <c r="S438" s="360">
        <v>0</v>
      </c>
      <c r="T438" s="360">
        <f t="shared" si="76"/>
        <v>0</v>
      </c>
      <c r="U438" s="360">
        <f t="shared" si="70"/>
        <v>7230</v>
      </c>
      <c r="V438" s="369">
        <f t="shared" si="71"/>
        <v>0</v>
      </c>
      <c r="W438" s="393">
        <f t="shared" si="72"/>
        <v>0</v>
      </c>
      <c r="X438" s="376">
        <f t="shared" si="73"/>
        <v>0</v>
      </c>
      <c r="Y438" s="372"/>
    </row>
    <row r="439" spans="1:25" s="50" customFormat="1" ht="22.5" customHeight="1" x14ac:dyDescent="0.15">
      <c r="A439" s="361" t="s">
        <v>573</v>
      </c>
      <c r="B439" s="151" t="s">
        <v>920</v>
      </c>
      <c r="C439" s="152" t="s">
        <v>90</v>
      </c>
      <c r="D439" s="375">
        <v>0</v>
      </c>
      <c r="E439" s="359" t="s">
        <v>1384</v>
      </c>
      <c r="F439" s="360">
        <v>14549</v>
      </c>
      <c r="G439" s="360">
        <f t="shared" si="67"/>
        <v>0</v>
      </c>
      <c r="H439" s="360">
        <v>0</v>
      </c>
      <c r="I439" s="360">
        <f t="shared" si="68"/>
        <v>0</v>
      </c>
      <c r="J439" s="360">
        <v>0</v>
      </c>
      <c r="K439" s="360">
        <f t="shared" si="69"/>
        <v>0</v>
      </c>
      <c r="L439" s="360">
        <f t="shared" si="77"/>
        <v>14549</v>
      </c>
      <c r="M439" s="376">
        <f t="shared" si="77"/>
        <v>0</v>
      </c>
      <c r="N439" s="375">
        <v>0</v>
      </c>
      <c r="O439" s="360">
        <v>14549</v>
      </c>
      <c r="P439" s="360">
        <f t="shared" si="74"/>
        <v>0</v>
      </c>
      <c r="Q439" s="360">
        <v>0</v>
      </c>
      <c r="R439" s="360">
        <f t="shared" si="75"/>
        <v>0</v>
      </c>
      <c r="S439" s="360">
        <v>0</v>
      </c>
      <c r="T439" s="360">
        <f t="shared" si="76"/>
        <v>0</v>
      </c>
      <c r="U439" s="360">
        <f t="shared" si="70"/>
        <v>14549</v>
      </c>
      <c r="V439" s="369">
        <f t="shared" si="71"/>
        <v>0</v>
      </c>
      <c r="W439" s="393">
        <f t="shared" si="72"/>
        <v>0</v>
      </c>
      <c r="X439" s="376">
        <f t="shared" si="73"/>
        <v>0</v>
      </c>
      <c r="Y439" s="372"/>
    </row>
    <row r="440" spans="1:25" s="50" customFormat="1" ht="22.5" customHeight="1" x14ac:dyDescent="0.15">
      <c r="A440" s="361" t="s">
        <v>574</v>
      </c>
      <c r="B440" s="151" t="s">
        <v>920</v>
      </c>
      <c r="C440" s="152" t="s">
        <v>91</v>
      </c>
      <c r="D440" s="375">
        <v>1</v>
      </c>
      <c r="E440" s="359" t="s">
        <v>1384</v>
      </c>
      <c r="F440" s="360">
        <v>18416</v>
      </c>
      <c r="G440" s="360">
        <f t="shared" si="67"/>
        <v>18416</v>
      </c>
      <c r="H440" s="360">
        <v>0</v>
      </c>
      <c r="I440" s="360">
        <f t="shared" si="68"/>
        <v>0</v>
      </c>
      <c r="J440" s="360">
        <v>0</v>
      </c>
      <c r="K440" s="360">
        <f t="shared" si="69"/>
        <v>0</v>
      </c>
      <c r="L440" s="360">
        <f t="shared" si="77"/>
        <v>18416</v>
      </c>
      <c r="M440" s="376">
        <f t="shared" si="77"/>
        <v>18416</v>
      </c>
      <c r="N440" s="375">
        <v>1</v>
      </c>
      <c r="O440" s="360">
        <v>18416</v>
      </c>
      <c r="P440" s="360">
        <f t="shared" si="74"/>
        <v>18416</v>
      </c>
      <c r="Q440" s="360">
        <v>0</v>
      </c>
      <c r="R440" s="360">
        <f t="shared" si="75"/>
        <v>0</v>
      </c>
      <c r="S440" s="360">
        <v>0</v>
      </c>
      <c r="T440" s="360">
        <f t="shared" si="76"/>
        <v>0</v>
      </c>
      <c r="U440" s="360">
        <f t="shared" si="70"/>
        <v>18416</v>
      </c>
      <c r="V440" s="369">
        <f t="shared" si="71"/>
        <v>18416</v>
      </c>
      <c r="W440" s="393">
        <f t="shared" si="72"/>
        <v>0</v>
      </c>
      <c r="X440" s="376">
        <f t="shared" si="73"/>
        <v>0</v>
      </c>
      <c r="Y440" s="372"/>
    </row>
    <row r="441" spans="1:25" s="50" customFormat="1" ht="22.5" customHeight="1" x14ac:dyDescent="0.15">
      <c r="A441" s="361" t="s">
        <v>575</v>
      </c>
      <c r="B441" s="151" t="s">
        <v>920</v>
      </c>
      <c r="C441" s="152" t="s">
        <v>92</v>
      </c>
      <c r="D441" s="375">
        <v>1</v>
      </c>
      <c r="E441" s="359" t="s">
        <v>1384</v>
      </c>
      <c r="F441" s="360">
        <v>61879</v>
      </c>
      <c r="G441" s="360">
        <f t="shared" si="67"/>
        <v>61879</v>
      </c>
      <c r="H441" s="360">
        <v>0</v>
      </c>
      <c r="I441" s="360">
        <f t="shared" si="68"/>
        <v>0</v>
      </c>
      <c r="J441" s="360">
        <v>0</v>
      </c>
      <c r="K441" s="360">
        <f t="shared" si="69"/>
        <v>0</v>
      </c>
      <c r="L441" s="360">
        <f t="shared" si="77"/>
        <v>61879</v>
      </c>
      <c r="M441" s="376">
        <f t="shared" si="77"/>
        <v>61879</v>
      </c>
      <c r="N441" s="375">
        <v>1</v>
      </c>
      <c r="O441" s="360">
        <v>61879</v>
      </c>
      <c r="P441" s="360">
        <f t="shared" si="74"/>
        <v>61879</v>
      </c>
      <c r="Q441" s="360">
        <v>0</v>
      </c>
      <c r="R441" s="360">
        <f t="shared" si="75"/>
        <v>0</v>
      </c>
      <c r="S441" s="360">
        <v>0</v>
      </c>
      <c r="T441" s="360">
        <f t="shared" si="76"/>
        <v>0</v>
      </c>
      <c r="U441" s="360">
        <f t="shared" si="70"/>
        <v>61879</v>
      </c>
      <c r="V441" s="369">
        <f t="shared" si="71"/>
        <v>61879</v>
      </c>
      <c r="W441" s="393">
        <f t="shared" si="72"/>
        <v>0</v>
      </c>
      <c r="X441" s="376">
        <f t="shared" si="73"/>
        <v>0</v>
      </c>
      <c r="Y441" s="372"/>
    </row>
    <row r="442" spans="1:25" s="50" customFormat="1" ht="22.5" customHeight="1" x14ac:dyDescent="0.15">
      <c r="A442" s="361" t="s">
        <v>576</v>
      </c>
      <c r="B442" s="151" t="s">
        <v>701</v>
      </c>
      <c r="C442" s="152" t="s">
        <v>1366</v>
      </c>
      <c r="D442" s="375">
        <v>1</v>
      </c>
      <c r="E442" s="359" t="s">
        <v>1384</v>
      </c>
      <c r="F442" s="360">
        <v>1185</v>
      </c>
      <c r="G442" s="360">
        <f t="shared" si="67"/>
        <v>1185</v>
      </c>
      <c r="H442" s="360">
        <v>0</v>
      </c>
      <c r="I442" s="360">
        <f t="shared" si="68"/>
        <v>0</v>
      </c>
      <c r="J442" s="360">
        <v>0</v>
      </c>
      <c r="K442" s="360">
        <f t="shared" si="69"/>
        <v>0</v>
      </c>
      <c r="L442" s="360">
        <f t="shared" si="77"/>
        <v>1185</v>
      </c>
      <c r="M442" s="376">
        <f t="shared" si="77"/>
        <v>1185</v>
      </c>
      <c r="N442" s="375">
        <v>1</v>
      </c>
      <c r="O442" s="360">
        <v>1185</v>
      </c>
      <c r="P442" s="360">
        <f t="shared" si="74"/>
        <v>1185</v>
      </c>
      <c r="Q442" s="360">
        <v>0</v>
      </c>
      <c r="R442" s="360">
        <f t="shared" si="75"/>
        <v>0</v>
      </c>
      <c r="S442" s="360">
        <v>0</v>
      </c>
      <c r="T442" s="360">
        <f t="shared" si="76"/>
        <v>0</v>
      </c>
      <c r="U442" s="360">
        <f t="shared" si="70"/>
        <v>1185</v>
      </c>
      <c r="V442" s="369">
        <f t="shared" si="71"/>
        <v>1185</v>
      </c>
      <c r="W442" s="393">
        <f t="shared" si="72"/>
        <v>0</v>
      </c>
      <c r="X442" s="376">
        <f t="shared" si="73"/>
        <v>0</v>
      </c>
      <c r="Y442" s="372"/>
    </row>
    <row r="443" spans="1:25" s="50" customFormat="1" ht="22.5" customHeight="1" x14ac:dyDescent="0.15">
      <c r="A443" s="361" t="s">
        <v>577</v>
      </c>
      <c r="B443" s="151" t="s">
        <v>701</v>
      </c>
      <c r="C443" s="152" t="s">
        <v>1367</v>
      </c>
      <c r="D443" s="375">
        <v>1</v>
      </c>
      <c r="E443" s="359" t="s">
        <v>1384</v>
      </c>
      <c r="F443" s="360">
        <v>1778</v>
      </c>
      <c r="G443" s="360">
        <f t="shared" si="67"/>
        <v>1778</v>
      </c>
      <c r="H443" s="360">
        <v>0</v>
      </c>
      <c r="I443" s="360">
        <f t="shared" si="68"/>
        <v>0</v>
      </c>
      <c r="J443" s="360">
        <v>0</v>
      </c>
      <c r="K443" s="360">
        <f t="shared" si="69"/>
        <v>0</v>
      </c>
      <c r="L443" s="360">
        <f t="shared" si="77"/>
        <v>1778</v>
      </c>
      <c r="M443" s="376">
        <f t="shared" si="77"/>
        <v>1778</v>
      </c>
      <c r="N443" s="375">
        <v>1</v>
      </c>
      <c r="O443" s="360">
        <v>1778</v>
      </c>
      <c r="P443" s="360">
        <f t="shared" si="74"/>
        <v>1778</v>
      </c>
      <c r="Q443" s="360">
        <v>0</v>
      </c>
      <c r="R443" s="360">
        <f t="shared" si="75"/>
        <v>0</v>
      </c>
      <c r="S443" s="360">
        <v>0</v>
      </c>
      <c r="T443" s="360">
        <f t="shared" si="76"/>
        <v>0</v>
      </c>
      <c r="U443" s="360">
        <f t="shared" si="70"/>
        <v>1778</v>
      </c>
      <c r="V443" s="369">
        <f t="shared" si="71"/>
        <v>1778</v>
      </c>
      <c r="W443" s="393">
        <f t="shared" si="72"/>
        <v>0</v>
      </c>
      <c r="X443" s="376">
        <f t="shared" si="73"/>
        <v>0</v>
      </c>
      <c r="Y443" s="372"/>
    </row>
    <row r="444" spans="1:25" s="50" customFormat="1" ht="22.5" customHeight="1" x14ac:dyDescent="0.15">
      <c r="A444" s="361" t="s">
        <v>578</v>
      </c>
      <c r="B444" s="151" t="s">
        <v>701</v>
      </c>
      <c r="C444" s="152" t="s">
        <v>89</v>
      </c>
      <c r="D444" s="375">
        <v>1</v>
      </c>
      <c r="E444" s="359" t="s">
        <v>1384</v>
      </c>
      <c r="F444" s="360">
        <v>2371</v>
      </c>
      <c r="G444" s="360">
        <f t="shared" si="67"/>
        <v>2371</v>
      </c>
      <c r="H444" s="360">
        <v>0</v>
      </c>
      <c r="I444" s="360">
        <f t="shared" si="68"/>
        <v>0</v>
      </c>
      <c r="J444" s="360">
        <v>0</v>
      </c>
      <c r="K444" s="360">
        <f t="shared" si="69"/>
        <v>0</v>
      </c>
      <c r="L444" s="360">
        <f t="shared" si="77"/>
        <v>2371</v>
      </c>
      <c r="M444" s="376">
        <f t="shared" si="77"/>
        <v>2371</v>
      </c>
      <c r="N444" s="375">
        <v>1</v>
      </c>
      <c r="O444" s="360">
        <v>2371</v>
      </c>
      <c r="P444" s="360">
        <f t="shared" si="74"/>
        <v>2371</v>
      </c>
      <c r="Q444" s="360">
        <v>0</v>
      </c>
      <c r="R444" s="360">
        <f t="shared" si="75"/>
        <v>0</v>
      </c>
      <c r="S444" s="360">
        <v>0</v>
      </c>
      <c r="T444" s="360">
        <f t="shared" si="76"/>
        <v>0</v>
      </c>
      <c r="U444" s="360">
        <f t="shared" si="70"/>
        <v>2371</v>
      </c>
      <c r="V444" s="369">
        <f t="shared" si="71"/>
        <v>2371</v>
      </c>
      <c r="W444" s="393">
        <f t="shared" si="72"/>
        <v>0</v>
      </c>
      <c r="X444" s="376">
        <f t="shared" si="73"/>
        <v>0</v>
      </c>
      <c r="Y444" s="372"/>
    </row>
    <row r="445" spans="1:25" s="50" customFormat="1" ht="22.5" customHeight="1" x14ac:dyDescent="0.15">
      <c r="A445" s="361" t="s">
        <v>579</v>
      </c>
      <c r="B445" s="151" t="s">
        <v>701</v>
      </c>
      <c r="C445" s="152" t="s">
        <v>90</v>
      </c>
      <c r="D445" s="375">
        <v>0</v>
      </c>
      <c r="E445" s="359" t="s">
        <v>1384</v>
      </c>
      <c r="F445" s="360">
        <v>2846</v>
      </c>
      <c r="G445" s="360">
        <f t="shared" si="67"/>
        <v>0</v>
      </c>
      <c r="H445" s="360">
        <v>0</v>
      </c>
      <c r="I445" s="360">
        <f t="shared" si="68"/>
        <v>0</v>
      </c>
      <c r="J445" s="360">
        <v>0</v>
      </c>
      <c r="K445" s="360">
        <f t="shared" si="69"/>
        <v>0</v>
      </c>
      <c r="L445" s="360">
        <f t="shared" si="77"/>
        <v>2846</v>
      </c>
      <c r="M445" s="376">
        <f t="shared" si="77"/>
        <v>0</v>
      </c>
      <c r="N445" s="375">
        <v>0</v>
      </c>
      <c r="O445" s="360">
        <v>2846</v>
      </c>
      <c r="P445" s="360">
        <f t="shared" si="74"/>
        <v>0</v>
      </c>
      <c r="Q445" s="360">
        <v>0</v>
      </c>
      <c r="R445" s="360">
        <f t="shared" si="75"/>
        <v>0</v>
      </c>
      <c r="S445" s="360">
        <v>0</v>
      </c>
      <c r="T445" s="360">
        <f t="shared" si="76"/>
        <v>0</v>
      </c>
      <c r="U445" s="360">
        <f t="shared" si="70"/>
        <v>2846</v>
      </c>
      <c r="V445" s="369">
        <f t="shared" si="71"/>
        <v>0</v>
      </c>
      <c r="W445" s="393">
        <f t="shared" si="72"/>
        <v>0</v>
      </c>
      <c r="X445" s="376">
        <f t="shared" si="73"/>
        <v>0</v>
      </c>
      <c r="Y445" s="372"/>
    </row>
    <row r="446" spans="1:25" s="50" customFormat="1" ht="22.5" customHeight="1" x14ac:dyDescent="0.15">
      <c r="A446" s="361" t="s">
        <v>580</v>
      </c>
      <c r="B446" s="151" t="s">
        <v>701</v>
      </c>
      <c r="C446" s="152" t="s">
        <v>91</v>
      </c>
      <c r="D446" s="375">
        <v>0</v>
      </c>
      <c r="E446" s="359" t="s">
        <v>1384</v>
      </c>
      <c r="F446" s="360">
        <v>3854</v>
      </c>
      <c r="G446" s="360">
        <f t="shared" si="67"/>
        <v>0</v>
      </c>
      <c r="H446" s="360">
        <v>0</v>
      </c>
      <c r="I446" s="360">
        <f t="shared" si="68"/>
        <v>0</v>
      </c>
      <c r="J446" s="360">
        <v>0</v>
      </c>
      <c r="K446" s="360">
        <f t="shared" si="69"/>
        <v>0</v>
      </c>
      <c r="L446" s="360">
        <f t="shared" si="77"/>
        <v>3854</v>
      </c>
      <c r="M446" s="376">
        <f t="shared" si="77"/>
        <v>0</v>
      </c>
      <c r="N446" s="375">
        <v>0</v>
      </c>
      <c r="O446" s="360">
        <v>3854</v>
      </c>
      <c r="P446" s="360">
        <f t="shared" si="74"/>
        <v>0</v>
      </c>
      <c r="Q446" s="360">
        <v>0</v>
      </c>
      <c r="R446" s="360">
        <f t="shared" si="75"/>
        <v>0</v>
      </c>
      <c r="S446" s="360">
        <v>0</v>
      </c>
      <c r="T446" s="360">
        <f t="shared" si="76"/>
        <v>0</v>
      </c>
      <c r="U446" s="360">
        <f t="shared" si="70"/>
        <v>3854</v>
      </c>
      <c r="V446" s="369">
        <f t="shared" si="71"/>
        <v>0</v>
      </c>
      <c r="W446" s="393">
        <f t="shared" si="72"/>
        <v>0</v>
      </c>
      <c r="X446" s="376">
        <f t="shared" si="73"/>
        <v>0</v>
      </c>
      <c r="Y446" s="372"/>
    </row>
    <row r="447" spans="1:25" s="50" customFormat="1" ht="22.5" customHeight="1" x14ac:dyDescent="0.15">
      <c r="A447" s="361" t="s">
        <v>581</v>
      </c>
      <c r="B447" s="151" t="s">
        <v>701</v>
      </c>
      <c r="C447" s="152" t="s">
        <v>92</v>
      </c>
      <c r="D447" s="375">
        <v>0</v>
      </c>
      <c r="E447" s="359" t="s">
        <v>1384</v>
      </c>
      <c r="F447" s="360">
        <v>6759</v>
      </c>
      <c r="G447" s="360">
        <f t="shared" si="67"/>
        <v>0</v>
      </c>
      <c r="H447" s="360">
        <v>0</v>
      </c>
      <c r="I447" s="360">
        <f t="shared" si="68"/>
        <v>0</v>
      </c>
      <c r="J447" s="360">
        <v>0</v>
      </c>
      <c r="K447" s="360">
        <f t="shared" si="69"/>
        <v>0</v>
      </c>
      <c r="L447" s="360">
        <f t="shared" si="77"/>
        <v>6759</v>
      </c>
      <c r="M447" s="376">
        <f t="shared" si="77"/>
        <v>0</v>
      </c>
      <c r="N447" s="375">
        <v>0</v>
      </c>
      <c r="O447" s="360">
        <v>6759</v>
      </c>
      <c r="P447" s="360">
        <f t="shared" si="74"/>
        <v>0</v>
      </c>
      <c r="Q447" s="360">
        <v>0</v>
      </c>
      <c r="R447" s="360">
        <f t="shared" si="75"/>
        <v>0</v>
      </c>
      <c r="S447" s="360">
        <v>0</v>
      </c>
      <c r="T447" s="360">
        <f t="shared" si="76"/>
        <v>0</v>
      </c>
      <c r="U447" s="360">
        <f t="shared" si="70"/>
        <v>6759</v>
      </c>
      <c r="V447" s="369">
        <f t="shared" si="71"/>
        <v>0</v>
      </c>
      <c r="W447" s="393">
        <f t="shared" si="72"/>
        <v>0</v>
      </c>
      <c r="X447" s="376">
        <f t="shared" si="73"/>
        <v>0</v>
      </c>
      <c r="Y447" s="372"/>
    </row>
    <row r="448" spans="1:25" s="50" customFormat="1" ht="22.5" customHeight="1" x14ac:dyDescent="0.15">
      <c r="A448" s="361" t="s">
        <v>582</v>
      </c>
      <c r="B448" s="151" t="s">
        <v>921</v>
      </c>
      <c r="C448" s="152" t="s">
        <v>1366</v>
      </c>
      <c r="D448" s="375">
        <v>0</v>
      </c>
      <c r="E448" s="359" t="s">
        <v>1384</v>
      </c>
      <c r="F448" s="360">
        <v>4540</v>
      </c>
      <c r="G448" s="360">
        <f t="shared" si="67"/>
        <v>0</v>
      </c>
      <c r="H448" s="360">
        <v>0</v>
      </c>
      <c r="I448" s="360">
        <f t="shared" si="68"/>
        <v>0</v>
      </c>
      <c r="J448" s="360">
        <v>0</v>
      </c>
      <c r="K448" s="360">
        <f t="shared" si="69"/>
        <v>0</v>
      </c>
      <c r="L448" s="360">
        <f t="shared" si="77"/>
        <v>4540</v>
      </c>
      <c r="M448" s="376">
        <f t="shared" si="77"/>
        <v>0</v>
      </c>
      <c r="N448" s="375">
        <v>0</v>
      </c>
      <c r="O448" s="360">
        <v>4540</v>
      </c>
      <c r="P448" s="360">
        <f t="shared" si="74"/>
        <v>0</v>
      </c>
      <c r="Q448" s="360">
        <v>0</v>
      </c>
      <c r="R448" s="360">
        <f t="shared" si="75"/>
        <v>0</v>
      </c>
      <c r="S448" s="360">
        <v>0</v>
      </c>
      <c r="T448" s="360">
        <f t="shared" si="76"/>
        <v>0</v>
      </c>
      <c r="U448" s="360">
        <f t="shared" si="70"/>
        <v>4540</v>
      </c>
      <c r="V448" s="369">
        <f t="shared" si="71"/>
        <v>0</v>
      </c>
      <c r="W448" s="393">
        <f t="shared" si="72"/>
        <v>0</v>
      </c>
      <c r="X448" s="376">
        <f t="shared" si="73"/>
        <v>0</v>
      </c>
      <c r="Y448" s="372"/>
    </row>
    <row r="449" spans="1:25" s="50" customFormat="1" ht="22.5" customHeight="1" x14ac:dyDescent="0.15">
      <c r="A449" s="361" t="s">
        <v>583</v>
      </c>
      <c r="B449" s="151" t="s">
        <v>921</v>
      </c>
      <c r="C449" s="152" t="s">
        <v>1367</v>
      </c>
      <c r="D449" s="375">
        <v>0</v>
      </c>
      <c r="E449" s="359" t="s">
        <v>1384</v>
      </c>
      <c r="F449" s="360">
        <v>6814</v>
      </c>
      <c r="G449" s="360">
        <f t="shared" si="67"/>
        <v>0</v>
      </c>
      <c r="H449" s="360">
        <v>0</v>
      </c>
      <c r="I449" s="360">
        <f t="shared" si="68"/>
        <v>0</v>
      </c>
      <c r="J449" s="360">
        <v>0</v>
      </c>
      <c r="K449" s="360">
        <f t="shared" si="69"/>
        <v>0</v>
      </c>
      <c r="L449" s="360">
        <f t="shared" si="77"/>
        <v>6814</v>
      </c>
      <c r="M449" s="376">
        <f t="shared" si="77"/>
        <v>0</v>
      </c>
      <c r="N449" s="375">
        <v>0</v>
      </c>
      <c r="O449" s="360">
        <v>6814</v>
      </c>
      <c r="P449" s="360">
        <f t="shared" si="74"/>
        <v>0</v>
      </c>
      <c r="Q449" s="360">
        <v>0</v>
      </c>
      <c r="R449" s="360">
        <f t="shared" si="75"/>
        <v>0</v>
      </c>
      <c r="S449" s="360">
        <v>0</v>
      </c>
      <c r="T449" s="360">
        <f t="shared" si="76"/>
        <v>0</v>
      </c>
      <c r="U449" s="360">
        <f t="shared" si="70"/>
        <v>6814</v>
      </c>
      <c r="V449" s="369">
        <f t="shared" si="71"/>
        <v>0</v>
      </c>
      <c r="W449" s="393">
        <f t="shared" si="72"/>
        <v>0</v>
      </c>
      <c r="X449" s="376">
        <f t="shared" si="73"/>
        <v>0</v>
      </c>
      <c r="Y449" s="372"/>
    </row>
    <row r="450" spans="1:25" s="50" customFormat="1" ht="22.5" customHeight="1" x14ac:dyDescent="0.15">
      <c r="A450" s="361" t="s">
        <v>584</v>
      </c>
      <c r="B450" s="151" t="s">
        <v>921</v>
      </c>
      <c r="C450" s="152" t="s">
        <v>89</v>
      </c>
      <c r="D450" s="375">
        <v>0</v>
      </c>
      <c r="E450" s="359" t="s">
        <v>1384</v>
      </c>
      <c r="F450" s="360">
        <v>8743</v>
      </c>
      <c r="G450" s="360">
        <f t="shared" si="67"/>
        <v>0</v>
      </c>
      <c r="H450" s="360">
        <v>0</v>
      </c>
      <c r="I450" s="360">
        <f t="shared" si="68"/>
        <v>0</v>
      </c>
      <c r="J450" s="360">
        <v>0</v>
      </c>
      <c r="K450" s="360">
        <f t="shared" si="69"/>
        <v>0</v>
      </c>
      <c r="L450" s="360">
        <f t="shared" si="77"/>
        <v>8743</v>
      </c>
      <c r="M450" s="376">
        <f t="shared" si="77"/>
        <v>0</v>
      </c>
      <c r="N450" s="375">
        <v>0</v>
      </c>
      <c r="O450" s="360">
        <v>8743</v>
      </c>
      <c r="P450" s="360">
        <f t="shared" si="74"/>
        <v>0</v>
      </c>
      <c r="Q450" s="360">
        <v>0</v>
      </c>
      <c r="R450" s="360">
        <f t="shared" si="75"/>
        <v>0</v>
      </c>
      <c r="S450" s="360">
        <v>0</v>
      </c>
      <c r="T450" s="360">
        <f t="shared" si="76"/>
        <v>0</v>
      </c>
      <c r="U450" s="360">
        <f t="shared" si="70"/>
        <v>8743</v>
      </c>
      <c r="V450" s="369">
        <f t="shared" si="71"/>
        <v>0</v>
      </c>
      <c r="W450" s="393">
        <f t="shared" si="72"/>
        <v>0</v>
      </c>
      <c r="X450" s="376">
        <f t="shared" si="73"/>
        <v>0</v>
      </c>
      <c r="Y450" s="372"/>
    </row>
    <row r="451" spans="1:25" s="50" customFormat="1" ht="22.5" customHeight="1" x14ac:dyDescent="0.15">
      <c r="A451" s="361" t="s">
        <v>585</v>
      </c>
      <c r="B451" s="151" t="s">
        <v>1659</v>
      </c>
      <c r="C451" s="152" t="s">
        <v>1366</v>
      </c>
      <c r="D451" s="375">
        <v>0</v>
      </c>
      <c r="E451" s="359" t="s">
        <v>1384</v>
      </c>
      <c r="F451" s="360">
        <v>1486</v>
      </c>
      <c r="G451" s="360">
        <f t="shared" si="67"/>
        <v>0</v>
      </c>
      <c r="H451" s="360">
        <v>0</v>
      </c>
      <c r="I451" s="360">
        <f t="shared" si="68"/>
        <v>0</v>
      </c>
      <c r="J451" s="360">
        <v>0</v>
      </c>
      <c r="K451" s="360">
        <f t="shared" si="69"/>
        <v>0</v>
      </c>
      <c r="L451" s="360">
        <f t="shared" si="77"/>
        <v>1486</v>
      </c>
      <c r="M451" s="376">
        <f t="shared" si="77"/>
        <v>0</v>
      </c>
      <c r="N451" s="375">
        <v>0</v>
      </c>
      <c r="O451" s="360">
        <v>1486</v>
      </c>
      <c r="P451" s="360">
        <f t="shared" si="74"/>
        <v>0</v>
      </c>
      <c r="Q451" s="360">
        <v>0</v>
      </c>
      <c r="R451" s="360">
        <f t="shared" si="75"/>
        <v>0</v>
      </c>
      <c r="S451" s="360">
        <v>0</v>
      </c>
      <c r="T451" s="360">
        <f t="shared" si="76"/>
        <v>0</v>
      </c>
      <c r="U451" s="360">
        <f t="shared" si="70"/>
        <v>1486</v>
      </c>
      <c r="V451" s="369">
        <f t="shared" si="71"/>
        <v>0</v>
      </c>
      <c r="W451" s="393">
        <f t="shared" si="72"/>
        <v>0</v>
      </c>
      <c r="X451" s="376">
        <f t="shared" si="73"/>
        <v>0</v>
      </c>
      <c r="Y451" s="372"/>
    </row>
    <row r="452" spans="1:25" s="50" customFormat="1" ht="22.5" customHeight="1" x14ac:dyDescent="0.15">
      <c r="A452" s="361" t="s">
        <v>784</v>
      </c>
      <c r="B452" s="151" t="s">
        <v>1659</v>
      </c>
      <c r="C452" s="152" t="s">
        <v>1367</v>
      </c>
      <c r="D452" s="375">
        <v>0</v>
      </c>
      <c r="E452" s="359" t="s">
        <v>1384</v>
      </c>
      <c r="F452" s="360">
        <v>1641</v>
      </c>
      <c r="G452" s="360">
        <f t="shared" si="67"/>
        <v>0</v>
      </c>
      <c r="H452" s="360">
        <v>0</v>
      </c>
      <c r="I452" s="360">
        <f t="shared" si="68"/>
        <v>0</v>
      </c>
      <c r="J452" s="360">
        <v>0</v>
      </c>
      <c r="K452" s="360">
        <f t="shared" si="69"/>
        <v>0</v>
      </c>
      <c r="L452" s="360">
        <f t="shared" si="77"/>
        <v>1641</v>
      </c>
      <c r="M452" s="376">
        <f t="shared" si="77"/>
        <v>0</v>
      </c>
      <c r="N452" s="375">
        <v>0</v>
      </c>
      <c r="O452" s="360">
        <v>1641</v>
      </c>
      <c r="P452" s="360">
        <f t="shared" si="74"/>
        <v>0</v>
      </c>
      <c r="Q452" s="360">
        <v>0</v>
      </c>
      <c r="R452" s="360">
        <f t="shared" si="75"/>
        <v>0</v>
      </c>
      <c r="S452" s="360">
        <v>0</v>
      </c>
      <c r="T452" s="360">
        <f t="shared" si="76"/>
        <v>0</v>
      </c>
      <c r="U452" s="360">
        <f t="shared" si="70"/>
        <v>1641</v>
      </c>
      <c r="V452" s="369">
        <f t="shared" si="71"/>
        <v>0</v>
      </c>
      <c r="W452" s="393">
        <f t="shared" si="72"/>
        <v>0</v>
      </c>
      <c r="X452" s="376">
        <f t="shared" si="73"/>
        <v>0</v>
      </c>
      <c r="Y452" s="372"/>
    </row>
    <row r="453" spans="1:25" s="50" customFormat="1" ht="22.5" customHeight="1" x14ac:dyDescent="0.15">
      <c r="A453" s="361" t="s">
        <v>785</v>
      </c>
      <c r="B453" s="151" t="s">
        <v>1659</v>
      </c>
      <c r="C453" s="152" t="s">
        <v>89</v>
      </c>
      <c r="D453" s="375">
        <v>0</v>
      </c>
      <c r="E453" s="359" t="s">
        <v>1384</v>
      </c>
      <c r="F453" s="360">
        <v>1951</v>
      </c>
      <c r="G453" s="360">
        <f t="shared" si="67"/>
        <v>0</v>
      </c>
      <c r="H453" s="360">
        <v>0</v>
      </c>
      <c r="I453" s="360">
        <f t="shared" si="68"/>
        <v>0</v>
      </c>
      <c r="J453" s="360">
        <v>0</v>
      </c>
      <c r="K453" s="360">
        <f t="shared" si="69"/>
        <v>0</v>
      </c>
      <c r="L453" s="360">
        <f t="shared" si="77"/>
        <v>1951</v>
      </c>
      <c r="M453" s="376">
        <f t="shared" si="77"/>
        <v>0</v>
      </c>
      <c r="N453" s="375">
        <v>0</v>
      </c>
      <c r="O453" s="360">
        <v>1951</v>
      </c>
      <c r="P453" s="360">
        <f t="shared" si="74"/>
        <v>0</v>
      </c>
      <c r="Q453" s="360">
        <v>0</v>
      </c>
      <c r="R453" s="360">
        <f t="shared" si="75"/>
        <v>0</v>
      </c>
      <c r="S453" s="360">
        <v>0</v>
      </c>
      <c r="T453" s="360">
        <f t="shared" si="76"/>
        <v>0</v>
      </c>
      <c r="U453" s="360">
        <f t="shared" si="70"/>
        <v>1951</v>
      </c>
      <c r="V453" s="369">
        <f t="shared" si="71"/>
        <v>0</v>
      </c>
      <c r="W453" s="393">
        <f t="shared" si="72"/>
        <v>0</v>
      </c>
      <c r="X453" s="376">
        <f t="shared" si="73"/>
        <v>0</v>
      </c>
      <c r="Y453" s="372"/>
    </row>
    <row r="454" spans="1:25" s="50" customFormat="1" ht="22.5" customHeight="1" x14ac:dyDescent="0.15">
      <c r="A454" s="361" t="s">
        <v>786</v>
      </c>
      <c r="B454" s="151" t="s">
        <v>1659</v>
      </c>
      <c r="C454" s="152" t="s">
        <v>90</v>
      </c>
      <c r="D454" s="375">
        <v>0</v>
      </c>
      <c r="E454" s="359" t="s">
        <v>1384</v>
      </c>
      <c r="F454" s="360">
        <v>4336</v>
      </c>
      <c r="G454" s="360">
        <f t="shared" ref="G454:G517" si="78">INT($D454*F454)</f>
        <v>0</v>
      </c>
      <c r="H454" s="360">
        <v>0</v>
      </c>
      <c r="I454" s="360">
        <f t="shared" ref="I454:I517" si="79">INT($D454*H454)</f>
        <v>0</v>
      </c>
      <c r="J454" s="360">
        <v>0</v>
      </c>
      <c r="K454" s="360">
        <f t="shared" ref="K454:K517" si="80">INT($D454*J454)</f>
        <v>0</v>
      </c>
      <c r="L454" s="360">
        <f t="shared" si="77"/>
        <v>4336</v>
      </c>
      <c r="M454" s="376">
        <f t="shared" si="77"/>
        <v>0</v>
      </c>
      <c r="N454" s="375">
        <v>0</v>
      </c>
      <c r="O454" s="360">
        <v>4336</v>
      </c>
      <c r="P454" s="360">
        <f t="shared" si="74"/>
        <v>0</v>
      </c>
      <c r="Q454" s="360">
        <v>0</v>
      </c>
      <c r="R454" s="360">
        <f t="shared" si="75"/>
        <v>0</v>
      </c>
      <c r="S454" s="360">
        <v>0</v>
      </c>
      <c r="T454" s="360">
        <f t="shared" si="76"/>
        <v>0</v>
      </c>
      <c r="U454" s="360">
        <f t="shared" ref="U454:U517" si="81">O454+Q454+S454</f>
        <v>4336</v>
      </c>
      <c r="V454" s="369">
        <f t="shared" ref="V454:V517" si="82">P454+R454+T454</f>
        <v>0</v>
      </c>
      <c r="W454" s="393">
        <f t="shared" ref="W454:W517" si="83">N454-D454</f>
        <v>0</v>
      </c>
      <c r="X454" s="376">
        <f t="shared" ref="X454:X517" si="84">V454-M454</f>
        <v>0</v>
      </c>
      <c r="Y454" s="372"/>
    </row>
    <row r="455" spans="1:25" s="50" customFormat="1" ht="22.5" customHeight="1" x14ac:dyDescent="0.15">
      <c r="A455" s="361" t="s">
        <v>798</v>
      </c>
      <c r="B455" s="151" t="s">
        <v>1659</v>
      </c>
      <c r="C455" s="152" t="s">
        <v>91</v>
      </c>
      <c r="D455" s="375">
        <v>1</v>
      </c>
      <c r="E455" s="359" t="s">
        <v>1384</v>
      </c>
      <c r="F455" s="360">
        <v>4553</v>
      </c>
      <c r="G455" s="360">
        <f t="shared" si="78"/>
        <v>4553</v>
      </c>
      <c r="H455" s="360">
        <v>0</v>
      </c>
      <c r="I455" s="360">
        <f t="shared" si="79"/>
        <v>0</v>
      </c>
      <c r="J455" s="360">
        <v>0</v>
      </c>
      <c r="K455" s="360">
        <f t="shared" si="80"/>
        <v>0</v>
      </c>
      <c r="L455" s="360">
        <f t="shared" si="77"/>
        <v>4553</v>
      </c>
      <c r="M455" s="376">
        <f t="shared" si="77"/>
        <v>4553</v>
      </c>
      <c r="N455" s="375">
        <v>1</v>
      </c>
      <c r="O455" s="360">
        <v>4553</v>
      </c>
      <c r="P455" s="360">
        <f t="shared" ref="P455:P518" si="85">INT($N455*O455)</f>
        <v>4553</v>
      </c>
      <c r="Q455" s="360">
        <v>0</v>
      </c>
      <c r="R455" s="360">
        <f t="shared" ref="R455:R518" si="86">INT(N455*Q455)</f>
        <v>0</v>
      </c>
      <c r="S455" s="360">
        <v>0</v>
      </c>
      <c r="T455" s="360">
        <f t="shared" ref="T455:T518" si="87">INT(N455*S455)</f>
        <v>0</v>
      </c>
      <c r="U455" s="360">
        <f t="shared" si="81"/>
        <v>4553</v>
      </c>
      <c r="V455" s="369">
        <f t="shared" si="82"/>
        <v>4553</v>
      </c>
      <c r="W455" s="393">
        <f t="shared" si="83"/>
        <v>0</v>
      </c>
      <c r="X455" s="376">
        <f t="shared" si="84"/>
        <v>0</v>
      </c>
      <c r="Y455" s="372"/>
    </row>
    <row r="456" spans="1:25" s="50" customFormat="1" ht="22.5" customHeight="1" x14ac:dyDescent="0.15">
      <c r="A456" s="361" t="s">
        <v>799</v>
      </c>
      <c r="B456" s="151" t="s">
        <v>1659</v>
      </c>
      <c r="C456" s="152" t="s">
        <v>92</v>
      </c>
      <c r="D456" s="375">
        <v>1</v>
      </c>
      <c r="E456" s="359" t="s">
        <v>1384</v>
      </c>
      <c r="F456" s="360">
        <v>8177</v>
      </c>
      <c r="G456" s="360">
        <f t="shared" si="78"/>
        <v>8177</v>
      </c>
      <c r="H456" s="360">
        <v>0</v>
      </c>
      <c r="I456" s="360">
        <f t="shared" si="79"/>
        <v>0</v>
      </c>
      <c r="J456" s="360">
        <v>0</v>
      </c>
      <c r="K456" s="360">
        <f t="shared" si="80"/>
        <v>0</v>
      </c>
      <c r="L456" s="360">
        <f t="shared" si="77"/>
        <v>8177</v>
      </c>
      <c r="M456" s="376">
        <f t="shared" si="77"/>
        <v>8177</v>
      </c>
      <c r="N456" s="375">
        <v>1</v>
      </c>
      <c r="O456" s="360">
        <v>8177</v>
      </c>
      <c r="P456" s="360">
        <f t="shared" si="85"/>
        <v>8177</v>
      </c>
      <c r="Q456" s="360">
        <v>0</v>
      </c>
      <c r="R456" s="360">
        <f t="shared" si="86"/>
        <v>0</v>
      </c>
      <c r="S456" s="360">
        <v>0</v>
      </c>
      <c r="T456" s="360">
        <f t="shared" si="87"/>
        <v>0</v>
      </c>
      <c r="U456" s="360">
        <f t="shared" si="81"/>
        <v>8177</v>
      </c>
      <c r="V456" s="369">
        <f t="shared" si="82"/>
        <v>8177</v>
      </c>
      <c r="W456" s="393">
        <f t="shared" si="83"/>
        <v>0</v>
      </c>
      <c r="X456" s="376">
        <f t="shared" si="84"/>
        <v>0</v>
      </c>
      <c r="Y456" s="372"/>
    </row>
    <row r="457" spans="1:25" s="50" customFormat="1" ht="22.5" customHeight="1" x14ac:dyDescent="0.15">
      <c r="A457" s="361" t="s">
        <v>800</v>
      </c>
      <c r="B457" s="151" t="s">
        <v>922</v>
      </c>
      <c r="C457" s="152" t="s">
        <v>1366</v>
      </c>
      <c r="D457" s="375">
        <v>1</v>
      </c>
      <c r="E457" s="359" t="s">
        <v>1384</v>
      </c>
      <c r="F457" s="360">
        <v>10681</v>
      </c>
      <c r="G457" s="360">
        <f t="shared" si="78"/>
        <v>10681</v>
      </c>
      <c r="H457" s="360">
        <v>0</v>
      </c>
      <c r="I457" s="360">
        <f t="shared" si="79"/>
        <v>0</v>
      </c>
      <c r="J457" s="360">
        <v>0</v>
      </c>
      <c r="K457" s="360">
        <f t="shared" si="80"/>
        <v>0</v>
      </c>
      <c r="L457" s="360">
        <f t="shared" si="77"/>
        <v>10681</v>
      </c>
      <c r="M457" s="376">
        <f t="shared" si="77"/>
        <v>10681</v>
      </c>
      <c r="N457" s="375">
        <v>1</v>
      </c>
      <c r="O457" s="360">
        <v>10681</v>
      </c>
      <c r="P457" s="360">
        <f t="shared" si="85"/>
        <v>10681</v>
      </c>
      <c r="Q457" s="360">
        <v>0</v>
      </c>
      <c r="R457" s="360">
        <f t="shared" si="86"/>
        <v>0</v>
      </c>
      <c r="S457" s="360">
        <v>0</v>
      </c>
      <c r="T457" s="360">
        <f t="shared" si="87"/>
        <v>0</v>
      </c>
      <c r="U457" s="360">
        <f t="shared" si="81"/>
        <v>10681</v>
      </c>
      <c r="V457" s="369">
        <f t="shared" si="82"/>
        <v>10681</v>
      </c>
      <c r="W457" s="393">
        <f t="shared" si="83"/>
        <v>0</v>
      </c>
      <c r="X457" s="376">
        <f t="shared" si="84"/>
        <v>0</v>
      </c>
      <c r="Y457" s="372"/>
    </row>
    <row r="458" spans="1:25" s="50" customFormat="1" ht="22.5" customHeight="1" x14ac:dyDescent="0.15">
      <c r="A458" s="361" t="s">
        <v>801</v>
      </c>
      <c r="B458" s="151" t="s">
        <v>922</v>
      </c>
      <c r="C458" s="152" t="s">
        <v>1367</v>
      </c>
      <c r="D458" s="375">
        <v>1</v>
      </c>
      <c r="E458" s="359" t="s">
        <v>1384</v>
      </c>
      <c r="F458" s="360">
        <v>16142</v>
      </c>
      <c r="G458" s="360">
        <f t="shared" si="78"/>
        <v>16142</v>
      </c>
      <c r="H458" s="360">
        <v>0</v>
      </c>
      <c r="I458" s="360">
        <f t="shared" si="79"/>
        <v>0</v>
      </c>
      <c r="J458" s="360">
        <v>0</v>
      </c>
      <c r="K458" s="360">
        <f t="shared" si="80"/>
        <v>0</v>
      </c>
      <c r="L458" s="360">
        <f t="shared" si="77"/>
        <v>16142</v>
      </c>
      <c r="M458" s="376">
        <f t="shared" si="77"/>
        <v>16142</v>
      </c>
      <c r="N458" s="375">
        <v>1</v>
      </c>
      <c r="O458" s="360">
        <v>16142</v>
      </c>
      <c r="P458" s="360">
        <f t="shared" si="85"/>
        <v>16142</v>
      </c>
      <c r="Q458" s="360">
        <v>0</v>
      </c>
      <c r="R458" s="360">
        <f t="shared" si="86"/>
        <v>0</v>
      </c>
      <c r="S458" s="360">
        <v>0</v>
      </c>
      <c r="T458" s="360">
        <f t="shared" si="87"/>
        <v>0</v>
      </c>
      <c r="U458" s="360">
        <f t="shared" si="81"/>
        <v>16142</v>
      </c>
      <c r="V458" s="369">
        <f t="shared" si="82"/>
        <v>16142</v>
      </c>
      <c r="W458" s="393">
        <f t="shared" si="83"/>
        <v>0</v>
      </c>
      <c r="X458" s="376">
        <f t="shared" si="84"/>
        <v>0</v>
      </c>
      <c r="Y458" s="372"/>
    </row>
    <row r="459" spans="1:25" s="50" customFormat="1" ht="22.5" customHeight="1" x14ac:dyDescent="0.15">
      <c r="A459" s="361" t="s">
        <v>802</v>
      </c>
      <c r="B459" s="151" t="s">
        <v>922</v>
      </c>
      <c r="C459" s="152" t="s">
        <v>89</v>
      </c>
      <c r="D459" s="375">
        <v>1</v>
      </c>
      <c r="E459" s="359" t="s">
        <v>1384</v>
      </c>
      <c r="F459" s="360">
        <v>26824</v>
      </c>
      <c r="G459" s="360">
        <f t="shared" si="78"/>
        <v>26824</v>
      </c>
      <c r="H459" s="360">
        <v>0</v>
      </c>
      <c r="I459" s="360">
        <f t="shared" si="79"/>
        <v>0</v>
      </c>
      <c r="J459" s="360">
        <v>0</v>
      </c>
      <c r="K459" s="360">
        <f t="shared" si="80"/>
        <v>0</v>
      </c>
      <c r="L459" s="360">
        <f t="shared" si="77"/>
        <v>26824</v>
      </c>
      <c r="M459" s="376">
        <f t="shared" si="77"/>
        <v>26824</v>
      </c>
      <c r="N459" s="375">
        <v>1</v>
      </c>
      <c r="O459" s="360">
        <v>26824</v>
      </c>
      <c r="P459" s="360">
        <f t="shared" si="85"/>
        <v>26824</v>
      </c>
      <c r="Q459" s="360">
        <v>0</v>
      </c>
      <c r="R459" s="360">
        <f t="shared" si="86"/>
        <v>0</v>
      </c>
      <c r="S459" s="360">
        <v>0</v>
      </c>
      <c r="T459" s="360">
        <f t="shared" si="87"/>
        <v>0</v>
      </c>
      <c r="U459" s="360">
        <f t="shared" si="81"/>
        <v>26824</v>
      </c>
      <c r="V459" s="369">
        <f t="shared" si="82"/>
        <v>26824</v>
      </c>
      <c r="W459" s="393">
        <f t="shared" si="83"/>
        <v>0</v>
      </c>
      <c r="X459" s="376">
        <f t="shared" si="84"/>
        <v>0</v>
      </c>
      <c r="Y459" s="372"/>
    </row>
    <row r="460" spans="1:25" s="50" customFormat="1" ht="22.5" customHeight="1" x14ac:dyDescent="0.15">
      <c r="A460" s="361" t="s">
        <v>803</v>
      </c>
      <c r="B460" s="151" t="s">
        <v>922</v>
      </c>
      <c r="C460" s="152" t="s">
        <v>90</v>
      </c>
      <c r="D460" s="375">
        <v>1</v>
      </c>
      <c r="E460" s="359" t="s">
        <v>1384</v>
      </c>
      <c r="F460" s="360">
        <v>33550</v>
      </c>
      <c r="G460" s="360">
        <f t="shared" si="78"/>
        <v>33550</v>
      </c>
      <c r="H460" s="360">
        <v>0</v>
      </c>
      <c r="I460" s="360">
        <f t="shared" si="79"/>
        <v>0</v>
      </c>
      <c r="J460" s="360">
        <v>0</v>
      </c>
      <c r="K460" s="360">
        <f t="shared" si="80"/>
        <v>0</v>
      </c>
      <c r="L460" s="360">
        <f t="shared" si="77"/>
        <v>33550</v>
      </c>
      <c r="M460" s="376">
        <f t="shared" si="77"/>
        <v>33550</v>
      </c>
      <c r="N460" s="375">
        <v>1</v>
      </c>
      <c r="O460" s="360">
        <v>33550</v>
      </c>
      <c r="P460" s="360">
        <f t="shared" si="85"/>
        <v>33550</v>
      </c>
      <c r="Q460" s="360">
        <v>0</v>
      </c>
      <c r="R460" s="360">
        <f t="shared" si="86"/>
        <v>0</v>
      </c>
      <c r="S460" s="360">
        <v>0</v>
      </c>
      <c r="T460" s="360">
        <f t="shared" si="87"/>
        <v>0</v>
      </c>
      <c r="U460" s="360">
        <f t="shared" si="81"/>
        <v>33550</v>
      </c>
      <c r="V460" s="369">
        <f t="shared" si="82"/>
        <v>33550</v>
      </c>
      <c r="W460" s="393">
        <f t="shared" si="83"/>
        <v>0</v>
      </c>
      <c r="X460" s="376">
        <f t="shared" si="84"/>
        <v>0</v>
      </c>
      <c r="Y460" s="372"/>
    </row>
    <row r="461" spans="1:25" s="50" customFormat="1" ht="22.5" customHeight="1" x14ac:dyDescent="0.15">
      <c r="A461" s="361" t="s">
        <v>804</v>
      </c>
      <c r="B461" s="151" t="s">
        <v>922</v>
      </c>
      <c r="C461" s="152" t="s">
        <v>91</v>
      </c>
      <c r="D461" s="375">
        <v>1</v>
      </c>
      <c r="E461" s="359" t="s">
        <v>1384</v>
      </c>
      <c r="F461" s="360">
        <v>41789</v>
      </c>
      <c r="G461" s="360">
        <f t="shared" si="78"/>
        <v>41789</v>
      </c>
      <c r="H461" s="360">
        <v>0</v>
      </c>
      <c r="I461" s="360">
        <f t="shared" si="79"/>
        <v>0</v>
      </c>
      <c r="J461" s="360">
        <v>0</v>
      </c>
      <c r="K461" s="360">
        <f t="shared" si="80"/>
        <v>0</v>
      </c>
      <c r="L461" s="360">
        <f t="shared" si="77"/>
        <v>41789</v>
      </c>
      <c r="M461" s="376">
        <f t="shared" si="77"/>
        <v>41789</v>
      </c>
      <c r="N461" s="375">
        <v>1</v>
      </c>
      <c r="O461" s="360">
        <v>41789</v>
      </c>
      <c r="P461" s="360">
        <f t="shared" si="85"/>
        <v>41789</v>
      </c>
      <c r="Q461" s="360">
        <v>0</v>
      </c>
      <c r="R461" s="360">
        <f t="shared" si="86"/>
        <v>0</v>
      </c>
      <c r="S461" s="360">
        <v>0</v>
      </c>
      <c r="T461" s="360">
        <f t="shared" si="87"/>
        <v>0</v>
      </c>
      <c r="U461" s="360">
        <f t="shared" si="81"/>
        <v>41789</v>
      </c>
      <c r="V461" s="369">
        <f t="shared" si="82"/>
        <v>41789</v>
      </c>
      <c r="W461" s="393">
        <f t="shared" si="83"/>
        <v>0</v>
      </c>
      <c r="X461" s="376">
        <f t="shared" si="84"/>
        <v>0</v>
      </c>
      <c r="Y461" s="372"/>
    </row>
    <row r="462" spans="1:25" s="50" customFormat="1" ht="22.5" customHeight="1" x14ac:dyDescent="0.15">
      <c r="A462" s="361" t="s">
        <v>805</v>
      </c>
      <c r="B462" s="151" t="s">
        <v>922</v>
      </c>
      <c r="C462" s="152" t="s">
        <v>92</v>
      </c>
      <c r="D462" s="375">
        <v>1</v>
      </c>
      <c r="E462" s="359" t="s">
        <v>1384</v>
      </c>
      <c r="F462" s="360">
        <v>72472</v>
      </c>
      <c r="G462" s="360">
        <f t="shared" si="78"/>
        <v>72472</v>
      </c>
      <c r="H462" s="360">
        <v>0</v>
      </c>
      <c r="I462" s="360">
        <f t="shared" si="79"/>
        <v>0</v>
      </c>
      <c r="J462" s="360">
        <v>0</v>
      </c>
      <c r="K462" s="360">
        <f t="shared" si="80"/>
        <v>0</v>
      </c>
      <c r="L462" s="360">
        <f t="shared" si="77"/>
        <v>72472</v>
      </c>
      <c r="M462" s="376">
        <f t="shared" si="77"/>
        <v>72472</v>
      </c>
      <c r="N462" s="375">
        <v>1</v>
      </c>
      <c r="O462" s="360">
        <v>72472</v>
      </c>
      <c r="P462" s="360">
        <f t="shared" si="85"/>
        <v>72472</v>
      </c>
      <c r="Q462" s="360">
        <v>0</v>
      </c>
      <c r="R462" s="360">
        <f t="shared" si="86"/>
        <v>0</v>
      </c>
      <c r="S462" s="360">
        <v>0</v>
      </c>
      <c r="T462" s="360">
        <f t="shared" si="87"/>
        <v>0</v>
      </c>
      <c r="U462" s="360">
        <f t="shared" si="81"/>
        <v>72472</v>
      </c>
      <c r="V462" s="369">
        <f t="shared" si="82"/>
        <v>72472</v>
      </c>
      <c r="W462" s="393">
        <f t="shared" si="83"/>
        <v>0</v>
      </c>
      <c r="X462" s="376">
        <f t="shared" si="84"/>
        <v>0</v>
      </c>
      <c r="Y462" s="372"/>
    </row>
    <row r="463" spans="1:25" s="50" customFormat="1" ht="22.5" customHeight="1" x14ac:dyDescent="0.15">
      <c r="A463" s="361" t="s">
        <v>806</v>
      </c>
      <c r="B463" s="151" t="s">
        <v>94</v>
      </c>
      <c r="C463" s="152" t="s">
        <v>1366</v>
      </c>
      <c r="D463" s="375">
        <v>1</v>
      </c>
      <c r="E463" s="359" t="s">
        <v>1384</v>
      </c>
      <c r="F463" s="360">
        <v>2134</v>
      </c>
      <c r="G463" s="360">
        <f t="shared" si="78"/>
        <v>2134</v>
      </c>
      <c r="H463" s="360">
        <v>0</v>
      </c>
      <c r="I463" s="360">
        <f t="shared" si="79"/>
        <v>0</v>
      </c>
      <c r="J463" s="360">
        <v>0</v>
      </c>
      <c r="K463" s="360">
        <f t="shared" si="80"/>
        <v>0</v>
      </c>
      <c r="L463" s="360">
        <f t="shared" si="77"/>
        <v>2134</v>
      </c>
      <c r="M463" s="376">
        <f t="shared" si="77"/>
        <v>2134</v>
      </c>
      <c r="N463" s="375">
        <v>1</v>
      </c>
      <c r="O463" s="360">
        <v>2134</v>
      </c>
      <c r="P463" s="360">
        <f t="shared" si="85"/>
        <v>2134</v>
      </c>
      <c r="Q463" s="360">
        <v>0</v>
      </c>
      <c r="R463" s="360">
        <f t="shared" si="86"/>
        <v>0</v>
      </c>
      <c r="S463" s="360">
        <v>0</v>
      </c>
      <c r="T463" s="360">
        <f t="shared" si="87"/>
        <v>0</v>
      </c>
      <c r="U463" s="360">
        <f t="shared" si="81"/>
        <v>2134</v>
      </c>
      <c r="V463" s="369">
        <f t="shared" si="82"/>
        <v>2134</v>
      </c>
      <c r="W463" s="393">
        <f t="shared" si="83"/>
        <v>0</v>
      </c>
      <c r="X463" s="376">
        <f t="shared" si="84"/>
        <v>0</v>
      </c>
      <c r="Y463" s="372"/>
    </row>
    <row r="464" spans="1:25" s="50" customFormat="1" ht="22.5" customHeight="1" x14ac:dyDescent="0.15">
      <c r="A464" s="361" t="s">
        <v>807</v>
      </c>
      <c r="B464" s="151" t="s">
        <v>94</v>
      </c>
      <c r="C464" s="152" t="s">
        <v>1367</v>
      </c>
      <c r="D464" s="375">
        <v>1</v>
      </c>
      <c r="E464" s="359" t="s">
        <v>1384</v>
      </c>
      <c r="F464" s="360">
        <v>3794</v>
      </c>
      <c r="G464" s="360">
        <f t="shared" si="78"/>
        <v>3794</v>
      </c>
      <c r="H464" s="360">
        <v>0</v>
      </c>
      <c r="I464" s="360">
        <f t="shared" si="79"/>
        <v>0</v>
      </c>
      <c r="J464" s="360">
        <v>0</v>
      </c>
      <c r="K464" s="360">
        <f t="shared" si="80"/>
        <v>0</v>
      </c>
      <c r="L464" s="360">
        <f t="shared" si="77"/>
        <v>3794</v>
      </c>
      <c r="M464" s="376">
        <f t="shared" si="77"/>
        <v>3794</v>
      </c>
      <c r="N464" s="375">
        <v>1</v>
      </c>
      <c r="O464" s="360">
        <v>3794</v>
      </c>
      <c r="P464" s="360">
        <f t="shared" si="85"/>
        <v>3794</v>
      </c>
      <c r="Q464" s="360">
        <v>0</v>
      </c>
      <c r="R464" s="360">
        <f t="shared" si="86"/>
        <v>0</v>
      </c>
      <c r="S464" s="360">
        <v>0</v>
      </c>
      <c r="T464" s="360">
        <f t="shared" si="87"/>
        <v>0</v>
      </c>
      <c r="U464" s="360">
        <f t="shared" si="81"/>
        <v>3794</v>
      </c>
      <c r="V464" s="369">
        <f t="shared" si="82"/>
        <v>3794</v>
      </c>
      <c r="W464" s="393">
        <f t="shared" si="83"/>
        <v>0</v>
      </c>
      <c r="X464" s="376">
        <f t="shared" si="84"/>
        <v>0</v>
      </c>
      <c r="Y464" s="372"/>
    </row>
    <row r="465" spans="1:25" s="50" customFormat="1" ht="22.5" customHeight="1" x14ac:dyDescent="0.15">
      <c r="A465" s="361" t="s">
        <v>808</v>
      </c>
      <c r="B465" s="151" t="s">
        <v>94</v>
      </c>
      <c r="C465" s="152" t="s">
        <v>89</v>
      </c>
      <c r="D465" s="375">
        <v>1</v>
      </c>
      <c r="E465" s="359" t="s">
        <v>1384</v>
      </c>
      <c r="F465" s="360">
        <v>6759</v>
      </c>
      <c r="G465" s="360">
        <f t="shared" si="78"/>
        <v>6759</v>
      </c>
      <c r="H465" s="360">
        <v>0</v>
      </c>
      <c r="I465" s="360">
        <f t="shared" si="79"/>
        <v>0</v>
      </c>
      <c r="J465" s="360">
        <v>0</v>
      </c>
      <c r="K465" s="360">
        <f t="shared" si="80"/>
        <v>0</v>
      </c>
      <c r="L465" s="360">
        <f t="shared" si="77"/>
        <v>6759</v>
      </c>
      <c r="M465" s="376">
        <f t="shared" si="77"/>
        <v>6759</v>
      </c>
      <c r="N465" s="375">
        <v>1</v>
      </c>
      <c r="O465" s="360">
        <v>6759</v>
      </c>
      <c r="P465" s="360">
        <f t="shared" si="85"/>
        <v>6759</v>
      </c>
      <c r="Q465" s="360">
        <v>0</v>
      </c>
      <c r="R465" s="360">
        <f t="shared" si="86"/>
        <v>0</v>
      </c>
      <c r="S465" s="360">
        <v>0</v>
      </c>
      <c r="T465" s="360">
        <f t="shared" si="87"/>
        <v>0</v>
      </c>
      <c r="U465" s="360">
        <f t="shared" si="81"/>
        <v>6759</v>
      </c>
      <c r="V465" s="369">
        <f t="shared" si="82"/>
        <v>6759</v>
      </c>
      <c r="W465" s="393">
        <f t="shared" si="83"/>
        <v>0</v>
      </c>
      <c r="X465" s="376">
        <f t="shared" si="84"/>
        <v>0</v>
      </c>
      <c r="Y465" s="372"/>
    </row>
    <row r="466" spans="1:25" s="50" customFormat="1" ht="22.5" customHeight="1" x14ac:dyDescent="0.15">
      <c r="A466" s="361" t="s">
        <v>809</v>
      </c>
      <c r="B466" s="151" t="s">
        <v>94</v>
      </c>
      <c r="C466" s="152" t="s">
        <v>90</v>
      </c>
      <c r="D466" s="375">
        <v>1</v>
      </c>
      <c r="E466" s="359" t="s">
        <v>1384</v>
      </c>
      <c r="F466" s="360">
        <v>10732</v>
      </c>
      <c r="G466" s="360">
        <f t="shared" si="78"/>
        <v>10732</v>
      </c>
      <c r="H466" s="360">
        <v>0</v>
      </c>
      <c r="I466" s="360">
        <f t="shared" si="79"/>
        <v>0</v>
      </c>
      <c r="J466" s="360">
        <v>0</v>
      </c>
      <c r="K466" s="360">
        <f t="shared" si="80"/>
        <v>0</v>
      </c>
      <c r="L466" s="360">
        <f t="shared" si="77"/>
        <v>10732</v>
      </c>
      <c r="M466" s="376">
        <f t="shared" si="77"/>
        <v>10732</v>
      </c>
      <c r="N466" s="375">
        <v>1</v>
      </c>
      <c r="O466" s="360">
        <v>10732</v>
      </c>
      <c r="P466" s="360">
        <f t="shared" si="85"/>
        <v>10732</v>
      </c>
      <c r="Q466" s="360">
        <v>0</v>
      </c>
      <c r="R466" s="360">
        <f t="shared" si="86"/>
        <v>0</v>
      </c>
      <c r="S466" s="360">
        <v>0</v>
      </c>
      <c r="T466" s="360">
        <f t="shared" si="87"/>
        <v>0</v>
      </c>
      <c r="U466" s="360">
        <f t="shared" si="81"/>
        <v>10732</v>
      </c>
      <c r="V466" s="369">
        <f t="shared" si="82"/>
        <v>10732</v>
      </c>
      <c r="W466" s="393">
        <f t="shared" si="83"/>
        <v>0</v>
      </c>
      <c r="X466" s="376">
        <f t="shared" si="84"/>
        <v>0</v>
      </c>
      <c r="Y466" s="372"/>
    </row>
    <row r="467" spans="1:25" s="50" customFormat="1" ht="22.5" customHeight="1" x14ac:dyDescent="0.15">
      <c r="A467" s="361" t="s">
        <v>810</v>
      </c>
      <c r="B467" s="151" t="s">
        <v>94</v>
      </c>
      <c r="C467" s="152" t="s">
        <v>91</v>
      </c>
      <c r="D467" s="375">
        <v>0</v>
      </c>
      <c r="E467" s="359" t="s">
        <v>1384</v>
      </c>
      <c r="F467" s="360">
        <v>17492</v>
      </c>
      <c r="G467" s="360">
        <f t="shared" si="78"/>
        <v>0</v>
      </c>
      <c r="H467" s="360">
        <v>0</v>
      </c>
      <c r="I467" s="360">
        <f t="shared" si="79"/>
        <v>0</v>
      </c>
      <c r="J467" s="360">
        <v>0</v>
      </c>
      <c r="K467" s="360">
        <f t="shared" si="80"/>
        <v>0</v>
      </c>
      <c r="L467" s="360">
        <f t="shared" si="77"/>
        <v>17492</v>
      </c>
      <c r="M467" s="376">
        <f t="shared" si="77"/>
        <v>0</v>
      </c>
      <c r="N467" s="375">
        <v>0</v>
      </c>
      <c r="O467" s="360">
        <v>17492</v>
      </c>
      <c r="P467" s="360">
        <f t="shared" si="85"/>
        <v>0</v>
      </c>
      <c r="Q467" s="360">
        <v>0</v>
      </c>
      <c r="R467" s="360">
        <f t="shared" si="86"/>
        <v>0</v>
      </c>
      <c r="S467" s="360">
        <v>0</v>
      </c>
      <c r="T467" s="360">
        <f t="shared" si="87"/>
        <v>0</v>
      </c>
      <c r="U467" s="360">
        <f t="shared" si="81"/>
        <v>17492</v>
      </c>
      <c r="V467" s="369">
        <f t="shared" si="82"/>
        <v>0</v>
      </c>
      <c r="W467" s="393">
        <f t="shared" si="83"/>
        <v>0</v>
      </c>
      <c r="X467" s="376">
        <f t="shared" si="84"/>
        <v>0</v>
      </c>
      <c r="Y467" s="372"/>
    </row>
    <row r="468" spans="1:25" s="50" customFormat="1" ht="22.5" customHeight="1" x14ac:dyDescent="0.15">
      <c r="A468" s="361" t="s">
        <v>811</v>
      </c>
      <c r="B468" s="151" t="s">
        <v>94</v>
      </c>
      <c r="C468" s="152" t="s">
        <v>92</v>
      </c>
      <c r="D468" s="375">
        <v>0</v>
      </c>
      <c r="E468" s="359" t="s">
        <v>1384</v>
      </c>
      <c r="F468" s="360">
        <v>32877</v>
      </c>
      <c r="G468" s="360">
        <f t="shared" si="78"/>
        <v>0</v>
      </c>
      <c r="H468" s="360">
        <v>0</v>
      </c>
      <c r="I468" s="360">
        <f t="shared" si="79"/>
        <v>0</v>
      </c>
      <c r="J468" s="360">
        <v>0</v>
      </c>
      <c r="K468" s="360">
        <f t="shared" si="80"/>
        <v>0</v>
      </c>
      <c r="L468" s="360">
        <f t="shared" si="77"/>
        <v>32877</v>
      </c>
      <c r="M468" s="376">
        <f t="shared" si="77"/>
        <v>0</v>
      </c>
      <c r="N468" s="375">
        <v>0</v>
      </c>
      <c r="O468" s="360">
        <v>32877</v>
      </c>
      <c r="P468" s="360">
        <f t="shared" si="85"/>
        <v>0</v>
      </c>
      <c r="Q468" s="360">
        <v>0</v>
      </c>
      <c r="R468" s="360">
        <f t="shared" si="86"/>
        <v>0</v>
      </c>
      <c r="S468" s="360">
        <v>0</v>
      </c>
      <c r="T468" s="360">
        <f t="shared" si="87"/>
        <v>0</v>
      </c>
      <c r="U468" s="360">
        <f t="shared" si="81"/>
        <v>32877</v>
      </c>
      <c r="V468" s="369">
        <f t="shared" si="82"/>
        <v>0</v>
      </c>
      <c r="W468" s="393">
        <f t="shared" si="83"/>
        <v>0</v>
      </c>
      <c r="X468" s="376">
        <f t="shared" si="84"/>
        <v>0</v>
      </c>
      <c r="Y468" s="372"/>
    </row>
    <row r="469" spans="1:25" s="50" customFormat="1" ht="22.5" customHeight="1" x14ac:dyDescent="0.15">
      <c r="A469" s="361" t="s">
        <v>812</v>
      </c>
      <c r="B469" s="151" t="s">
        <v>1646</v>
      </c>
      <c r="C469" s="152" t="s">
        <v>1376</v>
      </c>
      <c r="D469" s="375">
        <v>0</v>
      </c>
      <c r="E469" s="359" t="s">
        <v>1384</v>
      </c>
      <c r="F469" s="360">
        <v>929</v>
      </c>
      <c r="G469" s="360">
        <f t="shared" si="78"/>
        <v>0</v>
      </c>
      <c r="H469" s="360">
        <v>0</v>
      </c>
      <c r="I469" s="360">
        <f t="shared" si="79"/>
        <v>0</v>
      </c>
      <c r="J469" s="360">
        <v>0</v>
      </c>
      <c r="K469" s="360">
        <f t="shared" si="80"/>
        <v>0</v>
      </c>
      <c r="L469" s="360">
        <f t="shared" si="77"/>
        <v>929</v>
      </c>
      <c r="M469" s="376">
        <f t="shared" si="77"/>
        <v>0</v>
      </c>
      <c r="N469" s="375">
        <v>0</v>
      </c>
      <c r="O469" s="360">
        <v>929</v>
      </c>
      <c r="P469" s="360">
        <f t="shared" si="85"/>
        <v>0</v>
      </c>
      <c r="Q469" s="360">
        <v>0</v>
      </c>
      <c r="R469" s="360">
        <f t="shared" si="86"/>
        <v>0</v>
      </c>
      <c r="S469" s="360">
        <v>0</v>
      </c>
      <c r="T469" s="360">
        <f t="shared" si="87"/>
        <v>0</v>
      </c>
      <c r="U469" s="360">
        <f t="shared" si="81"/>
        <v>929</v>
      </c>
      <c r="V469" s="369">
        <f t="shared" si="82"/>
        <v>0</v>
      </c>
      <c r="W469" s="393">
        <f t="shared" si="83"/>
        <v>0</v>
      </c>
      <c r="X469" s="376">
        <f t="shared" si="84"/>
        <v>0</v>
      </c>
      <c r="Y469" s="372"/>
    </row>
    <row r="470" spans="1:25" s="50" customFormat="1" ht="22.5" customHeight="1" x14ac:dyDescent="0.15">
      <c r="A470" s="361" t="s">
        <v>813</v>
      </c>
      <c r="B470" s="151" t="s">
        <v>1646</v>
      </c>
      <c r="C470" s="152" t="s">
        <v>1378</v>
      </c>
      <c r="D470" s="375">
        <v>0</v>
      </c>
      <c r="E470" s="359" t="s">
        <v>1384</v>
      </c>
      <c r="F470" s="360">
        <v>1159</v>
      </c>
      <c r="G470" s="360">
        <f t="shared" si="78"/>
        <v>0</v>
      </c>
      <c r="H470" s="360">
        <v>0</v>
      </c>
      <c r="I470" s="360">
        <f t="shared" si="79"/>
        <v>0</v>
      </c>
      <c r="J470" s="360">
        <v>0</v>
      </c>
      <c r="K470" s="360">
        <f t="shared" si="80"/>
        <v>0</v>
      </c>
      <c r="L470" s="360">
        <f t="shared" ref="L470:M533" si="88">F470+H470+J470</f>
        <v>1159</v>
      </c>
      <c r="M470" s="376">
        <f t="shared" si="88"/>
        <v>0</v>
      </c>
      <c r="N470" s="375">
        <v>0</v>
      </c>
      <c r="O470" s="360">
        <v>1159</v>
      </c>
      <c r="P470" s="360">
        <f t="shared" si="85"/>
        <v>0</v>
      </c>
      <c r="Q470" s="360">
        <v>0</v>
      </c>
      <c r="R470" s="360">
        <f t="shared" si="86"/>
        <v>0</v>
      </c>
      <c r="S470" s="360">
        <v>0</v>
      </c>
      <c r="T470" s="360">
        <f t="shared" si="87"/>
        <v>0</v>
      </c>
      <c r="U470" s="360">
        <f t="shared" si="81"/>
        <v>1159</v>
      </c>
      <c r="V470" s="369">
        <f t="shared" si="82"/>
        <v>0</v>
      </c>
      <c r="W470" s="393">
        <f t="shared" si="83"/>
        <v>0</v>
      </c>
      <c r="X470" s="376">
        <f t="shared" si="84"/>
        <v>0</v>
      </c>
      <c r="Y470" s="372"/>
    </row>
    <row r="471" spans="1:25" s="50" customFormat="1" ht="22.5" customHeight="1" x14ac:dyDescent="0.15">
      <c r="A471" s="361" t="s">
        <v>814</v>
      </c>
      <c r="B471" s="151" t="s">
        <v>1646</v>
      </c>
      <c r="C471" s="152" t="s">
        <v>1368</v>
      </c>
      <c r="D471" s="375">
        <v>0</v>
      </c>
      <c r="E471" s="359" t="s">
        <v>1384</v>
      </c>
      <c r="F471" s="360">
        <v>1610</v>
      </c>
      <c r="G471" s="360">
        <f t="shared" si="78"/>
        <v>0</v>
      </c>
      <c r="H471" s="360">
        <v>0</v>
      </c>
      <c r="I471" s="360">
        <f t="shared" si="79"/>
        <v>0</v>
      </c>
      <c r="J471" s="360">
        <v>0</v>
      </c>
      <c r="K471" s="360">
        <f t="shared" si="80"/>
        <v>0</v>
      </c>
      <c r="L471" s="360">
        <f t="shared" si="88"/>
        <v>1610</v>
      </c>
      <c r="M471" s="376">
        <f t="shared" si="88"/>
        <v>0</v>
      </c>
      <c r="N471" s="375">
        <v>0</v>
      </c>
      <c r="O471" s="360">
        <v>1610</v>
      </c>
      <c r="P471" s="360">
        <f t="shared" si="85"/>
        <v>0</v>
      </c>
      <c r="Q471" s="360">
        <v>0</v>
      </c>
      <c r="R471" s="360">
        <f t="shared" si="86"/>
        <v>0</v>
      </c>
      <c r="S471" s="360">
        <v>0</v>
      </c>
      <c r="T471" s="360">
        <f t="shared" si="87"/>
        <v>0</v>
      </c>
      <c r="U471" s="360">
        <f t="shared" si="81"/>
        <v>1610</v>
      </c>
      <c r="V471" s="369">
        <f t="shared" si="82"/>
        <v>0</v>
      </c>
      <c r="W471" s="393">
        <f t="shared" si="83"/>
        <v>0</v>
      </c>
      <c r="X471" s="376">
        <f t="shared" si="84"/>
        <v>0</v>
      </c>
      <c r="Y471" s="372"/>
    </row>
    <row r="472" spans="1:25" s="50" customFormat="1" ht="22.5" customHeight="1" x14ac:dyDescent="0.15">
      <c r="A472" s="361" t="s">
        <v>815</v>
      </c>
      <c r="B472" s="151" t="s">
        <v>1646</v>
      </c>
      <c r="C472" s="152" t="s">
        <v>1369</v>
      </c>
      <c r="D472" s="375">
        <v>1</v>
      </c>
      <c r="E472" s="359" t="s">
        <v>1384</v>
      </c>
      <c r="F472" s="360">
        <v>2212</v>
      </c>
      <c r="G472" s="360">
        <f t="shared" si="78"/>
        <v>2212</v>
      </c>
      <c r="H472" s="360">
        <v>0</v>
      </c>
      <c r="I472" s="360">
        <f t="shared" si="79"/>
        <v>0</v>
      </c>
      <c r="J472" s="360">
        <v>0</v>
      </c>
      <c r="K472" s="360">
        <f t="shared" si="80"/>
        <v>0</v>
      </c>
      <c r="L472" s="360">
        <f t="shared" si="88"/>
        <v>2212</v>
      </c>
      <c r="M472" s="376">
        <f t="shared" si="88"/>
        <v>2212</v>
      </c>
      <c r="N472" s="375">
        <v>1</v>
      </c>
      <c r="O472" s="360">
        <v>2212</v>
      </c>
      <c r="P472" s="360">
        <f t="shared" si="85"/>
        <v>2212</v>
      </c>
      <c r="Q472" s="360">
        <v>0</v>
      </c>
      <c r="R472" s="360">
        <f t="shared" si="86"/>
        <v>0</v>
      </c>
      <c r="S472" s="360">
        <v>0</v>
      </c>
      <c r="T472" s="360">
        <f t="shared" si="87"/>
        <v>0</v>
      </c>
      <c r="U472" s="360">
        <f t="shared" si="81"/>
        <v>2212</v>
      </c>
      <c r="V472" s="369">
        <f t="shared" si="82"/>
        <v>2212</v>
      </c>
      <c r="W472" s="393">
        <f t="shared" si="83"/>
        <v>0</v>
      </c>
      <c r="X472" s="376">
        <f t="shared" si="84"/>
        <v>0</v>
      </c>
      <c r="Y472" s="372"/>
    </row>
    <row r="473" spans="1:25" s="50" customFormat="1" ht="22.5" customHeight="1" x14ac:dyDescent="0.15">
      <c r="A473" s="361" t="s">
        <v>816</v>
      </c>
      <c r="B473" s="151" t="s">
        <v>1646</v>
      </c>
      <c r="C473" s="152" t="s">
        <v>1370</v>
      </c>
      <c r="D473" s="375">
        <v>1</v>
      </c>
      <c r="E473" s="359" t="s">
        <v>1384</v>
      </c>
      <c r="F473" s="360">
        <v>2849</v>
      </c>
      <c r="G473" s="360">
        <f t="shared" si="78"/>
        <v>2849</v>
      </c>
      <c r="H473" s="360">
        <v>0</v>
      </c>
      <c r="I473" s="360">
        <f t="shared" si="79"/>
        <v>0</v>
      </c>
      <c r="J473" s="360">
        <v>0</v>
      </c>
      <c r="K473" s="360">
        <f t="shared" si="80"/>
        <v>0</v>
      </c>
      <c r="L473" s="360">
        <f t="shared" si="88"/>
        <v>2849</v>
      </c>
      <c r="M473" s="376">
        <f t="shared" si="88"/>
        <v>2849</v>
      </c>
      <c r="N473" s="375">
        <v>1</v>
      </c>
      <c r="O473" s="360">
        <v>2849</v>
      </c>
      <c r="P473" s="360">
        <f t="shared" si="85"/>
        <v>2849</v>
      </c>
      <c r="Q473" s="360">
        <v>0</v>
      </c>
      <c r="R473" s="360">
        <f t="shared" si="86"/>
        <v>0</v>
      </c>
      <c r="S473" s="360">
        <v>0</v>
      </c>
      <c r="T473" s="360">
        <f t="shared" si="87"/>
        <v>0</v>
      </c>
      <c r="U473" s="360">
        <f t="shared" si="81"/>
        <v>2849</v>
      </c>
      <c r="V473" s="369">
        <f t="shared" si="82"/>
        <v>2849</v>
      </c>
      <c r="W473" s="393">
        <f t="shared" si="83"/>
        <v>0</v>
      </c>
      <c r="X473" s="376">
        <f t="shared" si="84"/>
        <v>0</v>
      </c>
      <c r="Y473" s="372"/>
    </row>
    <row r="474" spans="1:25" s="50" customFormat="1" ht="22.5" customHeight="1" x14ac:dyDescent="0.15">
      <c r="A474" s="361" t="s">
        <v>817</v>
      </c>
      <c r="B474" s="151" t="s">
        <v>1646</v>
      </c>
      <c r="C474" s="152" t="s">
        <v>1366</v>
      </c>
      <c r="D474" s="375">
        <v>1</v>
      </c>
      <c r="E474" s="359" t="s">
        <v>1384</v>
      </c>
      <c r="F474" s="360">
        <v>4168</v>
      </c>
      <c r="G474" s="360">
        <f t="shared" si="78"/>
        <v>4168</v>
      </c>
      <c r="H474" s="360">
        <v>0</v>
      </c>
      <c r="I474" s="360">
        <f t="shared" si="79"/>
        <v>0</v>
      </c>
      <c r="J474" s="360">
        <v>0</v>
      </c>
      <c r="K474" s="360">
        <f t="shared" si="80"/>
        <v>0</v>
      </c>
      <c r="L474" s="360">
        <f t="shared" si="88"/>
        <v>4168</v>
      </c>
      <c r="M474" s="376">
        <f t="shared" si="88"/>
        <v>4168</v>
      </c>
      <c r="N474" s="375">
        <v>1</v>
      </c>
      <c r="O474" s="360">
        <v>4168</v>
      </c>
      <c r="P474" s="360">
        <f t="shared" si="85"/>
        <v>4168</v>
      </c>
      <c r="Q474" s="360">
        <v>0</v>
      </c>
      <c r="R474" s="360">
        <f t="shared" si="86"/>
        <v>0</v>
      </c>
      <c r="S474" s="360">
        <v>0</v>
      </c>
      <c r="T474" s="360">
        <f t="shared" si="87"/>
        <v>0</v>
      </c>
      <c r="U474" s="360">
        <f t="shared" si="81"/>
        <v>4168</v>
      </c>
      <c r="V474" s="369">
        <f t="shared" si="82"/>
        <v>4168</v>
      </c>
      <c r="W474" s="393">
        <f t="shared" si="83"/>
        <v>0</v>
      </c>
      <c r="X474" s="376">
        <f t="shared" si="84"/>
        <v>0</v>
      </c>
      <c r="Y474" s="372"/>
    </row>
    <row r="475" spans="1:25" s="50" customFormat="1" ht="22.5" customHeight="1" x14ac:dyDescent="0.15">
      <c r="A475" s="361" t="s">
        <v>818</v>
      </c>
      <c r="B475" s="151" t="s">
        <v>1646</v>
      </c>
      <c r="C475" s="152" t="s">
        <v>1371</v>
      </c>
      <c r="D475" s="375">
        <v>1</v>
      </c>
      <c r="E475" s="359" t="s">
        <v>1384</v>
      </c>
      <c r="F475" s="360">
        <v>6372</v>
      </c>
      <c r="G475" s="360">
        <f t="shared" si="78"/>
        <v>6372</v>
      </c>
      <c r="H475" s="360">
        <v>0</v>
      </c>
      <c r="I475" s="360">
        <f t="shared" si="79"/>
        <v>0</v>
      </c>
      <c r="J475" s="360">
        <v>0</v>
      </c>
      <c r="K475" s="360">
        <f t="shared" si="80"/>
        <v>0</v>
      </c>
      <c r="L475" s="360">
        <f t="shared" si="88"/>
        <v>6372</v>
      </c>
      <c r="M475" s="376">
        <f t="shared" si="88"/>
        <v>6372</v>
      </c>
      <c r="N475" s="375">
        <v>1</v>
      </c>
      <c r="O475" s="360">
        <v>6372</v>
      </c>
      <c r="P475" s="360">
        <f t="shared" si="85"/>
        <v>6372</v>
      </c>
      <c r="Q475" s="360">
        <v>0</v>
      </c>
      <c r="R475" s="360">
        <f t="shared" si="86"/>
        <v>0</v>
      </c>
      <c r="S475" s="360">
        <v>0</v>
      </c>
      <c r="T475" s="360">
        <f t="shared" si="87"/>
        <v>0</v>
      </c>
      <c r="U475" s="360">
        <f t="shared" si="81"/>
        <v>6372</v>
      </c>
      <c r="V475" s="369">
        <f t="shared" si="82"/>
        <v>6372</v>
      </c>
      <c r="W475" s="393">
        <f t="shared" si="83"/>
        <v>0</v>
      </c>
      <c r="X475" s="376">
        <f t="shared" si="84"/>
        <v>0</v>
      </c>
      <c r="Y475" s="372"/>
    </row>
    <row r="476" spans="1:25" s="50" customFormat="1" ht="22.5" customHeight="1" x14ac:dyDescent="0.15">
      <c r="A476" s="361" t="s">
        <v>819</v>
      </c>
      <c r="B476" s="151" t="s">
        <v>1646</v>
      </c>
      <c r="C476" s="152" t="s">
        <v>1372</v>
      </c>
      <c r="D476" s="375">
        <v>1</v>
      </c>
      <c r="E476" s="359" t="s">
        <v>1384</v>
      </c>
      <c r="F476" s="360">
        <v>8336</v>
      </c>
      <c r="G476" s="360">
        <f t="shared" si="78"/>
        <v>8336</v>
      </c>
      <c r="H476" s="360">
        <v>0</v>
      </c>
      <c r="I476" s="360">
        <f t="shared" si="79"/>
        <v>0</v>
      </c>
      <c r="J476" s="360">
        <v>0</v>
      </c>
      <c r="K476" s="360">
        <f t="shared" si="80"/>
        <v>0</v>
      </c>
      <c r="L476" s="360">
        <f t="shared" si="88"/>
        <v>8336</v>
      </c>
      <c r="M476" s="376">
        <f t="shared" si="88"/>
        <v>8336</v>
      </c>
      <c r="N476" s="375">
        <v>1</v>
      </c>
      <c r="O476" s="360">
        <v>8336</v>
      </c>
      <c r="P476" s="360">
        <f t="shared" si="85"/>
        <v>8336</v>
      </c>
      <c r="Q476" s="360">
        <v>0</v>
      </c>
      <c r="R476" s="360">
        <f t="shared" si="86"/>
        <v>0</v>
      </c>
      <c r="S476" s="360">
        <v>0</v>
      </c>
      <c r="T476" s="360">
        <f t="shared" si="87"/>
        <v>0</v>
      </c>
      <c r="U476" s="360">
        <f t="shared" si="81"/>
        <v>8336</v>
      </c>
      <c r="V476" s="369">
        <f t="shared" si="82"/>
        <v>8336</v>
      </c>
      <c r="W476" s="393">
        <f t="shared" si="83"/>
        <v>0</v>
      </c>
      <c r="X476" s="376">
        <f t="shared" si="84"/>
        <v>0</v>
      </c>
      <c r="Y476" s="372"/>
    </row>
    <row r="477" spans="1:25" s="50" customFormat="1" ht="22.5" customHeight="1" x14ac:dyDescent="0.15">
      <c r="A477" s="361" t="s">
        <v>820</v>
      </c>
      <c r="B477" s="151" t="s">
        <v>1646</v>
      </c>
      <c r="C477" s="152" t="s">
        <v>89</v>
      </c>
      <c r="D477" s="375">
        <v>1</v>
      </c>
      <c r="E477" s="359" t="s">
        <v>1384</v>
      </c>
      <c r="F477" s="360">
        <v>13859</v>
      </c>
      <c r="G477" s="360">
        <f t="shared" si="78"/>
        <v>13859</v>
      </c>
      <c r="H477" s="360">
        <v>0</v>
      </c>
      <c r="I477" s="360">
        <f t="shared" si="79"/>
        <v>0</v>
      </c>
      <c r="J477" s="360">
        <v>0</v>
      </c>
      <c r="K477" s="360">
        <f t="shared" si="80"/>
        <v>0</v>
      </c>
      <c r="L477" s="360">
        <f t="shared" si="88"/>
        <v>13859</v>
      </c>
      <c r="M477" s="376">
        <f t="shared" si="88"/>
        <v>13859</v>
      </c>
      <c r="N477" s="375">
        <v>1</v>
      </c>
      <c r="O477" s="360">
        <v>13859</v>
      </c>
      <c r="P477" s="360">
        <f t="shared" si="85"/>
        <v>13859</v>
      </c>
      <c r="Q477" s="360">
        <v>0</v>
      </c>
      <c r="R477" s="360">
        <f t="shared" si="86"/>
        <v>0</v>
      </c>
      <c r="S477" s="360">
        <v>0</v>
      </c>
      <c r="T477" s="360">
        <f t="shared" si="87"/>
        <v>0</v>
      </c>
      <c r="U477" s="360">
        <f t="shared" si="81"/>
        <v>13859</v>
      </c>
      <c r="V477" s="369">
        <f t="shared" si="82"/>
        <v>13859</v>
      </c>
      <c r="W477" s="393">
        <f t="shared" si="83"/>
        <v>0</v>
      </c>
      <c r="X477" s="376">
        <f t="shared" si="84"/>
        <v>0</v>
      </c>
      <c r="Y477" s="372"/>
    </row>
    <row r="478" spans="1:25" s="50" customFormat="1" ht="22.5" customHeight="1" x14ac:dyDescent="0.15">
      <c r="A478" s="361" t="s">
        <v>821</v>
      </c>
      <c r="B478" s="151" t="s">
        <v>1646</v>
      </c>
      <c r="C478" s="152" t="s">
        <v>90</v>
      </c>
      <c r="D478" s="375">
        <v>1</v>
      </c>
      <c r="E478" s="359" t="s">
        <v>1384</v>
      </c>
      <c r="F478" s="360">
        <v>24178</v>
      </c>
      <c r="G478" s="360">
        <f t="shared" si="78"/>
        <v>24178</v>
      </c>
      <c r="H478" s="360">
        <v>0</v>
      </c>
      <c r="I478" s="360">
        <f t="shared" si="79"/>
        <v>0</v>
      </c>
      <c r="J478" s="360">
        <v>0</v>
      </c>
      <c r="K478" s="360">
        <f t="shared" si="80"/>
        <v>0</v>
      </c>
      <c r="L478" s="360">
        <f t="shared" si="88"/>
        <v>24178</v>
      </c>
      <c r="M478" s="376">
        <f t="shared" si="88"/>
        <v>24178</v>
      </c>
      <c r="N478" s="375">
        <v>1</v>
      </c>
      <c r="O478" s="360">
        <v>24178</v>
      </c>
      <c r="P478" s="360">
        <f t="shared" si="85"/>
        <v>24178</v>
      </c>
      <c r="Q478" s="360">
        <v>0</v>
      </c>
      <c r="R478" s="360">
        <f t="shared" si="86"/>
        <v>0</v>
      </c>
      <c r="S478" s="360">
        <v>0</v>
      </c>
      <c r="T478" s="360">
        <f t="shared" si="87"/>
        <v>0</v>
      </c>
      <c r="U478" s="360">
        <f t="shared" si="81"/>
        <v>24178</v>
      </c>
      <c r="V478" s="369">
        <f t="shared" si="82"/>
        <v>24178</v>
      </c>
      <c r="W478" s="393">
        <f t="shared" si="83"/>
        <v>0</v>
      </c>
      <c r="X478" s="376">
        <f t="shared" si="84"/>
        <v>0</v>
      </c>
      <c r="Y478" s="372"/>
    </row>
    <row r="479" spans="1:25" s="50" customFormat="1" ht="22.5" customHeight="1" x14ac:dyDescent="0.15">
      <c r="A479" s="361" t="s">
        <v>822</v>
      </c>
      <c r="B479" s="151" t="s">
        <v>1646</v>
      </c>
      <c r="C479" s="152" t="s">
        <v>91</v>
      </c>
      <c r="D479" s="375">
        <v>1</v>
      </c>
      <c r="E479" s="359" t="s">
        <v>1384</v>
      </c>
      <c r="F479" s="360">
        <v>35780</v>
      </c>
      <c r="G479" s="360">
        <f t="shared" si="78"/>
        <v>35780</v>
      </c>
      <c r="H479" s="360">
        <v>0</v>
      </c>
      <c r="I479" s="360">
        <f t="shared" si="79"/>
        <v>0</v>
      </c>
      <c r="J479" s="360">
        <v>0</v>
      </c>
      <c r="K479" s="360">
        <f t="shared" si="80"/>
        <v>0</v>
      </c>
      <c r="L479" s="360">
        <f t="shared" si="88"/>
        <v>35780</v>
      </c>
      <c r="M479" s="376">
        <f t="shared" si="88"/>
        <v>35780</v>
      </c>
      <c r="N479" s="375">
        <v>1</v>
      </c>
      <c r="O479" s="360">
        <v>35780</v>
      </c>
      <c r="P479" s="360">
        <f t="shared" si="85"/>
        <v>35780</v>
      </c>
      <c r="Q479" s="360">
        <v>0</v>
      </c>
      <c r="R479" s="360">
        <f t="shared" si="86"/>
        <v>0</v>
      </c>
      <c r="S479" s="360">
        <v>0</v>
      </c>
      <c r="T479" s="360">
        <f t="shared" si="87"/>
        <v>0</v>
      </c>
      <c r="U479" s="360">
        <f t="shared" si="81"/>
        <v>35780</v>
      </c>
      <c r="V479" s="369">
        <f t="shared" si="82"/>
        <v>35780</v>
      </c>
      <c r="W479" s="393">
        <f t="shared" si="83"/>
        <v>0</v>
      </c>
      <c r="X479" s="376">
        <f t="shared" si="84"/>
        <v>0</v>
      </c>
      <c r="Y479" s="372"/>
    </row>
    <row r="480" spans="1:25" s="50" customFormat="1" ht="22.5" customHeight="1" x14ac:dyDescent="0.15">
      <c r="A480" s="361" t="s">
        <v>823</v>
      </c>
      <c r="B480" s="151" t="s">
        <v>1645</v>
      </c>
      <c r="C480" s="152" t="s">
        <v>1378</v>
      </c>
      <c r="D480" s="375">
        <v>1</v>
      </c>
      <c r="E480" s="359" t="s">
        <v>1384</v>
      </c>
      <c r="F480" s="360">
        <v>1168</v>
      </c>
      <c r="G480" s="360">
        <f t="shared" si="78"/>
        <v>1168</v>
      </c>
      <c r="H480" s="360">
        <v>0</v>
      </c>
      <c r="I480" s="360">
        <f t="shared" si="79"/>
        <v>0</v>
      </c>
      <c r="J480" s="360">
        <v>0</v>
      </c>
      <c r="K480" s="360">
        <f t="shared" si="80"/>
        <v>0</v>
      </c>
      <c r="L480" s="360">
        <f t="shared" si="88"/>
        <v>1168</v>
      </c>
      <c r="M480" s="376">
        <f t="shared" si="88"/>
        <v>1168</v>
      </c>
      <c r="N480" s="375">
        <v>1</v>
      </c>
      <c r="O480" s="360">
        <v>1168</v>
      </c>
      <c r="P480" s="360">
        <f t="shared" si="85"/>
        <v>1168</v>
      </c>
      <c r="Q480" s="360">
        <v>0</v>
      </c>
      <c r="R480" s="360">
        <f t="shared" si="86"/>
        <v>0</v>
      </c>
      <c r="S480" s="360">
        <v>0</v>
      </c>
      <c r="T480" s="360">
        <f t="shared" si="87"/>
        <v>0</v>
      </c>
      <c r="U480" s="360">
        <f t="shared" si="81"/>
        <v>1168</v>
      </c>
      <c r="V480" s="369">
        <f t="shared" si="82"/>
        <v>1168</v>
      </c>
      <c r="W480" s="393">
        <f t="shared" si="83"/>
        <v>0</v>
      </c>
      <c r="X480" s="376">
        <f t="shared" si="84"/>
        <v>0</v>
      </c>
      <c r="Y480" s="372"/>
    </row>
    <row r="481" spans="1:25" s="50" customFormat="1" ht="22.5" customHeight="1" x14ac:dyDescent="0.15">
      <c r="A481" s="361" t="s">
        <v>824</v>
      </c>
      <c r="B481" s="151" t="s">
        <v>1645</v>
      </c>
      <c r="C481" s="152" t="s">
        <v>1368</v>
      </c>
      <c r="D481" s="375">
        <v>1</v>
      </c>
      <c r="E481" s="359" t="s">
        <v>1384</v>
      </c>
      <c r="F481" s="360">
        <v>1814</v>
      </c>
      <c r="G481" s="360">
        <f t="shared" si="78"/>
        <v>1814</v>
      </c>
      <c r="H481" s="360">
        <v>0</v>
      </c>
      <c r="I481" s="360">
        <f t="shared" si="79"/>
        <v>0</v>
      </c>
      <c r="J481" s="360">
        <v>0</v>
      </c>
      <c r="K481" s="360">
        <f t="shared" si="80"/>
        <v>0</v>
      </c>
      <c r="L481" s="360">
        <f t="shared" si="88"/>
        <v>1814</v>
      </c>
      <c r="M481" s="376">
        <f t="shared" si="88"/>
        <v>1814</v>
      </c>
      <c r="N481" s="375">
        <v>1</v>
      </c>
      <c r="O481" s="360">
        <v>1814</v>
      </c>
      <c r="P481" s="360">
        <f t="shared" si="85"/>
        <v>1814</v>
      </c>
      <c r="Q481" s="360">
        <v>0</v>
      </c>
      <c r="R481" s="360">
        <f t="shared" si="86"/>
        <v>0</v>
      </c>
      <c r="S481" s="360">
        <v>0</v>
      </c>
      <c r="T481" s="360">
        <f t="shared" si="87"/>
        <v>0</v>
      </c>
      <c r="U481" s="360">
        <f t="shared" si="81"/>
        <v>1814</v>
      </c>
      <c r="V481" s="369">
        <f t="shared" si="82"/>
        <v>1814</v>
      </c>
      <c r="W481" s="393">
        <f t="shared" si="83"/>
        <v>0</v>
      </c>
      <c r="X481" s="376">
        <f t="shared" si="84"/>
        <v>0</v>
      </c>
      <c r="Y481" s="372"/>
    </row>
    <row r="482" spans="1:25" s="50" customFormat="1" ht="22.5" customHeight="1" x14ac:dyDescent="0.15">
      <c r="A482" s="361" t="s">
        <v>743</v>
      </c>
      <c r="B482" s="151" t="s">
        <v>1645</v>
      </c>
      <c r="C482" s="152" t="s">
        <v>1369</v>
      </c>
      <c r="D482" s="375">
        <v>0</v>
      </c>
      <c r="E482" s="359" t="s">
        <v>1384</v>
      </c>
      <c r="F482" s="360">
        <v>2902</v>
      </c>
      <c r="G482" s="360">
        <f t="shared" si="78"/>
        <v>0</v>
      </c>
      <c r="H482" s="360">
        <v>0</v>
      </c>
      <c r="I482" s="360">
        <f t="shared" si="79"/>
        <v>0</v>
      </c>
      <c r="J482" s="360">
        <v>0</v>
      </c>
      <c r="K482" s="360">
        <f t="shared" si="80"/>
        <v>0</v>
      </c>
      <c r="L482" s="360">
        <f t="shared" si="88"/>
        <v>2902</v>
      </c>
      <c r="M482" s="376">
        <f t="shared" si="88"/>
        <v>0</v>
      </c>
      <c r="N482" s="375">
        <v>0</v>
      </c>
      <c r="O482" s="360">
        <v>2902</v>
      </c>
      <c r="P482" s="360">
        <f t="shared" si="85"/>
        <v>0</v>
      </c>
      <c r="Q482" s="360">
        <v>0</v>
      </c>
      <c r="R482" s="360">
        <f t="shared" si="86"/>
        <v>0</v>
      </c>
      <c r="S482" s="360">
        <v>0</v>
      </c>
      <c r="T482" s="360">
        <f t="shared" si="87"/>
        <v>0</v>
      </c>
      <c r="U482" s="360">
        <f t="shared" si="81"/>
        <v>2902</v>
      </c>
      <c r="V482" s="369">
        <f t="shared" si="82"/>
        <v>0</v>
      </c>
      <c r="W482" s="393">
        <f t="shared" si="83"/>
        <v>0</v>
      </c>
      <c r="X482" s="376">
        <f t="shared" si="84"/>
        <v>0</v>
      </c>
      <c r="Y482" s="372"/>
    </row>
    <row r="483" spans="1:25" s="50" customFormat="1" ht="22.5" customHeight="1" x14ac:dyDescent="0.15">
      <c r="A483" s="361" t="s">
        <v>744</v>
      </c>
      <c r="B483" s="151" t="s">
        <v>1645</v>
      </c>
      <c r="C483" s="152" t="s">
        <v>1370</v>
      </c>
      <c r="D483" s="375">
        <v>0</v>
      </c>
      <c r="E483" s="359" t="s">
        <v>1384</v>
      </c>
      <c r="F483" s="360">
        <v>3540</v>
      </c>
      <c r="G483" s="360">
        <f t="shared" si="78"/>
        <v>0</v>
      </c>
      <c r="H483" s="360">
        <v>0</v>
      </c>
      <c r="I483" s="360">
        <f t="shared" si="79"/>
        <v>0</v>
      </c>
      <c r="J483" s="360">
        <v>0</v>
      </c>
      <c r="K483" s="360">
        <f t="shared" si="80"/>
        <v>0</v>
      </c>
      <c r="L483" s="360">
        <f t="shared" si="88"/>
        <v>3540</v>
      </c>
      <c r="M483" s="376">
        <f t="shared" si="88"/>
        <v>0</v>
      </c>
      <c r="N483" s="375">
        <v>0</v>
      </c>
      <c r="O483" s="360">
        <v>3540</v>
      </c>
      <c r="P483" s="360">
        <f t="shared" si="85"/>
        <v>0</v>
      </c>
      <c r="Q483" s="360">
        <v>0</v>
      </c>
      <c r="R483" s="360">
        <f t="shared" si="86"/>
        <v>0</v>
      </c>
      <c r="S483" s="360">
        <v>0</v>
      </c>
      <c r="T483" s="360">
        <f t="shared" si="87"/>
        <v>0</v>
      </c>
      <c r="U483" s="360">
        <f t="shared" si="81"/>
        <v>3540</v>
      </c>
      <c r="V483" s="369">
        <f t="shared" si="82"/>
        <v>0</v>
      </c>
      <c r="W483" s="393">
        <f t="shared" si="83"/>
        <v>0</v>
      </c>
      <c r="X483" s="376">
        <f t="shared" si="84"/>
        <v>0</v>
      </c>
      <c r="Y483" s="372"/>
    </row>
    <row r="484" spans="1:25" s="50" customFormat="1" ht="22.5" customHeight="1" x14ac:dyDescent="0.15">
      <c r="A484" s="361" t="s">
        <v>745</v>
      </c>
      <c r="B484" s="151" t="s">
        <v>1645</v>
      </c>
      <c r="C484" s="152" t="s">
        <v>1366</v>
      </c>
      <c r="D484" s="375">
        <v>0</v>
      </c>
      <c r="E484" s="359" t="s">
        <v>1384</v>
      </c>
      <c r="F484" s="360">
        <v>5407</v>
      </c>
      <c r="G484" s="360">
        <f t="shared" si="78"/>
        <v>0</v>
      </c>
      <c r="H484" s="360">
        <v>0</v>
      </c>
      <c r="I484" s="360">
        <f t="shared" si="79"/>
        <v>0</v>
      </c>
      <c r="J484" s="360">
        <v>0</v>
      </c>
      <c r="K484" s="360">
        <f t="shared" si="80"/>
        <v>0</v>
      </c>
      <c r="L484" s="360">
        <f t="shared" si="88"/>
        <v>5407</v>
      </c>
      <c r="M484" s="376">
        <f t="shared" si="88"/>
        <v>0</v>
      </c>
      <c r="N484" s="375">
        <v>0</v>
      </c>
      <c r="O484" s="360">
        <v>5407</v>
      </c>
      <c r="P484" s="360">
        <f t="shared" si="85"/>
        <v>0</v>
      </c>
      <c r="Q484" s="360">
        <v>0</v>
      </c>
      <c r="R484" s="360">
        <f t="shared" si="86"/>
        <v>0</v>
      </c>
      <c r="S484" s="360">
        <v>0</v>
      </c>
      <c r="T484" s="360">
        <f t="shared" si="87"/>
        <v>0</v>
      </c>
      <c r="U484" s="360">
        <f t="shared" si="81"/>
        <v>5407</v>
      </c>
      <c r="V484" s="369">
        <f t="shared" si="82"/>
        <v>0</v>
      </c>
      <c r="W484" s="393">
        <f t="shared" si="83"/>
        <v>0</v>
      </c>
      <c r="X484" s="376">
        <f t="shared" si="84"/>
        <v>0</v>
      </c>
      <c r="Y484" s="372"/>
    </row>
    <row r="485" spans="1:25" s="50" customFormat="1" ht="22.5" customHeight="1" x14ac:dyDescent="0.15">
      <c r="A485" s="361" t="s">
        <v>746</v>
      </c>
      <c r="B485" s="151" t="s">
        <v>886</v>
      </c>
      <c r="C485" s="152" t="s">
        <v>1378</v>
      </c>
      <c r="D485" s="375">
        <v>0</v>
      </c>
      <c r="E485" s="359" t="s">
        <v>1384</v>
      </c>
      <c r="F485" s="360">
        <v>2026</v>
      </c>
      <c r="G485" s="360">
        <f t="shared" si="78"/>
        <v>0</v>
      </c>
      <c r="H485" s="360">
        <v>0</v>
      </c>
      <c r="I485" s="360">
        <f t="shared" si="79"/>
        <v>0</v>
      </c>
      <c r="J485" s="360">
        <v>0</v>
      </c>
      <c r="K485" s="360">
        <f t="shared" si="80"/>
        <v>0</v>
      </c>
      <c r="L485" s="360">
        <f t="shared" si="88"/>
        <v>2026</v>
      </c>
      <c r="M485" s="376">
        <f t="shared" si="88"/>
        <v>0</v>
      </c>
      <c r="N485" s="375">
        <v>0</v>
      </c>
      <c r="O485" s="360">
        <v>2026</v>
      </c>
      <c r="P485" s="360">
        <f t="shared" si="85"/>
        <v>0</v>
      </c>
      <c r="Q485" s="360">
        <v>0</v>
      </c>
      <c r="R485" s="360">
        <f t="shared" si="86"/>
        <v>0</v>
      </c>
      <c r="S485" s="360">
        <v>0</v>
      </c>
      <c r="T485" s="360">
        <f t="shared" si="87"/>
        <v>0</v>
      </c>
      <c r="U485" s="360">
        <f t="shared" si="81"/>
        <v>2026</v>
      </c>
      <c r="V485" s="369">
        <f t="shared" si="82"/>
        <v>0</v>
      </c>
      <c r="W485" s="393">
        <f t="shared" si="83"/>
        <v>0</v>
      </c>
      <c r="X485" s="376">
        <f t="shared" si="84"/>
        <v>0</v>
      </c>
      <c r="Y485" s="372"/>
    </row>
    <row r="486" spans="1:25" s="50" customFormat="1" ht="22.5" customHeight="1" x14ac:dyDescent="0.15">
      <c r="A486" s="361" t="s">
        <v>747</v>
      </c>
      <c r="B486" s="151" t="s">
        <v>886</v>
      </c>
      <c r="C486" s="152" t="s">
        <v>1368</v>
      </c>
      <c r="D486" s="375">
        <v>0</v>
      </c>
      <c r="E486" s="359" t="s">
        <v>1384</v>
      </c>
      <c r="F486" s="360">
        <v>3132</v>
      </c>
      <c r="G486" s="360">
        <f t="shared" si="78"/>
        <v>0</v>
      </c>
      <c r="H486" s="360">
        <v>0</v>
      </c>
      <c r="I486" s="360">
        <f t="shared" si="79"/>
        <v>0</v>
      </c>
      <c r="J486" s="360">
        <v>0</v>
      </c>
      <c r="K486" s="360">
        <f t="shared" si="80"/>
        <v>0</v>
      </c>
      <c r="L486" s="360">
        <f t="shared" si="88"/>
        <v>3132</v>
      </c>
      <c r="M486" s="376">
        <f t="shared" si="88"/>
        <v>0</v>
      </c>
      <c r="N486" s="375">
        <v>0</v>
      </c>
      <c r="O486" s="360">
        <v>3132</v>
      </c>
      <c r="P486" s="360">
        <f t="shared" si="85"/>
        <v>0</v>
      </c>
      <c r="Q486" s="360">
        <v>0</v>
      </c>
      <c r="R486" s="360">
        <f t="shared" si="86"/>
        <v>0</v>
      </c>
      <c r="S486" s="360">
        <v>0</v>
      </c>
      <c r="T486" s="360">
        <f t="shared" si="87"/>
        <v>0</v>
      </c>
      <c r="U486" s="360">
        <f t="shared" si="81"/>
        <v>3132</v>
      </c>
      <c r="V486" s="369">
        <f t="shared" si="82"/>
        <v>0</v>
      </c>
      <c r="W486" s="393">
        <f t="shared" si="83"/>
        <v>0</v>
      </c>
      <c r="X486" s="376">
        <f t="shared" si="84"/>
        <v>0</v>
      </c>
      <c r="Y486" s="372"/>
    </row>
    <row r="487" spans="1:25" s="50" customFormat="1" ht="22.5" customHeight="1" x14ac:dyDescent="0.15">
      <c r="A487" s="361" t="s">
        <v>748</v>
      </c>
      <c r="B487" s="151" t="s">
        <v>886</v>
      </c>
      <c r="C487" s="152" t="s">
        <v>1369</v>
      </c>
      <c r="D487" s="375">
        <v>1</v>
      </c>
      <c r="E487" s="359" t="s">
        <v>1384</v>
      </c>
      <c r="F487" s="360">
        <v>4478</v>
      </c>
      <c r="G487" s="360">
        <f t="shared" si="78"/>
        <v>4478</v>
      </c>
      <c r="H487" s="360">
        <v>0</v>
      </c>
      <c r="I487" s="360">
        <f t="shared" si="79"/>
        <v>0</v>
      </c>
      <c r="J487" s="360">
        <v>0</v>
      </c>
      <c r="K487" s="360">
        <f t="shared" si="80"/>
        <v>0</v>
      </c>
      <c r="L487" s="360">
        <f t="shared" si="88"/>
        <v>4478</v>
      </c>
      <c r="M487" s="376">
        <f t="shared" si="88"/>
        <v>4478</v>
      </c>
      <c r="N487" s="375">
        <v>1</v>
      </c>
      <c r="O487" s="360">
        <v>4478</v>
      </c>
      <c r="P487" s="360">
        <f t="shared" si="85"/>
        <v>4478</v>
      </c>
      <c r="Q487" s="360">
        <v>0</v>
      </c>
      <c r="R487" s="360">
        <f t="shared" si="86"/>
        <v>0</v>
      </c>
      <c r="S487" s="360">
        <v>0</v>
      </c>
      <c r="T487" s="360">
        <f t="shared" si="87"/>
        <v>0</v>
      </c>
      <c r="U487" s="360">
        <f t="shared" si="81"/>
        <v>4478</v>
      </c>
      <c r="V487" s="369">
        <f t="shared" si="82"/>
        <v>4478</v>
      </c>
      <c r="W487" s="393">
        <f t="shared" si="83"/>
        <v>0</v>
      </c>
      <c r="X487" s="376">
        <f t="shared" si="84"/>
        <v>0</v>
      </c>
      <c r="Y487" s="372"/>
    </row>
    <row r="488" spans="1:25" s="50" customFormat="1" ht="22.5" customHeight="1" x14ac:dyDescent="0.15">
      <c r="A488" s="361" t="s">
        <v>749</v>
      </c>
      <c r="B488" s="151" t="s">
        <v>886</v>
      </c>
      <c r="C488" s="152" t="s">
        <v>1370</v>
      </c>
      <c r="D488" s="375">
        <v>1</v>
      </c>
      <c r="E488" s="359" t="s">
        <v>1384</v>
      </c>
      <c r="F488" s="360">
        <v>5858</v>
      </c>
      <c r="G488" s="360">
        <f t="shared" si="78"/>
        <v>5858</v>
      </c>
      <c r="H488" s="360">
        <v>0</v>
      </c>
      <c r="I488" s="360">
        <f t="shared" si="79"/>
        <v>0</v>
      </c>
      <c r="J488" s="360">
        <v>0</v>
      </c>
      <c r="K488" s="360">
        <f t="shared" si="80"/>
        <v>0</v>
      </c>
      <c r="L488" s="360">
        <f t="shared" si="88"/>
        <v>5858</v>
      </c>
      <c r="M488" s="376">
        <f t="shared" si="88"/>
        <v>5858</v>
      </c>
      <c r="N488" s="375">
        <v>1</v>
      </c>
      <c r="O488" s="360">
        <v>5858</v>
      </c>
      <c r="P488" s="360">
        <f t="shared" si="85"/>
        <v>5858</v>
      </c>
      <c r="Q488" s="360">
        <v>0</v>
      </c>
      <c r="R488" s="360">
        <f t="shared" si="86"/>
        <v>0</v>
      </c>
      <c r="S488" s="360">
        <v>0</v>
      </c>
      <c r="T488" s="360">
        <f t="shared" si="87"/>
        <v>0</v>
      </c>
      <c r="U488" s="360">
        <f t="shared" si="81"/>
        <v>5858</v>
      </c>
      <c r="V488" s="369">
        <f t="shared" si="82"/>
        <v>5858</v>
      </c>
      <c r="W488" s="393">
        <f t="shared" si="83"/>
        <v>0</v>
      </c>
      <c r="X488" s="376">
        <f t="shared" si="84"/>
        <v>0</v>
      </c>
      <c r="Y488" s="372"/>
    </row>
    <row r="489" spans="1:25" s="50" customFormat="1" ht="22.5" customHeight="1" x14ac:dyDescent="0.15">
      <c r="A489" s="361" t="s">
        <v>750</v>
      </c>
      <c r="B489" s="151" t="s">
        <v>886</v>
      </c>
      <c r="C489" s="152" t="s">
        <v>1366</v>
      </c>
      <c r="D489" s="375">
        <v>0</v>
      </c>
      <c r="E489" s="359" t="s">
        <v>1384</v>
      </c>
      <c r="F489" s="360">
        <v>7513</v>
      </c>
      <c r="G489" s="360">
        <f t="shared" si="78"/>
        <v>0</v>
      </c>
      <c r="H489" s="360">
        <v>0</v>
      </c>
      <c r="I489" s="360">
        <f t="shared" si="79"/>
        <v>0</v>
      </c>
      <c r="J489" s="360">
        <v>0</v>
      </c>
      <c r="K489" s="360">
        <f t="shared" si="80"/>
        <v>0</v>
      </c>
      <c r="L489" s="360">
        <f t="shared" si="88"/>
        <v>7513</v>
      </c>
      <c r="M489" s="376">
        <f t="shared" si="88"/>
        <v>0</v>
      </c>
      <c r="N489" s="375">
        <v>0</v>
      </c>
      <c r="O489" s="360">
        <v>7513</v>
      </c>
      <c r="P489" s="360">
        <f t="shared" si="85"/>
        <v>0</v>
      </c>
      <c r="Q489" s="360">
        <v>0</v>
      </c>
      <c r="R489" s="360">
        <f t="shared" si="86"/>
        <v>0</v>
      </c>
      <c r="S489" s="360">
        <v>0</v>
      </c>
      <c r="T489" s="360">
        <f t="shared" si="87"/>
        <v>0</v>
      </c>
      <c r="U489" s="360">
        <f t="shared" si="81"/>
        <v>7513</v>
      </c>
      <c r="V489" s="369">
        <f t="shared" si="82"/>
        <v>0</v>
      </c>
      <c r="W489" s="393">
        <f t="shared" si="83"/>
        <v>0</v>
      </c>
      <c r="X489" s="376">
        <f t="shared" si="84"/>
        <v>0</v>
      </c>
      <c r="Y489" s="372"/>
    </row>
    <row r="490" spans="1:25" s="50" customFormat="1" ht="22.5" customHeight="1" x14ac:dyDescent="0.15">
      <c r="A490" s="361" t="s">
        <v>751</v>
      </c>
      <c r="B490" s="151" t="s">
        <v>886</v>
      </c>
      <c r="C490" s="152" t="s">
        <v>1371</v>
      </c>
      <c r="D490" s="375">
        <v>0</v>
      </c>
      <c r="E490" s="359" t="s">
        <v>1384</v>
      </c>
      <c r="F490" s="360">
        <v>11505</v>
      </c>
      <c r="G490" s="360">
        <f t="shared" si="78"/>
        <v>0</v>
      </c>
      <c r="H490" s="360">
        <v>0</v>
      </c>
      <c r="I490" s="360">
        <f t="shared" si="79"/>
        <v>0</v>
      </c>
      <c r="J490" s="360">
        <v>0</v>
      </c>
      <c r="K490" s="360">
        <f t="shared" si="80"/>
        <v>0</v>
      </c>
      <c r="L490" s="360">
        <f t="shared" si="88"/>
        <v>11505</v>
      </c>
      <c r="M490" s="376">
        <f t="shared" si="88"/>
        <v>0</v>
      </c>
      <c r="N490" s="375">
        <v>0</v>
      </c>
      <c r="O490" s="360">
        <v>11505</v>
      </c>
      <c r="P490" s="360">
        <f t="shared" si="85"/>
        <v>0</v>
      </c>
      <c r="Q490" s="360">
        <v>0</v>
      </c>
      <c r="R490" s="360">
        <f t="shared" si="86"/>
        <v>0</v>
      </c>
      <c r="S490" s="360">
        <v>0</v>
      </c>
      <c r="T490" s="360">
        <f t="shared" si="87"/>
        <v>0</v>
      </c>
      <c r="U490" s="360">
        <f t="shared" si="81"/>
        <v>11505</v>
      </c>
      <c r="V490" s="369">
        <f t="shared" si="82"/>
        <v>0</v>
      </c>
      <c r="W490" s="393">
        <f t="shared" si="83"/>
        <v>0</v>
      </c>
      <c r="X490" s="376">
        <f t="shared" si="84"/>
        <v>0</v>
      </c>
      <c r="Y490" s="372"/>
    </row>
    <row r="491" spans="1:25" s="50" customFormat="1" ht="22.5" customHeight="1" x14ac:dyDescent="0.15">
      <c r="A491" s="361" t="s">
        <v>752</v>
      </c>
      <c r="B491" s="151" t="s">
        <v>886</v>
      </c>
      <c r="C491" s="152" t="s">
        <v>1372</v>
      </c>
      <c r="D491" s="375">
        <v>0</v>
      </c>
      <c r="E491" s="359" t="s">
        <v>1384</v>
      </c>
      <c r="F491" s="360">
        <v>13894</v>
      </c>
      <c r="G491" s="360">
        <f t="shared" si="78"/>
        <v>0</v>
      </c>
      <c r="H491" s="360">
        <v>0</v>
      </c>
      <c r="I491" s="360">
        <f t="shared" si="79"/>
        <v>0</v>
      </c>
      <c r="J491" s="360">
        <v>0</v>
      </c>
      <c r="K491" s="360">
        <f t="shared" si="80"/>
        <v>0</v>
      </c>
      <c r="L491" s="360">
        <f t="shared" si="88"/>
        <v>13894</v>
      </c>
      <c r="M491" s="376">
        <f t="shared" si="88"/>
        <v>0</v>
      </c>
      <c r="N491" s="375">
        <v>0</v>
      </c>
      <c r="O491" s="360">
        <v>13894</v>
      </c>
      <c r="P491" s="360">
        <f t="shared" si="85"/>
        <v>0</v>
      </c>
      <c r="Q491" s="360">
        <v>0</v>
      </c>
      <c r="R491" s="360">
        <f t="shared" si="86"/>
        <v>0</v>
      </c>
      <c r="S491" s="360">
        <v>0</v>
      </c>
      <c r="T491" s="360">
        <f t="shared" si="87"/>
        <v>0</v>
      </c>
      <c r="U491" s="360">
        <f t="shared" si="81"/>
        <v>13894</v>
      </c>
      <c r="V491" s="369">
        <f t="shared" si="82"/>
        <v>0</v>
      </c>
      <c r="W491" s="393">
        <f t="shared" si="83"/>
        <v>0</v>
      </c>
      <c r="X491" s="376">
        <f t="shared" si="84"/>
        <v>0</v>
      </c>
      <c r="Y491" s="372"/>
    </row>
    <row r="492" spans="1:25" s="50" customFormat="1" ht="22.5" customHeight="1" x14ac:dyDescent="0.15">
      <c r="A492" s="361" t="s">
        <v>753</v>
      </c>
      <c r="B492" s="151" t="s">
        <v>886</v>
      </c>
      <c r="C492" s="152" t="s">
        <v>89</v>
      </c>
      <c r="D492" s="375">
        <v>0</v>
      </c>
      <c r="E492" s="359" t="s">
        <v>1384</v>
      </c>
      <c r="F492" s="360">
        <v>21063</v>
      </c>
      <c r="G492" s="360">
        <f t="shared" si="78"/>
        <v>0</v>
      </c>
      <c r="H492" s="360">
        <v>0</v>
      </c>
      <c r="I492" s="360">
        <f t="shared" si="79"/>
        <v>0</v>
      </c>
      <c r="J492" s="360">
        <v>0</v>
      </c>
      <c r="K492" s="360">
        <f t="shared" si="80"/>
        <v>0</v>
      </c>
      <c r="L492" s="360">
        <f t="shared" si="88"/>
        <v>21063</v>
      </c>
      <c r="M492" s="376">
        <f t="shared" si="88"/>
        <v>0</v>
      </c>
      <c r="N492" s="375">
        <v>0</v>
      </c>
      <c r="O492" s="360">
        <v>21063</v>
      </c>
      <c r="P492" s="360">
        <f t="shared" si="85"/>
        <v>0</v>
      </c>
      <c r="Q492" s="360">
        <v>0</v>
      </c>
      <c r="R492" s="360">
        <f t="shared" si="86"/>
        <v>0</v>
      </c>
      <c r="S492" s="360">
        <v>0</v>
      </c>
      <c r="T492" s="360">
        <f t="shared" si="87"/>
        <v>0</v>
      </c>
      <c r="U492" s="360">
        <f t="shared" si="81"/>
        <v>21063</v>
      </c>
      <c r="V492" s="369">
        <f t="shared" si="82"/>
        <v>0</v>
      </c>
      <c r="W492" s="393">
        <f t="shared" si="83"/>
        <v>0</v>
      </c>
      <c r="X492" s="376">
        <f t="shared" si="84"/>
        <v>0</v>
      </c>
      <c r="Y492" s="372"/>
    </row>
    <row r="493" spans="1:25" s="50" customFormat="1" ht="22.5" customHeight="1" x14ac:dyDescent="0.15">
      <c r="A493" s="361" t="s">
        <v>754</v>
      </c>
      <c r="B493" s="151" t="s">
        <v>886</v>
      </c>
      <c r="C493" s="152" t="s">
        <v>90</v>
      </c>
      <c r="D493" s="375">
        <v>0</v>
      </c>
      <c r="E493" s="359" t="s">
        <v>1384</v>
      </c>
      <c r="F493" s="360">
        <v>32196</v>
      </c>
      <c r="G493" s="360">
        <f t="shared" si="78"/>
        <v>0</v>
      </c>
      <c r="H493" s="360">
        <v>0</v>
      </c>
      <c r="I493" s="360">
        <f t="shared" si="79"/>
        <v>0</v>
      </c>
      <c r="J493" s="360">
        <v>0</v>
      </c>
      <c r="K493" s="360">
        <f t="shared" si="80"/>
        <v>0</v>
      </c>
      <c r="L493" s="360">
        <f t="shared" si="88"/>
        <v>32196</v>
      </c>
      <c r="M493" s="376">
        <f t="shared" si="88"/>
        <v>0</v>
      </c>
      <c r="N493" s="375">
        <v>0</v>
      </c>
      <c r="O493" s="360">
        <v>32196</v>
      </c>
      <c r="P493" s="360">
        <f t="shared" si="85"/>
        <v>0</v>
      </c>
      <c r="Q493" s="360">
        <v>0</v>
      </c>
      <c r="R493" s="360">
        <f t="shared" si="86"/>
        <v>0</v>
      </c>
      <c r="S493" s="360">
        <v>0</v>
      </c>
      <c r="T493" s="360">
        <f t="shared" si="87"/>
        <v>0</v>
      </c>
      <c r="U493" s="360">
        <f t="shared" si="81"/>
        <v>32196</v>
      </c>
      <c r="V493" s="369">
        <f t="shared" si="82"/>
        <v>0</v>
      </c>
      <c r="W493" s="393">
        <f t="shared" si="83"/>
        <v>0</v>
      </c>
      <c r="X493" s="376">
        <f t="shared" si="84"/>
        <v>0</v>
      </c>
      <c r="Y493" s="372"/>
    </row>
    <row r="494" spans="1:25" s="50" customFormat="1" ht="22.5" customHeight="1" x14ac:dyDescent="0.15">
      <c r="A494" s="361" t="s">
        <v>755</v>
      </c>
      <c r="B494" s="151" t="s">
        <v>886</v>
      </c>
      <c r="C494" s="152" t="s">
        <v>91</v>
      </c>
      <c r="D494" s="375">
        <v>1</v>
      </c>
      <c r="E494" s="359" t="s">
        <v>1384</v>
      </c>
      <c r="F494" s="360">
        <v>44267</v>
      </c>
      <c r="G494" s="360">
        <f t="shared" si="78"/>
        <v>44267</v>
      </c>
      <c r="H494" s="360">
        <v>0</v>
      </c>
      <c r="I494" s="360">
        <f t="shared" si="79"/>
        <v>0</v>
      </c>
      <c r="J494" s="360">
        <v>0</v>
      </c>
      <c r="K494" s="360">
        <f t="shared" si="80"/>
        <v>0</v>
      </c>
      <c r="L494" s="360">
        <f t="shared" si="88"/>
        <v>44267</v>
      </c>
      <c r="M494" s="376">
        <f t="shared" si="88"/>
        <v>44267</v>
      </c>
      <c r="N494" s="375">
        <v>1</v>
      </c>
      <c r="O494" s="360">
        <v>44267</v>
      </c>
      <c r="P494" s="360">
        <f t="shared" si="85"/>
        <v>44267</v>
      </c>
      <c r="Q494" s="360">
        <v>0</v>
      </c>
      <c r="R494" s="360">
        <f t="shared" si="86"/>
        <v>0</v>
      </c>
      <c r="S494" s="360">
        <v>0</v>
      </c>
      <c r="T494" s="360">
        <f t="shared" si="87"/>
        <v>0</v>
      </c>
      <c r="U494" s="360">
        <f t="shared" si="81"/>
        <v>44267</v>
      </c>
      <c r="V494" s="369">
        <f t="shared" si="82"/>
        <v>44267</v>
      </c>
      <c r="W494" s="393">
        <f t="shared" si="83"/>
        <v>0</v>
      </c>
      <c r="X494" s="376">
        <f t="shared" si="84"/>
        <v>0</v>
      </c>
      <c r="Y494" s="372"/>
    </row>
    <row r="495" spans="1:25" s="50" customFormat="1" ht="22.5" customHeight="1" x14ac:dyDescent="0.15">
      <c r="A495" s="361" t="s">
        <v>756</v>
      </c>
      <c r="B495" s="151" t="s">
        <v>887</v>
      </c>
      <c r="C495" s="152" t="s">
        <v>1378</v>
      </c>
      <c r="D495" s="375">
        <v>1</v>
      </c>
      <c r="E495" s="359" t="s">
        <v>1384</v>
      </c>
      <c r="F495" s="360">
        <v>1628</v>
      </c>
      <c r="G495" s="360">
        <f t="shared" si="78"/>
        <v>1628</v>
      </c>
      <c r="H495" s="360">
        <v>0</v>
      </c>
      <c r="I495" s="360">
        <f t="shared" si="79"/>
        <v>0</v>
      </c>
      <c r="J495" s="360">
        <v>0</v>
      </c>
      <c r="K495" s="360">
        <f t="shared" si="80"/>
        <v>0</v>
      </c>
      <c r="L495" s="360">
        <f t="shared" si="88"/>
        <v>1628</v>
      </c>
      <c r="M495" s="376">
        <f t="shared" si="88"/>
        <v>1628</v>
      </c>
      <c r="N495" s="375">
        <v>1</v>
      </c>
      <c r="O495" s="360">
        <v>1628</v>
      </c>
      <c r="P495" s="360">
        <f t="shared" si="85"/>
        <v>1628</v>
      </c>
      <c r="Q495" s="360">
        <v>0</v>
      </c>
      <c r="R495" s="360">
        <f t="shared" si="86"/>
        <v>0</v>
      </c>
      <c r="S495" s="360">
        <v>0</v>
      </c>
      <c r="T495" s="360">
        <f t="shared" si="87"/>
        <v>0</v>
      </c>
      <c r="U495" s="360">
        <f t="shared" si="81"/>
        <v>1628</v>
      </c>
      <c r="V495" s="369">
        <f t="shared" si="82"/>
        <v>1628</v>
      </c>
      <c r="W495" s="393">
        <f t="shared" si="83"/>
        <v>0</v>
      </c>
      <c r="X495" s="376">
        <f t="shared" si="84"/>
        <v>0</v>
      </c>
      <c r="Y495" s="372"/>
    </row>
    <row r="496" spans="1:25" s="50" customFormat="1" ht="22.5" customHeight="1" x14ac:dyDescent="0.15">
      <c r="A496" s="361" t="s">
        <v>757</v>
      </c>
      <c r="B496" s="151" t="s">
        <v>887</v>
      </c>
      <c r="C496" s="152" t="s">
        <v>1368</v>
      </c>
      <c r="D496" s="375">
        <v>1</v>
      </c>
      <c r="E496" s="359" t="s">
        <v>1384</v>
      </c>
      <c r="F496" s="360">
        <v>2371</v>
      </c>
      <c r="G496" s="360">
        <f t="shared" si="78"/>
        <v>2371</v>
      </c>
      <c r="H496" s="360">
        <v>0</v>
      </c>
      <c r="I496" s="360">
        <f t="shared" si="79"/>
        <v>0</v>
      </c>
      <c r="J496" s="360">
        <v>0</v>
      </c>
      <c r="K496" s="360">
        <f t="shared" si="80"/>
        <v>0</v>
      </c>
      <c r="L496" s="360">
        <f t="shared" si="88"/>
        <v>2371</v>
      </c>
      <c r="M496" s="376">
        <f t="shared" si="88"/>
        <v>2371</v>
      </c>
      <c r="N496" s="375">
        <v>1</v>
      </c>
      <c r="O496" s="360">
        <v>2371</v>
      </c>
      <c r="P496" s="360">
        <f t="shared" si="85"/>
        <v>2371</v>
      </c>
      <c r="Q496" s="360">
        <v>0</v>
      </c>
      <c r="R496" s="360">
        <f t="shared" si="86"/>
        <v>0</v>
      </c>
      <c r="S496" s="360">
        <v>0</v>
      </c>
      <c r="T496" s="360">
        <f t="shared" si="87"/>
        <v>0</v>
      </c>
      <c r="U496" s="360">
        <f t="shared" si="81"/>
        <v>2371</v>
      </c>
      <c r="V496" s="369">
        <f t="shared" si="82"/>
        <v>2371</v>
      </c>
      <c r="W496" s="393">
        <f t="shared" si="83"/>
        <v>0</v>
      </c>
      <c r="X496" s="376">
        <f t="shared" si="84"/>
        <v>0</v>
      </c>
      <c r="Y496" s="372"/>
    </row>
    <row r="497" spans="1:25" s="50" customFormat="1" ht="22.5" customHeight="1" x14ac:dyDescent="0.15">
      <c r="A497" s="361" t="s">
        <v>758</v>
      </c>
      <c r="B497" s="151" t="s">
        <v>887</v>
      </c>
      <c r="C497" s="152" t="s">
        <v>1369</v>
      </c>
      <c r="D497" s="375">
        <v>1</v>
      </c>
      <c r="E497" s="359" t="s">
        <v>1384</v>
      </c>
      <c r="F497" s="360">
        <v>4203</v>
      </c>
      <c r="G497" s="360">
        <f t="shared" si="78"/>
        <v>4203</v>
      </c>
      <c r="H497" s="360">
        <v>0</v>
      </c>
      <c r="I497" s="360">
        <f t="shared" si="79"/>
        <v>0</v>
      </c>
      <c r="J497" s="360">
        <v>0</v>
      </c>
      <c r="K497" s="360">
        <f t="shared" si="80"/>
        <v>0</v>
      </c>
      <c r="L497" s="360">
        <f t="shared" si="88"/>
        <v>4203</v>
      </c>
      <c r="M497" s="376">
        <f t="shared" si="88"/>
        <v>4203</v>
      </c>
      <c r="N497" s="375">
        <v>1</v>
      </c>
      <c r="O497" s="360">
        <v>4203</v>
      </c>
      <c r="P497" s="360">
        <f t="shared" si="85"/>
        <v>4203</v>
      </c>
      <c r="Q497" s="360">
        <v>0</v>
      </c>
      <c r="R497" s="360">
        <f t="shared" si="86"/>
        <v>0</v>
      </c>
      <c r="S497" s="360">
        <v>0</v>
      </c>
      <c r="T497" s="360">
        <f t="shared" si="87"/>
        <v>0</v>
      </c>
      <c r="U497" s="360">
        <f t="shared" si="81"/>
        <v>4203</v>
      </c>
      <c r="V497" s="369">
        <f t="shared" si="82"/>
        <v>4203</v>
      </c>
      <c r="W497" s="393">
        <f t="shared" si="83"/>
        <v>0</v>
      </c>
      <c r="X497" s="376">
        <f t="shared" si="84"/>
        <v>0</v>
      </c>
      <c r="Y497" s="372"/>
    </row>
    <row r="498" spans="1:25" s="50" customFormat="1" ht="22.5" customHeight="1" x14ac:dyDescent="0.15">
      <c r="A498" s="361" t="s">
        <v>759</v>
      </c>
      <c r="B498" s="151" t="s">
        <v>887</v>
      </c>
      <c r="C498" s="152" t="s">
        <v>1370</v>
      </c>
      <c r="D498" s="375">
        <v>1</v>
      </c>
      <c r="E498" s="359" t="s">
        <v>1384</v>
      </c>
      <c r="F498" s="360">
        <v>5327</v>
      </c>
      <c r="G498" s="360">
        <f t="shared" si="78"/>
        <v>5327</v>
      </c>
      <c r="H498" s="360">
        <v>0</v>
      </c>
      <c r="I498" s="360">
        <f t="shared" si="79"/>
        <v>0</v>
      </c>
      <c r="J498" s="360">
        <v>0</v>
      </c>
      <c r="K498" s="360">
        <f t="shared" si="80"/>
        <v>0</v>
      </c>
      <c r="L498" s="360">
        <f t="shared" si="88"/>
        <v>5327</v>
      </c>
      <c r="M498" s="376">
        <f t="shared" si="88"/>
        <v>5327</v>
      </c>
      <c r="N498" s="375">
        <v>1</v>
      </c>
      <c r="O498" s="360">
        <v>5327</v>
      </c>
      <c r="P498" s="360">
        <f t="shared" si="85"/>
        <v>5327</v>
      </c>
      <c r="Q498" s="360">
        <v>0</v>
      </c>
      <c r="R498" s="360">
        <f t="shared" si="86"/>
        <v>0</v>
      </c>
      <c r="S498" s="360">
        <v>0</v>
      </c>
      <c r="T498" s="360">
        <f t="shared" si="87"/>
        <v>0</v>
      </c>
      <c r="U498" s="360">
        <f t="shared" si="81"/>
        <v>5327</v>
      </c>
      <c r="V498" s="369">
        <f t="shared" si="82"/>
        <v>5327</v>
      </c>
      <c r="W498" s="393">
        <f t="shared" si="83"/>
        <v>0</v>
      </c>
      <c r="X498" s="376">
        <f t="shared" si="84"/>
        <v>0</v>
      </c>
      <c r="Y498" s="372"/>
    </row>
    <row r="499" spans="1:25" s="50" customFormat="1" ht="22.5" customHeight="1" x14ac:dyDescent="0.15">
      <c r="A499" s="361" t="s">
        <v>760</v>
      </c>
      <c r="B499" s="151" t="s">
        <v>887</v>
      </c>
      <c r="C499" s="152" t="s">
        <v>1366</v>
      </c>
      <c r="D499" s="375">
        <v>1</v>
      </c>
      <c r="E499" s="359" t="s">
        <v>1384</v>
      </c>
      <c r="F499" s="360">
        <v>7779</v>
      </c>
      <c r="G499" s="360">
        <f t="shared" si="78"/>
        <v>7779</v>
      </c>
      <c r="H499" s="360">
        <v>0</v>
      </c>
      <c r="I499" s="360">
        <f t="shared" si="79"/>
        <v>0</v>
      </c>
      <c r="J499" s="360">
        <v>0</v>
      </c>
      <c r="K499" s="360">
        <f t="shared" si="80"/>
        <v>0</v>
      </c>
      <c r="L499" s="360">
        <f t="shared" si="88"/>
        <v>7779</v>
      </c>
      <c r="M499" s="376">
        <f t="shared" si="88"/>
        <v>7779</v>
      </c>
      <c r="N499" s="375">
        <v>1</v>
      </c>
      <c r="O499" s="360">
        <v>7779</v>
      </c>
      <c r="P499" s="360">
        <f t="shared" si="85"/>
        <v>7779</v>
      </c>
      <c r="Q499" s="360">
        <v>0</v>
      </c>
      <c r="R499" s="360">
        <f t="shared" si="86"/>
        <v>0</v>
      </c>
      <c r="S499" s="360">
        <v>0</v>
      </c>
      <c r="T499" s="360">
        <f t="shared" si="87"/>
        <v>0</v>
      </c>
      <c r="U499" s="360">
        <f t="shared" si="81"/>
        <v>7779</v>
      </c>
      <c r="V499" s="369">
        <f t="shared" si="82"/>
        <v>7779</v>
      </c>
      <c r="W499" s="393">
        <f t="shared" si="83"/>
        <v>0</v>
      </c>
      <c r="X499" s="376">
        <f t="shared" si="84"/>
        <v>0</v>
      </c>
      <c r="Y499" s="372"/>
    </row>
    <row r="500" spans="1:25" s="50" customFormat="1" ht="22.5" customHeight="1" x14ac:dyDescent="0.15">
      <c r="A500" s="361" t="s">
        <v>761</v>
      </c>
      <c r="B500" s="151" t="s">
        <v>1644</v>
      </c>
      <c r="C500" s="152" t="s">
        <v>1368</v>
      </c>
      <c r="D500" s="375">
        <v>1</v>
      </c>
      <c r="E500" s="359" t="s">
        <v>1384</v>
      </c>
      <c r="F500" s="360">
        <v>1424</v>
      </c>
      <c r="G500" s="360">
        <f t="shared" si="78"/>
        <v>1424</v>
      </c>
      <c r="H500" s="360">
        <v>0</v>
      </c>
      <c r="I500" s="360">
        <f t="shared" si="79"/>
        <v>0</v>
      </c>
      <c r="J500" s="360">
        <v>0</v>
      </c>
      <c r="K500" s="360">
        <f t="shared" si="80"/>
        <v>0</v>
      </c>
      <c r="L500" s="360">
        <f t="shared" si="88"/>
        <v>1424</v>
      </c>
      <c r="M500" s="376">
        <f t="shared" si="88"/>
        <v>1424</v>
      </c>
      <c r="N500" s="375">
        <v>1</v>
      </c>
      <c r="O500" s="360">
        <v>1424</v>
      </c>
      <c r="P500" s="360">
        <f t="shared" si="85"/>
        <v>1424</v>
      </c>
      <c r="Q500" s="360">
        <v>0</v>
      </c>
      <c r="R500" s="360">
        <f t="shared" si="86"/>
        <v>0</v>
      </c>
      <c r="S500" s="360">
        <v>0</v>
      </c>
      <c r="T500" s="360">
        <f t="shared" si="87"/>
        <v>0</v>
      </c>
      <c r="U500" s="360">
        <f t="shared" si="81"/>
        <v>1424</v>
      </c>
      <c r="V500" s="369">
        <f t="shared" si="82"/>
        <v>1424</v>
      </c>
      <c r="W500" s="393">
        <f t="shared" si="83"/>
        <v>0</v>
      </c>
      <c r="X500" s="376">
        <f t="shared" si="84"/>
        <v>0</v>
      </c>
      <c r="Y500" s="372"/>
    </row>
    <row r="501" spans="1:25" s="50" customFormat="1" ht="22.5" customHeight="1" x14ac:dyDescent="0.15">
      <c r="A501" s="361" t="s">
        <v>762</v>
      </c>
      <c r="B501" s="151" t="s">
        <v>1644</v>
      </c>
      <c r="C501" s="152" t="s">
        <v>1369</v>
      </c>
      <c r="D501" s="375">
        <v>1</v>
      </c>
      <c r="E501" s="359" t="s">
        <v>1384</v>
      </c>
      <c r="F501" s="360">
        <v>1584</v>
      </c>
      <c r="G501" s="360">
        <f t="shared" si="78"/>
        <v>1584</v>
      </c>
      <c r="H501" s="360">
        <v>0</v>
      </c>
      <c r="I501" s="360">
        <f t="shared" si="79"/>
        <v>0</v>
      </c>
      <c r="J501" s="360">
        <v>0</v>
      </c>
      <c r="K501" s="360">
        <f t="shared" si="80"/>
        <v>0</v>
      </c>
      <c r="L501" s="360">
        <f t="shared" si="88"/>
        <v>1584</v>
      </c>
      <c r="M501" s="376">
        <f t="shared" si="88"/>
        <v>1584</v>
      </c>
      <c r="N501" s="375">
        <v>1</v>
      </c>
      <c r="O501" s="360">
        <v>1584</v>
      </c>
      <c r="P501" s="360">
        <f t="shared" si="85"/>
        <v>1584</v>
      </c>
      <c r="Q501" s="360">
        <v>0</v>
      </c>
      <c r="R501" s="360">
        <f t="shared" si="86"/>
        <v>0</v>
      </c>
      <c r="S501" s="360">
        <v>0</v>
      </c>
      <c r="T501" s="360">
        <f t="shared" si="87"/>
        <v>0</v>
      </c>
      <c r="U501" s="360">
        <f t="shared" si="81"/>
        <v>1584</v>
      </c>
      <c r="V501" s="369">
        <f t="shared" si="82"/>
        <v>1584</v>
      </c>
      <c r="W501" s="393">
        <f t="shared" si="83"/>
        <v>0</v>
      </c>
      <c r="X501" s="376">
        <f t="shared" si="84"/>
        <v>0</v>
      </c>
      <c r="Y501" s="372"/>
    </row>
    <row r="502" spans="1:25" s="50" customFormat="1" ht="22.5" customHeight="1" x14ac:dyDescent="0.15">
      <c r="A502" s="361" t="s">
        <v>763</v>
      </c>
      <c r="B502" s="151" t="s">
        <v>1644</v>
      </c>
      <c r="C502" s="152" t="s">
        <v>1370</v>
      </c>
      <c r="D502" s="375">
        <v>1</v>
      </c>
      <c r="E502" s="359" t="s">
        <v>1384</v>
      </c>
      <c r="F502" s="360">
        <v>2008</v>
      </c>
      <c r="G502" s="360">
        <f t="shared" si="78"/>
        <v>2008</v>
      </c>
      <c r="H502" s="360">
        <v>0</v>
      </c>
      <c r="I502" s="360">
        <f t="shared" si="79"/>
        <v>0</v>
      </c>
      <c r="J502" s="360">
        <v>0</v>
      </c>
      <c r="K502" s="360">
        <f t="shared" si="80"/>
        <v>0</v>
      </c>
      <c r="L502" s="360">
        <f t="shared" si="88"/>
        <v>2008</v>
      </c>
      <c r="M502" s="376">
        <f t="shared" si="88"/>
        <v>2008</v>
      </c>
      <c r="N502" s="375">
        <v>1</v>
      </c>
      <c r="O502" s="360">
        <v>2008</v>
      </c>
      <c r="P502" s="360">
        <f t="shared" si="85"/>
        <v>2008</v>
      </c>
      <c r="Q502" s="360">
        <v>0</v>
      </c>
      <c r="R502" s="360">
        <f t="shared" si="86"/>
        <v>0</v>
      </c>
      <c r="S502" s="360">
        <v>0</v>
      </c>
      <c r="T502" s="360">
        <f t="shared" si="87"/>
        <v>0</v>
      </c>
      <c r="U502" s="360">
        <f t="shared" si="81"/>
        <v>2008</v>
      </c>
      <c r="V502" s="369">
        <f t="shared" si="82"/>
        <v>2008</v>
      </c>
      <c r="W502" s="393">
        <f t="shared" si="83"/>
        <v>0</v>
      </c>
      <c r="X502" s="376">
        <f t="shared" si="84"/>
        <v>0</v>
      </c>
      <c r="Y502" s="372"/>
    </row>
    <row r="503" spans="1:25" s="50" customFormat="1" ht="22.5" customHeight="1" x14ac:dyDescent="0.15">
      <c r="A503" s="361" t="s">
        <v>764</v>
      </c>
      <c r="B503" s="151" t="s">
        <v>1644</v>
      </c>
      <c r="C503" s="152" t="s">
        <v>1366</v>
      </c>
      <c r="D503" s="375">
        <v>1</v>
      </c>
      <c r="E503" s="359" t="s">
        <v>1384</v>
      </c>
      <c r="F503" s="360">
        <v>2849</v>
      </c>
      <c r="G503" s="360">
        <f t="shared" si="78"/>
        <v>2849</v>
      </c>
      <c r="H503" s="360">
        <v>0</v>
      </c>
      <c r="I503" s="360">
        <f t="shared" si="79"/>
        <v>0</v>
      </c>
      <c r="J503" s="360">
        <v>0</v>
      </c>
      <c r="K503" s="360">
        <f t="shared" si="80"/>
        <v>0</v>
      </c>
      <c r="L503" s="360">
        <f t="shared" si="88"/>
        <v>2849</v>
      </c>
      <c r="M503" s="376">
        <f t="shared" si="88"/>
        <v>2849</v>
      </c>
      <c r="N503" s="375">
        <v>1</v>
      </c>
      <c r="O503" s="360">
        <v>2849</v>
      </c>
      <c r="P503" s="360">
        <f t="shared" si="85"/>
        <v>2849</v>
      </c>
      <c r="Q503" s="360">
        <v>0</v>
      </c>
      <c r="R503" s="360">
        <f t="shared" si="86"/>
        <v>0</v>
      </c>
      <c r="S503" s="360">
        <v>0</v>
      </c>
      <c r="T503" s="360">
        <f t="shared" si="87"/>
        <v>0</v>
      </c>
      <c r="U503" s="360">
        <f t="shared" si="81"/>
        <v>2849</v>
      </c>
      <c r="V503" s="369">
        <f t="shared" si="82"/>
        <v>2849</v>
      </c>
      <c r="W503" s="393">
        <f t="shared" si="83"/>
        <v>0</v>
      </c>
      <c r="X503" s="376">
        <f t="shared" si="84"/>
        <v>0</v>
      </c>
      <c r="Y503" s="372"/>
    </row>
    <row r="504" spans="1:25" s="50" customFormat="1" ht="22.5" customHeight="1" x14ac:dyDescent="0.15">
      <c r="A504" s="361" t="s">
        <v>765</v>
      </c>
      <c r="B504" s="151" t="s">
        <v>1644</v>
      </c>
      <c r="C504" s="152" t="s">
        <v>1371</v>
      </c>
      <c r="D504" s="375">
        <v>1</v>
      </c>
      <c r="E504" s="359" t="s">
        <v>1384</v>
      </c>
      <c r="F504" s="360">
        <v>3902</v>
      </c>
      <c r="G504" s="360">
        <f t="shared" si="78"/>
        <v>3902</v>
      </c>
      <c r="H504" s="360">
        <v>0</v>
      </c>
      <c r="I504" s="360">
        <f t="shared" si="79"/>
        <v>0</v>
      </c>
      <c r="J504" s="360">
        <v>0</v>
      </c>
      <c r="K504" s="360">
        <f t="shared" si="80"/>
        <v>0</v>
      </c>
      <c r="L504" s="360">
        <f t="shared" si="88"/>
        <v>3902</v>
      </c>
      <c r="M504" s="376">
        <f t="shared" si="88"/>
        <v>3902</v>
      </c>
      <c r="N504" s="375">
        <v>1</v>
      </c>
      <c r="O504" s="360">
        <v>3902</v>
      </c>
      <c r="P504" s="360">
        <f t="shared" si="85"/>
        <v>3902</v>
      </c>
      <c r="Q504" s="360">
        <v>0</v>
      </c>
      <c r="R504" s="360">
        <f t="shared" si="86"/>
        <v>0</v>
      </c>
      <c r="S504" s="360">
        <v>0</v>
      </c>
      <c r="T504" s="360">
        <f t="shared" si="87"/>
        <v>0</v>
      </c>
      <c r="U504" s="360">
        <f t="shared" si="81"/>
        <v>3902</v>
      </c>
      <c r="V504" s="369">
        <f t="shared" si="82"/>
        <v>3902</v>
      </c>
      <c r="W504" s="393">
        <f t="shared" si="83"/>
        <v>0</v>
      </c>
      <c r="X504" s="376">
        <f t="shared" si="84"/>
        <v>0</v>
      </c>
      <c r="Y504" s="372"/>
    </row>
    <row r="505" spans="1:25" s="50" customFormat="1" ht="22.5" customHeight="1" x14ac:dyDescent="0.15">
      <c r="A505" s="361" t="s">
        <v>766</v>
      </c>
      <c r="B505" s="151" t="s">
        <v>1644</v>
      </c>
      <c r="C505" s="152" t="s">
        <v>1372</v>
      </c>
      <c r="D505" s="375">
        <v>0</v>
      </c>
      <c r="E505" s="359" t="s">
        <v>1384</v>
      </c>
      <c r="F505" s="360">
        <v>4655</v>
      </c>
      <c r="G505" s="360">
        <f t="shared" si="78"/>
        <v>0</v>
      </c>
      <c r="H505" s="360">
        <v>0</v>
      </c>
      <c r="I505" s="360">
        <f t="shared" si="79"/>
        <v>0</v>
      </c>
      <c r="J505" s="360">
        <v>0</v>
      </c>
      <c r="K505" s="360">
        <f t="shared" si="80"/>
        <v>0</v>
      </c>
      <c r="L505" s="360">
        <f t="shared" si="88"/>
        <v>4655</v>
      </c>
      <c r="M505" s="376">
        <f t="shared" si="88"/>
        <v>0</v>
      </c>
      <c r="N505" s="375">
        <v>0</v>
      </c>
      <c r="O505" s="360">
        <v>4655</v>
      </c>
      <c r="P505" s="360">
        <f t="shared" si="85"/>
        <v>0</v>
      </c>
      <c r="Q505" s="360">
        <v>0</v>
      </c>
      <c r="R505" s="360">
        <f t="shared" si="86"/>
        <v>0</v>
      </c>
      <c r="S505" s="360">
        <v>0</v>
      </c>
      <c r="T505" s="360">
        <f t="shared" si="87"/>
        <v>0</v>
      </c>
      <c r="U505" s="360">
        <f t="shared" si="81"/>
        <v>4655</v>
      </c>
      <c r="V505" s="369">
        <f t="shared" si="82"/>
        <v>0</v>
      </c>
      <c r="W505" s="393">
        <f t="shared" si="83"/>
        <v>0</v>
      </c>
      <c r="X505" s="376">
        <f t="shared" si="84"/>
        <v>0</v>
      </c>
      <c r="Y505" s="372"/>
    </row>
    <row r="506" spans="1:25" s="50" customFormat="1" ht="22.5" customHeight="1" x14ac:dyDescent="0.15">
      <c r="A506" s="361" t="s">
        <v>767</v>
      </c>
      <c r="B506" s="151" t="s">
        <v>1644</v>
      </c>
      <c r="C506" s="152" t="s">
        <v>89</v>
      </c>
      <c r="D506" s="375">
        <v>0</v>
      </c>
      <c r="E506" s="359" t="s">
        <v>1384</v>
      </c>
      <c r="F506" s="360">
        <v>6557</v>
      </c>
      <c r="G506" s="360">
        <f t="shared" si="78"/>
        <v>0</v>
      </c>
      <c r="H506" s="360">
        <v>0</v>
      </c>
      <c r="I506" s="360">
        <f t="shared" si="79"/>
        <v>0</v>
      </c>
      <c r="J506" s="360">
        <v>0</v>
      </c>
      <c r="K506" s="360">
        <f t="shared" si="80"/>
        <v>0</v>
      </c>
      <c r="L506" s="360">
        <f t="shared" si="88"/>
        <v>6557</v>
      </c>
      <c r="M506" s="376">
        <f t="shared" si="88"/>
        <v>0</v>
      </c>
      <c r="N506" s="375">
        <v>0</v>
      </c>
      <c r="O506" s="360">
        <v>6557</v>
      </c>
      <c r="P506" s="360">
        <f t="shared" si="85"/>
        <v>0</v>
      </c>
      <c r="Q506" s="360">
        <v>0</v>
      </c>
      <c r="R506" s="360">
        <f t="shared" si="86"/>
        <v>0</v>
      </c>
      <c r="S506" s="360">
        <v>0</v>
      </c>
      <c r="T506" s="360">
        <f t="shared" si="87"/>
        <v>0</v>
      </c>
      <c r="U506" s="360">
        <f t="shared" si="81"/>
        <v>6557</v>
      </c>
      <c r="V506" s="369">
        <f t="shared" si="82"/>
        <v>0</v>
      </c>
      <c r="W506" s="393">
        <f t="shared" si="83"/>
        <v>0</v>
      </c>
      <c r="X506" s="376">
        <f t="shared" si="84"/>
        <v>0</v>
      </c>
      <c r="Y506" s="372"/>
    </row>
    <row r="507" spans="1:25" s="50" customFormat="1" ht="22.5" customHeight="1" x14ac:dyDescent="0.15">
      <c r="A507" s="361" t="s">
        <v>768</v>
      </c>
      <c r="B507" s="151" t="s">
        <v>1644</v>
      </c>
      <c r="C507" s="152" t="s">
        <v>90</v>
      </c>
      <c r="D507" s="375">
        <v>0</v>
      </c>
      <c r="E507" s="359" t="s">
        <v>1384</v>
      </c>
      <c r="F507" s="360">
        <v>11575</v>
      </c>
      <c r="G507" s="360">
        <f t="shared" si="78"/>
        <v>0</v>
      </c>
      <c r="H507" s="360">
        <v>0</v>
      </c>
      <c r="I507" s="360">
        <f t="shared" si="79"/>
        <v>0</v>
      </c>
      <c r="J507" s="360">
        <v>0</v>
      </c>
      <c r="K507" s="360">
        <f t="shared" si="80"/>
        <v>0</v>
      </c>
      <c r="L507" s="360">
        <f t="shared" si="88"/>
        <v>11575</v>
      </c>
      <c r="M507" s="376">
        <f t="shared" si="88"/>
        <v>0</v>
      </c>
      <c r="N507" s="375">
        <v>0</v>
      </c>
      <c r="O507" s="360">
        <v>11575</v>
      </c>
      <c r="P507" s="360">
        <f t="shared" si="85"/>
        <v>0</v>
      </c>
      <c r="Q507" s="360">
        <v>0</v>
      </c>
      <c r="R507" s="360">
        <f t="shared" si="86"/>
        <v>0</v>
      </c>
      <c r="S507" s="360">
        <v>0</v>
      </c>
      <c r="T507" s="360">
        <f t="shared" si="87"/>
        <v>0</v>
      </c>
      <c r="U507" s="360">
        <f t="shared" si="81"/>
        <v>11575</v>
      </c>
      <c r="V507" s="369">
        <f t="shared" si="82"/>
        <v>0</v>
      </c>
      <c r="W507" s="393">
        <f t="shared" si="83"/>
        <v>0</v>
      </c>
      <c r="X507" s="376">
        <f t="shared" si="84"/>
        <v>0</v>
      </c>
      <c r="Y507" s="372"/>
    </row>
    <row r="508" spans="1:25" s="50" customFormat="1" ht="22.5" customHeight="1" x14ac:dyDescent="0.15">
      <c r="A508" s="361" t="s">
        <v>769</v>
      </c>
      <c r="B508" s="151" t="s">
        <v>1644</v>
      </c>
      <c r="C508" s="152" t="s">
        <v>91</v>
      </c>
      <c r="D508" s="375">
        <v>0</v>
      </c>
      <c r="E508" s="359" t="s">
        <v>1384</v>
      </c>
      <c r="F508" s="360">
        <v>15770</v>
      </c>
      <c r="G508" s="360">
        <f t="shared" si="78"/>
        <v>0</v>
      </c>
      <c r="H508" s="360">
        <v>0</v>
      </c>
      <c r="I508" s="360">
        <f t="shared" si="79"/>
        <v>0</v>
      </c>
      <c r="J508" s="360">
        <v>0</v>
      </c>
      <c r="K508" s="360">
        <f t="shared" si="80"/>
        <v>0</v>
      </c>
      <c r="L508" s="360">
        <f t="shared" si="88"/>
        <v>15770</v>
      </c>
      <c r="M508" s="376">
        <f t="shared" si="88"/>
        <v>0</v>
      </c>
      <c r="N508" s="375">
        <v>0</v>
      </c>
      <c r="O508" s="360">
        <v>15770</v>
      </c>
      <c r="P508" s="360">
        <f t="shared" si="85"/>
        <v>0</v>
      </c>
      <c r="Q508" s="360">
        <v>0</v>
      </c>
      <c r="R508" s="360">
        <f t="shared" si="86"/>
        <v>0</v>
      </c>
      <c r="S508" s="360">
        <v>0</v>
      </c>
      <c r="T508" s="360">
        <f t="shared" si="87"/>
        <v>0</v>
      </c>
      <c r="U508" s="360">
        <f t="shared" si="81"/>
        <v>15770</v>
      </c>
      <c r="V508" s="369">
        <f t="shared" si="82"/>
        <v>0</v>
      </c>
      <c r="W508" s="393">
        <f t="shared" si="83"/>
        <v>0</v>
      </c>
      <c r="X508" s="376">
        <f t="shared" si="84"/>
        <v>0</v>
      </c>
      <c r="Y508" s="372"/>
    </row>
    <row r="509" spans="1:25" s="50" customFormat="1" ht="22.5" customHeight="1" x14ac:dyDescent="0.15">
      <c r="A509" s="361" t="s">
        <v>770</v>
      </c>
      <c r="B509" s="151" t="s">
        <v>1643</v>
      </c>
      <c r="C509" s="152" t="s">
        <v>1378</v>
      </c>
      <c r="D509" s="375">
        <v>0</v>
      </c>
      <c r="E509" s="359" t="s">
        <v>1384</v>
      </c>
      <c r="F509" s="360">
        <v>1663</v>
      </c>
      <c r="G509" s="360">
        <f t="shared" si="78"/>
        <v>0</v>
      </c>
      <c r="H509" s="360">
        <v>0</v>
      </c>
      <c r="I509" s="360">
        <f t="shared" si="79"/>
        <v>0</v>
      </c>
      <c r="J509" s="360">
        <v>0</v>
      </c>
      <c r="K509" s="360">
        <f t="shared" si="80"/>
        <v>0</v>
      </c>
      <c r="L509" s="360">
        <f t="shared" si="88"/>
        <v>1663</v>
      </c>
      <c r="M509" s="376">
        <f t="shared" si="88"/>
        <v>0</v>
      </c>
      <c r="N509" s="375">
        <v>0</v>
      </c>
      <c r="O509" s="360">
        <v>1663</v>
      </c>
      <c r="P509" s="360">
        <f t="shared" si="85"/>
        <v>0</v>
      </c>
      <c r="Q509" s="360">
        <v>0</v>
      </c>
      <c r="R509" s="360">
        <f t="shared" si="86"/>
        <v>0</v>
      </c>
      <c r="S509" s="360">
        <v>0</v>
      </c>
      <c r="T509" s="360">
        <f t="shared" si="87"/>
        <v>0</v>
      </c>
      <c r="U509" s="360">
        <f t="shared" si="81"/>
        <v>1663</v>
      </c>
      <c r="V509" s="369">
        <f t="shared" si="82"/>
        <v>0</v>
      </c>
      <c r="W509" s="393">
        <f t="shared" si="83"/>
        <v>0</v>
      </c>
      <c r="X509" s="376">
        <f t="shared" si="84"/>
        <v>0</v>
      </c>
      <c r="Y509" s="372"/>
    </row>
    <row r="510" spans="1:25" s="50" customFormat="1" ht="22.5" customHeight="1" x14ac:dyDescent="0.15">
      <c r="A510" s="361" t="s">
        <v>771</v>
      </c>
      <c r="B510" s="151" t="s">
        <v>1643</v>
      </c>
      <c r="C510" s="152" t="s">
        <v>1368</v>
      </c>
      <c r="D510" s="375">
        <v>0</v>
      </c>
      <c r="E510" s="359" t="s">
        <v>1384</v>
      </c>
      <c r="F510" s="360">
        <v>1725</v>
      </c>
      <c r="G510" s="360">
        <f t="shared" si="78"/>
        <v>0</v>
      </c>
      <c r="H510" s="360">
        <v>0</v>
      </c>
      <c r="I510" s="360">
        <f t="shared" si="79"/>
        <v>0</v>
      </c>
      <c r="J510" s="360">
        <v>0</v>
      </c>
      <c r="K510" s="360">
        <f t="shared" si="80"/>
        <v>0</v>
      </c>
      <c r="L510" s="360">
        <f t="shared" si="88"/>
        <v>1725</v>
      </c>
      <c r="M510" s="376">
        <f t="shared" si="88"/>
        <v>0</v>
      </c>
      <c r="N510" s="375">
        <v>0</v>
      </c>
      <c r="O510" s="360">
        <v>1725</v>
      </c>
      <c r="P510" s="360">
        <f t="shared" si="85"/>
        <v>0</v>
      </c>
      <c r="Q510" s="360">
        <v>0</v>
      </c>
      <c r="R510" s="360">
        <f t="shared" si="86"/>
        <v>0</v>
      </c>
      <c r="S510" s="360">
        <v>0</v>
      </c>
      <c r="T510" s="360">
        <f t="shared" si="87"/>
        <v>0</v>
      </c>
      <c r="U510" s="360">
        <f t="shared" si="81"/>
        <v>1725</v>
      </c>
      <c r="V510" s="369">
        <f t="shared" si="82"/>
        <v>0</v>
      </c>
      <c r="W510" s="393">
        <f t="shared" si="83"/>
        <v>0</v>
      </c>
      <c r="X510" s="376">
        <f t="shared" si="84"/>
        <v>0</v>
      </c>
      <c r="Y510" s="372"/>
    </row>
    <row r="511" spans="1:25" s="50" customFormat="1" ht="22.5" customHeight="1" x14ac:dyDescent="0.15">
      <c r="A511" s="361" t="s">
        <v>772</v>
      </c>
      <c r="B511" s="151" t="s">
        <v>1643</v>
      </c>
      <c r="C511" s="152" t="s">
        <v>1369</v>
      </c>
      <c r="D511" s="375">
        <v>0</v>
      </c>
      <c r="E511" s="359" t="s">
        <v>1384</v>
      </c>
      <c r="F511" s="360">
        <v>2442</v>
      </c>
      <c r="G511" s="360">
        <f t="shared" si="78"/>
        <v>0</v>
      </c>
      <c r="H511" s="360">
        <v>0</v>
      </c>
      <c r="I511" s="360">
        <f t="shared" si="79"/>
        <v>0</v>
      </c>
      <c r="J511" s="360">
        <v>0</v>
      </c>
      <c r="K511" s="360">
        <f t="shared" si="80"/>
        <v>0</v>
      </c>
      <c r="L511" s="360">
        <f t="shared" si="88"/>
        <v>2442</v>
      </c>
      <c r="M511" s="376">
        <f t="shared" si="88"/>
        <v>0</v>
      </c>
      <c r="N511" s="375">
        <v>0</v>
      </c>
      <c r="O511" s="360">
        <v>2442</v>
      </c>
      <c r="P511" s="360">
        <f t="shared" si="85"/>
        <v>0</v>
      </c>
      <c r="Q511" s="360">
        <v>0</v>
      </c>
      <c r="R511" s="360">
        <f t="shared" si="86"/>
        <v>0</v>
      </c>
      <c r="S511" s="360">
        <v>0</v>
      </c>
      <c r="T511" s="360">
        <f t="shared" si="87"/>
        <v>0</v>
      </c>
      <c r="U511" s="360">
        <f t="shared" si="81"/>
        <v>2442</v>
      </c>
      <c r="V511" s="369">
        <f t="shared" si="82"/>
        <v>0</v>
      </c>
      <c r="W511" s="393">
        <f t="shared" si="83"/>
        <v>0</v>
      </c>
      <c r="X511" s="376">
        <f t="shared" si="84"/>
        <v>0</v>
      </c>
      <c r="Y511" s="372"/>
    </row>
    <row r="512" spans="1:25" s="50" customFormat="1" ht="22.5" customHeight="1" x14ac:dyDescent="0.15">
      <c r="A512" s="361" t="s">
        <v>773</v>
      </c>
      <c r="B512" s="151" t="s">
        <v>1643</v>
      </c>
      <c r="C512" s="152" t="s">
        <v>1370</v>
      </c>
      <c r="D512" s="375">
        <v>0</v>
      </c>
      <c r="E512" s="359" t="s">
        <v>1384</v>
      </c>
      <c r="F512" s="360">
        <v>3017</v>
      </c>
      <c r="G512" s="360">
        <f t="shared" si="78"/>
        <v>0</v>
      </c>
      <c r="H512" s="360">
        <v>0</v>
      </c>
      <c r="I512" s="360">
        <f t="shared" si="79"/>
        <v>0</v>
      </c>
      <c r="J512" s="360">
        <v>0</v>
      </c>
      <c r="K512" s="360">
        <f t="shared" si="80"/>
        <v>0</v>
      </c>
      <c r="L512" s="360">
        <f t="shared" si="88"/>
        <v>3017</v>
      </c>
      <c r="M512" s="376">
        <f t="shared" si="88"/>
        <v>0</v>
      </c>
      <c r="N512" s="375">
        <v>0</v>
      </c>
      <c r="O512" s="360">
        <v>3017</v>
      </c>
      <c r="P512" s="360">
        <f t="shared" si="85"/>
        <v>0</v>
      </c>
      <c r="Q512" s="360">
        <v>0</v>
      </c>
      <c r="R512" s="360">
        <f t="shared" si="86"/>
        <v>0</v>
      </c>
      <c r="S512" s="360">
        <v>0</v>
      </c>
      <c r="T512" s="360">
        <f t="shared" si="87"/>
        <v>0</v>
      </c>
      <c r="U512" s="360">
        <f t="shared" si="81"/>
        <v>3017</v>
      </c>
      <c r="V512" s="369">
        <f t="shared" si="82"/>
        <v>0</v>
      </c>
      <c r="W512" s="393">
        <f t="shared" si="83"/>
        <v>0</v>
      </c>
      <c r="X512" s="376">
        <f t="shared" si="84"/>
        <v>0</v>
      </c>
      <c r="Y512" s="372"/>
    </row>
    <row r="513" spans="1:25" s="50" customFormat="1" ht="22.5" customHeight="1" x14ac:dyDescent="0.15">
      <c r="A513" s="361" t="s">
        <v>774</v>
      </c>
      <c r="B513" s="151" t="s">
        <v>1643</v>
      </c>
      <c r="C513" s="152" t="s">
        <v>1366</v>
      </c>
      <c r="D513" s="375">
        <v>0</v>
      </c>
      <c r="E513" s="359" t="s">
        <v>1384</v>
      </c>
      <c r="F513" s="360">
        <v>4017</v>
      </c>
      <c r="G513" s="360">
        <f t="shared" si="78"/>
        <v>0</v>
      </c>
      <c r="H513" s="360">
        <v>0</v>
      </c>
      <c r="I513" s="360">
        <f t="shared" si="79"/>
        <v>0</v>
      </c>
      <c r="J513" s="360">
        <v>0</v>
      </c>
      <c r="K513" s="360">
        <f t="shared" si="80"/>
        <v>0</v>
      </c>
      <c r="L513" s="360">
        <f t="shared" si="88"/>
        <v>4017</v>
      </c>
      <c r="M513" s="376">
        <f t="shared" si="88"/>
        <v>0</v>
      </c>
      <c r="N513" s="375">
        <v>0</v>
      </c>
      <c r="O513" s="360">
        <v>4017</v>
      </c>
      <c r="P513" s="360">
        <f t="shared" si="85"/>
        <v>0</v>
      </c>
      <c r="Q513" s="360">
        <v>0</v>
      </c>
      <c r="R513" s="360">
        <f t="shared" si="86"/>
        <v>0</v>
      </c>
      <c r="S513" s="360">
        <v>0</v>
      </c>
      <c r="T513" s="360">
        <f t="shared" si="87"/>
        <v>0</v>
      </c>
      <c r="U513" s="360">
        <f t="shared" si="81"/>
        <v>4017</v>
      </c>
      <c r="V513" s="369">
        <f t="shared" si="82"/>
        <v>0</v>
      </c>
      <c r="W513" s="393">
        <f t="shared" si="83"/>
        <v>0</v>
      </c>
      <c r="X513" s="376">
        <f t="shared" si="84"/>
        <v>0</v>
      </c>
      <c r="Y513" s="372"/>
    </row>
    <row r="514" spans="1:25" s="50" customFormat="1" ht="22.5" customHeight="1" x14ac:dyDescent="0.15">
      <c r="A514" s="361" t="s">
        <v>775</v>
      </c>
      <c r="B514" s="151" t="s">
        <v>1521</v>
      </c>
      <c r="C514" s="152" t="s">
        <v>923</v>
      </c>
      <c r="D514" s="375">
        <v>0</v>
      </c>
      <c r="E514" s="359" t="s">
        <v>1385</v>
      </c>
      <c r="F514" s="365">
        <v>592</v>
      </c>
      <c r="G514" s="360">
        <f t="shared" si="78"/>
        <v>0</v>
      </c>
      <c r="H514" s="365">
        <v>22171</v>
      </c>
      <c r="I514" s="360">
        <f t="shared" si="79"/>
        <v>0</v>
      </c>
      <c r="J514" s="365">
        <v>0</v>
      </c>
      <c r="K514" s="360">
        <f t="shared" si="80"/>
        <v>0</v>
      </c>
      <c r="L514" s="360">
        <f t="shared" si="88"/>
        <v>22763</v>
      </c>
      <c r="M514" s="376">
        <f t="shared" si="88"/>
        <v>0</v>
      </c>
      <c r="N514" s="375">
        <v>0</v>
      </c>
      <c r="O514" s="365">
        <v>592</v>
      </c>
      <c r="P514" s="360">
        <f t="shared" si="85"/>
        <v>0</v>
      </c>
      <c r="Q514" s="365">
        <v>22171</v>
      </c>
      <c r="R514" s="360">
        <f t="shared" si="86"/>
        <v>0</v>
      </c>
      <c r="S514" s="365">
        <v>0</v>
      </c>
      <c r="T514" s="360">
        <f t="shared" si="87"/>
        <v>0</v>
      </c>
      <c r="U514" s="360">
        <f t="shared" si="81"/>
        <v>22763</v>
      </c>
      <c r="V514" s="369">
        <f t="shared" si="82"/>
        <v>0</v>
      </c>
      <c r="W514" s="393">
        <f t="shared" si="83"/>
        <v>0</v>
      </c>
      <c r="X514" s="376">
        <f t="shared" si="84"/>
        <v>0</v>
      </c>
      <c r="Y514" s="372"/>
    </row>
    <row r="515" spans="1:25" s="50" customFormat="1" ht="22.5" customHeight="1" x14ac:dyDescent="0.15">
      <c r="A515" s="361" t="s">
        <v>776</v>
      </c>
      <c r="B515" s="151" t="s">
        <v>1522</v>
      </c>
      <c r="C515" s="152" t="s">
        <v>923</v>
      </c>
      <c r="D515" s="375">
        <v>1</v>
      </c>
      <c r="E515" s="359" t="s">
        <v>1385</v>
      </c>
      <c r="F515" s="365">
        <v>672</v>
      </c>
      <c r="G515" s="360">
        <f t="shared" si="78"/>
        <v>672</v>
      </c>
      <c r="H515" s="365">
        <v>24272</v>
      </c>
      <c r="I515" s="360">
        <f t="shared" si="79"/>
        <v>24272</v>
      </c>
      <c r="J515" s="365">
        <v>0</v>
      </c>
      <c r="K515" s="360">
        <f t="shared" si="80"/>
        <v>0</v>
      </c>
      <c r="L515" s="360">
        <f t="shared" si="88"/>
        <v>24944</v>
      </c>
      <c r="M515" s="376">
        <f t="shared" si="88"/>
        <v>24944</v>
      </c>
      <c r="N515" s="375">
        <v>1</v>
      </c>
      <c r="O515" s="365">
        <v>672</v>
      </c>
      <c r="P515" s="360">
        <f t="shared" si="85"/>
        <v>672</v>
      </c>
      <c r="Q515" s="365">
        <v>24272</v>
      </c>
      <c r="R515" s="360">
        <f t="shared" si="86"/>
        <v>24272</v>
      </c>
      <c r="S515" s="365">
        <v>0</v>
      </c>
      <c r="T515" s="360">
        <f t="shared" si="87"/>
        <v>0</v>
      </c>
      <c r="U515" s="360">
        <f t="shared" si="81"/>
        <v>24944</v>
      </c>
      <c r="V515" s="369">
        <f t="shared" si="82"/>
        <v>24944</v>
      </c>
      <c r="W515" s="393">
        <f t="shared" si="83"/>
        <v>0</v>
      </c>
      <c r="X515" s="376">
        <f t="shared" si="84"/>
        <v>0</v>
      </c>
      <c r="Y515" s="372"/>
    </row>
    <row r="516" spans="1:25" s="50" customFormat="1" ht="22.5" customHeight="1" x14ac:dyDescent="0.15">
      <c r="A516" s="361" t="s">
        <v>777</v>
      </c>
      <c r="B516" s="151" t="s">
        <v>1523</v>
      </c>
      <c r="C516" s="152" t="s">
        <v>923</v>
      </c>
      <c r="D516" s="375">
        <v>1</v>
      </c>
      <c r="E516" s="359" t="s">
        <v>1385</v>
      </c>
      <c r="F516" s="365">
        <v>840</v>
      </c>
      <c r="G516" s="360">
        <f t="shared" si="78"/>
        <v>840</v>
      </c>
      <c r="H516" s="365">
        <v>29723</v>
      </c>
      <c r="I516" s="360">
        <f t="shared" si="79"/>
        <v>29723</v>
      </c>
      <c r="J516" s="365">
        <v>0</v>
      </c>
      <c r="K516" s="360">
        <f t="shared" si="80"/>
        <v>0</v>
      </c>
      <c r="L516" s="360">
        <f t="shared" si="88"/>
        <v>30563</v>
      </c>
      <c r="M516" s="376">
        <f t="shared" si="88"/>
        <v>30563</v>
      </c>
      <c r="N516" s="375">
        <v>1</v>
      </c>
      <c r="O516" s="365">
        <v>840</v>
      </c>
      <c r="P516" s="360">
        <f t="shared" si="85"/>
        <v>840</v>
      </c>
      <c r="Q516" s="365">
        <v>29723</v>
      </c>
      <c r="R516" s="360">
        <f t="shared" si="86"/>
        <v>29723</v>
      </c>
      <c r="S516" s="365">
        <v>0</v>
      </c>
      <c r="T516" s="360">
        <f t="shared" si="87"/>
        <v>0</v>
      </c>
      <c r="U516" s="360">
        <f t="shared" si="81"/>
        <v>30563</v>
      </c>
      <c r="V516" s="369">
        <f t="shared" si="82"/>
        <v>30563</v>
      </c>
      <c r="W516" s="393">
        <f t="shared" si="83"/>
        <v>0</v>
      </c>
      <c r="X516" s="376">
        <f t="shared" si="84"/>
        <v>0</v>
      </c>
      <c r="Y516" s="372"/>
    </row>
    <row r="517" spans="1:25" s="50" customFormat="1" ht="22.5" customHeight="1" x14ac:dyDescent="0.15">
      <c r="A517" s="361" t="s">
        <v>778</v>
      </c>
      <c r="B517" s="151" t="s">
        <v>1524</v>
      </c>
      <c r="C517" s="152" t="s">
        <v>923</v>
      </c>
      <c r="D517" s="375">
        <v>1</v>
      </c>
      <c r="E517" s="359" t="s">
        <v>1385</v>
      </c>
      <c r="F517" s="365">
        <v>1256</v>
      </c>
      <c r="G517" s="360">
        <f t="shared" si="78"/>
        <v>1256</v>
      </c>
      <c r="H517" s="365">
        <v>36322</v>
      </c>
      <c r="I517" s="360">
        <f t="shared" si="79"/>
        <v>36322</v>
      </c>
      <c r="J517" s="365">
        <v>0</v>
      </c>
      <c r="K517" s="360">
        <f t="shared" si="80"/>
        <v>0</v>
      </c>
      <c r="L517" s="360">
        <f t="shared" si="88"/>
        <v>37578</v>
      </c>
      <c r="M517" s="376">
        <f t="shared" si="88"/>
        <v>37578</v>
      </c>
      <c r="N517" s="375">
        <v>1</v>
      </c>
      <c r="O517" s="365">
        <v>1256</v>
      </c>
      <c r="P517" s="360">
        <f t="shared" si="85"/>
        <v>1256</v>
      </c>
      <c r="Q517" s="365">
        <v>36322</v>
      </c>
      <c r="R517" s="360">
        <f t="shared" si="86"/>
        <v>36322</v>
      </c>
      <c r="S517" s="365">
        <v>0</v>
      </c>
      <c r="T517" s="360">
        <f t="shared" si="87"/>
        <v>0</v>
      </c>
      <c r="U517" s="360">
        <f t="shared" si="81"/>
        <v>37578</v>
      </c>
      <c r="V517" s="369">
        <f t="shared" si="82"/>
        <v>37578</v>
      </c>
      <c r="W517" s="393">
        <f t="shared" si="83"/>
        <v>0</v>
      </c>
      <c r="X517" s="376">
        <f t="shared" si="84"/>
        <v>0</v>
      </c>
      <c r="Y517" s="372"/>
    </row>
    <row r="518" spans="1:25" s="50" customFormat="1" ht="22.5" customHeight="1" x14ac:dyDescent="0.15">
      <c r="A518" s="361" t="s">
        <v>779</v>
      </c>
      <c r="B518" s="151" t="s">
        <v>1525</v>
      </c>
      <c r="C518" s="152" t="s">
        <v>923</v>
      </c>
      <c r="D518" s="375">
        <v>1</v>
      </c>
      <c r="E518" s="359" t="s">
        <v>1385</v>
      </c>
      <c r="F518" s="365">
        <v>1752</v>
      </c>
      <c r="G518" s="360">
        <f t="shared" ref="G518:G581" si="89">INT($D518*F518)</f>
        <v>1752</v>
      </c>
      <c r="H518" s="365">
        <v>40273</v>
      </c>
      <c r="I518" s="360">
        <f t="shared" ref="I518:I581" si="90">INT($D518*H518)</f>
        <v>40273</v>
      </c>
      <c r="J518" s="365">
        <v>0</v>
      </c>
      <c r="K518" s="360">
        <f t="shared" ref="K518:K581" si="91">INT($D518*J518)</f>
        <v>0</v>
      </c>
      <c r="L518" s="360">
        <f t="shared" si="88"/>
        <v>42025</v>
      </c>
      <c r="M518" s="376">
        <f t="shared" si="88"/>
        <v>42025</v>
      </c>
      <c r="N518" s="375">
        <v>1</v>
      </c>
      <c r="O518" s="365">
        <v>1752</v>
      </c>
      <c r="P518" s="360">
        <f t="shared" si="85"/>
        <v>1752</v>
      </c>
      <c r="Q518" s="365">
        <v>40273</v>
      </c>
      <c r="R518" s="360">
        <f t="shared" si="86"/>
        <v>40273</v>
      </c>
      <c r="S518" s="365">
        <v>0</v>
      </c>
      <c r="T518" s="360">
        <f t="shared" si="87"/>
        <v>0</v>
      </c>
      <c r="U518" s="360">
        <f t="shared" ref="U518:U581" si="92">O518+Q518+S518</f>
        <v>42025</v>
      </c>
      <c r="V518" s="369">
        <f t="shared" ref="V518:V581" si="93">P518+R518+T518</f>
        <v>42025</v>
      </c>
      <c r="W518" s="393">
        <f t="shared" ref="W518:W581" si="94">N518-D518</f>
        <v>0</v>
      </c>
      <c r="X518" s="376">
        <f t="shared" ref="X518:X581" si="95">V518-M518</f>
        <v>0</v>
      </c>
      <c r="Y518" s="372"/>
    </row>
    <row r="519" spans="1:25" s="50" customFormat="1" ht="22.5" customHeight="1" x14ac:dyDescent="0.15">
      <c r="A519" s="361" t="s">
        <v>780</v>
      </c>
      <c r="B519" s="151" t="s">
        <v>1526</v>
      </c>
      <c r="C519" s="152" t="s">
        <v>923</v>
      </c>
      <c r="D519" s="375">
        <v>1</v>
      </c>
      <c r="E519" s="359" t="s">
        <v>1385</v>
      </c>
      <c r="F519" s="365">
        <v>2637</v>
      </c>
      <c r="G519" s="360">
        <f t="shared" si="89"/>
        <v>2637</v>
      </c>
      <c r="H519" s="365">
        <v>49699</v>
      </c>
      <c r="I519" s="360">
        <f t="shared" si="90"/>
        <v>49699</v>
      </c>
      <c r="J519" s="365">
        <v>0</v>
      </c>
      <c r="K519" s="360">
        <f t="shared" si="91"/>
        <v>0</v>
      </c>
      <c r="L519" s="360">
        <f t="shared" si="88"/>
        <v>52336</v>
      </c>
      <c r="M519" s="376">
        <f t="shared" si="88"/>
        <v>52336</v>
      </c>
      <c r="N519" s="375">
        <v>1</v>
      </c>
      <c r="O519" s="365">
        <v>2637</v>
      </c>
      <c r="P519" s="360">
        <f t="shared" ref="P519:P582" si="96">INT($N519*O519)</f>
        <v>2637</v>
      </c>
      <c r="Q519" s="365">
        <v>49699</v>
      </c>
      <c r="R519" s="360">
        <f t="shared" ref="R519:R582" si="97">INT(N519*Q519)</f>
        <v>49699</v>
      </c>
      <c r="S519" s="365">
        <v>0</v>
      </c>
      <c r="T519" s="360">
        <f t="shared" ref="T519:T582" si="98">INT(N519*S519)</f>
        <v>0</v>
      </c>
      <c r="U519" s="360">
        <f t="shared" si="92"/>
        <v>52336</v>
      </c>
      <c r="V519" s="369">
        <f t="shared" si="93"/>
        <v>52336</v>
      </c>
      <c r="W519" s="393">
        <f t="shared" si="94"/>
        <v>0</v>
      </c>
      <c r="X519" s="376">
        <f t="shared" si="95"/>
        <v>0</v>
      </c>
      <c r="Y519" s="372"/>
    </row>
    <row r="520" spans="1:25" s="50" customFormat="1" ht="22.5" customHeight="1" x14ac:dyDescent="0.15">
      <c r="A520" s="361" t="s">
        <v>781</v>
      </c>
      <c r="B520" s="151" t="s">
        <v>1527</v>
      </c>
      <c r="C520" s="152" t="s">
        <v>923</v>
      </c>
      <c r="D520" s="375">
        <v>1</v>
      </c>
      <c r="E520" s="359" t="s">
        <v>1385</v>
      </c>
      <c r="F520" s="365">
        <v>4478</v>
      </c>
      <c r="G520" s="360">
        <f t="shared" si="89"/>
        <v>4478</v>
      </c>
      <c r="H520" s="365">
        <v>59374</v>
      </c>
      <c r="I520" s="360">
        <f t="shared" si="90"/>
        <v>59374</v>
      </c>
      <c r="J520" s="365">
        <v>0</v>
      </c>
      <c r="K520" s="360">
        <f t="shared" si="91"/>
        <v>0</v>
      </c>
      <c r="L520" s="360">
        <f t="shared" si="88"/>
        <v>63852</v>
      </c>
      <c r="M520" s="376">
        <f t="shared" si="88"/>
        <v>63852</v>
      </c>
      <c r="N520" s="375">
        <v>1</v>
      </c>
      <c r="O520" s="365">
        <v>4478</v>
      </c>
      <c r="P520" s="360">
        <f t="shared" si="96"/>
        <v>4478</v>
      </c>
      <c r="Q520" s="365">
        <v>59374</v>
      </c>
      <c r="R520" s="360">
        <f t="shared" si="97"/>
        <v>59374</v>
      </c>
      <c r="S520" s="365">
        <v>0</v>
      </c>
      <c r="T520" s="360">
        <f t="shared" si="98"/>
        <v>0</v>
      </c>
      <c r="U520" s="360">
        <f t="shared" si="92"/>
        <v>63852</v>
      </c>
      <c r="V520" s="369">
        <f t="shared" si="93"/>
        <v>63852</v>
      </c>
      <c r="W520" s="393">
        <f t="shared" si="94"/>
        <v>0</v>
      </c>
      <c r="X520" s="376">
        <f t="shared" si="95"/>
        <v>0</v>
      </c>
      <c r="Y520" s="372"/>
    </row>
    <row r="521" spans="1:25" s="50" customFormat="1" ht="22.5" customHeight="1" x14ac:dyDescent="0.15">
      <c r="A521" s="361" t="s">
        <v>782</v>
      </c>
      <c r="B521" s="151" t="s">
        <v>1528</v>
      </c>
      <c r="C521" s="152" t="s">
        <v>923</v>
      </c>
      <c r="D521" s="375">
        <v>1</v>
      </c>
      <c r="E521" s="359" t="s">
        <v>1385</v>
      </c>
      <c r="F521" s="365">
        <v>6495</v>
      </c>
      <c r="G521" s="360">
        <f t="shared" si="89"/>
        <v>6495</v>
      </c>
      <c r="H521" s="365">
        <v>68025</v>
      </c>
      <c r="I521" s="360">
        <f t="shared" si="90"/>
        <v>68025</v>
      </c>
      <c r="J521" s="365">
        <v>0</v>
      </c>
      <c r="K521" s="360">
        <f t="shared" si="91"/>
        <v>0</v>
      </c>
      <c r="L521" s="360">
        <f t="shared" si="88"/>
        <v>74520</v>
      </c>
      <c r="M521" s="376">
        <f t="shared" si="88"/>
        <v>74520</v>
      </c>
      <c r="N521" s="375">
        <v>1</v>
      </c>
      <c r="O521" s="365">
        <v>6495</v>
      </c>
      <c r="P521" s="360">
        <f t="shared" si="96"/>
        <v>6495</v>
      </c>
      <c r="Q521" s="365">
        <v>68025</v>
      </c>
      <c r="R521" s="360">
        <f t="shared" si="97"/>
        <v>68025</v>
      </c>
      <c r="S521" s="365">
        <v>0</v>
      </c>
      <c r="T521" s="360">
        <f t="shared" si="98"/>
        <v>0</v>
      </c>
      <c r="U521" s="360">
        <f t="shared" si="92"/>
        <v>74520</v>
      </c>
      <c r="V521" s="369">
        <f t="shared" si="93"/>
        <v>74520</v>
      </c>
      <c r="W521" s="393">
        <f t="shared" si="94"/>
        <v>0</v>
      </c>
      <c r="X521" s="376">
        <f t="shared" si="95"/>
        <v>0</v>
      </c>
      <c r="Y521" s="372"/>
    </row>
    <row r="522" spans="1:25" s="50" customFormat="1" ht="22.5" customHeight="1" x14ac:dyDescent="0.15">
      <c r="A522" s="361" t="s">
        <v>783</v>
      </c>
      <c r="B522" s="151" t="s">
        <v>1529</v>
      </c>
      <c r="C522" s="152" t="s">
        <v>923</v>
      </c>
      <c r="D522" s="375">
        <v>0</v>
      </c>
      <c r="E522" s="359" t="s">
        <v>1385</v>
      </c>
      <c r="F522" s="365">
        <v>10761</v>
      </c>
      <c r="G522" s="360">
        <f t="shared" si="89"/>
        <v>0</v>
      </c>
      <c r="H522" s="365">
        <v>86102</v>
      </c>
      <c r="I522" s="360">
        <f t="shared" si="90"/>
        <v>0</v>
      </c>
      <c r="J522" s="365">
        <v>0</v>
      </c>
      <c r="K522" s="360">
        <f t="shared" si="91"/>
        <v>0</v>
      </c>
      <c r="L522" s="360">
        <f t="shared" si="88"/>
        <v>96863</v>
      </c>
      <c r="M522" s="376">
        <f t="shared" si="88"/>
        <v>0</v>
      </c>
      <c r="N522" s="375">
        <v>0</v>
      </c>
      <c r="O522" s="365">
        <v>10761</v>
      </c>
      <c r="P522" s="360">
        <f t="shared" si="96"/>
        <v>0</v>
      </c>
      <c r="Q522" s="365">
        <v>86102</v>
      </c>
      <c r="R522" s="360">
        <f t="shared" si="97"/>
        <v>0</v>
      </c>
      <c r="S522" s="365">
        <v>0</v>
      </c>
      <c r="T522" s="360">
        <f t="shared" si="98"/>
        <v>0</v>
      </c>
      <c r="U522" s="360">
        <f t="shared" si="92"/>
        <v>96863</v>
      </c>
      <c r="V522" s="369">
        <f t="shared" si="93"/>
        <v>0</v>
      </c>
      <c r="W522" s="393">
        <f t="shared" si="94"/>
        <v>0</v>
      </c>
      <c r="X522" s="376">
        <f t="shared" si="95"/>
        <v>0</v>
      </c>
      <c r="Y522" s="372"/>
    </row>
    <row r="523" spans="1:25" s="50" customFormat="1" ht="22.5" customHeight="1" x14ac:dyDescent="0.15">
      <c r="A523" s="361" t="s">
        <v>702</v>
      </c>
      <c r="B523" s="151" t="s">
        <v>1530</v>
      </c>
      <c r="C523" s="152" t="s">
        <v>923</v>
      </c>
      <c r="D523" s="375">
        <v>0</v>
      </c>
      <c r="E523" s="359" t="s">
        <v>1385</v>
      </c>
      <c r="F523" s="365">
        <v>16000</v>
      </c>
      <c r="G523" s="360">
        <f t="shared" si="89"/>
        <v>0</v>
      </c>
      <c r="H523" s="365">
        <v>86102</v>
      </c>
      <c r="I523" s="360">
        <f t="shared" si="90"/>
        <v>0</v>
      </c>
      <c r="J523" s="365">
        <v>0</v>
      </c>
      <c r="K523" s="360">
        <f t="shared" si="91"/>
        <v>0</v>
      </c>
      <c r="L523" s="360">
        <f t="shared" si="88"/>
        <v>102102</v>
      </c>
      <c r="M523" s="376">
        <f t="shared" si="88"/>
        <v>0</v>
      </c>
      <c r="N523" s="375">
        <v>0</v>
      </c>
      <c r="O523" s="365">
        <v>16000</v>
      </c>
      <c r="P523" s="360">
        <f t="shared" si="96"/>
        <v>0</v>
      </c>
      <c r="Q523" s="365">
        <v>86102</v>
      </c>
      <c r="R523" s="360">
        <f t="shared" si="97"/>
        <v>0</v>
      </c>
      <c r="S523" s="365">
        <v>0</v>
      </c>
      <c r="T523" s="360">
        <f t="shared" si="98"/>
        <v>0</v>
      </c>
      <c r="U523" s="360">
        <f t="shared" si="92"/>
        <v>102102</v>
      </c>
      <c r="V523" s="369">
        <f t="shared" si="93"/>
        <v>0</v>
      </c>
      <c r="W523" s="393">
        <f t="shared" si="94"/>
        <v>0</v>
      </c>
      <c r="X523" s="376">
        <f t="shared" si="95"/>
        <v>0</v>
      </c>
      <c r="Y523" s="372"/>
    </row>
    <row r="524" spans="1:25" s="50" customFormat="1" ht="22.5" customHeight="1" x14ac:dyDescent="0.15">
      <c r="A524" s="361" t="s">
        <v>703</v>
      </c>
      <c r="B524" s="151" t="s">
        <v>1531</v>
      </c>
      <c r="C524" s="152" t="s">
        <v>923</v>
      </c>
      <c r="D524" s="375">
        <v>0</v>
      </c>
      <c r="E524" s="359" t="s">
        <v>1385</v>
      </c>
      <c r="F524" s="365">
        <v>22169</v>
      </c>
      <c r="G524" s="360">
        <f t="shared" si="89"/>
        <v>0</v>
      </c>
      <c r="H524" s="365">
        <v>86102</v>
      </c>
      <c r="I524" s="360">
        <f t="shared" si="90"/>
        <v>0</v>
      </c>
      <c r="J524" s="365">
        <v>0</v>
      </c>
      <c r="K524" s="360">
        <f t="shared" si="91"/>
        <v>0</v>
      </c>
      <c r="L524" s="360">
        <f t="shared" si="88"/>
        <v>108271</v>
      </c>
      <c r="M524" s="376">
        <f t="shared" si="88"/>
        <v>0</v>
      </c>
      <c r="N524" s="375">
        <v>0</v>
      </c>
      <c r="O524" s="365">
        <v>22169</v>
      </c>
      <c r="P524" s="360">
        <f t="shared" si="96"/>
        <v>0</v>
      </c>
      <c r="Q524" s="365">
        <v>86102</v>
      </c>
      <c r="R524" s="360">
        <f t="shared" si="97"/>
        <v>0</v>
      </c>
      <c r="S524" s="365">
        <v>0</v>
      </c>
      <c r="T524" s="360">
        <f t="shared" si="98"/>
        <v>0</v>
      </c>
      <c r="U524" s="360">
        <f t="shared" si="92"/>
        <v>108271</v>
      </c>
      <c r="V524" s="369">
        <f t="shared" si="93"/>
        <v>0</v>
      </c>
      <c r="W524" s="393">
        <f t="shared" si="94"/>
        <v>0</v>
      </c>
      <c r="X524" s="376">
        <f t="shared" si="95"/>
        <v>0</v>
      </c>
      <c r="Y524" s="372"/>
    </row>
    <row r="525" spans="1:25" s="50" customFormat="1" ht="22.5" customHeight="1" x14ac:dyDescent="0.15">
      <c r="A525" s="361" t="s">
        <v>704</v>
      </c>
      <c r="B525" s="151" t="s">
        <v>1521</v>
      </c>
      <c r="C525" s="152" t="s">
        <v>93</v>
      </c>
      <c r="D525" s="375">
        <v>0</v>
      </c>
      <c r="E525" s="359" t="s">
        <v>1385</v>
      </c>
      <c r="F525" s="365">
        <v>592</v>
      </c>
      <c r="G525" s="360">
        <f t="shared" si="89"/>
        <v>0</v>
      </c>
      <c r="H525" s="365">
        <v>8949</v>
      </c>
      <c r="I525" s="360">
        <f t="shared" si="90"/>
        <v>0</v>
      </c>
      <c r="J525" s="365">
        <v>0</v>
      </c>
      <c r="K525" s="360">
        <f t="shared" si="91"/>
        <v>0</v>
      </c>
      <c r="L525" s="360">
        <f t="shared" si="88"/>
        <v>9541</v>
      </c>
      <c r="M525" s="376">
        <f t="shared" si="88"/>
        <v>0</v>
      </c>
      <c r="N525" s="375">
        <v>0</v>
      </c>
      <c r="O525" s="365">
        <v>592</v>
      </c>
      <c r="P525" s="360">
        <f t="shared" si="96"/>
        <v>0</v>
      </c>
      <c r="Q525" s="365">
        <v>8949</v>
      </c>
      <c r="R525" s="360">
        <f t="shared" si="97"/>
        <v>0</v>
      </c>
      <c r="S525" s="365">
        <v>0</v>
      </c>
      <c r="T525" s="360">
        <f t="shared" si="98"/>
        <v>0</v>
      </c>
      <c r="U525" s="360">
        <f t="shared" si="92"/>
        <v>9541</v>
      </c>
      <c r="V525" s="369">
        <f t="shared" si="93"/>
        <v>0</v>
      </c>
      <c r="W525" s="393">
        <f t="shared" si="94"/>
        <v>0</v>
      </c>
      <c r="X525" s="376">
        <f t="shared" si="95"/>
        <v>0</v>
      </c>
      <c r="Y525" s="372"/>
    </row>
    <row r="526" spans="1:25" s="50" customFormat="1" ht="22.5" customHeight="1" x14ac:dyDescent="0.15">
      <c r="A526" s="361" t="s">
        <v>705</v>
      </c>
      <c r="B526" s="151" t="s">
        <v>1522</v>
      </c>
      <c r="C526" s="152" t="s">
        <v>93</v>
      </c>
      <c r="D526" s="375">
        <v>0</v>
      </c>
      <c r="E526" s="359" t="s">
        <v>1385</v>
      </c>
      <c r="F526" s="365">
        <v>672</v>
      </c>
      <c r="G526" s="360">
        <f t="shared" si="89"/>
        <v>0</v>
      </c>
      <c r="H526" s="365">
        <v>10048</v>
      </c>
      <c r="I526" s="360">
        <f t="shared" si="90"/>
        <v>0</v>
      </c>
      <c r="J526" s="365">
        <v>0</v>
      </c>
      <c r="K526" s="360">
        <f t="shared" si="91"/>
        <v>0</v>
      </c>
      <c r="L526" s="360">
        <f t="shared" si="88"/>
        <v>10720</v>
      </c>
      <c r="M526" s="376">
        <f t="shared" si="88"/>
        <v>0</v>
      </c>
      <c r="N526" s="375">
        <v>0</v>
      </c>
      <c r="O526" s="365">
        <v>672</v>
      </c>
      <c r="P526" s="360">
        <f t="shared" si="96"/>
        <v>0</v>
      </c>
      <c r="Q526" s="365">
        <v>10048</v>
      </c>
      <c r="R526" s="360">
        <f t="shared" si="97"/>
        <v>0</v>
      </c>
      <c r="S526" s="365">
        <v>0</v>
      </c>
      <c r="T526" s="360">
        <f t="shared" si="98"/>
        <v>0</v>
      </c>
      <c r="U526" s="360">
        <f t="shared" si="92"/>
        <v>10720</v>
      </c>
      <c r="V526" s="369">
        <f t="shared" si="93"/>
        <v>0</v>
      </c>
      <c r="W526" s="393">
        <f t="shared" si="94"/>
        <v>0</v>
      </c>
      <c r="X526" s="376">
        <f t="shared" si="95"/>
        <v>0</v>
      </c>
      <c r="Y526" s="372"/>
    </row>
    <row r="527" spans="1:25" s="50" customFormat="1" ht="22.5" customHeight="1" x14ac:dyDescent="0.15">
      <c r="A527" s="361" t="s">
        <v>706</v>
      </c>
      <c r="B527" s="151" t="s">
        <v>1523</v>
      </c>
      <c r="C527" s="152" t="s">
        <v>93</v>
      </c>
      <c r="D527" s="375">
        <v>0</v>
      </c>
      <c r="E527" s="359" t="s">
        <v>1385</v>
      </c>
      <c r="F527" s="365">
        <v>840</v>
      </c>
      <c r="G527" s="360">
        <f t="shared" si="89"/>
        <v>0</v>
      </c>
      <c r="H527" s="365">
        <v>11647</v>
      </c>
      <c r="I527" s="360">
        <f t="shared" si="90"/>
        <v>0</v>
      </c>
      <c r="J527" s="365">
        <v>0</v>
      </c>
      <c r="K527" s="360">
        <f t="shared" si="91"/>
        <v>0</v>
      </c>
      <c r="L527" s="360">
        <f t="shared" si="88"/>
        <v>12487</v>
      </c>
      <c r="M527" s="376">
        <f t="shared" si="88"/>
        <v>0</v>
      </c>
      <c r="N527" s="375">
        <v>0</v>
      </c>
      <c r="O527" s="365">
        <v>840</v>
      </c>
      <c r="P527" s="360">
        <f t="shared" si="96"/>
        <v>0</v>
      </c>
      <c r="Q527" s="365">
        <v>11647</v>
      </c>
      <c r="R527" s="360">
        <f t="shared" si="97"/>
        <v>0</v>
      </c>
      <c r="S527" s="365">
        <v>0</v>
      </c>
      <c r="T527" s="360">
        <f t="shared" si="98"/>
        <v>0</v>
      </c>
      <c r="U527" s="360">
        <f t="shared" si="92"/>
        <v>12487</v>
      </c>
      <c r="V527" s="369">
        <f t="shared" si="93"/>
        <v>0</v>
      </c>
      <c r="W527" s="393">
        <f t="shared" si="94"/>
        <v>0</v>
      </c>
      <c r="X527" s="376">
        <f t="shared" si="95"/>
        <v>0</v>
      </c>
      <c r="Y527" s="372"/>
    </row>
    <row r="528" spans="1:25" s="50" customFormat="1" ht="22.5" customHeight="1" x14ac:dyDescent="0.15">
      <c r="A528" s="361" t="s">
        <v>707</v>
      </c>
      <c r="B528" s="151" t="s">
        <v>1525</v>
      </c>
      <c r="C528" s="152" t="s">
        <v>93</v>
      </c>
      <c r="D528" s="375">
        <v>0</v>
      </c>
      <c r="E528" s="359" t="s">
        <v>1385</v>
      </c>
      <c r="F528" s="365">
        <v>1256</v>
      </c>
      <c r="G528" s="360">
        <f t="shared" si="89"/>
        <v>0</v>
      </c>
      <c r="H528" s="365">
        <v>16798</v>
      </c>
      <c r="I528" s="360">
        <f t="shared" si="90"/>
        <v>0</v>
      </c>
      <c r="J528" s="365">
        <v>0</v>
      </c>
      <c r="K528" s="360">
        <f t="shared" si="91"/>
        <v>0</v>
      </c>
      <c r="L528" s="360">
        <f t="shared" si="88"/>
        <v>18054</v>
      </c>
      <c r="M528" s="376">
        <f t="shared" si="88"/>
        <v>0</v>
      </c>
      <c r="N528" s="375">
        <v>0</v>
      </c>
      <c r="O528" s="365">
        <v>1256</v>
      </c>
      <c r="P528" s="360">
        <f t="shared" si="96"/>
        <v>0</v>
      </c>
      <c r="Q528" s="365">
        <v>16798</v>
      </c>
      <c r="R528" s="360">
        <f t="shared" si="97"/>
        <v>0</v>
      </c>
      <c r="S528" s="365">
        <v>0</v>
      </c>
      <c r="T528" s="360">
        <f t="shared" si="98"/>
        <v>0</v>
      </c>
      <c r="U528" s="360">
        <f t="shared" si="92"/>
        <v>18054</v>
      </c>
      <c r="V528" s="369">
        <f t="shared" si="93"/>
        <v>0</v>
      </c>
      <c r="W528" s="393">
        <f t="shared" si="94"/>
        <v>0</v>
      </c>
      <c r="X528" s="376">
        <f t="shared" si="95"/>
        <v>0</v>
      </c>
      <c r="Y528" s="372"/>
    </row>
    <row r="529" spans="1:25" s="50" customFormat="1" ht="22.5" customHeight="1" x14ac:dyDescent="0.15">
      <c r="A529" s="361" t="s">
        <v>708</v>
      </c>
      <c r="B529" s="151" t="s">
        <v>1524</v>
      </c>
      <c r="C529" s="152" t="s">
        <v>93</v>
      </c>
      <c r="D529" s="375">
        <v>0</v>
      </c>
      <c r="E529" s="359" t="s">
        <v>1385</v>
      </c>
      <c r="F529" s="365">
        <v>1752</v>
      </c>
      <c r="G529" s="360">
        <f t="shared" si="89"/>
        <v>0</v>
      </c>
      <c r="H529" s="365">
        <v>13174</v>
      </c>
      <c r="I529" s="360">
        <f t="shared" si="90"/>
        <v>0</v>
      </c>
      <c r="J529" s="365">
        <v>0</v>
      </c>
      <c r="K529" s="360">
        <f t="shared" si="91"/>
        <v>0</v>
      </c>
      <c r="L529" s="360">
        <f t="shared" si="88"/>
        <v>14926</v>
      </c>
      <c r="M529" s="376">
        <f t="shared" si="88"/>
        <v>0</v>
      </c>
      <c r="N529" s="375">
        <v>0</v>
      </c>
      <c r="O529" s="365">
        <v>1752</v>
      </c>
      <c r="P529" s="360">
        <f t="shared" si="96"/>
        <v>0</v>
      </c>
      <c r="Q529" s="365">
        <v>13174</v>
      </c>
      <c r="R529" s="360">
        <f t="shared" si="97"/>
        <v>0</v>
      </c>
      <c r="S529" s="365">
        <v>0</v>
      </c>
      <c r="T529" s="360">
        <f t="shared" si="98"/>
        <v>0</v>
      </c>
      <c r="U529" s="360">
        <f t="shared" si="92"/>
        <v>14926</v>
      </c>
      <c r="V529" s="369">
        <f t="shared" si="93"/>
        <v>0</v>
      </c>
      <c r="W529" s="393">
        <f t="shared" si="94"/>
        <v>0</v>
      </c>
      <c r="X529" s="376">
        <f t="shared" si="95"/>
        <v>0</v>
      </c>
      <c r="Y529" s="372"/>
    </row>
    <row r="530" spans="1:25" s="50" customFormat="1" ht="22.5" customHeight="1" x14ac:dyDescent="0.15">
      <c r="A530" s="361" t="s">
        <v>709</v>
      </c>
      <c r="B530" s="151" t="s">
        <v>1526</v>
      </c>
      <c r="C530" s="152" t="s">
        <v>93</v>
      </c>
      <c r="D530" s="375">
        <v>0</v>
      </c>
      <c r="E530" s="359" t="s">
        <v>1385</v>
      </c>
      <c r="F530" s="360">
        <v>2637</v>
      </c>
      <c r="G530" s="360">
        <f t="shared" si="89"/>
        <v>0</v>
      </c>
      <c r="H530" s="360">
        <v>21948</v>
      </c>
      <c r="I530" s="360">
        <f t="shared" si="90"/>
        <v>0</v>
      </c>
      <c r="J530" s="360">
        <v>0</v>
      </c>
      <c r="K530" s="360">
        <f t="shared" si="91"/>
        <v>0</v>
      </c>
      <c r="L530" s="360">
        <f t="shared" si="88"/>
        <v>24585</v>
      </c>
      <c r="M530" s="376">
        <f t="shared" si="88"/>
        <v>0</v>
      </c>
      <c r="N530" s="375">
        <v>0</v>
      </c>
      <c r="O530" s="360">
        <v>2637</v>
      </c>
      <c r="P530" s="360">
        <f t="shared" si="96"/>
        <v>0</v>
      </c>
      <c r="Q530" s="360">
        <v>21948</v>
      </c>
      <c r="R530" s="360">
        <f t="shared" si="97"/>
        <v>0</v>
      </c>
      <c r="S530" s="360">
        <v>0</v>
      </c>
      <c r="T530" s="360">
        <f t="shared" si="98"/>
        <v>0</v>
      </c>
      <c r="U530" s="360">
        <f t="shared" si="92"/>
        <v>24585</v>
      </c>
      <c r="V530" s="369">
        <f t="shared" si="93"/>
        <v>0</v>
      </c>
      <c r="W530" s="393">
        <f t="shared" si="94"/>
        <v>0</v>
      </c>
      <c r="X530" s="376">
        <f t="shared" si="95"/>
        <v>0</v>
      </c>
      <c r="Y530" s="372"/>
    </row>
    <row r="531" spans="1:25" s="50" customFormat="1" ht="22.5" customHeight="1" x14ac:dyDescent="0.15">
      <c r="A531" s="361" t="s">
        <v>710</v>
      </c>
      <c r="B531" s="151" t="s">
        <v>956</v>
      </c>
      <c r="C531" s="152" t="s">
        <v>1424</v>
      </c>
      <c r="D531" s="375">
        <v>0</v>
      </c>
      <c r="E531" s="359" t="s">
        <v>1741</v>
      </c>
      <c r="F531" s="360">
        <v>0</v>
      </c>
      <c r="G531" s="360">
        <f t="shared" si="89"/>
        <v>0</v>
      </c>
      <c r="H531" s="360">
        <v>8319</v>
      </c>
      <c r="I531" s="360">
        <f t="shared" si="90"/>
        <v>0</v>
      </c>
      <c r="J531" s="360">
        <v>0</v>
      </c>
      <c r="K531" s="360">
        <f t="shared" si="91"/>
        <v>0</v>
      </c>
      <c r="L531" s="360">
        <f t="shared" si="88"/>
        <v>8319</v>
      </c>
      <c r="M531" s="376">
        <f t="shared" si="88"/>
        <v>0</v>
      </c>
      <c r="N531" s="375">
        <v>0</v>
      </c>
      <c r="O531" s="360">
        <v>0</v>
      </c>
      <c r="P531" s="360">
        <f t="shared" si="96"/>
        <v>0</v>
      </c>
      <c r="Q531" s="360">
        <v>8319</v>
      </c>
      <c r="R531" s="360">
        <f t="shared" si="97"/>
        <v>0</v>
      </c>
      <c r="S531" s="360">
        <v>0</v>
      </c>
      <c r="T531" s="360">
        <f t="shared" si="98"/>
        <v>0</v>
      </c>
      <c r="U531" s="360">
        <f t="shared" si="92"/>
        <v>8319</v>
      </c>
      <c r="V531" s="369">
        <f t="shared" si="93"/>
        <v>0</v>
      </c>
      <c r="W531" s="393">
        <f t="shared" si="94"/>
        <v>0</v>
      </c>
      <c r="X531" s="376">
        <f t="shared" si="95"/>
        <v>0</v>
      </c>
      <c r="Y531" s="372"/>
    </row>
    <row r="532" spans="1:25" s="50" customFormat="1" ht="22.5" customHeight="1" x14ac:dyDescent="0.15">
      <c r="A532" s="361" t="s">
        <v>711</v>
      </c>
      <c r="B532" s="151" t="s">
        <v>956</v>
      </c>
      <c r="C532" s="152" t="s">
        <v>1425</v>
      </c>
      <c r="D532" s="375">
        <v>0</v>
      </c>
      <c r="E532" s="359" t="s">
        <v>1741</v>
      </c>
      <c r="F532" s="360">
        <v>0</v>
      </c>
      <c r="G532" s="360">
        <f t="shared" si="89"/>
        <v>0</v>
      </c>
      <c r="H532" s="360">
        <v>11998</v>
      </c>
      <c r="I532" s="360">
        <f t="shared" si="90"/>
        <v>0</v>
      </c>
      <c r="J532" s="360">
        <v>0</v>
      </c>
      <c r="K532" s="360">
        <f t="shared" si="91"/>
        <v>0</v>
      </c>
      <c r="L532" s="360">
        <f t="shared" si="88"/>
        <v>11998</v>
      </c>
      <c r="M532" s="376">
        <f t="shared" si="88"/>
        <v>0</v>
      </c>
      <c r="N532" s="375">
        <v>0</v>
      </c>
      <c r="O532" s="360">
        <v>0</v>
      </c>
      <c r="P532" s="360">
        <f t="shared" si="96"/>
        <v>0</v>
      </c>
      <c r="Q532" s="360">
        <v>11998</v>
      </c>
      <c r="R532" s="360">
        <f t="shared" si="97"/>
        <v>0</v>
      </c>
      <c r="S532" s="360">
        <v>0</v>
      </c>
      <c r="T532" s="360">
        <f t="shared" si="98"/>
        <v>0</v>
      </c>
      <c r="U532" s="360">
        <f t="shared" si="92"/>
        <v>11998</v>
      </c>
      <c r="V532" s="369">
        <f t="shared" si="93"/>
        <v>0</v>
      </c>
      <c r="W532" s="393">
        <f t="shared" si="94"/>
        <v>0</v>
      </c>
      <c r="X532" s="376">
        <f t="shared" si="95"/>
        <v>0</v>
      </c>
      <c r="Y532" s="372"/>
    </row>
    <row r="533" spans="1:25" s="50" customFormat="1" ht="22.5" customHeight="1" x14ac:dyDescent="0.15">
      <c r="A533" s="361" t="s">
        <v>712</v>
      </c>
      <c r="B533" s="151" t="s">
        <v>956</v>
      </c>
      <c r="C533" s="152" t="s">
        <v>924</v>
      </c>
      <c r="D533" s="375">
        <v>0</v>
      </c>
      <c r="E533" s="359" t="s">
        <v>1741</v>
      </c>
      <c r="F533" s="360">
        <v>0</v>
      </c>
      <c r="G533" s="360">
        <f t="shared" si="89"/>
        <v>0</v>
      </c>
      <c r="H533" s="360">
        <v>15677</v>
      </c>
      <c r="I533" s="360">
        <f t="shared" si="90"/>
        <v>0</v>
      </c>
      <c r="J533" s="360">
        <v>0</v>
      </c>
      <c r="K533" s="360">
        <f t="shared" si="91"/>
        <v>0</v>
      </c>
      <c r="L533" s="360">
        <f t="shared" si="88"/>
        <v>15677</v>
      </c>
      <c r="M533" s="376">
        <f t="shared" si="88"/>
        <v>0</v>
      </c>
      <c r="N533" s="375">
        <v>0</v>
      </c>
      <c r="O533" s="360">
        <v>0</v>
      </c>
      <c r="P533" s="360">
        <f t="shared" si="96"/>
        <v>0</v>
      </c>
      <c r="Q533" s="360">
        <v>15677</v>
      </c>
      <c r="R533" s="360">
        <f t="shared" si="97"/>
        <v>0</v>
      </c>
      <c r="S533" s="360">
        <v>0</v>
      </c>
      <c r="T533" s="360">
        <f t="shared" si="98"/>
        <v>0</v>
      </c>
      <c r="U533" s="360">
        <f t="shared" si="92"/>
        <v>15677</v>
      </c>
      <c r="V533" s="369">
        <f t="shared" si="93"/>
        <v>0</v>
      </c>
      <c r="W533" s="393">
        <f t="shared" si="94"/>
        <v>0</v>
      </c>
      <c r="X533" s="376">
        <f t="shared" si="95"/>
        <v>0</v>
      </c>
      <c r="Y533" s="372"/>
    </row>
    <row r="534" spans="1:25" s="50" customFormat="1" ht="22.5" customHeight="1" x14ac:dyDescent="0.15">
      <c r="A534" s="361" t="s">
        <v>713</v>
      </c>
      <c r="B534" s="151" t="s">
        <v>1426</v>
      </c>
      <c r="C534" s="152" t="s">
        <v>1423</v>
      </c>
      <c r="D534" s="375">
        <v>1</v>
      </c>
      <c r="E534" s="359" t="s">
        <v>1384</v>
      </c>
      <c r="F534" s="365">
        <v>1123</v>
      </c>
      <c r="G534" s="360">
        <f t="shared" si="89"/>
        <v>1123</v>
      </c>
      <c r="H534" s="365">
        <v>0</v>
      </c>
      <c r="I534" s="360">
        <f t="shared" si="90"/>
        <v>0</v>
      </c>
      <c r="J534" s="365">
        <v>0</v>
      </c>
      <c r="K534" s="360">
        <f t="shared" si="91"/>
        <v>0</v>
      </c>
      <c r="L534" s="360">
        <f t="shared" ref="L534:M597" si="99">F534+H534+J534</f>
        <v>1123</v>
      </c>
      <c r="M534" s="376">
        <f t="shared" si="99"/>
        <v>1123</v>
      </c>
      <c r="N534" s="375">
        <v>1</v>
      </c>
      <c r="O534" s="365">
        <v>1123</v>
      </c>
      <c r="P534" s="360">
        <f t="shared" si="96"/>
        <v>1123</v>
      </c>
      <c r="Q534" s="365">
        <v>0</v>
      </c>
      <c r="R534" s="360">
        <f t="shared" si="97"/>
        <v>0</v>
      </c>
      <c r="S534" s="365">
        <v>0</v>
      </c>
      <c r="T534" s="360">
        <f t="shared" si="98"/>
        <v>0</v>
      </c>
      <c r="U534" s="360">
        <f t="shared" si="92"/>
        <v>1123</v>
      </c>
      <c r="V534" s="369">
        <f t="shared" si="93"/>
        <v>1123</v>
      </c>
      <c r="W534" s="393">
        <f t="shared" si="94"/>
        <v>0</v>
      </c>
      <c r="X534" s="376">
        <f t="shared" si="95"/>
        <v>0</v>
      </c>
      <c r="Y534" s="372"/>
    </row>
    <row r="535" spans="1:25" s="50" customFormat="1" ht="22.5" customHeight="1" x14ac:dyDescent="0.15">
      <c r="A535" s="361" t="s">
        <v>714</v>
      </c>
      <c r="B535" s="151" t="s">
        <v>1426</v>
      </c>
      <c r="C535" s="152" t="s">
        <v>1424</v>
      </c>
      <c r="D535" s="375">
        <v>1</v>
      </c>
      <c r="E535" s="359" t="s">
        <v>1384</v>
      </c>
      <c r="F535" s="365">
        <v>1336</v>
      </c>
      <c r="G535" s="360">
        <f t="shared" si="89"/>
        <v>1336</v>
      </c>
      <c r="H535" s="365">
        <v>0</v>
      </c>
      <c r="I535" s="360">
        <f t="shared" si="90"/>
        <v>0</v>
      </c>
      <c r="J535" s="365">
        <v>0</v>
      </c>
      <c r="K535" s="360">
        <f t="shared" si="91"/>
        <v>0</v>
      </c>
      <c r="L535" s="360">
        <f t="shared" si="99"/>
        <v>1336</v>
      </c>
      <c r="M535" s="376">
        <f t="shared" si="99"/>
        <v>1336</v>
      </c>
      <c r="N535" s="375">
        <v>1</v>
      </c>
      <c r="O535" s="365">
        <v>1336</v>
      </c>
      <c r="P535" s="360">
        <f t="shared" si="96"/>
        <v>1336</v>
      </c>
      <c r="Q535" s="365">
        <v>0</v>
      </c>
      <c r="R535" s="360">
        <f t="shared" si="97"/>
        <v>0</v>
      </c>
      <c r="S535" s="365">
        <v>0</v>
      </c>
      <c r="T535" s="360">
        <f t="shared" si="98"/>
        <v>0</v>
      </c>
      <c r="U535" s="360">
        <f t="shared" si="92"/>
        <v>1336</v>
      </c>
      <c r="V535" s="369">
        <f t="shared" si="93"/>
        <v>1336</v>
      </c>
      <c r="W535" s="393">
        <f t="shared" si="94"/>
        <v>0</v>
      </c>
      <c r="X535" s="376">
        <f t="shared" si="95"/>
        <v>0</v>
      </c>
      <c r="Y535" s="372"/>
    </row>
    <row r="536" spans="1:25" s="50" customFormat="1" ht="22.5" customHeight="1" x14ac:dyDescent="0.15">
      <c r="A536" s="361" t="s">
        <v>715</v>
      </c>
      <c r="B536" s="151" t="s">
        <v>1426</v>
      </c>
      <c r="C536" s="152" t="s">
        <v>1425</v>
      </c>
      <c r="D536" s="375">
        <v>1</v>
      </c>
      <c r="E536" s="359" t="s">
        <v>1384</v>
      </c>
      <c r="F536" s="365">
        <v>2531</v>
      </c>
      <c r="G536" s="360">
        <f t="shared" si="89"/>
        <v>2531</v>
      </c>
      <c r="H536" s="365">
        <v>0</v>
      </c>
      <c r="I536" s="360">
        <f t="shared" si="90"/>
        <v>0</v>
      </c>
      <c r="J536" s="365">
        <v>0</v>
      </c>
      <c r="K536" s="360">
        <f t="shared" si="91"/>
        <v>0</v>
      </c>
      <c r="L536" s="360">
        <f t="shared" si="99"/>
        <v>2531</v>
      </c>
      <c r="M536" s="376">
        <f t="shared" si="99"/>
        <v>2531</v>
      </c>
      <c r="N536" s="375">
        <v>1</v>
      </c>
      <c r="O536" s="365">
        <v>2531</v>
      </c>
      <c r="P536" s="360">
        <f t="shared" si="96"/>
        <v>2531</v>
      </c>
      <c r="Q536" s="365">
        <v>0</v>
      </c>
      <c r="R536" s="360">
        <f t="shared" si="97"/>
        <v>0</v>
      </c>
      <c r="S536" s="365">
        <v>0</v>
      </c>
      <c r="T536" s="360">
        <f t="shared" si="98"/>
        <v>0</v>
      </c>
      <c r="U536" s="360">
        <f t="shared" si="92"/>
        <v>2531</v>
      </c>
      <c r="V536" s="369">
        <f t="shared" si="93"/>
        <v>2531</v>
      </c>
      <c r="W536" s="393">
        <f t="shared" si="94"/>
        <v>0</v>
      </c>
      <c r="X536" s="376">
        <f t="shared" si="95"/>
        <v>0</v>
      </c>
      <c r="Y536" s="372"/>
    </row>
    <row r="537" spans="1:25" s="50" customFormat="1" ht="22.5" customHeight="1" x14ac:dyDescent="0.15">
      <c r="A537" s="361" t="s">
        <v>716</v>
      </c>
      <c r="B537" s="151" t="s">
        <v>1426</v>
      </c>
      <c r="C537" s="152" t="s">
        <v>924</v>
      </c>
      <c r="D537" s="375">
        <v>1</v>
      </c>
      <c r="E537" s="359" t="s">
        <v>1384</v>
      </c>
      <c r="F537" s="360">
        <v>3442</v>
      </c>
      <c r="G537" s="360">
        <f t="shared" si="89"/>
        <v>3442</v>
      </c>
      <c r="H537" s="360">
        <v>0</v>
      </c>
      <c r="I537" s="360">
        <f t="shared" si="90"/>
        <v>0</v>
      </c>
      <c r="J537" s="360">
        <v>0</v>
      </c>
      <c r="K537" s="360">
        <f t="shared" si="91"/>
        <v>0</v>
      </c>
      <c r="L537" s="360">
        <f t="shared" si="99"/>
        <v>3442</v>
      </c>
      <c r="M537" s="376">
        <f t="shared" si="99"/>
        <v>3442</v>
      </c>
      <c r="N537" s="375">
        <v>1</v>
      </c>
      <c r="O537" s="360">
        <v>3442</v>
      </c>
      <c r="P537" s="360">
        <f t="shared" si="96"/>
        <v>3442</v>
      </c>
      <c r="Q537" s="360">
        <v>0</v>
      </c>
      <c r="R537" s="360">
        <f t="shared" si="97"/>
        <v>0</v>
      </c>
      <c r="S537" s="360">
        <v>0</v>
      </c>
      <c r="T537" s="360">
        <f t="shared" si="98"/>
        <v>0</v>
      </c>
      <c r="U537" s="360">
        <f t="shared" si="92"/>
        <v>3442</v>
      </c>
      <c r="V537" s="369">
        <f t="shared" si="93"/>
        <v>3442</v>
      </c>
      <c r="W537" s="393">
        <f t="shared" si="94"/>
        <v>0</v>
      </c>
      <c r="X537" s="376">
        <f t="shared" si="95"/>
        <v>0</v>
      </c>
      <c r="Y537" s="372"/>
    </row>
    <row r="538" spans="1:25" s="50" customFormat="1" ht="22.5" customHeight="1" x14ac:dyDescent="0.15">
      <c r="A538" s="361" t="s">
        <v>717</v>
      </c>
      <c r="B538" s="151" t="s">
        <v>1426</v>
      </c>
      <c r="C538" s="152" t="s">
        <v>925</v>
      </c>
      <c r="D538" s="375">
        <v>1</v>
      </c>
      <c r="E538" s="359" t="s">
        <v>1384</v>
      </c>
      <c r="F538" s="360">
        <v>221</v>
      </c>
      <c r="G538" s="360">
        <f t="shared" si="89"/>
        <v>221</v>
      </c>
      <c r="H538" s="360">
        <v>0</v>
      </c>
      <c r="I538" s="360">
        <f t="shared" si="90"/>
        <v>0</v>
      </c>
      <c r="J538" s="360">
        <v>0</v>
      </c>
      <c r="K538" s="360">
        <f t="shared" si="91"/>
        <v>0</v>
      </c>
      <c r="L538" s="360">
        <f t="shared" si="99"/>
        <v>221</v>
      </c>
      <c r="M538" s="376">
        <f t="shared" si="99"/>
        <v>221</v>
      </c>
      <c r="N538" s="375">
        <v>1</v>
      </c>
      <c r="O538" s="360">
        <v>221</v>
      </c>
      <c r="P538" s="360">
        <f t="shared" si="96"/>
        <v>221</v>
      </c>
      <c r="Q538" s="360">
        <v>0</v>
      </c>
      <c r="R538" s="360">
        <f t="shared" si="97"/>
        <v>0</v>
      </c>
      <c r="S538" s="360">
        <v>0</v>
      </c>
      <c r="T538" s="360">
        <f t="shared" si="98"/>
        <v>0</v>
      </c>
      <c r="U538" s="360">
        <f t="shared" si="92"/>
        <v>221</v>
      </c>
      <c r="V538" s="369">
        <f t="shared" si="93"/>
        <v>221</v>
      </c>
      <c r="W538" s="393">
        <f t="shared" si="94"/>
        <v>0</v>
      </c>
      <c r="X538" s="376">
        <f t="shared" si="95"/>
        <v>0</v>
      </c>
      <c r="Y538" s="372"/>
    </row>
    <row r="539" spans="1:25" s="50" customFormat="1" ht="22.5" customHeight="1" x14ac:dyDescent="0.15">
      <c r="A539" s="361" t="s">
        <v>718</v>
      </c>
      <c r="B539" s="151" t="s">
        <v>1426</v>
      </c>
      <c r="C539" s="152" t="s">
        <v>912</v>
      </c>
      <c r="D539" s="375">
        <v>1</v>
      </c>
      <c r="E539" s="359" t="s">
        <v>1384</v>
      </c>
      <c r="F539" s="360">
        <v>318</v>
      </c>
      <c r="G539" s="360">
        <f t="shared" si="89"/>
        <v>318</v>
      </c>
      <c r="H539" s="360">
        <v>0</v>
      </c>
      <c r="I539" s="360">
        <f t="shared" si="90"/>
        <v>0</v>
      </c>
      <c r="J539" s="360">
        <v>0</v>
      </c>
      <c r="K539" s="360">
        <f t="shared" si="91"/>
        <v>0</v>
      </c>
      <c r="L539" s="360">
        <f t="shared" si="99"/>
        <v>318</v>
      </c>
      <c r="M539" s="376">
        <f t="shared" si="99"/>
        <v>318</v>
      </c>
      <c r="N539" s="375">
        <v>1</v>
      </c>
      <c r="O539" s="360">
        <v>318</v>
      </c>
      <c r="P539" s="360">
        <f t="shared" si="96"/>
        <v>318</v>
      </c>
      <c r="Q539" s="360">
        <v>0</v>
      </c>
      <c r="R539" s="360">
        <f t="shared" si="97"/>
        <v>0</v>
      </c>
      <c r="S539" s="360">
        <v>0</v>
      </c>
      <c r="T539" s="360">
        <f t="shared" si="98"/>
        <v>0</v>
      </c>
      <c r="U539" s="360">
        <f t="shared" si="92"/>
        <v>318</v>
      </c>
      <c r="V539" s="369">
        <f t="shared" si="93"/>
        <v>318</v>
      </c>
      <c r="W539" s="393">
        <f t="shared" si="94"/>
        <v>0</v>
      </c>
      <c r="X539" s="376">
        <f t="shared" si="95"/>
        <v>0</v>
      </c>
      <c r="Y539" s="372"/>
    </row>
    <row r="540" spans="1:25" s="50" customFormat="1" ht="22.5" customHeight="1" x14ac:dyDescent="0.15">
      <c r="A540" s="361" t="s">
        <v>719</v>
      </c>
      <c r="B540" s="151" t="s">
        <v>1426</v>
      </c>
      <c r="C540" s="152" t="s">
        <v>913</v>
      </c>
      <c r="D540" s="375">
        <v>1</v>
      </c>
      <c r="E540" s="359" t="s">
        <v>1384</v>
      </c>
      <c r="F540" s="360">
        <v>380</v>
      </c>
      <c r="G540" s="360">
        <f t="shared" si="89"/>
        <v>380</v>
      </c>
      <c r="H540" s="360">
        <v>0</v>
      </c>
      <c r="I540" s="360">
        <f t="shared" si="90"/>
        <v>0</v>
      </c>
      <c r="J540" s="360">
        <v>0</v>
      </c>
      <c r="K540" s="360">
        <f t="shared" si="91"/>
        <v>0</v>
      </c>
      <c r="L540" s="360">
        <f t="shared" si="99"/>
        <v>380</v>
      </c>
      <c r="M540" s="376">
        <f t="shared" si="99"/>
        <v>380</v>
      </c>
      <c r="N540" s="375">
        <v>1</v>
      </c>
      <c r="O540" s="360">
        <v>380</v>
      </c>
      <c r="P540" s="360">
        <f t="shared" si="96"/>
        <v>380</v>
      </c>
      <c r="Q540" s="360">
        <v>0</v>
      </c>
      <c r="R540" s="360">
        <f t="shared" si="97"/>
        <v>0</v>
      </c>
      <c r="S540" s="360">
        <v>0</v>
      </c>
      <c r="T540" s="360">
        <f t="shared" si="98"/>
        <v>0</v>
      </c>
      <c r="U540" s="360">
        <f t="shared" si="92"/>
        <v>380</v>
      </c>
      <c r="V540" s="369">
        <f t="shared" si="93"/>
        <v>380</v>
      </c>
      <c r="W540" s="393">
        <f t="shared" si="94"/>
        <v>0</v>
      </c>
      <c r="X540" s="376">
        <f t="shared" si="95"/>
        <v>0</v>
      </c>
      <c r="Y540" s="372"/>
    </row>
    <row r="541" spans="1:25" s="50" customFormat="1" ht="22.5" customHeight="1" x14ac:dyDescent="0.15">
      <c r="A541" s="361" t="s">
        <v>720</v>
      </c>
      <c r="B541" s="151" t="s">
        <v>1426</v>
      </c>
      <c r="C541" s="152" t="s">
        <v>914</v>
      </c>
      <c r="D541" s="375">
        <v>1</v>
      </c>
      <c r="E541" s="359" t="s">
        <v>1384</v>
      </c>
      <c r="F541" s="360">
        <v>699</v>
      </c>
      <c r="G541" s="360">
        <f t="shared" si="89"/>
        <v>699</v>
      </c>
      <c r="H541" s="360">
        <v>0</v>
      </c>
      <c r="I541" s="360">
        <f t="shared" si="90"/>
        <v>0</v>
      </c>
      <c r="J541" s="360">
        <v>0</v>
      </c>
      <c r="K541" s="360">
        <f t="shared" si="91"/>
        <v>0</v>
      </c>
      <c r="L541" s="360">
        <f t="shared" si="99"/>
        <v>699</v>
      </c>
      <c r="M541" s="376">
        <f t="shared" si="99"/>
        <v>699</v>
      </c>
      <c r="N541" s="375">
        <v>1</v>
      </c>
      <c r="O541" s="360">
        <v>699</v>
      </c>
      <c r="P541" s="360">
        <f t="shared" si="96"/>
        <v>699</v>
      </c>
      <c r="Q541" s="360">
        <v>0</v>
      </c>
      <c r="R541" s="360">
        <f t="shared" si="97"/>
        <v>0</v>
      </c>
      <c r="S541" s="360">
        <v>0</v>
      </c>
      <c r="T541" s="360">
        <f t="shared" si="98"/>
        <v>0</v>
      </c>
      <c r="U541" s="360">
        <f t="shared" si="92"/>
        <v>699</v>
      </c>
      <c r="V541" s="369">
        <f t="shared" si="93"/>
        <v>699</v>
      </c>
      <c r="W541" s="393">
        <f t="shared" si="94"/>
        <v>0</v>
      </c>
      <c r="X541" s="376">
        <f t="shared" si="95"/>
        <v>0</v>
      </c>
      <c r="Y541" s="372"/>
    </row>
    <row r="542" spans="1:25" s="50" customFormat="1" ht="22.5" customHeight="1" x14ac:dyDescent="0.15">
      <c r="A542" s="361" t="s">
        <v>721</v>
      </c>
      <c r="B542" s="151" t="s">
        <v>1426</v>
      </c>
      <c r="C542" s="152" t="s">
        <v>915</v>
      </c>
      <c r="D542" s="375">
        <v>1</v>
      </c>
      <c r="E542" s="359" t="s">
        <v>1384</v>
      </c>
      <c r="F542" s="360">
        <v>1212</v>
      </c>
      <c r="G542" s="360">
        <f t="shared" si="89"/>
        <v>1212</v>
      </c>
      <c r="H542" s="360">
        <v>0</v>
      </c>
      <c r="I542" s="360">
        <f t="shared" si="90"/>
        <v>0</v>
      </c>
      <c r="J542" s="360">
        <v>0</v>
      </c>
      <c r="K542" s="360">
        <f t="shared" si="91"/>
        <v>0</v>
      </c>
      <c r="L542" s="360">
        <f t="shared" si="99"/>
        <v>1212</v>
      </c>
      <c r="M542" s="376">
        <f t="shared" si="99"/>
        <v>1212</v>
      </c>
      <c r="N542" s="375">
        <v>1</v>
      </c>
      <c r="O542" s="360">
        <v>1212</v>
      </c>
      <c r="P542" s="360">
        <f t="shared" si="96"/>
        <v>1212</v>
      </c>
      <c r="Q542" s="360">
        <v>0</v>
      </c>
      <c r="R542" s="360">
        <f t="shared" si="97"/>
        <v>0</v>
      </c>
      <c r="S542" s="360">
        <v>0</v>
      </c>
      <c r="T542" s="360">
        <f t="shared" si="98"/>
        <v>0</v>
      </c>
      <c r="U542" s="360">
        <f t="shared" si="92"/>
        <v>1212</v>
      </c>
      <c r="V542" s="369">
        <f t="shared" si="93"/>
        <v>1212</v>
      </c>
      <c r="W542" s="393">
        <f t="shared" si="94"/>
        <v>0</v>
      </c>
      <c r="X542" s="376">
        <f t="shared" si="95"/>
        <v>0</v>
      </c>
      <c r="Y542" s="372"/>
    </row>
    <row r="543" spans="1:25" s="50" customFormat="1" ht="22.5" customHeight="1" x14ac:dyDescent="0.15">
      <c r="A543" s="361" t="s">
        <v>722</v>
      </c>
      <c r="B543" s="151" t="s">
        <v>1426</v>
      </c>
      <c r="C543" s="152" t="s">
        <v>916</v>
      </c>
      <c r="D543" s="375">
        <v>0</v>
      </c>
      <c r="E543" s="359" t="s">
        <v>1384</v>
      </c>
      <c r="F543" s="360">
        <v>2008</v>
      </c>
      <c r="G543" s="360">
        <f t="shared" si="89"/>
        <v>0</v>
      </c>
      <c r="H543" s="360">
        <v>0</v>
      </c>
      <c r="I543" s="360">
        <f t="shared" si="90"/>
        <v>0</v>
      </c>
      <c r="J543" s="360">
        <v>0</v>
      </c>
      <c r="K543" s="360">
        <f t="shared" si="91"/>
        <v>0</v>
      </c>
      <c r="L543" s="360">
        <f t="shared" si="99"/>
        <v>2008</v>
      </c>
      <c r="M543" s="376">
        <f t="shared" si="99"/>
        <v>0</v>
      </c>
      <c r="N543" s="375">
        <v>0</v>
      </c>
      <c r="O543" s="360">
        <v>2008</v>
      </c>
      <c r="P543" s="360">
        <f t="shared" si="96"/>
        <v>0</v>
      </c>
      <c r="Q543" s="360">
        <v>0</v>
      </c>
      <c r="R543" s="360">
        <f t="shared" si="97"/>
        <v>0</v>
      </c>
      <c r="S543" s="360">
        <v>0</v>
      </c>
      <c r="T543" s="360">
        <f t="shared" si="98"/>
        <v>0</v>
      </c>
      <c r="U543" s="360">
        <f t="shared" si="92"/>
        <v>2008</v>
      </c>
      <c r="V543" s="369">
        <f t="shared" si="93"/>
        <v>0</v>
      </c>
      <c r="W543" s="393">
        <f t="shared" si="94"/>
        <v>0</v>
      </c>
      <c r="X543" s="376">
        <f t="shared" si="95"/>
        <v>0</v>
      </c>
      <c r="Y543" s="372"/>
    </row>
    <row r="544" spans="1:25" s="50" customFormat="1" ht="22.5" customHeight="1" x14ac:dyDescent="0.15">
      <c r="A544" s="361" t="s">
        <v>723</v>
      </c>
      <c r="B544" s="151" t="s">
        <v>1426</v>
      </c>
      <c r="C544" s="152" t="s">
        <v>917</v>
      </c>
      <c r="D544" s="375">
        <v>0</v>
      </c>
      <c r="E544" s="359" t="s">
        <v>1384</v>
      </c>
      <c r="F544" s="360">
        <v>4141</v>
      </c>
      <c r="G544" s="360">
        <f t="shared" si="89"/>
        <v>0</v>
      </c>
      <c r="H544" s="360">
        <v>0</v>
      </c>
      <c r="I544" s="360">
        <f t="shared" si="90"/>
        <v>0</v>
      </c>
      <c r="J544" s="360">
        <v>0</v>
      </c>
      <c r="K544" s="360">
        <f t="shared" si="91"/>
        <v>0</v>
      </c>
      <c r="L544" s="360">
        <f t="shared" si="99"/>
        <v>4141</v>
      </c>
      <c r="M544" s="376">
        <f t="shared" si="99"/>
        <v>0</v>
      </c>
      <c r="N544" s="375">
        <v>0</v>
      </c>
      <c r="O544" s="360">
        <v>4141</v>
      </c>
      <c r="P544" s="360">
        <f t="shared" si="96"/>
        <v>0</v>
      </c>
      <c r="Q544" s="360">
        <v>0</v>
      </c>
      <c r="R544" s="360">
        <f t="shared" si="97"/>
        <v>0</v>
      </c>
      <c r="S544" s="360">
        <v>0</v>
      </c>
      <c r="T544" s="360">
        <f t="shared" si="98"/>
        <v>0</v>
      </c>
      <c r="U544" s="360">
        <f t="shared" si="92"/>
        <v>4141</v>
      </c>
      <c r="V544" s="369">
        <f t="shared" si="93"/>
        <v>0</v>
      </c>
      <c r="W544" s="393">
        <f t="shared" si="94"/>
        <v>0</v>
      </c>
      <c r="X544" s="376">
        <f t="shared" si="95"/>
        <v>0</v>
      </c>
      <c r="Y544" s="372"/>
    </row>
    <row r="545" spans="1:25" s="50" customFormat="1" ht="22.5" customHeight="1" x14ac:dyDescent="0.15">
      <c r="A545" s="361" t="s">
        <v>724</v>
      </c>
      <c r="B545" s="151" t="s">
        <v>1426</v>
      </c>
      <c r="C545" s="152" t="s">
        <v>888</v>
      </c>
      <c r="D545" s="375">
        <v>0</v>
      </c>
      <c r="E545" s="359" t="s">
        <v>1384</v>
      </c>
      <c r="F545" s="360">
        <v>8628</v>
      </c>
      <c r="G545" s="360">
        <f t="shared" si="89"/>
        <v>0</v>
      </c>
      <c r="H545" s="360">
        <v>0</v>
      </c>
      <c r="I545" s="360">
        <f t="shared" si="90"/>
        <v>0</v>
      </c>
      <c r="J545" s="360">
        <v>0</v>
      </c>
      <c r="K545" s="360">
        <f t="shared" si="91"/>
        <v>0</v>
      </c>
      <c r="L545" s="360">
        <f t="shared" si="99"/>
        <v>8628</v>
      </c>
      <c r="M545" s="376">
        <f t="shared" si="99"/>
        <v>0</v>
      </c>
      <c r="N545" s="375">
        <v>0</v>
      </c>
      <c r="O545" s="360">
        <v>8628</v>
      </c>
      <c r="P545" s="360">
        <f t="shared" si="96"/>
        <v>0</v>
      </c>
      <c r="Q545" s="360">
        <v>0</v>
      </c>
      <c r="R545" s="360">
        <f t="shared" si="97"/>
        <v>0</v>
      </c>
      <c r="S545" s="360">
        <v>0</v>
      </c>
      <c r="T545" s="360">
        <f t="shared" si="98"/>
        <v>0</v>
      </c>
      <c r="U545" s="360">
        <f t="shared" si="92"/>
        <v>8628</v>
      </c>
      <c r="V545" s="369">
        <f t="shared" si="93"/>
        <v>0</v>
      </c>
      <c r="W545" s="393">
        <f t="shared" si="94"/>
        <v>0</v>
      </c>
      <c r="X545" s="376">
        <f t="shared" si="95"/>
        <v>0</v>
      </c>
      <c r="Y545" s="372"/>
    </row>
    <row r="546" spans="1:25" s="50" customFormat="1" ht="22.5" customHeight="1" x14ac:dyDescent="0.15">
      <c r="A546" s="361" t="s">
        <v>725</v>
      </c>
      <c r="B546" s="151" t="s">
        <v>1426</v>
      </c>
      <c r="C546" s="152" t="s">
        <v>889</v>
      </c>
      <c r="D546" s="375">
        <v>0</v>
      </c>
      <c r="E546" s="359" t="s">
        <v>1384</v>
      </c>
      <c r="F546" s="360">
        <v>13080</v>
      </c>
      <c r="G546" s="360">
        <f t="shared" si="89"/>
        <v>0</v>
      </c>
      <c r="H546" s="360">
        <v>0</v>
      </c>
      <c r="I546" s="360">
        <f t="shared" si="90"/>
        <v>0</v>
      </c>
      <c r="J546" s="360">
        <v>0</v>
      </c>
      <c r="K546" s="360">
        <f t="shared" si="91"/>
        <v>0</v>
      </c>
      <c r="L546" s="360">
        <f t="shared" si="99"/>
        <v>13080</v>
      </c>
      <c r="M546" s="376">
        <f t="shared" si="99"/>
        <v>0</v>
      </c>
      <c r="N546" s="375">
        <v>0</v>
      </c>
      <c r="O546" s="360">
        <v>13080</v>
      </c>
      <c r="P546" s="360">
        <f t="shared" si="96"/>
        <v>0</v>
      </c>
      <c r="Q546" s="360">
        <v>0</v>
      </c>
      <c r="R546" s="360">
        <f t="shared" si="97"/>
        <v>0</v>
      </c>
      <c r="S546" s="360">
        <v>0</v>
      </c>
      <c r="T546" s="360">
        <f t="shared" si="98"/>
        <v>0</v>
      </c>
      <c r="U546" s="360">
        <f t="shared" si="92"/>
        <v>13080</v>
      </c>
      <c r="V546" s="369">
        <f t="shared" si="93"/>
        <v>0</v>
      </c>
      <c r="W546" s="393">
        <f t="shared" si="94"/>
        <v>0</v>
      </c>
      <c r="X546" s="376">
        <f t="shared" si="95"/>
        <v>0</v>
      </c>
      <c r="Y546" s="372"/>
    </row>
    <row r="547" spans="1:25" s="50" customFormat="1" ht="22.5" customHeight="1" x14ac:dyDescent="0.15">
      <c r="A547" s="361" t="s">
        <v>726</v>
      </c>
      <c r="B547" s="151" t="s">
        <v>1427</v>
      </c>
      <c r="C547" s="152" t="s">
        <v>695</v>
      </c>
      <c r="D547" s="375">
        <v>0</v>
      </c>
      <c r="E547" s="359" t="s">
        <v>1384</v>
      </c>
      <c r="F547" s="360">
        <v>769</v>
      </c>
      <c r="G547" s="360">
        <f t="shared" si="89"/>
        <v>0</v>
      </c>
      <c r="H547" s="360">
        <v>0</v>
      </c>
      <c r="I547" s="360">
        <f t="shared" si="90"/>
        <v>0</v>
      </c>
      <c r="J547" s="360">
        <v>0</v>
      </c>
      <c r="K547" s="360">
        <f t="shared" si="91"/>
        <v>0</v>
      </c>
      <c r="L547" s="360">
        <f t="shared" si="99"/>
        <v>769</v>
      </c>
      <c r="M547" s="376">
        <f t="shared" si="99"/>
        <v>0</v>
      </c>
      <c r="N547" s="375">
        <v>0</v>
      </c>
      <c r="O547" s="360">
        <v>769</v>
      </c>
      <c r="P547" s="360">
        <f t="shared" si="96"/>
        <v>0</v>
      </c>
      <c r="Q547" s="360">
        <v>0</v>
      </c>
      <c r="R547" s="360">
        <f t="shared" si="97"/>
        <v>0</v>
      </c>
      <c r="S547" s="360">
        <v>0</v>
      </c>
      <c r="T547" s="360">
        <f t="shared" si="98"/>
        <v>0</v>
      </c>
      <c r="U547" s="360">
        <f t="shared" si="92"/>
        <v>769</v>
      </c>
      <c r="V547" s="369">
        <f t="shared" si="93"/>
        <v>0</v>
      </c>
      <c r="W547" s="393">
        <f t="shared" si="94"/>
        <v>0</v>
      </c>
      <c r="X547" s="376">
        <f t="shared" si="95"/>
        <v>0</v>
      </c>
      <c r="Y547" s="372"/>
    </row>
    <row r="548" spans="1:25" s="50" customFormat="1" ht="22.5" customHeight="1" x14ac:dyDescent="0.15">
      <c r="A548" s="361" t="s">
        <v>727</v>
      </c>
      <c r="B548" s="151" t="s">
        <v>1427</v>
      </c>
      <c r="C548" s="152" t="s">
        <v>1423</v>
      </c>
      <c r="D548" s="375">
        <v>0</v>
      </c>
      <c r="E548" s="359" t="s">
        <v>1384</v>
      </c>
      <c r="F548" s="360">
        <v>1008</v>
      </c>
      <c r="G548" s="360">
        <f t="shared" si="89"/>
        <v>0</v>
      </c>
      <c r="H548" s="360">
        <v>0</v>
      </c>
      <c r="I548" s="360">
        <f t="shared" si="90"/>
        <v>0</v>
      </c>
      <c r="J548" s="360">
        <v>0</v>
      </c>
      <c r="K548" s="360">
        <f t="shared" si="91"/>
        <v>0</v>
      </c>
      <c r="L548" s="360">
        <f t="shared" si="99"/>
        <v>1008</v>
      </c>
      <c r="M548" s="376">
        <f t="shared" si="99"/>
        <v>0</v>
      </c>
      <c r="N548" s="375">
        <v>0</v>
      </c>
      <c r="O548" s="360">
        <v>1008</v>
      </c>
      <c r="P548" s="360">
        <f t="shared" si="96"/>
        <v>0</v>
      </c>
      <c r="Q548" s="360">
        <v>0</v>
      </c>
      <c r="R548" s="360">
        <f t="shared" si="97"/>
        <v>0</v>
      </c>
      <c r="S548" s="360">
        <v>0</v>
      </c>
      <c r="T548" s="360">
        <f t="shared" si="98"/>
        <v>0</v>
      </c>
      <c r="U548" s="360">
        <f t="shared" si="92"/>
        <v>1008</v>
      </c>
      <c r="V548" s="369">
        <f t="shared" si="93"/>
        <v>0</v>
      </c>
      <c r="W548" s="393">
        <f t="shared" si="94"/>
        <v>0</v>
      </c>
      <c r="X548" s="376">
        <f t="shared" si="95"/>
        <v>0</v>
      </c>
      <c r="Y548" s="372"/>
    </row>
    <row r="549" spans="1:25" s="50" customFormat="1" ht="22.5" customHeight="1" x14ac:dyDescent="0.15">
      <c r="A549" s="361" t="s">
        <v>728</v>
      </c>
      <c r="B549" s="151" t="s">
        <v>1427</v>
      </c>
      <c r="C549" s="152" t="s">
        <v>1424</v>
      </c>
      <c r="D549" s="375">
        <v>0</v>
      </c>
      <c r="E549" s="359" t="s">
        <v>1384</v>
      </c>
      <c r="F549" s="360">
        <v>1327</v>
      </c>
      <c r="G549" s="360">
        <f t="shared" si="89"/>
        <v>0</v>
      </c>
      <c r="H549" s="360">
        <v>0</v>
      </c>
      <c r="I549" s="360">
        <f t="shared" si="90"/>
        <v>0</v>
      </c>
      <c r="J549" s="360">
        <v>0</v>
      </c>
      <c r="K549" s="360">
        <f t="shared" si="91"/>
        <v>0</v>
      </c>
      <c r="L549" s="360">
        <f t="shared" si="99"/>
        <v>1327</v>
      </c>
      <c r="M549" s="376">
        <f t="shared" si="99"/>
        <v>0</v>
      </c>
      <c r="N549" s="375">
        <v>0</v>
      </c>
      <c r="O549" s="360">
        <v>1327</v>
      </c>
      <c r="P549" s="360">
        <f t="shared" si="96"/>
        <v>0</v>
      </c>
      <c r="Q549" s="360">
        <v>0</v>
      </c>
      <c r="R549" s="360">
        <f t="shared" si="97"/>
        <v>0</v>
      </c>
      <c r="S549" s="360">
        <v>0</v>
      </c>
      <c r="T549" s="360">
        <f t="shared" si="98"/>
        <v>0</v>
      </c>
      <c r="U549" s="360">
        <f t="shared" si="92"/>
        <v>1327</v>
      </c>
      <c r="V549" s="369">
        <f t="shared" si="93"/>
        <v>0</v>
      </c>
      <c r="W549" s="393">
        <f t="shared" si="94"/>
        <v>0</v>
      </c>
      <c r="X549" s="376">
        <f t="shared" si="95"/>
        <v>0</v>
      </c>
      <c r="Y549" s="372"/>
    </row>
    <row r="550" spans="1:25" s="50" customFormat="1" ht="22.5" customHeight="1" x14ac:dyDescent="0.15">
      <c r="A550" s="361" t="s">
        <v>729</v>
      </c>
      <c r="B550" s="151" t="s">
        <v>1427</v>
      </c>
      <c r="C550" s="152" t="s">
        <v>1425</v>
      </c>
      <c r="D550" s="375">
        <v>0</v>
      </c>
      <c r="E550" s="359" t="s">
        <v>1384</v>
      </c>
      <c r="F550" s="360">
        <v>2628</v>
      </c>
      <c r="G550" s="360">
        <f t="shared" si="89"/>
        <v>0</v>
      </c>
      <c r="H550" s="360">
        <v>0</v>
      </c>
      <c r="I550" s="360">
        <f t="shared" si="90"/>
        <v>0</v>
      </c>
      <c r="J550" s="360">
        <v>0</v>
      </c>
      <c r="K550" s="360">
        <f t="shared" si="91"/>
        <v>0</v>
      </c>
      <c r="L550" s="360">
        <f t="shared" si="99"/>
        <v>2628</v>
      </c>
      <c r="M550" s="376">
        <f t="shared" si="99"/>
        <v>0</v>
      </c>
      <c r="N550" s="375">
        <v>0</v>
      </c>
      <c r="O550" s="360">
        <v>2628</v>
      </c>
      <c r="P550" s="360">
        <f t="shared" si="96"/>
        <v>0</v>
      </c>
      <c r="Q550" s="360">
        <v>0</v>
      </c>
      <c r="R550" s="360">
        <f t="shared" si="97"/>
        <v>0</v>
      </c>
      <c r="S550" s="360">
        <v>0</v>
      </c>
      <c r="T550" s="360">
        <f t="shared" si="98"/>
        <v>0</v>
      </c>
      <c r="U550" s="360">
        <f t="shared" si="92"/>
        <v>2628</v>
      </c>
      <c r="V550" s="369">
        <f t="shared" si="93"/>
        <v>0</v>
      </c>
      <c r="W550" s="393">
        <f t="shared" si="94"/>
        <v>0</v>
      </c>
      <c r="X550" s="376">
        <f t="shared" si="95"/>
        <v>0</v>
      </c>
      <c r="Y550" s="372"/>
    </row>
    <row r="551" spans="1:25" s="50" customFormat="1" ht="22.5" customHeight="1" x14ac:dyDescent="0.15">
      <c r="A551" s="361" t="s">
        <v>730</v>
      </c>
      <c r="B551" s="151" t="s">
        <v>1427</v>
      </c>
      <c r="C551" s="152" t="s">
        <v>924</v>
      </c>
      <c r="D551" s="375">
        <v>0</v>
      </c>
      <c r="E551" s="359" t="s">
        <v>1384</v>
      </c>
      <c r="F551" s="360">
        <v>4770</v>
      </c>
      <c r="G551" s="360">
        <f t="shared" si="89"/>
        <v>0</v>
      </c>
      <c r="H551" s="360">
        <v>0</v>
      </c>
      <c r="I551" s="360">
        <f t="shared" si="90"/>
        <v>0</v>
      </c>
      <c r="J551" s="360">
        <v>0</v>
      </c>
      <c r="K551" s="360">
        <f t="shared" si="91"/>
        <v>0</v>
      </c>
      <c r="L551" s="360">
        <f t="shared" si="99"/>
        <v>4770</v>
      </c>
      <c r="M551" s="376">
        <f t="shared" si="99"/>
        <v>0</v>
      </c>
      <c r="N551" s="375">
        <v>0</v>
      </c>
      <c r="O551" s="360">
        <v>4770</v>
      </c>
      <c r="P551" s="360">
        <f t="shared" si="96"/>
        <v>0</v>
      </c>
      <c r="Q551" s="360">
        <v>0</v>
      </c>
      <c r="R551" s="360">
        <f t="shared" si="97"/>
        <v>0</v>
      </c>
      <c r="S551" s="360">
        <v>0</v>
      </c>
      <c r="T551" s="360">
        <f t="shared" si="98"/>
        <v>0</v>
      </c>
      <c r="U551" s="360">
        <f t="shared" si="92"/>
        <v>4770</v>
      </c>
      <c r="V551" s="369">
        <f t="shared" si="93"/>
        <v>0</v>
      </c>
      <c r="W551" s="393">
        <f t="shared" si="94"/>
        <v>0</v>
      </c>
      <c r="X551" s="376">
        <f t="shared" si="95"/>
        <v>0</v>
      </c>
      <c r="Y551" s="372"/>
    </row>
    <row r="552" spans="1:25" s="50" customFormat="1" ht="22.5" customHeight="1" x14ac:dyDescent="0.15">
      <c r="A552" s="361" t="s">
        <v>731</v>
      </c>
      <c r="B552" s="151" t="s">
        <v>1427</v>
      </c>
      <c r="C552" s="152" t="s">
        <v>918</v>
      </c>
      <c r="D552" s="375">
        <v>0</v>
      </c>
      <c r="E552" s="359" t="s">
        <v>1384</v>
      </c>
      <c r="F552" s="360">
        <v>230</v>
      </c>
      <c r="G552" s="360">
        <f t="shared" si="89"/>
        <v>0</v>
      </c>
      <c r="H552" s="360">
        <v>0</v>
      </c>
      <c r="I552" s="360">
        <f t="shared" si="90"/>
        <v>0</v>
      </c>
      <c r="J552" s="360">
        <v>0</v>
      </c>
      <c r="K552" s="360">
        <f t="shared" si="91"/>
        <v>0</v>
      </c>
      <c r="L552" s="360">
        <f t="shared" si="99"/>
        <v>230</v>
      </c>
      <c r="M552" s="376">
        <f t="shared" si="99"/>
        <v>0</v>
      </c>
      <c r="N552" s="375">
        <v>0</v>
      </c>
      <c r="O552" s="360">
        <v>230</v>
      </c>
      <c r="P552" s="360">
        <f t="shared" si="96"/>
        <v>0</v>
      </c>
      <c r="Q552" s="360">
        <v>0</v>
      </c>
      <c r="R552" s="360">
        <f t="shared" si="97"/>
        <v>0</v>
      </c>
      <c r="S552" s="360">
        <v>0</v>
      </c>
      <c r="T552" s="360">
        <f t="shared" si="98"/>
        <v>0</v>
      </c>
      <c r="U552" s="360">
        <f t="shared" si="92"/>
        <v>230</v>
      </c>
      <c r="V552" s="369">
        <f t="shared" si="93"/>
        <v>0</v>
      </c>
      <c r="W552" s="393">
        <f t="shared" si="94"/>
        <v>0</v>
      </c>
      <c r="X552" s="376">
        <f t="shared" si="95"/>
        <v>0</v>
      </c>
      <c r="Y552" s="372"/>
    </row>
    <row r="553" spans="1:25" s="50" customFormat="1" ht="22.5" customHeight="1" x14ac:dyDescent="0.15">
      <c r="A553" s="361" t="s">
        <v>732</v>
      </c>
      <c r="B553" s="151" t="s">
        <v>1427</v>
      </c>
      <c r="C553" s="152" t="s">
        <v>925</v>
      </c>
      <c r="D553" s="375">
        <v>0</v>
      </c>
      <c r="E553" s="359" t="s">
        <v>1384</v>
      </c>
      <c r="F553" s="360">
        <v>265</v>
      </c>
      <c r="G553" s="360">
        <f t="shared" si="89"/>
        <v>0</v>
      </c>
      <c r="H553" s="360">
        <v>0</v>
      </c>
      <c r="I553" s="360">
        <f t="shared" si="90"/>
        <v>0</v>
      </c>
      <c r="J553" s="360">
        <v>0</v>
      </c>
      <c r="K553" s="360">
        <f t="shared" si="91"/>
        <v>0</v>
      </c>
      <c r="L553" s="360">
        <f t="shared" si="99"/>
        <v>265</v>
      </c>
      <c r="M553" s="376">
        <f t="shared" si="99"/>
        <v>0</v>
      </c>
      <c r="N553" s="375">
        <v>0</v>
      </c>
      <c r="O553" s="360">
        <v>265</v>
      </c>
      <c r="P553" s="360">
        <f t="shared" si="96"/>
        <v>0</v>
      </c>
      <c r="Q553" s="360">
        <v>0</v>
      </c>
      <c r="R553" s="360">
        <f t="shared" si="97"/>
        <v>0</v>
      </c>
      <c r="S553" s="360">
        <v>0</v>
      </c>
      <c r="T553" s="360">
        <f t="shared" si="98"/>
        <v>0</v>
      </c>
      <c r="U553" s="360">
        <f t="shared" si="92"/>
        <v>265</v>
      </c>
      <c r="V553" s="369">
        <f t="shared" si="93"/>
        <v>0</v>
      </c>
      <c r="W553" s="393">
        <f t="shared" si="94"/>
        <v>0</v>
      </c>
      <c r="X553" s="376">
        <f t="shared" si="95"/>
        <v>0</v>
      </c>
      <c r="Y553" s="372"/>
    </row>
    <row r="554" spans="1:25" s="50" customFormat="1" ht="22.5" customHeight="1" x14ac:dyDescent="0.15">
      <c r="A554" s="361" t="s">
        <v>733</v>
      </c>
      <c r="B554" s="151" t="s">
        <v>1427</v>
      </c>
      <c r="C554" s="152" t="s">
        <v>912</v>
      </c>
      <c r="D554" s="375">
        <v>1</v>
      </c>
      <c r="E554" s="359" t="s">
        <v>1384</v>
      </c>
      <c r="F554" s="360">
        <v>424</v>
      </c>
      <c r="G554" s="360">
        <f t="shared" si="89"/>
        <v>424</v>
      </c>
      <c r="H554" s="360">
        <v>0</v>
      </c>
      <c r="I554" s="360">
        <f t="shared" si="90"/>
        <v>0</v>
      </c>
      <c r="J554" s="360">
        <v>0</v>
      </c>
      <c r="K554" s="360">
        <f t="shared" si="91"/>
        <v>0</v>
      </c>
      <c r="L554" s="360">
        <f t="shared" si="99"/>
        <v>424</v>
      </c>
      <c r="M554" s="376">
        <f t="shared" si="99"/>
        <v>424</v>
      </c>
      <c r="N554" s="375">
        <v>1</v>
      </c>
      <c r="O554" s="360">
        <v>424</v>
      </c>
      <c r="P554" s="360">
        <f t="shared" si="96"/>
        <v>424</v>
      </c>
      <c r="Q554" s="360">
        <v>0</v>
      </c>
      <c r="R554" s="360">
        <f t="shared" si="97"/>
        <v>0</v>
      </c>
      <c r="S554" s="360">
        <v>0</v>
      </c>
      <c r="T554" s="360">
        <f t="shared" si="98"/>
        <v>0</v>
      </c>
      <c r="U554" s="360">
        <f t="shared" si="92"/>
        <v>424</v>
      </c>
      <c r="V554" s="369">
        <f t="shared" si="93"/>
        <v>424</v>
      </c>
      <c r="W554" s="393">
        <f t="shared" si="94"/>
        <v>0</v>
      </c>
      <c r="X554" s="376">
        <f t="shared" si="95"/>
        <v>0</v>
      </c>
      <c r="Y554" s="372"/>
    </row>
    <row r="555" spans="1:25" s="50" customFormat="1" ht="22.5" customHeight="1" x14ac:dyDescent="0.15">
      <c r="A555" s="361" t="s">
        <v>734</v>
      </c>
      <c r="B555" s="151" t="s">
        <v>1427</v>
      </c>
      <c r="C555" s="152" t="s">
        <v>913</v>
      </c>
      <c r="D555" s="375">
        <v>0</v>
      </c>
      <c r="E555" s="359" t="s">
        <v>1384</v>
      </c>
      <c r="F555" s="360">
        <v>663</v>
      </c>
      <c r="G555" s="360">
        <f t="shared" si="89"/>
        <v>0</v>
      </c>
      <c r="H555" s="360">
        <v>0</v>
      </c>
      <c r="I555" s="360">
        <f t="shared" si="90"/>
        <v>0</v>
      </c>
      <c r="J555" s="360">
        <v>0</v>
      </c>
      <c r="K555" s="360">
        <f t="shared" si="91"/>
        <v>0</v>
      </c>
      <c r="L555" s="360">
        <f t="shared" si="99"/>
        <v>663</v>
      </c>
      <c r="M555" s="376">
        <f t="shared" si="99"/>
        <v>0</v>
      </c>
      <c r="N555" s="375">
        <v>0</v>
      </c>
      <c r="O555" s="360">
        <v>663</v>
      </c>
      <c r="P555" s="360">
        <f t="shared" si="96"/>
        <v>0</v>
      </c>
      <c r="Q555" s="360">
        <v>0</v>
      </c>
      <c r="R555" s="360">
        <f t="shared" si="97"/>
        <v>0</v>
      </c>
      <c r="S555" s="360">
        <v>0</v>
      </c>
      <c r="T555" s="360">
        <f t="shared" si="98"/>
        <v>0</v>
      </c>
      <c r="U555" s="360">
        <f t="shared" si="92"/>
        <v>663</v>
      </c>
      <c r="V555" s="369">
        <f t="shared" si="93"/>
        <v>0</v>
      </c>
      <c r="W555" s="393">
        <f t="shared" si="94"/>
        <v>0</v>
      </c>
      <c r="X555" s="376">
        <f t="shared" si="95"/>
        <v>0</v>
      </c>
      <c r="Y555" s="372"/>
    </row>
    <row r="556" spans="1:25" s="50" customFormat="1" ht="22.5" customHeight="1" x14ac:dyDescent="0.15">
      <c r="A556" s="361" t="s">
        <v>735</v>
      </c>
      <c r="B556" s="151" t="s">
        <v>1427</v>
      </c>
      <c r="C556" s="152" t="s">
        <v>914</v>
      </c>
      <c r="D556" s="375">
        <v>0</v>
      </c>
      <c r="E556" s="359" t="s">
        <v>1384</v>
      </c>
      <c r="F556" s="360">
        <v>1318</v>
      </c>
      <c r="G556" s="360">
        <f t="shared" si="89"/>
        <v>0</v>
      </c>
      <c r="H556" s="360">
        <v>0</v>
      </c>
      <c r="I556" s="360">
        <f t="shared" si="90"/>
        <v>0</v>
      </c>
      <c r="J556" s="360">
        <v>0</v>
      </c>
      <c r="K556" s="360">
        <f t="shared" si="91"/>
        <v>0</v>
      </c>
      <c r="L556" s="360">
        <f t="shared" si="99"/>
        <v>1318</v>
      </c>
      <c r="M556" s="376">
        <f t="shared" si="99"/>
        <v>0</v>
      </c>
      <c r="N556" s="375">
        <v>0</v>
      </c>
      <c r="O556" s="360">
        <v>1318</v>
      </c>
      <c r="P556" s="360">
        <f t="shared" si="96"/>
        <v>0</v>
      </c>
      <c r="Q556" s="360">
        <v>0</v>
      </c>
      <c r="R556" s="360">
        <f t="shared" si="97"/>
        <v>0</v>
      </c>
      <c r="S556" s="360">
        <v>0</v>
      </c>
      <c r="T556" s="360">
        <f t="shared" si="98"/>
        <v>0</v>
      </c>
      <c r="U556" s="360">
        <f t="shared" si="92"/>
        <v>1318</v>
      </c>
      <c r="V556" s="369">
        <f t="shared" si="93"/>
        <v>0</v>
      </c>
      <c r="W556" s="393">
        <f t="shared" si="94"/>
        <v>0</v>
      </c>
      <c r="X556" s="376">
        <f t="shared" si="95"/>
        <v>0</v>
      </c>
      <c r="Y556" s="372"/>
    </row>
    <row r="557" spans="1:25" s="50" customFormat="1" ht="22.5" customHeight="1" x14ac:dyDescent="0.15">
      <c r="A557" s="361" t="s">
        <v>736</v>
      </c>
      <c r="B557" s="151" t="s">
        <v>1427</v>
      </c>
      <c r="C557" s="152" t="s">
        <v>915</v>
      </c>
      <c r="D557" s="375">
        <v>0</v>
      </c>
      <c r="E557" s="359" t="s">
        <v>1384</v>
      </c>
      <c r="F557" s="360">
        <v>2150</v>
      </c>
      <c r="G557" s="360">
        <f t="shared" si="89"/>
        <v>0</v>
      </c>
      <c r="H557" s="360">
        <v>0</v>
      </c>
      <c r="I557" s="360">
        <f t="shared" si="90"/>
        <v>0</v>
      </c>
      <c r="J557" s="360">
        <v>0</v>
      </c>
      <c r="K557" s="360">
        <f t="shared" si="91"/>
        <v>0</v>
      </c>
      <c r="L557" s="360">
        <f t="shared" si="99"/>
        <v>2150</v>
      </c>
      <c r="M557" s="376">
        <f t="shared" si="99"/>
        <v>0</v>
      </c>
      <c r="N557" s="375">
        <v>0</v>
      </c>
      <c r="O557" s="360">
        <v>2150</v>
      </c>
      <c r="P557" s="360">
        <f t="shared" si="96"/>
        <v>0</v>
      </c>
      <c r="Q557" s="360">
        <v>0</v>
      </c>
      <c r="R557" s="360">
        <f t="shared" si="97"/>
        <v>0</v>
      </c>
      <c r="S557" s="360">
        <v>0</v>
      </c>
      <c r="T557" s="360">
        <f t="shared" si="98"/>
        <v>0</v>
      </c>
      <c r="U557" s="360">
        <f t="shared" si="92"/>
        <v>2150</v>
      </c>
      <c r="V557" s="369">
        <f t="shared" si="93"/>
        <v>0</v>
      </c>
      <c r="W557" s="393">
        <f t="shared" si="94"/>
        <v>0</v>
      </c>
      <c r="X557" s="376">
        <f t="shared" si="95"/>
        <v>0</v>
      </c>
      <c r="Y557" s="372"/>
    </row>
    <row r="558" spans="1:25" s="50" customFormat="1" ht="22.5" customHeight="1" x14ac:dyDescent="0.15">
      <c r="A558" s="361" t="s">
        <v>737</v>
      </c>
      <c r="B558" s="151" t="s">
        <v>1427</v>
      </c>
      <c r="C558" s="152" t="s">
        <v>916</v>
      </c>
      <c r="D558" s="375">
        <v>0</v>
      </c>
      <c r="E558" s="359" t="s">
        <v>1384</v>
      </c>
      <c r="F558" s="360">
        <v>3814</v>
      </c>
      <c r="G558" s="360">
        <f t="shared" si="89"/>
        <v>0</v>
      </c>
      <c r="H558" s="360">
        <v>0</v>
      </c>
      <c r="I558" s="360">
        <f t="shared" si="90"/>
        <v>0</v>
      </c>
      <c r="J558" s="360">
        <v>0</v>
      </c>
      <c r="K558" s="360">
        <f t="shared" si="91"/>
        <v>0</v>
      </c>
      <c r="L558" s="360">
        <f t="shared" si="99"/>
        <v>3814</v>
      </c>
      <c r="M558" s="376">
        <f t="shared" si="99"/>
        <v>0</v>
      </c>
      <c r="N558" s="375">
        <v>0</v>
      </c>
      <c r="O558" s="360">
        <v>3814</v>
      </c>
      <c r="P558" s="360">
        <f t="shared" si="96"/>
        <v>0</v>
      </c>
      <c r="Q558" s="360">
        <v>0</v>
      </c>
      <c r="R558" s="360">
        <f t="shared" si="97"/>
        <v>0</v>
      </c>
      <c r="S558" s="360">
        <v>0</v>
      </c>
      <c r="T558" s="360">
        <f t="shared" si="98"/>
        <v>0</v>
      </c>
      <c r="U558" s="360">
        <f t="shared" si="92"/>
        <v>3814</v>
      </c>
      <c r="V558" s="369">
        <f t="shared" si="93"/>
        <v>0</v>
      </c>
      <c r="W558" s="393">
        <f t="shared" si="94"/>
        <v>0</v>
      </c>
      <c r="X558" s="376">
        <f t="shared" si="95"/>
        <v>0</v>
      </c>
      <c r="Y558" s="372"/>
    </row>
    <row r="559" spans="1:25" s="50" customFormat="1" ht="22.5" customHeight="1" x14ac:dyDescent="0.15">
      <c r="A559" s="361" t="s">
        <v>738</v>
      </c>
      <c r="B559" s="151" t="s">
        <v>1427</v>
      </c>
      <c r="C559" s="152" t="s">
        <v>917</v>
      </c>
      <c r="D559" s="375">
        <v>0</v>
      </c>
      <c r="E559" s="359" t="s">
        <v>1384</v>
      </c>
      <c r="F559" s="360">
        <v>6133</v>
      </c>
      <c r="G559" s="360">
        <f t="shared" si="89"/>
        <v>0</v>
      </c>
      <c r="H559" s="360">
        <v>0</v>
      </c>
      <c r="I559" s="360">
        <f t="shared" si="90"/>
        <v>0</v>
      </c>
      <c r="J559" s="360">
        <v>0</v>
      </c>
      <c r="K559" s="360">
        <f t="shared" si="91"/>
        <v>0</v>
      </c>
      <c r="L559" s="360">
        <f t="shared" si="99"/>
        <v>6133</v>
      </c>
      <c r="M559" s="376">
        <f t="shared" si="99"/>
        <v>0</v>
      </c>
      <c r="N559" s="375">
        <v>0</v>
      </c>
      <c r="O559" s="360">
        <v>6133</v>
      </c>
      <c r="P559" s="360">
        <f t="shared" si="96"/>
        <v>0</v>
      </c>
      <c r="Q559" s="360">
        <v>0</v>
      </c>
      <c r="R559" s="360">
        <f t="shared" si="97"/>
        <v>0</v>
      </c>
      <c r="S559" s="360">
        <v>0</v>
      </c>
      <c r="T559" s="360">
        <f t="shared" si="98"/>
        <v>0</v>
      </c>
      <c r="U559" s="360">
        <f t="shared" si="92"/>
        <v>6133</v>
      </c>
      <c r="V559" s="369">
        <f t="shared" si="93"/>
        <v>0</v>
      </c>
      <c r="W559" s="393">
        <f t="shared" si="94"/>
        <v>0</v>
      </c>
      <c r="X559" s="376">
        <f t="shared" si="95"/>
        <v>0</v>
      </c>
      <c r="Y559" s="372"/>
    </row>
    <row r="560" spans="1:25" s="50" customFormat="1" ht="22.5" customHeight="1" x14ac:dyDescent="0.15">
      <c r="A560" s="361" t="s">
        <v>739</v>
      </c>
      <c r="B560" s="151" t="s">
        <v>1428</v>
      </c>
      <c r="C560" s="152" t="s">
        <v>1366</v>
      </c>
      <c r="D560" s="375">
        <v>0</v>
      </c>
      <c r="E560" s="359" t="s">
        <v>1384</v>
      </c>
      <c r="F560" s="360">
        <v>592</v>
      </c>
      <c r="G560" s="360">
        <f t="shared" si="89"/>
        <v>0</v>
      </c>
      <c r="H560" s="360">
        <v>0</v>
      </c>
      <c r="I560" s="360">
        <f t="shared" si="90"/>
        <v>0</v>
      </c>
      <c r="J560" s="360">
        <v>0</v>
      </c>
      <c r="K560" s="360">
        <f t="shared" si="91"/>
        <v>0</v>
      </c>
      <c r="L560" s="360">
        <f t="shared" si="99"/>
        <v>592</v>
      </c>
      <c r="M560" s="376">
        <f t="shared" si="99"/>
        <v>0</v>
      </c>
      <c r="N560" s="375">
        <v>0</v>
      </c>
      <c r="O560" s="360">
        <v>592</v>
      </c>
      <c r="P560" s="360">
        <f t="shared" si="96"/>
        <v>0</v>
      </c>
      <c r="Q560" s="360">
        <v>0</v>
      </c>
      <c r="R560" s="360">
        <f t="shared" si="97"/>
        <v>0</v>
      </c>
      <c r="S560" s="360">
        <v>0</v>
      </c>
      <c r="T560" s="360">
        <f t="shared" si="98"/>
        <v>0</v>
      </c>
      <c r="U560" s="360">
        <f t="shared" si="92"/>
        <v>592</v>
      </c>
      <c r="V560" s="369">
        <f t="shared" si="93"/>
        <v>0</v>
      </c>
      <c r="W560" s="393">
        <f t="shared" si="94"/>
        <v>0</v>
      </c>
      <c r="X560" s="376">
        <f t="shared" si="95"/>
        <v>0</v>
      </c>
      <c r="Y560" s="372"/>
    </row>
    <row r="561" spans="1:25" s="50" customFormat="1" ht="22.5" customHeight="1" x14ac:dyDescent="0.15">
      <c r="A561" s="361" t="s">
        <v>740</v>
      </c>
      <c r="B561" s="151" t="s">
        <v>1428</v>
      </c>
      <c r="C561" s="152" t="s">
        <v>1371</v>
      </c>
      <c r="D561" s="375">
        <v>0</v>
      </c>
      <c r="E561" s="359" t="s">
        <v>1384</v>
      </c>
      <c r="F561" s="360">
        <v>0</v>
      </c>
      <c r="G561" s="360">
        <f t="shared" si="89"/>
        <v>0</v>
      </c>
      <c r="H561" s="360">
        <v>0</v>
      </c>
      <c r="I561" s="360">
        <f t="shared" si="90"/>
        <v>0</v>
      </c>
      <c r="J561" s="360">
        <v>0</v>
      </c>
      <c r="K561" s="360">
        <f t="shared" si="91"/>
        <v>0</v>
      </c>
      <c r="L561" s="360">
        <f t="shared" si="99"/>
        <v>0</v>
      </c>
      <c r="M561" s="376">
        <f t="shared" si="99"/>
        <v>0</v>
      </c>
      <c r="N561" s="375">
        <v>0</v>
      </c>
      <c r="O561" s="360">
        <v>0</v>
      </c>
      <c r="P561" s="360">
        <f t="shared" si="96"/>
        <v>0</v>
      </c>
      <c r="Q561" s="360">
        <v>0</v>
      </c>
      <c r="R561" s="360">
        <f t="shared" si="97"/>
        <v>0</v>
      </c>
      <c r="S561" s="360">
        <v>0</v>
      </c>
      <c r="T561" s="360">
        <f t="shared" si="98"/>
        <v>0</v>
      </c>
      <c r="U561" s="360">
        <f t="shared" si="92"/>
        <v>0</v>
      </c>
      <c r="V561" s="369">
        <f t="shared" si="93"/>
        <v>0</v>
      </c>
      <c r="W561" s="393">
        <f t="shared" si="94"/>
        <v>0</v>
      </c>
      <c r="X561" s="376">
        <f t="shared" si="95"/>
        <v>0</v>
      </c>
      <c r="Y561" s="372"/>
    </row>
    <row r="562" spans="1:25" s="50" customFormat="1" ht="22.5" customHeight="1" x14ac:dyDescent="0.15">
      <c r="A562" s="361" t="s">
        <v>741</v>
      </c>
      <c r="B562" s="151" t="s">
        <v>1428</v>
      </c>
      <c r="C562" s="152" t="s">
        <v>1367</v>
      </c>
      <c r="D562" s="375">
        <v>0</v>
      </c>
      <c r="E562" s="359" t="s">
        <v>1384</v>
      </c>
      <c r="F562" s="360">
        <v>1380</v>
      </c>
      <c r="G562" s="360">
        <f t="shared" si="89"/>
        <v>0</v>
      </c>
      <c r="H562" s="360">
        <v>0</v>
      </c>
      <c r="I562" s="360">
        <f t="shared" si="90"/>
        <v>0</v>
      </c>
      <c r="J562" s="360">
        <v>0</v>
      </c>
      <c r="K562" s="360">
        <f t="shared" si="91"/>
        <v>0</v>
      </c>
      <c r="L562" s="360">
        <f t="shared" si="99"/>
        <v>1380</v>
      </c>
      <c r="M562" s="376">
        <f t="shared" si="99"/>
        <v>0</v>
      </c>
      <c r="N562" s="375">
        <v>0</v>
      </c>
      <c r="O562" s="360">
        <v>1380</v>
      </c>
      <c r="P562" s="360">
        <f t="shared" si="96"/>
        <v>0</v>
      </c>
      <c r="Q562" s="360">
        <v>0</v>
      </c>
      <c r="R562" s="360">
        <f t="shared" si="97"/>
        <v>0</v>
      </c>
      <c r="S562" s="360">
        <v>0</v>
      </c>
      <c r="T562" s="360">
        <f t="shared" si="98"/>
        <v>0</v>
      </c>
      <c r="U562" s="360">
        <f t="shared" si="92"/>
        <v>1380</v>
      </c>
      <c r="V562" s="369">
        <f t="shared" si="93"/>
        <v>0</v>
      </c>
      <c r="W562" s="393">
        <f t="shared" si="94"/>
        <v>0</v>
      </c>
      <c r="X562" s="376">
        <f t="shared" si="95"/>
        <v>0</v>
      </c>
      <c r="Y562" s="372"/>
    </row>
    <row r="563" spans="1:25" s="50" customFormat="1" ht="22.5" customHeight="1" x14ac:dyDescent="0.15">
      <c r="A563" s="361" t="s">
        <v>742</v>
      </c>
      <c r="B563" s="151" t="s">
        <v>1428</v>
      </c>
      <c r="C563" s="152" t="s">
        <v>89</v>
      </c>
      <c r="D563" s="375">
        <v>0</v>
      </c>
      <c r="E563" s="359" t="s">
        <v>1384</v>
      </c>
      <c r="F563" s="360">
        <v>2725</v>
      </c>
      <c r="G563" s="360">
        <f t="shared" si="89"/>
        <v>0</v>
      </c>
      <c r="H563" s="360">
        <v>0</v>
      </c>
      <c r="I563" s="360">
        <f t="shared" si="90"/>
        <v>0</v>
      </c>
      <c r="J563" s="360">
        <v>0</v>
      </c>
      <c r="K563" s="360">
        <f t="shared" si="91"/>
        <v>0</v>
      </c>
      <c r="L563" s="360">
        <f t="shared" si="99"/>
        <v>2725</v>
      </c>
      <c r="M563" s="376">
        <f t="shared" si="99"/>
        <v>0</v>
      </c>
      <c r="N563" s="375">
        <v>0</v>
      </c>
      <c r="O563" s="360">
        <v>2725</v>
      </c>
      <c r="P563" s="360">
        <f t="shared" si="96"/>
        <v>0</v>
      </c>
      <c r="Q563" s="360">
        <v>0</v>
      </c>
      <c r="R563" s="360">
        <f t="shared" si="97"/>
        <v>0</v>
      </c>
      <c r="S563" s="360">
        <v>0</v>
      </c>
      <c r="T563" s="360">
        <f t="shared" si="98"/>
        <v>0</v>
      </c>
      <c r="U563" s="360">
        <f t="shared" si="92"/>
        <v>2725</v>
      </c>
      <c r="V563" s="369">
        <f t="shared" si="93"/>
        <v>0</v>
      </c>
      <c r="W563" s="393">
        <f t="shared" si="94"/>
        <v>0</v>
      </c>
      <c r="X563" s="376">
        <f t="shared" si="95"/>
        <v>0</v>
      </c>
      <c r="Y563" s="372"/>
    </row>
    <row r="564" spans="1:25" s="50" customFormat="1" ht="22.5" customHeight="1" x14ac:dyDescent="0.15">
      <c r="A564" s="361" t="s">
        <v>1282</v>
      </c>
      <c r="B564" s="151" t="s">
        <v>1428</v>
      </c>
      <c r="C564" s="152" t="s">
        <v>90</v>
      </c>
      <c r="D564" s="375">
        <v>0</v>
      </c>
      <c r="E564" s="359" t="s">
        <v>1384</v>
      </c>
      <c r="F564" s="360">
        <v>6301</v>
      </c>
      <c r="G564" s="360">
        <f t="shared" si="89"/>
        <v>0</v>
      </c>
      <c r="H564" s="360">
        <v>0</v>
      </c>
      <c r="I564" s="360">
        <f t="shared" si="90"/>
        <v>0</v>
      </c>
      <c r="J564" s="360">
        <v>0</v>
      </c>
      <c r="K564" s="360">
        <f t="shared" si="91"/>
        <v>0</v>
      </c>
      <c r="L564" s="360">
        <f t="shared" si="99"/>
        <v>6301</v>
      </c>
      <c r="M564" s="376">
        <f t="shared" si="99"/>
        <v>0</v>
      </c>
      <c r="N564" s="375">
        <v>0</v>
      </c>
      <c r="O564" s="360">
        <v>6301</v>
      </c>
      <c r="P564" s="360">
        <f t="shared" si="96"/>
        <v>0</v>
      </c>
      <c r="Q564" s="360">
        <v>0</v>
      </c>
      <c r="R564" s="360">
        <f t="shared" si="97"/>
        <v>0</v>
      </c>
      <c r="S564" s="360">
        <v>0</v>
      </c>
      <c r="T564" s="360">
        <f t="shared" si="98"/>
        <v>0</v>
      </c>
      <c r="U564" s="360">
        <f t="shared" si="92"/>
        <v>6301</v>
      </c>
      <c r="V564" s="369">
        <f t="shared" si="93"/>
        <v>0</v>
      </c>
      <c r="W564" s="393">
        <f t="shared" si="94"/>
        <v>0</v>
      </c>
      <c r="X564" s="376">
        <f t="shared" si="95"/>
        <v>0</v>
      </c>
      <c r="Y564" s="372"/>
    </row>
    <row r="565" spans="1:25" s="50" customFormat="1" ht="22.5" customHeight="1" x14ac:dyDescent="0.15">
      <c r="A565" s="361" t="s">
        <v>1283</v>
      </c>
      <c r="B565" s="151" t="s">
        <v>1428</v>
      </c>
      <c r="C565" s="152" t="s">
        <v>91</v>
      </c>
      <c r="D565" s="375">
        <v>0</v>
      </c>
      <c r="E565" s="359" t="s">
        <v>1384</v>
      </c>
      <c r="F565" s="360">
        <v>16239</v>
      </c>
      <c r="G565" s="360">
        <f t="shared" si="89"/>
        <v>0</v>
      </c>
      <c r="H565" s="360">
        <v>0</v>
      </c>
      <c r="I565" s="360">
        <f t="shared" si="90"/>
        <v>0</v>
      </c>
      <c r="J565" s="360">
        <v>0</v>
      </c>
      <c r="K565" s="360">
        <f t="shared" si="91"/>
        <v>0</v>
      </c>
      <c r="L565" s="360">
        <f t="shared" si="99"/>
        <v>16239</v>
      </c>
      <c r="M565" s="376">
        <f t="shared" si="99"/>
        <v>0</v>
      </c>
      <c r="N565" s="375">
        <v>0</v>
      </c>
      <c r="O565" s="360">
        <v>16239</v>
      </c>
      <c r="P565" s="360">
        <f t="shared" si="96"/>
        <v>0</v>
      </c>
      <c r="Q565" s="360">
        <v>0</v>
      </c>
      <c r="R565" s="360">
        <f t="shared" si="97"/>
        <v>0</v>
      </c>
      <c r="S565" s="360">
        <v>0</v>
      </c>
      <c r="T565" s="360">
        <f t="shared" si="98"/>
        <v>0</v>
      </c>
      <c r="U565" s="360">
        <f t="shared" si="92"/>
        <v>16239</v>
      </c>
      <c r="V565" s="369">
        <f t="shared" si="93"/>
        <v>0</v>
      </c>
      <c r="W565" s="393">
        <f t="shared" si="94"/>
        <v>0</v>
      </c>
      <c r="X565" s="376">
        <f t="shared" si="95"/>
        <v>0</v>
      </c>
      <c r="Y565" s="372"/>
    </row>
    <row r="566" spans="1:25" s="50" customFormat="1" ht="22.5" customHeight="1" x14ac:dyDescent="0.15">
      <c r="A566" s="361" t="s">
        <v>1284</v>
      </c>
      <c r="B566" s="151" t="s">
        <v>1428</v>
      </c>
      <c r="C566" s="152" t="s">
        <v>92</v>
      </c>
      <c r="D566" s="375">
        <v>0</v>
      </c>
      <c r="E566" s="359" t="s">
        <v>1384</v>
      </c>
      <c r="F566" s="360">
        <v>15478</v>
      </c>
      <c r="G566" s="360">
        <f t="shared" si="89"/>
        <v>0</v>
      </c>
      <c r="H566" s="360">
        <v>0</v>
      </c>
      <c r="I566" s="360">
        <f t="shared" si="90"/>
        <v>0</v>
      </c>
      <c r="J566" s="360">
        <v>0</v>
      </c>
      <c r="K566" s="360">
        <f t="shared" si="91"/>
        <v>0</v>
      </c>
      <c r="L566" s="360">
        <f t="shared" si="99"/>
        <v>15478</v>
      </c>
      <c r="M566" s="376">
        <f t="shared" si="99"/>
        <v>0</v>
      </c>
      <c r="N566" s="375">
        <v>0</v>
      </c>
      <c r="O566" s="360">
        <v>15478</v>
      </c>
      <c r="P566" s="360">
        <f t="shared" si="96"/>
        <v>0</v>
      </c>
      <c r="Q566" s="360">
        <v>0</v>
      </c>
      <c r="R566" s="360">
        <f t="shared" si="97"/>
        <v>0</v>
      </c>
      <c r="S566" s="360">
        <v>0</v>
      </c>
      <c r="T566" s="360">
        <f t="shared" si="98"/>
        <v>0</v>
      </c>
      <c r="U566" s="360">
        <f t="shared" si="92"/>
        <v>15478</v>
      </c>
      <c r="V566" s="369">
        <f t="shared" si="93"/>
        <v>0</v>
      </c>
      <c r="W566" s="393">
        <f t="shared" si="94"/>
        <v>0</v>
      </c>
      <c r="X566" s="376">
        <f t="shared" si="95"/>
        <v>0</v>
      </c>
      <c r="Y566" s="372"/>
    </row>
    <row r="567" spans="1:25" s="50" customFormat="1" ht="22.5" customHeight="1" x14ac:dyDescent="0.15">
      <c r="A567" s="361" t="s">
        <v>1285</v>
      </c>
      <c r="B567" s="151" t="s">
        <v>1429</v>
      </c>
      <c r="C567" s="152" t="s">
        <v>1366</v>
      </c>
      <c r="D567" s="375">
        <v>0</v>
      </c>
      <c r="E567" s="359" t="s">
        <v>1384</v>
      </c>
      <c r="F567" s="360">
        <v>1336</v>
      </c>
      <c r="G567" s="360">
        <f t="shared" si="89"/>
        <v>0</v>
      </c>
      <c r="H567" s="360">
        <v>0</v>
      </c>
      <c r="I567" s="360">
        <f t="shared" si="90"/>
        <v>0</v>
      </c>
      <c r="J567" s="360">
        <v>0</v>
      </c>
      <c r="K567" s="360">
        <f t="shared" si="91"/>
        <v>0</v>
      </c>
      <c r="L567" s="360">
        <f t="shared" si="99"/>
        <v>1336</v>
      </c>
      <c r="M567" s="376">
        <f t="shared" si="99"/>
        <v>0</v>
      </c>
      <c r="N567" s="375">
        <v>0</v>
      </c>
      <c r="O567" s="360">
        <v>1336</v>
      </c>
      <c r="P567" s="360">
        <f t="shared" si="96"/>
        <v>0</v>
      </c>
      <c r="Q567" s="360">
        <v>0</v>
      </c>
      <c r="R567" s="360">
        <f t="shared" si="97"/>
        <v>0</v>
      </c>
      <c r="S567" s="360">
        <v>0</v>
      </c>
      <c r="T567" s="360">
        <f t="shared" si="98"/>
        <v>0</v>
      </c>
      <c r="U567" s="360">
        <f t="shared" si="92"/>
        <v>1336</v>
      </c>
      <c r="V567" s="369">
        <f t="shared" si="93"/>
        <v>0</v>
      </c>
      <c r="W567" s="393">
        <f t="shared" si="94"/>
        <v>0</v>
      </c>
      <c r="X567" s="376">
        <f t="shared" si="95"/>
        <v>0</v>
      </c>
      <c r="Y567" s="372"/>
    </row>
    <row r="568" spans="1:25" s="50" customFormat="1" ht="22.5" customHeight="1" x14ac:dyDescent="0.15">
      <c r="A568" s="361" t="s">
        <v>1286</v>
      </c>
      <c r="B568" s="151" t="s">
        <v>1429</v>
      </c>
      <c r="C568" s="152" t="s">
        <v>1367</v>
      </c>
      <c r="D568" s="375">
        <v>0</v>
      </c>
      <c r="E568" s="359" t="s">
        <v>1384</v>
      </c>
      <c r="F568" s="360">
        <v>2805</v>
      </c>
      <c r="G568" s="360">
        <f t="shared" si="89"/>
        <v>0</v>
      </c>
      <c r="H568" s="360">
        <v>0</v>
      </c>
      <c r="I568" s="360">
        <f t="shared" si="90"/>
        <v>0</v>
      </c>
      <c r="J568" s="360">
        <v>0</v>
      </c>
      <c r="K568" s="360">
        <f t="shared" si="91"/>
        <v>0</v>
      </c>
      <c r="L568" s="360">
        <f t="shared" si="99"/>
        <v>2805</v>
      </c>
      <c r="M568" s="376">
        <f t="shared" si="99"/>
        <v>0</v>
      </c>
      <c r="N568" s="375">
        <v>0</v>
      </c>
      <c r="O568" s="360">
        <v>2805</v>
      </c>
      <c r="P568" s="360">
        <f t="shared" si="96"/>
        <v>0</v>
      </c>
      <c r="Q568" s="360">
        <v>0</v>
      </c>
      <c r="R568" s="360">
        <f t="shared" si="97"/>
        <v>0</v>
      </c>
      <c r="S568" s="360">
        <v>0</v>
      </c>
      <c r="T568" s="360">
        <f t="shared" si="98"/>
        <v>0</v>
      </c>
      <c r="U568" s="360">
        <f t="shared" si="92"/>
        <v>2805</v>
      </c>
      <c r="V568" s="369">
        <f t="shared" si="93"/>
        <v>0</v>
      </c>
      <c r="W568" s="393">
        <f t="shared" si="94"/>
        <v>0</v>
      </c>
      <c r="X568" s="376">
        <f t="shared" si="95"/>
        <v>0</v>
      </c>
      <c r="Y568" s="372"/>
    </row>
    <row r="569" spans="1:25" s="50" customFormat="1" ht="22.5" customHeight="1" x14ac:dyDescent="0.15">
      <c r="A569" s="361" t="s">
        <v>1287</v>
      </c>
      <c r="B569" s="151" t="s">
        <v>1429</v>
      </c>
      <c r="C569" s="152" t="s">
        <v>89</v>
      </c>
      <c r="D569" s="375">
        <v>0</v>
      </c>
      <c r="E569" s="359" t="s">
        <v>1384</v>
      </c>
      <c r="F569" s="360">
        <v>5602</v>
      </c>
      <c r="G569" s="360">
        <f t="shared" si="89"/>
        <v>0</v>
      </c>
      <c r="H569" s="360">
        <v>0</v>
      </c>
      <c r="I569" s="360">
        <f t="shared" si="90"/>
        <v>0</v>
      </c>
      <c r="J569" s="360">
        <v>0</v>
      </c>
      <c r="K569" s="360">
        <f t="shared" si="91"/>
        <v>0</v>
      </c>
      <c r="L569" s="360">
        <f t="shared" si="99"/>
        <v>5602</v>
      </c>
      <c r="M569" s="376">
        <f t="shared" si="99"/>
        <v>0</v>
      </c>
      <c r="N569" s="375">
        <v>0</v>
      </c>
      <c r="O569" s="360">
        <v>5602</v>
      </c>
      <c r="P569" s="360">
        <f t="shared" si="96"/>
        <v>0</v>
      </c>
      <c r="Q569" s="360">
        <v>0</v>
      </c>
      <c r="R569" s="360">
        <f t="shared" si="97"/>
        <v>0</v>
      </c>
      <c r="S569" s="360">
        <v>0</v>
      </c>
      <c r="T569" s="360">
        <f t="shared" si="98"/>
        <v>0</v>
      </c>
      <c r="U569" s="360">
        <f t="shared" si="92"/>
        <v>5602</v>
      </c>
      <c r="V569" s="369">
        <f t="shared" si="93"/>
        <v>0</v>
      </c>
      <c r="W569" s="393">
        <f t="shared" si="94"/>
        <v>0</v>
      </c>
      <c r="X569" s="376">
        <f t="shared" si="95"/>
        <v>0</v>
      </c>
      <c r="Y569" s="372"/>
    </row>
    <row r="570" spans="1:25" s="50" customFormat="1" ht="22.5" customHeight="1" x14ac:dyDescent="0.15">
      <c r="A570" s="361" t="s">
        <v>1289</v>
      </c>
      <c r="B570" s="151" t="s">
        <v>1288</v>
      </c>
      <c r="C570" s="152" t="s">
        <v>1366</v>
      </c>
      <c r="D570" s="375">
        <v>1</v>
      </c>
      <c r="E570" s="359" t="s">
        <v>1384</v>
      </c>
      <c r="F570" s="360">
        <v>522</v>
      </c>
      <c r="G570" s="360">
        <f t="shared" si="89"/>
        <v>522</v>
      </c>
      <c r="H570" s="360">
        <v>0</v>
      </c>
      <c r="I570" s="360">
        <f t="shared" si="90"/>
        <v>0</v>
      </c>
      <c r="J570" s="360">
        <v>0</v>
      </c>
      <c r="K570" s="360">
        <f t="shared" si="91"/>
        <v>0</v>
      </c>
      <c r="L570" s="360">
        <f t="shared" si="99"/>
        <v>522</v>
      </c>
      <c r="M570" s="376">
        <f t="shared" si="99"/>
        <v>522</v>
      </c>
      <c r="N570" s="375">
        <v>1</v>
      </c>
      <c r="O570" s="360">
        <v>522</v>
      </c>
      <c r="P570" s="360">
        <f t="shared" si="96"/>
        <v>522</v>
      </c>
      <c r="Q570" s="360">
        <v>0</v>
      </c>
      <c r="R570" s="360">
        <f t="shared" si="97"/>
        <v>0</v>
      </c>
      <c r="S570" s="360">
        <v>0</v>
      </c>
      <c r="T570" s="360">
        <f t="shared" si="98"/>
        <v>0</v>
      </c>
      <c r="U570" s="360">
        <f t="shared" si="92"/>
        <v>522</v>
      </c>
      <c r="V570" s="369">
        <f t="shared" si="93"/>
        <v>522</v>
      </c>
      <c r="W570" s="393">
        <f t="shared" si="94"/>
        <v>0</v>
      </c>
      <c r="X570" s="376">
        <f t="shared" si="95"/>
        <v>0</v>
      </c>
      <c r="Y570" s="372"/>
    </row>
    <row r="571" spans="1:25" s="50" customFormat="1" ht="22.5" customHeight="1" x14ac:dyDescent="0.15">
      <c r="A571" s="361" t="s">
        <v>1290</v>
      </c>
      <c r="B571" s="151" t="s">
        <v>1288</v>
      </c>
      <c r="C571" s="152" t="s">
        <v>1371</v>
      </c>
      <c r="D571" s="375">
        <v>1</v>
      </c>
      <c r="E571" s="359" t="s">
        <v>1384</v>
      </c>
      <c r="F571" s="360">
        <v>592</v>
      </c>
      <c r="G571" s="360">
        <f t="shared" si="89"/>
        <v>592</v>
      </c>
      <c r="H571" s="360">
        <v>0</v>
      </c>
      <c r="I571" s="360">
        <f t="shared" si="90"/>
        <v>0</v>
      </c>
      <c r="J571" s="360">
        <v>0</v>
      </c>
      <c r="K571" s="360">
        <f t="shared" si="91"/>
        <v>0</v>
      </c>
      <c r="L571" s="360">
        <f t="shared" si="99"/>
        <v>592</v>
      </c>
      <c r="M571" s="376">
        <f t="shared" si="99"/>
        <v>592</v>
      </c>
      <c r="N571" s="375">
        <v>1</v>
      </c>
      <c r="O571" s="360">
        <v>592</v>
      </c>
      <c r="P571" s="360">
        <f t="shared" si="96"/>
        <v>592</v>
      </c>
      <c r="Q571" s="360">
        <v>0</v>
      </c>
      <c r="R571" s="360">
        <f t="shared" si="97"/>
        <v>0</v>
      </c>
      <c r="S571" s="360">
        <v>0</v>
      </c>
      <c r="T571" s="360">
        <f t="shared" si="98"/>
        <v>0</v>
      </c>
      <c r="U571" s="360">
        <f t="shared" si="92"/>
        <v>592</v>
      </c>
      <c r="V571" s="369">
        <f t="shared" si="93"/>
        <v>592</v>
      </c>
      <c r="W571" s="393">
        <f t="shared" si="94"/>
        <v>0</v>
      </c>
      <c r="X571" s="376">
        <f t="shared" si="95"/>
        <v>0</v>
      </c>
      <c r="Y571" s="372"/>
    </row>
    <row r="572" spans="1:25" s="50" customFormat="1" ht="22.5" customHeight="1" x14ac:dyDescent="0.15">
      <c r="A572" s="361" t="s">
        <v>1291</v>
      </c>
      <c r="B572" s="151" t="s">
        <v>1288</v>
      </c>
      <c r="C572" s="152" t="s">
        <v>1367</v>
      </c>
      <c r="D572" s="375">
        <v>0</v>
      </c>
      <c r="E572" s="359" t="s">
        <v>1384</v>
      </c>
      <c r="F572" s="360">
        <v>840</v>
      </c>
      <c r="G572" s="360">
        <f t="shared" si="89"/>
        <v>0</v>
      </c>
      <c r="H572" s="360">
        <v>0</v>
      </c>
      <c r="I572" s="360">
        <f t="shared" si="90"/>
        <v>0</v>
      </c>
      <c r="J572" s="360">
        <v>0</v>
      </c>
      <c r="K572" s="360">
        <f t="shared" si="91"/>
        <v>0</v>
      </c>
      <c r="L572" s="360">
        <f t="shared" si="99"/>
        <v>840</v>
      </c>
      <c r="M572" s="376">
        <f t="shared" si="99"/>
        <v>0</v>
      </c>
      <c r="N572" s="375">
        <v>0</v>
      </c>
      <c r="O572" s="360">
        <v>840</v>
      </c>
      <c r="P572" s="360">
        <f t="shared" si="96"/>
        <v>0</v>
      </c>
      <c r="Q572" s="360">
        <v>0</v>
      </c>
      <c r="R572" s="360">
        <f t="shared" si="97"/>
        <v>0</v>
      </c>
      <c r="S572" s="360">
        <v>0</v>
      </c>
      <c r="T572" s="360">
        <f t="shared" si="98"/>
        <v>0</v>
      </c>
      <c r="U572" s="360">
        <f t="shared" si="92"/>
        <v>840</v>
      </c>
      <c r="V572" s="369">
        <f t="shared" si="93"/>
        <v>0</v>
      </c>
      <c r="W572" s="393">
        <f t="shared" si="94"/>
        <v>0</v>
      </c>
      <c r="X572" s="376">
        <f t="shared" si="95"/>
        <v>0</v>
      </c>
      <c r="Y572" s="372"/>
    </row>
    <row r="573" spans="1:25" s="50" customFormat="1" ht="22.5" customHeight="1" x14ac:dyDescent="0.15">
      <c r="A573" s="361" t="s">
        <v>1292</v>
      </c>
      <c r="B573" s="151" t="s">
        <v>1288</v>
      </c>
      <c r="C573" s="152" t="s">
        <v>89</v>
      </c>
      <c r="D573" s="375">
        <v>0</v>
      </c>
      <c r="E573" s="359" t="s">
        <v>1384</v>
      </c>
      <c r="F573" s="360">
        <v>1177</v>
      </c>
      <c r="G573" s="360">
        <f t="shared" si="89"/>
        <v>0</v>
      </c>
      <c r="H573" s="360">
        <v>0</v>
      </c>
      <c r="I573" s="360">
        <f t="shared" si="90"/>
        <v>0</v>
      </c>
      <c r="J573" s="360">
        <v>0</v>
      </c>
      <c r="K573" s="360">
        <f t="shared" si="91"/>
        <v>0</v>
      </c>
      <c r="L573" s="360">
        <f t="shared" si="99"/>
        <v>1177</v>
      </c>
      <c r="M573" s="376">
        <f t="shared" si="99"/>
        <v>0</v>
      </c>
      <c r="N573" s="375">
        <v>0</v>
      </c>
      <c r="O573" s="360">
        <v>1177</v>
      </c>
      <c r="P573" s="360">
        <f t="shared" si="96"/>
        <v>0</v>
      </c>
      <c r="Q573" s="360">
        <v>0</v>
      </c>
      <c r="R573" s="360">
        <f t="shared" si="97"/>
        <v>0</v>
      </c>
      <c r="S573" s="360">
        <v>0</v>
      </c>
      <c r="T573" s="360">
        <f t="shared" si="98"/>
        <v>0</v>
      </c>
      <c r="U573" s="360">
        <f t="shared" si="92"/>
        <v>1177</v>
      </c>
      <c r="V573" s="369">
        <f t="shared" si="93"/>
        <v>0</v>
      </c>
      <c r="W573" s="393">
        <f t="shared" si="94"/>
        <v>0</v>
      </c>
      <c r="X573" s="376">
        <f t="shared" si="95"/>
        <v>0</v>
      </c>
      <c r="Y573" s="372"/>
    </row>
    <row r="574" spans="1:25" s="50" customFormat="1" ht="22.5" customHeight="1" x14ac:dyDescent="0.15">
      <c r="A574" s="361" t="s">
        <v>1293</v>
      </c>
      <c r="B574" s="151" t="s">
        <v>1288</v>
      </c>
      <c r="C574" s="152" t="s">
        <v>90</v>
      </c>
      <c r="D574" s="375">
        <v>0</v>
      </c>
      <c r="E574" s="359" t="s">
        <v>1384</v>
      </c>
      <c r="F574" s="360">
        <v>2026</v>
      </c>
      <c r="G574" s="360">
        <f t="shared" si="89"/>
        <v>0</v>
      </c>
      <c r="H574" s="360">
        <v>0</v>
      </c>
      <c r="I574" s="360">
        <f t="shared" si="90"/>
        <v>0</v>
      </c>
      <c r="J574" s="360">
        <v>0</v>
      </c>
      <c r="K574" s="360">
        <f t="shared" si="91"/>
        <v>0</v>
      </c>
      <c r="L574" s="360">
        <f t="shared" si="99"/>
        <v>2026</v>
      </c>
      <c r="M574" s="376">
        <f t="shared" si="99"/>
        <v>0</v>
      </c>
      <c r="N574" s="375">
        <v>0</v>
      </c>
      <c r="O574" s="360">
        <v>2026</v>
      </c>
      <c r="P574" s="360">
        <f t="shared" si="96"/>
        <v>0</v>
      </c>
      <c r="Q574" s="360">
        <v>0</v>
      </c>
      <c r="R574" s="360">
        <f t="shared" si="97"/>
        <v>0</v>
      </c>
      <c r="S574" s="360">
        <v>0</v>
      </c>
      <c r="T574" s="360">
        <f t="shared" si="98"/>
        <v>0</v>
      </c>
      <c r="U574" s="360">
        <f t="shared" si="92"/>
        <v>2026</v>
      </c>
      <c r="V574" s="369">
        <f t="shared" si="93"/>
        <v>0</v>
      </c>
      <c r="W574" s="393">
        <f t="shared" si="94"/>
        <v>0</v>
      </c>
      <c r="X574" s="376">
        <f t="shared" si="95"/>
        <v>0</v>
      </c>
      <c r="Y574" s="372"/>
    </row>
    <row r="575" spans="1:25" s="50" customFormat="1" ht="22.5" customHeight="1" x14ac:dyDescent="0.15">
      <c r="A575" s="361" t="s">
        <v>1294</v>
      </c>
      <c r="B575" s="151" t="s">
        <v>1288</v>
      </c>
      <c r="C575" s="152" t="s">
        <v>91</v>
      </c>
      <c r="D575" s="375">
        <v>0</v>
      </c>
      <c r="E575" s="359" t="s">
        <v>1384</v>
      </c>
      <c r="F575" s="360">
        <v>3363</v>
      </c>
      <c r="G575" s="360">
        <f t="shared" si="89"/>
        <v>0</v>
      </c>
      <c r="H575" s="360">
        <v>0</v>
      </c>
      <c r="I575" s="360">
        <f t="shared" si="90"/>
        <v>0</v>
      </c>
      <c r="J575" s="360">
        <v>0</v>
      </c>
      <c r="K575" s="360">
        <f t="shared" si="91"/>
        <v>0</v>
      </c>
      <c r="L575" s="360">
        <f t="shared" si="99"/>
        <v>3363</v>
      </c>
      <c r="M575" s="376">
        <f t="shared" si="99"/>
        <v>0</v>
      </c>
      <c r="N575" s="375">
        <v>0</v>
      </c>
      <c r="O575" s="360">
        <v>3363</v>
      </c>
      <c r="P575" s="360">
        <f t="shared" si="96"/>
        <v>0</v>
      </c>
      <c r="Q575" s="360">
        <v>0</v>
      </c>
      <c r="R575" s="360">
        <f t="shared" si="97"/>
        <v>0</v>
      </c>
      <c r="S575" s="360">
        <v>0</v>
      </c>
      <c r="T575" s="360">
        <f t="shared" si="98"/>
        <v>0</v>
      </c>
      <c r="U575" s="360">
        <f t="shared" si="92"/>
        <v>3363</v>
      </c>
      <c r="V575" s="369">
        <f t="shared" si="93"/>
        <v>0</v>
      </c>
      <c r="W575" s="393">
        <f t="shared" si="94"/>
        <v>0</v>
      </c>
      <c r="X575" s="376">
        <f t="shared" si="95"/>
        <v>0</v>
      </c>
      <c r="Y575" s="372"/>
    </row>
    <row r="576" spans="1:25" s="50" customFormat="1" ht="22.5" customHeight="1" x14ac:dyDescent="0.15">
      <c r="A576" s="361" t="s">
        <v>1295</v>
      </c>
      <c r="B576" s="151" t="s">
        <v>1651</v>
      </c>
      <c r="C576" s="152" t="s">
        <v>89</v>
      </c>
      <c r="D576" s="375">
        <v>0</v>
      </c>
      <c r="E576" s="359" t="s">
        <v>1384</v>
      </c>
      <c r="F576" s="360">
        <v>3442</v>
      </c>
      <c r="G576" s="360">
        <f t="shared" si="89"/>
        <v>0</v>
      </c>
      <c r="H576" s="360">
        <v>0</v>
      </c>
      <c r="I576" s="360">
        <f t="shared" si="90"/>
        <v>0</v>
      </c>
      <c r="J576" s="360">
        <v>0</v>
      </c>
      <c r="K576" s="360">
        <f t="shared" si="91"/>
        <v>0</v>
      </c>
      <c r="L576" s="360">
        <f t="shared" si="99"/>
        <v>3442</v>
      </c>
      <c r="M576" s="376">
        <f t="shared" si="99"/>
        <v>0</v>
      </c>
      <c r="N576" s="375">
        <v>0</v>
      </c>
      <c r="O576" s="360">
        <v>3442</v>
      </c>
      <c r="P576" s="360">
        <f t="shared" si="96"/>
        <v>0</v>
      </c>
      <c r="Q576" s="360">
        <v>0</v>
      </c>
      <c r="R576" s="360">
        <f t="shared" si="97"/>
        <v>0</v>
      </c>
      <c r="S576" s="360">
        <v>0</v>
      </c>
      <c r="T576" s="360">
        <f t="shared" si="98"/>
        <v>0</v>
      </c>
      <c r="U576" s="360">
        <f t="shared" si="92"/>
        <v>3442</v>
      </c>
      <c r="V576" s="369">
        <f t="shared" si="93"/>
        <v>0</v>
      </c>
      <c r="W576" s="393">
        <f t="shared" si="94"/>
        <v>0</v>
      </c>
      <c r="X576" s="376">
        <f t="shared" si="95"/>
        <v>0</v>
      </c>
      <c r="Y576" s="372"/>
    </row>
    <row r="577" spans="1:25" s="50" customFormat="1" ht="22.5" customHeight="1" x14ac:dyDescent="0.15">
      <c r="A577" s="361" t="s">
        <v>1296</v>
      </c>
      <c r="B577" s="151" t="s">
        <v>1651</v>
      </c>
      <c r="C577" s="152" t="s">
        <v>1367</v>
      </c>
      <c r="D577" s="375">
        <v>0</v>
      </c>
      <c r="E577" s="359" t="s">
        <v>1384</v>
      </c>
      <c r="F577" s="360">
        <v>2531</v>
      </c>
      <c r="G577" s="360">
        <f t="shared" si="89"/>
        <v>0</v>
      </c>
      <c r="H577" s="360">
        <v>0</v>
      </c>
      <c r="I577" s="360">
        <f t="shared" si="90"/>
        <v>0</v>
      </c>
      <c r="J577" s="360">
        <v>0</v>
      </c>
      <c r="K577" s="360">
        <f t="shared" si="91"/>
        <v>0</v>
      </c>
      <c r="L577" s="360">
        <f t="shared" si="99"/>
        <v>2531</v>
      </c>
      <c r="M577" s="376">
        <f t="shared" si="99"/>
        <v>0</v>
      </c>
      <c r="N577" s="375">
        <v>0</v>
      </c>
      <c r="O577" s="360">
        <v>2531</v>
      </c>
      <c r="P577" s="360">
        <f t="shared" si="96"/>
        <v>0</v>
      </c>
      <c r="Q577" s="360">
        <v>0</v>
      </c>
      <c r="R577" s="360">
        <f t="shared" si="97"/>
        <v>0</v>
      </c>
      <c r="S577" s="360">
        <v>0</v>
      </c>
      <c r="T577" s="360">
        <f t="shared" si="98"/>
        <v>0</v>
      </c>
      <c r="U577" s="360">
        <f t="shared" si="92"/>
        <v>2531</v>
      </c>
      <c r="V577" s="369">
        <f t="shared" si="93"/>
        <v>0</v>
      </c>
      <c r="W577" s="393">
        <f t="shared" si="94"/>
        <v>0</v>
      </c>
      <c r="X577" s="376">
        <f t="shared" si="95"/>
        <v>0</v>
      </c>
      <c r="Y577" s="372"/>
    </row>
    <row r="578" spans="1:25" s="50" customFormat="1" ht="22.5" customHeight="1" x14ac:dyDescent="0.15">
      <c r="A578" s="361" t="s">
        <v>1297</v>
      </c>
      <c r="B578" s="151" t="s">
        <v>1651</v>
      </c>
      <c r="C578" s="152" t="s">
        <v>1366</v>
      </c>
      <c r="D578" s="375">
        <v>0</v>
      </c>
      <c r="E578" s="359" t="s">
        <v>1384</v>
      </c>
      <c r="F578" s="360">
        <v>1336</v>
      </c>
      <c r="G578" s="360">
        <f t="shared" si="89"/>
        <v>0</v>
      </c>
      <c r="H578" s="360">
        <v>0</v>
      </c>
      <c r="I578" s="360">
        <f t="shared" si="90"/>
        <v>0</v>
      </c>
      <c r="J578" s="360">
        <v>0</v>
      </c>
      <c r="K578" s="360">
        <f t="shared" si="91"/>
        <v>0</v>
      </c>
      <c r="L578" s="360">
        <f t="shared" si="99"/>
        <v>1336</v>
      </c>
      <c r="M578" s="376">
        <f t="shared" si="99"/>
        <v>0</v>
      </c>
      <c r="N578" s="375">
        <v>0</v>
      </c>
      <c r="O578" s="360">
        <v>1336</v>
      </c>
      <c r="P578" s="360">
        <f t="shared" si="96"/>
        <v>0</v>
      </c>
      <c r="Q578" s="360">
        <v>0</v>
      </c>
      <c r="R578" s="360">
        <f t="shared" si="97"/>
        <v>0</v>
      </c>
      <c r="S578" s="360">
        <v>0</v>
      </c>
      <c r="T578" s="360">
        <f t="shared" si="98"/>
        <v>0</v>
      </c>
      <c r="U578" s="360">
        <f t="shared" si="92"/>
        <v>1336</v>
      </c>
      <c r="V578" s="369">
        <f t="shared" si="93"/>
        <v>0</v>
      </c>
      <c r="W578" s="393">
        <f t="shared" si="94"/>
        <v>0</v>
      </c>
      <c r="X578" s="376">
        <f t="shared" si="95"/>
        <v>0</v>
      </c>
      <c r="Y578" s="372"/>
    </row>
    <row r="579" spans="1:25" s="50" customFormat="1" ht="22.5" customHeight="1" x14ac:dyDescent="0.15">
      <c r="A579" s="361" t="s">
        <v>1298</v>
      </c>
      <c r="B579" s="151" t="s">
        <v>220</v>
      </c>
      <c r="C579" s="152" t="s">
        <v>1366</v>
      </c>
      <c r="D579" s="375">
        <v>0</v>
      </c>
      <c r="E579" s="359" t="s">
        <v>1384</v>
      </c>
      <c r="F579" s="360">
        <v>3637</v>
      </c>
      <c r="G579" s="360">
        <f t="shared" si="89"/>
        <v>0</v>
      </c>
      <c r="H579" s="360">
        <v>0</v>
      </c>
      <c r="I579" s="360">
        <f t="shared" si="90"/>
        <v>0</v>
      </c>
      <c r="J579" s="360">
        <v>0</v>
      </c>
      <c r="K579" s="360">
        <f t="shared" si="91"/>
        <v>0</v>
      </c>
      <c r="L579" s="360">
        <f t="shared" si="99"/>
        <v>3637</v>
      </c>
      <c r="M579" s="376">
        <f t="shared" si="99"/>
        <v>0</v>
      </c>
      <c r="N579" s="375">
        <v>0</v>
      </c>
      <c r="O579" s="360">
        <v>3637</v>
      </c>
      <c r="P579" s="360">
        <f t="shared" si="96"/>
        <v>0</v>
      </c>
      <c r="Q579" s="360">
        <v>0</v>
      </c>
      <c r="R579" s="360">
        <f t="shared" si="97"/>
        <v>0</v>
      </c>
      <c r="S579" s="360">
        <v>0</v>
      </c>
      <c r="T579" s="360">
        <f t="shared" si="98"/>
        <v>0</v>
      </c>
      <c r="U579" s="360">
        <f t="shared" si="92"/>
        <v>3637</v>
      </c>
      <c r="V579" s="369">
        <f t="shared" si="93"/>
        <v>0</v>
      </c>
      <c r="W579" s="393">
        <f t="shared" si="94"/>
        <v>0</v>
      </c>
      <c r="X579" s="376">
        <f t="shared" si="95"/>
        <v>0</v>
      </c>
      <c r="Y579" s="372"/>
    </row>
    <row r="580" spans="1:25" s="50" customFormat="1" ht="22.5" customHeight="1" x14ac:dyDescent="0.15">
      <c r="A580" s="361" t="s">
        <v>1299</v>
      </c>
      <c r="B580" s="151" t="s">
        <v>1650</v>
      </c>
      <c r="C580" s="152" t="s">
        <v>89</v>
      </c>
      <c r="D580" s="375">
        <v>0</v>
      </c>
      <c r="E580" s="359" t="s">
        <v>1384</v>
      </c>
      <c r="F580" s="360">
        <v>6469</v>
      </c>
      <c r="G580" s="360">
        <f t="shared" si="89"/>
        <v>0</v>
      </c>
      <c r="H580" s="360">
        <v>0</v>
      </c>
      <c r="I580" s="360">
        <f t="shared" si="90"/>
        <v>0</v>
      </c>
      <c r="J580" s="360">
        <v>0</v>
      </c>
      <c r="K580" s="360">
        <f t="shared" si="91"/>
        <v>0</v>
      </c>
      <c r="L580" s="360">
        <f t="shared" si="99"/>
        <v>6469</v>
      </c>
      <c r="M580" s="376">
        <f t="shared" si="99"/>
        <v>0</v>
      </c>
      <c r="N580" s="375">
        <v>0</v>
      </c>
      <c r="O580" s="360">
        <v>6469</v>
      </c>
      <c r="P580" s="360">
        <f t="shared" si="96"/>
        <v>0</v>
      </c>
      <c r="Q580" s="360">
        <v>0</v>
      </c>
      <c r="R580" s="360">
        <f t="shared" si="97"/>
        <v>0</v>
      </c>
      <c r="S580" s="360">
        <v>0</v>
      </c>
      <c r="T580" s="360">
        <f t="shared" si="98"/>
        <v>0</v>
      </c>
      <c r="U580" s="360">
        <f t="shared" si="92"/>
        <v>6469</v>
      </c>
      <c r="V580" s="369">
        <f t="shared" si="93"/>
        <v>0</v>
      </c>
      <c r="W580" s="393">
        <f t="shared" si="94"/>
        <v>0</v>
      </c>
      <c r="X580" s="376">
        <f t="shared" si="95"/>
        <v>0</v>
      </c>
      <c r="Y580" s="372"/>
    </row>
    <row r="581" spans="1:25" s="50" customFormat="1" ht="22.5" customHeight="1" x14ac:dyDescent="0.15">
      <c r="A581" s="361" t="s">
        <v>1300</v>
      </c>
      <c r="B581" s="151" t="s">
        <v>1652</v>
      </c>
      <c r="C581" s="152" t="s">
        <v>1464</v>
      </c>
      <c r="D581" s="375">
        <v>0</v>
      </c>
      <c r="E581" s="359" t="s">
        <v>1384</v>
      </c>
      <c r="F581" s="360">
        <v>9779</v>
      </c>
      <c r="G581" s="360">
        <f t="shared" si="89"/>
        <v>0</v>
      </c>
      <c r="H581" s="360">
        <v>0</v>
      </c>
      <c r="I581" s="360">
        <f t="shared" si="90"/>
        <v>0</v>
      </c>
      <c r="J581" s="360">
        <v>0</v>
      </c>
      <c r="K581" s="360">
        <f t="shared" si="91"/>
        <v>0</v>
      </c>
      <c r="L581" s="360">
        <f t="shared" si="99"/>
        <v>9779</v>
      </c>
      <c r="M581" s="376">
        <f t="shared" si="99"/>
        <v>0</v>
      </c>
      <c r="N581" s="375">
        <v>0</v>
      </c>
      <c r="O581" s="360">
        <v>9779</v>
      </c>
      <c r="P581" s="360">
        <f t="shared" si="96"/>
        <v>0</v>
      </c>
      <c r="Q581" s="360">
        <v>0</v>
      </c>
      <c r="R581" s="360">
        <f t="shared" si="97"/>
        <v>0</v>
      </c>
      <c r="S581" s="360">
        <v>0</v>
      </c>
      <c r="T581" s="360">
        <f t="shared" si="98"/>
        <v>0</v>
      </c>
      <c r="U581" s="360">
        <f t="shared" si="92"/>
        <v>9779</v>
      </c>
      <c r="V581" s="369">
        <f t="shared" si="93"/>
        <v>0</v>
      </c>
      <c r="W581" s="393">
        <f t="shared" si="94"/>
        <v>0</v>
      </c>
      <c r="X581" s="376">
        <f t="shared" si="95"/>
        <v>0</v>
      </c>
      <c r="Y581" s="372"/>
    </row>
    <row r="582" spans="1:25" s="50" customFormat="1" ht="22.5" customHeight="1" x14ac:dyDescent="0.15">
      <c r="A582" s="361" t="s">
        <v>1301</v>
      </c>
      <c r="B582" s="151" t="s">
        <v>1652</v>
      </c>
      <c r="C582" s="152" t="s">
        <v>539</v>
      </c>
      <c r="D582" s="375">
        <v>0</v>
      </c>
      <c r="E582" s="359" t="s">
        <v>1384</v>
      </c>
      <c r="F582" s="360">
        <v>9248</v>
      </c>
      <c r="G582" s="360">
        <f t="shared" ref="G582:G645" si="100">INT($D582*F582)</f>
        <v>0</v>
      </c>
      <c r="H582" s="360">
        <v>0</v>
      </c>
      <c r="I582" s="360">
        <f t="shared" ref="I582:I645" si="101">INT($D582*H582)</f>
        <v>0</v>
      </c>
      <c r="J582" s="360">
        <v>0</v>
      </c>
      <c r="K582" s="360">
        <f t="shared" ref="K582:K645" si="102">INT($D582*J582)</f>
        <v>0</v>
      </c>
      <c r="L582" s="360">
        <f t="shared" si="99"/>
        <v>9248</v>
      </c>
      <c r="M582" s="376">
        <f t="shared" si="99"/>
        <v>0</v>
      </c>
      <c r="N582" s="375">
        <v>0</v>
      </c>
      <c r="O582" s="360">
        <v>9248</v>
      </c>
      <c r="P582" s="360">
        <f t="shared" si="96"/>
        <v>0</v>
      </c>
      <c r="Q582" s="360">
        <v>0</v>
      </c>
      <c r="R582" s="360">
        <f t="shared" si="97"/>
        <v>0</v>
      </c>
      <c r="S582" s="360">
        <v>0</v>
      </c>
      <c r="T582" s="360">
        <f t="shared" si="98"/>
        <v>0</v>
      </c>
      <c r="U582" s="360">
        <f t="shared" ref="U582:U645" si="103">O582+Q582+S582</f>
        <v>9248</v>
      </c>
      <c r="V582" s="369">
        <f t="shared" ref="V582:V645" si="104">P582+R582+T582</f>
        <v>0</v>
      </c>
      <c r="W582" s="393">
        <f t="shared" ref="W582:W645" si="105">N582-D582</f>
        <v>0</v>
      </c>
      <c r="X582" s="376">
        <f t="shared" ref="X582:X645" si="106">V582-M582</f>
        <v>0</v>
      </c>
      <c r="Y582" s="372"/>
    </row>
    <row r="583" spans="1:25" s="50" customFormat="1" ht="22.5" customHeight="1" x14ac:dyDescent="0.15">
      <c r="A583" s="361" t="s">
        <v>1302</v>
      </c>
      <c r="B583" s="151" t="s">
        <v>1652</v>
      </c>
      <c r="C583" s="152" t="s">
        <v>540</v>
      </c>
      <c r="D583" s="375">
        <v>0</v>
      </c>
      <c r="E583" s="359" t="s">
        <v>1384</v>
      </c>
      <c r="F583" s="360">
        <v>4132</v>
      </c>
      <c r="G583" s="360">
        <f t="shared" si="100"/>
        <v>0</v>
      </c>
      <c r="H583" s="360">
        <v>0</v>
      </c>
      <c r="I583" s="360">
        <f t="shared" si="101"/>
        <v>0</v>
      </c>
      <c r="J583" s="360">
        <v>0</v>
      </c>
      <c r="K583" s="360">
        <f t="shared" si="102"/>
        <v>0</v>
      </c>
      <c r="L583" s="360">
        <f t="shared" si="99"/>
        <v>4132</v>
      </c>
      <c r="M583" s="376">
        <f t="shared" si="99"/>
        <v>0</v>
      </c>
      <c r="N583" s="375">
        <v>0</v>
      </c>
      <c r="O583" s="360">
        <v>4132</v>
      </c>
      <c r="P583" s="360">
        <f t="shared" ref="P583:P646" si="107">INT($N583*O583)</f>
        <v>0</v>
      </c>
      <c r="Q583" s="360">
        <v>0</v>
      </c>
      <c r="R583" s="360">
        <f t="shared" ref="R583:R646" si="108">INT(N583*Q583)</f>
        <v>0</v>
      </c>
      <c r="S583" s="360">
        <v>0</v>
      </c>
      <c r="T583" s="360">
        <f t="shared" ref="T583:T646" si="109">INT(N583*S583)</f>
        <v>0</v>
      </c>
      <c r="U583" s="360">
        <f t="shared" si="103"/>
        <v>4132</v>
      </c>
      <c r="V583" s="369">
        <f t="shared" si="104"/>
        <v>0</v>
      </c>
      <c r="W583" s="393">
        <f t="shared" si="105"/>
        <v>0</v>
      </c>
      <c r="X583" s="376">
        <f t="shared" si="106"/>
        <v>0</v>
      </c>
      <c r="Y583" s="372"/>
    </row>
    <row r="584" spans="1:25" s="50" customFormat="1" ht="22.5" customHeight="1" x14ac:dyDescent="0.15">
      <c r="A584" s="361" t="s">
        <v>1303</v>
      </c>
      <c r="B584" s="151" t="s">
        <v>1652</v>
      </c>
      <c r="C584" s="152" t="s">
        <v>1367</v>
      </c>
      <c r="D584" s="375">
        <v>0</v>
      </c>
      <c r="E584" s="359" t="s">
        <v>1384</v>
      </c>
      <c r="F584" s="360">
        <v>4814</v>
      </c>
      <c r="G584" s="360">
        <f t="shared" si="100"/>
        <v>0</v>
      </c>
      <c r="H584" s="360">
        <v>0</v>
      </c>
      <c r="I584" s="360">
        <f t="shared" si="101"/>
        <v>0</v>
      </c>
      <c r="J584" s="360">
        <v>0</v>
      </c>
      <c r="K584" s="360">
        <f t="shared" si="102"/>
        <v>0</v>
      </c>
      <c r="L584" s="360">
        <f t="shared" si="99"/>
        <v>4814</v>
      </c>
      <c r="M584" s="376">
        <f t="shared" si="99"/>
        <v>0</v>
      </c>
      <c r="N584" s="375">
        <v>0</v>
      </c>
      <c r="O584" s="360">
        <v>4814</v>
      </c>
      <c r="P584" s="360">
        <f t="shared" si="107"/>
        <v>0</v>
      </c>
      <c r="Q584" s="360">
        <v>0</v>
      </c>
      <c r="R584" s="360">
        <f t="shared" si="108"/>
        <v>0</v>
      </c>
      <c r="S584" s="360">
        <v>0</v>
      </c>
      <c r="T584" s="360">
        <f t="shared" si="109"/>
        <v>0</v>
      </c>
      <c r="U584" s="360">
        <f t="shared" si="103"/>
        <v>4814</v>
      </c>
      <c r="V584" s="369">
        <f t="shared" si="104"/>
        <v>0</v>
      </c>
      <c r="W584" s="393">
        <f t="shared" si="105"/>
        <v>0</v>
      </c>
      <c r="X584" s="376">
        <f t="shared" si="106"/>
        <v>0</v>
      </c>
      <c r="Y584" s="372"/>
    </row>
    <row r="585" spans="1:25" s="50" customFormat="1" ht="22.5" customHeight="1" x14ac:dyDescent="0.15">
      <c r="A585" s="361" t="s">
        <v>1304</v>
      </c>
      <c r="B585" s="151" t="s">
        <v>1649</v>
      </c>
      <c r="C585" s="152" t="s">
        <v>90</v>
      </c>
      <c r="D585" s="375">
        <v>0</v>
      </c>
      <c r="E585" s="359" t="s">
        <v>1384</v>
      </c>
      <c r="F585" s="360">
        <v>8646</v>
      </c>
      <c r="G585" s="360">
        <f t="shared" si="100"/>
        <v>0</v>
      </c>
      <c r="H585" s="360">
        <v>0</v>
      </c>
      <c r="I585" s="360">
        <f t="shared" si="101"/>
        <v>0</v>
      </c>
      <c r="J585" s="360">
        <v>0</v>
      </c>
      <c r="K585" s="360">
        <f t="shared" si="102"/>
        <v>0</v>
      </c>
      <c r="L585" s="360">
        <f t="shared" si="99"/>
        <v>8646</v>
      </c>
      <c r="M585" s="376">
        <f t="shared" si="99"/>
        <v>0</v>
      </c>
      <c r="N585" s="375">
        <v>0</v>
      </c>
      <c r="O585" s="360">
        <v>8646</v>
      </c>
      <c r="P585" s="360">
        <f t="shared" si="107"/>
        <v>0</v>
      </c>
      <c r="Q585" s="360">
        <v>0</v>
      </c>
      <c r="R585" s="360">
        <f t="shared" si="108"/>
        <v>0</v>
      </c>
      <c r="S585" s="360">
        <v>0</v>
      </c>
      <c r="T585" s="360">
        <f t="shared" si="109"/>
        <v>0</v>
      </c>
      <c r="U585" s="360">
        <f t="shared" si="103"/>
        <v>8646</v>
      </c>
      <c r="V585" s="369">
        <f t="shared" si="104"/>
        <v>0</v>
      </c>
      <c r="W585" s="393">
        <f t="shared" si="105"/>
        <v>0</v>
      </c>
      <c r="X585" s="376">
        <f t="shared" si="106"/>
        <v>0</v>
      </c>
      <c r="Y585" s="372"/>
    </row>
    <row r="586" spans="1:25" s="50" customFormat="1" ht="22.5" customHeight="1" x14ac:dyDescent="0.15">
      <c r="A586" s="361" t="s">
        <v>1305</v>
      </c>
      <c r="B586" s="151" t="s">
        <v>1649</v>
      </c>
      <c r="C586" s="152" t="s">
        <v>89</v>
      </c>
      <c r="D586" s="375">
        <v>0</v>
      </c>
      <c r="E586" s="359" t="s">
        <v>1384</v>
      </c>
      <c r="F586" s="360">
        <v>4770</v>
      </c>
      <c r="G586" s="360">
        <f t="shared" si="100"/>
        <v>0</v>
      </c>
      <c r="H586" s="360">
        <v>0</v>
      </c>
      <c r="I586" s="360">
        <f t="shared" si="101"/>
        <v>0</v>
      </c>
      <c r="J586" s="360">
        <v>0</v>
      </c>
      <c r="K586" s="360">
        <f t="shared" si="102"/>
        <v>0</v>
      </c>
      <c r="L586" s="360">
        <f t="shared" si="99"/>
        <v>4770</v>
      </c>
      <c r="M586" s="376">
        <f t="shared" si="99"/>
        <v>0</v>
      </c>
      <c r="N586" s="375">
        <v>0</v>
      </c>
      <c r="O586" s="360">
        <v>4770</v>
      </c>
      <c r="P586" s="360">
        <f t="shared" si="107"/>
        <v>0</v>
      </c>
      <c r="Q586" s="360">
        <v>0</v>
      </c>
      <c r="R586" s="360">
        <f t="shared" si="108"/>
        <v>0</v>
      </c>
      <c r="S586" s="360">
        <v>0</v>
      </c>
      <c r="T586" s="360">
        <f t="shared" si="109"/>
        <v>0</v>
      </c>
      <c r="U586" s="360">
        <f t="shared" si="103"/>
        <v>4770</v>
      </c>
      <c r="V586" s="369">
        <f t="shared" si="104"/>
        <v>0</v>
      </c>
      <c r="W586" s="393">
        <f t="shared" si="105"/>
        <v>0</v>
      </c>
      <c r="X586" s="376">
        <f t="shared" si="106"/>
        <v>0</v>
      </c>
      <c r="Y586" s="372"/>
    </row>
    <row r="587" spans="1:25" s="50" customFormat="1" ht="22.5" customHeight="1" x14ac:dyDescent="0.15">
      <c r="A587" s="361" t="s">
        <v>1306</v>
      </c>
      <c r="B587" s="151" t="s">
        <v>1649</v>
      </c>
      <c r="C587" s="152" t="s">
        <v>1367</v>
      </c>
      <c r="D587" s="375">
        <v>0</v>
      </c>
      <c r="E587" s="359" t="s">
        <v>1384</v>
      </c>
      <c r="F587" s="360">
        <v>2628</v>
      </c>
      <c r="G587" s="360">
        <f t="shared" si="100"/>
        <v>0</v>
      </c>
      <c r="H587" s="360">
        <v>0</v>
      </c>
      <c r="I587" s="360">
        <f t="shared" si="101"/>
        <v>0</v>
      </c>
      <c r="J587" s="360">
        <v>0</v>
      </c>
      <c r="K587" s="360">
        <f t="shared" si="102"/>
        <v>0</v>
      </c>
      <c r="L587" s="360">
        <f t="shared" si="99"/>
        <v>2628</v>
      </c>
      <c r="M587" s="376">
        <f t="shared" si="99"/>
        <v>0</v>
      </c>
      <c r="N587" s="375">
        <v>0</v>
      </c>
      <c r="O587" s="360">
        <v>2628</v>
      </c>
      <c r="P587" s="360">
        <f t="shared" si="107"/>
        <v>0</v>
      </c>
      <c r="Q587" s="360">
        <v>0</v>
      </c>
      <c r="R587" s="360">
        <f t="shared" si="108"/>
        <v>0</v>
      </c>
      <c r="S587" s="360">
        <v>0</v>
      </c>
      <c r="T587" s="360">
        <f t="shared" si="109"/>
        <v>0</v>
      </c>
      <c r="U587" s="360">
        <f t="shared" si="103"/>
        <v>2628</v>
      </c>
      <c r="V587" s="369">
        <f t="shared" si="104"/>
        <v>0</v>
      </c>
      <c r="W587" s="393">
        <f t="shared" si="105"/>
        <v>0</v>
      </c>
      <c r="X587" s="376">
        <f t="shared" si="106"/>
        <v>0</v>
      </c>
      <c r="Y587" s="372"/>
    </row>
    <row r="588" spans="1:25" s="50" customFormat="1" ht="22.5" customHeight="1" x14ac:dyDescent="0.15">
      <c r="A588" s="361" t="s">
        <v>1307</v>
      </c>
      <c r="B588" s="151" t="s">
        <v>1649</v>
      </c>
      <c r="C588" s="152" t="s">
        <v>1366</v>
      </c>
      <c r="D588" s="375">
        <v>0</v>
      </c>
      <c r="E588" s="359" t="s">
        <v>1384</v>
      </c>
      <c r="F588" s="360">
        <v>1327</v>
      </c>
      <c r="G588" s="360">
        <f t="shared" si="100"/>
        <v>0</v>
      </c>
      <c r="H588" s="360">
        <v>0</v>
      </c>
      <c r="I588" s="360">
        <f t="shared" si="101"/>
        <v>0</v>
      </c>
      <c r="J588" s="360">
        <v>0</v>
      </c>
      <c r="K588" s="360">
        <f t="shared" si="102"/>
        <v>0</v>
      </c>
      <c r="L588" s="360">
        <f t="shared" si="99"/>
        <v>1327</v>
      </c>
      <c r="M588" s="376">
        <f t="shared" si="99"/>
        <v>0</v>
      </c>
      <c r="N588" s="375">
        <v>0</v>
      </c>
      <c r="O588" s="360">
        <v>1327</v>
      </c>
      <c r="P588" s="360">
        <f t="shared" si="107"/>
        <v>0</v>
      </c>
      <c r="Q588" s="360">
        <v>0</v>
      </c>
      <c r="R588" s="360">
        <f t="shared" si="108"/>
        <v>0</v>
      </c>
      <c r="S588" s="360">
        <v>0</v>
      </c>
      <c r="T588" s="360">
        <f t="shared" si="109"/>
        <v>0</v>
      </c>
      <c r="U588" s="360">
        <f t="shared" si="103"/>
        <v>1327</v>
      </c>
      <c r="V588" s="369">
        <f t="shared" si="104"/>
        <v>0</v>
      </c>
      <c r="W588" s="393">
        <f t="shared" si="105"/>
        <v>0</v>
      </c>
      <c r="X588" s="376">
        <f t="shared" si="106"/>
        <v>0</v>
      </c>
      <c r="Y588" s="372"/>
    </row>
    <row r="589" spans="1:25" s="50" customFormat="1" ht="22.5" customHeight="1" x14ac:dyDescent="0.15">
      <c r="A589" s="361" t="s">
        <v>1308</v>
      </c>
      <c r="B589" s="151" t="s">
        <v>1649</v>
      </c>
      <c r="C589" s="152" t="s">
        <v>1398</v>
      </c>
      <c r="D589" s="375">
        <v>0</v>
      </c>
      <c r="E589" s="359" t="s">
        <v>1384</v>
      </c>
      <c r="F589" s="360">
        <v>769</v>
      </c>
      <c r="G589" s="360">
        <f t="shared" si="100"/>
        <v>0</v>
      </c>
      <c r="H589" s="360">
        <v>0</v>
      </c>
      <c r="I589" s="360">
        <f t="shared" si="101"/>
        <v>0</v>
      </c>
      <c r="J589" s="360">
        <v>0</v>
      </c>
      <c r="K589" s="360">
        <f t="shared" si="102"/>
        <v>0</v>
      </c>
      <c r="L589" s="360">
        <f t="shared" si="99"/>
        <v>769</v>
      </c>
      <c r="M589" s="376">
        <f t="shared" si="99"/>
        <v>0</v>
      </c>
      <c r="N589" s="375">
        <v>0</v>
      </c>
      <c r="O589" s="360">
        <v>769</v>
      </c>
      <c r="P589" s="360">
        <f t="shared" si="107"/>
        <v>0</v>
      </c>
      <c r="Q589" s="360">
        <v>0</v>
      </c>
      <c r="R589" s="360">
        <f t="shared" si="108"/>
        <v>0</v>
      </c>
      <c r="S589" s="360">
        <v>0</v>
      </c>
      <c r="T589" s="360">
        <f t="shared" si="109"/>
        <v>0</v>
      </c>
      <c r="U589" s="360">
        <f t="shared" si="103"/>
        <v>769</v>
      </c>
      <c r="V589" s="369">
        <f t="shared" si="104"/>
        <v>0</v>
      </c>
      <c r="W589" s="393">
        <f t="shared" si="105"/>
        <v>0</v>
      </c>
      <c r="X589" s="376">
        <f t="shared" si="106"/>
        <v>0</v>
      </c>
      <c r="Y589" s="372"/>
    </row>
    <row r="590" spans="1:25" s="50" customFormat="1" ht="22.5" customHeight="1" x14ac:dyDescent="0.15">
      <c r="A590" s="361" t="s">
        <v>1309</v>
      </c>
      <c r="B590" s="151" t="s">
        <v>1647</v>
      </c>
      <c r="C590" s="152" t="s">
        <v>90</v>
      </c>
      <c r="D590" s="375">
        <v>0</v>
      </c>
      <c r="E590" s="359" t="s">
        <v>1384</v>
      </c>
      <c r="F590" s="360">
        <v>6318</v>
      </c>
      <c r="G590" s="360">
        <f t="shared" si="100"/>
        <v>0</v>
      </c>
      <c r="H590" s="360">
        <v>0</v>
      </c>
      <c r="I590" s="360">
        <f t="shared" si="101"/>
        <v>0</v>
      </c>
      <c r="J590" s="360">
        <v>0</v>
      </c>
      <c r="K590" s="360">
        <f t="shared" si="102"/>
        <v>0</v>
      </c>
      <c r="L590" s="360">
        <f t="shared" si="99"/>
        <v>6318</v>
      </c>
      <c r="M590" s="376">
        <f t="shared" si="99"/>
        <v>0</v>
      </c>
      <c r="N590" s="375">
        <v>0</v>
      </c>
      <c r="O590" s="360">
        <v>6318</v>
      </c>
      <c r="P590" s="360">
        <f t="shared" si="107"/>
        <v>0</v>
      </c>
      <c r="Q590" s="360">
        <v>0</v>
      </c>
      <c r="R590" s="360">
        <f t="shared" si="108"/>
        <v>0</v>
      </c>
      <c r="S590" s="360">
        <v>0</v>
      </c>
      <c r="T590" s="360">
        <f t="shared" si="109"/>
        <v>0</v>
      </c>
      <c r="U590" s="360">
        <f t="shared" si="103"/>
        <v>6318</v>
      </c>
      <c r="V590" s="369">
        <f t="shared" si="104"/>
        <v>0</v>
      </c>
      <c r="W590" s="393">
        <f t="shared" si="105"/>
        <v>0</v>
      </c>
      <c r="X590" s="376">
        <f t="shared" si="106"/>
        <v>0</v>
      </c>
      <c r="Y590" s="372"/>
    </row>
    <row r="591" spans="1:25" s="50" customFormat="1" ht="22.5" customHeight="1" x14ac:dyDescent="0.15">
      <c r="A591" s="361" t="s">
        <v>1310</v>
      </c>
      <c r="B591" s="151" t="s">
        <v>1647</v>
      </c>
      <c r="C591" s="152" t="s">
        <v>89</v>
      </c>
      <c r="D591" s="375">
        <v>0</v>
      </c>
      <c r="E591" s="359" t="s">
        <v>1384</v>
      </c>
      <c r="F591" s="360">
        <v>3460</v>
      </c>
      <c r="G591" s="360">
        <f t="shared" si="100"/>
        <v>0</v>
      </c>
      <c r="H591" s="360">
        <v>0</v>
      </c>
      <c r="I591" s="360">
        <f t="shared" si="101"/>
        <v>0</v>
      </c>
      <c r="J591" s="360">
        <v>0</v>
      </c>
      <c r="K591" s="360">
        <f t="shared" si="102"/>
        <v>0</v>
      </c>
      <c r="L591" s="360">
        <f t="shared" si="99"/>
        <v>3460</v>
      </c>
      <c r="M591" s="376">
        <f t="shared" si="99"/>
        <v>0</v>
      </c>
      <c r="N591" s="375">
        <v>0</v>
      </c>
      <c r="O591" s="360">
        <v>3460</v>
      </c>
      <c r="P591" s="360">
        <f t="shared" si="107"/>
        <v>0</v>
      </c>
      <c r="Q591" s="360">
        <v>0</v>
      </c>
      <c r="R591" s="360">
        <f t="shared" si="108"/>
        <v>0</v>
      </c>
      <c r="S591" s="360">
        <v>0</v>
      </c>
      <c r="T591" s="360">
        <f t="shared" si="109"/>
        <v>0</v>
      </c>
      <c r="U591" s="360">
        <f t="shared" si="103"/>
        <v>3460</v>
      </c>
      <c r="V591" s="369">
        <f t="shared" si="104"/>
        <v>0</v>
      </c>
      <c r="W591" s="393">
        <f t="shared" si="105"/>
        <v>0</v>
      </c>
      <c r="X591" s="376">
        <f t="shared" si="106"/>
        <v>0</v>
      </c>
      <c r="Y591" s="372"/>
    </row>
    <row r="592" spans="1:25" s="50" customFormat="1" ht="22.5" customHeight="1" x14ac:dyDescent="0.15">
      <c r="A592" s="361" t="s">
        <v>1311</v>
      </c>
      <c r="B592" s="151" t="s">
        <v>1647</v>
      </c>
      <c r="C592" s="152" t="s">
        <v>1367</v>
      </c>
      <c r="D592" s="375">
        <v>0</v>
      </c>
      <c r="E592" s="359" t="s">
        <v>1384</v>
      </c>
      <c r="F592" s="360">
        <v>2124</v>
      </c>
      <c r="G592" s="360">
        <f t="shared" si="100"/>
        <v>0</v>
      </c>
      <c r="H592" s="360">
        <v>0</v>
      </c>
      <c r="I592" s="360">
        <f t="shared" si="101"/>
        <v>0</v>
      </c>
      <c r="J592" s="360">
        <v>0</v>
      </c>
      <c r="K592" s="360">
        <f t="shared" si="102"/>
        <v>0</v>
      </c>
      <c r="L592" s="360">
        <f t="shared" si="99"/>
        <v>2124</v>
      </c>
      <c r="M592" s="376">
        <f t="shared" si="99"/>
        <v>0</v>
      </c>
      <c r="N592" s="375">
        <v>0</v>
      </c>
      <c r="O592" s="360">
        <v>2124</v>
      </c>
      <c r="P592" s="360">
        <f t="shared" si="107"/>
        <v>0</v>
      </c>
      <c r="Q592" s="360">
        <v>0</v>
      </c>
      <c r="R592" s="360">
        <f t="shared" si="108"/>
        <v>0</v>
      </c>
      <c r="S592" s="360">
        <v>0</v>
      </c>
      <c r="T592" s="360">
        <f t="shared" si="109"/>
        <v>0</v>
      </c>
      <c r="U592" s="360">
        <f t="shared" si="103"/>
        <v>2124</v>
      </c>
      <c r="V592" s="369">
        <f t="shared" si="104"/>
        <v>0</v>
      </c>
      <c r="W592" s="393">
        <f t="shared" si="105"/>
        <v>0</v>
      </c>
      <c r="X592" s="376">
        <f t="shared" si="106"/>
        <v>0</v>
      </c>
      <c r="Y592" s="372"/>
    </row>
    <row r="593" spans="1:25" s="50" customFormat="1" ht="22.5" customHeight="1" x14ac:dyDescent="0.15">
      <c r="A593" s="361" t="s">
        <v>1312</v>
      </c>
      <c r="B593" s="151" t="s">
        <v>1647</v>
      </c>
      <c r="C593" s="152" t="s">
        <v>1366</v>
      </c>
      <c r="D593" s="375">
        <v>0</v>
      </c>
      <c r="E593" s="359" t="s">
        <v>1384</v>
      </c>
      <c r="F593" s="360">
        <v>1168</v>
      </c>
      <c r="G593" s="360">
        <f t="shared" si="100"/>
        <v>0</v>
      </c>
      <c r="H593" s="360">
        <v>0</v>
      </c>
      <c r="I593" s="360">
        <f t="shared" si="101"/>
        <v>0</v>
      </c>
      <c r="J593" s="360">
        <v>0</v>
      </c>
      <c r="K593" s="360">
        <f t="shared" si="102"/>
        <v>0</v>
      </c>
      <c r="L593" s="360">
        <f t="shared" si="99"/>
        <v>1168</v>
      </c>
      <c r="M593" s="376">
        <f t="shared" si="99"/>
        <v>0</v>
      </c>
      <c r="N593" s="375">
        <v>0</v>
      </c>
      <c r="O593" s="360">
        <v>1168</v>
      </c>
      <c r="P593" s="360">
        <f t="shared" si="107"/>
        <v>0</v>
      </c>
      <c r="Q593" s="360">
        <v>0</v>
      </c>
      <c r="R593" s="360">
        <f t="shared" si="108"/>
        <v>0</v>
      </c>
      <c r="S593" s="360">
        <v>0</v>
      </c>
      <c r="T593" s="360">
        <f t="shared" si="109"/>
        <v>0</v>
      </c>
      <c r="U593" s="360">
        <f t="shared" si="103"/>
        <v>1168</v>
      </c>
      <c r="V593" s="369">
        <f t="shared" si="104"/>
        <v>0</v>
      </c>
      <c r="W593" s="393">
        <f t="shared" si="105"/>
        <v>0</v>
      </c>
      <c r="X593" s="376">
        <f t="shared" si="106"/>
        <v>0</v>
      </c>
      <c r="Y593" s="372"/>
    </row>
    <row r="594" spans="1:25" s="50" customFormat="1" ht="22.5" customHeight="1" x14ac:dyDescent="0.15">
      <c r="A594" s="361" t="s">
        <v>1313</v>
      </c>
      <c r="B594" s="151" t="s">
        <v>1648</v>
      </c>
      <c r="C594" s="152" t="s">
        <v>1464</v>
      </c>
      <c r="D594" s="375">
        <v>0</v>
      </c>
      <c r="E594" s="359" t="s">
        <v>1384</v>
      </c>
      <c r="F594" s="360">
        <v>9398</v>
      </c>
      <c r="G594" s="360">
        <f t="shared" si="100"/>
        <v>0</v>
      </c>
      <c r="H594" s="360">
        <v>0</v>
      </c>
      <c r="I594" s="360">
        <f t="shared" si="101"/>
        <v>0</v>
      </c>
      <c r="J594" s="360">
        <v>0</v>
      </c>
      <c r="K594" s="360">
        <f t="shared" si="102"/>
        <v>0</v>
      </c>
      <c r="L594" s="360">
        <f t="shared" si="99"/>
        <v>9398</v>
      </c>
      <c r="M594" s="376">
        <f t="shared" si="99"/>
        <v>0</v>
      </c>
      <c r="N594" s="375">
        <v>0</v>
      </c>
      <c r="O594" s="360">
        <v>9398</v>
      </c>
      <c r="P594" s="360">
        <f t="shared" si="107"/>
        <v>0</v>
      </c>
      <c r="Q594" s="360">
        <v>0</v>
      </c>
      <c r="R594" s="360">
        <f t="shared" si="108"/>
        <v>0</v>
      </c>
      <c r="S594" s="360">
        <v>0</v>
      </c>
      <c r="T594" s="360">
        <f t="shared" si="109"/>
        <v>0</v>
      </c>
      <c r="U594" s="360">
        <f t="shared" si="103"/>
        <v>9398</v>
      </c>
      <c r="V594" s="369">
        <f t="shared" si="104"/>
        <v>0</v>
      </c>
      <c r="W594" s="393">
        <f t="shared" si="105"/>
        <v>0</v>
      </c>
      <c r="X594" s="376">
        <f t="shared" si="106"/>
        <v>0</v>
      </c>
      <c r="Y594" s="372"/>
    </row>
    <row r="595" spans="1:25" s="50" customFormat="1" ht="22.5" customHeight="1" x14ac:dyDescent="0.15">
      <c r="A595" s="361" t="s">
        <v>1314</v>
      </c>
      <c r="B595" s="151" t="s">
        <v>1648</v>
      </c>
      <c r="C595" s="152" t="s">
        <v>1366</v>
      </c>
      <c r="D595" s="375">
        <v>0</v>
      </c>
      <c r="E595" s="359" t="s">
        <v>1384</v>
      </c>
      <c r="F595" s="360">
        <v>2106</v>
      </c>
      <c r="G595" s="360">
        <f t="shared" si="100"/>
        <v>0</v>
      </c>
      <c r="H595" s="360">
        <v>0</v>
      </c>
      <c r="I595" s="360">
        <f t="shared" si="101"/>
        <v>0</v>
      </c>
      <c r="J595" s="360">
        <v>0</v>
      </c>
      <c r="K595" s="360">
        <f t="shared" si="102"/>
        <v>0</v>
      </c>
      <c r="L595" s="360">
        <f t="shared" si="99"/>
        <v>2106</v>
      </c>
      <c r="M595" s="376">
        <f t="shared" si="99"/>
        <v>0</v>
      </c>
      <c r="N595" s="375">
        <v>0</v>
      </c>
      <c r="O595" s="360">
        <v>2106</v>
      </c>
      <c r="P595" s="360">
        <f t="shared" si="107"/>
        <v>0</v>
      </c>
      <c r="Q595" s="360">
        <v>0</v>
      </c>
      <c r="R595" s="360">
        <f t="shared" si="108"/>
        <v>0</v>
      </c>
      <c r="S595" s="360">
        <v>0</v>
      </c>
      <c r="T595" s="360">
        <f t="shared" si="109"/>
        <v>0</v>
      </c>
      <c r="U595" s="360">
        <f t="shared" si="103"/>
        <v>2106</v>
      </c>
      <c r="V595" s="369">
        <f t="shared" si="104"/>
        <v>0</v>
      </c>
      <c r="W595" s="393">
        <f t="shared" si="105"/>
        <v>0</v>
      </c>
      <c r="X595" s="376">
        <f t="shared" si="106"/>
        <v>0</v>
      </c>
      <c r="Y595" s="372"/>
    </row>
    <row r="596" spans="1:25" s="50" customFormat="1" ht="22.5" customHeight="1" x14ac:dyDescent="0.15">
      <c r="A596" s="361" t="s">
        <v>1315</v>
      </c>
      <c r="B596" s="151" t="s">
        <v>1648</v>
      </c>
      <c r="C596" s="152" t="s">
        <v>541</v>
      </c>
      <c r="D596" s="375">
        <v>0</v>
      </c>
      <c r="E596" s="359" t="s">
        <v>1384</v>
      </c>
      <c r="F596" s="360">
        <v>1725</v>
      </c>
      <c r="G596" s="360">
        <f t="shared" si="100"/>
        <v>0</v>
      </c>
      <c r="H596" s="360">
        <v>0</v>
      </c>
      <c r="I596" s="360">
        <f t="shared" si="101"/>
        <v>0</v>
      </c>
      <c r="J596" s="360">
        <v>0</v>
      </c>
      <c r="K596" s="360">
        <f t="shared" si="102"/>
        <v>0</v>
      </c>
      <c r="L596" s="360">
        <f t="shared" si="99"/>
        <v>1725</v>
      </c>
      <c r="M596" s="376">
        <f t="shared" si="99"/>
        <v>0</v>
      </c>
      <c r="N596" s="375">
        <v>0</v>
      </c>
      <c r="O596" s="360">
        <v>1725</v>
      </c>
      <c r="P596" s="360">
        <f t="shared" si="107"/>
        <v>0</v>
      </c>
      <c r="Q596" s="360">
        <v>0</v>
      </c>
      <c r="R596" s="360">
        <f t="shared" si="108"/>
        <v>0</v>
      </c>
      <c r="S596" s="360">
        <v>0</v>
      </c>
      <c r="T596" s="360">
        <f t="shared" si="109"/>
        <v>0</v>
      </c>
      <c r="U596" s="360">
        <f t="shared" si="103"/>
        <v>1725</v>
      </c>
      <c r="V596" s="369">
        <f t="shared" si="104"/>
        <v>0</v>
      </c>
      <c r="W596" s="393">
        <f t="shared" si="105"/>
        <v>0</v>
      </c>
      <c r="X596" s="376">
        <f t="shared" si="106"/>
        <v>0</v>
      </c>
      <c r="Y596" s="372"/>
    </row>
    <row r="597" spans="1:25" s="50" customFormat="1" ht="22.5" customHeight="1" x14ac:dyDescent="0.15">
      <c r="A597" s="361" t="s">
        <v>1316</v>
      </c>
      <c r="B597" s="151" t="s">
        <v>1652</v>
      </c>
      <c r="C597" s="152" t="s">
        <v>541</v>
      </c>
      <c r="D597" s="375">
        <v>0</v>
      </c>
      <c r="E597" s="359" t="s">
        <v>1384</v>
      </c>
      <c r="F597" s="360">
        <v>1690</v>
      </c>
      <c r="G597" s="360">
        <f t="shared" si="100"/>
        <v>0</v>
      </c>
      <c r="H597" s="360">
        <v>0</v>
      </c>
      <c r="I597" s="360">
        <f t="shared" si="101"/>
        <v>0</v>
      </c>
      <c r="J597" s="360">
        <v>0</v>
      </c>
      <c r="K597" s="360">
        <f t="shared" si="102"/>
        <v>0</v>
      </c>
      <c r="L597" s="360">
        <f t="shared" si="99"/>
        <v>1690</v>
      </c>
      <c r="M597" s="376">
        <f t="shared" si="99"/>
        <v>0</v>
      </c>
      <c r="N597" s="375">
        <v>0</v>
      </c>
      <c r="O597" s="360">
        <v>1690</v>
      </c>
      <c r="P597" s="360">
        <f t="shared" si="107"/>
        <v>0</v>
      </c>
      <c r="Q597" s="360">
        <v>0</v>
      </c>
      <c r="R597" s="360">
        <f t="shared" si="108"/>
        <v>0</v>
      </c>
      <c r="S597" s="360">
        <v>0</v>
      </c>
      <c r="T597" s="360">
        <f t="shared" si="109"/>
        <v>0</v>
      </c>
      <c r="U597" s="360">
        <f t="shared" si="103"/>
        <v>1690</v>
      </c>
      <c r="V597" s="369">
        <f t="shared" si="104"/>
        <v>0</v>
      </c>
      <c r="W597" s="393">
        <f t="shared" si="105"/>
        <v>0</v>
      </c>
      <c r="X597" s="376">
        <f t="shared" si="106"/>
        <v>0</v>
      </c>
      <c r="Y597" s="372"/>
    </row>
    <row r="598" spans="1:25" s="50" customFormat="1" ht="22.5" customHeight="1" x14ac:dyDescent="0.15">
      <c r="A598" s="361" t="s">
        <v>1317</v>
      </c>
      <c r="B598" s="151" t="s">
        <v>1650</v>
      </c>
      <c r="C598" s="152" t="s">
        <v>1366</v>
      </c>
      <c r="D598" s="375">
        <v>0</v>
      </c>
      <c r="E598" s="359" t="s">
        <v>1384</v>
      </c>
      <c r="F598" s="360">
        <v>3531</v>
      </c>
      <c r="G598" s="360">
        <f t="shared" si="100"/>
        <v>0</v>
      </c>
      <c r="H598" s="360">
        <v>0</v>
      </c>
      <c r="I598" s="360">
        <f t="shared" si="101"/>
        <v>0</v>
      </c>
      <c r="J598" s="360">
        <v>0</v>
      </c>
      <c r="K598" s="360">
        <f t="shared" si="102"/>
        <v>0</v>
      </c>
      <c r="L598" s="360">
        <f t="shared" ref="L598:M661" si="110">F598+H598+J598</f>
        <v>3531</v>
      </c>
      <c r="M598" s="376">
        <f t="shared" si="110"/>
        <v>0</v>
      </c>
      <c r="N598" s="375">
        <v>0</v>
      </c>
      <c r="O598" s="360">
        <v>3531</v>
      </c>
      <c r="P598" s="360">
        <f t="shared" si="107"/>
        <v>0</v>
      </c>
      <c r="Q598" s="360">
        <v>0</v>
      </c>
      <c r="R598" s="360">
        <f t="shared" si="108"/>
        <v>0</v>
      </c>
      <c r="S598" s="360">
        <v>0</v>
      </c>
      <c r="T598" s="360">
        <f t="shared" si="109"/>
        <v>0</v>
      </c>
      <c r="U598" s="360">
        <f t="shared" si="103"/>
        <v>3531</v>
      </c>
      <c r="V598" s="369">
        <f t="shared" si="104"/>
        <v>0</v>
      </c>
      <c r="W598" s="393">
        <f t="shared" si="105"/>
        <v>0</v>
      </c>
      <c r="X598" s="376">
        <f t="shared" si="106"/>
        <v>0</v>
      </c>
      <c r="Y598" s="372"/>
    </row>
    <row r="599" spans="1:25" s="50" customFormat="1" ht="22.5" customHeight="1" x14ac:dyDescent="0.15">
      <c r="A599" s="361" t="s">
        <v>1318</v>
      </c>
      <c r="B599" s="151" t="s">
        <v>1532</v>
      </c>
      <c r="C599" s="152" t="s">
        <v>523</v>
      </c>
      <c r="D599" s="375">
        <v>0</v>
      </c>
      <c r="E599" s="359" t="s">
        <v>1741</v>
      </c>
      <c r="F599" s="360">
        <v>3505</v>
      </c>
      <c r="G599" s="360">
        <f t="shared" si="100"/>
        <v>0</v>
      </c>
      <c r="H599" s="360">
        <v>10398</v>
      </c>
      <c r="I599" s="360">
        <f t="shared" si="101"/>
        <v>0</v>
      </c>
      <c r="J599" s="360">
        <v>0</v>
      </c>
      <c r="K599" s="360">
        <f t="shared" si="102"/>
        <v>0</v>
      </c>
      <c r="L599" s="360">
        <f t="shared" si="110"/>
        <v>13903</v>
      </c>
      <c r="M599" s="376">
        <f t="shared" si="110"/>
        <v>0</v>
      </c>
      <c r="N599" s="375">
        <v>0</v>
      </c>
      <c r="O599" s="360">
        <v>3505</v>
      </c>
      <c r="P599" s="360">
        <f t="shared" si="107"/>
        <v>0</v>
      </c>
      <c r="Q599" s="360">
        <v>10398</v>
      </c>
      <c r="R599" s="360">
        <f t="shared" si="108"/>
        <v>0</v>
      </c>
      <c r="S599" s="360">
        <v>0</v>
      </c>
      <c r="T599" s="360">
        <f t="shared" si="109"/>
        <v>0</v>
      </c>
      <c r="U599" s="360">
        <f t="shared" si="103"/>
        <v>13903</v>
      </c>
      <c r="V599" s="369">
        <f t="shared" si="104"/>
        <v>0</v>
      </c>
      <c r="W599" s="393">
        <f t="shared" si="105"/>
        <v>0</v>
      </c>
      <c r="X599" s="376">
        <f t="shared" si="106"/>
        <v>0</v>
      </c>
      <c r="Y599" s="372"/>
    </row>
    <row r="600" spans="1:25" s="50" customFormat="1" ht="22.5" customHeight="1" x14ac:dyDescent="0.15">
      <c r="A600" s="361" t="s">
        <v>1319</v>
      </c>
      <c r="B600" s="151" t="s">
        <v>1533</v>
      </c>
      <c r="C600" s="152" t="s">
        <v>524</v>
      </c>
      <c r="D600" s="375">
        <v>0</v>
      </c>
      <c r="E600" s="359" t="s">
        <v>1741</v>
      </c>
      <c r="F600" s="360">
        <v>4152</v>
      </c>
      <c r="G600" s="360">
        <f t="shared" si="100"/>
        <v>0</v>
      </c>
      <c r="H600" s="360">
        <v>12397</v>
      </c>
      <c r="I600" s="360">
        <f t="shared" si="101"/>
        <v>0</v>
      </c>
      <c r="J600" s="360">
        <v>0</v>
      </c>
      <c r="K600" s="360">
        <f t="shared" si="102"/>
        <v>0</v>
      </c>
      <c r="L600" s="360">
        <f t="shared" si="110"/>
        <v>16549</v>
      </c>
      <c r="M600" s="376">
        <f t="shared" si="110"/>
        <v>0</v>
      </c>
      <c r="N600" s="375">
        <v>0</v>
      </c>
      <c r="O600" s="360">
        <v>4152</v>
      </c>
      <c r="P600" s="360">
        <f t="shared" si="107"/>
        <v>0</v>
      </c>
      <c r="Q600" s="360">
        <v>12397</v>
      </c>
      <c r="R600" s="360">
        <f t="shared" si="108"/>
        <v>0</v>
      </c>
      <c r="S600" s="360">
        <v>0</v>
      </c>
      <c r="T600" s="360">
        <f t="shared" si="109"/>
        <v>0</v>
      </c>
      <c r="U600" s="360">
        <f t="shared" si="103"/>
        <v>16549</v>
      </c>
      <c r="V600" s="369">
        <f t="shared" si="104"/>
        <v>0</v>
      </c>
      <c r="W600" s="393">
        <f t="shared" si="105"/>
        <v>0</v>
      </c>
      <c r="X600" s="376">
        <f t="shared" si="106"/>
        <v>0</v>
      </c>
      <c r="Y600" s="372"/>
    </row>
    <row r="601" spans="1:25" s="50" customFormat="1" ht="22.5" customHeight="1" x14ac:dyDescent="0.15">
      <c r="A601" s="361" t="s">
        <v>1320</v>
      </c>
      <c r="B601" s="151" t="s">
        <v>1534</v>
      </c>
      <c r="C601" s="152" t="s">
        <v>525</v>
      </c>
      <c r="D601" s="375">
        <v>0</v>
      </c>
      <c r="E601" s="359" t="s">
        <v>1741</v>
      </c>
      <c r="F601" s="360">
        <v>4533</v>
      </c>
      <c r="G601" s="360">
        <f t="shared" si="100"/>
        <v>0</v>
      </c>
      <c r="H601" s="360">
        <v>13998</v>
      </c>
      <c r="I601" s="360">
        <f t="shared" si="101"/>
        <v>0</v>
      </c>
      <c r="J601" s="360">
        <v>0</v>
      </c>
      <c r="K601" s="360">
        <f t="shared" si="102"/>
        <v>0</v>
      </c>
      <c r="L601" s="360">
        <f t="shared" si="110"/>
        <v>18531</v>
      </c>
      <c r="M601" s="376">
        <f t="shared" si="110"/>
        <v>0</v>
      </c>
      <c r="N601" s="375">
        <v>0</v>
      </c>
      <c r="O601" s="360">
        <v>4533</v>
      </c>
      <c r="P601" s="360">
        <f t="shared" si="107"/>
        <v>0</v>
      </c>
      <c r="Q601" s="360">
        <v>13998</v>
      </c>
      <c r="R601" s="360">
        <f t="shared" si="108"/>
        <v>0</v>
      </c>
      <c r="S601" s="360">
        <v>0</v>
      </c>
      <c r="T601" s="360">
        <f t="shared" si="109"/>
        <v>0</v>
      </c>
      <c r="U601" s="360">
        <f t="shared" si="103"/>
        <v>18531</v>
      </c>
      <c r="V601" s="369">
        <f t="shared" si="104"/>
        <v>0</v>
      </c>
      <c r="W601" s="393">
        <f t="shared" si="105"/>
        <v>0</v>
      </c>
      <c r="X601" s="376">
        <f t="shared" si="106"/>
        <v>0</v>
      </c>
      <c r="Y601" s="372"/>
    </row>
    <row r="602" spans="1:25" s="50" customFormat="1" ht="22.5" customHeight="1" x14ac:dyDescent="0.15">
      <c r="A602" s="361" t="s">
        <v>1321</v>
      </c>
      <c r="B602" s="151" t="s">
        <v>1535</v>
      </c>
      <c r="C602" s="152" t="s">
        <v>526</v>
      </c>
      <c r="D602" s="375">
        <v>0</v>
      </c>
      <c r="E602" s="359" t="s">
        <v>1741</v>
      </c>
      <c r="F602" s="360">
        <v>4914</v>
      </c>
      <c r="G602" s="360">
        <f t="shared" si="100"/>
        <v>0</v>
      </c>
      <c r="H602" s="360">
        <v>16998</v>
      </c>
      <c r="I602" s="360">
        <f t="shared" si="101"/>
        <v>0</v>
      </c>
      <c r="J602" s="360">
        <v>0</v>
      </c>
      <c r="K602" s="360">
        <f t="shared" si="102"/>
        <v>0</v>
      </c>
      <c r="L602" s="360">
        <f t="shared" si="110"/>
        <v>21912</v>
      </c>
      <c r="M602" s="376">
        <f t="shared" si="110"/>
        <v>0</v>
      </c>
      <c r="N602" s="375">
        <v>0</v>
      </c>
      <c r="O602" s="360">
        <v>4914</v>
      </c>
      <c r="P602" s="360">
        <f t="shared" si="107"/>
        <v>0</v>
      </c>
      <c r="Q602" s="360">
        <v>16998</v>
      </c>
      <c r="R602" s="360">
        <f t="shared" si="108"/>
        <v>0</v>
      </c>
      <c r="S602" s="360">
        <v>0</v>
      </c>
      <c r="T602" s="360">
        <f t="shared" si="109"/>
        <v>0</v>
      </c>
      <c r="U602" s="360">
        <f t="shared" si="103"/>
        <v>21912</v>
      </c>
      <c r="V602" s="369">
        <f t="shared" si="104"/>
        <v>0</v>
      </c>
      <c r="W602" s="393">
        <f t="shared" si="105"/>
        <v>0</v>
      </c>
      <c r="X602" s="376">
        <f t="shared" si="106"/>
        <v>0</v>
      </c>
      <c r="Y602" s="372"/>
    </row>
    <row r="603" spans="1:25" s="50" customFormat="1" ht="22.5" customHeight="1" x14ac:dyDescent="0.15">
      <c r="A603" s="361" t="s">
        <v>1322</v>
      </c>
      <c r="B603" s="151" t="s">
        <v>1704</v>
      </c>
      <c r="C603" s="152" t="s">
        <v>527</v>
      </c>
      <c r="D603" s="375">
        <v>0</v>
      </c>
      <c r="E603" s="359" t="s">
        <v>1741</v>
      </c>
      <c r="F603" s="360">
        <v>6618</v>
      </c>
      <c r="G603" s="360">
        <f t="shared" si="100"/>
        <v>0</v>
      </c>
      <c r="H603" s="360">
        <v>20997</v>
      </c>
      <c r="I603" s="360">
        <f t="shared" si="101"/>
        <v>0</v>
      </c>
      <c r="J603" s="360">
        <v>0</v>
      </c>
      <c r="K603" s="360">
        <f t="shared" si="102"/>
        <v>0</v>
      </c>
      <c r="L603" s="360">
        <f t="shared" si="110"/>
        <v>27615</v>
      </c>
      <c r="M603" s="376">
        <f t="shared" si="110"/>
        <v>0</v>
      </c>
      <c r="N603" s="375">
        <v>0</v>
      </c>
      <c r="O603" s="360">
        <v>6618</v>
      </c>
      <c r="P603" s="360">
        <f t="shared" si="107"/>
        <v>0</v>
      </c>
      <c r="Q603" s="360">
        <v>20997</v>
      </c>
      <c r="R603" s="360">
        <f t="shared" si="108"/>
        <v>0</v>
      </c>
      <c r="S603" s="360">
        <v>0</v>
      </c>
      <c r="T603" s="360">
        <f t="shared" si="109"/>
        <v>0</v>
      </c>
      <c r="U603" s="360">
        <f t="shared" si="103"/>
        <v>27615</v>
      </c>
      <c r="V603" s="369">
        <f t="shared" si="104"/>
        <v>0</v>
      </c>
      <c r="W603" s="393">
        <f t="shared" si="105"/>
        <v>0</v>
      </c>
      <c r="X603" s="376">
        <f t="shared" si="106"/>
        <v>0</v>
      </c>
      <c r="Y603" s="372"/>
    </row>
    <row r="604" spans="1:25" s="50" customFormat="1" ht="22.5" customHeight="1" x14ac:dyDescent="0.15">
      <c r="A604" s="361" t="s">
        <v>1323</v>
      </c>
      <c r="B604" s="151" t="s">
        <v>1705</v>
      </c>
      <c r="C604" s="152" t="s">
        <v>528</v>
      </c>
      <c r="D604" s="375">
        <v>0</v>
      </c>
      <c r="E604" s="359" t="s">
        <v>1741</v>
      </c>
      <c r="F604" s="360">
        <v>8294</v>
      </c>
      <c r="G604" s="360">
        <f t="shared" si="100"/>
        <v>0</v>
      </c>
      <c r="H604" s="360">
        <v>24196</v>
      </c>
      <c r="I604" s="360">
        <f t="shared" si="101"/>
        <v>0</v>
      </c>
      <c r="J604" s="360">
        <v>0</v>
      </c>
      <c r="K604" s="360">
        <f t="shared" si="102"/>
        <v>0</v>
      </c>
      <c r="L604" s="360">
        <f t="shared" si="110"/>
        <v>32490</v>
      </c>
      <c r="M604" s="376">
        <f t="shared" si="110"/>
        <v>0</v>
      </c>
      <c r="N604" s="375">
        <v>0</v>
      </c>
      <c r="O604" s="360">
        <v>8294</v>
      </c>
      <c r="P604" s="360">
        <f t="shared" si="107"/>
        <v>0</v>
      </c>
      <c r="Q604" s="360">
        <v>24196</v>
      </c>
      <c r="R604" s="360">
        <f t="shared" si="108"/>
        <v>0</v>
      </c>
      <c r="S604" s="360">
        <v>0</v>
      </c>
      <c r="T604" s="360">
        <f t="shared" si="109"/>
        <v>0</v>
      </c>
      <c r="U604" s="360">
        <f t="shared" si="103"/>
        <v>32490</v>
      </c>
      <c r="V604" s="369">
        <f t="shared" si="104"/>
        <v>0</v>
      </c>
      <c r="W604" s="393">
        <f t="shared" si="105"/>
        <v>0</v>
      </c>
      <c r="X604" s="376">
        <f t="shared" si="106"/>
        <v>0</v>
      </c>
      <c r="Y604" s="372"/>
    </row>
    <row r="605" spans="1:25" s="50" customFormat="1" ht="22.5" customHeight="1" x14ac:dyDescent="0.15">
      <c r="A605" s="361" t="s">
        <v>1324</v>
      </c>
      <c r="B605" s="151" t="s">
        <v>1706</v>
      </c>
      <c r="C605" s="152" t="s">
        <v>1420</v>
      </c>
      <c r="D605" s="375">
        <v>0</v>
      </c>
      <c r="E605" s="359" t="s">
        <v>1741</v>
      </c>
      <c r="F605" s="360">
        <v>9178</v>
      </c>
      <c r="G605" s="360">
        <f t="shared" si="100"/>
        <v>0</v>
      </c>
      <c r="H605" s="360">
        <v>30396</v>
      </c>
      <c r="I605" s="360">
        <f t="shared" si="101"/>
        <v>0</v>
      </c>
      <c r="J605" s="360">
        <v>0</v>
      </c>
      <c r="K605" s="360">
        <f t="shared" si="102"/>
        <v>0</v>
      </c>
      <c r="L605" s="360">
        <f t="shared" si="110"/>
        <v>39574</v>
      </c>
      <c r="M605" s="376">
        <f t="shared" si="110"/>
        <v>0</v>
      </c>
      <c r="N605" s="375">
        <v>0</v>
      </c>
      <c r="O605" s="360">
        <v>9178</v>
      </c>
      <c r="P605" s="360">
        <f t="shared" si="107"/>
        <v>0</v>
      </c>
      <c r="Q605" s="360">
        <v>30396</v>
      </c>
      <c r="R605" s="360">
        <f t="shared" si="108"/>
        <v>0</v>
      </c>
      <c r="S605" s="360">
        <v>0</v>
      </c>
      <c r="T605" s="360">
        <f t="shared" si="109"/>
        <v>0</v>
      </c>
      <c r="U605" s="360">
        <f t="shared" si="103"/>
        <v>39574</v>
      </c>
      <c r="V605" s="369">
        <f t="shared" si="104"/>
        <v>0</v>
      </c>
      <c r="W605" s="393">
        <f t="shared" si="105"/>
        <v>0</v>
      </c>
      <c r="X605" s="376">
        <f t="shared" si="106"/>
        <v>0</v>
      </c>
      <c r="Y605" s="372"/>
    </row>
    <row r="606" spans="1:25" s="50" customFormat="1" ht="22.5" customHeight="1" x14ac:dyDescent="0.15">
      <c r="A606" s="361" t="s">
        <v>1325</v>
      </c>
      <c r="B606" s="151" t="s">
        <v>1707</v>
      </c>
      <c r="C606" s="152" t="s">
        <v>1421</v>
      </c>
      <c r="D606" s="375">
        <v>0</v>
      </c>
      <c r="E606" s="359" t="s">
        <v>1741</v>
      </c>
      <c r="F606" s="360">
        <v>14098</v>
      </c>
      <c r="G606" s="360">
        <f t="shared" si="100"/>
        <v>0</v>
      </c>
      <c r="H606" s="360">
        <v>36795</v>
      </c>
      <c r="I606" s="360">
        <f t="shared" si="101"/>
        <v>0</v>
      </c>
      <c r="J606" s="360">
        <v>0</v>
      </c>
      <c r="K606" s="360">
        <f t="shared" si="102"/>
        <v>0</v>
      </c>
      <c r="L606" s="360">
        <f t="shared" si="110"/>
        <v>50893</v>
      </c>
      <c r="M606" s="376">
        <f t="shared" si="110"/>
        <v>0</v>
      </c>
      <c r="N606" s="375">
        <v>0</v>
      </c>
      <c r="O606" s="360">
        <v>14098</v>
      </c>
      <c r="P606" s="360">
        <f t="shared" si="107"/>
        <v>0</v>
      </c>
      <c r="Q606" s="360">
        <v>36795</v>
      </c>
      <c r="R606" s="360">
        <f t="shared" si="108"/>
        <v>0</v>
      </c>
      <c r="S606" s="360">
        <v>0</v>
      </c>
      <c r="T606" s="360">
        <f t="shared" si="109"/>
        <v>0</v>
      </c>
      <c r="U606" s="360">
        <f t="shared" si="103"/>
        <v>50893</v>
      </c>
      <c r="V606" s="369">
        <f t="shared" si="104"/>
        <v>0</v>
      </c>
      <c r="W606" s="393">
        <f t="shared" si="105"/>
        <v>0</v>
      </c>
      <c r="X606" s="376">
        <f t="shared" si="106"/>
        <v>0</v>
      </c>
      <c r="Y606" s="372"/>
    </row>
    <row r="607" spans="1:25" s="50" customFormat="1" ht="22.5" customHeight="1" x14ac:dyDescent="0.15">
      <c r="A607" s="361" t="s">
        <v>1326</v>
      </c>
      <c r="B607" s="151" t="s">
        <v>1708</v>
      </c>
      <c r="C607" s="152" t="s">
        <v>1440</v>
      </c>
      <c r="D607" s="375">
        <v>0</v>
      </c>
      <c r="E607" s="359" t="s">
        <v>1741</v>
      </c>
      <c r="F607" s="360">
        <v>17340</v>
      </c>
      <c r="G607" s="360">
        <f t="shared" si="100"/>
        <v>0</v>
      </c>
      <c r="H607" s="360">
        <v>43195</v>
      </c>
      <c r="I607" s="360">
        <f t="shared" si="101"/>
        <v>0</v>
      </c>
      <c r="J607" s="360">
        <v>0</v>
      </c>
      <c r="K607" s="360">
        <f t="shared" si="102"/>
        <v>0</v>
      </c>
      <c r="L607" s="360">
        <f t="shared" si="110"/>
        <v>60535</v>
      </c>
      <c r="M607" s="376">
        <f t="shared" si="110"/>
        <v>0</v>
      </c>
      <c r="N607" s="375">
        <v>0</v>
      </c>
      <c r="O607" s="360">
        <v>17340</v>
      </c>
      <c r="P607" s="360">
        <f t="shared" si="107"/>
        <v>0</v>
      </c>
      <c r="Q607" s="360">
        <v>43195</v>
      </c>
      <c r="R607" s="360">
        <f t="shared" si="108"/>
        <v>0</v>
      </c>
      <c r="S607" s="360">
        <v>0</v>
      </c>
      <c r="T607" s="360">
        <f t="shared" si="109"/>
        <v>0</v>
      </c>
      <c r="U607" s="360">
        <f t="shared" si="103"/>
        <v>60535</v>
      </c>
      <c r="V607" s="369">
        <f t="shared" si="104"/>
        <v>0</v>
      </c>
      <c r="W607" s="393">
        <f t="shared" si="105"/>
        <v>0</v>
      </c>
      <c r="X607" s="376">
        <f t="shared" si="106"/>
        <v>0</v>
      </c>
      <c r="Y607" s="372"/>
    </row>
    <row r="608" spans="1:25" s="50" customFormat="1" ht="22.5" customHeight="1" x14ac:dyDescent="0.15">
      <c r="A608" s="361" t="s">
        <v>1327</v>
      </c>
      <c r="B608" s="151" t="s">
        <v>1709</v>
      </c>
      <c r="C608" s="152" t="s">
        <v>1441</v>
      </c>
      <c r="D608" s="375">
        <v>0</v>
      </c>
      <c r="E608" s="359" t="s">
        <v>1741</v>
      </c>
      <c r="F608" s="360">
        <v>21704</v>
      </c>
      <c r="G608" s="360">
        <f t="shared" si="100"/>
        <v>0</v>
      </c>
      <c r="H608" s="360">
        <v>56193</v>
      </c>
      <c r="I608" s="360">
        <f t="shared" si="101"/>
        <v>0</v>
      </c>
      <c r="J608" s="360">
        <v>0</v>
      </c>
      <c r="K608" s="360">
        <f t="shared" si="102"/>
        <v>0</v>
      </c>
      <c r="L608" s="360">
        <f t="shared" si="110"/>
        <v>77897</v>
      </c>
      <c r="M608" s="376">
        <f t="shared" si="110"/>
        <v>0</v>
      </c>
      <c r="N608" s="375">
        <v>0</v>
      </c>
      <c r="O608" s="360">
        <v>21704</v>
      </c>
      <c r="P608" s="360">
        <f t="shared" si="107"/>
        <v>0</v>
      </c>
      <c r="Q608" s="360">
        <v>56193</v>
      </c>
      <c r="R608" s="360">
        <f t="shared" si="108"/>
        <v>0</v>
      </c>
      <c r="S608" s="360">
        <v>0</v>
      </c>
      <c r="T608" s="360">
        <f t="shared" si="109"/>
        <v>0</v>
      </c>
      <c r="U608" s="360">
        <f t="shared" si="103"/>
        <v>77897</v>
      </c>
      <c r="V608" s="369">
        <f t="shared" si="104"/>
        <v>0</v>
      </c>
      <c r="W608" s="393">
        <f t="shared" si="105"/>
        <v>0</v>
      </c>
      <c r="X608" s="376">
        <f t="shared" si="106"/>
        <v>0</v>
      </c>
      <c r="Y608" s="372"/>
    </row>
    <row r="609" spans="1:25" s="50" customFormat="1" ht="22.5" customHeight="1" x14ac:dyDescent="0.15">
      <c r="A609" s="361" t="s">
        <v>1328</v>
      </c>
      <c r="B609" s="151" t="s">
        <v>1710</v>
      </c>
      <c r="C609" s="152" t="s">
        <v>1711</v>
      </c>
      <c r="D609" s="375">
        <v>0</v>
      </c>
      <c r="E609" s="359" t="s">
        <v>1741</v>
      </c>
      <c r="F609" s="360">
        <v>36042</v>
      </c>
      <c r="G609" s="360">
        <f t="shared" si="100"/>
        <v>0</v>
      </c>
      <c r="H609" s="360">
        <v>68992</v>
      </c>
      <c r="I609" s="360">
        <f t="shared" si="101"/>
        <v>0</v>
      </c>
      <c r="J609" s="360">
        <v>0</v>
      </c>
      <c r="K609" s="360">
        <f t="shared" si="102"/>
        <v>0</v>
      </c>
      <c r="L609" s="360">
        <f t="shared" si="110"/>
        <v>105034</v>
      </c>
      <c r="M609" s="376">
        <f t="shared" si="110"/>
        <v>0</v>
      </c>
      <c r="N609" s="375">
        <v>0</v>
      </c>
      <c r="O609" s="360">
        <v>36042</v>
      </c>
      <c r="P609" s="360">
        <f t="shared" si="107"/>
        <v>0</v>
      </c>
      <c r="Q609" s="360">
        <v>68992</v>
      </c>
      <c r="R609" s="360">
        <f t="shared" si="108"/>
        <v>0</v>
      </c>
      <c r="S609" s="360">
        <v>0</v>
      </c>
      <c r="T609" s="360">
        <f t="shared" si="109"/>
        <v>0</v>
      </c>
      <c r="U609" s="360">
        <f t="shared" si="103"/>
        <v>105034</v>
      </c>
      <c r="V609" s="369">
        <f t="shared" si="104"/>
        <v>0</v>
      </c>
      <c r="W609" s="393">
        <f t="shared" si="105"/>
        <v>0</v>
      </c>
      <c r="X609" s="376">
        <f t="shared" si="106"/>
        <v>0</v>
      </c>
      <c r="Y609" s="372"/>
    </row>
    <row r="610" spans="1:25" s="50" customFormat="1" ht="22.5" customHeight="1" x14ac:dyDescent="0.15">
      <c r="A610" s="361" t="s">
        <v>1330</v>
      </c>
      <c r="B610" s="151" t="s">
        <v>1532</v>
      </c>
      <c r="C610" s="152" t="s">
        <v>1329</v>
      </c>
      <c r="D610" s="375">
        <v>0</v>
      </c>
      <c r="E610" s="359" t="s">
        <v>1741</v>
      </c>
      <c r="F610" s="360">
        <v>4027</v>
      </c>
      <c r="G610" s="360">
        <f t="shared" si="100"/>
        <v>0</v>
      </c>
      <c r="H610" s="360">
        <v>12397</v>
      </c>
      <c r="I610" s="360">
        <f t="shared" si="101"/>
        <v>0</v>
      </c>
      <c r="J610" s="360">
        <v>0</v>
      </c>
      <c r="K610" s="360">
        <f t="shared" si="102"/>
        <v>0</v>
      </c>
      <c r="L610" s="360">
        <f t="shared" si="110"/>
        <v>16424</v>
      </c>
      <c r="M610" s="376">
        <f t="shared" si="110"/>
        <v>0</v>
      </c>
      <c r="N610" s="375">
        <v>0</v>
      </c>
      <c r="O610" s="360">
        <v>4027</v>
      </c>
      <c r="P610" s="360">
        <f t="shared" si="107"/>
        <v>0</v>
      </c>
      <c r="Q610" s="360">
        <v>12397</v>
      </c>
      <c r="R610" s="360">
        <f t="shared" si="108"/>
        <v>0</v>
      </c>
      <c r="S610" s="360">
        <v>0</v>
      </c>
      <c r="T610" s="360">
        <f t="shared" si="109"/>
        <v>0</v>
      </c>
      <c r="U610" s="360">
        <f t="shared" si="103"/>
        <v>16424</v>
      </c>
      <c r="V610" s="369">
        <f t="shared" si="104"/>
        <v>0</v>
      </c>
      <c r="W610" s="393">
        <f t="shared" si="105"/>
        <v>0</v>
      </c>
      <c r="X610" s="376">
        <f t="shared" si="106"/>
        <v>0</v>
      </c>
      <c r="Y610" s="372"/>
    </row>
    <row r="611" spans="1:25" s="50" customFormat="1" ht="22.5" customHeight="1" x14ac:dyDescent="0.15">
      <c r="A611" s="361" t="s">
        <v>1332</v>
      </c>
      <c r="B611" s="151" t="s">
        <v>1533</v>
      </c>
      <c r="C611" s="152" t="s">
        <v>1331</v>
      </c>
      <c r="D611" s="375">
        <v>1</v>
      </c>
      <c r="E611" s="359" t="s">
        <v>1741</v>
      </c>
      <c r="F611" s="360">
        <v>4754</v>
      </c>
      <c r="G611" s="360">
        <f t="shared" si="100"/>
        <v>4754</v>
      </c>
      <c r="H611" s="360">
        <v>12397</v>
      </c>
      <c r="I611" s="360">
        <f t="shared" si="101"/>
        <v>12397</v>
      </c>
      <c r="J611" s="360">
        <v>0</v>
      </c>
      <c r="K611" s="360">
        <f t="shared" si="102"/>
        <v>0</v>
      </c>
      <c r="L611" s="360">
        <f t="shared" si="110"/>
        <v>17151</v>
      </c>
      <c r="M611" s="376">
        <f t="shared" si="110"/>
        <v>17151</v>
      </c>
      <c r="N611" s="375">
        <v>1</v>
      </c>
      <c r="O611" s="360">
        <v>4754</v>
      </c>
      <c r="P611" s="360">
        <f t="shared" si="107"/>
        <v>4754</v>
      </c>
      <c r="Q611" s="360">
        <v>12397</v>
      </c>
      <c r="R611" s="360">
        <f t="shared" si="108"/>
        <v>12397</v>
      </c>
      <c r="S611" s="360">
        <v>0</v>
      </c>
      <c r="T611" s="360">
        <f t="shared" si="109"/>
        <v>0</v>
      </c>
      <c r="U611" s="360">
        <f t="shared" si="103"/>
        <v>17151</v>
      </c>
      <c r="V611" s="369">
        <f t="shared" si="104"/>
        <v>17151</v>
      </c>
      <c r="W611" s="393">
        <f t="shared" si="105"/>
        <v>0</v>
      </c>
      <c r="X611" s="376">
        <f t="shared" si="106"/>
        <v>0</v>
      </c>
      <c r="Y611" s="372"/>
    </row>
    <row r="612" spans="1:25" s="50" customFormat="1" ht="22.5" customHeight="1" x14ac:dyDescent="0.15">
      <c r="A612" s="361" t="s">
        <v>1334</v>
      </c>
      <c r="B612" s="151" t="s">
        <v>1534</v>
      </c>
      <c r="C612" s="152" t="s">
        <v>1333</v>
      </c>
      <c r="D612" s="375">
        <v>1</v>
      </c>
      <c r="E612" s="359" t="s">
        <v>1741</v>
      </c>
      <c r="F612" s="360">
        <v>4985</v>
      </c>
      <c r="G612" s="360">
        <f t="shared" si="100"/>
        <v>4985</v>
      </c>
      <c r="H612" s="360">
        <v>13998</v>
      </c>
      <c r="I612" s="360">
        <f t="shared" si="101"/>
        <v>13998</v>
      </c>
      <c r="J612" s="360">
        <v>0</v>
      </c>
      <c r="K612" s="360">
        <f t="shared" si="102"/>
        <v>0</v>
      </c>
      <c r="L612" s="360">
        <f t="shared" si="110"/>
        <v>18983</v>
      </c>
      <c r="M612" s="376">
        <f t="shared" si="110"/>
        <v>18983</v>
      </c>
      <c r="N612" s="375">
        <v>1</v>
      </c>
      <c r="O612" s="360">
        <v>4985</v>
      </c>
      <c r="P612" s="360">
        <f t="shared" si="107"/>
        <v>4985</v>
      </c>
      <c r="Q612" s="360">
        <v>13998</v>
      </c>
      <c r="R612" s="360">
        <f t="shared" si="108"/>
        <v>13998</v>
      </c>
      <c r="S612" s="360">
        <v>0</v>
      </c>
      <c r="T612" s="360">
        <f t="shared" si="109"/>
        <v>0</v>
      </c>
      <c r="U612" s="360">
        <f t="shared" si="103"/>
        <v>18983</v>
      </c>
      <c r="V612" s="369">
        <f t="shared" si="104"/>
        <v>18983</v>
      </c>
      <c r="W612" s="393">
        <f t="shared" si="105"/>
        <v>0</v>
      </c>
      <c r="X612" s="376">
        <f t="shared" si="106"/>
        <v>0</v>
      </c>
      <c r="Y612" s="372"/>
    </row>
    <row r="613" spans="1:25" s="50" customFormat="1" ht="22.5" customHeight="1" x14ac:dyDescent="0.15">
      <c r="A613" s="361" t="s">
        <v>1335</v>
      </c>
      <c r="B613" s="151" t="s">
        <v>1535</v>
      </c>
      <c r="C613" s="152" t="s">
        <v>468</v>
      </c>
      <c r="D613" s="375">
        <v>1</v>
      </c>
      <c r="E613" s="359" t="s">
        <v>1741</v>
      </c>
      <c r="F613" s="360">
        <v>5489</v>
      </c>
      <c r="G613" s="360">
        <f t="shared" si="100"/>
        <v>5489</v>
      </c>
      <c r="H613" s="360">
        <v>16998</v>
      </c>
      <c r="I613" s="360">
        <f t="shared" si="101"/>
        <v>16998</v>
      </c>
      <c r="J613" s="360">
        <v>0</v>
      </c>
      <c r="K613" s="360">
        <f t="shared" si="102"/>
        <v>0</v>
      </c>
      <c r="L613" s="360">
        <f t="shared" si="110"/>
        <v>22487</v>
      </c>
      <c r="M613" s="376">
        <f t="shared" si="110"/>
        <v>22487</v>
      </c>
      <c r="N613" s="375">
        <v>1</v>
      </c>
      <c r="O613" s="360">
        <v>5489</v>
      </c>
      <c r="P613" s="360">
        <f t="shared" si="107"/>
        <v>5489</v>
      </c>
      <c r="Q613" s="360">
        <v>16998</v>
      </c>
      <c r="R613" s="360">
        <f t="shared" si="108"/>
        <v>16998</v>
      </c>
      <c r="S613" s="360">
        <v>0</v>
      </c>
      <c r="T613" s="360">
        <f t="shared" si="109"/>
        <v>0</v>
      </c>
      <c r="U613" s="360">
        <f t="shared" si="103"/>
        <v>22487</v>
      </c>
      <c r="V613" s="369">
        <f t="shared" si="104"/>
        <v>22487</v>
      </c>
      <c r="W613" s="393">
        <f t="shared" si="105"/>
        <v>0</v>
      </c>
      <c r="X613" s="376">
        <f t="shared" si="106"/>
        <v>0</v>
      </c>
      <c r="Y613" s="372"/>
    </row>
    <row r="614" spans="1:25" s="50" customFormat="1" ht="22.5" customHeight="1" x14ac:dyDescent="0.15">
      <c r="A614" s="361" t="s">
        <v>1336</v>
      </c>
      <c r="B614" s="151" t="s">
        <v>1704</v>
      </c>
      <c r="C614" s="152" t="s">
        <v>469</v>
      </c>
      <c r="D614" s="375">
        <v>0</v>
      </c>
      <c r="E614" s="359" t="s">
        <v>1741</v>
      </c>
      <c r="F614" s="360">
        <v>7414</v>
      </c>
      <c r="G614" s="360">
        <f t="shared" si="100"/>
        <v>0</v>
      </c>
      <c r="H614" s="360">
        <v>20997</v>
      </c>
      <c r="I614" s="360">
        <f t="shared" si="101"/>
        <v>0</v>
      </c>
      <c r="J614" s="360">
        <v>0</v>
      </c>
      <c r="K614" s="360">
        <f t="shared" si="102"/>
        <v>0</v>
      </c>
      <c r="L614" s="360">
        <f t="shared" si="110"/>
        <v>28411</v>
      </c>
      <c r="M614" s="376">
        <f t="shared" si="110"/>
        <v>0</v>
      </c>
      <c r="N614" s="375">
        <v>0</v>
      </c>
      <c r="O614" s="360">
        <v>7414</v>
      </c>
      <c r="P614" s="360">
        <f t="shared" si="107"/>
        <v>0</v>
      </c>
      <c r="Q614" s="360">
        <v>20997</v>
      </c>
      <c r="R614" s="360">
        <f t="shared" si="108"/>
        <v>0</v>
      </c>
      <c r="S614" s="360">
        <v>0</v>
      </c>
      <c r="T614" s="360">
        <f t="shared" si="109"/>
        <v>0</v>
      </c>
      <c r="U614" s="360">
        <f t="shared" si="103"/>
        <v>28411</v>
      </c>
      <c r="V614" s="369">
        <f t="shared" si="104"/>
        <v>0</v>
      </c>
      <c r="W614" s="393">
        <f t="shared" si="105"/>
        <v>0</v>
      </c>
      <c r="X614" s="376">
        <f t="shared" si="106"/>
        <v>0</v>
      </c>
      <c r="Y614" s="372"/>
    </row>
    <row r="615" spans="1:25" s="50" customFormat="1" ht="22.5" customHeight="1" x14ac:dyDescent="0.15">
      <c r="A615" s="361" t="s">
        <v>1337</v>
      </c>
      <c r="B615" s="151" t="s">
        <v>1705</v>
      </c>
      <c r="C615" s="152" t="s">
        <v>470</v>
      </c>
      <c r="D615" s="375">
        <v>0</v>
      </c>
      <c r="E615" s="359" t="s">
        <v>1741</v>
      </c>
      <c r="F615" s="360">
        <v>11285</v>
      </c>
      <c r="G615" s="360">
        <f t="shared" si="100"/>
        <v>0</v>
      </c>
      <c r="H615" s="360">
        <v>24196</v>
      </c>
      <c r="I615" s="360">
        <f t="shared" si="101"/>
        <v>0</v>
      </c>
      <c r="J615" s="360">
        <v>0</v>
      </c>
      <c r="K615" s="360">
        <f t="shared" si="102"/>
        <v>0</v>
      </c>
      <c r="L615" s="360">
        <f t="shared" si="110"/>
        <v>35481</v>
      </c>
      <c r="M615" s="376">
        <f t="shared" si="110"/>
        <v>0</v>
      </c>
      <c r="N615" s="375">
        <v>0</v>
      </c>
      <c r="O615" s="360">
        <v>11285</v>
      </c>
      <c r="P615" s="360">
        <f t="shared" si="107"/>
        <v>0</v>
      </c>
      <c r="Q615" s="360">
        <v>24196</v>
      </c>
      <c r="R615" s="360">
        <f t="shared" si="108"/>
        <v>0</v>
      </c>
      <c r="S615" s="360">
        <v>0</v>
      </c>
      <c r="T615" s="360">
        <f t="shared" si="109"/>
        <v>0</v>
      </c>
      <c r="U615" s="360">
        <f t="shared" si="103"/>
        <v>35481</v>
      </c>
      <c r="V615" s="369">
        <f t="shared" si="104"/>
        <v>0</v>
      </c>
      <c r="W615" s="393">
        <f t="shared" si="105"/>
        <v>0</v>
      </c>
      <c r="X615" s="376">
        <f t="shared" si="106"/>
        <v>0</v>
      </c>
      <c r="Y615" s="372"/>
    </row>
    <row r="616" spans="1:25" s="50" customFormat="1" ht="22.5" customHeight="1" x14ac:dyDescent="0.15">
      <c r="A616" s="361" t="s">
        <v>1338</v>
      </c>
      <c r="B616" s="151" t="s">
        <v>1706</v>
      </c>
      <c r="C616" s="152" t="s">
        <v>832</v>
      </c>
      <c r="D616" s="375">
        <v>0</v>
      </c>
      <c r="E616" s="359" t="s">
        <v>1741</v>
      </c>
      <c r="F616" s="360">
        <v>13833</v>
      </c>
      <c r="G616" s="360">
        <f t="shared" si="100"/>
        <v>0</v>
      </c>
      <c r="H616" s="360">
        <v>30396</v>
      </c>
      <c r="I616" s="360">
        <f t="shared" si="101"/>
        <v>0</v>
      </c>
      <c r="J616" s="360">
        <v>0</v>
      </c>
      <c r="K616" s="360">
        <f t="shared" si="102"/>
        <v>0</v>
      </c>
      <c r="L616" s="360">
        <f t="shared" si="110"/>
        <v>44229</v>
      </c>
      <c r="M616" s="376">
        <f t="shared" si="110"/>
        <v>0</v>
      </c>
      <c r="N616" s="375">
        <v>0</v>
      </c>
      <c r="O616" s="360">
        <v>13833</v>
      </c>
      <c r="P616" s="360">
        <f t="shared" si="107"/>
        <v>0</v>
      </c>
      <c r="Q616" s="360">
        <v>30396</v>
      </c>
      <c r="R616" s="360">
        <f t="shared" si="108"/>
        <v>0</v>
      </c>
      <c r="S616" s="360">
        <v>0</v>
      </c>
      <c r="T616" s="360">
        <f t="shared" si="109"/>
        <v>0</v>
      </c>
      <c r="U616" s="360">
        <f t="shared" si="103"/>
        <v>44229</v>
      </c>
      <c r="V616" s="369">
        <f t="shared" si="104"/>
        <v>0</v>
      </c>
      <c r="W616" s="393">
        <f t="shared" si="105"/>
        <v>0</v>
      </c>
      <c r="X616" s="376">
        <f t="shared" si="106"/>
        <v>0</v>
      </c>
      <c r="Y616" s="372"/>
    </row>
    <row r="617" spans="1:25" s="50" customFormat="1" ht="22.5" customHeight="1" x14ac:dyDescent="0.15">
      <c r="A617" s="361" t="s">
        <v>1339</v>
      </c>
      <c r="B617" s="151" t="s">
        <v>1707</v>
      </c>
      <c r="C617" s="152" t="s">
        <v>833</v>
      </c>
      <c r="D617" s="375">
        <v>0</v>
      </c>
      <c r="E617" s="359" t="s">
        <v>1741</v>
      </c>
      <c r="F617" s="360">
        <v>21443</v>
      </c>
      <c r="G617" s="360">
        <f t="shared" si="100"/>
        <v>0</v>
      </c>
      <c r="H617" s="360">
        <v>36795</v>
      </c>
      <c r="I617" s="360">
        <f t="shared" si="101"/>
        <v>0</v>
      </c>
      <c r="J617" s="360">
        <v>0</v>
      </c>
      <c r="K617" s="360">
        <f t="shared" si="102"/>
        <v>0</v>
      </c>
      <c r="L617" s="360">
        <f t="shared" si="110"/>
        <v>58238</v>
      </c>
      <c r="M617" s="376">
        <f t="shared" si="110"/>
        <v>0</v>
      </c>
      <c r="N617" s="375">
        <v>0</v>
      </c>
      <c r="O617" s="360">
        <v>21443</v>
      </c>
      <c r="P617" s="360">
        <f t="shared" si="107"/>
        <v>0</v>
      </c>
      <c r="Q617" s="360">
        <v>36795</v>
      </c>
      <c r="R617" s="360">
        <f t="shared" si="108"/>
        <v>0</v>
      </c>
      <c r="S617" s="360">
        <v>0</v>
      </c>
      <c r="T617" s="360">
        <f t="shared" si="109"/>
        <v>0</v>
      </c>
      <c r="U617" s="360">
        <f t="shared" si="103"/>
        <v>58238</v>
      </c>
      <c r="V617" s="369">
        <f t="shared" si="104"/>
        <v>0</v>
      </c>
      <c r="W617" s="393">
        <f t="shared" si="105"/>
        <v>0</v>
      </c>
      <c r="X617" s="376">
        <f t="shared" si="106"/>
        <v>0</v>
      </c>
      <c r="Y617" s="372"/>
    </row>
    <row r="618" spans="1:25" s="50" customFormat="1" ht="22.5" customHeight="1" x14ac:dyDescent="0.15">
      <c r="A618" s="361" t="s">
        <v>1340</v>
      </c>
      <c r="B618" s="151" t="s">
        <v>1708</v>
      </c>
      <c r="C618" s="152" t="s">
        <v>834</v>
      </c>
      <c r="D618" s="375">
        <v>0</v>
      </c>
      <c r="E618" s="359" t="s">
        <v>1741</v>
      </c>
      <c r="F618" s="360">
        <v>28404</v>
      </c>
      <c r="G618" s="360">
        <f t="shared" si="100"/>
        <v>0</v>
      </c>
      <c r="H618" s="360">
        <v>43195</v>
      </c>
      <c r="I618" s="360">
        <f t="shared" si="101"/>
        <v>0</v>
      </c>
      <c r="J618" s="360">
        <v>0</v>
      </c>
      <c r="K618" s="360">
        <f t="shared" si="102"/>
        <v>0</v>
      </c>
      <c r="L618" s="360">
        <f t="shared" si="110"/>
        <v>71599</v>
      </c>
      <c r="M618" s="376">
        <f t="shared" si="110"/>
        <v>0</v>
      </c>
      <c r="N618" s="375">
        <v>0</v>
      </c>
      <c r="O618" s="360">
        <v>28404</v>
      </c>
      <c r="P618" s="360">
        <f t="shared" si="107"/>
        <v>0</v>
      </c>
      <c r="Q618" s="360">
        <v>43195</v>
      </c>
      <c r="R618" s="360">
        <f t="shared" si="108"/>
        <v>0</v>
      </c>
      <c r="S618" s="360">
        <v>0</v>
      </c>
      <c r="T618" s="360">
        <f t="shared" si="109"/>
        <v>0</v>
      </c>
      <c r="U618" s="360">
        <f t="shared" si="103"/>
        <v>71599</v>
      </c>
      <c r="V618" s="369">
        <f t="shared" si="104"/>
        <v>0</v>
      </c>
      <c r="W618" s="393">
        <f t="shared" si="105"/>
        <v>0</v>
      </c>
      <c r="X618" s="376">
        <f t="shared" si="106"/>
        <v>0</v>
      </c>
      <c r="Y618" s="372"/>
    </row>
    <row r="619" spans="1:25" s="50" customFormat="1" ht="22.5" customHeight="1" x14ac:dyDescent="0.15">
      <c r="A619" s="361" t="s">
        <v>1341</v>
      </c>
      <c r="B619" s="151" t="s">
        <v>1709</v>
      </c>
      <c r="C619" s="152" t="s">
        <v>835</v>
      </c>
      <c r="D619" s="375">
        <v>0</v>
      </c>
      <c r="E619" s="359" t="s">
        <v>1741</v>
      </c>
      <c r="F619" s="360">
        <v>34006</v>
      </c>
      <c r="G619" s="360">
        <f t="shared" si="100"/>
        <v>0</v>
      </c>
      <c r="H619" s="360">
        <v>56193</v>
      </c>
      <c r="I619" s="360">
        <f t="shared" si="101"/>
        <v>0</v>
      </c>
      <c r="J619" s="360">
        <v>0</v>
      </c>
      <c r="K619" s="360">
        <f t="shared" si="102"/>
        <v>0</v>
      </c>
      <c r="L619" s="360">
        <f t="shared" si="110"/>
        <v>90199</v>
      </c>
      <c r="M619" s="376">
        <f t="shared" si="110"/>
        <v>0</v>
      </c>
      <c r="N619" s="375">
        <v>0</v>
      </c>
      <c r="O619" s="360">
        <v>34006</v>
      </c>
      <c r="P619" s="360">
        <f t="shared" si="107"/>
        <v>0</v>
      </c>
      <c r="Q619" s="360">
        <v>56193</v>
      </c>
      <c r="R619" s="360">
        <f t="shared" si="108"/>
        <v>0</v>
      </c>
      <c r="S619" s="360">
        <v>0</v>
      </c>
      <c r="T619" s="360">
        <f t="shared" si="109"/>
        <v>0</v>
      </c>
      <c r="U619" s="360">
        <f t="shared" si="103"/>
        <v>90199</v>
      </c>
      <c r="V619" s="369">
        <f t="shared" si="104"/>
        <v>0</v>
      </c>
      <c r="W619" s="393">
        <f t="shared" si="105"/>
        <v>0</v>
      </c>
      <c r="X619" s="376">
        <f t="shared" si="106"/>
        <v>0</v>
      </c>
      <c r="Y619" s="372"/>
    </row>
    <row r="620" spans="1:25" s="50" customFormat="1" ht="22.5" customHeight="1" x14ac:dyDescent="0.15">
      <c r="A620" s="361" t="s">
        <v>1342</v>
      </c>
      <c r="B620" s="151" t="s">
        <v>1710</v>
      </c>
      <c r="C620" s="152" t="s">
        <v>836</v>
      </c>
      <c r="D620" s="375">
        <v>0</v>
      </c>
      <c r="E620" s="359" t="s">
        <v>1741</v>
      </c>
      <c r="F620" s="360">
        <v>59141</v>
      </c>
      <c r="G620" s="360">
        <f t="shared" si="100"/>
        <v>0</v>
      </c>
      <c r="H620" s="360">
        <v>68992</v>
      </c>
      <c r="I620" s="360">
        <f t="shared" si="101"/>
        <v>0</v>
      </c>
      <c r="J620" s="360">
        <v>0</v>
      </c>
      <c r="K620" s="360">
        <f t="shared" si="102"/>
        <v>0</v>
      </c>
      <c r="L620" s="360">
        <f t="shared" si="110"/>
        <v>128133</v>
      </c>
      <c r="M620" s="376">
        <f t="shared" si="110"/>
        <v>0</v>
      </c>
      <c r="N620" s="375">
        <v>0</v>
      </c>
      <c r="O620" s="360">
        <v>59141</v>
      </c>
      <c r="P620" s="360">
        <f t="shared" si="107"/>
        <v>0</v>
      </c>
      <c r="Q620" s="360">
        <v>68992</v>
      </c>
      <c r="R620" s="360">
        <f t="shared" si="108"/>
        <v>0</v>
      </c>
      <c r="S620" s="360">
        <v>0</v>
      </c>
      <c r="T620" s="360">
        <f t="shared" si="109"/>
        <v>0</v>
      </c>
      <c r="U620" s="360">
        <f t="shared" si="103"/>
        <v>128133</v>
      </c>
      <c r="V620" s="369">
        <f t="shared" si="104"/>
        <v>0</v>
      </c>
      <c r="W620" s="393">
        <f t="shared" si="105"/>
        <v>0</v>
      </c>
      <c r="X620" s="376">
        <f t="shared" si="106"/>
        <v>0</v>
      </c>
      <c r="Y620" s="372"/>
    </row>
    <row r="621" spans="1:25" s="50" customFormat="1" ht="22.5" customHeight="1" x14ac:dyDescent="0.15">
      <c r="A621" s="361" t="s">
        <v>1343</v>
      </c>
      <c r="B621" s="151" t="s">
        <v>955</v>
      </c>
      <c r="C621" s="152"/>
      <c r="D621" s="375">
        <v>0</v>
      </c>
      <c r="E621" s="359" t="s">
        <v>1741</v>
      </c>
      <c r="F621" s="360">
        <v>5608</v>
      </c>
      <c r="G621" s="360">
        <f t="shared" si="100"/>
        <v>0</v>
      </c>
      <c r="H621" s="360">
        <v>7598</v>
      </c>
      <c r="I621" s="360">
        <f t="shared" si="101"/>
        <v>0</v>
      </c>
      <c r="J621" s="360">
        <v>0</v>
      </c>
      <c r="K621" s="360">
        <f t="shared" si="102"/>
        <v>0</v>
      </c>
      <c r="L621" s="360">
        <f t="shared" si="110"/>
        <v>13206</v>
      </c>
      <c r="M621" s="376">
        <f t="shared" si="110"/>
        <v>0</v>
      </c>
      <c r="N621" s="375">
        <v>0</v>
      </c>
      <c r="O621" s="360">
        <v>5608</v>
      </c>
      <c r="P621" s="360">
        <f t="shared" si="107"/>
        <v>0</v>
      </c>
      <c r="Q621" s="360">
        <v>7598</v>
      </c>
      <c r="R621" s="360">
        <f t="shared" si="108"/>
        <v>0</v>
      </c>
      <c r="S621" s="360">
        <v>0</v>
      </c>
      <c r="T621" s="360">
        <f t="shared" si="109"/>
        <v>0</v>
      </c>
      <c r="U621" s="360">
        <f t="shared" si="103"/>
        <v>13206</v>
      </c>
      <c r="V621" s="369">
        <f t="shared" si="104"/>
        <v>0</v>
      </c>
      <c r="W621" s="393">
        <f t="shared" si="105"/>
        <v>0</v>
      </c>
      <c r="X621" s="376">
        <f t="shared" si="106"/>
        <v>0</v>
      </c>
      <c r="Y621" s="372"/>
    </row>
    <row r="622" spans="1:25" s="50" customFormat="1" ht="22.5" customHeight="1" x14ac:dyDescent="0.15">
      <c r="A622" s="361" t="s">
        <v>1344</v>
      </c>
      <c r="B622" s="151" t="s">
        <v>949</v>
      </c>
      <c r="C622" s="152"/>
      <c r="D622" s="375">
        <v>0</v>
      </c>
      <c r="E622" s="359" t="s">
        <v>1741</v>
      </c>
      <c r="F622" s="360">
        <v>7875</v>
      </c>
      <c r="G622" s="360">
        <f t="shared" si="100"/>
        <v>0</v>
      </c>
      <c r="H622" s="360">
        <v>8998</v>
      </c>
      <c r="I622" s="360">
        <f t="shared" si="101"/>
        <v>0</v>
      </c>
      <c r="J622" s="360">
        <v>0</v>
      </c>
      <c r="K622" s="360">
        <f t="shared" si="102"/>
        <v>0</v>
      </c>
      <c r="L622" s="360">
        <f t="shared" si="110"/>
        <v>16873</v>
      </c>
      <c r="M622" s="376">
        <f t="shared" si="110"/>
        <v>0</v>
      </c>
      <c r="N622" s="375">
        <v>0</v>
      </c>
      <c r="O622" s="360">
        <v>7875</v>
      </c>
      <c r="P622" s="360">
        <f t="shared" si="107"/>
        <v>0</v>
      </c>
      <c r="Q622" s="360">
        <v>8998</v>
      </c>
      <c r="R622" s="360">
        <f t="shared" si="108"/>
        <v>0</v>
      </c>
      <c r="S622" s="360">
        <v>0</v>
      </c>
      <c r="T622" s="360">
        <f t="shared" si="109"/>
        <v>0</v>
      </c>
      <c r="U622" s="360">
        <f t="shared" si="103"/>
        <v>16873</v>
      </c>
      <c r="V622" s="369">
        <f t="shared" si="104"/>
        <v>0</v>
      </c>
      <c r="W622" s="393">
        <f t="shared" si="105"/>
        <v>0</v>
      </c>
      <c r="X622" s="376">
        <f t="shared" si="106"/>
        <v>0</v>
      </c>
      <c r="Y622" s="372"/>
    </row>
    <row r="623" spans="1:25" s="50" customFormat="1" ht="22.5" customHeight="1" x14ac:dyDescent="0.15">
      <c r="A623" s="361" t="s">
        <v>1345</v>
      </c>
      <c r="B623" s="151" t="s">
        <v>953</v>
      </c>
      <c r="C623" s="152"/>
      <c r="D623" s="375">
        <v>0</v>
      </c>
      <c r="E623" s="359" t="s">
        <v>1741</v>
      </c>
      <c r="F623" s="360">
        <v>9114</v>
      </c>
      <c r="G623" s="360">
        <f t="shared" si="100"/>
        <v>0</v>
      </c>
      <c r="H623" s="360">
        <v>10598</v>
      </c>
      <c r="I623" s="360">
        <f t="shared" si="101"/>
        <v>0</v>
      </c>
      <c r="J623" s="360">
        <v>0</v>
      </c>
      <c r="K623" s="360">
        <f t="shared" si="102"/>
        <v>0</v>
      </c>
      <c r="L623" s="360">
        <f t="shared" si="110"/>
        <v>19712</v>
      </c>
      <c r="M623" s="376">
        <f t="shared" si="110"/>
        <v>0</v>
      </c>
      <c r="N623" s="375">
        <v>0</v>
      </c>
      <c r="O623" s="360">
        <v>9114</v>
      </c>
      <c r="P623" s="360">
        <f t="shared" si="107"/>
        <v>0</v>
      </c>
      <c r="Q623" s="360">
        <v>10598</v>
      </c>
      <c r="R623" s="360">
        <f t="shared" si="108"/>
        <v>0</v>
      </c>
      <c r="S623" s="360">
        <v>0</v>
      </c>
      <c r="T623" s="360">
        <f t="shared" si="109"/>
        <v>0</v>
      </c>
      <c r="U623" s="360">
        <f t="shared" si="103"/>
        <v>19712</v>
      </c>
      <c r="V623" s="369">
        <f t="shared" si="104"/>
        <v>0</v>
      </c>
      <c r="W623" s="393">
        <f t="shared" si="105"/>
        <v>0</v>
      </c>
      <c r="X623" s="376">
        <f t="shared" si="106"/>
        <v>0</v>
      </c>
      <c r="Y623" s="372"/>
    </row>
    <row r="624" spans="1:25" s="50" customFormat="1" ht="22.5" customHeight="1" x14ac:dyDescent="0.15">
      <c r="A624" s="361" t="s">
        <v>1346</v>
      </c>
      <c r="B624" s="151" t="s">
        <v>952</v>
      </c>
      <c r="C624" s="152"/>
      <c r="D624" s="375">
        <v>1</v>
      </c>
      <c r="E624" s="359" t="s">
        <v>1741</v>
      </c>
      <c r="F624" s="360">
        <v>11623</v>
      </c>
      <c r="G624" s="360">
        <f t="shared" si="100"/>
        <v>11623</v>
      </c>
      <c r="H624" s="360">
        <v>13398</v>
      </c>
      <c r="I624" s="360">
        <f t="shared" si="101"/>
        <v>13398</v>
      </c>
      <c r="J624" s="360">
        <v>0</v>
      </c>
      <c r="K624" s="360">
        <f t="shared" si="102"/>
        <v>0</v>
      </c>
      <c r="L624" s="360">
        <f t="shared" si="110"/>
        <v>25021</v>
      </c>
      <c r="M624" s="376">
        <f t="shared" si="110"/>
        <v>25021</v>
      </c>
      <c r="N624" s="375">
        <v>1</v>
      </c>
      <c r="O624" s="360">
        <v>11623</v>
      </c>
      <c r="P624" s="360">
        <f t="shared" si="107"/>
        <v>11623</v>
      </c>
      <c r="Q624" s="360">
        <v>13398</v>
      </c>
      <c r="R624" s="360">
        <f t="shared" si="108"/>
        <v>13398</v>
      </c>
      <c r="S624" s="360">
        <v>0</v>
      </c>
      <c r="T624" s="360">
        <f t="shared" si="109"/>
        <v>0</v>
      </c>
      <c r="U624" s="360">
        <f t="shared" si="103"/>
        <v>25021</v>
      </c>
      <c r="V624" s="369">
        <f t="shared" si="104"/>
        <v>25021</v>
      </c>
      <c r="W624" s="393">
        <f t="shared" si="105"/>
        <v>0</v>
      </c>
      <c r="X624" s="376">
        <f t="shared" si="106"/>
        <v>0</v>
      </c>
      <c r="Y624" s="372"/>
    </row>
    <row r="625" spans="1:25" s="50" customFormat="1" ht="22.5" customHeight="1" x14ac:dyDescent="0.15">
      <c r="A625" s="361" t="s">
        <v>1347</v>
      </c>
      <c r="B625" s="151" t="s">
        <v>951</v>
      </c>
      <c r="C625" s="152"/>
      <c r="D625" s="375">
        <v>1</v>
      </c>
      <c r="E625" s="359" t="s">
        <v>1741</v>
      </c>
      <c r="F625" s="360">
        <v>15902</v>
      </c>
      <c r="G625" s="360">
        <f t="shared" si="100"/>
        <v>15902</v>
      </c>
      <c r="H625" s="360">
        <v>17797</v>
      </c>
      <c r="I625" s="360">
        <f t="shared" si="101"/>
        <v>17797</v>
      </c>
      <c r="J625" s="360">
        <v>0</v>
      </c>
      <c r="K625" s="360">
        <f t="shared" si="102"/>
        <v>0</v>
      </c>
      <c r="L625" s="360">
        <f t="shared" si="110"/>
        <v>33699</v>
      </c>
      <c r="M625" s="376">
        <f t="shared" si="110"/>
        <v>33699</v>
      </c>
      <c r="N625" s="375">
        <v>1</v>
      </c>
      <c r="O625" s="360">
        <v>15902</v>
      </c>
      <c r="P625" s="360">
        <f t="shared" si="107"/>
        <v>15902</v>
      </c>
      <c r="Q625" s="360">
        <v>17797</v>
      </c>
      <c r="R625" s="360">
        <f t="shared" si="108"/>
        <v>17797</v>
      </c>
      <c r="S625" s="360">
        <v>0</v>
      </c>
      <c r="T625" s="360">
        <f t="shared" si="109"/>
        <v>0</v>
      </c>
      <c r="U625" s="360">
        <f t="shared" si="103"/>
        <v>33699</v>
      </c>
      <c r="V625" s="369">
        <f t="shared" si="104"/>
        <v>33699</v>
      </c>
      <c r="W625" s="393">
        <f t="shared" si="105"/>
        <v>0</v>
      </c>
      <c r="X625" s="376">
        <f t="shared" si="106"/>
        <v>0</v>
      </c>
      <c r="Y625" s="372"/>
    </row>
    <row r="626" spans="1:25" s="50" customFormat="1" ht="22.5" customHeight="1" x14ac:dyDescent="0.15">
      <c r="A626" s="361" t="s">
        <v>1348</v>
      </c>
      <c r="B626" s="151" t="s">
        <v>948</v>
      </c>
      <c r="C626" s="152"/>
      <c r="D626" s="375">
        <v>1</v>
      </c>
      <c r="E626" s="359" t="s">
        <v>1741</v>
      </c>
      <c r="F626" s="360">
        <v>19746</v>
      </c>
      <c r="G626" s="360">
        <f t="shared" si="100"/>
        <v>19746</v>
      </c>
      <c r="H626" s="360">
        <v>20997</v>
      </c>
      <c r="I626" s="360">
        <f t="shared" si="101"/>
        <v>20997</v>
      </c>
      <c r="J626" s="360">
        <v>0</v>
      </c>
      <c r="K626" s="360">
        <f t="shared" si="102"/>
        <v>0</v>
      </c>
      <c r="L626" s="360">
        <f t="shared" si="110"/>
        <v>40743</v>
      </c>
      <c r="M626" s="376">
        <f t="shared" si="110"/>
        <v>40743</v>
      </c>
      <c r="N626" s="375">
        <v>1</v>
      </c>
      <c r="O626" s="360">
        <v>19746</v>
      </c>
      <c r="P626" s="360">
        <f t="shared" si="107"/>
        <v>19746</v>
      </c>
      <c r="Q626" s="360">
        <v>20997</v>
      </c>
      <c r="R626" s="360">
        <f t="shared" si="108"/>
        <v>20997</v>
      </c>
      <c r="S626" s="360">
        <v>0</v>
      </c>
      <c r="T626" s="360">
        <f t="shared" si="109"/>
        <v>0</v>
      </c>
      <c r="U626" s="360">
        <f t="shared" si="103"/>
        <v>40743</v>
      </c>
      <c r="V626" s="369">
        <f t="shared" si="104"/>
        <v>40743</v>
      </c>
      <c r="W626" s="393">
        <f t="shared" si="105"/>
        <v>0</v>
      </c>
      <c r="X626" s="376">
        <f t="shared" si="106"/>
        <v>0</v>
      </c>
      <c r="Y626" s="372"/>
    </row>
    <row r="627" spans="1:25" s="50" customFormat="1" ht="22.5" customHeight="1" x14ac:dyDescent="0.15">
      <c r="A627" s="361" t="s">
        <v>1349</v>
      </c>
      <c r="B627" s="151" t="s">
        <v>950</v>
      </c>
      <c r="C627" s="152"/>
      <c r="D627" s="375">
        <v>1</v>
      </c>
      <c r="E627" s="359" t="s">
        <v>1741</v>
      </c>
      <c r="F627" s="360">
        <v>28145</v>
      </c>
      <c r="G627" s="360">
        <f t="shared" si="100"/>
        <v>28145</v>
      </c>
      <c r="H627" s="360">
        <v>27396</v>
      </c>
      <c r="I627" s="360">
        <f t="shared" si="101"/>
        <v>27396</v>
      </c>
      <c r="J627" s="360">
        <v>0</v>
      </c>
      <c r="K627" s="360">
        <f t="shared" si="102"/>
        <v>0</v>
      </c>
      <c r="L627" s="360">
        <f t="shared" si="110"/>
        <v>55541</v>
      </c>
      <c r="M627" s="376">
        <f t="shared" si="110"/>
        <v>55541</v>
      </c>
      <c r="N627" s="375">
        <v>1</v>
      </c>
      <c r="O627" s="360">
        <v>28145</v>
      </c>
      <c r="P627" s="360">
        <f t="shared" si="107"/>
        <v>28145</v>
      </c>
      <c r="Q627" s="360">
        <v>27396</v>
      </c>
      <c r="R627" s="360">
        <f t="shared" si="108"/>
        <v>27396</v>
      </c>
      <c r="S627" s="360">
        <v>0</v>
      </c>
      <c r="T627" s="360">
        <f t="shared" si="109"/>
        <v>0</v>
      </c>
      <c r="U627" s="360">
        <f t="shared" si="103"/>
        <v>55541</v>
      </c>
      <c r="V627" s="369">
        <f t="shared" si="104"/>
        <v>55541</v>
      </c>
      <c r="W627" s="393">
        <f t="shared" si="105"/>
        <v>0</v>
      </c>
      <c r="X627" s="376">
        <f t="shared" si="106"/>
        <v>0</v>
      </c>
      <c r="Y627" s="372"/>
    </row>
    <row r="628" spans="1:25" s="50" customFormat="1" ht="22.5" customHeight="1" x14ac:dyDescent="0.15">
      <c r="A628" s="361" t="s">
        <v>1350</v>
      </c>
      <c r="B628" s="151" t="s">
        <v>947</v>
      </c>
      <c r="C628" s="152"/>
      <c r="D628" s="375">
        <v>1</v>
      </c>
      <c r="E628" s="359" t="s">
        <v>1741</v>
      </c>
      <c r="F628" s="360">
        <v>36701</v>
      </c>
      <c r="G628" s="360">
        <f t="shared" si="100"/>
        <v>36701</v>
      </c>
      <c r="H628" s="360">
        <v>33796</v>
      </c>
      <c r="I628" s="360">
        <f t="shared" si="101"/>
        <v>33796</v>
      </c>
      <c r="J628" s="360">
        <v>0</v>
      </c>
      <c r="K628" s="360">
        <f t="shared" si="102"/>
        <v>0</v>
      </c>
      <c r="L628" s="360">
        <f t="shared" si="110"/>
        <v>70497</v>
      </c>
      <c r="M628" s="376">
        <f t="shared" si="110"/>
        <v>70497</v>
      </c>
      <c r="N628" s="375">
        <v>1</v>
      </c>
      <c r="O628" s="360">
        <v>36701</v>
      </c>
      <c r="P628" s="360">
        <f t="shared" si="107"/>
        <v>36701</v>
      </c>
      <c r="Q628" s="360">
        <v>33796</v>
      </c>
      <c r="R628" s="360">
        <f t="shared" si="108"/>
        <v>33796</v>
      </c>
      <c r="S628" s="360">
        <v>0</v>
      </c>
      <c r="T628" s="360">
        <f t="shared" si="109"/>
        <v>0</v>
      </c>
      <c r="U628" s="360">
        <f t="shared" si="103"/>
        <v>70497</v>
      </c>
      <c r="V628" s="369">
        <f t="shared" si="104"/>
        <v>70497</v>
      </c>
      <c r="W628" s="393">
        <f t="shared" si="105"/>
        <v>0</v>
      </c>
      <c r="X628" s="376">
        <f t="shared" si="106"/>
        <v>0</v>
      </c>
      <c r="Y628" s="372"/>
    </row>
    <row r="629" spans="1:25" s="50" customFormat="1" ht="22.5" customHeight="1" x14ac:dyDescent="0.15">
      <c r="A629" s="361" t="s">
        <v>1351</v>
      </c>
      <c r="B629" s="151" t="s">
        <v>946</v>
      </c>
      <c r="C629" s="152"/>
      <c r="D629" s="375">
        <v>1</v>
      </c>
      <c r="E629" s="359" t="s">
        <v>1741</v>
      </c>
      <c r="F629" s="360">
        <v>50058</v>
      </c>
      <c r="G629" s="360">
        <f t="shared" si="100"/>
        <v>50058</v>
      </c>
      <c r="H629" s="360">
        <v>40195</v>
      </c>
      <c r="I629" s="360">
        <f t="shared" si="101"/>
        <v>40195</v>
      </c>
      <c r="J629" s="360">
        <v>0</v>
      </c>
      <c r="K629" s="360">
        <f t="shared" si="102"/>
        <v>0</v>
      </c>
      <c r="L629" s="360">
        <f t="shared" si="110"/>
        <v>90253</v>
      </c>
      <c r="M629" s="376">
        <f t="shared" si="110"/>
        <v>90253</v>
      </c>
      <c r="N629" s="375">
        <v>1</v>
      </c>
      <c r="O629" s="360">
        <v>50058</v>
      </c>
      <c r="P629" s="360">
        <f t="shared" si="107"/>
        <v>50058</v>
      </c>
      <c r="Q629" s="360">
        <v>40195</v>
      </c>
      <c r="R629" s="360">
        <f t="shared" si="108"/>
        <v>40195</v>
      </c>
      <c r="S629" s="360">
        <v>0</v>
      </c>
      <c r="T629" s="360">
        <f t="shared" si="109"/>
        <v>0</v>
      </c>
      <c r="U629" s="360">
        <f t="shared" si="103"/>
        <v>90253</v>
      </c>
      <c r="V629" s="369">
        <f t="shared" si="104"/>
        <v>90253</v>
      </c>
      <c r="W629" s="393">
        <f t="shared" si="105"/>
        <v>0</v>
      </c>
      <c r="X629" s="376">
        <f t="shared" si="106"/>
        <v>0</v>
      </c>
      <c r="Y629" s="372"/>
    </row>
    <row r="630" spans="1:25" s="50" customFormat="1" ht="22.5" customHeight="1" x14ac:dyDescent="0.15">
      <c r="A630" s="361" t="s">
        <v>1352</v>
      </c>
      <c r="B630" s="151" t="s">
        <v>945</v>
      </c>
      <c r="C630" s="152" t="s">
        <v>471</v>
      </c>
      <c r="D630" s="375">
        <v>5</v>
      </c>
      <c r="E630" s="359" t="s">
        <v>1385</v>
      </c>
      <c r="F630" s="360">
        <v>214</v>
      </c>
      <c r="G630" s="360">
        <f t="shared" si="100"/>
        <v>1070</v>
      </c>
      <c r="H630" s="360">
        <v>5153</v>
      </c>
      <c r="I630" s="360">
        <f t="shared" si="101"/>
        <v>25765</v>
      </c>
      <c r="J630" s="360">
        <v>0</v>
      </c>
      <c r="K630" s="360">
        <f t="shared" si="102"/>
        <v>0</v>
      </c>
      <c r="L630" s="360">
        <f t="shared" si="110"/>
        <v>5367</v>
      </c>
      <c r="M630" s="376">
        <f t="shared" si="110"/>
        <v>26835</v>
      </c>
      <c r="N630" s="375">
        <v>5</v>
      </c>
      <c r="O630" s="360">
        <v>214</v>
      </c>
      <c r="P630" s="360">
        <f t="shared" si="107"/>
        <v>1070</v>
      </c>
      <c r="Q630" s="360">
        <v>5153</v>
      </c>
      <c r="R630" s="360">
        <f t="shared" si="108"/>
        <v>25765</v>
      </c>
      <c r="S630" s="360">
        <v>0</v>
      </c>
      <c r="T630" s="360">
        <f t="shared" si="109"/>
        <v>0</v>
      </c>
      <c r="U630" s="360">
        <f t="shared" si="103"/>
        <v>5367</v>
      </c>
      <c r="V630" s="369">
        <f t="shared" si="104"/>
        <v>26835</v>
      </c>
      <c r="W630" s="393">
        <f t="shared" si="105"/>
        <v>0</v>
      </c>
      <c r="X630" s="376">
        <f t="shared" si="106"/>
        <v>0</v>
      </c>
      <c r="Y630" s="372"/>
    </row>
    <row r="631" spans="1:25" s="50" customFormat="1" ht="22.5" customHeight="1" x14ac:dyDescent="0.15">
      <c r="A631" s="361" t="s">
        <v>1353</v>
      </c>
      <c r="B631" s="151" t="s">
        <v>945</v>
      </c>
      <c r="C631" s="152" t="s">
        <v>472</v>
      </c>
      <c r="D631" s="375">
        <v>5</v>
      </c>
      <c r="E631" s="359" t="s">
        <v>1385</v>
      </c>
      <c r="F631" s="360">
        <v>249</v>
      </c>
      <c r="G631" s="360">
        <f t="shared" si="100"/>
        <v>1245</v>
      </c>
      <c r="H631" s="360">
        <v>5974</v>
      </c>
      <c r="I631" s="360">
        <f t="shared" si="101"/>
        <v>29870</v>
      </c>
      <c r="J631" s="360">
        <v>0</v>
      </c>
      <c r="K631" s="360">
        <f t="shared" si="102"/>
        <v>0</v>
      </c>
      <c r="L631" s="360">
        <f t="shared" si="110"/>
        <v>6223</v>
      </c>
      <c r="M631" s="376">
        <f t="shared" si="110"/>
        <v>31115</v>
      </c>
      <c r="N631" s="375">
        <v>5</v>
      </c>
      <c r="O631" s="360">
        <v>249</v>
      </c>
      <c r="P631" s="360">
        <f t="shared" si="107"/>
        <v>1245</v>
      </c>
      <c r="Q631" s="360">
        <v>5974</v>
      </c>
      <c r="R631" s="360">
        <f t="shared" si="108"/>
        <v>29870</v>
      </c>
      <c r="S631" s="360">
        <v>0</v>
      </c>
      <c r="T631" s="360">
        <f t="shared" si="109"/>
        <v>0</v>
      </c>
      <c r="U631" s="360">
        <f t="shared" si="103"/>
        <v>6223</v>
      </c>
      <c r="V631" s="369">
        <f t="shared" si="104"/>
        <v>31115</v>
      </c>
      <c r="W631" s="393">
        <f t="shared" si="105"/>
        <v>0</v>
      </c>
      <c r="X631" s="376">
        <f t="shared" si="106"/>
        <v>0</v>
      </c>
      <c r="Y631" s="372"/>
    </row>
    <row r="632" spans="1:25" s="50" customFormat="1" ht="22.5" customHeight="1" x14ac:dyDescent="0.15">
      <c r="A632" s="361" t="s">
        <v>1354</v>
      </c>
      <c r="B632" s="151" t="s">
        <v>945</v>
      </c>
      <c r="C632" s="152" t="s">
        <v>473</v>
      </c>
      <c r="D632" s="375">
        <v>1</v>
      </c>
      <c r="E632" s="359" t="s">
        <v>1385</v>
      </c>
      <c r="F632" s="360">
        <v>392</v>
      </c>
      <c r="G632" s="360">
        <f t="shared" si="100"/>
        <v>392</v>
      </c>
      <c r="H632" s="360">
        <v>5974</v>
      </c>
      <c r="I632" s="360">
        <f t="shared" si="101"/>
        <v>5974</v>
      </c>
      <c r="J632" s="360">
        <v>0</v>
      </c>
      <c r="K632" s="360">
        <f t="shared" si="102"/>
        <v>0</v>
      </c>
      <c r="L632" s="360">
        <f t="shared" si="110"/>
        <v>6366</v>
      </c>
      <c r="M632" s="376">
        <f t="shared" si="110"/>
        <v>6366</v>
      </c>
      <c r="N632" s="375">
        <v>1</v>
      </c>
      <c r="O632" s="360">
        <v>392</v>
      </c>
      <c r="P632" s="360">
        <f t="shared" si="107"/>
        <v>392</v>
      </c>
      <c r="Q632" s="360">
        <v>5974</v>
      </c>
      <c r="R632" s="360">
        <f t="shared" si="108"/>
        <v>5974</v>
      </c>
      <c r="S632" s="360">
        <v>0</v>
      </c>
      <c r="T632" s="360">
        <f t="shared" si="109"/>
        <v>0</v>
      </c>
      <c r="U632" s="360">
        <f t="shared" si="103"/>
        <v>6366</v>
      </c>
      <c r="V632" s="369">
        <f t="shared" si="104"/>
        <v>6366</v>
      </c>
      <c r="W632" s="393">
        <f t="shared" si="105"/>
        <v>0</v>
      </c>
      <c r="X632" s="376">
        <f t="shared" si="106"/>
        <v>0</v>
      </c>
      <c r="Y632" s="372"/>
    </row>
    <row r="633" spans="1:25" s="50" customFormat="1" ht="22.5" customHeight="1" x14ac:dyDescent="0.15">
      <c r="A633" s="361" t="s">
        <v>1355</v>
      </c>
      <c r="B633" s="151" t="s">
        <v>837</v>
      </c>
      <c r="C633" s="152" t="s">
        <v>845</v>
      </c>
      <c r="D633" s="375">
        <v>1</v>
      </c>
      <c r="E633" s="359" t="s">
        <v>1385</v>
      </c>
      <c r="F633" s="360">
        <v>1742</v>
      </c>
      <c r="G633" s="360">
        <f t="shared" si="100"/>
        <v>1742</v>
      </c>
      <c r="H633" s="360">
        <v>7599</v>
      </c>
      <c r="I633" s="360">
        <f t="shared" si="101"/>
        <v>7599</v>
      </c>
      <c r="J633" s="360">
        <v>0</v>
      </c>
      <c r="K633" s="360">
        <f t="shared" si="102"/>
        <v>0</v>
      </c>
      <c r="L633" s="360">
        <f t="shared" si="110"/>
        <v>9341</v>
      </c>
      <c r="M633" s="376">
        <f t="shared" si="110"/>
        <v>9341</v>
      </c>
      <c r="N633" s="375">
        <v>1</v>
      </c>
      <c r="O633" s="360">
        <v>1742</v>
      </c>
      <c r="P633" s="360">
        <f t="shared" si="107"/>
        <v>1742</v>
      </c>
      <c r="Q633" s="360">
        <v>7599</v>
      </c>
      <c r="R633" s="360">
        <f t="shared" si="108"/>
        <v>7599</v>
      </c>
      <c r="S633" s="360">
        <v>0</v>
      </c>
      <c r="T633" s="360">
        <f t="shared" si="109"/>
        <v>0</v>
      </c>
      <c r="U633" s="360">
        <f t="shared" si="103"/>
        <v>9341</v>
      </c>
      <c r="V633" s="369">
        <f t="shared" si="104"/>
        <v>9341</v>
      </c>
      <c r="W633" s="393">
        <f t="shared" si="105"/>
        <v>0</v>
      </c>
      <c r="X633" s="376">
        <f t="shared" si="106"/>
        <v>0</v>
      </c>
      <c r="Y633" s="372"/>
    </row>
    <row r="634" spans="1:25" s="50" customFormat="1" ht="22.5" customHeight="1" x14ac:dyDescent="0.15">
      <c r="A634" s="361" t="s">
        <v>1356</v>
      </c>
      <c r="B634" s="151" t="s">
        <v>837</v>
      </c>
      <c r="C634" s="152" t="s">
        <v>846</v>
      </c>
      <c r="D634" s="375">
        <v>1</v>
      </c>
      <c r="E634" s="359" t="s">
        <v>1385</v>
      </c>
      <c r="F634" s="360">
        <v>1892</v>
      </c>
      <c r="G634" s="360">
        <f t="shared" si="100"/>
        <v>1892</v>
      </c>
      <c r="H634" s="360">
        <v>8512</v>
      </c>
      <c r="I634" s="360">
        <f t="shared" si="101"/>
        <v>8512</v>
      </c>
      <c r="J634" s="360">
        <v>0</v>
      </c>
      <c r="K634" s="360">
        <f t="shared" si="102"/>
        <v>0</v>
      </c>
      <c r="L634" s="360">
        <f t="shared" si="110"/>
        <v>10404</v>
      </c>
      <c r="M634" s="376">
        <f t="shared" si="110"/>
        <v>10404</v>
      </c>
      <c r="N634" s="375">
        <v>1</v>
      </c>
      <c r="O634" s="360">
        <v>1892</v>
      </c>
      <c r="P634" s="360">
        <f t="shared" si="107"/>
        <v>1892</v>
      </c>
      <c r="Q634" s="360">
        <v>8512</v>
      </c>
      <c r="R634" s="360">
        <f t="shared" si="108"/>
        <v>8512</v>
      </c>
      <c r="S634" s="360">
        <v>0</v>
      </c>
      <c r="T634" s="360">
        <f t="shared" si="109"/>
        <v>0</v>
      </c>
      <c r="U634" s="360">
        <f t="shared" si="103"/>
        <v>10404</v>
      </c>
      <c r="V634" s="369">
        <f t="shared" si="104"/>
        <v>10404</v>
      </c>
      <c r="W634" s="393">
        <f t="shared" si="105"/>
        <v>0</v>
      </c>
      <c r="X634" s="376">
        <f t="shared" si="106"/>
        <v>0</v>
      </c>
      <c r="Y634" s="372"/>
    </row>
    <row r="635" spans="1:25" s="50" customFormat="1" ht="22.5" customHeight="1" x14ac:dyDescent="0.15">
      <c r="A635" s="361" t="s">
        <v>1357</v>
      </c>
      <c r="B635" s="151" t="s">
        <v>837</v>
      </c>
      <c r="C635" s="152" t="s">
        <v>847</v>
      </c>
      <c r="D635" s="375">
        <v>1</v>
      </c>
      <c r="E635" s="359" t="s">
        <v>1385</v>
      </c>
      <c r="F635" s="360">
        <v>2091</v>
      </c>
      <c r="G635" s="360">
        <f t="shared" si="100"/>
        <v>2091</v>
      </c>
      <c r="H635" s="360">
        <v>8512</v>
      </c>
      <c r="I635" s="360">
        <f t="shared" si="101"/>
        <v>8512</v>
      </c>
      <c r="J635" s="360">
        <v>0</v>
      </c>
      <c r="K635" s="360">
        <f t="shared" si="102"/>
        <v>0</v>
      </c>
      <c r="L635" s="360">
        <f t="shared" si="110"/>
        <v>10603</v>
      </c>
      <c r="M635" s="376">
        <f t="shared" si="110"/>
        <v>10603</v>
      </c>
      <c r="N635" s="375">
        <v>1</v>
      </c>
      <c r="O635" s="360">
        <v>2091</v>
      </c>
      <c r="P635" s="360">
        <f t="shared" si="107"/>
        <v>2091</v>
      </c>
      <c r="Q635" s="360">
        <v>8512</v>
      </c>
      <c r="R635" s="360">
        <f t="shared" si="108"/>
        <v>8512</v>
      </c>
      <c r="S635" s="360">
        <v>0</v>
      </c>
      <c r="T635" s="360">
        <f t="shared" si="109"/>
        <v>0</v>
      </c>
      <c r="U635" s="360">
        <f t="shared" si="103"/>
        <v>10603</v>
      </c>
      <c r="V635" s="369">
        <f t="shared" si="104"/>
        <v>10603</v>
      </c>
      <c r="W635" s="393">
        <f t="shared" si="105"/>
        <v>0</v>
      </c>
      <c r="X635" s="376">
        <f t="shared" si="106"/>
        <v>0</v>
      </c>
      <c r="Y635" s="372"/>
    </row>
    <row r="636" spans="1:25" s="50" customFormat="1" ht="22.5" customHeight="1" x14ac:dyDescent="0.15">
      <c r="A636" s="361" t="s">
        <v>1358</v>
      </c>
      <c r="B636" s="151" t="s">
        <v>837</v>
      </c>
      <c r="C636" s="152" t="s">
        <v>848</v>
      </c>
      <c r="D636" s="375">
        <v>1</v>
      </c>
      <c r="E636" s="359" t="s">
        <v>1385</v>
      </c>
      <c r="F636" s="360">
        <v>2297</v>
      </c>
      <c r="G636" s="360">
        <f t="shared" si="100"/>
        <v>2297</v>
      </c>
      <c r="H636" s="360">
        <v>10969</v>
      </c>
      <c r="I636" s="360">
        <f t="shared" si="101"/>
        <v>10969</v>
      </c>
      <c r="J636" s="360">
        <v>0</v>
      </c>
      <c r="K636" s="360">
        <f t="shared" si="102"/>
        <v>0</v>
      </c>
      <c r="L636" s="360">
        <f t="shared" si="110"/>
        <v>13266</v>
      </c>
      <c r="M636" s="376">
        <f t="shared" si="110"/>
        <v>13266</v>
      </c>
      <c r="N636" s="375">
        <v>1</v>
      </c>
      <c r="O636" s="360">
        <v>2297</v>
      </c>
      <c r="P636" s="360">
        <f t="shared" si="107"/>
        <v>2297</v>
      </c>
      <c r="Q636" s="360">
        <v>10969</v>
      </c>
      <c r="R636" s="360">
        <f t="shared" si="108"/>
        <v>10969</v>
      </c>
      <c r="S636" s="360">
        <v>0</v>
      </c>
      <c r="T636" s="360">
        <f t="shared" si="109"/>
        <v>0</v>
      </c>
      <c r="U636" s="360">
        <f t="shared" si="103"/>
        <v>13266</v>
      </c>
      <c r="V636" s="369">
        <f t="shared" si="104"/>
        <v>13266</v>
      </c>
      <c r="W636" s="393">
        <f t="shared" si="105"/>
        <v>0</v>
      </c>
      <c r="X636" s="376">
        <f t="shared" si="106"/>
        <v>0</v>
      </c>
      <c r="Y636" s="372"/>
    </row>
    <row r="637" spans="1:25" s="50" customFormat="1" ht="22.5" customHeight="1" x14ac:dyDescent="0.15">
      <c r="A637" s="361" t="s">
        <v>1359</v>
      </c>
      <c r="B637" s="151" t="s">
        <v>837</v>
      </c>
      <c r="C637" s="152" t="s">
        <v>849</v>
      </c>
      <c r="D637" s="375">
        <v>1</v>
      </c>
      <c r="E637" s="359" t="s">
        <v>1385</v>
      </c>
      <c r="F637" s="360">
        <v>2486</v>
      </c>
      <c r="G637" s="360">
        <f t="shared" si="100"/>
        <v>2486</v>
      </c>
      <c r="H637" s="360">
        <v>12796</v>
      </c>
      <c r="I637" s="360">
        <f t="shared" si="101"/>
        <v>12796</v>
      </c>
      <c r="J637" s="360">
        <v>0</v>
      </c>
      <c r="K637" s="360">
        <f t="shared" si="102"/>
        <v>0</v>
      </c>
      <c r="L637" s="360">
        <f t="shared" si="110"/>
        <v>15282</v>
      </c>
      <c r="M637" s="376">
        <f t="shared" si="110"/>
        <v>15282</v>
      </c>
      <c r="N637" s="375">
        <v>1</v>
      </c>
      <c r="O637" s="360">
        <v>2486</v>
      </c>
      <c r="P637" s="360">
        <f t="shared" si="107"/>
        <v>2486</v>
      </c>
      <c r="Q637" s="360">
        <v>12796</v>
      </c>
      <c r="R637" s="360">
        <f t="shared" si="108"/>
        <v>12796</v>
      </c>
      <c r="S637" s="360">
        <v>0</v>
      </c>
      <c r="T637" s="360">
        <f t="shared" si="109"/>
        <v>0</v>
      </c>
      <c r="U637" s="360">
        <f t="shared" si="103"/>
        <v>15282</v>
      </c>
      <c r="V637" s="369">
        <f t="shared" si="104"/>
        <v>15282</v>
      </c>
      <c r="W637" s="393">
        <f t="shared" si="105"/>
        <v>0</v>
      </c>
      <c r="X637" s="376">
        <f t="shared" si="106"/>
        <v>0</v>
      </c>
      <c r="Y637" s="372"/>
    </row>
    <row r="638" spans="1:25" s="50" customFormat="1" ht="22.5" customHeight="1" x14ac:dyDescent="0.15">
      <c r="A638" s="361" t="s">
        <v>1360</v>
      </c>
      <c r="B638" s="151" t="s">
        <v>837</v>
      </c>
      <c r="C638" s="152" t="s">
        <v>850</v>
      </c>
      <c r="D638" s="375">
        <v>1</v>
      </c>
      <c r="E638" s="359" t="s">
        <v>1385</v>
      </c>
      <c r="F638" s="360">
        <v>2863</v>
      </c>
      <c r="G638" s="360">
        <f t="shared" si="100"/>
        <v>2863</v>
      </c>
      <c r="H638" s="360">
        <v>15026</v>
      </c>
      <c r="I638" s="360">
        <f t="shared" si="101"/>
        <v>15026</v>
      </c>
      <c r="J638" s="360">
        <v>0</v>
      </c>
      <c r="K638" s="360">
        <f t="shared" si="102"/>
        <v>0</v>
      </c>
      <c r="L638" s="360">
        <f t="shared" si="110"/>
        <v>17889</v>
      </c>
      <c r="M638" s="376">
        <f t="shared" si="110"/>
        <v>17889</v>
      </c>
      <c r="N638" s="375">
        <v>1</v>
      </c>
      <c r="O638" s="360">
        <v>2863</v>
      </c>
      <c r="P638" s="360">
        <f t="shared" si="107"/>
        <v>2863</v>
      </c>
      <c r="Q638" s="360">
        <v>15026</v>
      </c>
      <c r="R638" s="360">
        <f t="shared" si="108"/>
        <v>15026</v>
      </c>
      <c r="S638" s="360">
        <v>0</v>
      </c>
      <c r="T638" s="360">
        <f t="shared" si="109"/>
        <v>0</v>
      </c>
      <c r="U638" s="360">
        <f t="shared" si="103"/>
        <v>17889</v>
      </c>
      <c r="V638" s="369">
        <f t="shared" si="104"/>
        <v>17889</v>
      </c>
      <c r="W638" s="393">
        <f t="shared" si="105"/>
        <v>0</v>
      </c>
      <c r="X638" s="376">
        <f t="shared" si="106"/>
        <v>0</v>
      </c>
      <c r="Y638" s="372"/>
    </row>
    <row r="639" spans="1:25" s="50" customFormat="1" ht="22.5" customHeight="1" x14ac:dyDescent="0.15">
      <c r="A639" s="361" t="s">
        <v>1361</v>
      </c>
      <c r="B639" s="151" t="s">
        <v>837</v>
      </c>
      <c r="C639" s="152" t="s">
        <v>851</v>
      </c>
      <c r="D639" s="375">
        <v>1</v>
      </c>
      <c r="E639" s="359" t="s">
        <v>1385</v>
      </c>
      <c r="F639" s="360">
        <v>3202</v>
      </c>
      <c r="G639" s="360">
        <f t="shared" si="100"/>
        <v>3202</v>
      </c>
      <c r="H639" s="360">
        <v>18168</v>
      </c>
      <c r="I639" s="360">
        <f t="shared" si="101"/>
        <v>18168</v>
      </c>
      <c r="J639" s="360">
        <v>0</v>
      </c>
      <c r="K639" s="360">
        <f t="shared" si="102"/>
        <v>0</v>
      </c>
      <c r="L639" s="360">
        <f t="shared" si="110"/>
        <v>21370</v>
      </c>
      <c r="M639" s="376">
        <f t="shared" si="110"/>
        <v>21370</v>
      </c>
      <c r="N639" s="375">
        <v>1</v>
      </c>
      <c r="O639" s="360">
        <v>3202</v>
      </c>
      <c r="P639" s="360">
        <f t="shared" si="107"/>
        <v>3202</v>
      </c>
      <c r="Q639" s="360">
        <v>18168</v>
      </c>
      <c r="R639" s="360">
        <f t="shared" si="108"/>
        <v>18168</v>
      </c>
      <c r="S639" s="360">
        <v>0</v>
      </c>
      <c r="T639" s="360">
        <f t="shared" si="109"/>
        <v>0</v>
      </c>
      <c r="U639" s="360">
        <f t="shared" si="103"/>
        <v>21370</v>
      </c>
      <c r="V639" s="369">
        <f t="shared" si="104"/>
        <v>21370</v>
      </c>
      <c r="W639" s="393">
        <f t="shared" si="105"/>
        <v>0</v>
      </c>
      <c r="X639" s="376">
        <f t="shared" si="106"/>
        <v>0</v>
      </c>
      <c r="Y639" s="372"/>
    </row>
    <row r="640" spans="1:25" s="50" customFormat="1" ht="22.5" customHeight="1" x14ac:dyDescent="0.15">
      <c r="A640" s="361" t="s">
        <v>1362</v>
      </c>
      <c r="B640" s="151" t="s">
        <v>837</v>
      </c>
      <c r="C640" s="152" t="s">
        <v>852</v>
      </c>
      <c r="D640" s="375">
        <v>1</v>
      </c>
      <c r="E640" s="359" t="s">
        <v>1385</v>
      </c>
      <c r="F640" s="360">
        <v>3589</v>
      </c>
      <c r="G640" s="360">
        <f t="shared" si="100"/>
        <v>3589</v>
      </c>
      <c r="H640" s="360">
        <v>21135</v>
      </c>
      <c r="I640" s="360">
        <f t="shared" si="101"/>
        <v>21135</v>
      </c>
      <c r="J640" s="360">
        <v>0</v>
      </c>
      <c r="K640" s="360">
        <f t="shared" si="102"/>
        <v>0</v>
      </c>
      <c r="L640" s="360">
        <f t="shared" si="110"/>
        <v>24724</v>
      </c>
      <c r="M640" s="376">
        <f t="shared" si="110"/>
        <v>24724</v>
      </c>
      <c r="N640" s="375">
        <v>1</v>
      </c>
      <c r="O640" s="360">
        <v>3589</v>
      </c>
      <c r="P640" s="360">
        <f t="shared" si="107"/>
        <v>3589</v>
      </c>
      <c r="Q640" s="360">
        <v>21135</v>
      </c>
      <c r="R640" s="360">
        <f t="shared" si="108"/>
        <v>21135</v>
      </c>
      <c r="S640" s="360">
        <v>0</v>
      </c>
      <c r="T640" s="360">
        <f t="shared" si="109"/>
        <v>0</v>
      </c>
      <c r="U640" s="360">
        <f t="shared" si="103"/>
        <v>24724</v>
      </c>
      <c r="V640" s="369">
        <f t="shared" si="104"/>
        <v>24724</v>
      </c>
      <c r="W640" s="393">
        <f t="shared" si="105"/>
        <v>0</v>
      </c>
      <c r="X640" s="376">
        <f t="shared" si="106"/>
        <v>0</v>
      </c>
      <c r="Y640" s="372"/>
    </row>
    <row r="641" spans="1:25" s="50" customFormat="1" ht="22.5" customHeight="1" x14ac:dyDescent="0.15">
      <c r="A641" s="361" t="s">
        <v>1363</v>
      </c>
      <c r="B641" s="151" t="s">
        <v>837</v>
      </c>
      <c r="C641" s="152" t="s">
        <v>853</v>
      </c>
      <c r="D641" s="375">
        <v>1</v>
      </c>
      <c r="E641" s="359" t="s">
        <v>1385</v>
      </c>
      <c r="F641" s="360">
        <v>4230</v>
      </c>
      <c r="G641" s="360">
        <f t="shared" si="100"/>
        <v>4230</v>
      </c>
      <c r="H641" s="360">
        <v>25418</v>
      </c>
      <c r="I641" s="360">
        <f t="shared" si="101"/>
        <v>25418</v>
      </c>
      <c r="J641" s="360">
        <v>0</v>
      </c>
      <c r="K641" s="360">
        <f t="shared" si="102"/>
        <v>0</v>
      </c>
      <c r="L641" s="360">
        <f t="shared" si="110"/>
        <v>29648</v>
      </c>
      <c r="M641" s="376">
        <f t="shared" si="110"/>
        <v>29648</v>
      </c>
      <c r="N641" s="375">
        <v>1</v>
      </c>
      <c r="O641" s="360">
        <v>4230</v>
      </c>
      <c r="P641" s="360">
        <f t="shared" si="107"/>
        <v>4230</v>
      </c>
      <c r="Q641" s="360">
        <v>25418</v>
      </c>
      <c r="R641" s="360">
        <f t="shared" si="108"/>
        <v>25418</v>
      </c>
      <c r="S641" s="360">
        <v>0</v>
      </c>
      <c r="T641" s="360">
        <f t="shared" si="109"/>
        <v>0</v>
      </c>
      <c r="U641" s="360">
        <f t="shared" si="103"/>
        <v>29648</v>
      </c>
      <c r="V641" s="369">
        <f t="shared" si="104"/>
        <v>29648</v>
      </c>
      <c r="W641" s="393">
        <f t="shared" si="105"/>
        <v>0</v>
      </c>
      <c r="X641" s="376">
        <f t="shared" si="106"/>
        <v>0</v>
      </c>
      <c r="Y641" s="372"/>
    </row>
    <row r="642" spans="1:25" s="50" customFormat="1" ht="22.5" customHeight="1" x14ac:dyDescent="0.15">
      <c r="A642" s="361" t="s">
        <v>1364</v>
      </c>
      <c r="B642" s="151" t="s">
        <v>837</v>
      </c>
      <c r="C642" s="152" t="s">
        <v>854</v>
      </c>
      <c r="D642" s="375">
        <v>1</v>
      </c>
      <c r="E642" s="359" t="s">
        <v>1385</v>
      </c>
      <c r="F642" s="360">
        <v>4954</v>
      </c>
      <c r="G642" s="360">
        <f t="shared" si="100"/>
        <v>4954</v>
      </c>
      <c r="H642" s="360">
        <v>30736</v>
      </c>
      <c r="I642" s="360">
        <f t="shared" si="101"/>
        <v>30736</v>
      </c>
      <c r="J642" s="360">
        <v>0</v>
      </c>
      <c r="K642" s="360">
        <f t="shared" si="102"/>
        <v>0</v>
      </c>
      <c r="L642" s="360">
        <f t="shared" si="110"/>
        <v>35690</v>
      </c>
      <c r="M642" s="376">
        <f t="shared" si="110"/>
        <v>35690</v>
      </c>
      <c r="N642" s="375">
        <v>1</v>
      </c>
      <c r="O642" s="360">
        <v>4954</v>
      </c>
      <c r="P642" s="360">
        <f t="shared" si="107"/>
        <v>4954</v>
      </c>
      <c r="Q642" s="360">
        <v>30736</v>
      </c>
      <c r="R642" s="360">
        <f t="shared" si="108"/>
        <v>30736</v>
      </c>
      <c r="S642" s="360">
        <v>0</v>
      </c>
      <c r="T642" s="360">
        <f t="shared" si="109"/>
        <v>0</v>
      </c>
      <c r="U642" s="360">
        <f t="shared" si="103"/>
        <v>35690</v>
      </c>
      <c r="V642" s="369">
        <f t="shared" si="104"/>
        <v>35690</v>
      </c>
      <c r="W642" s="393">
        <f t="shared" si="105"/>
        <v>0</v>
      </c>
      <c r="X642" s="376">
        <f t="shared" si="106"/>
        <v>0</v>
      </c>
      <c r="Y642" s="372"/>
    </row>
    <row r="643" spans="1:25" s="50" customFormat="1" ht="22.5" customHeight="1" x14ac:dyDescent="0.15">
      <c r="A643" s="361" t="s">
        <v>1365</v>
      </c>
      <c r="B643" s="151" t="s">
        <v>837</v>
      </c>
      <c r="C643" s="152" t="s">
        <v>855</v>
      </c>
      <c r="D643" s="375">
        <v>1</v>
      </c>
      <c r="E643" s="359" t="s">
        <v>1385</v>
      </c>
      <c r="F643" s="360">
        <v>5672</v>
      </c>
      <c r="G643" s="360">
        <f t="shared" si="100"/>
        <v>5672</v>
      </c>
      <c r="H643" s="360">
        <v>36338</v>
      </c>
      <c r="I643" s="360">
        <f t="shared" si="101"/>
        <v>36338</v>
      </c>
      <c r="J643" s="360">
        <v>0</v>
      </c>
      <c r="K643" s="360">
        <f t="shared" si="102"/>
        <v>0</v>
      </c>
      <c r="L643" s="360">
        <f t="shared" si="110"/>
        <v>42010</v>
      </c>
      <c r="M643" s="376">
        <f t="shared" si="110"/>
        <v>42010</v>
      </c>
      <c r="N643" s="375">
        <v>1</v>
      </c>
      <c r="O643" s="360">
        <v>5672</v>
      </c>
      <c r="P643" s="360">
        <f t="shared" si="107"/>
        <v>5672</v>
      </c>
      <c r="Q643" s="360">
        <v>36338</v>
      </c>
      <c r="R643" s="360">
        <f t="shared" si="108"/>
        <v>36338</v>
      </c>
      <c r="S643" s="360">
        <v>0</v>
      </c>
      <c r="T643" s="360">
        <f t="shared" si="109"/>
        <v>0</v>
      </c>
      <c r="U643" s="360">
        <f t="shared" si="103"/>
        <v>42010</v>
      </c>
      <c r="V643" s="369">
        <f t="shared" si="104"/>
        <v>42010</v>
      </c>
      <c r="W643" s="393">
        <f t="shared" si="105"/>
        <v>0</v>
      </c>
      <c r="X643" s="376">
        <f t="shared" si="106"/>
        <v>0</v>
      </c>
      <c r="Y643" s="372"/>
    </row>
    <row r="644" spans="1:25" s="50" customFormat="1" ht="22.5" customHeight="1" x14ac:dyDescent="0.15">
      <c r="A644" s="361" t="s">
        <v>1197</v>
      </c>
      <c r="B644" s="151" t="s">
        <v>837</v>
      </c>
      <c r="C644" s="152" t="s">
        <v>856</v>
      </c>
      <c r="D644" s="375">
        <v>1</v>
      </c>
      <c r="E644" s="359" t="s">
        <v>1385</v>
      </c>
      <c r="F644" s="360">
        <v>3423</v>
      </c>
      <c r="G644" s="360">
        <f t="shared" si="100"/>
        <v>3423</v>
      </c>
      <c r="H644" s="360">
        <v>14394</v>
      </c>
      <c r="I644" s="360">
        <f t="shared" si="101"/>
        <v>14394</v>
      </c>
      <c r="J644" s="360">
        <v>0</v>
      </c>
      <c r="K644" s="360">
        <f t="shared" si="102"/>
        <v>0</v>
      </c>
      <c r="L644" s="360">
        <f t="shared" si="110"/>
        <v>17817</v>
      </c>
      <c r="M644" s="376">
        <f t="shared" si="110"/>
        <v>17817</v>
      </c>
      <c r="N644" s="375">
        <v>1</v>
      </c>
      <c r="O644" s="360">
        <v>3423</v>
      </c>
      <c r="P644" s="360">
        <f t="shared" si="107"/>
        <v>3423</v>
      </c>
      <c r="Q644" s="360">
        <v>14394</v>
      </c>
      <c r="R644" s="360">
        <f t="shared" si="108"/>
        <v>14394</v>
      </c>
      <c r="S644" s="360">
        <v>0</v>
      </c>
      <c r="T644" s="360">
        <f t="shared" si="109"/>
        <v>0</v>
      </c>
      <c r="U644" s="360">
        <f t="shared" si="103"/>
        <v>17817</v>
      </c>
      <c r="V644" s="369">
        <f t="shared" si="104"/>
        <v>17817</v>
      </c>
      <c r="W644" s="393">
        <f t="shared" si="105"/>
        <v>0</v>
      </c>
      <c r="X644" s="376">
        <f t="shared" si="106"/>
        <v>0</v>
      </c>
      <c r="Y644" s="372"/>
    </row>
    <row r="645" spans="1:25" s="50" customFormat="1" ht="22.5" customHeight="1" x14ac:dyDescent="0.15">
      <c r="A645" s="361" t="s">
        <v>1198</v>
      </c>
      <c r="B645" s="151" t="s">
        <v>837</v>
      </c>
      <c r="C645" s="152" t="s">
        <v>857</v>
      </c>
      <c r="D645" s="375">
        <v>0</v>
      </c>
      <c r="E645" s="359" t="s">
        <v>1385</v>
      </c>
      <c r="F645" s="360">
        <v>3645</v>
      </c>
      <c r="G645" s="360">
        <f t="shared" si="100"/>
        <v>0</v>
      </c>
      <c r="H645" s="360">
        <v>16798</v>
      </c>
      <c r="I645" s="360">
        <f t="shared" si="101"/>
        <v>0</v>
      </c>
      <c r="J645" s="360">
        <v>0</v>
      </c>
      <c r="K645" s="360">
        <f t="shared" si="102"/>
        <v>0</v>
      </c>
      <c r="L645" s="360">
        <f t="shared" si="110"/>
        <v>20443</v>
      </c>
      <c r="M645" s="376">
        <f t="shared" si="110"/>
        <v>0</v>
      </c>
      <c r="N645" s="375">
        <v>0</v>
      </c>
      <c r="O645" s="360">
        <v>3645</v>
      </c>
      <c r="P645" s="360">
        <f t="shared" si="107"/>
        <v>0</v>
      </c>
      <c r="Q645" s="360">
        <v>16798</v>
      </c>
      <c r="R645" s="360">
        <f t="shared" si="108"/>
        <v>0</v>
      </c>
      <c r="S645" s="360">
        <v>0</v>
      </c>
      <c r="T645" s="360">
        <f t="shared" si="109"/>
        <v>0</v>
      </c>
      <c r="U645" s="360">
        <f t="shared" si="103"/>
        <v>20443</v>
      </c>
      <c r="V645" s="369">
        <f t="shared" si="104"/>
        <v>0</v>
      </c>
      <c r="W645" s="393">
        <f t="shared" si="105"/>
        <v>0</v>
      </c>
      <c r="X645" s="376">
        <f t="shared" si="106"/>
        <v>0</v>
      </c>
      <c r="Y645" s="372"/>
    </row>
    <row r="646" spans="1:25" s="50" customFormat="1" ht="22.5" customHeight="1" x14ac:dyDescent="0.15">
      <c r="A646" s="361" t="s">
        <v>1199</v>
      </c>
      <c r="B646" s="151" t="s">
        <v>837</v>
      </c>
      <c r="C646" s="152" t="s">
        <v>858</v>
      </c>
      <c r="D646" s="375">
        <v>0</v>
      </c>
      <c r="E646" s="359" t="s">
        <v>1385</v>
      </c>
      <c r="F646" s="360">
        <v>3911</v>
      </c>
      <c r="G646" s="360">
        <f t="shared" ref="G646:G709" si="111">INT($D646*F646)</f>
        <v>0</v>
      </c>
      <c r="H646" s="360">
        <v>19537</v>
      </c>
      <c r="I646" s="360">
        <f t="shared" ref="I646:I709" si="112">INT($D646*H646)</f>
        <v>0</v>
      </c>
      <c r="J646" s="360">
        <v>0</v>
      </c>
      <c r="K646" s="360">
        <f t="shared" ref="K646:K709" si="113">INT($D646*J646)</f>
        <v>0</v>
      </c>
      <c r="L646" s="360">
        <f t="shared" si="110"/>
        <v>23448</v>
      </c>
      <c r="M646" s="376">
        <f t="shared" si="110"/>
        <v>0</v>
      </c>
      <c r="N646" s="375">
        <v>0</v>
      </c>
      <c r="O646" s="360">
        <v>3911</v>
      </c>
      <c r="P646" s="360">
        <f t="shared" si="107"/>
        <v>0</v>
      </c>
      <c r="Q646" s="360">
        <v>19537</v>
      </c>
      <c r="R646" s="360">
        <f t="shared" si="108"/>
        <v>0</v>
      </c>
      <c r="S646" s="360">
        <v>0</v>
      </c>
      <c r="T646" s="360">
        <f t="shared" si="109"/>
        <v>0</v>
      </c>
      <c r="U646" s="360">
        <f t="shared" ref="U646:U709" si="114">O646+Q646+S646</f>
        <v>23448</v>
      </c>
      <c r="V646" s="369">
        <f t="shared" ref="V646:V709" si="115">P646+R646+T646</f>
        <v>0</v>
      </c>
      <c r="W646" s="393">
        <f t="shared" ref="W646:W709" si="116">N646-D646</f>
        <v>0</v>
      </c>
      <c r="X646" s="376">
        <f t="shared" ref="X646:X709" si="117">V646-M646</f>
        <v>0</v>
      </c>
      <c r="Y646" s="372"/>
    </row>
    <row r="647" spans="1:25" s="50" customFormat="1" ht="22.5" customHeight="1" x14ac:dyDescent="0.15">
      <c r="A647" s="361" t="s">
        <v>1200</v>
      </c>
      <c r="B647" s="151" t="s">
        <v>837</v>
      </c>
      <c r="C647" s="152" t="s">
        <v>859</v>
      </c>
      <c r="D647" s="375">
        <v>0</v>
      </c>
      <c r="E647" s="359" t="s">
        <v>1385</v>
      </c>
      <c r="F647" s="360">
        <v>4375</v>
      </c>
      <c r="G647" s="360">
        <f t="shared" si="111"/>
        <v>0</v>
      </c>
      <c r="H647" s="360">
        <v>22909</v>
      </c>
      <c r="I647" s="360">
        <f t="shared" si="112"/>
        <v>0</v>
      </c>
      <c r="J647" s="360">
        <v>0</v>
      </c>
      <c r="K647" s="360">
        <f t="shared" si="113"/>
        <v>0</v>
      </c>
      <c r="L647" s="360">
        <f t="shared" si="110"/>
        <v>27284</v>
      </c>
      <c r="M647" s="376">
        <f t="shared" si="110"/>
        <v>0</v>
      </c>
      <c r="N647" s="375">
        <v>0</v>
      </c>
      <c r="O647" s="360">
        <v>4375</v>
      </c>
      <c r="P647" s="360">
        <f t="shared" ref="P647:P710" si="118">INT($N647*O647)</f>
        <v>0</v>
      </c>
      <c r="Q647" s="360">
        <v>22909</v>
      </c>
      <c r="R647" s="360">
        <f t="shared" ref="R647:R710" si="119">INT(N647*Q647)</f>
        <v>0</v>
      </c>
      <c r="S647" s="360">
        <v>0</v>
      </c>
      <c r="T647" s="360">
        <f t="shared" ref="T647:T710" si="120">INT(N647*S647)</f>
        <v>0</v>
      </c>
      <c r="U647" s="360">
        <f t="shared" si="114"/>
        <v>27284</v>
      </c>
      <c r="V647" s="369">
        <f t="shared" si="115"/>
        <v>0</v>
      </c>
      <c r="W647" s="393">
        <f t="shared" si="116"/>
        <v>0</v>
      </c>
      <c r="X647" s="376">
        <f t="shared" si="117"/>
        <v>0</v>
      </c>
      <c r="Y647" s="372"/>
    </row>
    <row r="648" spans="1:25" s="50" customFormat="1" ht="22.5" customHeight="1" x14ac:dyDescent="0.15">
      <c r="A648" s="361" t="s">
        <v>1201</v>
      </c>
      <c r="B648" s="151" t="s">
        <v>837</v>
      </c>
      <c r="C648" s="152" t="s">
        <v>860</v>
      </c>
      <c r="D648" s="375">
        <v>0</v>
      </c>
      <c r="E648" s="359" t="s">
        <v>1385</v>
      </c>
      <c r="F648" s="360">
        <v>4997</v>
      </c>
      <c r="G648" s="360">
        <f t="shared" si="111"/>
        <v>0</v>
      </c>
      <c r="H648" s="360">
        <v>24626</v>
      </c>
      <c r="I648" s="360">
        <f t="shared" si="112"/>
        <v>0</v>
      </c>
      <c r="J648" s="360">
        <v>0</v>
      </c>
      <c r="K648" s="360">
        <f t="shared" si="113"/>
        <v>0</v>
      </c>
      <c r="L648" s="360">
        <f t="shared" si="110"/>
        <v>29623</v>
      </c>
      <c r="M648" s="376">
        <f t="shared" si="110"/>
        <v>0</v>
      </c>
      <c r="N648" s="375">
        <v>0</v>
      </c>
      <c r="O648" s="360">
        <v>4997</v>
      </c>
      <c r="P648" s="360">
        <f t="shared" si="118"/>
        <v>0</v>
      </c>
      <c r="Q648" s="360">
        <v>24626</v>
      </c>
      <c r="R648" s="360">
        <f t="shared" si="119"/>
        <v>0</v>
      </c>
      <c r="S648" s="360">
        <v>0</v>
      </c>
      <c r="T648" s="360">
        <f t="shared" si="120"/>
        <v>0</v>
      </c>
      <c r="U648" s="360">
        <f t="shared" si="114"/>
        <v>29623</v>
      </c>
      <c r="V648" s="369">
        <f t="shared" si="115"/>
        <v>0</v>
      </c>
      <c r="W648" s="393">
        <f t="shared" si="116"/>
        <v>0</v>
      </c>
      <c r="X648" s="376">
        <f t="shared" si="117"/>
        <v>0</v>
      </c>
      <c r="Y648" s="372"/>
    </row>
    <row r="649" spans="1:25" s="50" customFormat="1" ht="22.5" customHeight="1" x14ac:dyDescent="0.15">
      <c r="A649" s="361" t="s">
        <v>1202</v>
      </c>
      <c r="B649" s="151" t="s">
        <v>837</v>
      </c>
      <c r="C649" s="152" t="s">
        <v>861</v>
      </c>
      <c r="D649" s="375">
        <v>0</v>
      </c>
      <c r="E649" s="359" t="s">
        <v>1385</v>
      </c>
      <c r="F649" s="360">
        <v>5421</v>
      </c>
      <c r="G649" s="360">
        <f t="shared" si="111"/>
        <v>0</v>
      </c>
      <c r="H649" s="360">
        <v>28051</v>
      </c>
      <c r="I649" s="360">
        <f t="shared" si="112"/>
        <v>0</v>
      </c>
      <c r="J649" s="360">
        <v>0</v>
      </c>
      <c r="K649" s="360">
        <f t="shared" si="113"/>
        <v>0</v>
      </c>
      <c r="L649" s="360">
        <f t="shared" si="110"/>
        <v>33472</v>
      </c>
      <c r="M649" s="376">
        <f t="shared" si="110"/>
        <v>0</v>
      </c>
      <c r="N649" s="375">
        <v>0</v>
      </c>
      <c r="O649" s="360">
        <v>5421</v>
      </c>
      <c r="P649" s="360">
        <f t="shared" si="118"/>
        <v>0</v>
      </c>
      <c r="Q649" s="360">
        <v>28051</v>
      </c>
      <c r="R649" s="360">
        <f t="shared" si="119"/>
        <v>0</v>
      </c>
      <c r="S649" s="360">
        <v>0</v>
      </c>
      <c r="T649" s="360">
        <f t="shared" si="120"/>
        <v>0</v>
      </c>
      <c r="U649" s="360">
        <f t="shared" si="114"/>
        <v>33472</v>
      </c>
      <c r="V649" s="369">
        <f t="shared" si="115"/>
        <v>0</v>
      </c>
      <c r="W649" s="393">
        <f t="shared" si="116"/>
        <v>0</v>
      </c>
      <c r="X649" s="376">
        <f t="shared" si="117"/>
        <v>0</v>
      </c>
      <c r="Y649" s="372"/>
    </row>
    <row r="650" spans="1:25" s="50" customFormat="1" ht="22.5" customHeight="1" x14ac:dyDescent="0.15">
      <c r="A650" s="361" t="s">
        <v>1203</v>
      </c>
      <c r="B650" s="151" t="s">
        <v>837</v>
      </c>
      <c r="C650" s="152" t="s">
        <v>862</v>
      </c>
      <c r="D650" s="375">
        <v>0</v>
      </c>
      <c r="E650" s="359" t="s">
        <v>1385</v>
      </c>
      <c r="F650" s="360">
        <v>6479</v>
      </c>
      <c r="G650" s="360">
        <f t="shared" si="111"/>
        <v>0</v>
      </c>
      <c r="H650" s="360">
        <v>31879</v>
      </c>
      <c r="I650" s="360">
        <f t="shared" si="112"/>
        <v>0</v>
      </c>
      <c r="J650" s="360">
        <v>0</v>
      </c>
      <c r="K650" s="360">
        <f t="shared" si="113"/>
        <v>0</v>
      </c>
      <c r="L650" s="360">
        <f t="shared" si="110"/>
        <v>38358</v>
      </c>
      <c r="M650" s="376">
        <f t="shared" si="110"/>
        <v>0</v>
      </c>
      <c r="N650" s="375">
        <v>0</v>
      </c>
      <c r="O650" s="360">
        <v>6479</v>
      </c>
      <c r="P650" s="360">
        <f t="shared" si="118"/>
        <v>0</v>
      </c>
      <c r="Q650" s="360">
        <v>31879</v>
      </c>
      <c r="R650" s="360">
        <f t="shared" si="119"/>
        <v>0</v>
      </c>
      <c r="S650" s="360">
        <v>0</v>
      </c>
      <c r="T650" s="360">
        <f t="shared" si="120"/>
        <v>0</v>
      </c>
      <c r="U650" s="360">
        <f t="shared" si="114"/>
        <v>38358</v>
      </c>
      <c r="V650" s="369">
        <f t="shared" si="115"/>
        <v>0</v>
      </c>
      <c r="W650" s="393">
        <f t="shared" si="116"/>
        <v>0</v>
      </c>
      <c r="X650" s="376">
        <f t="shared" si="117"/>
        <v>0</v>
      </c>
      <c r="Y650" s="372"/>
    </row>
    <row r="651" spans="1:25" s="50" customFormat="1" ht="22.5" customHeight="1" x14ac:dyDescent="0.15">
      <c r="A651" s="361" t="s">
        <v>1204</v>
      </c>
      <c r="B651" s="151" t="s">
        <v>837</v>
      </c>
      <c r="C651" s="152" t="s">
        <v>863</v>
      </c>
      <c r="D651" s="375">
        <v>0</v>
      </c>
      <c r="E651" s="359" t="s">
        <v>1385</v>
      </c>
      <c r="F651" s="360">
        <v>7472</v>
      </c>
      <c r="G651" s="360">
        <f t="shared" si="111"/>
        <v>0</v>
      </c>
      <c r="H651" s="360">
        <v>38339</v>
      </c>
      <c r="I651" s="360">
        <f t="shared" si="112"/>
        <v>0</v>
      </c>
      <c r="J651" s="360">
        <v>0</v>
      </c>
      <c r="K651" s="360">
        <f t="shared" si="113"/>
        <v>0</v>
      </c>
      <c r="L651" s="360">
        <f t="shared" si="110"/>
        <v>45811</v>
      </c>
      <c r="M651" s="376">
        <f t="shared" si="110"/>
        <v>0</v>
      </c>
      <c r="N651" s="375">
        <v>0</v>
      </c>
      <c r="O651" s="360">
        <v>7472</v>
      </c>
      <c r="P651" s="360">
        <f t="shared" si="118"/>
        <v>0</v>
      </c>
      <c r="Q651" s="360">
        <v>38339</v>
      </c>
      <c r="R651" s="360">
        <f t="shared" si="119"/>
        <v>0</v>
      </c>
      <c r="S651" s="360">
        <v>0</v>
      </c>
      <c r="T651" s="360">
        <f t="shared" si="120"/>
        <v>0</v>
      </c>
      <c r="U651" s="360">
        <f t="shared" si="114"/>
        <v>45811</v>
      </c>
      <c r="V651" s="369">
        <f t="shared" si="115"/>
        <v>0</v>
      </c>
      <c r="W651" s="393">
        <f t="shared" si="116"/>
        <v>0</v>
      </c>
      <c r="X651" s="376">
        <f t="shared" si="117"/>
        <v>0</v>
      </c>
      <c r="Y651" s="372"/>
    </row>
    <row r="652" spans="1:25" s="50" customFormat="1" ht="22.5" customHeight="1" x14ac:dyDescent="0.15">
      <c r="A652" s="361" t="s">
        <v>1205</v>
      </c>
      <c r="B652" s="151" t="s">
        <v>837</v>
      </c>
      <c r="C652" s="152" t="s">
        <v>864</v>
      </c>
      <c r="D652" s="375">
        <v>0</v>
      </c>
      <c r="E652" s="359" t="s">
        <v>1385</v>
      </c>
      <c r="F652" s="360">
        <v>8506</v>
      </c>
      <c r="G652" s="360">
        <f t="shared" si="111"/>
        <v>0</v>
      </c>
      <c r="H652" s="360">
        <v>44678</v>
      </c>
      <c r="I652" s="360">
        <f t="shared" si="112"/>
        <v>0</v>
      </c>
      <c r="J652" s="360">
        <v>0</v>
      </c>
      <c r="K652" s="360">
        <f t="shared" si="113"/>
        <v>0</v>
      </c>
      <c r="L652" s="360">
        <f t="shared" si="110"/>
        <v>53184</v>
      </c>
      <c r="M652" s="376">
        <f t="shared" si="110"/>
        <v>0</v>
      </c>
      <c r="N652" s="375">
        <v>0</v>
      </c>
      <c r="O652" s="360">
        <v>8506</v>
      </c>
      <c r="P652" s="360">
        <f t="shared" si="118"/>
        <v>0</v>
      </c>
      <c r="Q652" s="360">
        <v>44678</v>
      </c>
      <c r="R652" s="360">
        <f t="shared" si="119"/>
        <v>0</v>
      </c>
      <c r="S652" s="360">
        <v>0</v>
      </c>
      <c r="T652" s="360">
        <f t="shared" si="120"/>
        <v>0</v>
      </c>
      <c r="U652" s="360">
        <f t="shared" si="114"/>
        <v>53184</v>
      </c>
      <c r="V652" s="369">
        <f t="shared" si="115"/>
        <v>0</v>
      </c>
      <c r="W652" s="393">
        <f t="shared" si="116"/>
        <v>0</v>
      </c>
      <c r="X652" s="376">
        <f t="shared" si="117"/>
        <v>0</v>
      </c>
      <c r="Y652" s="372"/>
    </row>
    <row r="653" spans="1:25" s="50" customFormat="1" ht="22.5" customHeight="1" x14ac:dyDescent="0.15">
      <c r="A653" s="361" t="s">
        <v>1206</v>
      </c>
      <c r="B653" s="151" t="s">
        <v>837</v>
      </c>
      <c r="C653" s="152" t="s">
        <v>865</v>
      </c>
      <c r="D653" s="375">
        <v>0</v>
      </c>
      <c r="E653" s="359" t="s">
        <v>1385</v>
      </c>
      <c r="F653" s="360">
        <v>10495</v>
      </c>
      <c r="G653" s="360">
        <f t="shared" si="111"/>
        <v>0</v>
      </c>
      <c r="H653" s="360">
        <v>53593</v>
      </c>
      <c r="I653" s="360">
        <f t="shared" si="112"/>
        <v>0</v>
      </c>
      <c r="J653" s="360">
        <v>0</v>
      </c>
      <c r="K653" s="360">
        <f t="shared" si="113"/>
        <v>0</v>
      </c>
      <c r="L653" s="360">
        <f t="shared" si="110"/>
        <v>64088</v>
      </c>
      <c r="M653" s="376">
        <f t="shared" si="110"/>
        <v>0</v>
      </c>
      <c r="N653" s="375">
        <v>0</v>
      </c>
      <c r="O653" s="360">
        <v>10495</v>
      </c>
      <c r="P653" s="360">
        <f t="shared" si="118"/>
        <v>0</v>
      </c>
      <c r="Q653" s="360">
        <v>53593</v>
      </c>
      <c r="R653" s="360">
        <f t="shared" si="119"/>
        <v>0</v>
      </c>
      <c r="S653" s="360">
        <v>0</v>
      </c>
      <c r="T653" s="360">
        <f t="shared" si="120"/>
        <v>0</v>
      </c>
      <c r="U653" s="360">
        <f t="shared" si="114"/>
        <v>64088</v>
      </c>
      <c r="V653" s="369">
        <f t="shared" si="115"/>
        <v>0</v>
      </c>
      <c r="W653" s="393">
        <f t="shared" si="116"/>
        <v>0</v>
      </c>
      <c r="X653" s="376">
        <f t="shared" si="117"/>
        <v>0</v>
      </c>
      <c r="Y653" s="372"/>
    </row>
    <row r="654" spans="1:25" s="50" customFormat="1" ht="22.5" customHeight="1" x14ac:dyDescent="0.15">
      <c r="A654" s="361" t="s">
        <v>1207</v>
      </c>
      <c r="B654" s="151" t="s">
        <v>838</v>
      </c>
      <c r="C654" s="152" t="s">
        <v>474</v>
      </c>
      <c r="D654" s="375">
        <v>0</v>
      </c>
      <c r="E654" s="359" t="s">
        <v>1741</v>
      </c>
      <c r="F654" s="360">
        <v>1375</v>
      </c>
      <c r="G654" s="360">
        <f t="shared" si="111"/>
        <v>0</v>
      </c>
      <c r="H654" s="360">
        <v>34730</v>
      </c>
      <c r="I654" s="360">
        <f t="shared" si="112"/>
        <v>0</v>
      </c>
      <c r="J654" s="360">
        <v>0</v>
      </c>
      <c r="K654" s="360">
        <f t="shared" si="113"/>
        <v>0</v>
      </c>
      <c r="L654" s="360">
        <f t="shared" si="110"/>
        <v>36105</v>
      </c>
      <c r="M654" s="376">
        <f t="shared" si="110"/>
        <v>0</v>
      </c>
      <c r="N654" s="375">
        <v>0</v>
      </c>
      <c r="O654" s="360">
        <v>1375</v>
      </c>
      <c r="P654" s="360">
        <f t="shared" si="118"/>
        <v>0</v>
      </c>
      <c r="Q654" s="360">
        <v>34730</v>
      </c>
      <c r="R654" s="360">
        <f t="shared" si="119"/>
        <v>0</v>
      </c>
      <c r="S654" s="360">
        <v>0</v>
      </c>
      <c r="T654" s="360">
        <f t="shared" si="120"/>
        <v>0</v>
      </c>
      <c r="U654" s="360">
        <f t="shared" si="114"/>
        <v>36105</v>
      </c>
      <c r="V654" s="369">
        <f t="shared" si="115"/>
        <v>0</v>
      </c>
      <c r="W654" s="393">
        <f t="shared" si="116"/>
        <v>0</v>
      </c>
      <c r="X654" s="376">
        <f t="shared" si="117"/>
        <v>0</v>
      </c>
      <c r="Y654" s="372"/>
    </row>
    <row r="655" spans="1:25" s="50" customFormat="1" ht="22.5" customHeight="1" x14ac:dyDescent="0.15">
      <c r="A655" s="361" t="s">
        <v>1208</v>
      </c>
      <c r="B655" s="151" t="s">
        <v>838</v>
      </c>
      <c r="C655" s="152" t="s">
        <v>475</v>
      </c>
      <c r="D655" s="375">
        <v>0</v>
      </c>
      <c r="E655" s="359" t="s">
        <v>1741</v>
      </c>
      <c r="F655" s="360">
        <v>1510</v>
      </c>
      <c r="G655" s="360">
        <f t="shared" si="111"/>
        <v>0</v>
      </c>
      <c r="H655" s="360">
        <v>37013</v>
      </c>
      <c r="I655" s="360">
        <f t="shared" si="112"/>
        <v>0</v>
      </c>
      <c r="J655" s="360">
        <v>0</v>
      </c>
      <c r="K655" s="360">
        <f t="shared" si="113"/>
        <v>0</v>
      </c>
      <c r="L655" s="360">
        <f t="shared" si="110"/>
        <v>38523</v>
      </c>
      <c r="M655" s="376">
        <f t="shared" si="110"/>
        <v>0</v>
      </c>
      <c r="N655" s="375">
        <v>0</v>
      </c>
      <c r="O655" s="360">
        <v>1510</v>
      </c>
      <c r="P655" s="360">
        <f t="shared" si="118"/>
        <v>0</v>
      </c>
      <c r="Q655" s="360">
        <v>37013</v>
      </c>
      <c r="R655" s="360">
        <f t="shared" si="119"/>
        <v>0</v>
      </c>
      <c r="S655" s="360">
        <v>0</v>
      </c>
      <c r="T655" s="360">
        <f t="shared" si="120"/>
        <v>0</v>
      </c>
      <c r="U655" s="360">
        <f t="shared" si="114"/>
        <v>38523</v>
      </c>
      <c r="V655" s="369">
        <f t="shared" si="115"/>
        <v>0</v>
      </c>
      <c r="W655" s="393">
        <f t="shared" si="116"/>
        <v>0</v>
      </c>
      <c r="X655" s="376">
        <f t="shared" si="117"/>
        <v>0</v>
      </c>
      <c r="Y655" s="372"/>
    </row>
    <row r="656" spans="1:25" s="50" customFormat="1" ht="22.5" customHeight="1" x14ac:dyDescent="0.15">
      <c r="A656" s="361" t="s">
        <v>1209</v>
      </c>
      <c r="B656" s="151" t="s">
        <v>838</v>
      </c>
      <c r="C656" s="152" t="s">
        <v>476</v>
      </c>
      <c r="D656" s="375">
        <v>0</v>
      </c>
      <c r="E656" s="359" t="s">
        <v>1741</v>
      </c>
      <c r="F656" s="360">
        <v>1723</v>
      </c>
      <c r="G656" s="360">
        <f t="shared" si="111"/>
        <v>0</v>
      </c>
      <c r="H656" s="360">
        <v>39295</v>
      </c>
      <c r="I656" s="360">
        <f t="shared" si="112"/>
        <v>0</v>
      </c>
      <c r="J656" s="360">
        <v>0</v>
      </c>
      <c r="K656" s="360">
        <f t="shared" si="113"/>
        <v>0</v>
      </c>
      <c r="L656" s="360">
        <f t="shared" si="110"/>
        <v>41018</v>
      </c>
      <c r="M656" s="376">
        <f t="shared" si="110"/>
        <v>0</v>
      </c>
      <c r="N656" s="375">
        <v>0</v>
      </c>
      <c r="O656" s="360">
        <v>1723</v>
      </c>
      <c r="P656" s="360">
        <f t="shared" si="118"/>
        <v>0</v>
      </c>
      <c r="Q656" s="360">
        <v>39295</v>
      </c>
      <c r="R656" s="360">
        <f t="shared" si="119"/>
        <v>0</v>
      </c>
      <c r="S656" s="360">
        <v>0</v>
      </c>
      <c r="T656" s="360">
        <f t="shared" si="120"/>
        <v>0</v>
      </c>
      <c r="U656" s="360">
        <f t="shared" si="114"/>
        <v>41018</v>
      </c>
      <c r="V656" s="369">
        <f t="shared" si="115"/>
        <v>0</v>
      </c>
      <c r="W656" s="393">
        <f t="shared" si="116"/>
        <v>0</v>
      </c>
      <c r="X656" s="376">
        <f t="shared" si="117"/>
        <v>0</v>
      </c>
      <c r="Y656" s="372"/>
    </row>
    <row r="657" spans="1:25" s="50" customFormat="1" ht="22.5" customHeight="1" x14ac:dyDescent="0.15">
      <c r="A657" s="361" t="s">
        <v>1210</v>
      </c>
      <c r="B657" s="151" t="s">
        <v>838</v>
      </c>
      <c r="C657" s="152" t="s">
        <v>839</v>
      </c>
      <c r="D657" s="375">
        <v>0</v>
      </c>
      <c r="E657" s="359" t="s">
        <v>1741</v>
      </c>
      <c r="F657" s="360">
        <v>2347</v>
      </c>
      <c r="G657" s="360">
        <f t="shared" si="111"/>
        <v>0</v>
      </c>
      <c r="H657" s="360">
        <v>51199</v>
      </c>
      <c r="I657" s="360">
        <f t="shared" si="112"/>
        <v>0</v>
      </c>
      <c r="J657" s="360">
        <v>0</v>
      </c>
      <c r="K657" s="360">
        <f t="shared" si="113"/>
        <v>0</v>
      </c>
      <c r="L657" s="360">
        <f t="shared" si="110"/>
        <v>53546</v>
      </c>
      <c r="M657" s="376">
        <f t="shared" si="110"/>
        <v>0</v>
      </c>
      <c r="N657" s="375">
        <v>0</v>
      </c>
      <c r="O657" s="360">
        <v>2347</v>
      </c>
      <c r="P657" s="360">
        <f t="shared" si="118"/>
        <v>0</v>
      </c>
      <c r="Q657" s="360">
        <v>51199</v>
      </c>
      <c r="R657" s="360">
        <f t="shared" si="119"/>
        <v>0</v>
      </c>
      <c r="S657" s="360">
        <v>0</v>
      </c>
      <c r="T657" s="360">
        <f t="shared" si="120"/>
        <v>0</v>
      </c>
      <c r="U657" s="360">
        <f t="shared" si="114"/>
        <v>53546</v>
      </c>
      <c r="V657" s="369">
        <f t="shared" si="115"/>
        <v>0</v>
      </c>
      <c r="W657" s="393">
        <f t="shared" si="116"/>
        <v>0</v>
      </c>
      <c r="X657" s="376">
        <f t="shared" si="117"/>
        <v>0</v>
      </c>
      <c r="Y657" s="372"/>
    </row>
    <row r="658" spans="1:25" s="50" customFormat="1" ht="22.5" customHeight="1" x14ac:dyDescent="0.15">
      <c r="A658" s="361" t="s">
        <v>1211</v>
      </c>
      <c r="B658" s="151" t="s">
        <v>838</v>
      </c>
      <c r="C658" s="152" t="s">
        <v>840</v>
      </c>
      <c r="D658" s="375">
        <v>0</v>
      </c>
      <c r="E658" s="359" t="s">
        <v>1741</v>
      </c>
      <c r="F658" s="360">
        <v>3001</v>
      </c>
      <c r="G658" s="360">
        <f t="shared" si="111"/>
        <v>0</v>
      </c>
      <c r="H658" s="360">
        <v>55764</v>
      </c>
      <c r="I658" s="360">
        <f t="shared" si="112"/>
        <v>0</v>
      </c>
      <c r="J658" s="360">
        <v>0</v>
      </c>
      <c r="K658" s="360">
        <f t="shared" si="113"/>
        <v>0</v>
      </c>
      <c r="L658" s="360">
        <f t="shared" si="110"/>
        <v>58765</v>
      </c>
      <c r="M658" s="376">
        <f t="shared" si="110"/>
        <v>0</v>
      </c>
      <c r="N658" s="375">
        <v>0</v>
      </c>
      <c r="O658" s="360">
        <v>3001</v>
      </c>
      <c r="P658" s="360">
        <f t="shared" si="118"/>
        <v>0</v>
      </c>
      <c r="Q658" s="360">
        <v>55764</v>
      </c>
      <c r="R658" s="360">
        <f t="shared" si="119"/>
        <v>0</v>
      </c>
      <c r="S658" s="360">
        <v>0</v>
      </c>
      <c r="T658" s="360">
        <f t="shared" si="120"/>
        <v>0</v>
      </c>
      <c r="U658" s="360">
        <f t="shared" si="114"/>
        <v>58765</v>
      </c>
      <c r="V658" s="369">
        <f t="shared" si="115"/>
        <v>0</v>
      </c>
      <c r="W658" s="393">
        <f t="shared" si="116"/>
        <v>0</v>
      </c>
      <c r="X658" s="376">
        <f t="shared" si="117"/>
        <v>0</v>
      </c>
      <c r="Y658" s="372"/>
    </row>
    <row r="659" spans="1:25" s="50" customFormat="1" ht="22.5" customHeight="1" x14ac:dyDescent="0.15">
      <c r="A659" s="361" t="s">
        <v>1212</v>
      </c>
      <c r="B659" s="151" t="s">
        <v>838</v>
      </c>
      <c r="C659" s="152" t="s">
        <v>841</v>
      </c>
      <c r="D659" s="375">
        <v>0</v>
      </c>
      <c r="E659" s="359" t="s">
        <v>1741</v>
      </c>
      <c r="F659" s="360">
        <v>3793</v>
      </c>
      <c r="G659" s="360">
        <f t="shared" si="111"/>
        <v>0</v>
      </c>
      <c r="H659" s="360">
        <v>60656</v>
      </c>
      <c r="I659" s="360">
        <f t="shared" si="112"/>
        <v>0</v>
      </c>
      <c r="J659" s="360">
        <v>0</v>
      </c>
      <c r="K659" s="360">
        <f t="shared" si="113"/>
        <v>0</v>
      </c>
      <c r="L659" s="360">
        <f t="shared" si="110"/>
        <v>64449</v>
      </c>
      <c r="M659" s="376">
        <f t="shared" si="110"/>
        <v>0</v>
      </c>
      <c r="N659" s="375">
        <v>0</v>
      </c>
      <c r="O659" s="360">
        <v>3793</v>
      </c>
      <c r="P659" s="360">
        <f t="shared" si="118"/>
        <v>0</v>
      </c>
      <c r="Q659" s="360">
        <v>60656</v>
      </c>
      <c r="R659" s="360">
        <f t="shared" si="119"/>
        <v>0</v>
      </c>
      <c r="S659" s="360">
        <v>0</v>
      </c>
      <c r="T659" s="360">
        <f t="shared" si="120"/>
        <v>0</v>
      </c>
      <c r="U659" s="360">
        <f t="shared" si="114"/>
        <v>64449</v>
      </c>
      <c r="V659" s="369">
        <f t="shared" si="115"/>
        <v>0</v>
      </c>
      <c r="W659" s="393">
        <f t="shared" si="116"/>
        <v>0</v>
      </c>
      <c r="X659" s="376">
        <f t="shared" si="117"/>
        <v>0</v>
      </c>
      <c r="Y659" s="372"/>
    </row>
    <row r="660" spans="1:25" s="50" customFormat="1" ht="22.5" customHeight="1" x14ac:dyDescent="0.15">
      <c r="A660" s="361" t="s">
        <v>1213</v>
      </c>
      <c r="B660" s="151" t="s">
        <v>838</v>
      </c>
      <c r="C660" s="152" t="s">
        <v>842</v>
      </c>
      <c r="D660" s="375">
        <v>0</v>
      </c>
      <c r="E660" s="359" t="s">
        <v>1741</v>
      </c>
      <c r="F660" s="360">
        <v>5124</v>
      </c>
      <c r="G660" s="360">
        <f t="shared" si="111"/>
        <v>0</v>
      </c>
      <c r="H660" s="360">
        <v>67993</v>
      </c>
      <c r="I660" s="360">
        <f t="shared" si="112"/>
        <v>0</v>
      </c>
      <c r="J660" s="360">
        <v>0</v>
      </c>
      <c r="K660" s="360">
        <f t="shared" si="113"/>
        <v>0</v>
      </c>
      <c r="L660" s="360">
        <f t="shared" si="110"/>
        <v>73117</v>
      </c>
      <c r="M660" s="376">
        <f t="shared" si="110"/>
        <v>0</v>
      </c>
      <c r="N660" s="375">
        <v>0</v>
      </c>
      <c r="O660" s="360">
        <v>5124</v>
      </c>
      <c r="P660" s="360">
        <f t="shared" si="118"/>
        <v>0</v>
      </c>
      <c r="Q660" s="360">
        <v>67993</v>
      </c>
      <c r="R660" s="360">
        <f t="shared" si="119"/>
        <v>0</v>
      </c>
      <c r="S660" s="360">
        <v>0</v>
      </c>
      <c r="T660" s="360">
        <f t="shared" si="120"/>
        <v>0</v>
      </c>
      <c r="U660" s="360">
        <f t="shared" si="114"/>
        <v>73117</v>
      </c>
      <c r="V660" s="369">
        <f t="shared" si="115"/>
        <v>0</v>
      </c>
      <c r="W660" s="393">
        <f t="shared" si="116"/>
        <v>0</v>
      </c>
      <c r="X660" s="376">
        <f t="shared" si="117"/>
        <v>0</v>
      </c>
      <c r="Y660" s="372"/>
    </row>
    <row r="661" spans="1:25" s="50" customFormat="1" ht="22.5" customHeight="1" x14ac:dyDescent="0.15">
      <c r="A661" s="361" t="s">
        <v>1214</v>
      </c>
      <c r="B661" s="151" t="s">
        <v>944</v>
      </c>
      <c r="C661" s="152" t="s">
        <v>1712</v>
      </c>
      <c r="D661" s="375">
        <v>0</v>
      </c>
      <c r="E661" s="359" t="s">
        <v>1741</v>
      </c>
      <c r="F661" s="360">
        <v>0</v>
      </c>
      <c r="G661" s="360">
        <f t="shared" si="111"/>
        <v>0</v>
      </c>
      <c r="H661" s="360">
        <v>19931</v>
      </c>
      <c r="I661" s="360">
        <f t="shared" si="112"/>
        <v>0</v>
      </c>
      <c r="J661" s="360">
        <v>0</v>
      </c>
      <c r="K661" s="360">
        <f t="shared" si="113"/>
        <v>0</v>
      </c>
      <c r="L661" s="360">
        <f t="shared" si="110"/>
        <v>19931</v>
      </c>
      <c r="M661" s="376">
        <f t="shared" si="110"/>
        <v>0</v>
      </c>
      <c r="N661" s="375">
        <v>0</v>
      </c>
      <c r="O661" s="360">
        <v>0</v>
      </c>
      <c r="P661" s="360">
        <f t="shared" si="118"/>
        <v>0</v>
      </c>
      <c r="Q661" s="360">
        <v>19931</v>
      </c>
      <c r="R661" s="360">
        <f t="shared" si="119"/>
        <v>0</v>
      </c>
      <c r="S661" s="360">
        <v>0</v>
      </c>
      <c r="T661" s="360">
        <f t="shared" si="120"/>
        <v>0</v>
      </c>
      <c r="U661" s="360">
        <f t="shared" si="114"/>
        <v>19931</v>
      </c>
      <c r="V661" s="369">
        <f t="shared" si="115"/>
        <v>0</v>
      </c>
      <c r="W661" s="393">
        <f t="shared" si="116"/>
        <v>0</v>
      </c>
      <c r="X661" s="376">
        <f t="shared" si="117"/>
        <v>0</v>
      </c>
      <c r="Y661" s="372"/>
    </row>
    <row r="662" spans="1:25" s="50" customFormat="1" ht="22.5" customHeight="1" x14ac:dyDescent="0.15">
      <c r="A662" s="361" t="s">
        <v>1215</v>
      </c>
      <c r="B662" s="151" t="s">
        <v>943</v>
      </c>
      <c r="C662" s="152" t="s">
        <v>1712</v>
      </c>
      <c r="D662" s="375">
        <v>0</v>
      </c>
      <c r="E662" s="359" t="s">
        <v>1741</v>
      </c>
      <c r="F662" s="360">
        <v>0</v>
      </c>
      <c r="G662" s="360">
        <f t="shared" si="111"/>
        <v>0</v>
      </c>
      <c r="H662" s="360">
        <v>22998</v>
      </c>
      <c r="I662" s="360">
        <f t="shared" si="112"/>
        <v>0</v>
      </c>
      <c r="J662" s="360">
        <v>0</v>
      </c>
      <c r="K662" s="360">
        <f t="shared" si="113"/>
        <v>0</v>
      </c>
      <c r="L662" s="360">
        <f t="shared" ref="L662:M725" si="121">F662+H662+J662</f>
        <v>22998</v>
      </c>
      <c r="M662" s="376">
        <f t="shared" si="121"/>
        <v>0</v>
      </c>
      <c r="N662" s="375">
        <v>0</v>
      </c>
      <c r="O662" s="360">
        <v>0</v>
      </c>
      <c r="P662" s="360">
        <f t="shared" si="118"/>
        <v>0</v>
      </c>
      <c r="Q662" s="360">
        <v>22998</v>
      </c>
      <c r="R662" s="360">
        <f t="shared" si="119"/>
        <v>0</v>
      </c>
      <c r="S662" s="360">
        <v>0</v>
      </c>
      <c r="T662" s="360">
        <f t="shared" si="120"/>
        <v>0</v>
      </c>
      <c r="U662" s="360">
        <f t="shared" si="114"/>
        <v>22998</v>
      </c>
      <c r="V662" s="369">
        <f t="shared" si="115"/>
        <v>0</v>
      </c>
      <c r="W662" s="393">
        <f t="shared" si="116"/>
        <v>0</v>
      </c>
      <c r="X662" s="376">
        <f t="shared" si="117"/>
        <v>0</v>
      </c>
      <c r="Y662" s="372"/>
    </row>
    <row r="663" spans="1:25" s="50" customFormat="1" ht="22.5" customHeight="1" x14ac:dyDescent="0.15">
      <c r="A663" s="361" t="s">
        <v>1216</v>
      </c>
      <c r="B663" s="151" t="s">
        <v>942</v>
      </c>
      <c r="C663" s="152" t="s">
        <v>1712</v>
      </c>
      <c r="D663" s="375">
        <v>0</v>
      </c>
      <c r="E663" s="359" t="s">
        <v>1741</v>
      </c>
      <c r="F663" s="360">
        <v>0</v>
      </c>
      <c r="G663" s="360">
        <f t="shared" si="111"/>
        <v>0</v>
      </c>
      <c r="H663" s="360">
        <v>27598</v>
      </c>
      <c r="I663" s="360">
        <f t="shared" si="112"/>
        <v>0</v>
      </c>
      <c r="J663" s="360">
        <v>0</v>
      </c>
      <c r="K663" s="360">
        <f t="shared" si="113"/>
        <v>0</v>
      </c>
      <c r="L663" s="360">
        <f t="shared" si="121"/>
        <v>27598</v>
      </c>
      <c r="M663" s="376">
        <f t="shared" si="121"/>
        <v>0</v>
      </c>
      <c r="N663" s="375">
        <v>0</v>
      </c>
      <c r="O663" s="360">
        <v>0</v>
      </c>
      <c r="P663" s="360">
        <f t="shared" si="118"/>
        <v>0</v>
      </c>
      <c r="Q663" s="360">
        <v>27598</v>
      </c>
      <c r="R663" s="360">
        <f t="shared" si="119"/>
        <v>0</v>
      </c>
      <c r="S663" s="360">
        <v>0</v>
      </c>
      <c r="T663" s="360">
        <f t="shared" si="120"/>
        <v>0</v>
      </c>
      <c r="U663" s="360">
        <f t="shared" si="114"/>
        <v>27598</v>
      </c>
      <c r="V663" s="369">
        <f t="shared" si="115"/>
        <v>0</v>
      </c>
      <c r="W663" s="393">
        <f t="shared" si="116"/>
        <v>0</v>
      </c>
      <c r="X663" s="376">
        <f t="shared" si="117"/>
        <v>0</v>
      </c>
      <c r="Y663" s="372"/>
    </row>
    <row r="664" spans="1:25" s="50" customFormat="1" ht="22.5" customHeight="1" x14ac:dyDescent="0.15">
      <c r="A664" s="361" t="s">
        <v>1217</v>
      </c>
      <c r="B664" s="151" t="s">
        <v>941</v>
      </c>
      <c r="C664" s="152" t="s">
        <v>1712</v>
      </c>
      <c r="D664" s="375">
        <v>0</v>
      </c>
      <c r="E664" s="359" t="s">
        <v>1741</v>
      </c>
      <c r="F664" s="360">
        <v>0</v>
      </c>
      <c r="G664" s="360">
        <f t="shared" si="111"/>
        <v>0</v>
      </c>
      <c r="H664" s="360">
        <v>30665</v>
      </c>
      <c r="I664" s="360">
        <f t="shared" si="112"/>
        <v>0</v>
      </c>
      <c r="J664" s="360">
        <v>0</v>
      </c>
      <c r="K664" s="360">
        <f t="shared" si="113"/>
        <v>0</v>
      </c>
      <c r="L664" s="360">
        <f t="shared" si="121"/>
        <v>30665</v>
      </c>
      <c r="M664" s="376">
        <f t="shared" si="121"/>
        <v>0</v>
      </c>
      <c r="N664" s="375">
        <v>0</v>
      </c>
      <c r="O664" s="360">
        <v>0</v>
      </c>
      <c r="P664" s="360">
        <f t="shared" si="118"/>
        <v>0</v>
      </c>
      <c r="Q664" s="360">
        <v>30665</v>
      </c>
      <c r="R664" s="360">
        <f t="shared" si="119"/>
        <v>0</v>
      </c>
      <c r="S664" s="360">
        <v>0</v>
      </c>
      <c r="T664" s="360">
        <f t="shared" si="120"/>
        <v>0</v>
      </c>
      <c r="U664" s="360">
        <f t="shared" si="114"/>
        <v>30665</v>
      </c>
      <c r="V664" s="369">
        <f t="shared" si="115"/>
        <v>0</v>
      </c>
      <c r="W664" s="393">
        <f t="shared" si="116"/>
        <v>0</v>
      </c>
      <c r="X664" s="376">
        <f t="shared" si="117"/>
        <v>0</v>
      </c>
      <c r="Y664" s="372"/>
    </row>
    <row r="665" spans="1:25" s="50" customFormat="1" ht="22.5" customHeight="1" x14ac:dyDescent="0.15">
      <c r="A665" s="361" t="s">
        <v>1218</v>
      </c>
      <c r="B665" s="151" t="s">
        <v>940</v>
      </c>
      <c r="C665" s="152" t="s">
        <v>1712</v>
      </c>
      <c r="D665" s="375">
        <v>0</v>
      </c>
      <c r="E665" s="359" t="s">
        <v>1741</v>
      </c>
      <c r="F665" s="360">
        <v>0</v>
      </c>
      <c r="G665" s="360">
        <f t="shared" si="111"/>
        <v>0</v>
      </c>
      <c r="H665" s="360">
        <v>39864</v>
      </c>
      <c r="I665" s="360">
        <f t="shared" si="112"/>
        <v>0</v>
      </c>
      <c r="J665" s="360">
        <v>0</v>
      </c>
      <c r="K665" s="360">
        <f t="shared" si="113"/>
        <v>0</v>
      </c>
      <c r="L665" s="360">
        <f t="shared" si="121"/>
        <v>39864</v>
      </c>
      <c r="M665" s="376">
        <f t="shared" si="121"/>
        <v>0</v>
      </c>
      <c r="N665" s="375">
        <v>0</v>
      </c>
      <c r="O665" s="360">
        <v>0</v>
      </c>
      <c r="P665" s="360">
        <f t="shared" si="118"/>
        <v>0</v>
      </c>
      <c r="Q665" s="360">
        <v>39864</v>
      </c>
      <c r="R665" s="360">
        <f t="shared" si="119"/>
        <v>0</v>
      </c>
      <c r="S665" s="360">
        <v>0</v>
      </c>
      <c r="T665" s="360">
        <f t="shared" si="120"/>
        <v>0</v>
      </c>
      <c r="U665" s="360">
        <f t="shared" si="114"/>
        <v>39864</v>
      </c>
      <c r="V665" s="369">
        <f t="shared" si="115"/>
        <v>0</v>
      </c>
      <c r="W665" s="393">
        <f t="shared" si="116"/>
        <v>0</v>
      </c>
      <c r="X665" s="376">
        <f t="shared" si="117"/>
        <v>0</v>
      </c>
      <c r="Y665" s="372"/>
    </row>
    <row r="666" spans="1:25" s="50" customFormat="1" ht="22.5" customHeight="1" x14ac:dyDescent="0.15">
      <c r="A666" s="361" t="s">
        <v>1219</v>
      </c>
      <c r="B666" s="151" t="s">
        <v>843</v>
      </c>
      <c r="C666" s="152" t="s">
        <v>1713</v>
      </c>
      <c r="D666" s="375">
        <v>0</v>
      </c>
      <c r="E666" s="359" t="s">
        <v>1741</v>
      </c>
      <c r="F666" s="360">
        <v>644</v>
      </c>
      <c r="G666" s="360">
        <f t="shared" si="111"/>
        <v>0</v>
      </c>
      <c r="H666" s="360">
        <v>85278</v>
      </c>
      <c r="I666" s="360">
        <f t="shared" si="112"/>
        <v>0</v>
      </c>
      <c r="J666" s="360">
        <v>0</v>
      </c>
      <c r="K666" s="360">
        <f t="shared" si="113"/>
        <v>0</v>
      </c>
      <c r="L666" s="360">
        <f t="shared" si="121"/>
        <v>85922</v>
      </c>
      <c r="M666" s="376">
        <f t="shared" si="121"/>
        <v>0</v>
      </c>
      <c r="N666" s="375">
        <v>0</v>
      </c>
      <c r="O666" s="360">
        <v>644</v>
      </c>
      <c r="P666" s="360">
        <f t="shared" si="118"/>
        <v>0</v>
      </c>
      <c r="Q666" s="360">
        <v>85278</v>
      </c>
      <c r="R666" s="360">
        <f t="shared" si="119"/>
        <v>0</v>
      </c>
      <c r="S666" s="360">
        <v>0</v>
      </c>
      <c r="T666" s="360">
        <f t="shared" si="120"/>
        <v>0</v>
      </c>
      <c r="U666" s="360">
        <f t="shared" si="114"/>
        <v>85922</v>
      </c>
      <c r="V666" s="369">
        <f t="shared" si="115"/>
        <v>0</v>
      </c>
      <c r="W666" s="393">
        <f t="shared" si="116"/>
        <v>0</v>
      </c>
      <c r="X666" s="376">
        <f t="shared" si="117"/>
        <v>0</v>
      </c>
      <c r="Y666" s="372"/>
    </row>
    <row r="667" spans="1:25" s="50" customFormat="1" ht="22.5" customHeight="1" x14ac:dyDescent="0.15">
      <c r="A667" s="361" t="s">
        <v>1220</v>
      </c>
      <c r="B667" s="151" t="s">
        <v>843</v>
      </c>
      <c r="C667" s="152" t="s">
        <v>1714</v>
      </c>
      <c r="D667" s="375">
        <v>0</v>
      </c>
      <c r="E667" s="359" t="s">
        <v>1741</v>
      </c>
      <c r="F667" s="360">
        <v>879</v>
      </c>
      <c r="G667" s="360">
        <f t="shared" si="111"/>
        <v>0</v>
      </c>
      <c r="H667" s="360">
        <v>85278</v>
      </c>
      <c r="I667" s="360">
        <f t="shared" si="112"/>
        <v>0</v>
      </c>
      <c r="J667" s="360">
        <v>0</v>
      </c>
      <c r="K667" s="360">
        <f t="shared" si="113"/>
        <v>0</v>
      </c>
      <c r="L667" s="360">
        <f t="shared" si="121"/>
        <v>86157</v>
      </c>
      <c r="M667" s="376">
        <f t="shared" si="121"/>
        <v>0</v>
      </c>
      <c r="N667" s="375">
        <v>0</v>
      </c>
      <c r="O667" s="360">
        <v>879</v>
      </c>
      <c r="P667" s="360">
        <f t="shared" si="118"/>
        <v>0</v>
      </c>
      <c r="Q667" s="360">
        <v>85278</v>
      </c>
      <c r="R667" s="360">
        <f t="shared" si="119"/>
        <v>0</v>
      </c>
      <c r="S667" s="360">
        <v>0</v>
      </c>
      <c r="T667" s="360">
        <f t="shared" si="120"/>
        <v>0</v>
      </c>
      <c r="U667" s="360">
        <f t="shared" si="114"/>
        <v>86157</v>
      </c>
      <c r="V667" s="369">
        <f t="shared" si="115"/>
        <v>0</v>
      </c>
      <c r="W667" s="393">
        <f t="shared" si="116"/>
        <v>0</v>
      </c>
      <c r="X667" s="376">
        <f t="shared" si="117"/>
        <v>0</v>
      </c>
      <c r="Y667" s="372"/>
    </row>
    <row r="668" spans="1:25" s="50" customFormat="1" ht="22.5" customHeight="1" x14ac:dyDescent="0.15">
      <c r="A668" s="361" t="s">
        <v>1221</v>
      </c>
      <c r="B668" s="151" t="s">
        <v>843</v>
      </c>
      <c r="C668" s="152" t="s">
        <v>1715</v>
      </c>
      <c r="D668" s="375">
        <v>0</v>
      </c>
      <c r="E668" s="359" t="s">
        <v>1741</v>
      </c>
      <c r="F668" s="360">
        <v>1201</v>
      </c>
      <c r="G668" s="360">
        <f t="shared" si="111"/>
        <v>0</v>
      </c>
      <c r="H668" s="360">
        <v>129263</v>
      </c>
      <c r="I668" s="360">
        <f t="shared" si="112"/>
        <v>0</v>
      </c>
      <c r="J668" s="360">
        <v>0</v>
      </c>
      <c r="K668" s="360">
        <f t="shared" si="113"/>
        <v>0</v>
      </c>
      <c r="L668" s="360">
        <f t="shared" si="121"/>
        <v>130464</v>
      </c>
      <c r="M668" s="376">
        <f t="shared" si="121"/>
        <v>0</v>
      </c>
      <c r="N668" s="375">
        <v>0</v>
      </c>
      <c r="O668" s="360">
        <v>1201</v>
      </c>
      <c r="P668" s="360">
        <f t="shared" si="118"/>
        <v>0</v>
      </c>
      <c r="Q668" s="360">
        <v>129263</v>
      </c>
      <c r="R668" s="360">
        <f t="shared" si="119"/>
        <v>0</v>
      </c>
      <c r="S668" s="360">
        <v>0</v>
      </c>
      <c r="T668" s="360">
        <f t="shared" si="120"/>
        <v>0</v>
      </c>
      <c r="U668" s="360">
        <f t="shared" si="114"/>
        <v>130464</v>
      </c>
      <c r="V668" s="369">
        <f t="shared" si="115"/>
        <v>0</v>
      </c>
      <c r="W668" s="393">
        <f t="shared" si="116"/>
        <v>0</v>
      </c>
      <c r="X668" s="376">
        <f t="shared" si="117"/>
        <v>0</v>
      </c>
      <c r="Y668" s="372"/>
    </row>
    <row r="669" spans="1:25" s="50" customFormat="1" ht="22.5" customHeight="1" x14ac:dyDescent="0.15">
      <c r="A669" s="361" t="s">
        <v>1222</v>
      </c>
      <c r="B669" s="151" t="s">
        <v>843</v>
      </c>
      <c r="C669" s="152" t="s">
        <v>1716</v>
      </c>
      <c r="D669" s="375">
        <v>0</v>
      </c>
      <c r="E669" s="359" t="s">
        <v>1741</v>
      </c>
      <c r="F669" s="360">
        <v>1573</v>
      </c>
      <c r="G669" s="360">
        <f t="shared" si="111"/>
        <v>0</v>
      </c>
      <c r="H669" s="360">
        <v>168694</v>
      </c>
      <c r="I669" s="360">
        <f t="shared" si="112"/>
        <v>0</v>
      </c>
      <c r="J669" s="360">
        <v>0</v>
      </c>
      <c r="K669" s="360">
        <f t="shared" si="113"/>
        <v>0</v>
      </c>
      <c r="L669" s="360">
        <f t="shared" si="121"/>
        <v>170267</v>
      </c>
      <c r="M669" s="376">
        <f t="shared" si="121"/>
        <v>0</v>
      </c>
      <c r="N669" s="375">
        <v>0</v>
      </c>
      <c r="O669" s="360">
        <v>1573</v>
      </c>
      <c r="P669" s="360">
        <f t="shared" si="118"/>
        <v>0</v>
      </c>
      <c r="Q669" s="360">
        <v>168694</v>
      </c>
      <c r="R669" s="360">
        <f t="shared" si="119"/>
        <v>0</v>
      </c>
      <c r="S669" s="360">
        <v>0</v>
      </c>
      <c r="T669" s="360">
        <f t="shared" si="120"/>
        <v>0</v>
      </c>
      <c r="U669" s="360">
        <f t="shared" si="114"/>
        <v>170267</v>
      </c>
      <c r="V669" s="369">
        <f t="shared" si="115"/>
        <v>0</v>
      </c>
      <c r="W669" s="393">
        <f t="shared" si="116"/>
        <v>0</v>
      </c>
      <c r="X669" s="376">
        <f t="shared" si="117"/>
        <v>0</v>
      </c>
      <c r="Y669" s="372"/>
    </row>
    <row r="670" spans="1:25" s="50" customFormat="1" ht="22.5" customHeight="1" x14ac:dyDescent="0.15">
      <c r="A670" s="361" t="s">
        <v>1223</v>
      </c>
      <c r="B670" s="151" t="s">
        <v>843</v>
      </c>
      <c r="C670" s="152" t="s">
        <v>1717</v>
      </c>
      <c r="D670" s="375">
        <v>0</v>
      </c>
      <c r="E670" s="359" t="s">
        <v>1741</v>
      </c>
      <c r="F670" s="360">
        <v>2272</v>
      </c>
      <c r="G670" s="360">
        <f t="shared" si="111"/>
        <v>0</v>
      </c>
      <c r="H670" s="360">
        <v>220099</v>
      </c>
      <c r="I670" s="360">
        <f t="shared" si="112"/>
        <v>0</v>
      </c>
      <c r="J670" s="360">
        <v>0</v>
      </c>
      <c r="K670" s="360">
        <f t="shared" si="113"/>
        <v>0</v>
      </c>
      <c r="L670" s="360">
        <f t="shared" si="121"/>
        <v>222371</v>
      </c>
      <c r="M670" s="376">
        <f t="shared" si="121"/>
        <v>0</v>
      </c>
      <c r="N670" s="375">
        <v>0</v>
      </c>
      <c r="O670" s="360">
        <v>2272</v>
      </c>
      <c r="P670" s="360">
        <f t="shared" si="118"/>
        <v>0</v>
      </c>
      <c r="Q670" s="360">
        <v>220099</v>
      </c>
      <c r="R670" s="360">
        <f t="shared" si="119"/>
        <v>0</v>
      </c>
      <c r="S670" s="360">
        <v>0</v>
      </c>
      <c r="T670" s="360">
        <f t="shared" si="120"/>
        <v>0</v>
      </c>
      <c r="U670" s="360">
        <f t="shared" si="114"/>
        <v>222371</v>
      </c>
      <c r="V670" s="369">
        <f t="shared" si="115"/>
        <v>0</v>
      </c>
      <c r="W670" s="393">
        <f t="shared" si="116"/>
        <v>0</v>
      </c>
      <c r="X670" s="376">
        <f t="shared" si="117"/>
        <v>0</v>
      </c>
      <c r="Y670" s="372"/>
    </row>
    <row r="671" spans="1:25" s="50" customFormat="1" ht="22.5" customHeight="1" x14ac:dyDescent="0.15">
      <c r="A671" s="361" t="s">
        <v>1224</v>
      </c>
      <c r="B671" s="151" t="s">
        <v>843</v>
      </c>
      <c r="C671" s="152" t="s">
        <v>1718</v>
      </c>
      <c r="D671" s="375">
        <v>0</v>
      </c>
      <c r="E671" s="359" t="s">
        <v>1741</v>
      </c>
      <c r="F671" s="360">
        <v>2989</v>
      </c>
      <c r="G671" s="360">
        <f t="shared" si="111"/>
        <v>0</v>
      </c>
      <c r="H671" s="360">
        <v>301751</v>
      </c>
      <c r="I671" s="360">
        <f t="shared" si="112"/>
        <v>0</v>
      </c>
      <c r="J671" s="360">
        <v>0</v>
      </c>
      <c r="K671" s="360">
        <f t="shared" si="113"/>
        <v>0</v>
      </c>
      <c r="L671" s="360">
        <f t="shared" si="121"/>
        <v>304740</v>
      </c>
      <c r="M671" s="376">
        <f t="shared" si="121"/>
        <v>0</v>
      </c>
      <c r="N671" s="375">
        <v>0</v>
      </c>
      <c r="O671" s="360">
        <v>2989</v>
      </c>
      <c r="P671" s="360">
        <f t="shared" si="118"/>
        <v>0</v>
      </c>
      <c r="Q671" s="360">
        <v>301751</v>
      </c>
      <c r="R671" s="360">
        <f t="shared" si="119"/>
        <v>0</v>
      </c>
      <c r="S671" s="360">
        <v>0</v>
      </c>
      <c r="T671" s="360">
        <f t="shared" si="120"/>
        <v>0</v>
      </c>
      <c r="U671" s="360">
        <f t="shared" si="114"/>
        <v>304740</v>
      </c>
      <c r="V671" s="369">
        <f t="shared" si="115"/>
        <v>0</v>
      </c>
      <c r="W671" s="393">
        <f t="shared" si="116"/>
        <v>0</v>
      </c>
      <c r="X671" s="376">
        <f t="shared" si="117"/>
        <v>0</v>
      </c>
      <c r="Y671" s="372"/>
    </row>
    <row r="672" spans="1:25" s="50" customFormat="1" ht="22.5" customHeight="1" x14ac:dyDescent="0.15">
      <c r="A672" s="361" t="s">
        <v>1225</v>
      </c>
      <c r="B672" s="151" t="s">
        <v>843</v>
      </c>
      <c r="C672" s="152" t="s">
        <v>1719</v>
      </c>
      <c r="D672" s="375">
        <v>0</v>
      </c>
      <c r="E672" s="359" t="s">
        <v>1741</v>
      </c>
      <c r="F672" s="360">
        <v>4124</v>
      </c>
      <c r="G672" s="360">
        <f t="shared" si="111"/>
        <v>0</v>
      </c>
      <c r="H672" s="360">
        <v>387502</v>
      </c>
      <c r="I672" s="360">
        <f t="shared" si="112"/>
        <v>0</v>
      </c>
      <c r="J672" s="360">
        <v>0</v>
      </c>
      <c r="K672" s="360">
        <f t="shared" si="113"/>
        <v>0</v>
      </c>
      <c r="L672" s="360">
        <f t="shared" si="121"/>
        <v>391626</v>
      </c>
      <c r="M672" s="376">
        <f t="shared" si="121"/>
        <v>0</v>
      </c>
      <c r="N672" s="375">
        <v>0</v>
      </c>
      <c r="O672" s="360">
        <v>4124</v>
      </c>
      <c r="P672" s="360">
        <f t="shared" si="118"/>
        <v>0</v>
      </c>
      <c r="Q672" s="360">
        <v>387502</v>
      </c>
      <c r="R672" s="360">
        <f t="shared" si="119"/>
        <v>0</v>
      </c>
      <c r="S672" s="360">
        <v>0</v>
      </c>
      <c r="T672" s="360">
        <f t="shared" si="120"/>
        <v>0</v>
      </c>
      <c r="U672" s="360">
        <f t="shared" si="114"/>
        <v>391626</v>
      </c>
      <c r="V672" s="369">
        <f t="shared" si="115"/>
        <v>0</v>
      </c>
      <c r="W672" s="393">
        <f t="shared" si="116"/>
        <v>0</v>
      </c>
      <c r="X672" s="376">
        <f t="shared" si="117"/>
        <v>0</v>
      </c>
      <c r="Y672" s="372"/>
    </row>
    <row r="673" spans="1:25" s="50" customFormat="1" ht="22.5" customHeight="1" x14ac:dyDescent="0.15">
      <c r="A673" s="361" t="s">
        <v>1226</v>
      </c>
      <c r="B673" s="151" t="s">
        <v>843</v>
      </c>
      <c r="C673" s="152" t="s">
        <v>1720</v>
      </c>
      <c r="D673" s="375">
        <v>0</v>
      </c>
      <c r="E673" s="359" t="s">
        <v>1741</v>
      </c>
      <c r="F673" s="360">
        <v>6851</v>
      </c>
      <c r="G673" s="360">
        <f t="shared" si="111"/>
        <v>0</v>
      </c>
      <c r="H673" s="360">
        <v>507331</v>
      </c>
      <c r="I673" s="360">
        <f t="shared" si="112"/>
        <v>0</v>
      </c>
      <c r="J673" s="360">
        <v>0</v>
      </c>
      <c r="K673" s="360">
        <f t="shared" si="113"/>
        <v>0</v>
      </c>
      <c r="L673" s="360">
        <f t="shared" si="121"/>
        <v>514182</v>
      </c>
      <c r="M673" s="376">
        <f t="shared" si="121"/>
        <v>0</v>
      </c>
      <c r="N673" s="375">
        <v>0</v>
      </c>
      <c r="O673" s="360">
        <v>6851</v>
      </c>
      <c r="P673" s="360">
        <f t="shared" si="118"/>
        <v>0</v>
      </c>
      <c r="Q673" s="360">
        <v>507331</v>
      </c>
      <c r="R673" s="360">
        <f t="shared" si="119"/>
        <v>0</v>
      </c>
      <c r="S673" s="360">
        <v>0</v>
      </c>
      <c r="T673" s="360">
        <f t="shared" si="120"/>
        <v>0</v>
      </c>
      <c r="U673" s="360">
        <f t="shared" si="114"/>
        <v>514182</v>
      </c>
      <c r="V673" s="369">
        <f t="shared" si="115"/>
        <v>0</v>
      </c>
      <c r="W673" s="393">
        <f t="shared" si="116"/>
        <v>0</v>
      </c>
      <c r="X673" s="376">
        <f t="shared" si="117"/>
        <v>0</v>
      </c>
      <c r="Y673" s="372"/>
    </row>
    <row r="674" spans="1:25" s="50" customFormat="1" ht="22.5" customHeight="1" x14ac:dyDescent="0.15">
      <c r="A674" s="361" t="s">
        <v>1227</v>
      </c>
      <c r="B674" s="151" t="s">
        <v>843</v>
      </c>
      <c r="C674" s="152" t="s">
        <v>1721</v>
      </c>
      <c r="D674" s="375">
        <v>0</v>
      </c>
      <c r="E674" s="359" t="s">
        <v>1741</v>
      </c>
      <c r="F674" s="360">
        <v>9556</v>
      </c>
      <c r="G674" s="360">
        <f t="shared" si="111"/>
        <v>0</v>
      </c>
      <c r="H674" s="360">
        <v>665070</v>
      </c>
      <c r="I674" s="360">
        <f t="shared" si="112"/>
        <v>0</v>
      </c>
      <c r="J674" s="360">
        <v>0</v>
      </c>
      <c r="K674" s="360">
        <f t="shared" si="113"/>
        <v>0</v>
      </c>
      <c r="L674" s="360">
        <f t="shared" si="121"/>
        <v>674626</v>
      </c>
      <c r="M674" s="376">
        <f t="shared" si="121"/>
        <v>0</v>
      </c>
      <c r="N674" s="375">
        <v>0</v>
      </c>
      <c r="O674" s="360">
        <v>9556</v>
      </c>
      <c r="P674" s="360">
        <f t="shared" si="118"/>
        <v>0</v>
      </c>
      <c r="Q674" s="360">
        <v>665070</v>
      </c>
      <c r="R674" s="360">
        <f t="shared" si="119"/>
        <v>0</v>
      </c>
      <c r="S674" s="360">
        <v>0</v>
      </c>
      <c r="T674" s="360">
        <f t="shared" si="120"/>
        <v>0</v>
      </c>
      <c r="U674" s="360">
        <f t="shared" si="114"/>
        <v>674626</v>
      </c>
      <c r="V674" s="369">
        <f t="shared" si="115"/>
        <v>0</v>
      </c>
      <c r="W674" s="393">
        <f t="shared" si="116"/>
        <v>0</v>
      </c>
      <c r="X674" s="376">
        <f t="shared" si="117"/>
        <v>0</v>
      </c>
      <c r="Y674" s="372"/>
    </row>
    <row r="675" spans="1:25" s="50" customFormat="1" ht="22.5" customHeight="1" x14ac:dyDescent="0.15">
      <c r="A675" s="361" t="s">
        <v>1228</v>
      </c>
      <c r="B675" s="151" t="s">
        <v>843</v>
      </c>
      <c r="C675" s="152" t="s">
        <v>1722</v>
      </c>
      <c r="D675" s="375">
        <v>0</v>
      </c>
      <c r="E675" s="359" t="s">
        <v>1741</v>
      </c>
      <c r="F675" s="360">
        <v>14214</v>
      </c>
      <c r="G675" s="360">
        <f t="shared" si="111"/>
        <v>0</v>
      </c>
      <c r="H675" s="360">
        <v>830660</v>
      </c>
      <c r="I675" s="360">
        <f t="shared" si="112"/>
        <v>0</v>
      </c>
      <c r="J675" s="360">
        <v>0</v>
      </c>
      <c r="K675" s="360">
        <f t="shared" si="113"/>
        <v>0</v>
      </c>
      <c r="L675" s="360">
        <f t="shared" si="121"/>
        <v>844874</v>
      </c>
      <c r="M675" s="376">
        <f t="shared" si="121"/>
        <v>0</v>
      </c>
      <c r="N675" s="375">
        <v>0</v>
      </c>
      <c r="O675" s="360">
        <v>14214</v>
      </c>
      <c r="P675" s="360">
        <f t="shared" si="118"/>
        <v>0</v>
      </c>
      <c r="Q675" s="360">
        <v>830660</v>
      </c>
      <c r="R675" s="360">
        <f t="shared" si="119"/>
        <v>0</v>
      </c>
      <c r="S675" s="360">
        <v>0</v>
      </c>
      <c r="T675" s="360">
        <f t="shared" si="120"/>
        <v>0</v>
      </c>
      <c r="U675" s="360">
        <f t="shared" si="114"/>
        <v>844874</v>
      </c>
      <c r="V675" s="369">
        <f t="shared" si="115"/>
        <v>0</v>
      </c>
      <c r="W675" s="393">
        <f t="shared" si="116"/>
        <v>0</v>
      </c>
      <c r="X675" s="376">
        <f t="shared" si="117"/>
        <v>0</v>
      </c>
      <c r="Y675" s="372"/>
    </row>
    <row r="676" spans="1:25" s="50" customFormat="1" ht="22.5" customHeight="1" x14ac:dyDescent="0.15">
      <c r="A676" s="361" t="s">
        <v>1229</v>
      </c>
      <c r="B676" s="151" t="s">
        <v>843</v>
      </c>
      <c r="C676" s="152" t="s">
        <v>1723</v>
      </c>
      <c r="D676" s="375">
        <v>0</v>
      </c>
      <c r="E676" s="359" t="s">
        <v>1741</v>
      </c>
      <c r="F676" s="360">
        <v>32614</v>
      </c>
      <c r="G676" s="360">
        <f t="shared" si="111"/>
        <v>0</v>
      </c>
      <c r="H676" s="360">
        <v>1180838</v>
      </c>
      <c r="I676" s="360">
        <f t="shared" si="112"/>
        <v>0</v>
      </c>
      <c r="J676" s="360">
        <v>0</v>
      </c>
      <c r="K676" s="360">
        <f t="shared" si="113"/>
        <v>0</v>
      </c>
      <c r="L676" s="360">
        <f t="shared" si="121"/>
        <v>1213452</v>
      </c>
      <c r="M676" s="376">
        <f t="shared" si="121"/>
        <v>0</v>
      </c>
      <c r="N676" s="375">
        <v>0</v>
      </c>
      <c r="O676" s="360">
        <v>32614</v>
      </c>
      <c r="P676" s="360">
        <f t="shared" si="118"/>
        <v>0</v>
      </c>
      <c r="Q676" s="360">
        <v>1180838</v>
      </c>
      <c r="R676" s="360">
        <f t="shared" si="119"/>
        <v>0</v>
      </c>
      <c r="S676" s="360">
        <v>0</v>
      </c>
      <c r="T676" s="360">
        <f t="shared" si="120"/>
        <v>0</v>
      </c>
      <c r="U676" s="360">
        <f t="shared" si="114"/>
        <v>1213452</v>
      </c>
      <c r="V676" s="369">
        <f t="shared" si="115"/>
        <v>0</v>
      </c>
      <c r="W676" s="393">
        <f t="shared" si="116"/>
        <v>0</v>
      </c>
      <c r="X676" s="376">
        <f t="shared" si="117"/>
        <v>0</v>
      </c>
      <c r="Y676" s="372"/>
    </row>
    <row r="677" spans="1:25" s="50" customFormat="1" ht="22.5" customHeight="1" x14ac:dyDescent="0.15">
      <c r="A677" s="361" t="s">
        <v>1230</v>
      </c>
      <c r="B677" s="151" t="s">
        <v>844</v>
      </c>
      <c r="C677" s="152" t="s">
        <v>1713</v>
      </c>
      <c r="D677" s="375">
        <v>0</v>
      </c>
      <c r="E677" s="359" t="s">
        <v>1741</v>
      </c>
      <c r="F677" s="360">
        <v>644</v>
      </c>
      <c r="G677" s="360">
        <f t="shared" si="111"/>
        <v>0</v>
      </c>
      <c r="H677" s="360">
        <v>75101</v>
      </c>
      <c r="I677" s="360">
        <f t="shared" si="112"/>
        <v>0</v>
      </c>
      <c r="J677" s="360">
        <v>0</v>
      </c>
      <c r="K677" s="360">
        <f t="shared" si="113"/>
        <v>0</v>
      </c>
      <c r="L677" s="360">
        <f t="shared" si="121"/>
        <v>75745</v>
      </c>
      <c r="M677" s="376">
        <f t="shared" si="121"/>
        <v>0</v>
      </c>
      <c r="N677" s="375">
        <v>0</v>
      </c>
      <c r="O677" s="360">
        <v>644</v>
      </c>
      <c r="P677" s="360">
        <f t="shared" si="118"/>
        <v>0</v>
      </c>
      <c r="Q677" s="360">
        <v>75101</v>
      </c>
      <c r="R677" s="360">
        <f t="shared" si="119"/>
        <v>0</v>
      </c>
      <c r="S677" s="360">
        <v>0</v>
      </c>
      <c r="T677" s="360">
        <f t="shared" si="120"/>
        <v>0</v>
      </c>
      <c r="U677" s="360">
        <f t="shared" si="114"/>
        <v>75745</v>
      </c>
      <c r="V677" s="369">
        <f t="shared" si="115"/>
        <v>0</v>
      </c>
      <c r="W677" s="393">
        <f t="shared" si="116"/>
        <v>0</v>
      </c>
      <c r="X677" s="376">
        <f t="shared" si="117"/>
        <v>0</v>
      </c>
      <c r="Y677" s="372"/>
    </row>
    <row r="678" spans="1:25" s="50" customFormat="1" ht="22.5" customHeight="1" x14ac:dyDescent="0.15">
      <c r="A678" s="361" t="s">
        <v>1231</v>
      </c>
      <c r="B678" s="151" t="s">
        <v>844</v>
      </c>
      <c r="C678" s="152" t="s">
        <v>1714</v>
      </c>
      <c r="D678" s="375">
        <v>0</v>
      </c>
      <c r="E678" s="359" t="s">
        <v>1741</v>
      </c>
      <c r="F678" s="360">
        <v>879</v>
      </c>
      <c r="G678" s="360">
        <f t="shared" si="111"/>
        <v>0</v>
      </c>
      <c r="H678" s="360">
        <v>75101</v>
      </c>
      <c r="I678" s="360">
        <f t="shared" si="112"/>
        <v>0</v>
      </c>
      <c r="J678" s="360">
        <v>0</v>
      </c>
      <c r="K678" s="360">
        <f t="shared" si="113"/>
        <v>0</v>
      </c>
      <c r="L678" s="360">
        <f t="shared" si="121"/>
        <v>75980</v>
      </c>
      <c r="M678" s="376">
        <f t="shared" si="121"/>
        <v>0</v>
      </c>
      <c r="N678" s="375">
        <v>0</v>
      </c>
      <c r="O678" s="360">
        <v>879</v>
      </c>
      <c r="P678" s="360">
        <f t="shared" si="118"/>
        <v>0</v>
      </c>
      <c r="Q678" s="360">
        <v>75101</v>
      </c>
      <c r="R678" s="360">
        <f t="shared" si="119"/>
        <v>0</v>
      </c>
      <c r="S678" s="360">
        <v>0</v>
      </c>
      <c r="T678" s="360">
        <f t="shared" si="120"/>
        <v>0</v>
      </c>
      <c r="U678" s="360">
        <f t="shared" si="114"/>
        <v>75980</v>
      </c>
      <c r="V678" s="369">
        <f t="shared" si="115"/>
        <v>0</v>
      </c>
      <c r="W678" s="393">
        <f t="shared" si="116"/>
        <v>0</v>
      </c>
      <c r="X678" s="376">
        <f t="shared" si="117"/>
        <v>0</v>
      </c>
      <c r="Y678" s="372"/>
    </row>
    <row r="679" spans="1:25" s="50" customFormat="1" ht="22.5" customHeight="1" x14ac:dyDescent="0.15">
      <c r="A679" s="361" t="s">
        <v>1232</v>
      </c>
      <c r="B679" s="151" t="s">
        <v>844</v>
      </c>
      <c r="C679" s="152" t="s">
        <v>1715</v>
      </c>
      <c r="D679" s="375">
        <v>0</v>
      </c>
      <c r="E679" s="359" t="s">
        <v>1741</v>
      </c>
      <c r="F679" s="360">
        <v>1201</v>
      </c>
      <c r="G679" s="360">
        <f t="shared" si="111"/>
        <v>0</v>
      </c>
      <c r="H679" s="360">
        <v>113648</v>
      </c>
      <c r="I679" s="360">
        <f t="shared" si="112"/>
        <v>0</v>
      </c>
      <c r="J679" s="360">
        <v>0</v>
      </c>
      <c r="K679" s="360">
        <f t="shared" si="113"/>
        <v>0</v>
      </c>
      <c r="L679" s="360">
        <f t="shared" si="121"/>
        <v>114849</v>
      </c>
      <c r="M679" s="376">
        <f t="shared" si="121"/>
        <v>0</v>
      </c>
      <c r="N679" s="375">
        <v>0</v>
      </c>
      <c r="O679" s="360">
        <v>1201</v>
      </c>
      <c r="P679" s="360">
        <f t="shared" si="118"/>
        <v>0</v>
      </c>
      <c r="Q679" s="360">
        <v>113648</v>
      </c>
      <c r="R679" s="360">
        <f t="shared" si="119"/>
        <v>0</v>
      </c>
      <c r="S679" s="360">
        <v>0</v>
      </c>
      <c r="T679" s="360">
        <f t="shared" si="120"/>
        <v>0</v>
      </c>
      <c r="U679" s="360">
        <f t="shared" si="114"/>
        <v>114849</v>
      </c>
      <c r="V679" s="369">
        <f t="shared" si="115"/>
        <v>0</v>
      </c>
      <c r="W679" s="393">
        <f t="shared" si="116"/>
        <v>0</v>
      </c>
      <c r="X679" s="376">
        <f t="shared" si="117"/>
        <v>0</v>
      </c>
      <c r="Y679" s="372"/>
    </row>
    <row r="680" spans="1:25" s="50" customFormat="1" ht="22.5" customHeight="1" x14ac:dyDescent="0.15">
      <c r="A680" s="361" t="s">
        <v>1233</v>
      </c>
      <c r="B680" s="151" t="s">
        <v>844</v>
      </c>
      <c r="C680" s="152" t="s">
        <v>1716</v>
      </c>
      <c r="D680" s="375">
        <v>0</v>
      </c>
      <c r="E680" s="359" t="s">
        <v>1741</v>
      </c>
      <c r="F680" s="360">
        <v>1573</v>
      </c>
      <c r="G680" s="360">
        <f t="shared" si="111"/>
        <v>0</v>
      </c>
      <c r="H680" s="360">
        <v>148472</v>
      </c>
      <c r="I680" s="360">
        <f t="shared" si="112"/>
        <v>0</v>
      </c>
      <c r="J680" s="360">
        <v>0</v>
      </c>
      <c r="K680" s="360">
        <f t="shared" si="113"/>
        <v>0</v>
      </c>
      <c r="L680" s="360">
        <f t="shared" si="121"/>
        <v>150045</v>
      </c>
      <c r="M680" s="376">
        <f t="shared" si="121"/>
        <v>0</v>
      </c>
      <c r="N680" s="375">
        <v>0</v>
      </c>
      <c r="O680" s="360">
        <v>1573</v>
      </c>
      <c r="P680" s="360">
        <f t="shared" si="118"/>
        <v>0</v>
      </c>
      <c r="Q680" s="360">
        <v>148472</v>
      </c>
      <c r="R680" s="360">
        <f t="shared" si="119"/>
        <v>0</v>
      </c>
      <c r="S680" s="360">
        <v>0</v>
      </c>
      <c r="T680" s="360">
        <f t="shared" si="120"/>
        <v>0</v>
      </c>
      <c r="U680" s="360">
        <f t="shared" si="114"/>
        <v>150045</v>
      </c>
      <c r="V680" s="369">
        <f t="shared" si="115"/>
        <v>0</v>
      </c>
      <c r="W680" s="393">
        <f t="shared" si="116"/>
        <v>0</v>
      </c>
      <c r="X680" s="376">
        <f t="shared" si="117"/>
        <v>0</v>
      </c>
      <c r="Y680" s="372"/>
    </row>
    <row r="681" spans="1:25" s="50" customFormat="1" ht="22.5" customHeight="1" x14ac:dyDescent="0.15">
      <c r="A681" s="361" t="s">
        <v>1234</v>
      </c>
      <c r="B681" s="151" t="s">
        <v>844</v>
      </c>
      <c r="C681" s="152" t="s">
        <v>1717</v>
      </c>
      <c r="D681" s="375">
        <v>0</v>
      </c>
      <c r="E681" s="359" t="s">
        <v>1741</v>
      </c>
      <c r="F681" s="360">
        <v>2272</v>
      </c>
      <c r="G681" s="360">
        <f t="shared" si="111"/>
        <v>0</v>
      </c>
      <c r="H681" s="360">
        <v>194092</v>
      </c>
      <c r="I681" s="360">
        <f t="shared" si="112"/>
        <v>0</v>
      </c>
      <c r="J681" s="360">
        <v>0</v>
      </c>
      <c r="K681" s="360">
        <f t="shared" si="113"/>
        <v>0</v>
      </c>
      <c r="L681" s="360">
        <f t="shared" si="121"/>
        <v>196364</v>
      </c>
      <c r="M681" s="376">
        <f t="shared" si="121"/>
        <v>0</v>
      </c>
      <c r="N681" s="375">
        <v>0</v>
      </c>
      <c r="O681" s="360">
        <v>2272</v>
      </c>
      <c r="P681" s="360">
        <f t="shared" si="118"/>
        <v>0</v>
      </c>
      <c r="Q681" s="360">
        <v>194092</v>
      </c>
      <c r="R681" s="360">
        <f t="shared" si="119"/>
        <v>0</v>
      </c>
      <c r="S681" s="360">
        <v>0</v>
      </c>
      <c r="T681" s="360">
        <f t="shared" si="120"/>
        <v>0</v>
      </c>
      <c r="U681" s="360">
        <f t="shared" si="114"/>
        <v>196364</v>
      </c>
      <c r="V681" s="369">
        <f t="shared" si="115"/>
        <v>0</v>
      </c>
      <c r="W681" s="393">
        <f t="shared" si="116"/>
        <v>0</v>
      </c>
      <c r="X681" s="376">
        <f t="shared" si="117"/>
        <v>0</v>
      </c>
      <c r="Y681" s="372"/>
    </row>
    <row r="682" spans="1:25" s="50" customFormat="1" ht="22.5" customHeight="1" x14ac:dyDescent="0.15">
      <c r="A682" s="361" t="s">
        <v>1235</v>
      </c>
      <c r="B682" s="151" t="s">
        <v>844</v>
      </c>
      <c r="C682" s="152" t="s">
        <v>1718</v>
      </c>
      <c r="D682" s="375">
        <v>0</v>
      </c>
      <c r="E682" s="359" t="s">
        <v>1741</v>
      </c>
      <c r="F682" s="360">
        <v>2989</v>
      </c>
      <c r="G682" s="360">
        <f t="shared" si="111"/>
        <v>0</v>
      </c>
      <c r="H682" s="360">
        <v>265993</v>
      </c>
      <c r="I682" s="360">
        <f t="shared" si="112"/>
        <v>0</v>
      </c>
      <c r="J682" s="360">
        <v>0</v>
      </c>
      <c r="K682" s="360">
        <f t="shared" si="113"/>
        <v>0</v>
      </c>
      <c r="L682" s="360">
        <f t="shared" si="121"/>
        <v>268982</v>
      </c>
      <c r="M682" s="376">
        <f t="shared" si="121"/>
        <v>0</v>
      </c>
      <c r="N682" s="375">
        <v>0</v>
      </c>
      <c r="O682" s="360">
        <v>2989</v>
      </c>
      <c r="P682" s="360">
        <f t="shared" si="118"/>
        <v>0</v>
      </c>
      <c r="Q682" s="360">
        <v>265993</v>
      </c>
      <c r="R682" s="360">
        <f t="shared" si="119"/>
        <v>0</v>
      </c>
      <c r="S682" s="360">
        <v>0</v>
      </c>
      <c r="T682" s="360">
        <f t="shared" si="120"/>
        <v>0</v>
      </c>
      <c r="U682" s="360">
        <f t="shared" si="114"/>
        <v>268982</v>
      </c>
      <c r="V682" s="369">
        <f t="shared" si="115"/>
        <v>0</v>
      </c>
      <c r="W682" s="393">
        <f t="shared" si="116"/>
        <v>0</v>
      </c>
      <c r="X682" s="376">
        <f t="shared" si="117"/>
        <v>0</v>
      </c>
      <c r="Y682" s="372"/>
    </row>
    <row r="683" spans="1:25" s="50" customFormat="1" ht="22.5" customHeight="1" x14ac:dyDescent="0.15">
      <c r="A683" s="361" t="s">
        <v>1236</v>
      </c>
      <c r="B683" s="151" t="s">
        <v>844</v>
      </c>
      <c r="C683" s="152" t="s">
        <v>1719</v>
      </c>
      <c r="D683" s="375">
        <v>0</v>
      </c>
      <c r="E683" s="359" t="s">
        <v>1741</v>
      </c>
      <c r="F683" s="360">
        <v>4124</v>
      </c>
      <c r="G683" s="360">
        <f t="shared" si="111"/>
        <v>0</v>
      </c>
      <c r="H683" s="360">
        <v>341725</v>
      </c>
      <c r="I683" s="360">
        <f t="shared" si="112"/>
        <v>0</v>
      </c>
      <c r="J683" s="360">
        <v>0</v>
      </c>
      <c r="K683" s="360">
        <f t="shared" si="113"/>
        <v>0</v>
      </c>
      <c r="L683" s="360">
        <f t="shared" si="121"/>
        <v>345849</v>
      </c>
      <c r="M683" s="376">
        <f t="shared" si="121"/>
        <v>0</v>
      </c>
      <c r="N683" s="375">
        <v>0</v>
      </c>
      <c r="O683" s="360">
        <v>4124</v>
      </c>
      <c r="P683" s="360">
        <f t="shared" si="118"/>
        <v>0</v>
      </c>
      <c r="Q683" s="360">
        <v>341725</v>
      </c>
      <c r="R683" s="360">
        <f t="shared" si="119"/>
        <v>0</v>
      </c>
      <c r="S683" s="360">
        <v>0</v>
      </c>
      <c r="T683" s="360">
        <f t="shared" si="120"/>
        <v>0</v>
      </c>
      <c r="U683" s="360">
        <f t="shared" si="114"/>
        <v>345849</v>
      </c>
      <c r="V683" s="369">
        <f t="shared" si="115"/>
        <v>0</v>
      </c>
      <c r="W683" s="393">
        <f t="shared" si="116"/>
        <v>0</v>
      </c>
      <c r="X683" s="376">
        <f t="shared" si="117"/>
        <v>0</v>
      </c>
      <c r="Y683" s="372"/>
    </row>
    <row r="684" spans="1:25" s="50" customFormat="1" ht="22.5" customHeight="1" x14ac:dyDescent="0.15">
      <c r="A684" s="361" t="s">
        <v>1237</v>
      </c>
      <c r="B684" s="151" t="s">
        <v>844</v>
      </c>
      <c r="C684" s="152" t="s">
        <v>1720</v>
      </c>
      <c r="D684" s="375">
        <v>0</v>
      </c>
      <c r="E684" s="359" t="s">
        <v>1741</v>
      </c>
      <c r="F684" s="360">
        <v>6851</v>
      </c>
      <c r="G684" s="360">
        <f t="shared" si="111"/>
        <v>0</v>
      </c>
      <c r="H684" s="360">
        <v>447571</v>
      </c>
      <c r="I684" s="360">
        <f t="shared" si="112"/>
        <v>0</v>
      </c>
      <c r="J684" s="360">
        <v>0</v>
      </c>
      <c r="K684" s="360">
        <f t="shared" si="113"/>
        <v>0</v>
      </c>
      <c r="L684" s="360">
        <f t="shared" si="121"/>
        <v>454422</v>
      </c>
      <c r="M684" s="376">
        <f t="shared" si="121"/>
        <v>0</v>
      </c>
      <c r="N684" s="375">
        <v>0</v>
      </c>
      <c r="O684" s="360">
        <v>6851</v>
      </c>
      <c r="P684" s="360">
        <f t="shared" si="118"/>
        <v>0</v>
      </c>
      <c r="Q684" s="360">
        <v>447571</v>
      </c>
      <c r="R684" s="360">
        <f t="shared" si="119"/>
        <v>0</v>
      </c>
      <c r="S684" s="360">
        <v>0</v>
      </c>
      <c r="T684" s="360">
        <f t="shared" si="120"/>
        <v>0</v>
      </c>
      <c r="U684" s="360">
        <f t="shared" si="114"/>
        <v>454422</v>
      </c>
      <c r="V684" s="369">
        <f t="shared" si="115"/>
        <v>0</v>
      </c>
      <c r="W684" s="393">
        <f t="shared" si="116"/>
        <v>0</v>
      </c>
      <c r="X684" s="376">
        <f t="shared" si="117"/>
        <v>0</v>
      </c>
      <c r="Y684" s="372"/>
    </row>
    <row r="685" spans="1:25" s="50" customFormat="1" ht="22.5" customHeight="1" x14ac:dyDescent="0.15">
      <c r="A685" s="361" t="s">
        <v>1238</v>
      </c>
      <c r="B685" s="151" t="s">
        <v>844</v>
      </c>
      <c r="C685" s="152" t="s">
        <v>1721</v>
      </c>
      <c r="D685" s="375">
        <v>0</v>
      </c>
      <c r="E685" s="359" t="s">
        <v>1741</v>
      </c>
      <c r="F685" s="360">
        <v>9556</v>
      </c>
      <c r="G685" s="360">
        <f t="shared" si="111"/>
        <v>0</v>
      </c>
      <c r="H685" s="360">
        <v>587281</v>
      </c>
      <c r="I685" s="360">
        <f t="shared" si="112"/>
        <v>0</v>
      </c>
      <c r="J685" s="360">
        <v>0</v>
      </c>
      <c r="K685" s="360">
        <f t="shared" si="113"/>
        <v>0</v>
      </c>
      <c r="L685" s="360">
        <f t="shared" si="121"/>
        <v>596837</v>
      </c>
      <c r="M685" s="376">
        <f t="shared" si="121"/>
        <v>0</v>
      </c>
      <c r="N685" s="375">
        <v>0</v>
      </c>
      <c r="O685" s="360">
        <v>9556</v>
      </c>
      <c r="P685" s="360">
        <f t="shared" si="118"/>
        <v>0</v>
      </c>
      <c r="Q685" s="360">
        <v>587281</v>
      </c>
      <c r="R685" s="360">
        <f t="shared" si="119"/>
        <v>0</v>
      </c>
      <c r="S685" s="360">
        <v>0</v>
      </c>
      <c r="T685" s="360">
        <f t="shared" si="120"/>
        <v>0</v>
      </c>
      <c r="U685" s="360">
        <f t="shared" si="114"/>
        <v>596837</v>
      </c>
      <c r="V685" s="369">
        <f t="shared" si="115"/>
        <v>0</v>
      </c>
      <c r="W685" s="393">
        <f t="shared" si="116"/>
        <v>0</v>
      </c>
      <c r="X685" s="376">
        <f t="shared" si="117"/>
        <v>0</v>
      </c>
      <c r="Y685" s="372"/>
    </row>
    <row r="686" spans="1:25" s="50" customFormat="1" ht="22.5" customHeight="1" x14ac:dyDescent="0.15">
      <c r="A686" s="361" t="s">
        <v>1239</v>
      </c>
      <c r="B686" s="151" t="s">
        <v>844</v>
      </c>
      <c r="C686" s="152" t="s">
        <v>1722</v>
      </c>
      <c r="D686" s="375">
        <v>0</v>
      </c>
      <c r="E686" s="359" t="s">
        <v>1741</v>
      </c>
      <c r="F686" s="360">
        <v>14214</v>
      </c>
      <c r="G686" s="360">
        <f t="shared" si="111"/>
        <v>0</v>
      </c>
      <c r="H686" s="360">
        <v>733503</v>
      </c>
      <c r="I686" s="360">
        <f t="shared" si="112"/>
        <v>0</v>
      </c>
      <c r="J686" s="360">
        <v>0</v>
      </c>
      <c r="K686" s="360">
        <f t="shared" si="113"/>
        <v>0</v>
      </c>
      <c r="L686" s="360">
        <f t="shared" si="121"/>
        <v>747717</v>
      </c>
      <c r="M686" s="376">
        <f t="shared" si="121"/>
        <v>0</v>
      </c>
      <c r="N686" s="375">
        <v>0</v>
      </c>
      <c r="O686" s="360">
        <v>14214</v>
      </c>
      <c r="P686" s="360">
        <f t="shared" si="118"/>
        <v>0</v>
      </c>
      <c r="Q686" s="360">
        <v>733503</v>
      </c>
      <c r="R686" s="360">
        <f t="shared" si="119"/>
        <v>0</v>
      </c>
      <c r="S686" s="360">
        <v>0</v>
      </c>
      <c r="T686" s="360">
        <f t="shared" si="120"/>
        <v>0</v>
      </c>
      <c r="U686" s="360">
        <f t="shared" si="114"/>
        <v>747717</v>
      </c>
      <c r="V686" s="369">
        <f t="shared" si="115"/>
        <v>0</v>
      </c>
      <c r="W686" s="393">
        <f t="shared" si="116"/>
        <v>0</v>
      </c>
      <c r="X686" s="376">
        <f t="shared" si="117"/>
        <v>0</v>
      </c>
      <c r="Y686" s="372"/>
    </row>
    <row r="687" spans="1:25" s="50" customFormat="1" ht="22.5" customHeight="1" x14ac:dyDescent="0.15">
      <c r="A687" s="361" t="s">
        <v>1240</v>
      </c>
      <c r="B687" s="151" t="s">
        <v>844</v>
      </c>
      <c r="C687" s="152" t="s">
        <v>1723</v>
      </c>
      <c r="D687" s="375">
        <v>0</v>
      </c>
      <c r="E687" s="359" t="s">
        <v>1741</v>
      </c>
      <c r="F687" s="360">
        <v>32614</v>
      </c>
      <c r="G687" s="360">
        <f t="shared" si="111"/>
        <v>0</v>
      </c>
      <c r="H687" s="360">
        <v>1043338</v>
      </c>
      <c r="I687" s="360">
        <f t="shared" si="112"/>
        <v>0</v>
      </c>
      <c r="J687" s="360">
        <v>0</v>
      </c>
      <c r="K687" s="360">
        <f t="shared" si="113"/>
        <v>0</v>
      </c>
      <c r="L687" s="360">
        <f t="shared" si="121"/>
        <v>1075952</v>
      </c>
      <c r="M687" s="376">
        <f t="shared" si="121"/>
        <v>0</v>
      </c>
      <c r="N687" s="375">
        <v>0</v>
      </c>
      <c r="O687" s="360">
        <v>32614</v>
      </c>
      <c r="P687" s="360">
        <f t="shared" si="118"/>
        <v>0</v>
      </c>
      <c r="Q687" s="360">
        <v>1043338</v>
      </c>
      <c r="R687" s="360">
        <f t="shared" si="119"/>
        <v>0</v>
      </c>
      <c r="S687" s="360">
        <v>0</v>
      </c>
      <c r="T687" s="360">
        <f t="shared" si="120"/>
        <v>0</v>
      </c>
      <c r="U687" s="360">
        <f t="shared" si="114"/>
        <v>1075952</v>
      </c>
      <c r="V687" s="369">
        <f t="shared" si="115"/>
        <v>0</v>
      </c>
      <c r="W687" s="393">
        <f t="shared" si="116"/>
        <v>0</v>
      </c>
      <c r="X687" s="376">
        <f t="shared" si="117"/>
        <v>0</v>
      </c>
      <c r="Y687" s="372"/>
    </row>
    <row r="688" spans="1:25" s="50" customFormat="1" ht="22.5" customHeight="1" x14ac:dyDescent="0.15">
      <c r="A688" s="361" t="s">
        <v>1241</v>
      </c>
      <c r="B688" s="151" t="s">
        <v>1724</v>
      </c>
      <c r="C688" s="152" t="s">
        <v>1725</v>
      </c>
      <c r="D688" s="375">
        <v>0</v>
      </c>
      <c r="E688" s="359" t="s">
        <v>1741</v>
      </c>
      <c r="F688" s="360">
        <v>1982</v>
      </c>
      <c r="G688" s="360">
        <f t="shared" si="111"/>
        <v>0</v>
      </c>
      <c r="H688" s="360">
        <v>13790</v>
      </c>
      <c r="I688" s="360">
        <f t="shared" si="112"/>
        <v>0</v>
      </c>
      <c r="J688" s="360">
        <v>0</v>
      </c>
      <c r="K688" s="360">
        <f t="shared" si="113"/>
        <v>0</v>
      </c>
      <c r="L688" s="360">
        <f t="shared" si="121"/>
        <v>15772</v>
      </c>
      <c r="M688" s="376">
        <f t="shared" si="121"/>
        <v>0</v>
      </c>
      <c r="N688" s="375">
        <v>0</v>
      </c>
      <c r="O688" s="360">
        <v>1982</v>
      </c>
      <c r="P688" s="360">
        <f t="shared" si="118"/>
        <v>0</v>
      </c>
      <c r="Q688" s="360">
        <v>13790</v>
      </c>
      <c r="R688" s="360">
        <f t="shared" si="119"/>
        <v>0</v>
      </c>
      <c r="S688" s="360">
        <v>0</v>
      </c>
      <c r="T688" s="360">
        <f t="shared" si="120"/>
        <v>0</v>
      </c>
      <c r="U688" s="360">
        <f t="shared" si="114"/>
        <v>15772</v>
      </c>
      <c r="V688" s="369">
        <f t="shared" si="115"/>
        <v>0</v>
      </c>
      <c r="W688" s="393">
        <f t="shared" si="116"/>
        <v>0</v>
      </c>
      <c r="X688" s="376">
        <f t="shared" si="117"/>
        <v>0</v>
      </c>
      <c r="Y688" s="372"/>
    </row>
    <row r="689" spans="1:25" s="50" customFormat="1" ht="22.5" customHeight="1" x14ac:dyDescent="0.15">
      <c r="A689" s="361" t="s">
        <v>1242</v>
      </c>
      <c r="B689" s="151" t="s">
        <v>1724</v>
      </c>
      <c r="C689" s="152" t="s">
        <v>1726</v>
      </c>
      <c r="D689" s="375">
        <v>0</v>
      </c>
      <c r="E689" s="359" t="s">
        <v>1741</v>
      </c>
      <c r="F689" s="360">
        <v>2017</v>
      </c>
      <c r="G689" s="360">
        <f t="shared" si="111"/>
        <v>0</v>
      </c>
      <c r="H689" s="360">
        <v>30854</v>
      </c>
      <c r="I689" s="360">
        <f t="shared" si="112"/>
        <v>0</v>
      </c>
      <c r="J689" s="360">
        <v>0</v>
      </c>
      <c r="K689" s="360">
        <f t="shared" si="113"/>
        <v>0</v>
      </c>
      <c r="L689" s="360">
        <f t="shared" si="121"/>
        <v>32871</v>
      </c>
      <c r="M689" s="376">
        <f t="shared" si="121"/>
        <v>0</v>
      </c>
      <c r="N689" s="375">
        <v>0</v>
      </c>
      <c r="O689" s="360">
        <v>2017</v>
      </c>
      <c r="P689" s="360">
        <f t="shared" si="118"/>
        <v>0</v>
      </c>
      <c r="Q689" s="360">
        <v>30854</v>
      </c>
      <c r="R689" s="360">
        <f t="shared" si="119"/>
        <v>0</v>
      </c>
      <c r="S689" s="360">
        <v>0</v>
      </c>
      <c r="T689" s="360">
        <f t="shared" si="120"/>
        <v>0</v>
      </c>
      <c r="U689" s="360">
        <f t="shared" si="114"/>
        <v>32871</v>
      </c>
      <c r="V689" s="369">
        <f t="shared" si="115"/>
        <v>0</v>
      </c>
      <c r="W689" s="393">
        <f t="shared" si="116"/>
        <v>0</v>
      </c>
      <c r="X689" s="376">
        <f t="shared" si="117"/>
        <v>0</v>
      </c>
      <c r="Y689" s="372"/>
    </row>
    <row r="690" spans="1:25" s="50" customFormat="1" ht="22.5" customHeight="1" x14ac:dyDescent="0.15">
      <c r="A690" s="361" t="s">
        <v>1243</v>
      </c>
      <c r="B690" s="151" t="s">
        <v>1724</v>
      </c>
      <c r="C690" s="152" t="s">
        <v>1727</v>
      </c>
      <c r="D690" s="375">
        <v>0</v>
      </c>
      <c r="E690" s="359" t="s">
        <v>1741</v>
      </c>
      <c r="F690" s="360">
        <v>2124</v>
      </c>
      <c r="G690" s="360">
        <f t="shared" si="111"/>
        <v>0</v>
      </c>
      <c r="H690" s="360">
        <v>30854</v>
      </c>
      <c r="I690" s="360">
        <f t="shared" si="112"/>
        <v>0</v>
      </c>
      <c r="J690" s="360">
        <v>0</v>
      </c>
      <c r="K690" s="360">
        <f t="shared" si="113"/>
        <v>0</v>
      </c>
      <c r="L690" s="360">
        <f t="shared" si="121"/>
        <v>32978</v>
      </c>
      <c r="M690" s="376">
        <f t="shared" si="121"/>
        <v>0</v>
      </c>
      <c r="N690" s="375">
        <v>0</v>
      </c>
      <c r="O690" s="360">
        <v>2124</v>
      </c>
      <c r="P690" s="360">
        <f t="shared" si="118"/>
        <v>0</v>
      </c>
      <c r="Q690" s="360">
        <v>30854</v>
      </c>
      <c r="R690" s="360">
        <f t="shared" si="119"/>
        <v>0</v>
      </c>
      <c r="S690" s="360">
        <v>0</v>
      </c>
      <c r="T690" s="360">
        <f t="shared" si="120"/>
        <v>0</v>
      </c>
      <c r="U690" s="360">
        <f t="shared" si="114"/>
        <v>32978</v>
      </c>
      <c r="V690" s="369">
        <f t="shared" si="115"/>
        <v>0</v>
      </c>
      <c r="W690" s="393">
        <f t="shared" si="116"/>
        <v>0</v>
      </c>
      <c r="X690" s="376">
        <f t="shared" si="117"/>
        <v>0</v>
      </c>
      <c r="Y690" s="372"/>
    </row>
    <row r="691" spans="1:25" s="50" customFormat="1" ht="22.5" customHeight="1" x14ac:dyDescent="0.15">
      <c r="A691" s="361" t="s">
        <v>1244</v>
      </c>
      <c r="B691" s="151" t="s">
        <v>1724</v>
      </c>
      <c r="C691" s="152" t="s">
        <v>1728</v>
      </c>
      <c r="D691" s="375">
        <v>0</v>
      </c>
      <c r="E691" s="359" t="s">
        <v>1741</v>
      </c>
      <c r="F691" s="360">
        <v>2265</v>
      </c>
      <c r="G691" s="360">
        <f t="shared" si="111"/>
        <v>0</v>
      </c>
      <c r="H691" s="360">
        <v>30854</v>
      </c>
      <c r="I691" s="360">
        <f t="shared" si="112"/>
        <v>0</v>
      </c>
      <c r="J691" s="360">
        <v>0</v>
      </c>
      <c r="K691" s="360">
        <f t="shared" si="113"/>
        <v>0</v>
      </c>
      <c r="L691" s="360">
        <f t="shared" si="121"/>
        <v>33119</v>
      </c>
      <c r="M691" s="376">
        <f t="shared" si="121"/>
        <v>0</v>
      </c>
      <c r="N691" s="375">
        <v>0</v>
      </c>
      <c r="O691" s="360">
        <v>2265</v>
      </c>
      <c r="P691" s="360">
        <f t="shared" si="118"/>
        <v>0</v>
      </c>
      <c r="Q691" s="360">
        <v>30854</v>
      </c>
      <c r="R691" s="360">
        <f t="shared" si="119"/>
        <v>0</v>
      </c>
      <c r="S691" s="360">
        <v>0</v>
      </c>
      <c r="T691" s="360">
        <f t="shared" si="120"/>
        <v>0</v>
      </c>
      <c r="U691" s="360">
        <f t="shared" si="114"/>
        <v>33119</v>
      </c>
      <c r="V691" s="369">
        <f t="shared" si="115"/>
        <v>0</v>
      </c>
      <c r="W691" s="393">
        <f t="shared" si="116"/>
        <v>0</v>
      </c>
      <c r="X691" s="376">
        <f t="shared" si="117"/>
        <v>0</v>
      </c>
      <c r="Y691" s="372"/>
    </row>
    <row r="692" spans="1:25" s="50" customFormat="1" ht="22.5" customHeight="1" x14ac:dyDescent="0.15">
      <c r="A692" s="361" t="s">
        <v>1245</v>
      </c>
      <c r="B692" s="151" t="s">
        <v>1724</v>
      </c>
      <c r="C692" s="152" t="s">
        <v>1729</v>
      </c>
      <c r="D692" s="375">
        <v>0</v>
      </c>
      <c r="E692" s="359" t="s">
        <v>1741</v>
      </c>
      <c r="F692" s="360">
        <v>2424</v>
      </c>
      <c r="G692" s="360">
        <f t="shared" si="111"/>
        <v>0</v>
      </c>
      <c r="H692" s="360">
        <v>68972</v>
      </c>
      <c r="I692" s="360">
        <f t="shared" si="112"/>
        <v>0</v>
      </c>
      <c r="J692" s="360">
        <v>0</v>
      </c>
      <c r="K692" s="360">
        <f t="shared" si="113"/>
        <v>0</v>
      </c>
      <c r="L692" s="360">
        <f t="shared" si="121"/>
        <v>71396</v>
      </c>
      <c r="M692" s="376">
        <f t="shared" si="121"/>
        <v>0</v>
      </c>
      <c r="N692" s="375">
        <v>0</v>
      </c>
      <c r="O692" s="360">
        <v>2424</v>
      </c>
      <c r="P692" s="360">
        <f t="shared" si="118"/>
        <v>0</v>
      </c>
      <c r="Q692" s="360">
        <v>68972</v>
      </c>
      <c r="R692" s="360">
        <f t="shared" si="119"/>
        <v>0</v>
      </c>
      <c r="S692" s="360">
        <v>0</v>
      </c>
      <c r="T692" s="360">
        <f t="shared" si="120"/>
        <v>0</v>
      </c>
      <c r="U692" s="360">
        <f t="shared" si="114"/>
        <v>71396</v>
      </c>
      <c r="V692" s="369">
        <f t="shared" si="115"/>
        <v>0</v>
      </c>
      <c r="W692" s="393">
        <f t="shared" si="116"/>
        <v>0</v>
      </c>
      <c r="X692" s="376">
        <f t="shared" si="117"/>
        <v>0</v>
      </c>
      <c r="Y692" s="372"/>
    </row>
    <row r="693" spans="1:25" s="50" customFormat="1" ht="22.5" customHeight="1" x14ac:dyDescent="0.15">
      <c r="A693" s="361" t="s">
        <v>1246</v>
      </c>
      <c r="B693" s="151" t="s">
        <v>1724</v>
      </c>
      <c r="C693" s="152" t="s">
        <v>1730</v>
      </c>
      <c r="D693" s="375">
        <v>0</v>
      </c>
      <c r="E693" s="359" t="s">
        <v>1741</v>
      </c>
      <c r="F693" s="360">
        <v>5295</v>
      </c>
      <c r="G693" s="360">
        <f t="shared" si="111"/>
        <v>0</v>
      </c>
      <c r="H693" s="360">
        <v>91019</v>
      </c>
      <c r="I693" s="360">
        <f t="shared" si="112"/>
        <v>0</v>
      </c>
      <c r="J693" s="360">
        <v>0</v>
      </c>
      <c r="K693" s="360">
        <f t="shared" si="113"/>
        <v>0</v>
      </c>
      <c r="L693" s="360">
        <f t="shared" si="121"/>
        <v>96314</v>
      </c>
      <c r="M693" s="376">
        <f t="shared" si="121"/>
        <v>0</v>
      </c>
      <c r="N693" s="375">
        <v>0</v>
      </c>
      <c r="O693" s="360">
        <v>5295</v>
      </c>
      <c r="P693" s="360">
        <f t="shared" si="118"/>
        <v>0</v>
      </c>
      <c r="Q693" s="360">
        <v>91019</v>
      </c>
      <c r="R693" s="360">
        <f t="shared" si="119"/>
        <v>0</v>
      </c>
      <c r="S693" s="360">
        <v>0</v>
      </c>
      <c r="T693" s="360">
        <f t="shared" si="120"/>
        <v>0</v>
      </c>
      <c r="U693" s="360">
        <f t="shared" si="114"/>
        <v>96314</v>
      </c>
      <c r="V693" s="369">
        <f t="shared" si="115"/>
        <v>0</v>
      </c>
      <c r="W693" s="393">
        <f t="shared" si="116"/>
        <v>0</v>
      </c>
      <c r="X693" s="376">
        <f t="shared" si="117"/>
        <v>0</v>
      </c>
      <c r="Y693" s="372"/>
    </row>
    <row r="694" spans="1:25" s="50" customFormat="1" ht="22.5" customHeight="1" x14ac:dyDescent="0.15">
      <c r="A694" s="361" t="s">
        <v>1247</v>
      </c>
      <c r="B694" s="151" t="s">
        <v>1724</v>
      </c>
      <c r="C694" s="152" t="s">
        <v>1731</v>
      </c>
      <c r="D694" s="375">
        <v>0</v>
      </c>
      <c r="E694" s="359" t="s">
        <v>1741</v>
      </c>
      <c r="F694" s="360">
        <v>5455</v>
      </c>
      <c r="G694" s="360">
        <f t="shared" si="111"/>
        <v>0</v>
      </c>
      <c r="H694" s="360">
        <v>135464</v>
      </c>
      <c r="I694" s="360">
        <f t="shared" si="112"/>
        <v>0</v>
      </c>
      <c r="J694" s="360">
        <v>0</v>
      </c>
      <c r="K694" s="360">
        <f t="shared" si="113"/>
        <v>0</v>
      </c>
      <c r="L694" s="360">
        <f t="shared" si="121"/>
        <v>140919</v>
      </c>
      <c r="M694" s="376">
        <f t="shared" si="121"/>
        <v>0</v>
      </c>
      <c r="N694" s="375">
        <v>0</v>
      </c>
      <c r="O694" s="360">
        <v>5455</v>
      </c>
      <c r="P694" s="360">
        <f t="shared" si="118"/>
        <v>0</v>
      </c>
      <c r="Q694" s="360">
        <v>135464</v>
      </c>
      <c r="R694" s="360">
        <f t="shared" si="119"/>
        <v>0</v>
      </c>
      <c r="S694" s="360">
        <v>0</v>
      </c>
      <c r="T694" s="360">
        <f t="shared" si="120"/>
        <v>0</v>
      </c>
      <c r="U694" s="360">
        <f t="shared" si="114"/>
        <v>140919</v>
      </c>
      <c r="V694" s="369">
        <f t="shared" si="115"/>
        <v>0</v>
      </c>
      <c r="W694" s="393">
        <f t="shared" si="116"/>
        <v>0</v>
      </c>
      <c r="X694" s="376">
        <f t="shared" si="117"/>
        <v>0</v>
      </c>
      <c r="Y694" s="372"/>
    </row>
    <row r="695" spans="1:25" s="50" customFormat="1" ht="22.5" customHeight="1" x14ac:dyDescent="0.15">
      <c r="A695" s="361" t="s">
        <v>1248</v>
      </c>
      <c r="B695" s="151" t="s">
        <v>1724</v>
      </c>
      <c r="C695" s="152" t="s">
        <v>1732</v>
      </c>
      <c r="D695" s="375">
        <v>0</v>
      </c>
      <c r="E695" s="359" t="s">
        <v>1741</v>
      </c>
      <c r="F695" s="360">
        <v>8853</v>
      </c>
      <c r="G695" s="360">
        <f t="shared" si="111"/>
        <v>0</v>
      </c>
      <c r="H695" s="360">
        <v>186205</v>
      </c>
      <c r="I695" s="360">
        <f t="shared" si="112"/>
        <v>0</v>
      </c>
      <c r="J695" s="360">
        <v>0</v>
      </c>
      <c r="K695" s="360">
        <f t="shared" si="113"/>
        <v>0</v>
      </c>
      <c r="L695" s="360">
        <f t="shared" si="121"/>
        <v>195058</v>
      </c>
      <c r="M695" s="376">
        <f t="shared" si="121"/>
        <v>0</v>
      </c>
      <c r="N695" s="375">
        <v>0</v>
      </c>
      <c r="O695" s="360">
        <v>8853</v>
      </c>
      <c r="P695" s="360">
        <f t="shared" si="118"/>
        <v>0</v>
      </c>
      <c r="Q695" s="360">
        <v>186205</v>
      </c>
      <c r="R695" s="360">
        <f t="shared" si="119"/>
        <v>0</v>
      </c>
      <c r="S695" s="360">
        <v>0</v>
      </c>
      <c r="T695" s="360">
        <f t="shared" si="120"/>
        <v>0</v>
      </c>
      <c r="U695" s="360">
        <f t="shared" si="114"/>
        <v>195058</v>
      </c>
      <c r="V695" s="369">
        <f t="shared" si="115"/>
        <v>0</v>
      </c>
      <c r="W695" s="393">
        <f t="shared" si="116"/>
        <v>0</v>
      </c>
      <c r="X695" s="376">
        <f t="shared" si="117"/>
        <v>0</v>
      </c>
      <c r="Y695" s="372"/>
    </row>
    <row r="696" spans="1:25" s="50" customFormat="1" ht="22.5" customHeight="1" x14ac:dyDescent="0.15">
      <c r="A696" s="361" t="s">
        <v>1249</v>
      </c>
      <c r="B696" s="151" t="s">
        <v>1724</v>
      </c>
      <c r="C696" s="152" t="s">
        <v>1733</v>
      </c>
      <c r="D696" s="375">
        <v>0</v>
      </c>
      <c r="E696" s="359" t="s">
        <v>1741</v>
      </c>
      <c r="F696" s="360">
        <v>8924</v>
      </c>
      <c r="G696" s="360">
        <f t="shared" si="111"/>
        <v>0</v>
      </c>
      <c r="H696" s="360">
        <v>230887</v>
      </c>
      <c r="I696" s="360">
        <f t="shared" si="112"/>
        <v>0</v>
      </c>
      <c r="J696" s="360">
        <v>0</v>
      </c>
      <c r="K696" s="360">
        <f t="shared" si="113"/>
        <v>0</v>
      </c>
      <c r="L696" s="360">
        <f t="shared" si="121"/>
        <v>239811</v>
      </c>
      <c r="M696" s="376">
        <f t="shared" si="121"/>
        <v>0</v>
      </c>
      <c r="N696" s="375">
        <v>0</v>
      </c>
      <c r="O696" s="360">
        <v>8924</v>
      </c>
      <c r="P696" s="360">
        <f t="shared" si="118"/>
        <v>0</v>
      </c>
      <c r="Q696" s="360">
        <v>230887</v>
      </c>
      <c r="R696" s="360">
        <f t="shared" si="119"/>
        <v>0</v>
      </c>
      <c r="S696" s="360">
        <v>0</v>
      </c>
      <c r="T696" s="360">
        <f t="shared" si="120"/>
        <v>0</v>
      </c>
      <c r="U696" s="360">
        <f t="shared" si="114"/>
        <v>239811</v>
      </c>
      <c r="V696" s="369">
        <f t="shared" si="115"/>
        <v>0</v>
      </c>
      <c r="W696" s="393">
        <f t="shared" si="116"/>
        <v>0</v>
      </c>
      <c r="X696" s="376">
        <f t="shared" si="117"/>
        <v>0</v>
      </c>
      <c r="Y696" s="372"/>
    </row>
    <row r="697" spans="1:25" s="50" customFormat="1" ht="22.5" customHeight="1" x14ac:dyDescent="0.15">
      <c r="A697" s="361" t="s">
        <v>1250</v>
      </c>
      <c r="B697" s="151" t="s">
        <v>1724</v>
      </c>
      <c r="C697" s="152" t="s">
        <v>1734</v>
      </c>
      <c r="D697" s="375">
        <v>0</v>
      </c>
      <c r="E697" s="359" t="s">
        <v>1741</v>
      </c>
      <c r="F697" s="360">
        <v>12980</v>
      </c>
      <c r="G697" s="360">
        <f t="shared" si="111"/>
        <v>0</v>
      </c>
      <c r="H697" s="360">
        <v>318383</v>
      </c>
      <c r="I697" s="360">
        <f t="shared" si="112"/>
        <v>0</v>
      </c>
      <c r="J697" s="360">
        <v>0</v>
      </c>
      <c r="K697" s="360">
        <f t="shared" si="113"/>
        <v>0</v>
      </c>
      <c r="L697" s="360">
        <f t="shared" si="121"/>
        <v>331363</v>
      </c>
      <c r="M697" s="376">
        <f t="shared" si="121"/>
        <v>0</v>
      </c>
      <c r="N697" s="375">
        <v>0</v>
      </c>
      <c r="O697" s="360">
        <v>12980</v>
      </c>
      <c r="P697" s="360">
        <f t="shared" si="118"/>
        <v>0</v>
      </c>
      <c r="Q697" s="360">
        <v>318383</v>
      </c>
      <c r="R697" s="360">
        <f t="shared" si="119"/>
        <v>0</v>
      </c>
      <c r="S697" s="360">
        <v>0</v>
      </c>
      <c r="T697" s="360">
        <f t="shared" si="120"/>
        <v>0</v>
      </c>
      <c r="U697" s="360">
        <f t="shared" si="114"/>
        <v>331363</v>
      </c>
      <c r="V697" s="369">
        <f t="shared" si="115"/>
        <v>0</v>
      </c>
      <c r="W697" s="393">
        <f t="shared" si="116"/>
        <v>0</v>
      </c>
      <c r="X697" s="376">
        <f t="shared" si="117"/>
        <v>0</v>
      </c>
      <c r="Y697" s="372"/>
    </row>
    <row r="698" spans="1:25" s="50" customFormat="1" ht="22.5" customHeight="1" x14ac:dyDescent="0.15">
      <c r="A698" s="361" t="s">
        <v>1251</v>
      </c>
      <c r="B698" s="151" t="s">
        <v>1419</v>
      </c>
      <c r="C698" s="152" t="s">
        <v>522</v>
      </c>
      <c r="D698" s="375">
        <v>0</v>
      </c>
      <c r="E698" s="359" t="s">
        <v>1384</v>
      </c>
      <c r="F698" s="360">
        <v>54162</v>
      </c>
      <c r="G698" s="360">
        <f t="shared" si="111"/>
        <v>0</v>
      </c>
      <c r="H698" s="360">
        <v>0</v>
      </c>
      <c r="I698" s="360">
        <f t="shared" si="112"/>
        <v>0</v>
      </c>
      <c r="J698" s="360">
        <v>0</v>
      </c>
      <c r="K698" s="360">
        <f t="shared" si="113"/>
        <v>0</v>
      </c>
      <c r="L698" s="360">
        <f t="shared" si="121"/>
        <v>54162</v>
      </c>
      <c r="M698" s="376">
        <f t="shared" si="121"/>
        <v>0</v>
      </c>
      <c r="N698" s="375">
        <v>0</v>
      </c>
      <c r="O698" s="360">
        <v>54162</v>
      </c>
      <c r="P698" s="360">
        <f t="shared" si="118"/>
        <v>0</v>
      </c>
      <c r="Q698" s="360">
        <v>0</v>
      </c>
      <c r="R698" s="360">
        <f t="shared" si="119"/>
        <v>0</v>
      </c>
      <c r="S698" s="360">
        <v>0</v>
      </c>
      <c r="T698" s="360">
        <f t="shared" si="120"/>
        <v>0</v>
      </c>
      <c r="U698" s="360">
        <f t="shared" si="114"/>
        <v>54162</v>
      </c>
      <c r="V698" s="369">
        <f t="shared" si="115"/>
        <v>0</v>
      </c>
      <c r="W698" s="393">
        <f t="shared" si="116"/>
        <v>0</v>
      </c>
      <c r="X698" s="376">
        <f t="shared" si="117"/>
        <v>0</v>
      </c>
      <c r="Y698" s="372"/>
    </row>
    <row r="699" spans="1:25" s="50" customFormat="1" ht="22.5" customHeight="1" x14ac:dyDescent="0.15">
      <c r="A699" s="361" t="s">
        <v>1252</v>
      </c>
      <c r="B699" s="151" t="s">
        <v>1419</v>
      </c>
      <c r="C699" s="152" t="s">
        <v>523</v>
      </c>
      <c r="D699" s="375">
        <v>0</v>
      </c>
      <c r="E699" s="359" t="s">
        <v>1384</v>
      </c>
      <c r="F699" s="360">
        <v>54162</v>
      </c>
      <c r="G699" s="360">
        <f t="shared" si="111"/>
        <v>0</v>
      </c>
      <c r="H699" s="360">
        <v>0</v>
      </c>
      <c r="I699" s="360">
        <f t="shared" si="112"/>
        <v>0</v>
      </c>
      <c r="J699" s="360">
        <v>0</v>
      </c>
      <c r="K699" s="360">
        <f t="shared" si="113"/>
        <v>0</v>
      </c>
      <c r="L699" s="360">
        <f t="shared" si="121"/>
        <v>54162</v>
      </c>
      <c r="M699" s="376">
        <f t="shared" si="121"/>
        <v>0</v>
      </c>
      <c r="N699" s="375">
        <v>0</v>
      </c>
      <c r="O699" s="360">
        <v>54162</v>
      </c>
      <c r="P699" s="360">
        <f t="shared" si="118"/>
        <v>0</v>
      </c>
      <c r="Q699" s="360">
        <v>0</v>
      </c>
      <c r="R699" s="360">
        <f t="shared" si="119"/>
        <v>0</v>
      </c>
      <c r="S699" s="360">
        <v>0</v>
      </c>
      <c r="T699" s="360">
        <f t="shared" si="120"/>
        <v>0</v>
      </c>
      <c r="U699" s="360">
        <f t="shared" si="114"/>
        <v>54162</v>
      </c>
      <c r="V699" s="369">
        <f t="shared" si="115"/>
        <v>0</v>
      </c>
      <c r="W699" s="393">
        <f t="shared" si="116"/>
        <v>0</v>
      </c>
      <c r="X699" s="376">
        <f t="shared" si="117"/>
        <v>0</v>
      </c>
      <c r="Y699" s="372"/>
    </row>
    <row r="700" spans="1:25" s="50" customFormat="1" ht="22.5" customHeight="1" x14ac:dyDescent="0.15">
      <c r="A700" s="361" t="s">
        <v>1253</v>
      </c>
      <c r="B700" s="151" t="s">
        <v>1419</v>
      </c>
      <c r="C700" s="152" t="s">
        <v>524</v>
      </c>
      <c r="D700" s="375">
        <v>0</v>
      </c>
      <c r="E700" s="359" t="s">
        <v>1384</v>
      </c>
      <c r="F700" s="360">
        <v>55224</v>
      </c>
      <c r="G700" s="360">
        <f t="shared" si="111"/>
        <v>0</v>
      </c>
      <c r="H700" s="360">
        <v>0</v>
      </c>
      <c r="I700" s="360">
        <f t="shared" si="112"/>
        <v>0</v>
      </c>
      <c r="J700" s="360">
        <v>0</v>
      </c>
      <c r="K700" s="360">
        <f t="shared" si="113"/>
        <v>0</v>
      </c>
      <c r="L700" s="360">
        <f t="shared" si="121"/>
        <v>55224</v>
      </c>
      <c r="M700" s="376">
        <f t="shared" si="121"/>
        <v>0</v>
      </c>
      <c r="N700" s="375">
        <v>0</v>
      </c>
      <c r="O700" s="360">
        <v>55224</v>
      </c>
      <c r="P700" s="360">
        <f t="shared" si="118"/>
        <v>0</v>
      </c>
      <c r="Q700" s="360">
        <v>0</v>
      </c>
      <c r="R700" s="360">
        <f t="shared" si="119"/>
        <v>0</v>
      </c>
      <c r="S700" s="360">
        <v>0</v>
      </c>
      <c r="T700" s="360">
        <f t="shared" si="120"/>
        <v>0</v>
      </c>
      <c r="U700" s="360">
        <f t="shared" si="114"/>
        <v>55224</v>
      </c>
      <c r="V700" s="369">
        <f t="shared" si="115"/>
        <v>0</v>
      </c>
      <c r="W700" s="393">
        <f t="shared" si="116"/>
        <v>0</v>
      </c>
      <c r="X700" s="376">
        <f t="shared" si="117"/>
        <v>0</v>
      </c>
      <c r="Y700" s="372"/>
    </row>
    <row r="701" spans="1:25" s="50" customFormat="1" ht="22.5" customHeight="1" x14ac:dyDescent="0.15">
      <c r="A701" s="361" t="s">
        <v>1254</v>
      </c>
      <c r="B701" s="151" t="s">
        <v>1419</v>
      </c>
      <c r="C701" s="152" t="s">
        <v>525</v>
      </c>
      <c r="D701" s="375">
        <v>0</v>
      </c>
      <c r="E701" s="359" t="s">
        <v>1384</v>
      </c>
      <c r="F701" s="360">
        <v>62392</v>
      </c>
      <c r="G701" s="360">
        <f t="shared" si="111"/>
        <v>0</v>
      </c>
      <c r="H701" s="360">
        <v>0</v>
      </c>
      <c r="I701" s="360">
        <f t="shared" si="112"/>
        <v>0</v>
      </c>
      <c r="J701" s="360">
        <v>0</v>
      </c>
      <c r="K701" s="360">
        <f t="shared" si="113"/>
        <v>0</v>
      </c>
      <c r="L701" s="360">
        <f t="shared" si="121"/>
        <v>62392</v>
      </c>
      <c r="M701" s="376">
        <f t="shared" si="121"/>
        <v>0</v>
      </c>
      <c r="N701" s="375">
        <v>0</v>
      </c>
      <c r="O701" s="360">
        <v>62392</v>
      </c>
      <c r="P701" s="360">
        <f t="shared" si="118"/>
        <v>0</v>
      </c>
      <c r="Q701" s="360">
        <v>0</v>
      </c>
      <c r="R701" s="360">
        <f t="shared" si="119"/>
        <v>0</v>
      </c>
      <c r="S701" s="360">
        <v>0</v>
      </c>
      <c r="T701" s="360">
        <f t="shared" si="120"/>
        <v>0</v>
      </c>
      <c r="U701" s="360">
        <f t="shared" si="114"/>
        <v>62392</v>
      </c>
      <c r="V701" s="369">
        <f t="shared" si="115"/>
        <v>0</v>
      </c>
      <c r="W701" s="393">
        <f t="shared" si="116"/>
        <v>0</v>
      </c>
      <c r="X701" s="376">
        <f t="shared" si="117"/>
        <v>0</v>
      </c>
      <c r="Y701" s="372"/>
    </row>
    <row r="702" spans="1:25" s="50" customFormat="1" ht="22.5" customHeight="1" x14ac:dyDescent="0.15">
      <c r="A702" s="361" t="s">
        <v>1255</v>
      </c>
      <c r="B702" s="151" t="s">
        <v>1419</v>
      </c>
      <c r="C702" s="152" t="s">
        <v>526</v>
      </c>
      <c r="D702" s="375">
        <v>0</v>
      </c>
      <c r="E702" s="359" t="s">
        <v>1384</v>
      </c>
      <c r="F702" s="360">
        <v>86022</v>
      </c>
      <c r="G702" s="360">
        <f t="shared" si="111"/>
        <v>0</v>
      </c>
      <c r="H702" s="360">
        <v>0</v>
      </c>
      <c r="I702" s="360">
        <f t="shared" si="112"/>
        <v>0</v>
      </c>
      <c r="J702" s="360">
        <v>0</v>
      </c>
      <c r="K702" s="360">
        <f t="shared" si="113"/>
        <v>0</v>
      </c>
      <c r="L702" s="360">
        <f t="shared" si="121"/>
        <v>86022</v>
      </c>
      <c r="M702" s="376">
        <f t="shared" si="121"/>
        <v>0</v>
      </c>
      <c r="N702" s="375">
        <v>0</v>
      </c>
      <c r="O702" s="360">
        <v>86022</v>
      </c>
      <c r="P702" s="360">
        <f t="shared" si="118"/>
        <v>0</v>
      </c>
      <c r="Q702" s="360">
        <v>0</v>
      </c>
      <c r="R702" s="360">
        <f t="shared" si="119"/>
        <v>0</v>
      </c>
      <c r="S702" s="360">
        <v>0</v>
      </c>
      <c r="T702" s="360">
        <f t="shared" si="120"/>
        <v>0</v>
      </c>
      <c r="U702" s="360">
        <f t="shared" si="114"/>
        <v>86022</v>
      </c>
      <c r="V702" s="369">
        <f t="shared" si="115"/>
        <v>0</v>
      </c>
      <c r="W702" s="393">
        <f t="shared" si="116"/>
        <v>0</v>
      </c>
      <c r="X702" s="376">
        <f t="shared" si="117"/>
        <v>0</v>
      </c>
      <c r="Y702" s="372"/>
    </row>
    <row r="703" spans="1:25" s="50" customFormat="1" ht="22.5" customHeight="1" x14ac:dyDescent="0.15">
      <c r="A703" s="361" t="s">
        <v>1256</v>
      </c>
      <c r="B703" s="151" t="s">
        <v>1419</v>
      </c>
      <c r="C703" s="152" t="s">
        <v>527</v>
      </c>
      <c r="D703" s="375">
        <v>0</v>
      </c>
      <c r="E703" s="359" t="s">
        <v>1384</v>
      </c>
      <c r="F703" s="360">
        <v>109651</v>
      </c>
      <c r="G703" s="360">
        <f t="shared" si="111"/>
        <v>0</v>
      </c>
      <c r="H703" s="360">
        <v>0</v>
      </c>
      <c r="I703" s="360">
        <f t="shared" si="112"/>
        <v>0</v>
      </c>
      <c r="J703" s="360">
        <v>0</v>
      </c>
      <c r="K703" s="360">
        <f t="shared" si="113"/>
        <v>0</v>
      </c>
      <c r="L703" s="360">
        <f t="shared" si="121"/>
        <v>109651</v>
      </c>
      <c r="M703" s="376">
        <f t="shared" si="121"/>
        <v>0</v>
      </c>
      <c r="N703" s="375">
        <v>0</v>
      </c>
      <c r="O703" s="360">
        <v>109651</v>
      </c>
      <c r="P703" s="360">
        <f t="shared" si="118"/>
        <v>0</v>
      </c>
      <c r="Q703" s="360">
        <v>0</v>
      </c>
      <c r="R703" s="360">
        <f t="shared" si="119"/>
        <v>0</v>
      </c>
      <c r="S703" s="360">
        <v>0</v>
      </c>
      <c r="T703" s="360">
        <f t="shared" si="120"/>
        <v>0</v>
      </c>
      <c r="U703" s="360">
        <f t="shared" si="114"/>
        <v>109651</v>
      </c>
      <c r="V703" s="369">
        <f t="shared" si="115"/>
        <v>0</v>
      </c>
      <c r="W703" s="393">
        <f t="shared" si="116"/>
        <v>0</v>
      </c>
      <c r="X703" s="376">
        <f t="shared" si="117"/>
        <v>0</v>
      </c>
      <c r="Y703" s="372"/>
    </row>
    <row r="704" spans="1:25" s="50" customFormat="1" ht="22.5" customHeight="1" x14ac:dyDescent="0.15">
      <c r="A704" s="361" t="s">
        <v>1257</v>
      </c>
      <c r="B704" s="151" t="s">
        <v>1419</v>
      </c>
      <c r="C704" s="152" t="s">
        <v>528</v>
      </c>
      <c r="D704" s="375">
        <v>0</v>
      </c>
      <c r="E704" s="359" t="s">
        <v>1384</v>
      </c>
      <c r="F704" s="360">
        <v>134785</v>
      </c>
      <c r="G704" s="360">
        <f t="shared" si="111"/>
        <v>0</v>
      </c>
      <c r="H704" s="360">
        <v>0</v>
      </c>
      <c r="I704" s="360">
        <f t="shared" si="112"/>
        <v>0</v>
      </c>
      <c r="J704" s="360">
        <v>0</v>
      </c>
      <c r="K704" s="360">
        <f t="shared" si="113"/>
        <v>0</v>
      </c>
      <c r="L704" s="360">
        <f t="shared" si="121"/>
        <v>134785</v>
      </c>
      <c r="M704" s="376">
        <f t="shared" si="121"/>
        <v>0</v>
      </c>
      <c r="N704" s="375">
        <v>0</v>
      </c>
      <c r="O704" s="360">
        <v>134785</v>
      </c>
      <c r="P704" s="360">
        <f t="shared" si="118"/>
        <v>0</v>
      </c>
      <c r="Q704" s="360">
        <v>0</v>
      </c>
      <c r="R704" s="360">
        <f t="shared" si="119"/>
        <v>0</v>
      </c>
      <c r="S704" s="360">
        <v>0</v>
      </c>
      <c r="T704" s="360">
        <f t="shared" si="120"/>
        <v>0</v>
      </c>
      <c r="U704" s="360">
        <f t="shared" si="114"/>
        <v>134785</v>
      </c>
      <c r="V704" s="369">
        <f t="shared" si="115"/>
        <v>0</v>
      </c>
      <c r="W704" s="393">
        <f t="shared" si="116"/>
        <v>0</v>
      </c>
      <c r="X704" s="376">
        <f t="shared" si="117"/>
        <v>0</v>
      </c>
      <c r="Y704" s="372"/>
    </row>
    <row r="705" spans="1:25" s="50" customFormat="1" ht="22.5" customHeight="1" x14ac:dyDescent="0.15">
      <c r="A705" s="361" t="s">
        <v>1258</v>
      </c>
      <c r="B705" s="151" t="s">
        <v>1419</v>
      </c>
      <c r="C705" s="152" t="s">
        <v>1420</v>
      </c>
      <c r="D705" s="375">
        <v>0</v>
      </c>
      <c r="E705" s="359" t="s">
        <v>1384</v>
      </c>
      <c r="F705" s="360">
        <v>178416</v>
      </c>
      <c r="G705" s="360">
        <f t="shared" si="111"/>
        <v>0</v>
      </c>
      <c r="H705" s="360">
        <v>0</v>
      </c>
      <c r="I705" s="360">
        <f t="shared" si="112"/>
        <v>0</v>
      </c>
      <c r="J705" s="360">
        <v>0</v>
      </c>
      <c r="K705" s="360">
        <f t="shared" si="113"/>
        <v>0</v>
      </c>
      <c r="L705" s="360">
        <f t="shared" si="121"/>
        <v>178416</v>
      </c>
      <c r="M705" s="376">
        <f t="shared" si="121"/>
        <v>0</v>
      </c>
      <c r="N705" s="375">
        <v>0</v>
      </c>
      <c r="O705" s="360">
        <v>178416</v>
      </c>
      <c r="P705" s="360">
        <f t="shared" si="118"/>
        <v>0</v>
      </c>
      <c r="Q705" s="360">
        <v>0</v>
      </c>
      <c r="R705" s="360">
        <f t="shared" si="119"/>
        <v>0</v>
      </c>
      <c r="S705" s="360">
        <v>0</v>
      </c>
      <c r="T705" s="360">
        <f t="shared" si="120"/>
        <v>0</v>
      </c>
      <c r="U705" s="360">
        <f t="shared" si="114"/>
        <v>178416</v>
      </c>
      <c r="V705" s="369">
        <f t="shared" si="115"/>
        <v>0</v>
      </c>
      <c r="W705" s="393">
        <f t="shared" si="116"/>
        <v>0</v>
      </c>
      <c r="X705" s="376">
        <f t="shared" si="117"/>
        <v>0</v>
      </c>
      <c r="Y705" s="372"/>
    </row>
    <row r="706" spans="1:25" s="50" customFormat="1" ht="22.5" customHeight="1" x14ac:dyDescent="0.15">
      <c r="A706" s="361" t="s">
        <v>1259</v>
      </c>
      <c r="B706" s="151" t="s">
        <v>1419</v>
      </c>
      <c r="C706" s="152" t="s">
        <v>1421</v>
      </c>
      <c r="D706" s="375">
        <v>0</v>
      </c>
      <c r="E706" s="359" t="s">
        <v>1384</v>
      </c>
      <c r="F706" s="360">
        <v>248508</v>
      </c>
      <c r="G706" s="360">
        <f t="shared" si="111"/>
        <v>0</v>
      </c>
      <c r="H706" s="360">
        <v>0</v>
      </c>
      <c r="I706" s="360">
        <f t="shared" si="112"/>
        <v>0</v>
      </c>
      <c r="J706" s="360">
        <v>0</v>
      </c>
      <c r="K706" s="360">
        <f t="shared" si="113"/>
        <v>0</v>
      </c>
      <c r="L706" s="360">
        <f t="shared" si="121"/>
        <v>248508</v>
      </c>
      <c r="M706" s="376">
        <f t="shared" si="121"/>
        <v>0</v>
      </c>
      <c r="N706" s="375">
        <v>0</v>
      </c>
      <c r="O706" s="360">
        <v>248508</v>
      </c>
      <c r="P706" s="360">
        <f t="shared" si="118"/>
        <v>0</v>
      </c>
      <c r="Q706" s="360">
        <v>0</v>
      </c>
      <c r="R706" s="360">
        <f t="shared" si="119"/>
        <v>0</v>
      </c>
      <c r="S706" s="360">
        <v>0</v>
      </c>
      <c r="T706" s="360">
        <f t="shared" si="120"/>
        <v>0</v>
      </c>
      <c r="U706" s="360">
        <f t="shared" si="114"/>
        <v>248508</v>
      </c>
      <c r="V706" s="369">
        <f t="shared" si="115"/>
        <v>0</v>
      </c>
      <c r="W706" s="393">
        <f t="shared" si="116"/>
        <v>0</v>
      </c>
      <c r="X706" s="376">
        <f t="shared" si="117"/>
        <v>0</v>
      </c>
      <c r="Y706" s="372"/>
    </row>
    <row r="707" spans="1:25" s="50" customFormat="1" ht="22.5" customHeight="1" x14ac:dyDescent="0.15">
      <c r="A707" s="361" t="s">
        <v>1260</v>
      </c>
      <c r="B707" s="151" t="s">
        <v>1422</v>
      </c>
      <c r="C707" s="152" t="s">
        <v>522</v>
      </c>
      <c r="D707" s="375">
        <v>0</v>
      </c>
      <c r="E707" s="359" t="s">
        <v>1384</v>
      </c>
      <c r="F707" s="360">
        <v>26284</v>
      </c>
      <c r="G707" s="360">
        <f t="shared" si="111"/>
        <v>0</v>
      </c>
      <c r="H707" s="360">
        <v>0</v>
      </c>
      <c r="I707" s="360">
        <f t="shared" si="112"/>
        <v>0</v>
      </c>
      <c r="J707" s="360">
        <v>0</v>
      </c>
      <c r="K707" s="360">
        <f t="shared" si="113"/>
        <v>0</v>
      </c>
      <c r="L707" s="360">
        <f t="shared" si="121"/>
        <v>26284</v>
      </c>
      <c r="M707" s="376">
        <f t="shared" si="121"/>
        <v>0</v>
      </c>
      <c r="N707" s="375">
        <v>0</v>
      </c>
      <c r="O707" s="360">
        <v>26284</v>
      </c>
      <c r="P707" s="360">
        <f t="shared" si="118"/>
        <v>0</v>
      </c>
      <c r="Q707" s="360">
        <v>0</v>
      </c>
      <c r="R707" s="360">
        <f t="shared" si="119"/>
        <v>0</v>
      </c>
      <c r="S707" s="360">
        <v>0</v>
      </c>
      <c r="T707" s="360">
        <f t="shared" si="120"/>
        <v>0</v>
      </c>
      <c r="U707" s="360">
        <f t="shared" si="114"/>
        <v>26284</v>
      </c>
      <c r="V707" s="369">
        <f t="shared" si="115"/>
        <v>0</v>
      </c>
      <c r="W707" s="393">
        <f t="shared" si="116"/>
        <v>0</v>
      </c>
      <c r="X707" s="376">
        <f t="shared" si="117"/>
        <v>0</v>
      </c>
      <c r="Y707" s="372"/>
    </row>
    <row r="708" spans="1:25" s="50" customFormat="1" ht="22.5" customHeight="1" x14ac:dyDescent="0.15">
      <c r="A708" s="361" t="s">
        <v>1261</v>
      </c>
      <c r="B708" s="151" t="s">
        <v>1422</v>
      </c>
      <c r="C708" s="152" t="s">
        <v>523</v>
      </c>
      <c r="D708" s="375">
        <v>0</v>
      </c>
      <c r="E708" s="359" t="s">
        <v>1384</v>
      </c>
      <c r="F708" s="360">
        <v>26284</v>
      </c>
      <c r="G708" s="360">
        <f t="shared" si="111"/>
        <v>0</v>
      </c>
      <c r="H708" s="360">
        <v>0</v>
      </c>
      <c r="I708" s="360">
        <f t="shared" si="112"/>
        <v>0</v>
      </c>
      <c r="J708" s="360">
        <v>0</v>
      </c>
      <c r="K708" s="360">
        <f t="shared" si="113"/>
        <v>0</v>
      </c>
      <c r="L708" s="360">
        <f t="shared" si="121"/>
        <v>26284</v>
      </c>
      <c r="M708" s="376">
        <f t="shared" si="121"/>
        <v>0</v>
      </c>
      <c r="N708" s="375">
        <v>0</v>
      </c>
      <c r="O708" s="360">
        <v>26284</v>
      </c>
      <c r="P708" s="360">
        <f t="shared" si="118"/>
        <v>0</v>
      </c>
      <c r="Q708" s="360">
        <v>0</v>
      </c>
      <c r="R708" s="360">
        <f t="shared" si="119"/>
        <v>0</v>
      </c>
      <c r="S708" s="360">
        <v>0</v>
      </c>
      <c r="T708" s="360">
        <f t="shared" si="120"/>
        <v>0</v>
      </c>
      <c r="U708" s="360">
        <f t="shared" si="114"/>
        <v>26284</v>
      </c>
      <c r="V708" s="369">
        <f t="shared" si="115"/>
        <v>0</v>
      </c>
      <c r="W708" s="393">
        <f t="shared" si="116"/>
        <v>0</v>
      </c>
      <c r="X708" s="376">
        <f t="shared" si="117"/>
        <v>0</v>
      </c>
      <c r="Y708" s="372"/>
    </row>
    <row r="709" spans="1:25" s="50" customFormat="1" ht="22.5" customHeight="1" x14ac:dyDescent="0.15">
      <c r="A709" s="361" t="s">
        <v>1262</v>
      </c>
      <c r="B709" s="151" t="s">
        <v>1422</v>
      </c>
      <c r="C709" s="152" t="s">
        <v>524</v>
      </c>
      <c r="D709" s="375">
        <v>0</v>
      </c>
      <c r="E709" s="359" t="s">
        <v>1384</v>
      </c>
      <c r="F709" s="360">
        <v>27877</v>
      </c>
      <c r="G709" s="360">
        <f t="shared" si="111"/>
        <v>0</v>
      </c>
      <c r="H709" s="360">
        <v>0</v>
      </c>
      <c r="I709" s="360">
        <f t="shared" si="112"/>
        <v>0</v>
      </c>
      <c r="J709" s="360">
        <v>0</v>
      </c>
      <c r="K709" s="360">
        <f t="shared" si="113"/>
        <v>0</v>
      </c>
      <c r="L709" s="360">
        <f t="shared" si="121"/>
        <v>27877</v>
      </c>
      <c r="M709" s="376">
        <f t="shared" si="121"/>
        <v>0</v>
      </c>
      <c r="N709" s="375">
        <v>0</v>
      </c>
      <c r="O709" s="360">
        <v>27877</v>
      </c>
      <c r="P709" s="360">
        <f t="shared" si="118"/>
        <v>0</v>
      </c>
      <c r="Q709" s="360">
        <v>0</v>
      </c>
      <c r="R709" s="360">
        <f t="shared" si="119"/>
        <v>0</v>
      </c>
      <c r="S709" s="360">
        <v>0</v>
      </c>
      <c r="T709" s="360">
        <f t="shared" si="120"/>
        <v>0</v>
      </c>
      <c r="U709" s="360">
        <f t="shared" si="114"/>
        <v>27877</v>
      </c>
      <c r="V709" s="369">
        <f t="shared" si="115"/>
        <v>0</v>
      </c>
      <c r="W709" s="393">
        <f t="shared" si="116"/>
        <v>0</v>
      </c>
      <c r="X709" s="376">
        <f t="shared" si="117"/>
        <v>0</v>
      </c>
      <c r="Y709" s="372"/>
    </row>
    <row r="710" spans="1:25" s="50" customFormat="1" ht="22.5" customHeight="1" x14ac:dyDescent="0.15">
      <c r="A710" s="361" t="s">
        <v>1263</v>
      </c>
      <c r="B710" s="151" t="s">
        <v>1422</v>
      </c>
      <c r="C710" s="152" t="s">
        <v>525</v>
      </c>
      <c r="D710" s="375">
        <v>0</v>
      </c>
      <c r="E710" s="359" t="s">
        <v>1384</v>
      </c>
      <c r="F710" s="360">
        <v>30267</v>
      </c>
      <c r="G710" s="360">
        <f t="shared" ref="G710:G773" si="122">INT($D710*F710)</f>
        <v>0</v>
      </c>
      <c r="H710" s="360">
        <v>0</v>
      </c>
      <c r="I710" s="360">
        <f t="shared" ref="I710:I773" si="123">INT($D710*H710)</f>
        <v>0</v>
      </c>
      <c r="J710" s="360">
        <v>0</v>
      </c>
      <c r="K710" s="360">
        <f t="shared" ref="K710:K773" si="124">INT($D710*J710)</f>
        <v>0</v>
      </c>
      <c r="L710" s="360">
        <f t="shared" si="121"/>
        <v>30267</v>
      </c>
      <c r="M710" s="376">
        <f t="shared" si="121"/>
        <v>0</v>
      </c>
      <c r="N710" s="375">
        <v>0</v>
      </c>
      <c r="O710" s="360">
        <v>30267</v>
      </c>
      <c r="P710" s="360">
        <f t="shared" si="118"/>
        <v>0</v>
      </c>
      <c r="Q710" s="360">
        <v>0</v>
      </c>
      <c r="R710" s="360">
        <f t="shared" si="119"/>
        <v>0</v>
      </c>
      <c r="S710" s="360">
        <v>0</v>
      </c>
      <c r="T710" s="360">
        <f t="shared" si="120"/>
        <v>0</v>
      </c>
      <c r="U710" s="360">
        <f t="shared" ref="U710:U773" si="125">O710+Q710+S710</f>
        <v>30267</v>
      </c>
      <c r="V710" s="369">
        <f t="shared" ref="V710:V773" si="126">P710+R710+T710</f>
        <v>0</v>
      </c>
      <c r="W710" s="393">
        <f t="shared" ref="W710:W773" si="127">N710-D710</f>
        <v>0</v>
      </c>
      <c r="X710" s="376">
        <f t="shared" ref="X710:X773" si="128">V710-M710</f>
        <v>0</v>
      </c>
      <c r="Y710" s="372"/>
    </row>
    <row r="711" spans="1:25" s="50" customFormat="1" ht="22.5" customHeight="1" x14ac:dyDescent="0.15">
      <c r="A711" s="361" t="s">
        <v>1264</v>
      </c>
      <c r="B711" s="151" t="s">
        <v>1422</v>
      </c>
      <c r="C711" s="152" t="s">
        <v>526</v>
      </c>
      <c r="D711" s="375">
        <v>0</v>
      </c>
      <c r="E711" s="359" t="s">
        <v>1384</v>
      </c>
      <c r="F711" s="360">
        <v>45400</v>
      </c>
      <c r="G711" s="360">
        <f t="shared" si="122"/>
        <v>0</v>
      </c>
      <c r="H711" s="360">
        <v>0</v>
      </c>
      <c r="I711" s="360">
        <f t="shared" si="123"/>
        <v>0</v>
      </c>
      <c r="J711" s="360">
        <v>0</v>
      </c>
      <c r="K711" s="360">
        <f t="shared" si="124"/>
        <v>0</v>
      </c>
      <c r="L711" s="360">
        <f t="shared" si="121"/>
        <v>45400</v>
      </c>
      <c r="M711" s="376">
        <f t="shared" si="121"/>
        <v>0</v>
      </c>
      <c r="N711" s="375">
        <v>0</v>
      </c>
      <c r="O711" s="360">
        <v>45400</v>
      </c>
      <c r="P711" s="360">
        <f t="shared" ref="P711:P774" si="129">INT($N711*O711)</f>
        <v>0</v>
      </c>
      <c r="Q711" s="360">
        <v>0</v>
      </c>
      <c r="R711" s="360">
        <f t="shared" ref="R711:R774" si="130">INT(N711*Q711)</f>
        <v>0</v>
      </c>
      <c r="S711" s="360">
        <v>0</v>
      </c>
      <c r="T711" s="360">
        <f t="shared" ref="T711:T774" si="131">INT(N711*S711)</f>
        <v>0</v>
      </c>
      <c r="U711" s="360">
        <f t="shared" si="125"/>
        <v>45400</v>
      </c>
      <c r="V711" s="369">
        <f t="shared" si="126"/>
        <v>0</v>
      </c>
      <c r="W711" s="393">
        <f t="shared" si="127"/>
        <v>0</v>
      </c>
      <c r="X711" s="376">
        <f t="shared" si="128"/>
        <v>0</v>
      </c>
      <c r="Y711" s="372"/>
    </row>
    <row r="712" spans="1:25" s="50" customFormat="1" ht="22.5" customHeight="1" x14ac:dyDescent="0.15">
      <c r="A712" s="361" t="s">
        <v>1265</v>
      </c>
      <c r="B712" s="151" t="s">
        <v>1422</v>
      </c>
      <c r="C712" s="152" t="s">
        <v>527</v>
      </c>
      <c r="D712" s="375">
        <v>0</v>
      </c>
      <c r="E712" s="359" t="s">
        <v>1384</v>
      </c>
      <c r="F712" s="360">
        <v>58941</v>
      </c>
      <c r="G712" s="360">
        <f t="shared" si="122"/>
        <v>0</v>
      </c>
      <c r="H712" s="360">
        <v>0</v>
      </c>
      <c r="I712" s="360">
        <f t="shared" si="123"/>
        <v>0</v>
      </c>
      <c r="J712" s="360">
        <v>0</v>
      </c>
      <c r="K712" s="360">
        <f t="shared" si="124"/>
        <v>0</v>
      </c>
      <c r="L712" s="360">
        <f t="shared" si="121"/>
        <v>58941</v>
      </c>
      <c r="M712" s="376">
        <f t="shared" si="121"/>
        <v>0</v>
      </c>
      <c r="N712" s="375">
        <v>0</v>
      </c>
      <c r="O712" s="360">
        <v>58941</v>
      </c>
      <c r="P712" s="360">
        <f t="shared" si="129"/>
        <v>0</v>
      </c>
      <c r="Q712" s="360">
        <v>0</v>
      </c>
      <c r="R712" s="360">
        <f t="shared" si="130"/>
        <v>0</v>
      </c>
      <c r="S712" s="360">
        <v>0</v>
      </c>
      <c r="T712" s="360">
        <f t="shared" si="131"/>
        <v>0</v>
      </c>
      <c r="U712" s="360">
        <f t="shared" si="125"/>
        <v>58941</v>
      </c>
      <c r="V712" s="369">
        <f t="shared" si="126"/>
        <v>0</v>
      </c>
      <c r="W712" s="393">
        <f t="shared" si="127"/>
        <v>0</v>
      </c>
      <c r="X712" s="376">
        <f t="shared" si="128"/>
        <v>0</v>
      </c>
      <c r="Y712" s="372"/>
    </row>
    <row r="713" spans="1:25" s="50" customFormat="1" ht="22.5" customHeight="1" x14ac:dyDescent="0.15">
      <c r="A713" s="361" t="s">
        <v>1266</v>
      </c>
      <c r="B713" s="151" t="s">
        <v>1422</v>
      </c>
      <c r="C713" s="152" t="s">
        <v>528</v>
      </c>
      <c r="D713" s="375">
        <v>0</v>
      </c>
      <c r="E713" s="359" t="s">
        <v>1384</v>
      </c>
      <c r="F713" s="360">
        <v>69295</v>
      </c>
      <c r="G713" s="360">
        <f t="shared" si="122"/>
        <v>0</v>
      </c>
      <c r="H713" s="360">
        <v>0</v>
      </c>
      <c r="I713" s="360">
        <f t="shared" si="123"/>
        <v>0</v>
      </c>
      <c r="J713" s="360">
        <v>0</v>
      </c>
      <c r="K713" s="360">
        <f t="shared" si="124"/>
        <v>0</v>
      </c>
      <c r="L713" s="360">
        <f t="shared" si="121"/>
        <v>69295</v>
      </c>
      <c r="M713" s="376">
        <f t="shared" si="121"/>
        <v>0</v>
      </c>
      <c r="N713" s="375">
        <v>0</v>
      </c>
      <c r="O713" s="360">
        <v>69295</v>
      </c>
      <c r="P713" s="360">
        <f t="shared" si="129"/>
        <v>0</v>
      </c>
      <c r="Q713" s="360">
        <v>0</v>
      </c>
      <c r="R713" s="360">
        <f t="shared" si="130"/>
        <v>0</v>
      </c>
      <c r="S713" s="360">
        <v>0</v>
      </c>
      <c r="T713" s="360">
        <f t="shared" si="131"/>
        <v>0</v>
      </c>
      <c r="U713" s="360">
        <f t="shared" si="125"/>
        <v>69295</v>
      </c>
      <c r="V713" s="369">
        <f t="shared" si="126"/>
        <v>0</v>
      </c>
      <c r="W713" s="393">
        <f t="shared" si="127"/>
        <v>0</v>
      </c>
      <c r="X713" s="376">
        <f t="shared" si="128"/>
        <v>0</v>
      </c>
      <c r="Y713" s="372"/>
    </row>
    <row r="714" spans="1:25" s="50" customFormat="1" ht="22.5" customHeight="1" x14ac:dyDescent="0.15">
      <c r="A714" s="361" t="s">
        <v>1267</v>
      </c>
      <c r="B714" s="151" t="s">
        <v>1422</v>
      </c>
      <c r="C714" s="152" t="s">
        <v>1420</v>
      </c>
      <c r="D714" s="375">
        <v>0</v>
      </c>
      <c r="E714" s="359" t="s">
        <v>1384</v>
      </c>
      <c r="F714" s="360">
        <v>86022</v>
      </c>
      <c r="G714" s="360">
        <f t="shared" si="122"/>
        <v>0</v>
      </c>
      <c r="H714" s="360">
        <v>0</v>
      </c>
      <c r="I714" s="360">
        <f t="shared" si="123"/>
        <v>0</v>
      </c>
      <c r="J714" s="360">
        <v>0</v>
      </c>
      <c r="K714" s="360">
        <f t="shared" si="124"/>
        <v>0</v>
      </c>
      <c r="L714" s="360">
        <f t="shared" si="121"/>
        <v>86022</v>
      </c>
      <c r="M714" s="376">
        <f t="shared" si="121"/>
        <v>0</v>
      </c>
      <c r="N714" s="375">
        <v>0</v>
      </c>
      <c r="O714" s="360">
        <v>86022</v>
      </c>
      <c r="P714" s="360">
        <f t="shared" si="129"/>
        <v>0</v>
      </c>
      <c r="Q714" s="360">
        <v>0</v>
      </c>
      <c r="R714" s="360">
        <f t="shared" si="130"/>
        <v>0</v>
      </c>
      <c r="S714" s="360">
        <v>0</v>
      </c>
      <c r="T714" s="360">
        <f t="shared" si="131"/>
        <v>0</v>
      </c>
      <c r="U714" s="360">
        <f t="shared" si="125"/>
        <v>86022</v>
      </c>
      <c r="V714" s="369">
        <f t="shared" si="126"/>
        <v>0</v>
      </c>
      <c r="W714" s="393">
        <f t="shared" si="127"/>
        <v>0</v>
      </c>
      <c r="X714" s="376">
        <f t="shared" si="128"/>
        <v>0</v>
      </c>
      <c r="Y714" s="372"/>
    </row>
    <row r="715" spans="1:25" s="50" customFormat="1" ht="22.5" customHeight="1" x14ac:dyDescent="0.15">
      <c r="A715" s="361" t="s">
        <v>1268</v>
      </c>
      <c r="B715" s="151" t="s">
        <v>1422</v>
      </c>
      <c r="C715" s="152" t="s">
        <v>1421</v>
      </c>
      <c r="D715" s="375">
        <v>0</v>
      </c>
      <c r="E715" s="359" t="s">
        <v>1384</v>
      </c>
      <c r="F715" s="360">
        <v>119475</v>
      </c>
      <c r="G715" s="360">
        <f t="shared" si="122"/>
        <v>0</v>
      </c>
      <c r="H715" s="360">
        <v>0</v>
      </c>
      <c r="I715" s="360">
        <f t="shared" si="123"/>
        <v>0</v>
      </c>
      <c r="J715" s="360">
        <v>0</v>
      </c>
      <c r="K715" s="360">
        <f t="shared" si="124"/>
        <v>0</v>
      </c>
      <c r="L715" s="360">
        <f t="shared" si="121"/>
        <v>119475</v>
      </c>
      <c r="M715" s="376">
        <f t="shared" si="121"/>
        <v>0</v>
      </c>
      <c r="N715" s="375">
        <v>0</v>
      </c>
      <c r="O715" s="360">
        <v>119475</v>
      </c>
      <c r="P715" s="360">
        <f t="shared" si="129"/>
        <v>0</v>
      </c>
      <c r="Q715" s="360">
        <v>0</v>
      </c>
      <c r="R715" s="360">
        <f t="shared" si="130"/>
        <v>0</v>
      </c>
      <c r="S715" s="360">
        <v>0</v>
      </c>
      <c r="T715" s="360">
        <f t="shared" si="131"/>
        <v>0</v>
      </c>
      <c r="U715" s="360">
        <f t="shared" si="125"/>
        <v>119475</v>
      </c>
      <c r="V715" s="369">
        <f t="shared" si="126"/>
        <v>0</v>
      </c>
      <c r="W715" s="393">
        <f t="shared" si="127"/>
        <v>0</v>
      </c>
      <c r="X715" s="376">
        <f t="shared" si="128"/>
        <v>0</v>
      </c>
      <c r="Y715" s="372"/>
    </row>
    <row r="716" spans="1:25" s="50" customFormat="1" ht="22.5" customHeight="1" x14ac:dyDescent="0.15">
      <c r="A716" s="361" t="s">
        <v>1269</v>
      </c>
      <c r="B716" s="151" t="s">
        <v>1439</v>
      </c>
      <c r="C716" s="152" t="s">
        <v>523</v>
      </c>
      <c r="D716" s="375">
        <v>0</v>
      </c>
      <c r="E716" s="359" t="s">
        <v>1384</v>
      </c>
      <c r="F716" s="360">
        <v>55755</v>
      </c>
      <c r="G716" s="360">
        <f t="shared" si="122"/>
        <v>0</v>
      </c>
      <c r="H716" s="360">
        <v>0</v>
      </c>
      <c r="I716" s="360">
        <f t="shared" si="123"/>
        <v>0</v>
      </c>
      <c r="J716" s="360">
        <v>0</v>
      </c>
      <c r="K716" s="360">
        <f t="shared" si="124"/>
        <v>0</v>
      </c>
      <c r="L716" s="360">
        <f t="shared" si="121"/>
        <v>55755</v>
      </c>
      <c r="M716" s="376">
        <f t="shared" si="121"/>
        <v>0</v>
      </c>
      <c r="N716" s="375">
        <v>0</v>
      </c>
      <c r="O716" s="360">
        <v>55755</v>
      </c>
      <c r="P716" s="360">
        <f t="shared" si="129"/>
        <v>0</v>
      </c>
      <c r="Q716" s="360">
        <v>0</v>
      </c>
      <c r="R716" s="360">
        <f t="shared" si="130"/>
        <v>0</v>
      </c>
      <c r="S716" s="360">
        <v>0</v>
      </c>
      <c r="T716" s="360">
        <f t="shared" si="131"/>
        <v>0</v>
      </c>
      <c r="U716" s="360">
        <f t="shared" si="125"/>
        <v>55755</v>
      </c>
      <c r="V716" s="369">
        <f t="shared" si="126"/>
        <v>0</v>
      </c>
      <c r="W716" s="393">
        <f t="shared" si="127"/>
        <v>0</v>
      </c>
      <c r="X716" s="376">
        <f t="shared" si="128"/>
        <v>0</v>
      </c>
      <c r="Y716" s="372"/>
    </row>
    <row r="717" spans="1:25" s="50" customFormat="1" ht="22.5" customHeight="1" x14ac:dyDescent="0.15">
      <c r="A717" s="361" t="s">
        <v>1270</v>
      </c>
      <c r="B717" s="151" t="s">
        <v>1439</v>
      </c>
      <c r="C717" s="152" t="s">
        <v>524</v>
      </c>
      <c r="D717" s="375">
        <v>0</v>
      </c>
      <c r="E717" s="359" t="s">
        <v>1384</v>
      </c>
      <c r="F717" s="360">
        <v>68499</v>
      </c>
      <c r="G717" s="360">
        <f t="shared" si="122"/>
        <v>0</v>
      </c>
      <c r="H717" s="360">
        <v>0</v>
      </c>
      <c r="I717" s="360">
        <f t="shared" si="123"/>
        <v>0</v>
      </c>
      <c r="J717" s="360">
        <v>0</v>
      </c>
      <c r="K717" s="360">
        <f t="shared" si="124"/>
        <v>0</v>
      </c>
      <c r="L717" s="360">
        <f t="shared" si="121"/>
        <v>68499</v>
      </c>
      <c r="M717" s="376">
        <f t="shared" si="121"/>
        <v>0</v>
      </c>
      <c r="N717" s="375">
        <v>0</v>
      </c>
      <c r="O717" s="360">
        <v>68499</v>
      </c>
      <c r="P717" s="360">
        <f t="shared" si="129"/>
        <v>0</v>
      </c>
      <c r="Q717" s="360">
        <v>0</v>
      </c>
      <c r="R717" s="360">
        <f t="shared" si="130"/>
        <v>0</v>
      </c>
      <c r="S717" s="360">
        <v>0</v>
      </c>
      <c r="T717" s="360">
        <f t="shared" si="131"/>
        <v>0</v>
      </c>
      <c r="U717" s="360">
        <f t="shared" si="125"/>
        <v>68499</v>
      </c>
      <c r="V717" s="369">
        <f t="shared" si="126"/>
        <v>0</v>
      </c>
      <c r="W717" s="393">
        <f t="shared" si="127"/>
        <v>0</v>
      </c>
      <c r="X717" s="376">
        <f t="shared" si="128"/>
        <v>0</v>
      </c>
      <c r="Y717" s="372"/>
    </row>
    <row r="718" spans="1:25" s="50" customFormat="1" ht="22.5" customHeight="1" x14ac:dyDescent="0.15">
      <c r="A718" s="361" t="s">
        <v>1271</v>
      </c>
      <c r="B718" s="151" t="s">
        <v>1439</v>
      </c>
      <c r="C718" s="152" t="s">
        <v>525</v>
      </c>
      <c r="D718" s="375">
        <v>0</v>
      </c>
      <c r="E718" s="359" t="s">
        <v>1384</v>
      </c>
      <c r="F718" s="360">
        <v>73278</v>
      </c>
      <c r="G718" s="360">
        <f t="shared" si="122"/>
        <v>0</v>
      </c>
      <c r="H718" s="360">
        <v>0</v>
      </c>
      <c r="I718" s="360">
        <f t="shared" si="123"/>
        <v>0</v>
      </c>
      <c r="J718" s="360">
        <v>0</v>
      </c>
      <c r="K718" s="360">
        <f t="shared" si="124"/>
        <v>0</v>
      </c>
      <c r="L718" s="360">
        <f t="shared" si="121"/>
        <v>73278</v>
      </c>
      <c r="M718" s="376">
        <f t="shared" si="121"/>
        <v>0</v>
      </c>
      <c r="N718" s="375">
        <v>0</v>
      </c>
      <c r="O718" s="360">
        <v>73278</v>
      </c>
      <c r="P718" s="360">
        <f t="shared" si="129"/>
        <v>0</v>
      </c>
      <c r="Q718" s="360">
        <v>0</v>
      </c>
      <c r="R718" s="360">
        <f t="shared" si="130"/>
        <v>0</v>
      </c>
      <c r="S718" s="360">
        <v>0</v>
      </c>
      <c r="T718" s="360">
        <f t="shared" si="131"/>
        <v>0</v>
      </c>
      <c r="U718" s="360">
        <f t="shared" si="125"/>
        <v>73278</v>
      </c>
      <c r="V718" s="369">
        <f t="shared" si="126"/>
        <v>0</v>
      </c>
      <c r="W718" s="393">
        <f t="shared" si="127"/>
        <v>0</v>
      </c>
      <c r="X718" s="376">
        <f t="shared" si="128"/>
        <v>0</v>
      </c>
      <c r="Y718" s="372"/>
    </row>
    <row r="719" spans="1:25" s="50" customFormat="1" ht="22.5" customHeight="1" x14ac:dyDescent="0.15">
      <c r="A719" s="361" t="s">
        <v>1272</v>
      </c>
      <c r="B719" s="151" t="s">
        <v>1439</v>
      </c>
      <c r="C719" s="152" t="s">
        <v>526</v>
      </c>
      <c r="D719" s="375">
        <v>0</v>
      </c>
      <c r="E719" s="359" t="s">
        <v>1384</v>
      </c>
      <c r="F719" s="360">
        <v>81243</v>
      </c>
      <c r="G719" s="360">
        <f t="shared" si="122"/>
        <v>0</v>
      </c>
      <c r="H719" s="360">
        <v>0</v>
      </c>
      <c r="I719" s="360">
        <f t="shared" si="123"/>
        <v>0</v>
      </c>
      <c r="J719" s="360">
        <v>0</v>
      </c>
      <c r="K719" s="360">
        <f t="shared" si="124"/>
        <v>0</v>
      </c>
      <c r="L719" s="360">
        <f t="shared" si="121"/>
        <v>81243</v>
      </c>
      <c r="M719" s="376">
        <f t="shared" si="121"/>
        <v>0</v>
      </c>
      <c r="N719" s="375">
        <v>0</v>
      </c>
      <c r="O719" s="360">
        <v>81243</v>
      </c>
      <c r="P719" s="360">
        <f t="shared" si="129"/>
        <v>0</v>
      </c>
      <c r="Q719" s="360">
        <v>0</v>
      </c>
      <c r="R719" s="360">
        <f t="shared" si="130"/>
        <v>0</v>
      </c>
      <c r="S719" s="360">
        <v>0</v>
      </c>
      <c r="T719" s="360">
        <f t="shared" si="131"/>
        <v>0</v>
      </c>
      <c r="U719" s="360">
        <f t="shared" si="125"/>
        <v>81243</v>
      </c>
      <c r="V719" s="369">
        <f t="shared" si="126"/>
        <v>0</v>
      </c>
      <c r="W719" s="393">
        <f t="shared" si="127"/>
        <v>0</v>
      </c>
      <c r="X719" s="376">
        <f t="shared" si="128"/>
        <v>0</v>
      </c>
      <c r="Y719" s="372"/>
    </row>
    <row r="720" spans="1:25" s="50" customFormat="1" ht="22.5" customHeight="1" x14ac:dyDescent="0.15">
      <c r="A720" s="361" t="s">
        <v>1273</v>
      </c>
      <c r="B720" s="151" t="s">
        <v>1439</v>
      </c>
      <c r="C720" s="152" t="s">
        <v>527</v>
      </c>
      <c r="D720" s="375">
        <v>0</v>
      </c>
      <c r="E720" s="359" t="s">
        <v>1384</v>
      </c>
      <c r="F720" s="360">
        <v>104341</v>
      </c>
      <c r="G720" s="360">
        <f t="shared" si="122"/>
        <v>0</v>
      </c>
      <c r="H720" s="360">
        <v>0</v>
      </c>
      <c r="I720" s="360">
        <f t="shared" si="123"/>
        <v>0</v>
      </c>
      <c r="J720" s="360">
        <v>0</v>
      </c>
      <c r="K720" s="360">
        <f t="shared" si="124"/>
        <v>0</v>
      </c>
      <c r="L720" s="360">
        <f t="shared" si="121"/>
        <v>104341</v>
      </c>
      <c r="M720" s="376">
        <f t="shared" si="121"/>
        <v>0</v>
      </c>
      <c r="N720" s="375">
        <v>0</v>
      </c>
      <c r="O720" s="360">
        <v>104341</v>
      </c>
      <c r="P720" s="360">
        <f t="shared" si="129"/>
        <v>0</v>
      </c>
      <c r="Q720" s="360">
        <v>0</v>
      </c>
      <c r="R720" s="360">
        <f t="shared" si="130"/>
        <v>0</v>
      </c>
      <c r="S720" s="360">
        <v>0</v>
      </c>
      <c r="T720" s="360">
        <f t="shared" si="131"/>
        <v>0</v>
      </c>
      <c r="U720" s="360">
        <f t="shared" si="125"/>
        <v>104341</v>
      </c>
      <c r="V720" s="369">
        <f t="shared" si="126"/>
        <v>0</v>
      </c>
      <c r="W720" s="393">
        <f t="shared" si="127"/>
        <v>0</v>
      </c>
      <c r="X720" s="376">
        <f t="shared" si="128"/>
        <v>0</v>
      </c>
      <c r="Y720" s="372"/>
    </row>
    <row r="721" spans="1:25" s="50" customFormat="1" ht="22.5" customHeight="1" x14ac:dyDescent="0.15">
      <c r="A721" s="361" t="s">
        <v>1274</v>
      </c>
      <c r="B721" s="151" t="s">
        <v>1439</v>
      </c>
      <c r="C721" s="152" t="s">
        <v>528</v>
      </c>
      <c r="D721" s="375">
        <v>0</v>
      </c>
      <c r="E721" s="359" t="s">
        <v>1384</v>
      </c>
      <c r="F721" s="360">
        <v>140980</v>
      </c>
      <c r="G721" s="360">
        <f t="shared" si="122"/>
        <v>0</v>
      </c>
      <c r="H721" s="360">
        <v>0</v>
      </c>
      <c r="I721" s="360">
        <f t="shared" si="123"/>
        <v>0</v>
      </c>
      <c r="J721" s="360">
        <v>0</v>
      </c>
      <c r="K721" s="360">
        <f t="shared" si="124"/>
        <v>0</v>
      </c>
      <c r="L721" s="360">
        <f t="shared" si="121"/>
        <v>140980</v>
      </c>
      <c r="M721" s="376">
        <f t="shared" si="121"/>
        <v>0</v>
      </c>
      <c r="N721" s="375">
        <v>0</v>
      </c>
      <c r="O721" s="360">
        <v>140980</v>
      </c>
      <c r="P721" s="360">
        <f t="shared" si="129"/>
        <v>0</v>
      </c>
      <c r="Q721" s="360">
        <v>0</v>
      </c>
      <c r="R721" s="360">
        <f t="shared" si="130"/>
        <v>0</v>
      </c>
      <c r="S721" s="360">
        <v>0</v>
      </c>
      <c r="T721" s="360">
        <f t="shared" si="131"/>
        <v>0</v>
      </c>
      <c r="U721" s="360">
        <f t="shared" si="125"/>
        <v>140980</v>
      </c>
      <c r="V721" s="369">
        <f t="shared" si="126"/>
        <v>0</v>
      </c>
      <c r="W721" s="393">
        <f t="shared" si="127"/>
        <v>0</v>
      </c>
      <c r="X721" s="376">
        <f t="shared" si="128"/>
        <v>0</v>
      </c>
      <c r="Y721" s="372"/>
    </row>
    <row r="722" spans="1:25" s="50" customFormat="1" ht="22.5" customHeight="1" x14ac:dyDescent="0.15">
      <c r="A722" s="361" t="s">
        <v>1275</v>
      </c>
      <c r="B722" s="151" t="s">
        <v>1439</v>
      </c>
      <c r="C722" s="152" t="s">
        <v>1420</v>
      </c>
      <c r="D722" s="375">
        <v>0</v>
      </c>
      <c r="E722" s="359" t="s">
        <v>1384</v>
      </c>
      <c r="F722" s="360">
        <v>187974</v>
      </c>
      <c r="G722" s="360">
        <f t="shared" si="122"/>
        <v>0</v>
      </c>
      <c r="H722" s="360">
        <v>0</v>
      </c>
      <c r="I722" s="360">
        <f t="shared" si="123"/>
        <v>0</v>
      </c>
      <c r="J722" s="360">
        <v>0</v>
      </c>
      <c r="K722" s="360">
        <f t="shared" si="124"/>
        <v>0</v>
      </c>
      <c r="L722" s="360">
        <f t="shared" si="121"/>
        <v>187974</v>
      </c>
      <c r="M722" s="376">
        <f t="shared" si="121"/>
        <v>0</v>
      </c>
      <c r="N722" s="375">
        <v>0</v>
      </c>
      <c r="O722" s="360">
        <v>187974</v>
      </c>
      <c r="P722" s="360">
        <f t="shared" si="129"/>
        <v>0</v>
      </c>
      <c r="Q722" s="360">
        <v>0</v>
      </c>
      <c r="R722" s="360">
        <f t="shared" si="130"/>
        <v>0</v>
      </c>
      <c r="S722" s="360">
        <v>0</v>
      </c>
      <c r="T722" s="360">
        <f t="shared" si="131"/>
        <v>0</v>
      </c>
      <c r="U722" s="360">
        <f t="shared" si="125"/>
        <v>187974</v>
      </c>
      <c r="V722" s="369">
        <f t="shared" si="126"/>
        <v>0</v>
      </c>
      <c r="W722" s="393">
        <f t="shared" si="127"/>
        <v>0</v>
      </c>
      <c r="X722" s="376">
        <f t="shared" si="128"/>
        <v>0</v>
      </c>
      <c r="Y722" s="372"/>
    </row>
    <row r="723" spans="1:25" s="50" customFormat="1" ht="22.5" customHeight="1" x14ac:dyDescent="0.15">
      <c r="A723" s="361" t="s">
        <v>1276</v>
      </c>
      <c r="B723" s="151" t="s">
        <v>1439</v>
      </c>
      <c r="C723" s="152" t="s">
        <v>1421</v>
      </c>
      <c r="D723" s="375">
        <v>0</v>
      </c>
      <c r="E723" s="359" t="s">
        <v>1384</v>
      </c>
      <c r="F723" s="360">
        <v>226206</v>
      </c>
      <c r="G723" s="360">
        <f t="shared" si="122"/>
        <v>0</v>
      </c>
      <c r="H723" s="360">
        <v>0</v>
      </c>
      <c r="I723" s="360">
        <f t="shared" si="123"/>
        <v>0</v>
      </c>
      <c r="J723" s="360">
        <v>0</v>
      </c>
      <c r="K723" s="360">
        <f t="shared" si="124"/>
        <v>0</v>
      </c>
      <c r="L723" s="360">
        <f t="shared" si="121"/>
        <v>226206</v>
      </c>
      <c r="M723" s="376">
        <f t="shared" si="121"/>
        <v>0</v>
      </c>
      <c r="N723" s="375">
        <v>0</v>
      </c>
      <c r="O723" s="360">
        <v>226206</v>
      </c>
      <c r="P723" s="360">
        <f t="shared" si="129"/>
        <v>0</v>
      </c>
      <c r="Q723" s="360">
        <v>0</v>
      </c>
      <c r="R723" s="360">
        <f t="shared" si="130"/>
        <v>0</v>
      </c>
      <c r="S723" s="360">
        <v>0</v>
      </c>
      <c r="T723" s="360">
        <f t="shared" si="131"/>
        <v>0</v>
      </c>
      <c r="U723" s="360">
        <f t="shared" si="125"/>
        <v>226206</v>
      </c>
      <c r="V723" s="369">
        <f t="shared" si="126"/>
        <v>0</v>
      </c>
      <c r="W723" s="393">
        <f t="shared" si="127"/>
        <v>0</v>
      </c>
      <c r="X723" s="376">
        <f t="shared" si="128"/>
        <v>0</v>
      </c>
      <c r="Y723" s="372"/>
    </row>
    <row r="724" spans="1:25" s="50" customFormat="1" ht="22.5" customHeight="1" x14ac:dyDescent="0.15">
      <c r="A724" s="361" t="s">
        <v>1277</v>
      </c>
      <c r="B724" s="151" t="s">
        <v>1439</v>
      </c>
      <c r="C724" s="152" t="s">
        <v>1440</v>
      </c>
      <c r="D724" s="375">
        <v>0</v>
      </c>
      <c r="E724" s="359" t="s">
        <v>1384</v>
      </c>
      <c r="F724" s="360">
        <v>334530</v>
      </c>
      <c r="G724" s="360">
        <f t="shared" si="122"/>
        <v>0</v>
      </c>
      <c r="H724" s="360">
        <v>0</v>
      </c>
      <c r="I724" s="360">
        <f t="shared" si="123"/>
        <v>0</v>
      </c>
      <c r="J724" s="360">
        <v>0</v>
      </c>
      <c r="K724" s="360">
        <f t="shared" si="124"/>
        <v>0</v>
      </c>
      <c r="L724" s="360">
        <f t="shared" si="121"/>
        <v>334530</v>
      </c>
      <c r="M724" s="376">
        <f t="shared" si="121"/>
        <v>0</v>
      </c>
      <c r="N724" s="375">
        <v>0</v>
      </c>
      <c r="O724" s="360">
        <v>334530</v>
      </c>
      <c r="P724" s="360">
        <f t="shared" si="129"/>
        <v>0</v>
      </c>
      <c r="Q724" s="360">
        <v>0</v>
      </c>
      <c r="R724" s="360">
        <f t="shared" si="130"/>
        <v>0</v>
      </c>
      <c r="S724" s="360">
        <v>0</v>
      </c>
      <c r="T724" s="360">
        <f t="shared" si="131"/>
        <v>0</v>
      </c>
      <c r="U724" s="360">
        <f t="shared" si="125"/>
        <v>334530</v>
      </c>
      <c r="V724" s="369">
        <f t="shared" si="126"/>
        <v>0</v>
      </c>
      <c r="W724" s="393">
        <f t="shared" si="127"/>
        <v>0</v>
      </c>
      <c r="X724" s="376">
        <f t="shared" si="128"/>
        <v>0</v>
      </c>
      <c r="Y724" s="372"/>
    </row>
    <row r="725" spans="1:25" s="50" customFormat="1" ht="22.5" customHeight="1" x14ac:dyDescent="0.15">
      <c r="A725" s="361" t="s">
        <v>1278</v>
      </c>
      <c r="B725" s="151" t="s">
        <v>1439</v>
      </c>
      <c r="C725" s="152" t="s">
        <v>1441</v>
      </c>
      <c r="D725" s="375">
        <v>0</v>
      </c>
      <c r="E725" s="359" t="s">
        <v>1384</v>
      </c>
      <c r="F725" s="360">
        <v>493830</v>
      </c>
      <c r="G725" s="360">
        <f t="shared" si="122"/>
        <v>0</v>
      </c>
      <c r="H725" s="360">
        <v>0</v>
      </c>
      <c r="I725" s="360">
        <f t="shared" si="123"/>
        <v>0</v>
      </c>
      <c r="J725" s="360">
        <v>0</v>
      </c>
      <c r="K725" s="360">
        <f t="shared" si="124"/>
        <v>0</v>
      </c>
      <c r="L725" s="360">
        <f t="shared" si="121"/>
        <v>493830</v>
      </c>
      <c r="M725" s="376">
        <f t="shared" si="121"/>
        <v>0</v>
      </c>
      <c r="N725" s="375">
        <v>0</v>
      </c>
      <c r="O725" s="360">
        <v>493830</v>
      </c>
      <c r="P725" s="360">
        <f t="shared" si="129"/>
        <v>0</v>
      </c>
      <c r="Q725" s="360">
        <v>0</v>
      </c>
      <c r="R725" s="360">
        <f t="shared" si="130"/>
        <v>0</v>
      </c>
      <c r="S725" s="360">
        <v>0</v>
      </c>
      <c r="T725" s="360">
        <f t="shared" si="131"/>
        <v>0</v>
      </c>
      <c r="U725" s="360">
        <f t="shared" si="125"/>
        <v>493830</v>
      </c>
      <c r="V725" s="369">
        <f t="shared" si="126"/>
        <v>0</v>
      </c>
      <c r="W725" s="393">
        <f t="shared" si="127"/>
        <v>0</v>
      </c>
      <c r="X725" s="376">
        <f t="shared" si="128"/>
        <v>0</v>
      </c>
      <c r="Y725" s="372"/>
    </row>
    <row r="726" spans="1:25" s="50" customFormat="1" ht="22.5" customHeight="1" x14ac:dyDescent="0.15">
      <c r="A726" s="361" t="s">
        <v>1279</v>
      </c>
      <c r="B726" s="151" t="s">
        <v>1442</v>
      </c>
      <c r="C726" s="152" t="s">
        <v>523</v>
      </c>
      <c r="D726" s="375">
        <v>0</v>
      </c>
      <c r="E726" s="359" t="s">
        <v>1384</v>
      </c>
      <c r="F726" s="360">
        <v>30267</v>
      </c>
      <c r="G726" s="360">
        <f t="shared" si="122"/>
        <v>0</v>
      </c>
      <c r="H726" s="360">
        <v>0</v>
      </c>
      <c r="I726" s="360">
        <f t="shared" si="123"/>
        <v>0</v>
      </c>
      <c r="J726" s="360">
        <v>0</v>
      </c>
      <c r="K726" s="360">
        <f t="shared" si="124"/>
        <v>0</v>
      </c>
      <c r="L726" s="360">
        <f t="shared" ref="L726:M789" si="132">F726+H726+J726</f>
        <v>30267</v>
      </c>
      <c r="M726" s="376">
        <f t="shared" si="132"/>
        <v>0</v>
      </c>
      <c r="N726" s="375">
        <v>0</v>
      </c>
      <c r="O726" s="360">
        <v>30267</v>
      </c>
      <c r="P726" s="360">
        <f t="shared" si="129"/>
        <v>0</v>
      </c>
      <c r="Q726" s="360">
        <v>0</v>
      </c>
      <c r="R726" s="360">
        <f t="shared" si="130"/>
        <v>0</v>
      </c>
      <c r="S726" s="360">
        <v>0</v>
      </c>
      <c r="T726" s="360">
        <f t="shared" si="131"/>
        <v>0</v>
      </c>
      <c r="U726" s="360">
        <f t="shared" si="125"/>
        <v>30267</v>
      </c>
      <c r="V726" s="369">
        <f t="shared" si="126"/>
        <v>0</v>
      </c>
      <c r="W726" s="393">
        <f t="shared" si="127"/>
        <v>0</v>
      </c>
      <c r="X726" s="376">
        <f t="shared" si="128"/>
        <v>0</v>
      </c>
      <c r="Y726" s="372"/>
    </row>
    <row r="727" spans="1:25" s="50" customFormat="1" ht="22.5" customHeight="1" x14ac:dyDescent="0.15">
      <c r="A727" s="361" t="s">
        <v>1280</v>
      </c>
      <c r="B727" s="151" t="s">
        <v>1442</v>
      </c>
      <c r="C727" s="152" t="s">
        <v>524</v>
      </c>
      <c r="D727" s="375">
        <v>0</v>
      </c>
      <c r="E727" s="359" t="s">
        <v>1384</v>
      </c>
      <c r="F727" s="360">
        <v>35046</v>
      </c>
      <c r="G727" s="360">
        <f t="shared" si="122"/>
        <v>0</v>
      </c>
      <c r="H727" s="360">
        <v>0</v>
      </c>
      <c r="I727" s="360">
        <f t="shared" si="123"/>
        <v>0</v>
      </c>
      <c r="J727" s="360">
        <v>0</v>
      </c>
      <c r="K727" s="360">
        <f t="shared" si="124"/>
        <v>0</v>
      </c>
      <c r="L727" s="360">
        <f t="shared" si="132"/>
        <v>35046</v>
      </c>
      <c r="M727" s="376">
        <f t="shared" si="132"/>
        <v>0</v>
      </c>
      <c r="N727" s="375">
        <v>0</v>
      </c>
      <c r="O727" s="360">
        <v>35046</v>
      </c>
      <c r="P727" s="360">
        <f t="shared" si="129"/>
        <v>0</v>
      </c>
      <c r="Q727" s="360">
        <v>0</v>
      </c>
      <c r="R727" s="360">
        <f t="shared" si="130"/>
        <v>0</v>
      </c>
      <c r="S727" s="360">
        <v>0</v>
      </c>
      <c r="T727" s="360">
        <f t="shared" si="131"/>
        <v>0</v>
      </c>
      <c r="U727" s="360">
        <f t="shared" si="125"/>
        <v>35046</v>
      </c>
      <c r="V727" s="369">
        <f t="shared" si="126"/>
        <v>0</v>
      </c>
      <c r="W727" s="393">
        <f t="shared" si="127"/>
        <v>0</v>
      </c>
      <c r="X727" s="376">
        <f t="shared" si="128"/>
        <v>0</v>
      </c>
      <c r="Y727" s="372"/>
    </row>
    <row r="728" spans="1:25" s="50" customFormat="1" ht="22.5" customHeight="1" x14ac:dyDescent="0.15">
      <c r="A728" s="361" t="s">
        <v>1113</v>
      </c>
      <c r="B728" s="151" t="s">
        <v>1442</v>
      </c>
      <c r="C728" s="152" t="s">
        <v>525</v>
      </c>
      <c r="D728" s="375">
        <v>0</v>
      </c>
      <c r="E728" s="359" t="s">
        <v>1384</v>
      </c>
      <c r="F728" s="360">
        <v>38232</v>
      </c>
      <c r="G728" s="360">
        <f t="shared" si="122"/>
        <v>0</v>
      </c>
      <c r="H728" s="360">
        <v>0</v>
      </c>
      <c r="I728" s="360">
        <f t="shared" si="123"/>
        <v>0</v>
      </c>
      <c r="J728" s="360">
        <v>0</v>
      </c>
      <c r="K728" s="360">
        <f t="shared" si="124"/>
        <v>0</v>
      </c>
      <c r="L728" s="360">
        <f t="shared" si="132"/>
        <v>38232</v>
      </c>
      <c r="M728" s="376">
        <f t="shared" si="132"/>
        <v>0</v>
      </c>
      <c r="N728" s="375">
        <v>0</v>
      </c>
      <c r="O728" s="360">
        <v>38232</v>
      </c>
      <c r="P728" s="360">
        <f t="shared" si="129"/>
        <v>0</v>
      </c>
      <c r="Q728" s="360">
        <v>0</v>
      </c>
      <c r="R728" s="360">
        <f t="shared" si="130"/>
        <v>0</v>
      </c>
      <c r="S728" s="360">
        <v>0</v>
      </c>
      <c r="T728" s="360">
        <f t="shared" si="131"/>
        <v>0</v>
      </c>
      <c r="U728" s="360">
        <f t="shared" si="125"/>
        <v>38232</v>
      </c>
      <c r="V728" s="369">
        <f t="shared" si="126"/>
        <v>0</v>
      </c>
      <c r="W728" s="393">
        <f t="shared" si="127"/>
        <v>0</v>
      </c>
      <c r="X728" s="376">
        <f t="shared" si="128"/>
        <v>0</v>
      </c>
      <c r="Y728" s="372"/>
    </row>
    <row r="729" spans="1:25" s="50" customFormat="1" ht="22.5" customHeight="1" x14ac:dyDescent="0.15">
      <c r="A729" s="361" t="s">
        <v>1114</v>
      </c>
      <c r="B729" s="151" t="s">
        <v>1442</v>
      </c>
      <c r="C729" s="152" t="s">
        <v>526</v>
      </c>
      <c r="D729" s="375">
        <v>0</v>
      </c>
      <c r="E729" s="359" t="s">
        <v>1384</v>
      </c>
      <c r="F729" s="360">
        <v>49383</v>
      </c>
      <c r="G729" s="360">
        <f t="shared" si="122"/>
        <v>0</v>
      </c>
      <c r="H729" s="360">
        <v>0</v>
      </c>
      <c r="I729" s="360">
        <f t="shared" si="123"/>
        <v>0</v>
      </c>
      <c r="J729" s="360">
        <v>0</v>
      </c>
      <c r="K729" s="360">
        <f t="shared" si="124"/>
        <v>0</v>
      </c>
      <c r="L729" s="360">
        <f t="shared" si="132"/>
        <v>49383</v>
      </c>
      <c r="M729" s="376">
        <f t="shared" si="132"/>
        <v>0</v>
      </c>
      <c r="N729" s="375">
        <v>0</v>
      </c>
      <c r="O729" s="360">
        <v>49383</v>
      </c>
      <c r="P729" s="360">
        <f t="shared" si="129"/>
        <v>0</v>
      </c>
      <c r="Q729" s="360">
        <v>0</v>
      </c>
      <c r="R729" s="360">
        <f t="shared" si="130"/>
        <v>0</v>
      </c>
      <c r="S729" s="360">
        <v>0</v>
      </c>
      <c r="T729" s="360">
        <f t="shared" si="131"/>
        <v>0</v>
      </c>
      <c r="U729" s="360">
        <f t="shared" si="125"/>
        <v>49383</v>
      </c>
      <c r="V729" s="369">
        <f t="shared" si="126"/>
        <v>0</v>
      </c>
      <c r="W729" s="393">
        <f t="shared" si="127"/>
        <v>0</v>
      </c>
      <c r="X729" s="376">
        <f t="shared" si="128"/>
        <v>0</v>
      </c>
      <c r="Y729" s="372"/>
    </row>
    <row r="730" spans="1:25" s="50" customFormat="1" ht="22.5" customHeight="1" x14ac:dyDescent="0.15">
      <c r="A730" s="361" t="s">
        <v>1115</v>
      </c>
      <c r="B730" s="151" t="s">
        <v>1442</v>
      </c>
      <c r="C730" s="152" t="s">
        <v>527</v>
      </c>
      <c r="D730" s="375">
        <v>0</v>
      </c>
      <c r="E730" s="359" t="s">
        <v>1384</v>
      </c>
      <c r="F730" s="360">
        <v>61330</v>
      </c>
      <c r="G730" s="360">
        <f t="shared" si="122"/>
        <v>0</v>
      </c>
      <c r="H730" s="360">
        <v>0</v>
      </c>
      <c r="I730" s="360">
        <f t="shared" si="123"/>
        <v>0</v>
      </c>
      <c r="J730" s="360">
        <v>0</v>
      </c>
      <c r="K730" s="360">
        <f t="shared" si="124"/>
        <v>0</v>
      </c>
      <c r="L730" s="360">
        <f t="shared" si="132"/>
        <v>61330</v>
      </c>
      <c r="M730" s="376">
        <f t="shared" si="132"/>
        <v>0</v>
      </c>
      <c r="N730" s="375">
        <v>0</v>
      </c>
      <c r="O730" s="360">
        <v>61330</v>
      </c>
      <c r="P730" s="360">
        <f t="shared" si="129"/>
        <v>0</v>
      </c>
      <c r="Q730" s="360">
        <v>0</v>
      </c>
      <c r="R730" s="360">
        <f t="shared" si="130"/>
        <v>0</v>
      </c>
      <c r="S730" s="360">
        <v>0</v>
      </c>
      <c r="T730" s="360">
        <f t="shared" si="131"/>
        <v>0</v>
      </c>
      <c r="U730" s="360">
        <f t="shared" si="125"/>
        <v>61330</v>
      </c>
      <c r="V730" s="369">
        <f t="shared" si="126"/>
        <v>0</v>
      </c>
      <c r="W730" s="393">
        <f t="shared" si="127"/>
        <v>0</v>
      </c>
      <c r="X730" s="376">
        <f t="shared" si="128"/>
        <v>0</v>
      </c>
      <c r="Y730" s="372"/>
    </row>
    <row r="731" spans="1:25" s="50" customFormat="1" ht="22.5" customHeight="1" x14ac:dyDescent="0.15">
      <c r="A731" s="361" t="s">
        <v>1116</v>
      </c>
      <c r="B731" s="151" t="s">
        <v>1442</v>
      </c>
      <c r="C731" s="152" t="s">
        <v>528</v>
      </c>
      <c r="D731" s="375">
        <v>0</v>
      </c>
      <c r="E731" s="359" t="s">
        <v>1384</v>
      </c>
      <c r="F731" s="360">
        <v>79650</v>
      </c>
      <c r="G731" s="360">
        <f t="shared" si="122"/>
        <v>0</v>
      </c>
      <c r="H731" s="360">
        <v>0</v>
      </c>
      <c r="I731" s="360">
        <f t="shared" si="123"/>
        <v>0</v>
      </c>
      <c r="J731" s="360">
        <v>0</v>
      </c>
      <c r="K731" s="360">
        <f t="shared" si="124"/>
        <v>0</v>
      </c>
      <c r="L731" s="360">
        <f t="shared" si="132"/>
        <v>79650</v>
      </c>
      <c r="M731" s="376">
        <f t="shared" si="132"/>
        <v>0</v>
      </c>
      <c r="N731" s="375">
        <v>0</v>
      </c>
      <c r="O731" s="360">
        <v>79650</v>
      </c>
      <c r="P731" s="360">
        <f t="shared" si="129"/>
        <v>0</v>
      </c>
      <c r="Q731" s="360">
        <v>0</v>
      </c>
      <c r="R731" s="360">
        <f t="shared" si="130"/>
        <v>0</v>
      </c>
      <c r="S731" s="360">
        <v>0</v>
      </c>
      <c r="T731" s="360">
        <f t="shared" si="131"/>
        <v>0</v>
      </c>
      <c r="U731" s="360">
        <f t="shared" si="125"/>
        <v>79650</v>
      </c>
      <c r="V731" s="369">
        <f t="shared" si="126"/>
        <v>0</v>
      </c>
      <c r="W731" s="393">
        <f t="shared" si="127"/>
        <v>0</v>
      </c>
      <c r="X731" s="376">
        <f t="shared" si="128"/>
        <v>0</v>
      </c>
      <c r="Y731" s="372"/>
    </row>
    <row r="732" spans="1:25" s="50" customFormat="1" ht="22.5" customHeight="1" x14ac:dyDescent="0.15">
      <c r="A732" s="361" t="s">
        <v>1117</v>
      </c>
      <c r="B732" s="151" t="s">
        <v>1442</v>
      </c>
      <c r="C732" s="152" t="s">
        <v>1420</v>
      </c>
      <c r="D732" s="375">
        <v>0</v>
      </c>
      <c r="E732" s="359" t="s">
        <v>1384</v>
      </c>
      <c r="F732" s="360">
        <v>104341</v>
      </c>
      <c r="G732" s="360">
        <f t="shared" si="122"/>
        <v>0</v>
      </c>
      <c r="H732" s="360">
        <v>0</v>
      </c>
      <c r="I732" s="360">
        <f t="shared" si="123"/>
        <v>0</v>
      </c>
      <c r="J732" s="360">
        <v>0</v>
      </c>
      <c r="K732" s="360">
        <f t="shared" si="124"/>
        <v>0</v>
      </c>
      <c r="L732" s="360">
        <f t="shared" si="132"/>
        <v>104341</v>
      </c>
      <c r="M732" s="376">
        <f t="shared" si="132"/>
        <v>0</v>
      </c>
      <c r="N732" s="375">
        <v>0</v>
      </c>
      <c r="O732" s="360">
        <v>104341</v>
      </c>
      <c r="P732" s="360">
        <f t="shared" si="129"/>
        <v>0</v>
      </c>
      <c r="Q732" s="360">
        <v>0</v>
      </c>
      <c r="R732" s="360">
        <f t="shared" si="130"/>
        <v>0</v>
      </c>
      <c r="S732" s="360">
        <v>0</v>
      </c>
      <c r="T732" s="360">
        <f t="shared" si="131"/>
        <v>0</v>
      </c>
      <c r="U732" s="360">
        <f t="shared" si="125"/>
        <v>104341</v>
      </c>
      <c r="V732" s="369">
        <f t="shared" si="126"/>
        <v>0</v>
      </c>
      <c r="W732" s="393">
        <f t="shared" si="127"/>
        <v>0</v>
      </c>
      <c r="X732" s="376">
        <f t="shared" si="128"/>
        <v>0</v>
      </c>
      <c r="Y732" s="372"/>
    </row>
    <row r="733" spans="1:25" s="50" customFormat="1" ht="22.5" customHeight="1" x14ac:dyDescent="0.15">
      <c r="A733" s="361" t="s">
        <v>1118</v>
      </c>
      <c r="B733" s="151" t="s">
        <v>1442</v>
      </c>
      <c r="C733" s="152" t="s">
        <v>1421</v>
      </c>
      <c r="D733" s="375">
        <v>0</v>
      </c>
      <c r="E733" s="359" t="s">
        <v>1384</v>
      </c>
      <c r="F733" s="360">
        <v>128236</v>
      </c>
      <c r="G733" s="360">
        <f t="shared" si="122"/>
        <v>0</v>
      </c>
      <c r="H733" s="360">
        <v>0</v>
      </c>
      <c r="I733" s="360">
        <f t="shared" si="123"/>
        <v>0</v>
      </c>
      <c r="J733" s="360">
        <v>0</v>
      </c>
      <c r="K733" s="360">
        <f t="shared" si="124"/>
        <v>0</v>
      </c>
      <c r="L733" s="360">
        <f t="shared" si="132"/>
        <v>128236</v>
      </c>
      <c r="M733" s="376">
        <f t="shared" si="132"/>
        <v>0</v>
      </c>
      <c r="N733" s="375">
        <v>0</v>
      </c>
      <c r="O733" s="360">
        <v>128236</v>
      </c>
      <c r="P733" s="360">
        <f t="shared" si="129"/>
        <v>0</v>
      </c>
      <c r="Q733" s="360">
        <v>0</v>
      </c>
      <c r="R733" s="360">
        <f t="shared" si="130"/>
        <v>0</v>
      </c>
      <c r="S733" s="360">
        <v>0</v>
      </c>
      <c r="T733" s="360">
        <f t="shared" si="131"/>
        <v>0</v>
      </c>
      <c r="U733" s="360">
        <f t="shared" si="125"/>
        <v>128236</v>
      </c>
      <c r="V733" s="369">
        <f t="shared" si="126"/>
        <v>0</v>
      </c>
      <c r="W733" s="393">
        <f t="shared" si="127"/>
        <v>0</v>
      </c>
      <c r="X733" s="376">
        <f t="shared" si="128"/>
        <v>0</v>
      </c>
      <c r="Y733" s="372"/>
    </row>
    <row r="734" spans="1:25" s="50" customFormat="1" ht="22.5" customHeight="1" x14ac:dyDescent="0.15">
      <c r="A734" s="361" t="s">
        <v>1119</v>
      </c>
      <c r="B734" s="151" t="s">
        <v>1442</v>
      </c>
      <c r="C734" s="152" t="s">
        <v>1440</v>
      </c>
      <c r="D734" s="375">
        <v>0</v>
      </c>
      <c r="E734" s="359" t="s">
        <v>1384</v>
      </c>
      <c r="F734" s="360">
        <v>185584</v>
      </c>
      <c r="G734" s="360">
        <f t="shared" si="122"/>
        <v>0</v>
      </c>
      <c r="H734" s="360">
        <v>0</v>
      </c>
      <c r="I734" s="360">
        <f t="shared" si="123"/>
        <v>0</v>
      </c>
      <c r="J734" s="360">
        <v>0</v>
      </c>
      <c r="K734" s="360">
        <f t="shared" si="124"/>
        <v>0</v>
      </c>
      <c r="L734" s="360">
        <f t="shared" si="132"/>
        <v>185584</v>
      </c>
      <c r="M734" s="376">
        <f t="shared" si="132"/>
        <v>0</v>
      </c>
      <c r="N734" s="375">
        <v>0</v>
      </c>
      <c r="O734" s="360">
        <v>185584</v>
      </c>
      <c r="P734" s="360">
        <f t="shared" si="129"/>
        <v>0</v>
      </c>
      <c r="Q734" s="360">
        <v>0</v>
      </c>
      <c r="R734" s="360">
        <f t="shared" si="130"/>
        <v>0</v>
      </c>
      <c r="S734" s="360">
        <v>0</v>
      </c>
      <c r="T734" s="360">
        <f t="shared" si="131"/>
        <v>0</v>
      </c>
      <c r="U734" s="360">
        <f t="shared" si="125"/>
        <v>185584</v>
      </c>
      <c r="V734" s="369">
        <f t="shared" si="126"/>
        <v>0</v>
      </c>
      <c r="W734" s="393">
        <f t="shared" si="127"/>
        <v>0</v>
      </c>
      <c r="X734" s="376">
        <f t="shared" si="128"/>
        <v>0</v>
      </c>
      <c r="Y734" s="372"/>
    </row>
    <row r="735" spans="1:25" s="50" customFormat="1" ht="22.5" customHeight="1" x14ac:dyDescent="0.15">
      <c r="A735" s="361" t="s">
        <v>1120</v>
      </c>
      <c r="B735" s="151" t="s">
        <v>1442</v>
      </c>
      <c r="C735" s="152" t="s">
        <v>1441</v>
      </c>
      <c r="D735" s="375">
        <v>0</v>
      </c>
      <c r="E735" s="359" t="s">
        <v>1384</v>
      </c>
      <c r="F735" s="360">
        <v>273996</v>
      </c>
      <c r="G735" s="360">
        <f t="shared" si="122"/>
        <v>0</v>
      </c>
      <c r="H735" s="360">
        <v>0</v>
      </c>
      <c r="I735" s="360">
        <f t="shared" si="123"/>
        <v>0</v>
      </c>
      <c r="J735" s="360">
        <v>0</v>
      </c>
      <c r="K735" s="360">
        <f t="shared" si="124"/>
        <v>0</v>
      </c>
      <c r="L735" s="360">
        <f t="shared" si="132"/>
        <v>273996</v>
      </c>
      <c r="M735" s="376">
        <f t="shared" si="132"/>
        <v>0</v>
      </c>
      <c r="N735" s="375">
        <v>0</v>
      </c>
      <c r="O735" s="360">
        <v>273996</v>
      </c>
      <c r="P735" s="360">
        <f t="shared" si="129"/>
        <v>0</v>
      </c>
      <c r="Q735" s="360">
        <v>0</v>
      </c>
      <c r="R735" s="360">
        <f t="shared" si="130"/>
        <v>0</v>
      </c>
      <c r="S735" s="360">
        <v>0</v>
      </c>
      <c r="T735" s="360">
        <f t="shared" si="131"/>
        <v>0</v>
      </c>
      <c r="U735" s="360">
        <f t="shared" si="125"/>
        <v>273996</v>
      </c>
      <c r="V735" s="369">
        <f t="shared" si="126"/>
        <v>0</v>
      </c>
      <c r="W735" s="393">
        <f t="shared" si="127"/>
        <v>0</v>
      </c>
      <c r="X735" s="376">
        <f t="shared" si="128"/>
        <v>0</v>
      </c>
      <c r="Y735" s="372"/>
    </row>
    <row r="736" spans="1:25" s="50" customFormat="1" ht="22.5" customHeight="1" x14ac:dyDescent="0.15">
      <c r="A736" s="361" t="s">
        <v>1121</v>
      </c>
      <c r="B736" s="151" t="s">
        <v>478</v>
      </c>
      <c r="C736" s="152" t="s">
        <v>1376</v>
      </c>
      <c r="D736" s="375">
        <v>0</v>
      </c>
      <c r="E736" s="359" t="s">
        <v>1384</v>
      </c>
      <c r="F736" s="360">
        <v>0</v>
      </c>
      <c r="G736" s="360">
        <f t="shared" si="122"/>
        <v>0</v>
      </c>
      <c r="H736" s="360">
        <v>12503</v>
      </c>
      <c r="I736" s="360">
        <f t="shared" si="123"/>
        <v>0</v>
      </c>
      <c r="J736" s="360">
        <v>0</v>
      </c>
      <c r="K736" s="360">
        <f t="shared" si="124"/>
        <v>0</v>
      </c>
      <c r="L736" s="360">
        <f t="shared" si="132"/>
        <v>12503</v>
      </c>
      <c r="M736" s="376">
        <f t="shared" si="132"/>
        <v>0</v>
      </c>
      <c r="N736" s="375">
        <v>0</v>
      </c>
      <c r="O736" s="360">
        <v>0</v>
      </c>
      <c r="P736" s="360">
        <f t="shared" si="129"/>
        <v>0</v>
      </c>
      <c r="Q736" s="360">
        <v>12503</v>
      </c>
      <c r="R736" s="360">
        <f t="shared" si="130"/>
        <v>0</v>
      </c>
      <c r="S736" s="360">
        <v>0</v>
      </c>
      <c r="T736" s="360">
        <f t="shared" si="131"/>
        <v>0</v>
      </c>
      <c r="U736" s="360">
        <f t="shared" si="125"/>
        <v>12503</v>
      </c>
      <c r="V736" s="369">
        <f t="shared" si="126"/>
        <v>0</v>
      </c>
      <c r="W736" s="393">
        <f t="shared" si="127"/>
        <v>0</v>
      </c>
      <c r="X736" s="376">
        <f t="shared" si="128"/>
        <v>0</v>
      </c>
      <c r="Y736" s="372"/>
    </row>
    <row r="737" spans="1:25" s="50" customFormat="1" ht="22.5" customHeight="1" x14ac:dyDescent="0.15">
      <c r="A737" s="361" t="s">
        <v>1122</v>
      </c>
      <c r="B737" s="151" t="s">
        <v>478</v>
      </c>
      <c r="C737" s="152" t="s">
        <v>1378</v>
      </c>
      <c r="D737" s="375">
        <v>0</v>
      </c>
      <c r="E737" s="359" t="s">
        <v>1384</v>
      </c>
      <c r="F737" s="360">
        <v>0</v>
      </c>
      <c r="G737" s="360">
        <f t="shared" si="122"/>
        <v>0</v>
      </c>
      <c r="H737" s="360">
        <v>12503</v>
      </c>
      <c r="I737" s="360">
        <f t="shared" si="123"/>
        <v>0</v>
      </c>
      <c r="J737" s="360">
        <v>0</v>
      </c>
      <c r="K737" s="360">
        <f t="shared" si="124"/>
        <v>0</v>
      </c>
      <c r="L737" s="360">
        <f t="shared" si="132"/>
        <v>12503</v>
      </c>
      <c r="M737" s="376">
        <f t="shared" si="132"/>
        <v>0</v>
      </c>
      <c r="N737" s="375">
        <v>0</v>
      </c>
      <c r="O737" s="360">
        <v>0</v>
      </c>
      <c r="P737" s="360">
        <f t="shared" si="129"/>
        <v>0</v>
      </c>
      <c r="Q737" s="360">
        <v>12503</v>
      </c>
      <c r="R737" s="360">
        <f t="shared" si="130"/>
        <v>0</v>
      </c>
      <c r="S737" s="360">
        <v>0</v>
      </c>
      <c r="T737" s="360">
        <f t="shared" si="131"/>
        <v>0</v>
      </c>
      <c r="U737" s="360">
        <f t="shared" si="125"/>
        <v>12503</v>
      </c>
      <c r="V737" s="369">
        <f t="shared" si="126"/>
        <v>0</v>
      </c>
      <c r="W737" s="393">
        <f t="shared" si="127"/>
        <v>0</v>
      </c>
      <c r="X737" s="376">
        <f t="shared" si="128"/>
        <v>0</v>
      </c>
      <c r="Y737" s="372"/>
    </row>
    <row r="738" spans="1:25" s="50" customFormat="1" ht="22.5" customHeight="1" x14ac:dyDescent="0.15">
      <c r="A738" s="361" t="s">
        <v>1123</v>
      </c>
      <c r="B738" s="151" t="s">
        <v>478</v>
      </c>
      <c r="C738" s="152" t="s">
        <v>1368</v>
      </c>
      <c r="D738" s="375">
        <v>0</v>
      </c>
      <c r="E738" s="359" t="s">
        <v>1384</v>
      </c>
      <c r="F738" s="360">
        <v>0</v>
      </c>
      <c r="G738" s="360">
        <f t="shared" si="122"/>
        <v>0</v>
      </c>
      <c r="H738" s="360">
        <v>12503</v>
      </c>
      <c r="I738" s="360">
        <f t="shared" si="123"/>
        <v>0</v>
      </c>
      <c r="J738" s="360">
        <v>0</v>
      </c>
      <c r="K738" s="360">
        <f t="shared" si="124"/>
        <v>0</v>
      </c>
      <c r="L738" s="360">
        <f t="shared" si="132"/>
        <v>12503</v>
      </c>
      <c r="M738" s="376">
        <f t="shared" si="132"/>
        <v>0</v>
      </c>
      <c r="N738" s="375">
        <v>0</v>
      </c>
      <c r="O738" s="360">
        <v>0</v>
      </c>
      <c r="P738" s="360">
        <f t="shared" si="129"/>
        <v>0</v>
      </c>
      <c r="Q738" s="360">
        <v>12503</v>
      </c>
      <c r="R738" s="360">
        <f t="shared" si="130"/>
        <v>0</v>
      </c>
      <c r="S738" s="360">
        <v>0</v>
      </c>
      <c r="T738" s="360">
        <f t="shared" si="131"/>
        <v>0</v>
      </c>
      <c r="U738" s="360">
        <f t="shared" si="125"/>
        <v>12503</v>
      </c>
      <c r="V738" s="369">
        <f t="shared" si="126"/>
        <v>0</v>
      </c>
      <c r="W738" s="393">
        <f t="shared" si="127"/>
        <v>0</v>
      </c>
      <c r="X738" s="376">
        <f t="shared" si="128"/>
        <v>0</v>
      </c>
      <c r="Y738" s="372"/>
    </row>
    <row r="739" spans="1:25" s="50" customFormat="1" ht="22.5" customHeight="1" x14ac:dyDescent="0.15">
      <c r="A739" s="361" t="s">
        <v>1124</v>
      </c>
      <c r="B739" s="151" t="s">
        <v>478</v>
      </c>
      <c r="C739" s="152" t="s">
        <v>1369</v>
      </c>
      <c r="D739" s="375">
        <v>0</v>
      </c>
      <c r="E739" s="359" t="s">
        <v>1384</v>
      </c>
      <c r="F739" s="360">
        <v>0</v>
      </c>
      <c r="G739" s="360">
        <f t="shared" si="122"/>
        <v>0</v>
      </c>
      <c r="H739" s="360">
        <v>18506</v>
      </c>
      <c r="I739" s="360">
        <f t="shared" si="123"/>
        <v>0</v>
      </c>
      <c r="J739" s="360">
        <v>0</v>
      </c>
      <c r="K739" s="360">
        <f t="shared" si="124"/>
        <v>0</v>
      </c>
      <c r="L739" s="360">
        <f t="shared" si="132"/>
        <v>18506</v>
      </c>
      <c r="M739" s="376">
        <f t="shared" si="132"/>
        <v>0</v>
      </c>
      <c r="N739" s="375">
        <v>0</v>
      </c>
      <c r="O739" s="360">
        <v>0</v>
      </c>
      <c r="P739" s="360">
        <f t="shared" si="129"/>
        <v>0</v>
      </c>
      <c r="Q739" s="360">
        <v>18506</v>
      </c>
      <c r="R739" s="360">
        <f t="shared" si="130"/>
        <v>0</v>
      </c>
      <c r="S739" s="360">
        <v>0</v>
      </c>
      <c r="T739" s="360">
        <f t="shared" si="131"/>
        <v>0</v>
      </c>
      <c r="U739" s="360">
        <f t="shared" si="125"/>
        <v>18506</v>
      </c>
      <c r="V739" s="369">
        <f t="shared" si="126"/>
        <v>0</v>
      </c>
      <c r="W739" s="393">
        <f t="shared" si="127"/>
        <v>0</v>
      </c>
      <c r="X739" s="376">
        <f t="shared" si="128"/>
        <v>0</v>
      </c>
      <c r="Y739" s="372"/>
    </row>
    <row r="740" spans="1:25" s="50" customFormat="1" ht="22.5" customHeight="1" x14ac:dyDescent="0.15">
      <c r="A740" s="361" t="s">
        <v>1125</v>
      </c>
      <c r="B740" s="151" t="s">
        <v>478</v>
      </c>
      <c r="C740" s="152" t="s">
        <v>1370</v>
      </c>
      <c r="D740" s="375">
        <v>0</v>
      </c>
      <c r="E740" s="359" t="s">
        <v>1384</v>
      </c>
      <c r="F740" s="360">
        <v>0</v>
      </c>
      <c r="G740" s="360">
        <f t="shared" si="122"/>
        <v>0</v>
      </c>
      <c r="H740" s="360">
        <v>18506</v>
      </c>
      <c r="I740" s="360">
        <f t="shared" si="123"/>
        <v>0</v>
      </c>
      <c r="J740" s="360">
        <v>0</v>
      </c>
      <c r="K740" s="360">
        <f t="shared" si="124"/>
        <v>0</v>
      </c>
      <c r="L740" s="360">
        <f t="shared" si="132"/>
        <v>18506</v>
      </c>
      <c r="M740" s="376">
        <f t="shared" si="132"/>
        <v>0</v>
      </c>
      <c r="N740" s="375">
        <v>0</v>
      </c>
      <c r="O740" s="360">
        <v>0</v>
      </c>
      <c r="P740" s="360">
        <f t="shared" si="129"/>
        <v>0</v>
      </c>
      <c r="Q740" s="360">
        <v>18506</v>
      </c>
      <c r="R740" s="360">
        <f t="shared" si="130"/>
        <v>0</v>
      </c>
      <c r="S740" s="360">
        <v>0</v>
      </c>
      <c r="T740" s="360">
        <f t="shared" si="131"/>
        <v>0</v>
      </c>
      <c r="U740" s="360">
        <f t="shared" si="125"/>
        <v>18506</v>
      </c>
      <c r="V740" s="369">
        <f t="shared" si="126"/>
        <v>0</v>
      </c>
      <c r="W740" s="393">
        <f t="shared" si="127"/>
        <v>0</v>
      </c>
      <c r="X740" s="376">
        <f t="shared" si="128"/>
        <v>0</v>
      </c>
      <c r="Y740" s="372"/>
    </row>
    <row r="741" spans="1:25" s="50" customFormat="1" ht="22.5" customHeight="1" x14ac:dyDescent="0.15">
      <c r="A741" s="361" t="s">
        <v>1126</v>
      </c>
      <c r="B741" s="151" t="s">
        <v>478</v>
      </c>
      <c r="C741" s="152" t="s">
        <v>1366</v>
      </c>
      <c r="D741" s="375">
        <v>0</v>
      </c>
      <c r="E741" s="359" t="s">
        <v>1384</v>
      </c>
      <c r="F741" s="360">
        <v>0</v>
      </c>
      <c r="G741" s="360">
        <f t="shared" si="122"/>
        <v>0</v>
      </c>
      <c r="H741" s="360">
        <v>18506</v>
      </c>
      <c r="I741" s="360">
        <f t="shared" si="123"/>
        <v>0</v>
      </c>
      <c r="J741" s="360">
        <v>0</v>
      </c>
      <c r="K741" s="360">
        <f t="shared" si="124"/>
        <v>0</v>
      </c>
      <c r="L741" s="360">
        <f t="shared" si="132"/>
        <v>18506</v>
      </c>
      <c r="M741" s="376">
        <f t="shared" si="132"/>
        <v>0</v>
      </c>
      <c r="N741" s="375">
        <v>0</v>
      </c>
      <c r="O741" s="360">
        <v>0</v>
      </c>
      <c r="P741" s="360">
        <f t="shared" si="129"/>
        <v>0</v>
      </c>
      <c r="Q741" s="360">
        <v>18506</v>
      </c>
      <c r="R741" s="360">
        <f t="shared" si="130"/>
        <v>0</v>
      </c>
      <c r="S741" s="360">
        <v>0</v>
      </c>
      <c r="T741" s="360">
        <f t="shared" si="131"/>
        <v>0</v>
      </c>
      <c r="U741" s="360">
        <f t="shared" si="125"/>
        <v>18506</v>
      </c>
      <c r="V741" s="369">
        <f t="shared" si="126"/>
        <v>0</v>
      </c>
      <c r="W741" s="393">
        <f t="shared" si="127"/>
        <v>0</v>
      </c>
      <c r="X741" s="376">
        <f t="shared" si="128"/>
        <v>0</v>
      </c>
      <c r="Y741" s="372"/>
    </row>
    <row r="742" spans="1:25" s="50" customFormat="1" ht="22.5" customHeight="1" x14ac:dyDescent="0.15">
      <c r="A742" s="361" t="s">
        <v>1127</v>
      </c>
      <c r="B742" s="151" t="s">
        <v>478</v>
      </c>
      <c r="C742" s="152" t="s">
        <v>1371</v>
      </c>
      <c r="D742" s="375">
        <v>0</v>
      </c>
      <c r="E742" s="359" t="s">
        <v>1384</v>
      </c>
      <c r="F742" s="360">
        <v>2424</v>
      </c>
      <c r="G742" s="360">
        <f t="shared" si="122"/>
        <v>0</v>
      </c>
      <c r="H742" s="360">
        <v>39771</v>
      </c>
      <c r="I742" s="360">
        <f t="shared" si="123"/>
        <v>0</v>
      </c>
      <c r="J742" s="360">
        <v>0</v>
      </c>
      <c r="K742" s="360">
        <f t="shared" si="124"/>
        <v>0</v>
      </c>
      <c r="L742" s="360">
        <f t="shared" si="132"/>
        <v>42195</v>
      </c>
      <c r="M742" s="376">
        <f t="shared" si="132"/>
        <v>0</v>
      </c>
      <c r="N742" s="375">
        <v>0</v>
      </c>
      <c r="O742" s="360">
        <v>2424</v>
      </c>
      <c r="P742" s="360">
        <f t="shared" si="129"/>
        <v>0</v>
      </c>
      <c r="Q742" s="360">
        <v>39771</v>
      </c>
      <c r="R742" s="360">
        <f t="shared" si="130"/>
        <v>0</v>
      </c>
      <c r="S742" s="360">
        <v>0</v>
      </c>
      <c r="T742" s="360">
        <f t="shared" si="131"/>
        <v>0</v>
      </c>
      <c r="U742" s="360">
        <f t="shared" si="125"/>
        <v>42195</v>
      </c>
      <c r="V742" s="369">
        <f t="shared" si="126"/>
        <v>0</v>
      </c>
      <c r="W742" s="393">
        <f t="shared" si="127"/>
        <v>0</v>
      </c>
      <c r="X742" s="376">
        <f t="shared" si="128"/>
        <v>0</v>
      </c>
      <c r="Y742" s="372"/>
    </row>
    <row r="743" spans="1:25" s="50" customFormat="1" ht="22.5" customHeight="1" x14ac:dyDescent="0.15">
      <c r="A743" s="361" t="s">
        <v>1128</v>
      </c>
      <c r="B743" s="151" t="s">
        <v>478</v>
      </c>
      <c r="C743" s="152" t="s">
        <v>1372</v>
      </c>
      <c r="D743" s="375">
        <v>0</v>
      </c>
      <c r="E743" s="359" t="s">
        <v>1384</v>
      </c>
      <c r="F743" s="360">
        <v>5295</v>
      </c>
      <c r="G743" s="360">
        <f t="shared" si="122"/>
        <v>0</v>
      </c>
      <c r="H743" s="360">
        <v>49771</v>
      </c>
      <c r="I743" s="360">
        <f t="shared" si="123"/>
        <v>0</v>
      </c>
      <c r="J743" s="360">
        <v>0</v>
      </c>
      <c r="K743" s="360">
        <f t="shared" si="124"/>
        <v>0</v>
      </c>
      <c r="L743" s="360">
        <f t="shared" si="132"/>
        <v>55066</v>
      </c>
      <c r="M743" s="376">
        <f t="shared" si="132"/>
        <v>0</v>
      </c>
      <c r="N743" s="375">
        <v>0</v>
      </c>
      <c r="O743" s="360">
        <v>5295</v>
      </c>
      <c r="P743" s="360">
        <f t="shared" si="129"/>
        <v>0</v>
      </c>
      <c r="Q743" s="360">
        <v>49771</v>
      </c>
      <c r="R743" s="360">
        <f t="shared" si="130"/>
        <v>0</v>
      </c>
      <c r="S743" s="360">
        <v>0</v>
      </c>
      <c r="T743" s="360">
        <f t="shared" si="131"/>
        <v>0</v>
      </c>
      <c r="U743" s="360">
        <f t="shared" si="125"/>
        <v>55066</v>
      </c>
      <c r="V743" s="369">
        <f t="shared" si="126"/>
        <v>0</v>
      </c>
      <c r="W743" s="393">
        <f t="shared" si="127"/>
        <v>0</v>
      </c>
      <c r="X743" s="376">
        <f t="shared" si="128"/>
        <v>0</v>
      </c>
      <c r="Y743" s="372"/>
    </row>
    <row r="744" spans="1:25" s="50" customFormat="1" ht="22.5" customHeight="1" x14ac:dyDescent="0.15">
      <c r="A744" s="361" t="s">
        <v>1129</v>
      </c>
      <c r="B744" s="151" t="s">
        <v>478</v>
      </c>
      <c r="C744" s="152" t="s">
        <v>89</v>
      </c>
      <c r="D744" s="375">
        <v>0</v>
      </c>
      <c r="E744" s="359" t="s">
        <v>1384</v>
      </c>
      <c r="F744" s="360">
        <v>5455</v>
      </c>
      <c r="G744" s="360">
        <f t="shared" si="122"/>
        <v>0</v>
      </c>
      <c r="H744" s="360">
        <v>71875</v>
      </c>
      <c r="I744" s="360">
        <f t="shared" si="123"/>
        <v>0</v>
      </c>
      <c r="J744" s="360">
        <v>0</v>
      </c>
      <c r="K744" s="360">
        <f t="shared" si="124"/>
        <v>0</v>
      </c>
      <c r="L744" s="360">
        <f t="shared" si="132"/>
        <v>77330</v>
      </c>
      <c r="M744" s="376">
        <f t="shared" si="132"/>
        <v>0</v>
      </c>
      <c r="N744" s="375">
        <v>0</v>
      </c>
      <c r="O744" s="360">
        <v>5455</v>
      </c>
      <c r="P744" s="360">
        <f t="shared" si="129"/>
        <v>0</v>
      </c>
      <c r="Q744" s="360">
        <v>71875</v>
      </c>
      <c r="R744" s="360">
        <f t="shared" si="130"/>
        <v>0</v>
      </c>
      <c r="S744" s="360">
        <v>0</v>
      </c>
      <c r="T744" s="360">
        <f t="shared" si="131"/>
        <v>0</v>
      </c>
      <c r="U744" s="360">
        <f t="shared" si="125"/>
        <v>77330</v>
      </c>
      <c r="V744" s="369">
        <f t="shared" si="126"/>
        <v>0</v>
      </c>
      <c r="W744" s="393">
        <f t="shared" si="127"/>
        <v>0</v>
      </c>
      <c r="X744" s="376">
        <f t="shared" si="128"/>
        <v>0</v>
      </c>
      <c r="Y744" s="372"/>
    </row>
    <row r="745" spans="1:25" s="50" customFormat="1" ht="22.5" customHeight="1" x14ac:dyDescent="0.15">
      <c r="A745" s="361" t="s">
        <v>1130</v>
      </c>
      <c r="B745" s="151" t="s">
        <v>478</v>
      </c>
      <c r="C745" s="152" t="s">
        <v>90</v>
      </c>
      <c r="D745" s="375">
        <v>0</v>
      </c>
      <c r="E745" s="359" t="s">
        <v>1384</v>
      </c>
      <c r="F745" s="360">
        <v>8853</v>
      </c>
      <c r="G745" s="360">
        <f t="shared" si="122"/>
        <v>0</v>
      </c>
      <c r="H745" s="360">
        <v>90677</v>
      </c>
      <c r="I745" s="360">
        <f t="shared" si="123"/>
        <v>0</v>
      </c>
      <c r="J745" s="360">
        <v>0</v>
      </c>
      <c r="K745" s="360">
        <f t="shared" si="124"/>
        <v>0</v>
      </c>
      <c r="L745" s="360">
        <f t="shared" si="132"/>
        <v>99530</v>
      </c>
      <c r="M745" s="376">
        <f t="shared" si="132"/>
        <v>0</v>
      </c>
      <c r="N745" s="375">
        <v>0</v>
      </c>
      <c r="O745" s="360">
        <v>8853</v>
      </c>
      <c r="P745" s="360">
        <f t="shared" si="129"/>
        <v>0</v>
      </c>
      <c r="Q745" s="360">
        <v>90677</v>
      </c>
      <c r="R745" s="360">
        <f t="shared" si="130"/>
        <v>0</v>
      </c>
      <c r="S745" s="360">
        <v>0</v>
      </c>
      <c r="T745" s="360">
        <f t="shared" si="131"/>
        <v>0</v>
      </c>
      <c r="U745" s="360">
        <f t="shared" si="125"/>
        <v>99530</v>
      </c>
      <c r="V745" s="369">
        <f t="shared" si="126"/>
        <v>0</v>
      </c>
      <c r="W745" s="393">
        <f t="shared" si="127"/>
        <v>0</v>
      </c>
      <c r="X745" s="376">
        <f t="shared" si="128"/>
        <v>0</v>
      </c>
      <c r="Y745" s="372"/>
    </row>
    <row r="746" spans="1:25" s="50" customFormat="1" ht="22.5" customHeight="1" x14ac:dyDescent="0.15">
      <c r="A746" s="361" t="s">
        <v>1131</v>
      </c>
      <c r="B746" s="151" t="s">
        <v>478</v>
      </c>
      <c r="C746" s="152" t="s">
        <v>91</v>
      </c>
      <c r="D746" s="375">
        <v>0</v>
      </c>
      <c r="E746" s="359" t="s">
        <v>1384</v>
      </c>
      <c r="F746" s="360">
        <v>8924</v>
      </c>
      <c r="G746" s="360">
        <f t="shared" si="122"/>
        <v>0</v>
      </c>
      <c r="H746" s="360">
        <v>111479</v>
      </c>
      <c r="I746" s="360">
        <f t="shared" si="123"/>
        <v>0</v>
      </c>
      <c r="J746" s="360">
        <v>0</v>
      </c>
      <c r="K746" s="360">
        <f t="shared" si="124"/>
        <v>0</v>
      </c>
      <c r="L746" s="360">
        <f t="shared" si="132"/>
        <v>120403</v>
      </c>
      <c r="M746" s="376">
        <f t="shared" si="132"/>
        <v>0</v>
      </c>
      <c r="N746" s="375">
        <v>0</v>
      </c>
      <c r="O746" s="360">
        <v>8924</v>
      </c>
      <c r="P746" s="360">
        <f t="shared" si="129"/>
        <v>0</v>
      </c>
      <c r="Q746" s="360">
        <v>111479</v>
      </c>
      <c r="R746" s="360">
        <f t="shared" si="130"/>
        <v>0</v>
      </c>
      <c r="S746" s="360">
        <v>0</v>
      </c>
      <c r="T746" s="360">
        <f t="shared" si="131"/>
        <v>0</v>
      </c>
      <c r="U746" s="360">
        <f t="shared" si="125"/>
        <v>120403</v>
      </c>
      <c r="V746" s="369">
        <f t="shared" si="126"/>
        <v>0</v>
      </c>
      <c r="W746" s="393">
        <f t="shared" si="127"/>
        <v>0</v>
      </c>
      <c r="X746" s="376">
        <f t="shared" si="128"/>
        <v>0</v>
      </c>
      <c r="Y746" s="372"/>
    </row>
    <row r="747" spans="1:25" s="50" customFormat="1" ht="22.5" customHeight="1" x14ac:dyDescent="0.15">
      <c r="A747" s="361" t="s">
        <v>1132</v>
      </c>
      <c r="B747" s="151" t="s">
        <v>478</v>
      </c>
      <c r="C747" s="152" t="s">
        <v>92</v>
      </c>
      <c r="D747" s="375">
        <v>0</v>
      </c>
      <c r="E747" s="359" t="s">
        <v>1384</v>
      </c>
      <c r="F747" s="360">
        <v>12980</v>
      </c>
      <c r="G747" s="360">
        <f t="shared" si="122"/>
        <v>0</v>
      </c>
      <c r="H747" s="360">
        <v>150659</v>
      </c>
      <c r="I747" s="360">
        <f t="shared" si="123"/>
        <v>0</v>
      </c>
      <c r="J747" s="360">
        <v>0</v>
      </c>
      <c r="K747" s="360">
        <f t="shared" si="124"/>
        <v>0</v>
      </c>
      <c r="L747" s="360">
        <f t="shared" si="132"/>
        <v>163639</v>
      </c>
      <c r="M747" s="376">
        <f t="shared" si="132"/>
        <v>0</v>
      </c>
      <c r="N747" s="375">
        <v>0</v>
      </c>
      <c r="O747" s="360">
        <v>12980</v>
      </c>
      <c r="P747" s="360">
        <f t="shared" si="129"/>
        <v>0</v>
      </c>
      <c r="Q747" s="360">
        <v>150659</v>
      </c>
      <c r="R747" s="360">
        <f t="shared" si="130"/>
        <v>0</v>
      </c>
      <c r="S747" s="360">
        <v>0</v>
      </c>
      <c r="T747" s="360">
        <f t="shared" si="131"/>
        <v>0</v>
      </c>
      <c r="U747" s="360">
        <f t="shared" si="125"/>
        <v>163639</v>
      </c>
      <c r="V747" s="369">
        <f t="shared" si="126"/>
        <v>0</v>
      </c>
      <c r="W747" s="393">
        <f t="shared" si="127"/>
        <v>0</v>
      </c>
      <c r="X747" s="376">
        <f t="shared" si="128"/>
        <v>0</v>
      </c>
      <c r="Y747" s="372"/>
    </row>
    <row r="748" spans="1:25" s="50" customFormat="1" ht="22.5" customHeight="1" x14ac:dyDescent="0.15">
      <c r="A748" s="361" t="s">
        <v>1133</v>
      </c>
      <c r="B748" s="151" t="s">
        <v>478</v>
      </c>
      <c r="C748" s="152" t="s">
        <v>530</v>
      </c>
      <c r="D748" s="375">
        <v>0</v>
      </c>
      <c r="E748" s="359" t="s">
        <v>1384</v>
      </c>
      <c r="F748" s="360">
        <v>25817</v>
      </c>
      <c r="G748" s="360">
        <f t="shared" si="122"/>
        <v>0</v>
      </c>
      <c r="H748" s="360">
        <v>194264</v>
      </c>
      <c r="I748" s="360">
        <f t="shared" si="123"/>
        <v>0</v>
      </c>
      <c r="J748" s="360">
        <v>0</v>
      </c>
      <c r="K748" s="360">
        <f t="shared" si="124"/>
        <v>0</v>
      </c>
      <c r="L748" s="360">
        <f t="shared" si="132"/>
        <v>220081</v>
      </c>
      <c r="M748" s="376">
        <f t="shared" si="132"/>
        <v>0</v>
      </c>
      <c r="N748" s="375">
        <v>0</v>
      </c>
      <c r="O748" s="360">
        <v>25817</v>
      </c>
      <c r="P748" s="360">
        <f t="shared" si="129"/>
        <v>0</v>
      </c>
      <c r="Q748" s="360">
        <v>194264</v>
      </c>
      <c r="R748" s="360">
        <f t="shared" si="130"/>
        <v>0</v>
      </c>
      <c r="S748" s="360">
        <v>0</v>
      </c>
      <c r="T748" s="360">
        <f t="shared" si="131"/>
        <v>0</v>
      </c>
      <c r="U748" s="360">
        <f t="shared" si="125"/>
        <v>220081</v>
      </c>
      <c r="V748" s="369">
        <f t="shared" si="126"/>
        <v>0</v>
      </c>
      <c r="W748" s="393">
        <f t="shared" si="127"/>
        <v>0</v>
      </c>
      <c r="X748" s="376">
        <f t="shared" si="128"/>
        <v>0</v>
      </c>
      <c r="Y748" s="372"/>
    </row>
    <row r="749" spans="1:25" s="50" customFormat="1" ht="22.5" customHeight="1" x14ac:dyDescent="0.15">
      <c r="A749" s="361" t="s">
        <v>1134</v>
      </c>
      <c r="B749" s="151" t="s">
        <v>1735</v>
      </c>
      <c r="C749" s="152" t="s">
        <v>1371</v>
      </c>
      <c r="D749" s="375">
        <v>0</v>
      </c>
      <c r="E749" s="359" t="s">
        <v>1384</v>
      </c>
      <c r="F749" s="360">
        <v>1212</v>
      </c>
      <c r="G749" s="360">
        <f t="shared" si="122"/>
        <v>0</v>
      </c>
      <c r="H749" s="360">
        <v>39771</v>
      </c>
      <c r="I749" s="360">
        <f t="shared" si="123"/>
        <v>0</v>
      </c>
      <c r="J749" s="360">
        <v>0</v>
      </c>
      <c r="K749" s="360">
        <f t="shared" si="124"/>
        <v>0</v>
      </c>
      <c r="L749" s="360">
        <f t="shared" si="132"/>
        <v>40983</v>
      </c>
      <c r="M749" s="376">
        <f t="shared" si="132"/>
        <v>0</v>
      </c>
      <c r="N749" s="375">
        <v>0</v>
      </c>
      <c r="O749" s="360">
        <v>1212</v>
      </c>
      <c r="P749" s="360">
        <f t="shared" si="129"/>
        <v>0</v>
      </c>
      <c r="Q749" s="360">
        <v>39771</v>
      </c>
      <c r="R749" s="360">
        <f t="shared" si="130"/>
        <v>0</v>
      </c>
      <c r="S749" s="360">
        <v>0</v>
      </c>
      <c r="T749" s="360">
        <f t="shared" si="131"/>
        <v>0</v>
      </c>
      <c r="U749" s="360">
        <f t="shared" si="125"/>
        <v>40983</v>
      </c>
      <c r="V749" s="369">
        <f t="shared" si="126"/>
        <v>0</v>
      </c>
      <c r="W749" s="393">
        <f t="shared" si="127"/>
        <v>0</v>
      </c>
      <c r="X749" s="376">
        <f t="shared" si="128"/>
        <v>0</v>
      </c>
      <c r="Y749" s="372"/>
    </row>
    <row r="750" spans="1:25" s="50" customFormat="1" ht="22.5" customHeight="1" x14ac:dyDescent="0.15">
      <c r="A750" s="361" t="s">
        <v>1135</v>
      </c>
      <c r="B750" s="151" t="s">
        <v>1735</v>
      </c>
      <c r="C750" s="152" t="s">
        <v>1372</v>
      </c>
      <c r="D750" s="375">
        <v>0</v>
      </c>
      <c r="E750" s="359" t="s">
        <v>1384</v>
      </c>
      <c r="F750" s="360">
        <v>2647</v>
      </c>
      <c r="G750" s="360">
        <f t="shared" si="122"/>
        <v>0</v>
      </c>
      <c r="H750" s="360">
        <v>49771</v>
      </c>
      <c r="I750" s="360">
        <f t="shared" si="123"/>
        <v>0</v>
      </c>
      <c r="J750" s="360">
        <v>0</v>
      </c>
      <c r="K750" s="360">
        <f t="shared" si="124"/>
        <v>0</v>
      </c>
      <c r="L750" s="360">
        <f t="shared" si="132"/>
        <v>52418</v>
      </c>
      <c r="M750" s="376">
        <f t="shared" si="132"/>
        <v>0</v>
      </c>
      <c r="N750" s="375">
        <v>0</v>
      </c>
      <c r="O750" s="360">
        <v>2647</v>
      </c>
      <c r="P750" s="360">
        <f t="shared" si="129"/>
        <v>0</v>
      </c>
      <c r="Q750" s="360">
        <v>49771</v>
      </c>
      <c r="R750" s="360">
        <f t="shared" si="130"/>
        <v>0</v>
      </c>
      <c r="S750" s="360">
        <v>0</v>
      </c>
      <c r="T750" s="360">
        <f t="shared" si="131"/>
        <v>0</v>
      </c>
      <c r="U750" s="360">
        <f t="shared" si="125"/>
        <v>52418</v>
      </c>
      <c r="V750" s="369">
        <f t="shared" si="126"/>
        <v>0</v>
      </c>
      <c r="W750" s="393">
        <f t="shared" si="127"/>
        <v>0</v>
      </c>
      <c r="X750" s="376">
        <f t="shared" si="128"/>
        <v>0</v>
      </c>
      <c r="Y750" s="372"/>
    </row>
    <row r="751" spans="1:25" s="50" customFormat="1" ht="22.5" customHeight="1" x14ac:dyDescent="0.15">
      <c r="A751" s="361" t="s">
        <v>1136</v>
      </c>
      <c r="B751" s="151" t="s">
        <v>1735</v>
      </c>
      <c r="C751" s="152" t="s">
        <v>89</v>
      </c>
      <c r="D751" s="375">
        <v>0</v>
      </c>
      <c r="E751" s="359" t="s">
        <v>1384</v>
      </c>
      <c r="F751" s="360">
        <v>2727</v>
      </c>
      <c r="G751" s="360">
        <f t="shared" si="122"/>
        <v>0</v>
      </c>
      <c r="H751" s="360">
        <v>71875</v>
      </c>
      <c r="I751" s="360">
        <f t="shared" si="123"/>
        <v>0</v>
      </c>
      <c r="J751" s="360">
        <v>0</v>
      </c>
      <c r="K751" s="360">
        <f t="shared" si="124"/>
        <v>0</v>
      </c>
      <c r="L751" s="360">
        <f t="shared" si="132"/>
        <v>74602</v>
      </c>
      <c r="M751" s="376">
        <f t="shared" si="132"/>
        <v>0</v>
      </c>
      <c r="N751" s="375">
        <v>0</v>
      </c>
      <c r="O751" s="360">
        <v>2727</v>
      </c>
      <c r="P751" s="360">
        <f t="shared" si="129"/>
        <v>0</v>
      </c>
      <c r="Q751" s="360">
        <v>71875</v>
      </c>
      <c r="R751" s="360">
        <f t="shared" si="130"/>
        <v>0</v>
      </c>
      <c r="S751" s="360">
        <v>0</v>
      </c>
      <c r="T751" s="360">
        <f t="shared" si="131"/>
        <v>0</v>
      </c>
      <c r="U751" s="360">
        <f t="shared" si="125"/>
        <v>74602</v>
      </c>
      <c r="V751" s="369">
        <f t="shared" si="126"/>
        <v>0</v>
      </c>
      <c r="W751" s="393">
        <f t="shared" si="127"/>
        <v>0</v>
      </c>
      <c r="X751" s="376">
        <f t="shared" si="128"/>
        <v>0</v>
      </c>
      <c r="Y751" s="372"/>
    </row>
    <row r="752" spans="1:25" s="50" customFormat="1" ht="22.5" customHeight="1" x14ac:dyDescent="0.15">
      <c r="A752" s="361" t="s">
        <v>1137</v>
      </c>
      <c r="B752" s="151" t="s">
        <v>1735</v>
      </c>
      <c r="C752" s="152" t="s">
        <v>90</v>
      </c>
      <c r="D752" s="375">
        <v>0</v>
      </c>
      <c r="E752" s="359" t="s">
        <v>1384</v>
      </c>
      <c r="F752" s="360">
        <v>4426</v>
      </c>
      <c r="G752" s="360">
        <f t="shared" si="122"/>
        <v>0</v>
      </c>
      <c r="H752" s="360">
        <v>90677</v>
      </c>
      <c r="I752" s="360">
        <f t="shared" si="123"/>
        <v>0</v>
      </c>
      <c r="J752" s="360">
        <v>0</v>
      </c>
      <c r="K752" s="360">
        <f t="shared" si="124"/>
        <v>0</v>
      </c>
      <c r="L752" s="360">
        <f t="shared" si="132"/>
        <v>95103</v>
      </c>
      <c r="M752" s="376">
        <f t="shared" si="132"/>
        <v>0</v>
      </c>
      <c r="N752" s="375">
        <v>0</v>
      </c>
      <c r="O752" s="360">
        <v>4426</v>
      </c>
      <c r="P752" s="360">
        <f t="shared" si="129"/>
        <v>0</v>
      </c>
      <c r="Q752" s="360">
        <v>90677</v>
      </c>
      <c r="R752" s="360">
        <f t="shared" si="130"/>
        <v>0</v>
      </c>
      <c r="S752" s="360">
        <v>0</v>
      </c>
      <c r="T752" s="360">
        <f t="shared" si="131"/>
        <v>0</v>
      </c>
      <c r="U752" s="360">
        <f t="shared" si="125"/>
        <v>95103</v>
      </c>
      <c r="V752" s="369">
        <f t="shared" si="126"/>
        <v>0</v>
      </c>
      <c r="W752" s="393">
        <f t="shared" si="127"/>
        <v>0</v>
      </c>
      <c r="X752" s="376">
        <f t="shared" si="128"/>
        <v>0</v>
      </c>
      <c r="Y752" s="372"/>
    </row>
    <row r="753" spans="1:25" s="50" customFormat="1" ht="22.5" customHeight="1" x14ac:dyDescent="0.15">
      <c r="A753" s="361" t="s">
        <v>1138</v>
      </c>
      <c r="B753" s="151" t="s">
        <v>1735</v>
      </c>
      <c r="C753" s="152" t="s">
        <v>91</v>
      </c>
      <c r="D753" s="375">
        <v>0</v>
      </c>
      <c r="E753" s="359" t="s">
        <v>1384</v>
      </c>
      <c r="F753" s="360">
        <v>4462</v>
      </c>
      <c r="G753" s="360">
        <f t="shared" si="122"/>
        <v>0</v>
      </c>
      <c r="H753" s="360">
        <v>111479</v>
      </c>
      <c r="I753" s="360">
        <f t="shared" si="123"/>
        <v>0</v>
      </c>
      <c r="J753" s="360">
        <v>0</v>
      </c>
      <c r="K753" s="360">
        <f t="shared" si="124"/>
        <v>0</v>
      </c>
      <c r="L753" s="360">
        <f t="shared" si="132"/>
        <v>115941</v>
      </c>
      <c r="M753" s="376">
        <f t="shared" si="132"/>
        <v>0</v>
      </c>
      <c r="N753" s="375">
        <v>0</v>
      </c>
      <c r="O753" s="360">
        <v>4462</v>
      </c>
      <c r="P753" s="360">
        <f t="shared" si="129"/>
        <v>0</v>
      </c>
      <c r="Q753" s="360">
        <v>111479</v>
      </c>
      <c r="R753" s="360">
        <f t="shared" si="130"/>
        <v>0</v>
      </c>
      <c r="S753" s="360">
        <v>0</v>
      </c>
      <c r="T753" s="360">
        <f t="shared" si="131"/>
        <v>0</v>
      </c>
      <c r="U753" s="360">
        <f t="shared" si="125"/>
        <v>115941</v>
      </c>
      <c r="V753" s="369">
        <f t="shared" si="126"/>
        <v>0</v>
      </c>
      <c r="W753" s="393">
        <f t="shared" si="127"/>
        <v>0</v>
      </c>
      <c r="X753" s="376">
        <f t="shared" si="128"/>
        <v>0</v>
      </c>
      <c r="Y753" s="372"/>
    </row>
    <row r="754" spans="1:25" s="50" customFormat="1" ht="22.5" customHeight="1" x14ac:dyDescent="0.15">
      <c r="A754" s="361" t="s">
        <v>1139</v>
      </c>
      <c r="B754" s="151" t="s">
        <v>1735</v>
      </c>
      <c r="C754" s="152" t="s">
        <v>92</v>
      </c>
      <c r="D754" s="375">
        <v>0</v>
      </c>
      <c r="E754" s="359" t="s">
        <v>1384</v>
      </c>
      <c r="F754" s="360">
        <v>6489</v>
      </c>
      <c r="G754" s="360">
        <f t="shared" si="122"/>
        <v>0</v>
      </c>
      <c r="H754" s="360">
        <v>150659</v>
      </c>
      <c r="I754" s="360">
        <f t="shared" si="123"/>
        <v>0</v>
      </c>
      <c r="J754" s="360">
        <v>0</v>
      </c>
      <c r="K754" s="360">
        <f t="shared" si="124"/>
        <v>0</v>
      </c>
      <c r="L754" s="360">
        <f t="shared" si="132"/>
        <v>157148</v>
      </c>
      <c r="M754" s="376">
        <f t="shared" si="132"/>
        <v>0</v>
      </c>
      <c r="N754" s="375">
        <v>0</v>
      </c>
      <c r="O754" s="360">
        <v>6489</v>
      </c>
      <c r="P754" s="360">
        <f t="shared" si="129"/>
        <v>0</v>
      </c>
      <c r="Q754" s="360">
        <v>150659</v>
      </c>
      <c r="R754" s="360">
        <f t="shared" si="130"/>
        <v>0</v>
      </c>
      <c r="S754" s="360">
        <v>0</v>
      </c>
      <c r="T754" s="360">
        <f t="shared" si="131"/>
        <v>0</v>
      </c>
      <c r="U754" s="360">
        <f t="shared" si="125"/>
        <v>157148</v>
      </c>
      <c r="V754" s="369">
        <f t="shared" si="126"/>
        <v>0</v>
      </c>
      <c r="W754" s="393">
        <f t="shared" si="127"/>
        <v>0</v>
      </c>
      <c r="X754" s="376">
        <f t="shared" si="128"/>
        <v>0</v>
      </c>
      <c r="Y754" s="372"/>
    </row>
    <row r="755" spans="1:25" s="50" customFormat="1" ht="22.5" customHeight="1" x14ac:dyDescent="0.15">
      <c r="A755" s="361" t="s">
        <v>1140</v>
      </c>
      <c r="B755" s="151" t="s">
        <v>1735</v>
      </c>
      <c r="C755" s="152" t="s">
        <v>530</v>
      </c>
      <c r="D755" s="375">
        <v>0</v>
      </c>
      <c r="E755" s="359" t="s">
        <v>1384</v>
      </c>
      <c r="F755" s="360">
        <v>12908</v>
      </c>
      <c r="G755" s="360">
        <f t="shared" si="122"/>
        <v>0</v>
      </c>
      <c r="H755" s="360">
        <v>194264</v>
      </c>
      <c r="I755" s="360">
        <f t="shared" si="123"/>
        <v>0</v>
      </c>
      <c r="J755" s="360">
        <v>0</v>
      </c>
      <c r="K755" s="360">
        <f t="shared" si="124"/>
        <v>0</v>
      </c>
      <c r="L755" s="360">
        <f t="shared" si="132"/>
        <v>207172</v>
      </c>
      <c r="M755" s="376">
        <f t="shared" si="132"/>
        <v>0</v>
      </c>
      <c r="N755" s="375">
        <v>0</v>
      </c>
      <c r="O755" s="360">
        <v>12908</v>
      </c>
      <c r="P755" s="360">
        <f t="shared" si="129"/>
        <v>0</v>
      </c>
      <c r="Q755" s="360">
        <v>194264</v>
      </c>
      <c r="R755" s="360">
        <f t="shared" si="130"/>
        <v>0</v>
      </c>
      <c r="S755" s="360">
        <v>0</v>
      </c>
      <c r="T755" s="360">
        <f t="shared" si="131"/>
        <v>0</v>
      </c>
      <c r="U755" s="360">
        <f t="shared" si="125"/>
        <v>207172</v>
      </c>
      <c r="V755" s="369">
        <f t="shared" si="126"/>
        <v>0</v>
      </c>
      <c r="W755" s="393">
        <f t="shared" si="127"/>
        <v>0</v>
      </c>
      <c r="X755" s="376">
        <f t="shared" si="128"/>
        <v>0</v>
      </c>
      <c r="Y755" s="372"/>
    </row>
    <row r="756" spans="1:25" s="50" customFormat="1" ht="22.5" customHeight="1" x14ac:dyDescent="0.15">
      <c r="A756" s="361" t="s">
        <v>1141</v>
      </c>
      <c r="B756" s="151" t="s">
        <v>529</v>
      </c>
      <c r="C756" s="152" t="s">
        <v>1443</v>
      </c>
      <c r="D756" s="375">
        <v>0</v>
      </c>
      <c r="E756" s="359" t="s">
        <v>1384</v>
      </c>
      <c r="F756" s="360">
        <v>57702</v>
      </c>
      <c r="G756" s="360">
        <f t="shared" si="122"/>
        <v>0</v>
      </c>
      <c r="H756" s="360">
        <v>0</v>
      </c>
      <c r="I756" s="360">
        <f t="shared" si="123"/>
        <v>0</v>
      </c>
      <c r="J756" s="360">
        <v>0</v>
      </c>
      <c r="K756" s="360">
        <f t="shared" si="124"/>
        <v>0</v>
      </c>
      <c r="L756" s="360">
        <f t="shared" si="132"/>
        <v>57702</v>
      </c>
      <c r="M756" s="376">
        <f t="shared" si="132"/>
        <v>0</v>
      </c>
      <c r="N756" s="375">
        <v>0</v>
      </c>
      <c r="O756" s="360">
        <v>57702</v>
      </c>
      <c r="P756" s="360">
        <f t="shared" si="129"/>
        <v>0</v>
      </c>
      <c r="Q756" s="360">
        <v>0</v>
      </c>
      <c r="R756" s="360">
        <f t="shared" si="130"/>
        <v>0</v>
      </c>
      <c r="S756" s="360">
        <v>0</v>
      </c>
      <c r="T756" s="360">
        <f t="shared" si="131"/>
        <v>0</v>
      </c>
      <c r="U756" s="360">
        <f t="shared" si="125"/>
        <v>57702</v>
      </c>
      <c r="V756" s="369">
        <f t="shared" si="126"/>
        <v>0</v>
      </c>
      <c r="W756" s="393">
        <f t="shared" si="127"/>
        <v>0</v>
      </c>
      <c r="X756" s="376">
        <f t="shared" si="128"/>
        <v>0</v>
      </c>
      <c r="Y756" s="372"/>
    </row>
    <row r="757" spans="1:25" s="50" customFormat="1" ht="22.5" customHeight="1" x14ac:dyDescent="0.15">
      <c r="A757" s="361" t="s">
        <v>1142</v>
      </c>
      <c r="B757" s="151" t="s">
        <v>529</v>
      </c>
      <c r="C757" s="152" t="s">
        <v>1444</v>
      </c>
      <c r="D757" s="375">
        <v>0</v>
      </c>
      <c r="E757" s="359" t="s">
        <v>1384</v>
      </c>
      <c r="F757" s="360">
        <v>63720</v>
      </c>
      <c r="G757" s="360">
        <f t="shared" si="122"/>
        <v>0</v>
      </c>
      <c r="H757" s="360">
        <v>0</v>
      </c>
      <c r="I757" s="360">
        <f t="shared" si="123"/>
        <v>0</v>
      </c>
      <c r="J757" s="360">
        <v>0</v>
      </c>
      <c r="K757" s="360">
        <f t="shared" si="124"/>
        <v>0</v>
      </c>
      <c r="L757" s="360">
        <f t="shared" si="132"/>
        <v>63720</v>
      </c>
      <c r="M757" s="376">
        <f t="shared" si="132"/>
        <v>0</v>
      </c>
      <c r="N757" s="375">
        <v>0</v>
      </c>
      <c r="O757" s="360">
        <v>63720</v>
      </c>
      <c r="P757" s="360">
        <f t="shared" si="129"/>
        <v>0</v>
      </c>
      <c r="Q757" s="360">
        <v>0</v>
      </c>
      <c r="R757" s="360">
        <f t="shared" si="130"/>
        <v>0</v>
      </c>
      <c r="S757" s="360">
        <v>0</v>
      </c>
      <c r="T757" s="360">
        <f t="shared" si="131"/>
        <v>0</v>
      </c>
      <c r="U757" s="360">
        <f t="shared" si="125"/>
        <v>63720</v>
      </c>
      <c r="V757" s="369">
        <f t="shared" si="126"/>
        <v>0</v>
      </c>
      <c r="W757" s="393">
        <f t="shared" si="127"/>
        <v>0</v>
      </c>
      <c r="X757" s="376">
        <f t="shared" si="128"/>
        <v>0</v>
      </c>
      <c r="Y757" s="372"/>
    </row>
    <row r="758" spans="1:25" s="50" customFormat="1" ht="22.5" customHeight="1" x14ac:dyDescent="0.15">
      <c r="A758" s="361" t="s">
        <v>1143</v>
      </c>
      <c r="B758" s="151" t="s">
        <v>529</v>
      </c>
      <c r="C758" s="152" t="s">
        <v>1445</v>
      </c>
      <c r="D758" s="375">
        <v>0</v>
      </c>
      <c r="E758" s="359" t="s">
        <v>1384</v>
      </c>
      <c r="F758" s="360">
        <v>116820</v>
      </c>
      <c r="G758" s="360">
        <f t="shared" si="122"/>
        <v>0</v>
      </c>
      <c r="H758" s="360">
        <v>0</v>
      </c>
      <c r="I758" s="360">
        <f t="shared" si="123"/>
        <v>0</v>
      </c>
      <c r="J758" s="360">
        <v>0</v>
      </c>
      <c r="K758" s="360">
        <f t="shared" si="124"/>
        <v>0</v>
      </c>
      <c r="L758" s="360">
        <f t="shared" si="132"/>
        <v>116820</v>
      </c>
      <c r="M758" s="376">
        <f t="shared" si="132"/>
        <v>0</v>
      </c>
      <c r="N758" s="375">
        <v>0</v>
      </c>
      <c r="O758" s="360">
        <v>116820</v>
      </c>
      <c r="P758" s="360">
        <f t="shared" si="129"/>
        <v>0</v>
      </c>
      <c r="Q758" s="360">
        <v>0</v>
      </c>
      <c r="R758" s="360">
        <f t="shared" si="130"/>
        <v>0</v>
      </c>
      <c r="S758" s="360">
        <v>0</v>
      </c>
      <c r="T758" s="360">
        <f t="shared" si="131"/>
        <v>0</v>
      </c>
      <c r="U758" s="360">
        <f t="shared" si="125"/>
        <v>116820</v>
      </c>
      <c r="V758" s="369">
        <f t="shared" si="126"/>
        <v>0</v>
      </c>
      <c r="W758" s="393">
        <f t="shared" si="127"/>
        <v>0</v>
      </c>
      <c r="X758" s="376">
        <f t="shared" si="128"/>
        <v>0</v>
      </c>
      <c r="Y758" s="372"/>
    </row>
    <row r="759" spans="1:25" s="50" customFormat="1" ht="22.5" customHeight="1" x14ac:dyDescent="0.15">
      <c r="A759" s="361" t="s">
        <v>1144</v>
      </c>
      <c r="B759" s="151" t="s">
        <v>529</v>
      </c>
      <c r="C759" s="152" t="s">
        <v>1446</v>
      </c>
      <c r="D759" s="375">
        <v>0</v>
      </c>
      <c r="E759" s="359" t="s">
        <v>1384</v>
      </c>
      <c r="F759" s="360">
        <v>141600</v>
      </c>
      <c r="G759" s="360">
        <f t="shared" si="122"/>
        <v>0</v>
      </c>
      <c r="H759" s="360">
        <v>0</v>
      </c>
      <c r="I759" s="360">
        <f t="shared" si="123"/>
        <v>0</v>
      </c>
      <c r="J759" s="360">
        <v>0</v>
      </c>
      <c r="K759" s="360">
        <f t="shared" si="124"/>
        <v>0</v>
      </c>
      <c r="L759" s="360">
        <f t="shared" si="132"/>
        <v>141600</v>
      </c>
      <c r="M759" s="376">
        <f t="shared" si="132"/>
        <v>0</v>
      </c>
      <c r="N759" s="375">
        <v>0</v>
      </c>
      <c r="O759" s="360">
        <v>141600</v>
      </c>
      <c r="P759" s="360">
        <f t="shared" si="129"/>
        <v>0</v>
      </c>
      <c r="Q759" s="360">
        <v>0</v>
      </c>
      <c r="R759" s="360">
        <f t="shared" si="130"/>
        <v>0</v>
      </c>
      <c r="S759" s="360">
        <v>0</v>
      </c>
      <c r="T759" s="360">
        <f t="shared" si="131"/>
        <v>0</v>
      </c>
      <c r="U759" s="360">
        <f t="shared" si="125"/>
        <v>141600</v>
      </c>
      <c r="V759" s="369">
        <f t="shared" si="126"/>
        <v>0</v>
      </c>
      <c r="W759" s="393">
        <f t="shared" si="127"/>
        <v>0</v>
      </c>
      <c r="X759" s="376">
        <f t="shared" si="128"/>
        <v>0</v>
      </c>
      <c r="Y759" s="372"/>
    </row>
    <row r="760" spans="1:25" s="50" customFormat="1" ht="22.5" customHeight="1" x14ac:dyDescent="0.15">
      <c r="A760" s="361" t="s">
        <v>1145</v>
      </c>
      <c r="B760" s="151" t="s">
        <v>529</v>
      </c>
      <c r="C760" s="152" t="s">
        <v>1447</v>
      </c>
      <c r="D760" s="375">
        <v>0</v>
      </c>
      <c r="E760" s="359" t="s">
        <v>1384</v>
      </c>
      <c r="F760" s="360">
        <v>167088</v>
      </c>
      <c r="G760" s="360">
        <f t="shared" si="122"/>
        <v>0</v>
      </c>
      <c r="H760" s="360">
        <v>0</v>
      </c>
      <c r="I760" s="360">
        <f t="shared" si="123"/>
        <v>0</v>
      </c>
      <c r="J760" s="360">
        <v>0</v>
      </c>
      <c r="K760" s="360">
        <f t="shared" si="124"/>
        <v>0</v>
      </c>
      <c r="L760" s="360">
        <f t="shared" si="132"/>
        <v>167088</v>
      </c>
      <c r="M760" s="376">
        <f t="shared" si="132"/>
        <v>0</v>
      </c>
      <c r="N760" s="375">
        <v>0</v>
      </c>
      <c r="O760" s="360">
        <v>167088</v>
      </c>
      <c r="P760" s="360">
        <f t="shared" si="129"/>
        <v>0</v>
      </c>
      <c r="Q760" s="360">
        <v>0</v>
      </c>
      <c r="R760" s="360">
        <f t="shared" si="130"/>
        <v>0</v>
      </c>
      <c r="S760" s="360">
        <v>0</v>
      </c>
      <c r="T760" s="360">
        <f t="shared" si="131"/>
        <v>0</v>
      </c>
      <c r="U760" s="360">
        <f t="shared" si="125"/>
        <v>167088</v>
      </c>
      <c r="V760" s="369">
        <f t="shared" si="126"/>
        <v>0</v>
      </c>
      <c r="W760" s="393">
        <f t="shared" si="127"/>
        <v>0</v>
      </c>
      <c r="X760" s="376">
        <f t="shared" si="128"/>
        <v>0</v>
      </c>
      <c r="Y760" s="372"/>
    </row>
    <row r="761" spans="1:25" s="50" customFormat="1" ht="22.5" customHeight="1" x14ac:dyDescent="0.15">
      <c r="A761" s="361" t="s">
        <v>1146</v>
      </c>
      <c r="B761" s="151" t="s">
        <v>529</v>
      </c>
      <c r="C761" s="152" t="s">
        <v>1448</v>
      </c>
      <c r="D761" s="375">
        <v>0</v>
      </c>
      <c r="E761" s="359" t="s">
        <v>1384</v>
      </c>
      <c r="F761" s="360">
        <v>261960</v>
      </c>
      <c r="G761" s="360">
        <f t="shared" si="122"/>
        <v>0</v>
      </c>
      <c r="H761" s="360">
        <v>0</v>
      </c>
      <c r="I761" s="360">
        <f t="shared" si="123"/>
        <v>0</v>
      </c>
      <c r="J761" s="360">
        <v>0</v>
      </c>
      <c r="K761" s="360">
        <f t="shared" si="124"/>
        <v>0</v>
      </c>
      <c r="L761" s="360">
        <f t="shared" si="132"/>
        <v>261960</v>
      </c>
      <c r="M761" s="376">
        <f t="shared" si="132"/>
        <v>0</v>
      </c>
      <c r="N761" s="375">
        <v>0</v>
      </c>
      <c r="O761" s="360">
        <v>261960</v>
      </c>
      <c r="P761" s="360">
        <f t="shared" si="129"/>
        <v>0</v>
      </c>
      <c r="Q761" s="360">
        <v>0</v>
      </c>
      <c r="R761" s="360">
        <f t="shared" si="130"/>
        <v>0</v>
      </c>
      <c r="S761" s="360">
        <v>0</v>
      </c>
      <c r="T761" s="360">
        <f t="shared" si="131"/>
        <v>0</v>
      </c>
      <c r="U761" s="360">
        <f t="shared" si="125"/>
        <v>261960</v>
      </c>
      <c r="V761" s="369">
        <f t="shared" si="126"/>
        <v>0</v>
      </c>
      <c r="W761" s="393">
        <f t="shared" si="127"/>
        <v>0</v>
      </c>
      <c r="X761" s="376">
        <f t="shared" si="128"/>
        <v>0</v>
      </c>
      <c r="Y761" s="372"/>
    </row>
    <row r="762" spans="1:25" s="50" customFormat="1" ht="22.5" customHeight="1" x14ac:dyDescent="0.15">
      <c r="A762" s="361" t="s">
        <v>1147</v>
      </c>
      <c r="B762" s="151" t="s">
        <v>532</v>
      </c>
      <c r="C762" s="152" t="s">
        <v>1376</v>
      </c>
      <c r="D762" s="375">
        <v>0</v>
      </c>
      <c r="E762" s="359" t="s">
        <v>1384</v>
      </c>
      <c r="F762" s="360">
        <v>469</v>
      </c>
      <c r="G762" s="360">
        <f t="shared" si="122"/>
        <v>0</v>
      </c>
      <c r="H762" s="360">
        <v>0</v>
      </c>
      <c r="I762" s="360">
        <f t="shared" si="123"/>
        <v>0</v>
      </c>
      <c r="J762" s="360">
        <v>0</v>
      </c>
      <c r="K762" s="360">
        <f t="shared" si="124"/>
        <v>0</v>
      </c>
      <c r="L762" s="360">
        <f t="shared" si="132"/>
        <v>469</v>
      </c>
      <c r="M762" s="376">
        <f t="shared" si="132"/>
        <v>0</v>
      </c>
      <c r="N762" s="375">
        <v>0</v>
      </c>
      <c r="O762" s="360">
        <v>469</v>
      </c>
      <c r="P762" s="360">
        <f t="shared" si="129"/>
        <v>0</v>
      </c>
      <c r="Q762" s="360">
        <v>0</v>
      </c>
      <c r="R762" s="360">
        <f t="shared" si="130"/>
        <v>0</v>
      </c>
      <c r="S762" s="360">
        <v>0</v>
      </c>
      <c r="T762" s="360">
        <f t="shared" si="131"/>
        <v>0</v>
      </c>
      <c r="U762" s="360">
        <f t="shared" si="125"/>
        <v>469</v>
      </c>
      <c r="V762" s="369">
        <f t="shared" si="126"/>
        <v>0</v>
      </c>
      <c r="W762" s="393">
        <f t="shared" si="127"/>
        <v>0</v>
      </c>
      <c r="X762" s="376">
        <f t="shared" si="128"/>
        <v>0</v>
      </c>
      <c r="Y762" s="372"/>
    </row>
    <row r="763" spans="1:25" s="50" customFormat="1" ht="22.5" customHeight="1" x14ac:dyDescent="0.15">
      <c r="A763" s="361" t="s">
        <v>1148</v>
      </c>
      <c r="B763" s="151" t="s">
        <v>532</v>
      </c>
      <c r="C763" s="152" t="s">
        <v>1378</v>
      </c>
      <c r="D763" s="375">
        <v>0</v>
      </c>
      <c r="E763" s="359" t="s">
        <v>1384</v>
      </c>
      <c r="F763" s="360">
        <v>973</v>
      </c>
      <c r="G763" s="360">
        <f t="shared" si="122"/>
        <v>0</v>
      </c>
      <c r="H763" s="360">
        <v>0</v>
      </c>
      <c r="I763" s="360">
        <f t="shared" si="123"/>
        <v>0</v>
      </c>
      <c r="J763" s="360">
        <v>0</v>
      </c>
      <c r="K763" s="360">
        <f t="shared" si="124"/>
        <v>0</v>
      </c>
      <c r="L763" s="360">
        <f t="shared" si="132"/>
        <v>973</v>
      </c>
      <c r="M763" s="376">
        <f t="shared" si="132"/>
        <v>0</v>
      </c>
      <c r="N763" s="375">
        <v>0</v>
      </c>
      <c r="O763" s="360">
        <v>973</v>
      </c>
      <c r="P763" s="360">
        <f t="shared" si="129"/>
        <v>0</v>
      </c>
      <c r="Q763" s="360">
        <v>0</v>
      </c>
      <c r="R763" s="360">
        <f t="shared" si="130"/>
        <v>0</v>
      </c>
      <c r="S763" s="360">
        <v>0</v>
      </c>
      <c r="T763" s="360">
        <f t="shared" si="131"/>
        <v>0</v>
      </c>
      <c r="U763" s="360">
        <f t="shared" si="125"/>
        <v>973</v>
      </c>
      <c r="V763" s="369">
        <f t="shared" si="126"/>
        <v>0</v>
      </c>
      <c r="W763" s="393">
        <f t="shared" si="127"/>
        <v>0</v>
      </c>
      <c r="X763" s="376">
        <f t="shared" si="128"/>
        <v>0</v>
      </c>
      <c r="Y763" s="372"/>
    </row>
    <row r="764" spans="1:25" s="50" customFormat="1" ht="22.5" customHeight="1" x14ac:dyDescent="0.15">
      <c r="A764" s="361" t="s">
        <v>1149</v>
      </c>
      <c r="B764" s="151" t="s">
        <v>532</v>
      </c>
      <c r="C764" s="152" t="s">
        <v>1368</v>
      </c>
      <c r="D764" s="375">
        <v>0</v>
      </c>
      <c r="E764" s="359" t="s">
        <v>1384</v>
      </c>
      <c r="F764" s="360">
        <v>1389</v>
      </c>
      <c r="G764" s="360">
        <f t="shared" si="122"/>
        <v>0</v>
      </c>
      <c r="H764" s="360">
        <v>0</v>
      </c>
      <c r="I764" s="360">
        <f t="shared" si="123"/>
        <v>0</v>
      </c>
      <c r="J764" s="360">
        <v>0</v>
      </c>
      <c r="K764" s="360">
        <f t="shared" si="124"/>
        <v>0</v>
      </c>
      <c r="L764" s="360">
        <f t="shared" si="132"/>
        <v>1389</v>
      </c>
      <c r="M764" s="376">
        <f t="shared" si="132"/>
        <v>0</v>
      </c>
      <c r="N764" s="375">
        <v>0</v>
      </c>
      <c r="O764" s="360">
        <v>1389</v>
      </c>
      <c r="P764" s="360">
        <f t="shared" si="129"/>
        <v>0</v>
      </c>
      <c r="Q764" s="360">
        <v>0</v>
      </c>
      <c r="R764" s="360">
        <f t="shared" si="130"/>
        <v>0</v>
      </c>
      <c r="S764" s="360">
        <v>0</v>
      </c>
      <c r="T764" s="360">
        <f t="shared" si="131"/>
        <v>0</v>
      </c>
      <c r="U764" s="360">
        <f t="shared" si="125"/>
        <v>1389</v>
      </c>
      <c r="V764" s="369">
        <f t="shared" si="126"/>
        <v>0</v>
      </c>
      <c r="W764" s="393">
        <f t="shared" si="127"/>
        <v>0</v>
      </c>
      <c r="X764" s="376">
        <f t="shared" si="128"/>
        <v>0</v>
      </c>
      <c r="Y764" s="372"/>
    </row>
    <row r="765" spans="1:25" s="50" customFormat="1" ht="22.5" customHeight="1" x14ac:dyDescent="0.15">
      <c r="A765" s="361" t="s">
        <v>1150</v>
      </c>
      <c r="B765" s="151" t="s">
        <v>532</v>
      </c>
      <c r="C765" s="152" t="s">
        <v>1369</v>
      </c>
      <c r="D765" s="375">
        <v>0</v>
      </c>
      <c r="E765" s="359" t="s">
        <v>1384</v>
      </c>
      <c r="F765" s="360">
        <v>2141</v>
      </c>
      <c r="G765" s="360">
        <f t="shared" si="122"/>
        <v>0</v>
      </c>
      <c r="H765" s="360">
        <v>0</v>
      </c>
      <c r="I765" s="360">
        <f t="shared" si="123"/>
        <v>0</v>
      </c>
      <c r="J765" s="360">
        <v>0</v>
      </c>
      <c r="K765" s="360">
        <f t="shared" si="124"/>
        <v>0</v>
      </c>
      <c r="L765" s="360">
        <f t="shared" si="132"/>
        <v>2141</v>
      </c>
      <c r="M765" s="376">
        <f t="shared" si="132"/>
        <v>0</v>
      </c>
      <c r="N765" s="375">
        <v>0</v>
      </c>
      <c r="O765" s="360">
        <v>2141</v>
      </c>
      <c r="P765" s="360">
        <f t="shared" si="129"/>
        <v>0</v>
      </c>
      <c r="Q765" s="360">
        <v>0</v>
      </c>
      <c r="R765" s="360">
        <f t="shared" si="130"/>
        <v>0</v>
      </c>
      <c r="S765" s="360">
        <v>0</v>
      </c>
      <c r="T765" s="360">
        <f t="shared" si="131"/>
        <v>0</v>
      </c>
      <c r="U765" s="360">
        <f t="shared" si="125"/>
        <v>2141</v>
      </c>
      <c r="V765" s="369">
        <f t="shared" si="126"/>
        <v>0</v>
      </c>
      <c r="W765" s="393">
        <f t="shared" si="127"/>
        <v>0</v>
      </c>
      <c r="X765" s="376">
        <f t="shared" si="128"/>
        <v>0</v>
      </c>
      <c r="Y765" s="372"/>
    </row>
    <row r="766" spans="1:25" s="50" customFormat="1" ht="22.5" customHeight="1" x14ac:dyDescent="0.15">
      <c r="A766" s="361" t="s">
        <v>1151</v>
      </c>
      <c r="B766" s="151" t="s">
        <v>532</v>
      </c>
      <c r="C766" s="152" t="s">
        <v>1370</v>
      </c>
      <c r="D766" s="375">
        <v>0</v>
      </c>
      <c r="E766" s="359" t="s">
        <v>1384</v>
      </c>
      <c r="F766" s="360">
        <v>3504</v>
      </c>
      <c r="G766" s="360">
        <f t="shared" si="122"/>
        <v>0</v>
      </c>
      <c r="H766" s="360">
        <v>0</v>
      </c>
      <c r="I766" s="360">
        <f t="shared" si="123"/>
        <v>0</v>
      </c>
      <c r="J766" s="360">
        <v>0</v>
      </c>
      <c r="K766" s="360">
        <f t="shared" si="124"/>
        <v>0</v>
      </c>
      <c r="L766" s="360">
        <f t="shared" si="132"/>
        <v>3504</v>
      </c>
      <c r="M766" s="376">
        <f t="shared" si="132"/>
        <v>0</v>
      </c>
      <c r="N766" s="375">
        <v>0</v>
      </c>
      <c r="O766" s="360">
        <v>3504</v>
      </c>
      <c r="P766" s="360">
        <f t="shared" si="129"/>
        <v>0</v>
      </c>
      <c r="Q766" s="360">
        <v>0</v>
      </c>
      <c r="R766" s="360">
        <f t="shared" si="130"/>
        <v>0</v>
      </c>
      <c r="S766" s="360">
        <v>0</v>
      </c>
      <c r="T766" s="360">
        <f t="shared" si="131"/>
        <v>0</v>
      </c>
      <c r="U766" s="360">
        <f t="shared" si="125"/>
        <v>3504</v>
      </c>
      <c r="V766" s="369">
        <f t="shared" si="126"/>
        <v>0</v>
      </c>
      <c r="W766" s="393">
        <f t="shared" si="127"/>
        <v>0</v>
      </c>
      <c r="X766" s="376">
        <f t="shared" si="128"/>
        <v>0</v>
      </c>
      <c r="Y766" s="372"/>
    </row>
    <row r="767" spans="1:25" s="50" customFormat="1" ht="22.5" customHeight="1" x14ac:dyDescent="0.15">
      <c r="A767" s="361" t="s">
        <v>1152</v>
      </c>
      <c r="B767" s="151" t="s">
        <v>532</v>
      </c>
      <c r="C767" s="152" t="s">
        <v>1366</v>
      </c>
      <c r="D767" s="375">
        <v>0</v>
      </c>
      <c r="E767" s="359" t="s">
        <v>1384</v>
      </c>
      <c r="F767" s="360">
        <v>6752</v>
      </c>
      <c r="G767" s="360">
        <f t="shared" si="122"/>
        <v>0</v>
      </c>
      <c r="H767" s="360">
        <v>0</v>
      </c>
      <c r="I767" s="360">
        <f t="shared" si="123"/>
        <v>0</v>
      </c>
      <c r="J767" s="360">
        <v>0</v>
      </c>
      <c r="K767" s="360">
        <f t="shared" si="124"/>
        <v>0</v>
      </c>
      <c r="L767" s="360">
        <f t="shared" si="132"/>
        <v>6752</v>
      </c>
      <c r="M767" s="376">
        <f t="shared" si="132"/>
        <v>0</v>
      </c>
      <c r="N767" s="375">
        <v>0</v>
      </c>
      <c r="O767" s="360">
        <v>6752</v>
      </c>
      <c r="P767" s="360">
        <f t="shared" si="129"/>
        <v>0</v>
      </c>
      <c r="Q767" s="360">
        <v>0</v>
      </c>
      <c r="R767" s="360">
        <f t="shared" si="130"/>
        <v>0</v>
      </c>
      <c r="S767" s="360">
        <v>0</v>
      </c>
      <c r="T767" s="360">
        <f t="shared" si="131"/>
        <v>0</v>
      </c>
      <c r="U767" s="360">
        <f t="shared" si="125"/>
        <v>6752</v>
      </c>
      <c r="V767" s="369">
        <f t="shared" si="126"/>
        <v>0</v>
      </c>
      <c r="W767" s="393">
        <f t="shared" si="127"/>
        <v>0</v>
      </c>
      <c r="X767" s="376">
        <f t="shared" si="128"/>
        <v>0</v>
      </c>
      <c r="Y767" s="372"/>
    </row>
    <row r="768" spans="1:25" s="50" customFormat="1" ht="22.5" customHeight="1" x14ac:dyDescent="0.15">
      <c r="A768" s="361" t="s">
        <v>1153</v>
      </c>
      <c r="B768" s="151" t="s">
        <v>532</v>
      </c>
      <c r="C768" s="152" t="s">
        <v>1371</v>
      </c>
      <c r="D768" s="375">
        <v>0</v>
      </c>
      <c r="E768" s="359" t="s">
        <v>1384</v>
      </c>
      <c r="F768" s="360">
        <v>12186</v>
      </c>
      <c r="G768" s="360">
        <f t="shared" si="122"/>
        <v>0</v>
      </c>
      <c r="H768" s="360">
        <v>0</v>
      </c>
      <c r="I768" s="360">
        <f t="shared" si="123"/>
        <v>0</v>
      </c>
      <c r="J768" s="360">
        <v>0</v>
      </c>
      <c r="K768" s="360">
        <f t="shared" si="124"/>
        <v>0</v>
      </c>
      <c r="L768" s="360">
        <f t="shared" si="132"/>
        <v>12186</v>
      </c>
      <c r="M768" s="376">
        <f t="shared" si="132"/>
        <v>0</v>
      </c>
      <c r="N768" s="375">
        <v>0</v>
      </c>
      <c r="O768" s="360">
        <v>12186</v>
      </c>
      <c r="P768" s="360">
        <f t="shared" si="129"/>
        <v>0</v>
      </c>
      <c r="Q768" s="360">
        <v>0</v>
      </c>
      <c r="R768" s="360">
        <f t="shared" si="130"/>
        <v>0</v>
      </c>
      <c r="S768" s="360">
        <v>0</v>
      </c>
      <c r="T768" s="360">
        <f t="shared" si="131"/>
        <v>0</v>
      </c>
      <c r="U768" s="360">
        <f t="shared" si="125"/>
        <v>12186</v>
      </c>
      <c r="V768" s="369">
        <f t="shared" si="126"/>
        <v>0</v>
      </c>
      <c r="W768" s="393">
        <f t="shared" si="127"/>
        <v>0</v>
      </c>
      <c r="X768" s="376">
        <f t="shared" si="128"/>
        <v>0</v>
      </c>
      <c r="Y768" s="372"/>
    </row>
    <row r="769" spans="1:25" s="50" customFormat="1" ht="22.5" customHeight="1" x14ac:dyDescent="0.15">
      <c r="A769" s="361" t="s">
        <v>1154</v>
      </c>
      <c r="B769" s="151" t="s">
        <v>532</v>
      </c>
      <c r="C769" s="152" t="s">
        <v>1372</v>
      </c>
      <c r="D769" s="375">
        <v>0</v>
      </c>
      <c r="E769" s="359" t="s">
        <v>1384</v>
      </c>
      <c r="F769" s="360">
        <v>19390</v>
      </c>
      <c r="G769" s="360">
        <f t="shared" si="122"/>
        <v>0</v>
      </c>
      <c r="H769" s="360">
        <v>0</v>
      </c>
      <c r="I769" s="360">
        <f t="shared" si="123"/>
        <v>0</v>
      </c>
      <c r="J769" s="360">
        <v>0</v>
      </c>
      <c r="K769" s="360">
        <f t="shared" si="124"/>
        <v>0</v>
      </c>
      <c r="L769" s="360">
        <f t="shared" si="132"/>
        <v>19390</v>
      </c>
      <c r="M769" s="376">
        <f t="shared" si="132"/>
        <v>0</v>
      </c>
      <c r="N769" s="375">
        <v>0</v>
      </c>
      <c r="O769" s="360">
        <v>19390</v>
      </c>
      <c r="P769" s="360">
        <f t="shared" si="129"/>
        <v>0</v>
      </c>
      <c r="Q769" s="360">
        <v>0</v>
      </c>
      <c r="R769" s="360">
        <f t="shared" si="130"/>
        <v>0</v>
      </c>
      <c r="S769" s="360">
        <v>0</v>
      </c>
      <c r="T769" s="360">
        <f t="shared" si="131"/>
        <v>0</v>
      </c>
      <c r="U769" s="360">
        <f t="shared" si="125"/>
        <v>19390</v>
      </c>
      <c r="V769" s="369">
        <f t="shared" si="126"/>
        <v>0</v>
      </c>
      <c r="W769" s="393">
        <f t="shared" si="127"/>
        <v>0</v>
      </c>
      <c r="X769" s="376">
        <f t="shared" si="128"/>
        <v>0</v>
      </c>
      <c r="Y769" s="372"/>
    </row>
    <row r="770" spans="1:25" s="50" customFormat="1" ht="22.5" customHeight="1" x14ac:dyDescent="0.15">
      <c r="A770" s="361" t="s">
        <v>1155</v>
      </c>
      <c r="B770" s="151" t="s">
        <v>532</v>
      </c>
      <c r="C770" s="152" t="s">
        <v>89</v>
      </c>
      <c r="D770" s="375">
        <v>0</v>
      </c>
      <c r="E770" s="359" t="s">
        <v>1384</v>
      </c>
      <c r="F770" s="360">
        <v>43435</v>
      </c>
      <c r="G770" s="360">
        <f t="shared" si="122"/>
        <v>0</v>
      </c>
      <c r="H770" s="360">
        <v>0</v>
      </c>
      <c r="I770" s="360">
        <f t="shared" si="123"/>
        <v>0</v>
      </c>
      <c r="J770" s="360">
        <v>0</v>
      </c>
      <c r="K770" s="360">
        <f t="shared" si="124"/>
        <v>0</v>
      </c>
      <c r="L770" s="360">
        <f t="shared" si="132"/>
        <v>43435</v>
      </c>
      <c r="M770" s="376">
        <f t="shared" si="132"/>
        <v>0</v>
      </c>
      <c r="N770" s="375">
        <v>0</v>
      </c>
      <c r="O770" s="360">
        <v>43435</v>
      </c>
      <c r="P770" s="360">
        <f t="shared" si="129"/>
        <v>0</v>
      </c>
      <c r="Q770" s="360">
        <v>0</v>
      </c>
      <c r="R770" s="360">
        <f t="shared" si="130"/>
        <v>0</v>
      </c>
      <c r="S770" s="360">
        <v>0</v>
      </c>
      <c r="T770" s="360">
        <f t="shared" si="131"/>
        <v>0</v>
      </c>
      <c r="U770" s="360">
        <f t="shared" si="125"/>
        <v>43435</v>
      </c>
      <c r="V770" s="369">
        <f t="shared" si="126"/>
        <v>0</v>
      </c>
      <c r="W770" s="393">
        <f t="shared" si="127"/>
        <v>0</v>
      </c>
      <c r="X770" s="376">
        <f t="shared" si="128"/>
        <v>0</v>
      </c>
      <c r="Y770" s="372"/>
    </row>
    <row r="771" spans="1:25" s="50" customFormat="1" ht="22.5" customHeight="1" x14ac:dyDescent="0.15">
      <c r="A771" s="361" t="s">
        <v>1156</v>
      </c>
      <c r="B771" s="151" t="s">
        <v>532</v>
      </c>
      <c r="C771" s="152" t="s">
        <v>90</v>
      </c>
      <c r="D771" s="375">
        <v>0</v>
      </c>
      <c r="E771" s="359" t="s">
        <v>1384</v>
      </c>
      <c r="F771" s="360">
        <v>95562</v>
      </c>
      <c r="G771" s="360">
        <f t="shared" si="122"/>
        <v>0</v>
      </c>
      <c r="H771" s="360">
        <v>0</v>
      </c>
      <c r="I771" s="360">
        <f t="shared" si="123"/>
        <v>0</v>
      </c>
      <c r="J771" s="360">
        <v>0</v>
      </c>
      <c r="K771" s="360">
        <f t="shared" si="124"/>
        <v>0</v>
      </c>
      <c r="L771" s="360">
        <f t="shared" si="132"/>
        <v>95562</v>
      </c>
      <c r="M771" s="376">
        <f t="shared" si="132"/>
        <v>0</v>
      </c>
      <c r="N771" s="375">
        <v>0</v>
      </c>
      <c r="O771" s="360">
        <v>95562</v>
      </c>
      <c r="P771" s="360">
        <f t="shared" si="129"/>
        <v>0</v>
      </c>
      <c r="Q771" s="360">
        <v>0</v>
      </c>
      <c r="R771" s="360">
        <f t="shared" si="130"/>
        <v>0</v>
      </c>
      <c r="S771" s="360">
        <v>0</v>
      </c>
      <c r="T771" s="360">
        <f t="shared" si="131"/>
        <v>0</v>
      </c>
      <c r="U771" s="360">
        <f t="shared" si="125"/>
        <v>95562</v>
      </c>
      <c r="V771" s="369">
        <f t="shared" si="126"/>
        <v>0</v>
      </c>
      <c r="W771" s="393">
        <f t="shared" si="127"/>
        <v>0</v>
      </c>
      <c r="X771" s="376">
        <f t="shared" si="128"/>
        <v>0</v>
      </c>
      <c r="Y771" s="372"/>
    </row>
    <row r="772" spans="1:25" s="50" customFormat="1" ht="22.5" customHeight="1" x14ac:dyDescent="0.15">
      <c r="A772" s="361" t="s">
        <v>1157</v>
      </c>
      <c r="B772" s="151" t="s">
        <v>532</v>
      </c>
      <c r="C772" s="152" t="s">
        <v>91</v>
      </c>
      <c r="D772" s="375">
        <v>0</v>
      </c>
      <c r="E772" s="359" t="s">
        <v>1384</v>
      </c>
      <c r="F772" s="360">
        <v>142529</v>
      </c>
      <c r="G772" s="360">
        <f t="shared" si="122"/>
        <v>0</v>
      </c>
      <c r="H772" s="360">
        <v>0</v>
      </c>
      <c r="I772" s="360">
        <f t="shared" si="123"/>
        <v>0</v>
      </c>
      <c r="J772" s="360">
        <v>0</v>
      </c>
      <c r="K772" s="360">
        <f t="shared" si="124"/>
        <v>0</v>
      </c>
      <c r="L772" s="360">
        <f t="shared" si="132"/>
        <v>142529</v>
      </c>
      <c r="M772" s="376">
        <f t="shared" si="132"/>
        <v>0</v>
      </c>
      <c r="N772" s="375">
        <v>0</v>
      </c>
      <c r="O772" s="360">
        <v>142529</v>
      </c>
      <c r="P772" s="360">
        <f t="shared" si="129"/>
        <v>0</v>
      </c>
      <c r="Q772" s="360">
        <v>0</v>
      </c>
      <c r="R772" s="360">
        <f t="shared" si="130"/>
        <v>0</v>
      </c>
      <c r="S772" s="360">
        <v>0</v>
      </c>
      <c r="T772" s="360">
        <f t="shared" si="131"/>
        <v>0</v>
      </c>
      <c r="U772" s="360">
        <f t="shared" si="125"/>
        <v>142529</v>
      </c>
      <c r="V772" s="369">
        <f t="shared" si="126"/>
        <v>0</v>
      </c>
      <c r="W772" s="393">
        <f t="shared" si="127"/>
        <v>0</v>
      </c>
      <c r="X772" s="376">
        <f t="shared" si="128"/>
        <v>0</v>
      </c>
      <c r="Y772" s="372"/>
    </row>
    <row r="773" spans="1:25" s="50" customFormat="1" ht="22.5" customHeight="1" x14ac:dyDescent="0.15">
      <c r="A773" s="361" t="s">
        <v>1158</v>
      </c>
      <c r="B773" s="151" t="s">
        <v>532</v>
      </c>
      <c r="C773" s="152" t="s">
        <v>92</v>
      </c>
      <c r="D773" s="375">
        <v>0</v>
      </c>
      <c r="E773" s="359" t="s">
        <v>1384</v>
      </c>
      <c r="F773" s="360">
        <v>314059</v>
      </c>
      <c r="G773" s="360">
        <f t="shared" si="122"/>
        <v>0</v>
      </c>
      <c r="H773" s="360">
        <v>0</v>
      </c>
      <c r="I773" s="360">
        <f t="shared" si="123"/>
        <v>0</v>
      </c>
      <c r="J773" s="360">
        <v>0</v>
      </c>
      <c r="K773" s="360">
        <f t="shared" si="124"/>
        <v>0</v>
      </c>
      <c r="L773" s="360">
        <f t="shared" si="132"/>
        <v>314059</v>
      </c>
      <c r="M773" s="376">
        <f t="shared" si="132"/>
        <v>0</v>
      </c>
      <c r="N773" s="375">
        <v>0</v>
      </c>
      <c r="O773" s="360">
        <v>314059</v>
      </c>
      <c r="P773" s="360">
        <f t="shared" si="129"/>
        <v>0</v>
      </c>
      <c r="Q773" s="360">
        <v>0</v>
      </c>
      <c r="R773" s="360">
        <f t="shared" si="130"/>
        <v>0</v>
      </c>
      <c r="S773" s="360">
        <v>0</v>
      </c>
      <c r="T773" s="360">
        <f t="shared" si="131"/>
        <v>0</v>
      </c>
      <c r="U773" s="360">
        <f t="shared" si="125"/>
        <v>314059</v>
      </c>
      <c r="V773" s="369">
        <f t="shared" si="126"/>
        <v>0</v>
      </c>
      <c r="W773" s="393">
        <f t="shared" si="127"/>
        <v>0</v>
      </c>
      <c r="X773" s="376">
        <f t="shared" si="128"/>
        <v>0</v>
      </c>
      <c r="Y773" s="372"/>
    </row>
    <row r="774" spans="1:25" s="50" customFormat="1" ht="22.5" customHeight="1" x14ac:dyDescent="0.15">
      <c r="A774" s="361" t="s">
        <v>1159</v>
      </c>
      <c r="B774" s="151" t="s">
        <v>1386</v>
      </c>
      <c r="C774" s="152" t="s">
        <v>1376</v>
      </c>
      <c r="D774" s="375">
        <v>0</v>
      </c>
      <c r="E774" s="359" t="s">
        <v>1384</v>
      </c>
      <c r="F774" s="360">
        <v>796</v>
      </c>
      <c r="G774" s="360">
        <f t="shared" ref="G774:G837" si="133">INT($D774*F774)</f>
        <v>0</v>
      </c>
      <c r="H774" s="360">
        <v>0</v>
      </c>
      <c r="I774" s="360">
        <f t="shared" ref="I774:I837" si="134">INT($D774*H774)</f>
        <v>0</v>
      </c>
      <c r="J774" s="360">
        <v>0</v>
      </c>
      <c r="K774" s="360">
        <f t="shared" ref="K774:K837" si="135">INT($D774*J774)</f>
        <v>0</v>
      </c>
      <c r="L774" s="360">
        <f t="shared" si="132"/>
        <v>796</v>
      </c>
      <c r="M774" s="376">
        <f t="shared" si="132"/>
        <v>0</v>
      </c>
      <c r="N774" s="375">
        <v>0</v>
      </c>
      <c r="O774" s="360">
        <v>796</v>
      </c>
      <c r="P774" s="360">
        <f t="shared" si="129"/>
        <v>0</v>
      </c>
      <c r="Q774" s="360">
        <v>0</v>
      </c>
      <c r="R774" s="360">
        <f t="shared" si="130"/>
        <v>0</v>
      </c>
      <c r="S774" s="360">
        <v>0</v>
      </c>
      <c r="T774" s="360">
        <f t="shared" si="131"/>
        <v>0</v>
      </c>
      <c r="U774" s="360">
        <f t="shared" ref="U774:U837" si="136">O774+Q774+S774</f>
        <v>796</v>
      </c>
      <c r="V774" s="369">
        <f t="shared" ref="V774:V837" si="137">P774+R774+T774</f>
        <v>0</v>
      </c>
      <c r="W774" s="393">
        <f t="shared" ref="W774:W837" si="138">N774-D774</f>
        <v>0</v>
      </c>
      <c r="X774" s="376">
        <f t="shared" ref="X774:X837" si="139">V774-M774</f>
        <v>0</v>
      </c>
      <c r="Y774" s="372"/>
    </row>
    <row r="775" spans="1:25" s="50" customFormat="1" ht="22.5" customHeight="1" x14ac:dyDescent="0.15">
      <c r="A775" s="361" t="s">
        <v>1160</v>
      </c>
      <c r="B775" s="151" t="s">
        <v>1386</v>
      </c>
      <c r="C775" s="152" t="s">
        <v>1378</v>
      </c>
      <c r="D775" s="375">
        <v>0</v>
      </c>
      <c r="E775" s="359" t="s">
        <v>1384</v>
      </c>
      <c r="F775" s="360">
        <v>1380</v>
      </c>
      <c r="G775" s="360">
        <f t="shared" si="133"/>
        <v>0</v>
      </c>
      <c r="H775" s="360">
        <v>0</v>
      </c>
      <c r="I775" s="360">
        <f t="shared" si="134"/>
        <v>0</v>
      </c>
      <c r="J775" s="360">
        <v>0</v>
      </c>
      <c r="K775" s="360">
        <f t="shared" si="135"/>
        <v>0</v>
      </c>
      <c r="L775" s="360">
        <f t="shared" si="132"/>
        <v>1380</v>
      </c>
      <c r="M775" s="376">
        <f t="shared" si="132"/>
        <v>0</v>
      </c>
      <c r="N775" s="375">
        <v>0</v>
      </c>
      <c r="O775" s="360">
        <v>1380</v>
      </c>
      <c r="P775" s="360">
        <f t="shared" ref="P775:P838" si="140">INT($N775*O775)</f>
        <v>0</v>
      </c>
      <c r="Q775" s="360">
        <v>0</v>
      </c>
      <c r="R775" s="360">
        <f t="shared" ref="R775:R838" si="141">INT(N775*Q775)</f>
        <v>0</v>
      </c>
      <c r="S775" s="360">
        <v>0</v>
      </c>
      <c r="T775" s="360">
        <f t="shared" ref="T775:T838" si="142">INT(N775*S775)</f>
        <v>0</v>
      </c>
      <c r="U775" s="360">
        <f t="shared" si="136"/>
        <v>1380</v>
      </c>
      <c r="V775" s="369">
        <f t="shared" si="137"/>
        <v>0</v>
      </c>
      <c r="W775" s="393">
        <f t="shared" si="138"/>
        <v>0</v>
      </c>
      <c r="X775" s="376">
        <f t="shared" si="139"/>
        <v>0</v>
      </c>
      <c r="Y775" s="372"/>
    </row>
    <row r="776" spans="1:25" s="50" customFormat="1" ht="22.5" customHeight="1" x14ac:dyDescent="0.15">
      <c r="A776" s="361" t="s">
        <v>1161</v>
      </c>
      <c r="B776" s="151" t="s">
        <v>1386</v>
      </c>
      <c r="C776" s="152" t="s">
        <v>1368</v>
      </c>
      <c r="D776" s="375">
        <v>0</v>
      </c>
      <c r="E776" s="359" t="s">
        <v>1384</v>
      </c>
      <c r="F776" s="360">
        <v>2557</v>
      </c>
      <c r="G776" s="360">
        <f t="shared" si="133"/>
        <v>0</v>
      </c>
      <c r="H776" s="360">
        <v>0</v>
      </c>
      <c r="I776" s="360">
        <f t="shared" si="134"/>
        <v>0</v>
      </c>
      <c r="J776" s="360">
        <v>0</v>
      </c>
      <c r="K776" s="360">
        <f t="shared" si="135"/>
        <v>0</v>
      </c>
      <c r="L776" s="360">
        <f t="shared" si="132"/>
        <v>2557</v>
      </c>
      <c r="M776" s="376">
        <f t="shared" si="132"/>
        <v>0</v>
      </c>
      <c r="N776" s="375">
        <v>0</v>
      </c>
      <c r="O776" s="360">
        <v>2557</v>
      </c>
      <c r="P776" s="360">
        <f t="shared" si="140"/>
        <v>0</v>
      </c>
      <c r="Q776" s="360">
        <v>0</v>
      </c>
      <c r="R776" s="360">
        <f t="shared" si="141"/>
        <v>0</v>
      </c>
      <c r="S776" s="360">
        <v>0</v>
      </c>
      <c r="T776" s="360">
        <f t="shared" si="142"/>
        <v>0</v>
      </c>
      <c r="U776" s="360">
        <f t="shared" si="136"/>
        <v>2557</v>
      </c>
      <c r="V776" s="369">
        <f t="shared" si="137"/>
        <v>0</v>
      </c>
      <c r="W776" s="393">
        <f t="shared" si="138"/>
        <v>0</v>
      </c>
      <c r="X776" s="376">
        <f t="shared" si="139"/>
        <v>0</v>
      </c>
      <c r="Y776" s="372"/>
    </row>
    <row r="777" spans="1:25" s="50" customFormat="1" ht="22.5" customHeight="1" x14ac:dyDescent="0.15">
      <c r="A777" s="361" t="s">
        <v>1162</v>
      </c>
      <c r="B777" s="151" t="s">
        <v>1386</v>
      </c>
      <c r="C777" s="152" t="s">
        <v>1369</v>
      </c>
      <c r="D777" s="375">
        <v>0</v>
      </c>
      <c r="E777" s="359" t="s">
        <v>1384</v>
      </c>
      <c r="F777" s="360">
        <v>3770</v>
      </c>
      <c r="G777" s="360">
        <f t="shared" si="133"/>
        <v>0</v>
      </c>
      <c r="H777" s="360">
        <v>0</v>
      </c>
      <c r="I777" s="360">
        <f t="shared" si="134"/>
        <v>0</v>
      </c>
      <c r="J777" s="360">
        <v>0</v>
      </c>
      <c r="K777" s="360">
        <f t="shared" si="135"/>
        <v>0</v>
      </c>
      <c r="L777" s="360">
        <f t="shared" si="132"/>
        <v>3770</v>
      </c>
      <c r="M777" s="376">
        <f t="shared" si="132"/>
        <v>0</v>
      </c>
      <c r="N777" s="375">
        <v>0</v>
      </c>
      <c r="O777" s="360">
        <v>3770</v>
      </c>
      <c r="P777" s="360">
        <f t="shared" si="140"/>
        <v>0</v>
      </c>
      <c r="Q777" s="360">
        <v>0</v>
      </c>
      <c r="R777" s="360">
        <f t="shared" si="141"/>
        <v>0</v>
      </c>
      <c r="S777" s="360">
        <v>0</v>
      </c>
      <c r="T777" s="360">
        <f t="shared" si="142"/>
        <v>0</v>
      </c>
      <c r="U777" s="360">
        <f t="shared" si="136"/>
        <v>3770</v>
      </c>
      <c r="V777" s="369">
        <f t="shared" si="137"/>
        <v>0</v>
      </c>
      <c r="W777" s="393">
        <f t="shared" si="138"/>
        <v>0</v>
      </c>
      <c r="X777" s="376">
        <f t="shared" si="139"/>
        <v>0</v>
      </c>
      <c r="Y777" s="372"/>
    </row>
    <row r="778" spans="1:25" s="50" customFormat="1" ht="22.5" customHeight="1" x14ac:dyDescent="0.15">
      <c r="A778" s="361" t="s">
        <v>1163</v>
      </c>
      <c r="B778" s="151" t="s">
        <v>1386</v>
      </c>
      <c r="C778" s="152" t="s">
        <v>1370</v>
      </c>
      <c r="D778" s="375">
        <v>0</v>
      </c>
      <c r="E778" s="359" t="s">
        <v>1384</v>
      </c>
      <c r="F778" s="360">
        <v>5513</v>
      </c>
      <c r="G778" s="360">
        <f t="shared" si="133"/>
        <v>0</v>
      </c>
      <c r="H778" s="360">
        <v>0</v>
      </c>
      <c r="I778" s="360">
        <f t="shared" si="134"/>
        <v>0</v>
      </c>
      <c r="J778" s="360">
        <v>0</v>
      </c>
      <c r="K778" s="360">
        <f t="shared" si="135"/>
        <v>0</v>
      </c>
      <c r="L778" s="360">
        <f t="shared" si="132"/>
        <v>5513</v>
      </c>
      <c r="M778" s="376">
        <f t="shared" si="132"/>
        <v>0</v>
      </c>
      <c r="N778" s="375">
        <v>0</v>
      </c>
      <c r="O778" s="360">
        <v>5513</v>
      </c>
      <c r="P778" s="360">
        <f t="shared" si="140"/>
        <v>0</v>
      </c>
      <c r="Q778" s="360">
        <v>0</v>
      </c>
      <c r="R778" s="360">
        <f t="shared" si="141"/>
        <v>0</v>
      </c>
      <c r="S778" s="360">
        <v>0</v>
      </c>
      <c r="T778" s="360">
        <f t="shared" si="142"/>
        <v>0</v>
      </c>
      <c r="U778" s="360">
        <f t="shared" si="136"/>
        <v>5513</v>
      </c>
      <c r="V778" s="369">
        <f t="shared" si="137"/>
        <v>0</v>
      </c>
      <c r="W778" s="393">
        <f t="shared" si="138"/>
        <v>0</v>
      </c>
      <c r="X778" s="376">
        <f t="shared" si="139"/>
        <v>0</v>
      </c>
      <c r="Y778" s="372"/>
    </row>
    <row r="779" spans="1:25" s="50" customFormat="1" ht="22.5" customHeight="1" x14ac:dyDescent="0.15">
      <c r="A779" s="361" t="s">
        <v>1164</v>
      </c>
      <c r="B779" s="151" t="s">
        <v>1386</v>
      </c>
      <c r="C779" s="152" t="s">
        <v>1366</v>
      </c>
      <c r="D779" s="375">
        <v>0</v>
      </c>
      <c r="E779" s="359" t="s">
        <v>1384</v>
      </c>
      <c r="F779" s="360">
        <v>9027</v>
      </c>
      <c r="G779" s="360">
        <f t="shared" si="133"/>
        <v>0</v>
      </c>
      <c r="H779" s="360">
        <v>0</v>
      </c>
      <c r="I779" s="360">
        <f t="shared" si="134"/>
        <v>0</v>
      </c>
      <c r="J779" s="360">
        <v>0</v>
      </c>
      <c r="K779" s="360">
        <f t="shared" si="135"/>
        <v>0</v>
      </c>
      <c r="L779" s="360">
        <f t="shared" si="132"/>
        <v>9027</v>
      </c>
      <c r="M779" s="376">
        <f t="shared" si="132"/>
        <v>0</v>
      </c>
      <c r="N779" s="375">
        <v>0</v>
      </c>
      <c r="O779" s="360">
        <v>9027</v>
      </c>
      <c r="P779" s="360">
        <f t="shared" si="140"/>
        <v>0</v>
      </c>
      <c r="Q779" s="360">
        <v>0</v>
      </c>
      <c r="R779" s="360">
        <f t="shared" si="141"/>
        <v>0</v>
      </c>
      <c r="S779" s="360">
        <v>0</v>
      </c>
      <c r="T779" s="360">
        <f t="shared" si="142"/>
        <v>0</v>
      </c>
      <c r="U779" s="360">
        <f t="shared" si="136"/>
        <v>9027</v>
      </c>
      <c r="V779" s="369">
        <f t="shared" si="137"/>
        <v>0</v>
      </c>
      <c r="W779" s="393">
        <f t="shared" si="138"/>
        <v>0</v>
      </c>
      <c r="X779" s="376">
        <f t="shared" si="139"/>
        <v>0</v>
      </c>
      <c r="Y779" s="372"/>
    </row>
    <row r="780" spans="1:25" s="50" customFormat="1" ht="22.5" customHeight="1" x14ac:dyDescent="0.15">
      <c r="A780" s="361" t="s">
        <v>1165</v>
      </c>
      <c r="B780" s="151" t="s">
        <v>1386</v>
      </c>
      <c r="C780" s="152" t="s">
        <v>1371</v>
      </c>
      <c r="D780" s="375">
        <v>0</v>
      </c>
      <c r="E780" s="359" t="s">
        <v>1384</v>
      </c>
      <c r="F780" s="360">
        <v>14770</v>
      </c>
      <c r="G780" s="360">
        <f t="shared" si="133"/>
        <v>0</v>
      </c>
      <c r="H780" s="360">
        <v>0</v>
      </c>
      <c r="I780" s="360">
        <f t="shared" si="134"/>
        <v>0</v>
      </c>
      <c r="J780" s="360">
        <v>0</v>
      </c>
      <c r="K780" s="360">
        <f t="shared" si="135"/>
        <v>0</v>
      </c>
      <c r="L780" s="360">
        <f t="shared" si="132"/>
        <v>14770</v>
      </c>
      <c r="M780" s="376">
        <f t="shared" si="132"/>
        <v>0</v>
      </c>
      <c r="N780" s="375">
        <v>0</v>
      </c>
      <c r="O780" s="360">
        <v>14770</v>
      </c>
      <c r="P780" s="360">
        <f t="shared" si="140"/>
        <v>0</v>
      </c>
      <c r="Q780" s="360">
        <v>0</v>
      </c>
      <c r="R780" s="360">
        <f t="shared" si="141"/>
        <v>0</v>
      </c>
      <c r="S780" s="360">
        <v>0</v>
      </c>
      <c r="T780" s="360">
        <f t="shared" si="142"/>
        <v>0</v>
      </c>
      <c r="U780" s="360">
        <f t="shared" si="136"/>
        <v>14770</v>
      </c>
      <c r="V780" s="369">
        <f t="shared" si="137"/>
        <v>0</v>
      </c>
      <c r="W780" s="393">
        <f t="shared" si="138"/>
        <v>0</v>
      </c>
      <c r="X780" s="376">
        <f t="shared" si="139"/>
        <v>0</v>
      </c>
      <c r="Y780" s="372"/>
    </row>
    <row r="781" spans="1:25" s="50" customFormat="1" ht="22.5" customHeight="1" x14ac:dyDescent="0.15">
      <c r="A781" s="361" t="s">
        <v>1166</v>
      </c>
      <c r="B781" s="151" t="s">
        <v>1386</v>
      </c>
      <c r="C781" s="152" t="s">
        <v>1372</v>
      </c>
      <c r="D781" s="375">
        <v>0</v>
      </c>
      <c r="E781" s="359" t="s">
        <v>1384</v>
      </c>
      <c r="F781" s="360">
        <v>26266</v>
      </c>
      <c r="G781" s="360">
        <f t="shared" si="133"/>
        <v>0</v>
      </c>
      <c r="H781" s="360">
        <v>0</v>
      </c>
      <c r="I781" s="360">
        <f t="shared" si="134"/>
        <v>0</v>
      </c>
      <c r="J781" s="360">
        <v>0</v>
      </c>
      <c r="K781" s="360">
        <f t="shared" si="135"/>
        <v>0</v>
      </c>
      <c r="L781" s="360">
        <f t="shared" si="132"/>
        <v>26266</v>
      </c>
      <c r="M781" s="376">
        <f t="shared" si="132"/>
        <v>0</v>
      </c>
      <c r="N781" s="375">
        <v>0</v>
      </c>
      <c r="O781" s="360">
        <v>26266</v>
      </c>
      <c r="P781" s="360">
        <f t="shared" si="140"/>
        <v>0</v>
      </c>
      <c r="Q781" s="360">
        <v>0</v>
      </c>
      <c r="R781" s="360">
        <f t="shared" si="141"/>
        <v>0</v>
      </c>
      <c r="S781" s="360">
        <v>0</v>
      </c>
      <c r="T781" s="360">
        <f t="shared" si="142"/>
        <v>0</v>
      </c>
      <c r="U781" s="360">
        <f t="shared" si="136"/>
        <v>26266</v>
      </c>
      <c r="V781" s="369">
        <f t="shared" si="137"/>
        <v>0</v>
      </c>
      <c r="W781" s="393">
        <f t="shared" si="138"/>
        <v>0</v>
      </c>
      <c r="X781" s="376">
        <f t="shared" si="139"/>
        <v>0</v>
      </c>
      <c r="Y781" s="372"/>
    </row>
    <row r="782" spans="1:25" s="50" customFormat="1" ht="22.5" customHeight="1" x14ac:dyDescent="0.15">
      <c r="A782" s="361" t="s">
        <v>1167</v>
      </c>
      <c r="B782" s="151" t="s">
        <v>1386</v>
      </c>
      <c r="C782" s="152" t="s">
        <v>89</v>
      </c>
      <c r="D782" s="375">
        <v>0</v>
      </c>
      <c r="E782" s="359" t="s">
        <v>1384</v>
      </c>
      <c r="F782" s="360">
        <v>47878</v>
      </c>
      <c r="G782" s="360">
        <f t="shared" si="133"/>
        <v>0</v>
      </c>
      <c r="H782" s="360">
        <v>0</v>
      </c>
      <c r="I782" s="360">
        <f t="shared" si="134"/>
        <v>0</v>
      </c>
      <c r="J782" s="360">
        <v>0</v>
      </c>
      <c r="K782" s="360">
        <f t="shared" si="135"/>
        <v>0</v>
      </c>
      <c r="L782" s="360">
        <f t="shared" si="132"/>
        <v>47878</v>
      </c>
      <c r="M782" s="376">
        <f t="shared" si="132"/>
        <v>0</v>
      </c>
      <c r="N782" s="375">
        <v>0</v>
      </c>
      <c r="O782" s="360">
        <v>47878</v>
      </c>
      <c r="P782" s="360">
        <f t="shared" si="140"/>
        <v>0</v>
      </c>
      <c r="Q782" s="360">
        <v>0</v>
      </c>
      <c r="R782" s="360">
        <f t="shared" si="141"/>
        <v>0</v>
      </c>
      <c r="S782" s="360">
        <v>0</v>
      </c>
      <c r="T782" s="360">
        <f t="shared" si="142"/>
        <v>0</v>
      </c>
      <c r="U782" s="360">
        <f t="shared" si="136"/>
        <v>47878</v>
      </c>
      <c r="V782" s="369">
        <f t="shared" si="137"/>
        <v>0</v>
      </c>
      <c r="W782" s="393">
        <f t="shared" si="138"/>
        <v>0</v>
      </c>
      <c r="X782" s="376">
        <f t="shared" si="139"/>
        <v>0</v>
      </c>
      <c r="Y782" s="372"/>
    </row>
    <row r="783" spans="1:25" s="50" customFormat="1" ht="22.5" customHeight="1" x14ac:dyDescent="0.15">
      <c r="A783" s="361" t="s">
        <v>1168</v>
      </c>
      <c r="B783" s="151" t="s">
        <v>1386</v>
      </c>
      <c r="C783" s="152" t="s">
        <v>90</v>
      </c>
      <c r="D783" s="375">
        <v>0</v>
      </c>
      <c r="E783" s="359" t="s">
        <v>1384</v>
      </c>
      <c r="F783" s="360">
        <v>145777</v>
      </c>
      <c r="G783" s="360">
        <f t="shared" si="133"/>
        <v>0</v>
      </c>
      <c r="H783" s="360">
        <v>0</v>
      </c>
      <c r="I783" s="360">
        <f t="shared" si="134"/>
        <v>0</v>
      </c>
      <c r="J783" s="360">
        <v>0</v>
      </c>
      <c r="K783" s="360">
        <f t="shared" si="135"/>
        <v>0</v>
      </c>
      <c r="L783" s="360">
        <f t="shared" si="132"/>
        <v>145777</v>
      </c>
      <c r="M783" s="376">
        <f t="shared" si="132"/>
        <v>0</v>
      </c>
      <c r="N783" s="375">
        <v>0</v>
      </c>
      <c r="O783" s="360">
        <v>145777</v>
      </c>
      <c r="P783" s="360">
        <f t="shared" si="140"/>
        <v>0</v>
      </c>
      <c r="Q783" s="360">
        <v>0</v>
      </c>
      <c r="R783" s="360">
        <f t="shared" si="141"/>
        <v>0</v>
      </c>
      <c r="S783" s="360">
        <v>0</v>
      </c>
      <c r="T783" s="360">
        <f t="shared" si="142"/>
        <v>0</v>
      </c>
      <c r="U783" s="360">
        <f t="shared" si="136"/>
        <v>145777</v>
      </c>
      <c r="V783" s="369">
        <f t="shared" si="137"/>
        <v>0</v>
      </c>
      <c r="W783" s="393">
        <f t="shared" si="138"/>
        <v>0</v>
      </c>
      <c r="X783" s="376">
        <f t="shared" si="139"/>
        <v>0</v>
      </c>
      <c r="Y783" s="372"/>
    </row>
    <row r="784" spans="1:25" s="50" customFormat="1" ht="22.5" customHeight="1" x14ac:dyDescent="0.15">
      <c r="A784" s="361" t="s">
        <v>1169</v>
      </c>
      <c r="B784" s="151" t="s">
        <v>1386</v>
      </c>
      <c r="C784" s="152" t="s">
        <v>91</v>
      </c>
      <c r="D784" s="375">
        <v>0</v>
      </c>
      <c r="E784" s="359" t="s">
        <v>1384</v>
      </c>
      <c r="F784" s="360">
        <v>203505</v>
      </c>
      <c r="G784" s="360">
        <f t="shared" si="133"/>
        <v>0</v>
      </c>
      <c r="H784" s="360">
        <v>0</v>
      </c>
      <c r="I784" s="360">
        <f t="shared" si="134"/>
        <v>0</v>
      </c>
      <c r="J784" s="360">
        <v>0</v>
      </c>
      <c r="K784" s="360">
        <f t="shared" si="135"/>
        <v>0</v>
      </c>
      <c r="L784" s="360">
        <f t="shared" si="132"/>
        <v>203505</v>
      </c>
      <c r="M784" s="376">
        <f t="shared" si="132"/>
        <v>0</v>
      </c>
      <c r="N784" s="375">
        <v>0</v>
      </c>
      <c r="O784" s="360">
        <v>203505</v>
      </c>
      <c r="P784" s="360">
        <f t="shared" si="140"/>
        <v>0</v>
      </c>
      <c r="Q784" s="360">
        <v>0</v>
      </c>
      <c r="R784" s="360">
        <f t="shared" si="141"/>
        <v>0</v>
      </c>
      <c r="S784" s="360">
        <v>0</v>
      </c>
      <c r="T784" s="360">
        <f t="shared" si="142"/>
        <v>0</v>
      </c>
      <c r="U784" s="360">
        <f t="shared" si="136"/>
        <v>203505</v>
      </c>
      <c r="V784" s="369">
        <f t="shared" si="137"/>
        <v>0</v>
      </c>
      <c r="W784" s="393">
        <f t="shared" si="138"/>
        <v>0</v>
      </c>
      <c r="X784" s="376">
        <f t="shared" si="139"/>
        <v>0</v>
      </c>
      <c r="Y784" s="372"/>
    </row>
    <row r="785" spans="1:25" s="50" customFormat="1" ht="22.5" customHeight="1" x14ac:dyDescent="0.15">
      <c r="A785" s="361" t="s">
        <v>1170</v>
      </c>
      <c r="B785" s="151" t="s">
        <v>1386</v>
      </c>
      <c r="C785" s="152" t="s">
        <v>92</v>
      </c>
      <c r="D785" s="375">
        <v>0</v>
      </c>
      <c r="E785" s="359" t="s">
        <v>1384</v>
      </c>
      <c r="F785" s="360">
        <v>359885</v>
      </c>
      <c r="G785" s="360">
        <f t="shared" si="133"/>
        <v>0</v>
      </c>
      <c r="H785" s="360">
        <v>0</v>
      </c>
      <c r="I785" s="360">
        <f t="shared" si="134"/>
        <v>0</v>
      </c>
      <c r="J785" s="360">
        <v>0</v>
      </c>
      <c r="K785" s="360">
        <f t="shared" si="135"/>
        <v>0</v>
      </c>
      <c r="L785" s="360">
        <f t="shared" si="132"/>
        <v>359885</v>
      </c>
      <c r="M785" s="376">
        <f t="shared" si="132"/>
        <v>0</v>
      </c>
      <c r="N785" s="375">
        <v>0</v>
      </c>
      <c r="O785" s="360">
        <v>359885</v>
      </c>
      <c r="P785" s="360">
        <f t="shared" si="140"/>
        <v>0</v>
      </c>
      <c r="Q785" s="360">
        <v>0</v>
      </c>
      <c r="R785" s="360">
        <f t="shared" si="141"/>
        <v>0</v>
      </c>
      <c r="S785" s="360">
        <v>0</v>
      </c>
      <c r="T785" s="360">
        <f t="shared" si="142"/>
        <v>0</v>
      </c>
      <c r="U785" s="360">
        <f t="shared" si="136"/>
        <v>359885</v>
      </c>
      <c r="V785" s="369">
        <f t="shared" si="137"/>
        <v>0</v>
      </c>
      <c r="W785" s="393">
        <f t="shared" si="138"/>
        <v>0</v>
      </c>
      <c r="X785" s="376">
        <f t="shared" si="139"/>
        <v>0</v>
      </c>
      <c r="Y785" s="372"/>
    </row>
    <row r="786" spans="1:25" s="50" customFormat="1" ht="22.5" customHeight="1" x14ac:dyDescent="0.15">
      <c r="A786" s="361" t="s">
        <v>1171</v>
      </c>
      <c r="B786" s="151" t="s">
        <v>533</v>
      </c>
      <c r="C786" s="152" t="s">
        <v>1387</v>
      </c>
      <c r="D786" s="375">
        <v>0</v>
      </c>
      <c r="E786" s="359" t="s">
        <v>1384</v>
      </c>
      <c r="F786" s="360">
        <v>460</v>
      </c>
      <c r="G786" s="360">
        <f t="shared" si="133"/>
        <v>0</v>
      </c>
      <c r="H786" s="360">
        <v>0</v>
      </c>
      <c r="I786" s="360">
        <f t="shared" si="134"/>
        <v>0</v>
      </c>
      <c r="J786" s="360">
        <v>0</v>
      </c>
      <c r="K786" s="360">
        <f t="shared" si="135"/>
        <v>0</v>
      </c>
      <c r="L786" s="360">
        <f t="shared" si="132"/>
        <v>460</v>
      </c>
      <c r="M786" s="376">
        <f t="shared" si="132"/>
        <v>0</v>
      </c>
      <c r="N786" s="375">
        <v>0</v>
      </c>
      <c r="O786" s="360">
        <v>460</v>
      </c>
      <c r="P786" s="360">
        <f t="shared" si="140"/>
        <v>0</v>
      </c>
      <c r="Q786" s="360">
        <v>0</v>
      </c>
      <c r="R786" s="360">
        <f t="shared" si="141"/>
        <v>0</v>
      </c>
      <c r="S786" s="360">
        <v>0</v>
      </c>
      <c r="T786" s="360">
        <f t="shared" si="142"/>
        <v>0</v>
      </c>
      <c r="U786" s="360">
        <f t="shared" si="136"/>
        <v>460</v>
      </c>
      <c r="V786" s="369">
        <f t="shared" si="137"/>
        <v>0</v>
      </c>
      <c r="W786" s="393">
        <f t="shared" si="138"/>
        <v>0</v>
      </c>
      <c r="X786" s="376">
        <f t="shared" si="139"/>
        <v>0</v>
      </c>
      <c r="Y786" s="372"/>
    </row>
    <row r="787" spans="1:25" s="50" customFormat="1" ht="22.5" customHeight="1" x14ac:dyDescent="0.15">
      <c r="A787" s="361" t="s">
        <v>1172</v>
      </c>
      <c r="B787" s="151" t="s">
        <v>533</v>
      </c>
      <c r="C787" s="152" t="s">
        <v>1388</v>
      </c>
      <c r="D787" s="375">
        <v>0</v>
      </c>
      <c r="E787" s="359" t="s">
        <v>1384</v>
      </c>
      <c r="F787" s="360">
        <v>743</v>
      </c>
      <c r="G787" s="360">
        <f t="shared" si="133"/>
        <v>0</v>
      </c>
      <c r="H787" s="360">
        <v>0</v>
      </c>
      <c r="I787" s="360">
        <f t="shared" si="134"/>
        <v>0</v>
      </c>
      <c r="J787" s="360">
        <v>0</v>
      </c>
      <c r="K787" s="360">
        <f t="shared" si="135"/>
        <v>0</v>
      </c>
      <c r="L787" s="360">
        <f t="shared" si="132"/>
        <v>743</v>
      </c>
      <c r="M787" s="376">
        <f t="shared" si="132"/>
        <v>0</v>
      </c>
      <c r="N787" s="375">
        <v>0</v>
      </c>
      <c r="O787" s="360">
        <v>743</v>
      </c>
      <c r="P787" s="360">
        <f t="shared" si="140"/>
        <v>0</v>
      </c>
      <c r="Q787" s="360">
        <v>0</v>
      </c>
      <c r="R787" s="360">
        <f t="shared" si="141"/>
        <v>0</v>
      </c>
      <c r="S787" s="360">
        <v>0</v>
      </c>
      <c r="T787" s="360">
        <f t="shared" si="142"/>
        <v>0</v>
      </c>
      <c r="U787" s="360">
        <f t="shared" si="136"/>
        <v>743</v>
      </c>
      <c r="V787" s="369">
        <f t="shared" si="137"/>
        <v>0</v>
      </c>
      <c r="W787" s="393">
        <f t="shared" si="138"/>
        <v>0</v>
      </c>
      <c r="X787" s="376">
        <f t="shared" si="139"/>
        <v>0</v>
      </c>
      <c r="Y787" s="372"/>
    </row>
    <row r="788" spans="1:25" s="50" customFormat="1" ht="22.5" customHeight="1" x14ac:dyDescent="0.15">
      <c r="A788" s="361" t="s">
        <v>1173</v>
      </c>
      <c r="B788" s="151" t="s">
        <v>533</v>
      </c>
      <c r="C788" s="152" t="s">
        <v>1389</v>
      </c>
      <c r="D788" s="375">
        <v>0</v>
      </c>
      <c r="E788" s="359" t="s">
        <v>1384</v>
      </c>
      <c r="F788" s="360">
        <v>1318</v>
      </c>
      <c r="G788" s="360">
        <f t="shared" si="133"/>
        <v>0</v>
      </c>
      <c r="H788" s="360">
        <v>0</v>
      </c>
      <c r="I788" s="360">
        <f t="shared" si="134"/>
        <v>0</v>
      </c>
      <c r="J788" s="360">
        <v>0</v>
      </c>
      <c r="K788" s="360">
        <f t="shared" si="135"/>
        <v>0</v>
      </c>
      <c r="L788" s="360">
        <f t="shared" si="132"/>
        <v>1318</v>
      </c>
      <c r="M788" s="376">
        <f t="shared" si="132"/>
        <v>0</v>
      </c>
      <c r="N788" s="375">
        <v>0</v>
      </c>
      <c r="O788" s="360">
        <v>1318</v>
      </c>
      <c r="P788" s="360">
        <f t="shared" si="140"/>
        <v>0</v>
      </c>
      <c r="Q788" s="360">
        <v>0</v>
      </c>
      <c r="R788" s="360">
        <f t="shared" si="141"/>
        <v>0</v>
      </c>
      <c r="S788" s="360">
        <v>0</v>
      </c>
      <c r="T788" s="360">
        <f t="shared" si="142"/>
        <v>0</v>
      </c>
      <c r="U788" s="360">
        <f t="shared" si="136"/>
        <v>1318</v>
      </c>
      <c r="V788" s="369">
        <f t="shared" si="137"/>
        <v>0</v>
      </c>
      <c r="W788" s="393">
        <f t="shared" si="138"/>
        <v>0</v>
      </c>
      <c r="X788" s="376">
        <f t="shared" si="139"/>
        <v>0</v>
      </c>
      <c r="Y788" s="372"/>
    </row>
    <row r="789" spans="1:25" s="50" customFormat="1" ht="22.5" customHeight="1" x14ac:dyDescent="0.15">
      <c r="A789" s="361" t="s">
        <v>1174</v>
      </c>
      <c r="B789" s="151" t="s">
        <v>533</v>
      </c>
      <c r="C789" s="152" t="s">
        <v>1390</v>
      </c>
      <c r="D789" s="375">
        <v>0</v>
      </c>
      <c r="E789" s="359" t="s">
        <v>1384</v>
      </c>
      <c r="F789" s="360">
        <v>1787</v>
      </c>
      <c r="G789" s="360">
        <f t="shared" si="133"/>
        <v>0</v>
      </c>
      <c r="H789" s="360">
        <v>0</v>
      </c>
      <c r="I789" s="360">
        <f t="shared" si="134"/>
        <v>0</v>
      </c>
      <c r="J789" s="360">
        <v>0</v>
      </c>
      <c r="K789" s="360">
        <f t="shared" si="135"/>
        <v>0</v>
      </c>
      <c r="L789" s="360">
        <f t="shared" si="132"/>
        <v>1787</v>
      </c>
      <c r="M789" s="376">
        <f t="shared" si="132"/>
        <v>0</v>
      </c>
      <c r="N789" s="375">
        <v>0</v>
      </c>
      <c r="O789" s="360">
        <v>1787</v>
      </c>
      <c r="P789" s="360">
        <f t="shared" si="140"/>
        <v>0</v>
      </c>
      <c r="Q789" s="360">
        <v>0</v>
      </c>
      <c r="R789" s="360">
        <f t="shared" si="141"/>
        <v>0</v>
      </c>
      <c r="S789" s="360">
        <v>0</v>
      </c>
      <c r="T789" s="360">
        <f t="shared" si="142"/>
        <v>0</v>
      </c>
      <c r="U789" s="360">
        <f t="shared" si="136"/>
        <v>1787</v>
      </c>
      <c r="V789" s="369">
        <f t="shared" si="137"/>
        <v>0</v>
      </c>
      <c r="W789" s="393">
        <f t="shared" si="138"/>
        <v>0</v>
      </c>
      <c r="X789" s="376">
        <f t="shared" si="139"/>
        <v>0</v>
      </c>
      <c r="Y789" s="372"/>
    </row>
    <row r="790" spans="1:25" s="50" customFormat="1" ht="22.5" customHeight="1" x14ac:dyDescent="0.15">
      <c r="A790" s="361" t="s">
        <v>1175</v>
      </c>
      <c r="B790" s="151" t="s">
        <v>533</v>
      </c>
      <c r="C790" s="152" t="s">
        <v>1391</v>
      </c>
      <c r="D790" s="375">
        <v>0</v>
      </c>
      <c r="E790" s="359" t="s">
        <v>1384</v>
      </c>
      <c r="F790" s="360">
        <v>3911</v>
      </c>
      <c r="G790" s="360">
        <f t="shared" si="133"/>
        <v>0</v>
      </c>
      <c r="H790" s="360">
        <v>0</v>
      </c>
      <c r="I790" s="360">
        <f t="shared" si="134"/>
        <v>0</v>
      </c>
      <c r="J790" s="360">
        <v>0</v>
      </c>
      <c r="K790" s="360">
        <f t="shared" si="135"/>
        <v>0</v>
      </c>
      <c r="L790" s="360">
        <f t="shared" ref="L790:M853" si="143">F790+H790+J790</f>
        <v>3911</v>
      </c>
      <c r="M790" s="376">
        <f t="shared" si="143"/>
        <v>0</v>
      </c>
      <c r="N790" s="375">
        <v>0</v>
      </c>
      <c r="O790" s="360">
        <v>3911</v>
      </c>
      <c r="P790" s="360">
        <f t="shared" si="140"/>
        <v>0</v>
      </c>
      <c r="Q790" s="360">
        <v>0</v>
      </c>
      <c r="R790" s="360">
        <f t="shared" si="141"/>
        <v>0</v>
      </c>
      <c r="S790" s="360">
        <v>0</v>
      </c>
      <c r="T790" s="360">
        <f t="shared" si="142"/>
        <v>0</v>
      </c>
      <c r="U790" s="360">
        <f t="shared" si="136"/>
        <v>3911</v>
      </c>
      <c r="V790" s="369">
        <f t="shared" si="137"/>
        <v>0</v>
      </c>
      <c r="W790" s="393">
        <f t="shared" si="138"/>
        <v>0</v>
      </c>
      <c r="X790" s="376">
        <f t="shared" si="139"/>
        <v>0</v>
      </c>
      <c r="Y790" s="372"/>
    </row>
    <row r="791" spans="1:25" s="50" customFormat="1" ht="22.5" customHeight="1" x14ac:dyDescent="0.15">
      <c r="A791" s="361" t="s">
        <v>1176</v>
      </c>
      <c r="B791" s="151" t="s">
        <v>533</v>
      </c>
      <c r="C791" s="152" t="s">
        <v>1392</v>
      </c>
      <c r="D791" s="375">
        <v>0</v>
      </c>
      <c r="E791" s="359" t="s">
        <v>1384</v>
      </c>
      <c r="F791" s="360">
        <v>5345</v>
      </c>
      <c r="G791" s="360">
        <f t="shared" si="133"/>
        <v>0</v>
      </c>
      <c r="H791" s="360">
        <v>0</v>
      </c>
      <c r="I791" s="360">
        <f t="shared" si="134"/>
        <v>0</v>
      </c>
      <c r="J791" s="360">
        <v>0</v>
      </c>
      <c r="K791" s="360">
        <f t="shared" si="135"/>
        <v>0</v>
      </c>
      <c r="L791" s="360">
        <f t="shared" si="143"/>
        <v>5345</v>
      </c>
      <c r="M791" s="376">
        <f t="shared" si="143"/>
        <v>0</v>
      </c>
      <c r="N791" s="375">
        <v>0</v>
      </c>
      <c r="O791" s="360">
        <v>5345</v>
      </c>
      <c r="P791" s="360">
        <f t="shared" si="140"/>
        <v>0</v>
      </c>
      <c r="Q791" s="360">
        <v>0</v>
      </c>
      <c r="R791" s="360">
        <f t="shared" si="141"/>
        <v>0</v>
      </c>
      <c r="S791" s="360">
        <v>0</v>
      </c>
      <c r="T791" s="360">
        <f t="shared" si="142"/>
        <v>0</v>
      </c>
      <c r="U791" s="360">
        <f t="shared" si="136"/>
        <v>5345</v>
      </c>
      <c r="V791" s="369">
        <f t="shared" si="137"/>
        <v>0</v>
      </c>
      <c r="W791" s="393">
        <f t="shared" si="138"/>
        <v>0</v>
      </c>
      <c r="X791" s="376">
        <f t="shared" si="139"/>
        <v>0</v>
      </c>
      <c r="Y791" s="372"/>
    </row>
    <row r="792" spans="1:25" s="50" customFormat="1" ht="22.5" customHeight="1" x14ac:dyDescent="0.15">
      <c r="A792" s="361" t="s">
        <v>1177</v>
      </c>
      <c r="B792" s="151" t="s">
        <v>533</v>
      </c>
      <c r="C792" s="152" t="s">
        <v>1393</v>
      </c>
      <c r="D792" s="375">
        <v>0</v>
      </c>
      <c r="E792" s="359" t="s">
        <v>1384</v>
      </c>
      <c r="F792" s="360">
        <v>8150</v>
      </c>
      <c r="G792" s="360">
        <f t="shared" si="133"/>
        <v>0</v>
      </c>
      <c r="H792" s="360">
        <v>0</v>
      </c>
      <c r="I792" s="360">
        <f t="shared" si="134"/>
        <v>0</v>
      </c>
      <c r="J792" s="360">
        <v>0</v>
      </c>
      <c r="K792" s="360">
        <f t="shared" si="135"/>
        <v>0</v>
      </c>
      <c r="L792" s="360">
        <f t="shared" si="143"/>
        <v>8150</v>
      </c>
      <c r="M792" s="376">
        <f t="shared" si="143"/>
        <v>0</v>
      </c>
      <c r="N792" s="375">
        <v>0</v>
      </c>
      <c r="O792" s="360">
        <v>8150</v>
      </c>
      <c r="P792" s="360">
        <f t="shared" si="140"/>
        <v>0</v>
      </c>
      <c r="Q792" s="360">
        <v>0</v>
      </c>
      <c r="R792" s="360">
        <f t="shared" si="141"/>
        <v>0</v>
      </c>
      <c r="S792" s="360">
        <v>0</v>
      </c>
      <c r="T792" s="360">
        <f t="shared" si="142"/>
        <v>0</v>
      </c>
      <c r="U792" s="360">
        <f t="shared" si="136"/>
        <v>8150</v>
      </c>
      <c r="V792" s="369">
        <f t="shared" si="137"/>
        <v>0</v>
      </c>
      <c r="W792" s="393">
        <f t="shared" si="138"/>
        <v>0</v>
      </c>
      <c r="X792" s="376">
        <f t="shared" si="139"/>
        <v>0</v>
      </c>
      <c r="Y792" s="372"/>
    </row>
    <row r="793" spans="1:25" s="50" customFormat="1" ht="22.5" customHeight="1" x14ac:dyDescent="0.15">
      <c r="A793" s="361" t="s">
        <v>1178</v>
      </c>
      <c r="B793" s="151" t="s">
        <v>533</v>
      </c>
      <c r="C793" s="152" t="s">
        <v>534</v>
      </c>
      <c r="D793" s="375">
        <v>0</v>
      </c>
      <c r="E793" s="359" t="s">
        <v>1384</v>
      </c>
      <c r="F793" s="360">
        <v>17115</v>
      </c>
      <c r="G793" s="360">
        <f t="shared" si="133"/>
        <v>0</v>
      </c>
      <c r="H793" s="360">
        <v>0</v>
      </c>
      <c r="I793" s="360">
        <f t="shared" si="134"/>
        <v>0</v>
      </c>
      <c r="J793" s="360">
        <v>0</v>
      </c>
      <c r="K793" s="360">
        <f t="shared" si="135"/>
        <v>0</v>
      </c>
      <c r="L793" s="360">
        <f t="shared" si="143"/>
        <v>17115</v>
      </c>
      <c r="M793" s="376">
        <f t="shared" si="143"/>
        <v>0</v>
      </c>
      <c r="N793" s="375">
        <v>0</v>
      </c>
      <c r="O793" s="360">
        <v>17115</v>
      </c>
      <c r="P793" s="360">
        <f t="shared" si="140"/>
        <v>0</v>
      </c>
      <c r="Q793" s="360">
        <v>0</v>
      </c>
      <c r="R793" s="360">
        <f t="shared" si="141"/>
        <v>0</v>
      </c>
      <c r="S793" s="360">
        <v>0</v>
      </c>
      <c r="T793" s="360">
        <f t="shared" si="142"/>
        <v>0</v>
      </c>
      <c r="U793" s="360">
        <f t="shared" si="136"/>
        <v>17115</v>
      </c>
      <c r="V793" s="369">
        <f t="shared" si="137"/>
        <v>0</v>
      </c>
      <c r="W793" s="393">
        <f t="shared" si="138"/>
        <v>0</v>
      </c>
      <c r="X793" s="376">
        <f t="shared" si="139"/>
        <v>0</v>
      </c>
      <c r="Y793" s="372"/>
    </row>
    <row r="794" spans="1:25" s="50" customFormat="1" ht="22.5" customHeight="1" x14ac:dyDescent="0.15">
      <c r="A794" s="361" t="s">
        <v>1179</v>
      </c>
      <c r="B794" s="151" t="s">
        <v>533</v>
      </c>
      <c r="C794" s="152" t="s">
        <v>535</v>
      </c>
      <c r="D794" s="375">
        <v>0</v>
      </c>
      <c r="E794" s="359" t="s">
        <v>1384</v>
      </c>
      <c r="F794" s="360">
        <v>62056</v>
      </c>
      <c r="G794" s="360">
        <f t="shared" si="133"/>
        <v>0</v>
      </c>
      <c r="H794" s="360">
        <v>0</v>
      </c>
      <c r="I794" s="360">
        <f t="shared" si="134"/>
        <v>0</v>
      </c>
      <c r="J794" s="360">
        <v>0</v>
      </c>
      <c r="K794" s="360">
        <f t="shared" si="135"/>
        <v>0</v>
      </c>
      <c r="L794" s="360">
        <f t="shared" si="143"/>
        <v>62056</v>
      </c>
      <c r="M794" s="376">
        <f t="shared" si="143"/>
        <v>0</v>
      </c>
      <c r="N794" s="375">
        <v>0</v>
      </c>
      <c r="O794" s="360">
        <v>62056</v>
      </c>
      <c r="P794" s="360">
        <f t="shared" si="140"/>
        <v>0</v>
      </c>
      <c r="Q794" s="360">
        <v>0</v>
      </c>
      <c r="R794" s="360">
        <f t="shared" si="141"/>
        <v>0</v>
      </c>
      <c r="S794" s="360">
        <v>0</v>
      </c>
      <c r="T794" s="360">
        <f t="shared" si="142"/>
        <v>0</v>
      </c>
      <c r="U794" s="360">
        <f t="shared" si="136"/>
        <v>62056</v>
      </c>
      <c r="V794" s="369">
        <f t="shared" si="137"/>
        <v>0</v>
      </c>
      <c r="W794" s="393">
        <f t="shared" si="138"/>
        <v>0</v>
      </c>
      <c r="X794" s="376">
        <f t="shared" si="139"/>
        <v>0</v>
      </c>
      <c r="Y794" s="372"/>
    </row>
    <row r="795" spans="1:25" s="50" customFormat="1" ht="22.5" customHeight="1" x14ac:dyDescent="0.15">
      <c r="A795" s="361" t="s">
        <v>1180</v>
      </c>
      <c r="B795" s="151" t="s">
        <v>1394</v>
      </c>
      <c r="C795" s="152" t="s">
        <v>1376</v>
      </c>
      <c r="D795" s="375">
        <v>0</v>
      </c>
      <c r="E795" s="359" t="s">
        <v>1384</v>
      </c>
      <c r="F795" s="360">
        <v>247</v>
      </c>
      <c r="G795" s="360">
        <f t="shared" si="133"/>
        <v>0</v>
      </c>
      <c r="H795" s="360">
        <v>0</v>
      </c>
      <c r="I795" s="360">
        <f t="shared" si="134"/>
        <v>0</v>
      </c>
      <c r="J795" s="360">
        <v>0</v>
      </c>
      <c r="K795" s="360">
        <f t="shared" si="135"/>
        <v>0</v>
      </c>
      <c r="L795" s="360">
        <f t="shared" si="143"/>
        <v>247</v>
      </c>
      <c r="M795" s="376">
        <f t="shared" si="143"/>
        <v>0</v>
      </c>
      <c r="N795" s="375">
        <v>0</v>
      </c>
      <c r="O795" s="360">
        <v>247</v>
      </c>
      <c r="P795" s="360">
        <f t="shared" si="140"/>
        <v>0</v>
      </c>
      <c r="Q795" s="360">
        <v>0</v>
      </c>
      <c r="R795" s="360">
        <f t="shared" si="141"/>
        <v>0</v>
      </c>
      <c r="S795" s="360">
        <v>0</v>
      </c>
      <c r="T795" s="360">
        <f t="shared" si="142"/>
        <v>0</v>
      </c>
      <c r="U795" s="360">
        <f t="shared" si="136"/>
        <v>247</v>
      </c>
      <c r="V795" s="369">
        <f t="shared" si="137"/>
        <v>0</v>
      </c>
      <c r="W795" s="393">
        <f t="shared" si="138"/>
        <v>0</v>
      </c>
      <c r="X795" s="376">
        <f t="shared" si="139"/>
        <v>0</v>
      </c>
      <c r="Y795" s="372"/>
    </row>
    <row r="796" spans="1:25" s="50" customFormat="1" ht="22.5" customHeight="1" x14ac:dyDescent="0.15">
      <c r="A796" s="361" t="s">
        <v>1181</v>
      </c>
      <c r="B796" s="151" t="s">
        <v>1394</v>
      </c>
      <c r="C796" s="152" t="s">
        <v>1378</v>
      </c>
      <c r="D796" s="375">
        <v>0</v>
      </c>
      <c r="E796" s="359" t="s">
        <v>1384</v>
      </c>
      <c r="F796" s="360">
        <v>389</v>
      </c>
      <c r="G796" s="360">
        <f t="shared" si="133"/>
        <v>0</v>
      </c>
      <c r="H796" s="360">
        <v>0</v>
      </c>
      <c r="I796" s="360">
        <f t="shared" si="134"/>
        <v>0</v>
      </c>
      <c r="J796" s="360">
        <v>0</v>
      </c>
      <c r="K796" s="360">
        <f t="shared" si="135"/>
        <v>0</v>
      </c>
      <c r="L796" s="360">
        <f t="shared" si="143"/>
        <v>389</v>
      </c>
      <c r="M796" s="376">
        <f t="shared" si="143"/>
        <v>0</v>
      </c>
      <c r="N796" s="375">
        <v>0</v>
      </c>
      <c r="O796" s="360">
        <v>389</v>
      </c>
      <c r="P796" s="360">
        <f t="shared" si="140"/>
        <v>0</v>
      </c>
      <c r="Q796" s="360">
        <v>0</v>
      </c>
      <c r="R796" s="360">
        <f t="shared" si="141"/>
        <v>0</v>
      </c>
      <c r="S796" s="360">
        <v>0</v>
      </c>
      <c r="T796" s="360">
        <f t="shared" si="142"/>
        <v>0</v>
      </c>
      <c r="U796" s="360">
        <f t="shared" si="136"/>
        <v>389</v>
      </c>
      <c r="V796" s="369">
        <f t="shared" si="137"/>
        <v>0</v>
      </c>
      <c r="W796" s="393">
        <f t="shared" si="138"/>
        <v>0</v>
      </c>
      <c r="X796" s="376">
        <f t="shared" si="139"/>
        <v>0</v>
      </c>
      <c r="Y796" s="372"/>
    </row>
    <row r="797" spans="1:25" s="50" customFormat="1" ht="22.5" customHeight="1" x14ac:dyDescent="0.15">
      <c r="A797" s="361" t="s">
        <v>1182</v>
      </c>
      <c r="B797" s="151" t="s">
        <v>1394</v>
      </c>
      <c r="C797" s="152" t="s">
        <v>1368</v>
      </c>
      <c r="D797" s="375">
        <v>0</v>
      </c>
      <c r="E797" s="359" t="s">
        <v>1384</v>
      </c>
      <c r="F797" s="360">
        <v>672</v>
      </c>
      <c r="G797" s="360">
        <f t="shared" si="133"/>
        <v>0</v>
      </c>
      <c r="H797" s="360">
        <v>0</v>
      </c>
      <c r="I797" s="360">
        <f t="shared" si="134"/>
        <v>0</v>
      </c>
      <c r="J797" s="360">
        <v>0</v>
      </c>
      <c r="K797" s="360">
        <f t="shared" si="135"/>
        <v>0</v>
      </c>
      <c r="L797" s="360">
        <f t="shared" si="143"/>
        <v>672</v>
      </c>
      <c r="M797" s="376">
        <f t="shared" si="143"/>
        <v>0</v>
      </c>
      <c r="N797" s="375">
        <v>0</v>
      </c>
      <c r="O797" s="360">
        <v>672</v>
      </c>
      <c r="P797" s="360">
        <f t="shared" si="140"/>
        <v>0</v>
      </c>
      <c r="Q797" s="360">
        <v>0</v>
      </c>
      <c r="R797" s="360">
        <f t="shared" si="141"/>
        <v>0</v>
      </c>
      <c r="S797" s="360">
        <v>0</v>
      </c>
      <c r="T797" s="360">
        <f t="shared" si="142"/>
        <v>0</v>
      </c>
      <c r="U797" s="360">
        <f t="shared" si="136"/>
        <v>672</v>
      </c>
      <c r="V797" s="369">
        <f t="shared" si="137"/>
        <v>0</v>
      </c>
      <c r="W797" s="393">
        <f t="shared" si="138"/>
        <v>0</v>
      </c>
      <c r="X797" s="376">
        <f t="shared" si="139"/>
        <v>0</v>
      </c>
      <c r="Y797" s="372"/>
    </row>
    <row r="798" spans="1:25" s="50" customFormat="1" ht="22.5" customHeight="1" x14ac:dyDescent="0.15">
      <c r="A798" s="361" t="s">
        <v>1183</v>
      </c>
      <c r="B798" s="151" t="s">
        <v>1394</v>
      </c>
      <c r="C798" s="152" t="s">
        <v>1369</v>
      </c>
      <c r="D798" s="375">
        <v>0</v>
      </c>
      <c r="E798" s="359" t="s">
        <v>1384</v>
      </c>
      <c r="F798" s="360">
        <v>1115</v>
      </c>
      <c r="G798" s="360">
        <f t="shared" si="133"/>
        <v>0</v>
      </c>
      <c r="H798" s="360">
        <v>0</v>
      </c>
      <c r="I798" s="360">
        <f t="shared" si="134"/>
        <v>0</v>
      </c>
      <c r="J798" s="360">
        <v>0</v>
      </c>
      <c r="K798" s="360">
        <f t="shared" si="135"/>
        <v>0</v>
      </c>
      <c r="L798" s="360">
        <f t="shared" si="143"/>
        <v>1115</v>
      </c>
      <c r="M798" s="376">
        <f t="shared" si="143"/>
        <v>0</v>
      </c>
      <c r="N798" s="375">
        <v>0</v>
      </c>
      <c r="O798" s="360">
        <v>1115</v>
      </c>
      <c r="P798" s="360">
        <f t="shared" si="140"/>
        <v>0</v>
      </c>
      <c r="Q798" s="360">
        <v>0</v>
      </c>
      <c r="R798" s="360">
        <f t="shared" si="141"/>
        <v>0</v>
      </c>
      <c r="S798" s="360">
        <v>0</v>
      </c>
      <c r="T798" s="360">
        <f t="shared" si="142"/>
        <v>0</v>
      </c>
      <c r="U798" s="360">
        <f t="shared" si="136"/>
        <v>1115</v>
      </c>
      <c r="V798" s="369">
        <f t="shared" si="137"/>
        <v>0</v>
      </c>
      <c r="W798" s="393">
        <f t="shared" si="138"/>
        <v>0</v>
      </c>
      <c r="X798" s="376">
        <f t="shared" si="139"/>
        <v>0</v>
      </c>
      <c r="Y798" s="372"/>
    </row>
    <row r="799" spans="1:25" s="50" customFormat="1" ht="22.5" customHeight="1" x14ac:dyDescent="0.15">
      <c r="A799" s="361" t="s">
        <v>1184</v>
      </c>
      <c r="B799" s="151" t="s">
        <v>1394</v>
      </c>
      <c r="C799" s="152" t="s">
        <v>1370</v>
      </c>
      <c r="D799" s="375">
        <v>0</v>
      </c>
      <c r="E799" s="359" t="s">
        <v>1384</v>
      </c>
      <c r="F799" s="360">
        <v>1610</v>
      </c>
      <c r="G799" s="360">
        <f t="shared" si="133"/>
        <v>0</v>
      </c>
      <c r="H799" s="360">
        <v>0</v>
      </c>
      <c r="I799" s="360">
        <f t="shared" si="134"/>
        <v>0</v>
      </c>
      <c r="J799" s="360">
        <v>0</v>
      </c>
      <c r="K799" s="360">
        <f t="shared" si="135"/>
        <v>0</v>
      </c>
      <c r="L799" s="360">
        <f t="shared" si="143"/>
        <v>1610</v>
      </c>
      <c r="M799" s="376">
        <f t="shared" si="143"/>
        <v>0</v>
      </c>
      <c r="N799" s="375">
        <v>0</v>
      </c>
      <c r="O799" s="360">
        <v>1610</v>
      </c>
      <c r="P799" s="360">
        <f t="shared" si="140"/>
        <v>0</v>
      </c>
      <c r="Q799" s="360">
        <v>0</v>
      </c>
      <c r="R799" s="360">
        <f t="shared" si="141"/>
        <v>0</v>
      </c>
      <c r="S799" s="360">
        <v>0</v>
      </c>
      <c r="T799" s="360">
        <f t="shared" si="142"/>
        <v>0</v>
      </c>
      <c r="U799" s="360">
        <f t="shared" si="136"/>
        <v>1610</v>
      </c>
      <c r="V799" s="369">
        <f t="shared" si="137"/>
        <v>0</v>
      </c>
      <c r="W799" s="393">
        <f t="shared" si="138"/>
        <v>0</v>
      </c>
      <c r="X799" s="376">
        <f t="shared" si="139"/>
        <v>0</v>
      </c>
      <c r="Y799" s="372"/>
    </row>
    <row r="800" spans="1:25" s="50" customFormat="1" ht="22.5" customHeight="1" x14ac:dyDescent="0.15">
      <c r="A800" s="361" t="s">
        <v>1185</v>
      </c>
      <c r="B800" s="151" t="s">
        <v>1394</v>
      </c>
      <c r="C800" s="152" t="s">
        <v>1366</v>
      </c>
      <c r="D800" s="375">
        <v>0</v>
      </c>
      <c r="E800" s="359" t="s">
        <v>1384</v>
      </c>
      <c r="F800" s="360">
        <v>2743</v>
      </c>
      <c r="G800" s="360">
        <f t="shared" si="133"/>
        <v>0</v>
      </c>
      <c r="H800" s="360">
        <v>0</v>
      </c>
      <c r="I800" s="360">
        <f t="shared" si="134"/>
        <v>0</v>
      </c>
      <c r="J800" s="360">
        <v>0</v>
      </c>
      <c r="K800" s="360">
        <f t="shared" si="135"/>
        <v>0</v>
      </c>
      <c r="L800" s="360">
        <f t="shared" si="143"/>
        <v>2743</v>
      </c>
      <c r="M800" s="376">
        <f t="shared" si="143"/>
        <v>0</v>
      </c>
      <c r="N800" s="375">
        <v>0</v>
      </c>
      <c r="O800" s="360">
        <v>2743</v>
      </c>
      <c r="P800" s="360">
        <f t="shared" si="140"/>
        <v>0</v>
      </c>
      <c r="Q800" s="360">
        <v>0</v>
      </c>
      <c r="R800" s="360">
        <f t="shared" si="141"/>
        <v>0</v>
      </c>
      <c r="S800" s="360">
        <v>0</v>
      </c>
      <c r="T800" s="360">
        <f t="shared" si="142"/>
        <v>0</v>
      </c>
      <c r="U800" s="360">
        <f t="shared" si="136"/>
        <v>2743</v>
      </c>
      <c r="V800" s="369">
        <f t="shared" si="137"/>
        <v>0</v>
      </c>
      <c r="W800" s="393">
        <f t="shared" si="138"/>
        <v>0</v>
      </c>
      <c r="X800" s="376">
        <f t="shared" si="139"/>
        <v>0</v>
      </c>
      <c r="Y800" s="372"/>
    </row>
    <row r="801" spans="1:25" s="50" customFormat="1" ht="22.5" customHeight="1" x14ac:dyDescent="0.15">
      <c r="A801" s="361" t="s">
        <v>1186</v>
      </c>
      <c r="B801" s="151" t="s">
        <v>1394</v>
      </c>
      <c r="C801" s="152" t="s">
        <v>1371</v>
      </c>
      <c r="D801" s="375">
        <v>0</v>
      </c>
      <c r="E801" s="359" t="s">
        <v>1384</v>
      </c>
      <c r="F801" s="360">
        <v>4522</v>
      </c>
      <c r="G801" s="360">
        <f t="shared" si="133"/>
        <v>0</v>
      </c>
      <c r="H801" s="360">
        <v>0</v>
      </c>
      <c r="I801" s="360">
        <f t="shared" si="134"/>
        <v>0</v>
      </c>
      <c r="J801" s="360">
        <v>0</v>
      </c>
      <c r="K801" s="360">
        <f t="shared" si="135"/>
        <v>0</v>
      </c>
      <c r="L801" s="360">
        <f t="shared" si="143"/>
        <v>4522</v>
      </c>
      <c r="M801" s="376">
        <f t="shared" si="143"/>
        <v>0</v>
      </c>
      <c r="N801" s="375">
        <v>0</v>
      </c>
      <c r="O801" s="360">
        <v>4522</v>
      </c>
      <c r="P801" s="360">
        <f t="shared" si="140"/>
        <v>0</v>
      </c>
      <c r="Q801" s="360">
        <v>0</v>
      </c>
      <c r="R801" s="360">
        <f t="shared" si="141"/>
        <v>0</v>
      </c>
      <c r="S801" s="360">
        <v>0</v>
      </c>
      <c r="T801" s="360">
        <f t="shared" si="142"/>
        <v>0</v>
      </c>
      <c r="U801" s="360">
        <f t="shared" si="136"/>
        <v>4522</v>
      </c>
      <c r="V801" s="369">
        <f t="shared" si="137"/>
        <v>0</v>
      </c>
      <c r="W801" s="393">
        <f t="shared" si="138"/>
        <v>0</v>
      </c>
      <c r="X801" s="376">
        <f t="shared" si="139"/>
        <v>0</v>
      </c>
      <c r="Y801" s="372"/>
    </row>
    <row r="802" spans="1:25" s="50" customFormat="1" ht="22.5" customHeight="1" x14ac:dyDescent="0.15">
      <c r="A802" s="361" t="s">
        <v>1187</v>
      </c>
      <c r="B802" s="151" t="s">
        <v>1394</v>
      </c>
      <c r="C802" s="152" t="s">
        <v>1372</v>
      </c>
      <c r="D802" s="375">
        <v>0</v>
      </c>
      <c r="E802" s="359" t="s">
        <v>1384</v>
      </c>
      <c r="F802" s="360">
        <v>7257</v>
      </c>
      <c r="G802" s="360">
        <f t="shared" si="133"/>
        <v>0</v>
      </c>
      <c r="H802" s="360">
        <v>0</v>
      </c>
      <c r="I802" s="360">
        <f t="shared" si="134"/>
        <v>0</v>
      </c>
      <c r="J802" s="360">
        <v>0</v>
      </c>
      <c r="K802" s="360">
        <f t="shared" si="135"/>
        <v>0</v>
      </c>
      <c r="L802" s="360">
        <f t="shared" si="143"/>
        <v>7257</v>
      </c>
      <c r="M802" s="376">
        <f t="shared" si="143"/>
        <v>0</v>
      </c>
      <c r="N802" s="375">
        <v>0</v>
      </c>
      <c r="O802" s="360">
        <v>7257</v>
      </c>
      <c r="P802" s="360">
        <f t="shared" si="140"/>
        <v>0</v>
      </c>
      <c r="Q802" s="360">
        <v>0</v>
      </c>
      <c r="R802" s="360">
        <f t="shared" si="141"/>
        <v>0</v>
      </c>
      <c r="S802" s="360">
        <v>0</v>
      </c>
      <c r="T802" s="360">
        <f t="shared" si="142"/>
        <v>0</v>
      </c>
      <c r="U802" s="360">
        <f t="shared" si="136"/>
        <v>7257</v>
      </c>
      <c r="V802" s="369">
        <f t="shared" si="137"/>
        <v>0</v>
      </c>
      <c r="W802" s="393">
        <f t="shared" si="138"/>
        <v>0</v>
      </c>
      <c r="X802" s="376">
        <f t="shared" si="139"/>
        <v>0</v>
      </c>
      <c r="Y802" s="372"/>
    </row>
    <row r="803" spans="1:25" s="50" customFormat="1" ht="22.5" customHeight="1" x14ac:dyDescent="0.15">
      <c r="A803" s="361" t="s">
        <v>1188</v>
      </c>
      <c r="B803" s="151" t="s">
        <v>1394</v>
      </c>
      <c r="C803" s="152" t="s">
        <v>89</v>
      </c>
      <c r="D803" s="375">
        <v>0</v>
      </c>
      <c r="E803" s="359" t="s">
        <v>1384</v>
      </c>
      <c r="F803" s="360">
        <v>14938</v>
      </c>
      <c r="G803" s="360">
        <f t="shared" si="133"/>
        <v>0</v>
      </c>
      <c r="H803" s="360">
        <v>0</v>
      </c>
      <c r="I803" s="360">
        <f t="shared" si="134"/>
        <v>0</v>
      </c>
      <c r="J803" s="360">
        <v>0</v>
      </c>
      <c r="K803" s="360">
        <f t="shared" si="135"/>
        <v>0</v>
      </c>
      <c r="L803" s="360">
        <f t="shared" si="143"/>
        <v>14938</v>
      </c>
      <c r="M803" s="376">
        <f t="shared" si="143"/>
        <v>0</v>
      </c>
      <c r="N803" s="375">
        <v>0</v>
      </c>
      <c r="O803" s="360">
        <v>14938</v>
      </c>
      <c r="P803" s="360">
        <f t="shared" si="140"/>
        <v>0</v>
      </c>
      <c r="Q803" s="360">
        <v>0</v>
      </c>
      <c r="R803" s="360">
        <f t="shared" si="141"/>
        <v>0</v>
      </c>
      <c r="S803" s="360">
        <v>0</v>
      </c>
      <c r="T803" s="360">
        <f t="shared" si="142"/>
        <v>0</v>
      </c>
      <c r="U803" s="360">
        <f t="shared" si="136"/>
        <v>14938</v>
      </c>
      <c r="V803" s="369">
        <f t="shared" si="137"/>
        <v>0</v>
      </c>
      <c r="W803" s="393">
        <f t="shared" si="138"/>
        <v>0</v>
      </c>
      <c r="X803" s="376">
        <f t="shared" si="139"/>
        <v>0</v>
      </c>
      <c r="Y803" s="372"/>
    </row>
    <row r="804" spans="1:25" s="50" customFormat="1" ht="22.5" customHeight="1" x14ac:dyDescent="0.15">
      <c r="A804" s="361" t="s">
        <v>1189</v>
      </c>
      <c r="B804" s="151" t="s">
        <v>1394</v>
      </c>
      <c r="C804" s="152" t="s">
        <v>90</v>
      </c>
      <c r="D804" s="375">
        <v>1</v>
      </c>
      <c r="E804" s="359" t="s">
        <v>1384</v>
      </c>
      <c r="F804" s="360">
        <v>33939</v>
      </c>
      <c r="G804" s="360">
        <f t="shared" si="133"/>
        <v>33939</v>
      </c>
      <c r="H804" s="360">
        <v>0</v>
      </c>
      <c r="I804" s="360">
        <f t="shared" si="134"/>
        <v>0</v>
      </c>
      <c r="J804" s="360">
        <v>0</v>
      </c>
      <c r="K804" s="360">
        <f t="shared" si="135"/>
        <v>0</v>
      </c>
      <c r="L804" s="360">
        <f t="shared" si="143"/>
        <v>33939</v>
      </c>
      <c r="M804" s="376">
        <f t="shared" si="143"/>
        <v>33939</v>
      </c>
      <c r="N804" s="375">
        <v>1</v>
      </c>
      <c r="O804" s="360">
        <v>33939</v>
      </c>
      <c r="P804" s="360">
        <f t="shared" si="140"/>
        <v>33939</v>
      </c>
      <c r="Q804" s="360">
        <v>0</v>
      </c>
      <c r="R804" s="360">
        <f t="shared" si="141"/>
        <v>0</v>
      </c>
      <c r="S804" s="360">
        <v>0</v>
      </c>
      <c r="T804" s="360">
        <f t="shared" si="142"/>
        <v>0</v>
      </c>
      <c r="U804" s="360">
        <f t="shared" si="136"/>
        <v>33939</v>
      </c>
      <c r="V804" s="369">
        <f t="shared" si="137"/>
        <v>33939</v>
      </c>
      <c r="W804" s="393">
        <f t="shared" si="138"/>
        <v>0</v>
      </c>
      <c r="X804" s="376">
        <f t="shared" si="139"/>
        <v>0</v>
      </c>
      <c r="Y804" s="372"/>
    </row>
    <row r="805" spans="1:25" s="50" customFormat="1" ht="22.5" customHeight="1" x14ac:dyDescent="0.15">
      <c r="A805" s="361" t="s">
        <v>1190</v>
      </c>
      <c r="B805" s="151" t="s">
        <v>1394</v>
      </c>
      <c r="C805" s="152" t="s">
        <v>91</v>
      </c>
      <c r="D805" s="375">
        <v>1</v>
      </c>
      <c r="E805" s="359" t="s">
        <v>1384</v>
      </c>
      <c r="F805" s="360">
        <v>42311</v>
      </c>
      <c r="G805" s="360">
        <f t="shared" si="133"/>
        <v>42311</v>
      </c>
      <c r="H805" s="360">
        <v>0</v>
      </c>
      <c r="I805" s="360">
        <f t="shared" si="134"/>
        <v>0</v>
      </c>
      <c r="J805" s="360">
        <v>0</v>
      </c>
      <c r="K805" s="360">
        <f t="shared" si="135"/>
        <v>0</v>
      </c>
      <c r="L805" s="360">
        <f t="shared" si="143"/>
        <v>42311</v>
      </c>
      <c r="M805" s="376">
        <f t="shared" si="143"/>
        <v>42311</v>
      </c>
      <c r="N805" s="375">
        <v>1</v>
      </c>
      <c r="O805" s="360">
        <v>42311</v>
      </c>
      <c r="P805" s="360">
        <f t="shared" si="140"/>
        <v>42311</v>
      </c>
      <c r="Q805" s="360">
        <v>0</v>
      </c>
      <c r="R805" s="360">
        <f t="shared" si="141"/>
        <v>0</v>
      </c>
      <c r="S805" s="360">
        <v>0</v>
      </c>
      <c r="T805" s="360">
        <f t="shared" si="142"/>
        <v>0</v>
      </c>
      <c r="U805" s="360">
        <f t="shared" si="136"/>
        <v>42311</v>
      </c>
      <c r="V805" s="369">
        <f t="shared" si="137"/>
        <v>42311</v>
      </c>
      <c r="W805" s="393">
        <f t="shared" si="138"/>
        <v>0</v>
      </c>
      <c r="X805" s="376">
        <f t="shared" si="139"/>
        <v>0</v>
      </c>
      <c r="Y805" s="372"/>
    </row>
    <row r="806" spans="1:25" s="50" customFormat="1" ht="22.5" customHeight="1" x14ac:dyDescent="0.15">
      <c r="A806" s="361" t="s">
        <v>1191</v>
      </c>
      <c r="B806" s="151" t="s">
        <v>1394</v>
      </c>
      <c r="C806" s="152" t="s">
        <v>92</v>
      </c>
      <c r="D806" s="375">
        <v>1</v>
      </c>
      <c r="E806" s="359" t="s">
        <v>1384</v>
      </c>
      <c r="F806" s="360">
        <v>99633</v>
      </c>
      <c r="G806" s="360">
        <f t="shared" si="133"/>
        <v>99633</v>
      </c>
      <c r="H806" s="360">
        <v>0</v>
      </c>
      <c r="I806" s="360">
        <f t="shared" si="134"/>
        <v>0</v>
      </c>
      <c r="J806" s="360">
        <v>0</v>
      </c>
      <c r="K806" s="360">
        <f t="shared" si="135"/>
        <v>0</v>
      </c>
      <c r="L806" s="360">
        <f t="shared" si="143"/>
        <v>99633</v>
      </c>
      <c r="M806" s="376">
        <f t="shared" si="143"/>
        <v>99633</v>
      </c>
      <c r="N806" s="375">
        <v>1</v>
      </c>
      <c r="O806" s="360">
        <v>99633</v>
      </c>
      <c r="P806" s="360">
        <f t="shared" si="140"/>
        <v>99633</v>
      </c>
      <c r="Q806" s="360">
        <v>0</v>
      </c>
      <c r="R806" s="360">
        <f t="shared" si="141"/>
        <v>0</v>
      </c>
      <c r="S806" s="360">
        <v>0</v>
      </c>
      <c r="T806" s="360">
        <f t="shared" si="142"/>
        <v>0</v>
      </c>
      <c r="U806" s="360">
        <f t="shared" si="136"/>
        <v>99633</v>
      </c>
      <c r="V806" s="369">
        <f t="shared" si="137"/>
        <v>99633</v>
      </c>
      <c r="W806" s="393">
        <f t="shared" si="138"/>
        <v>0</v>
      </c>
      <c r="X806" s="376">
        <f t="shared" si="139"/>
        <v>0</v>
      </c>
      <c r="Y806" s="372"/>
    </row>
    <row r="807" spans="1:25" s="50" customFormat="1" ht="22.5" customHeight="1" x14ac:dyDescent="0.15">
      <c r="A807" s="361" t="s">
        <v>1192</v>
      </c>
      <c r="B807" s="151" t="s">
        <v>536</v>
      </c>
      <c r="C807" s="152" t="s">
        <v>1376</v>
      </c>
      <c r="D807" s="375">
        <v>1</v>
      </c>
      <c r="E807" s="359" t="s">
        <v>1384</v>
      </c>
      <c r="F807" s="360">
        <v>5734</v>
      </c>
      <c r="G807" s="360">
        <f t="shared" si="133"/>
        <v>5734</v>
      </c>
      <c r="H807" s="360">
        <v>0</v>
      </c>
      <c r="I807" s="360">
        <f t="shared" si="134"/>
        <v>0</v>
      </c>
      <c r="J807" s="360">
        <v>0</v>
      </c>
      <c r="K807" s="360">
        <f t="shared" si="135"/>
        <v>0</v>
      </c>
      <c r="L807" s="360">
        <f t="shared" si="143"/>
        <v>5734</v>
      </c>
      <c r="M807" s="376">
        <f t="shared" si="143"/>
        <v>5734</v>
      </c>
      <c r="N807" s="375">
        <v>1</v>
      </c>
      <c r="O807" s="360">
        <v>5734</v>
      </c>
      <c r="P807" s="360">
        <f t="shared" si="140"/>
        <v>5734</v>
      </c>
      <c r="Q807" s="360">
        <v>0</v>
      </c>
      <c r="R807" s="360">
        <f t="shared" si="141"/>
        <v>0</v>
      </c>
      <c r="S807" s="360">
        <v>0</v>
      </c>
      <c r="T807" s="360">
        <f t="shared" si="142"/>
        <v>0</v>
      </c>
      <c r="U807" s="360">
        <f t="shared" si="136"/>
        <v>5734</v>
      </c>
      <c r="V807" s="369">
        <f t="shared" si="137"/>
        <v>5734</v>
      </c>
      <c r="W807" s="393">
        <f t="shared" si="138"/>
        <v>0</v>
      </c>
      <c r="X807" s="376">
        <f t="shared" si="139"/>
        <v>0</v>
      </c>
      <c r="Y807" s="372"/>
    </row>
    <row r="808" spans="1:25" s="50" customFormat="1" ht="22.5" customHeight="1" x14ac:dyDescent="0.15">
      <c r="A808" s="361" t="s">
        <v>1193</v>
      </c>
      <c r="B808" s="151" t="s">
        <v>536</v>
      </c>
      <c r="C808" s="152" t="s">
        <v>1378</v>
      </c>
      <c r="D808" s="375">
        <v>1</v>
      </c>
      <c r="E808" s="359" t="s">
        <v>1384</v>
      </c>
      <c r="F808" s="360">
        <v>6964</v>
      </c>
      <c r="G808" s="360">
        <f t="shared" si="133"/>
        <v>6964</v>
      </c>
      <c r="H808" s="360">
        <v>0</v>
      </c>
      <c r="I808" s="360">
        <f t="shared" si="134"/>
        <v>0</v>
      </c>
      <c r="J808" s="360">
        <v>0</v>
      </c>
      <c r="K808" s="360">
        <f t="shared" si="135"/>
        <v>0</v>
      </c>
      <c r="L808" s="360">
        <f t="shared" si="143"/>
        <v>6964</v>
      </c>
      <c r="M808" s="376">
        <f t="shared" si="143"/>
        <v>6964</v>
      </c>
      <c r="N808" s="375">
        <v>1</v>
      </c>
      <c r="O808" s="360">
        <v>6964</v>
      </c>
      <c r="P808" s="360">
        <f t="shared" si="140"/>
        <v>6964</v>
      </c>
      <c r="Q808" s="360">
        <v>0</v>
      </c>
      <c r="R808" s="360">
        <f t="shared" si="141"/>
        <v>0</v>
      </c>
      <c r="S808" s="360">
        <v>0</v>
      </c>
      <c r="T808" s="360">
        <f t="shared" si="142"/>
        <v>0</v>
      </c>
      <c r="U808" s="360">
        <f t="shared" si="136"/>
        <v>6964</v>
      </c>
      <c r="V808" s="369">
        <f t="shared" si="137"/>
        <v>6964</v>
      </c>
      <c r="W808" s="393">
        <f t="shared" si="138"/>
        <v>0</v>
      </c>
      <c r="X808" s="376">
        <f t="shared" si="139"/>
        <v>0</v>
      </c>
      <c r="Y808" s="372"/>
    </row>
    <row r="809" spans="1:25" s="50" customFormat="1" ht="22.5" customHeight="1" x14ac:dyDescent="0.15">
      <c r="A809" s="361" t="s">
        <v>1194</v>
      </c>
      <c r="B809" s="151" t="s">
        <v>536</v>
      </c>
      <c r="C809" s="152" t="s">
        <v>1368</v>
      </c>
      <c r="D809" s="375">
        <v>1</v>
      </c>
      <c r="E809" s="359" t="s">
        <v>1384</v>
      </c>
      <c r="F809" s="360">
        <v>8752</v>
      </c>
      <c r="G809" s="360">
        <f t="shared" si="133"/>
        <v>8752</v>
      </c>
      <c r="H809" s="360">
        <v>0</v>
      </c>
      <c r="I809" s="360">
        <f t="shared" si="134"/>
        <v>0</v>
      </c>
      <c r="J809" s="360">
        <v>0</v>
      </c>
      <c r="K809" s="360">
        <f t="shared" si="135"/>
        <v>0</v>
      </c>
      <c r="L809" s="360">
        <f t="shared" si="143"/>
        <v>8752</v>
      </c>
      <c r="M809" s="376">
        <f t="shared" si="143"/>
        <v>8752</v>
      </c>
      <c r="N809" s="375">
        <v>1</v>
      </c>
      <c r="O809" s="360">
        <v>8752</v>
      </c>
      <c r="P809" s="360">
        <f t="shared" si="140"/>
        <v>8752</v>
      </c>
      <c r="Q809" s="360">
        <v>0</v>
      </c>
      <c r="R809" s="360">
        <f t="shared" si="141"/>
        <v>0</v>
      </c>
      <c r="S809" s="360">
        <v>0</v>
      </c>
      <c r="T809" s="360">
        <f t="shared" si="142"/>
        <v>0</v>
      </c>
      <c r="U809" s="360">
        <f t="shared" si="136"/>
        <v>8752</v>
      </c>
      <c r="V809" s="369">
        <f t="shared" si="137"/>
        <v>8752</v>
      </c>
      <c r="W809" s="393">
        <f t="shared" si="138"/>
        <v>0</v>
      </c>
      <c r="X809" s="376">
        <f t="shared" si="139"/>
        <v>0</v>
      </c>
      <c r="Y809" s="372"/>
    </row>
    <row r="810" spans="1:25" s="50" customFormat="1" ht="22.5" customHeight="1" x14ac:dyDescent="0.15">
      <c r="A810" s="361" t="s">
        <v>1195</v>
      </c>
      <c r="B810" s="151" t="s">
        <v>536</v>
      </c>
      <c r="C810" s="152" t="s">
        <v>1369</v>
      </c>
      <c r="D810" s="375">
        <v>1</v>
      </c>
      <c r="E810" s="359" t="s">
        <v>1384</v>
      </c>
      <c r="F810" s="360">
        <v>12416</v>
      </c>
      <c r="G810" s="360">
        <f t="shared" si="133"/>
        <v>12416</v>
      </c>
      <c r="H810" s="360">
        <v>0</v>
      </c>
      <c r="I810" s="360">
        <f t="shared" si="134"/>
        <v>0</v>
      </c>
      <c r="J810" s="360">
        <v>0</v>
      </c>
      <c r="K810" s="360">
        <f t="shared" si="135"/>
        <v>0</v>
      </c>
      <c r="L810" s="360">
        <f t="shared" si="143"/>
        <v>12416</v>
      </c>
      <c r="M810" s="376">
        <f t="shared" si="143"/>
        <v>12416</v>
      </c>
      <c r="N810" s="375">
        <v>1</v>
      </c>
      <c r="O810" s="360">
        <v>12416</v>
      </c>
      <c r="P810" s="360">
        <f t="shared" si="140"/>
        <v>12416</v>
      </c>
      <c r="Q810" s="360">
        <v>0</v>
      </c>
      <c r="R810" s="360">
        <f t="shared" si="141"/>
        <v>0</v>
      </c>
      <c r="S810" s="360">
        <v>0</v>
      </c>
      <c r="T810" s="360">
        <f t="shared" si="142"/>
        <v>0</v>
      </c>
      <c r="U810" s="360">
        <f t="shared" si="136"/>
        <v>12416</v>
      </c>
      <c r="V810" s="369">
        <f t="shared" si="137"/>
        <v>12416</v>
      </c>
      <c r="W810" s="393">
        <f t="shared" si="138"/>
        <v>0</v>
      </c>
      <c r="X810" s="376">
        <f t="shared" si="139"/>
        <v>0</v>
      </c>
      <c r="Y810" s="372"/>
    </row>
    <row r="811" spans="1:25" s="50" customFormat="1" ht="22.5" customHeight="1" x14ac:dyDescent="0.15">
      <c r="A811" s="361" t="s">
        <v>1196</v>
      </c>
      <c r="B811" s="151" t="s">
        <v>536</v>
      </c>
      <c r="C811" s="152" t="s">
        <v>1370</v>
      </c>
      <c r="D811" s="375">
        <v>1</v>
      </c>
      <c r="E811" s="359" t="s">
        <v>1384</v>
      </c>
      <c r="F811" s="360">
        <v>16487</v>
      </c>
      <c r="G811" s="360">
        <f t="shared" si="133"/>
        <v>16487</v>
      </c>
      <c r="H811" s="360">
        <v>0</v>
      </c>
      <c r="I811" s="360">
        <f t="shared" si="134"/>
        <v>0</v>
      </c>
      <c r="J811" s="360">
        <v>0</v>
      </c>
      <c r="K811" s="360">
        <f t="shared" si="135"/>
        <v>0</v>
      </c>
      <c r="L811" s="360">
        <f t="shared" si="143"/>
        <v>16487</v>
      </c>
      <c r="M811" s="376">
        <f t="shared" si="143"/>
        <v>16487</v>
      </c>
      <c r="N811" s="375">
        <v>1</v>
      </c>
      <c r="O811" s="360">
        <v>16487</v>
      </c>
      <c r="P811" s="360">
        <f t="shared" si="140"/>
        <v>16487</v>
      </c>
      <c r="Q811" s="360">
        <v>0</v>
      </c>
      <c r="R811" s="360">
        <f t="shared" si="141"/>
        <v>0</v>
      </c>
      <c r="S811" s="360">
        <v>0</v>
      </c>
      <c r="T811" s="360">
        <f t="shared" si="142"/>
        <v>0</v>
      </c>
      <c r="U811" s="360">
        <f t="shared" si="136"/>
        <v>16487</v>
      </c>
      <c r="V811" s="369">
        <f t="shared" si="137"/>
        <v>16487</v>
      </c>
      <c r="W811" s="393">
        <f t="shared" si="138"/>
        <v>0</v>
      </c>
      <c r="X811" s="376">
        <f t="shared" si="139"/>
        <v>0</v>
      </c>
      <c r="Y811" s="372"/>
    </row>
    <row r="812" spans="1:25" s="50" customFormat="1" ht="22.5" customHeight="1" x14ac:dyDescent="0.15">
      <c r="A812" s="361" t="s">
        <v>586</v>
      </c>
      <c r="B812" s="151" t="s">
        <v>536</v>
      </c>
      <c r="C812" s="152" t="s">
        <v>1366</v>
      </c>
      <c r="D812" s="375">
        <v>1</v>
      </c>
      <c r="E812" s="359" t="s">
        <v>1384</v>
      </c>
      <c r="F812" s="360">
        <v>21585</v>
      </c>
      <c r="G812" s="360">
        <f t="shared" si="133"/>
        <v>21585</v>
      </c>
      <c r="H812" s="360">
        <v>0</v>
      </c>
      <c r="I812" s="360">
        <f t="shared" si="134"/>
        <v>0</v>
      </c>
      <c r="J812" s="360">
        <v>0</v>
      </c>
      <c r="K812" s="360">
        <f t="shared" si="135"/>
        <v>0</v>
      </c>
      <c r="L812" s="360">
        <f t="shared" si="143"/>
        <v>21585</v>
      </c>
      <c r="M812" s="376">
        <f t="shared" si="143"/>
        <v>21585</v>
      </c>
      <c r="N812" s="375">
        <v>1</v>
      </c>
      <c r="O812" s="360">
        <v>21585</v>
      </c>
      <c r="P812" s="360">
        <f t="shared" si="140"/>
        <v>21585</v>
      </c>
      <c r="Q812" s="360">
        <v>0</v>
      </c>
      <c r="R812" s="360">
        <f t="shared" si="141"/>
        <v>0</v>
      </c>
      <c r="S812" s="360">
        <v>0</v>
      </c>
      <c r="T812" s="360">
        <f t="shared" si="142"/>
        <v>0</v>
      </c>
      <c r="U812" s="360">
        <f t="shared" si="136"/>
        <v>21585</v>
      </c>
      <c r="V812" s="369">
        <f t="shared" si="137"/>
        <v>21585</v>
      </c>
      <c r="W812" s="393">
        <f t="shared" si="138"/>
        <v>0</v>
      </c>
      <c r="X812" s="376">
        <f t="shared" si="139"/>
        <v>0</v>
      </c>
      <c r="Y812" s="372"/>
    </row>
    <row r="813" spans="1:25" s="50" customFormat="1" ht="22.5" customHeight="1" x14ac:dyDescent="0.15">
      <c r="A813" s="361" t="s">
        <v>587</v>
      </c>
      <c r="B813" s="151" t="s">
        <v>1449</v>
      </c>
      <c r="C813" s="152" t="s">
        <v>1376</v>
      </c>
      <c r="D813" s="375">
        <v>1</v>
      </c>
      <c r="E813" s="359" t="s">
        <v>1384</v>
      </c>
      <c r="F813" s="360">
        <v>548</v>
      </c>
      <c r="G813" s="360">
        <f t="shared" si="133"/>
        <v>548</v>
      </c>
      <c r="H813" s="360">
        <v>0</v>
      </c>
      <c r="I813" s="360">
        <f t="shared" si="134"/>
        <v>0</v>
      </c>
      <c r="J813" s="360">
        <v>0</v>
      </c>
      <c r="K813" s="360">
        <f t="shared" si="135"/>
        <v>0</v>
      </c>
      <c r="L813" s="360">
        <f t="shared" si="143"/>
        <v>548</v>
      </c>
      <c r="M813" s="376">
        <f t="shared" si="143"/>
        <v>548</v>
      </c>
      <c r="N813" s="375">
        <v>1</v>
      </c>
      <c r="O813" s="360">
        <v>548</v>
      </c>
      <c r="P813" s="360">
        <f t="shared" si="140"/>
        <v>548</v>
      </c>
      <c r="Q813" s="360">
        <v>0</v>
      </c>
      <c r="R813" s="360">
        <f t="shared" si="141"/>
        <v>0</v>
      </c>
      <c r="S813" s="360">
        <v>0</v>
      </c>
      <c r="T813" s="360">
        <f t="shared" si="142"/>
        <v>0</v>
      </c>
      <c r="U813" s="360">
        <f t="shared" si="136"/>
        <v>548</v>
      </c>
      <c r="V813" s="369">
        <f t="shared" si="137"/>
        <v>548</v>
      </c>
      <c r="W813" s="393">
        <f t="shared" si="138"/>
        <v>0</v>
      </c>
      <c r="X813" s="376">
        <f t="shared" si="139"/>
        <v>0</v>
      </c>
      <c r="Y813" s="372"/>
    </row>
    <row r="814" spans="1:25" s="50" customFormat="1" ht="22.5" customHeight="1" x14ac:dyDescent="0.15">
      <c r="A814" s="361" t="s">
        <v>588</v>
      </c>
      <c r="B814" s="151" t="s">
        <v>1449</v>
      </c>
      <c r="C814" s="152" t="s">
        <v>1378</v>
      </c>
      <c r="D814" s="375">
        <v>1</v>
      </c>
      <c r="E814" s="359" t="s">
        <v>1384</v>
      </c>
      <c r="F814" s="360">
        <v>929</v>
      </c>
      <c r="G814" s="360">
        <f t="shared" si="133"/>
        <v>929</v>
      </c>
      <c r="H814" s="360">
        <v>0</v>
      </c>
      <c r="I814" s="360">
        <f t="shared" si="134"/>
        <v>0</v>
      </c>
      <c r="J814" s="360">
        <v>0</v>
      </c>
      <c r="K814" s="360">
        <f t="shared" si="135"/>
        <v>0</v>
      </c>
      <c r="L814" s="360">
        <f t="shared" si="143"/>
        <v>929</v>
      </c>
      <c r="M814" s="376">
        <f t="shared" si="143"/>
        <v>929</v>
      </c>
      <c r="N814" s="375">
        <v>1</v>
      </c>
      <c r="O814" s="360">
        <v>929</v>
      </c>
      <c r="P814" s="360">
        <f t="shared" si="140"/>
        <v>929</v>
      </c>
      <c r="Q814" s="360">
        <v>0</v>
      </c>
      <c r="R814" s="360">
        <f t="shared" si="141"/>
        <v>0</v>
      </c>
      <c r="S814" s="360">
        <v>0</v>
      </c>
      <c r="T814" s="360">
        <f t="shared" si="142"/>
        <v>0</v>
      </c>
      <c r="U814" s="360">
        <f t="shared" si="136"/>
        <v>929</v>
      </c>
      <c r="V814" s="369">
        <f t="shared" si="137"/>
        <v>929</v>
      </c>
      <c r="W814" s="393">
        <f t="shared" si="138"/>
        <v>0</v>
      </c>
      <c r="X814" s="376">
        <f t="shared" si="139"/>
        <v>0</v>
      </c>
      <c r="Y814" s="372"/>
    </row>
    <row r="815" spans="1:25" s="50" customFormat="1" ht="22.5" customHeight="1" x14ac:dyDescent="0.15">
      <c r="A815" s="361" t="s">
        <v>589</v>
      </c>
      <c r="B815" s="151" t="s">
        <v>1449</v>
      </c>
      <c r="C815" s="152" t="s">
        <v>1368</v>
      </c>
      <c r="D815" s="375">
        <v>1</v>
      </c>
      <c r="E815" s="359" t="s">
        <v>1384</v>
      </c>
      <c r="F815" s="360">
        <v>1442</v>
      </c>
      <c r="G815" s="360">
        <f t="shared" si="133"/>
        <v>1442</v>
      </c>
      <c r="H815" s="360">
        <v>0</v>
      </c>
      <c r="I815" s="360">
        <f t="shared" si="134"/>
        <v>0</v>
      </c>
      <c r="J815" s="360">
        <v>0</v>
      </c>
      <c r="K815" s="360">
        <f t="shared" si="135"/>
        <v>0</v>
      </c>
      <c r="L815" s="360">
        <f t="shared" si="143"/>
        <v>1442</v>
      </c>
      <c r="M815" s="376">
        <f t="shared" si="143"/>
        <v>1442</v>
      </c>
      <c r="N815" s="375">
        <v>1</v>
      </c>
      <c r="O815" s="360">
        <v>1442</v>
      </c>
      <c r="P815" s="360">
        <f t="shared" si="140"/>
        <v>1442</v>
      </c>
      <c r="Q815" s="360">
        <v>0</v>
      </c>
      <c r="R815" s="360">
        <f t="shared" si="141"/>
        <v>0</v>
      </c>
      <c r="S815" s="360">
        <v>0</v>
      </c>
      <c r="T815" s="360">
        <f t="shared" si="142"/>
        <v>0</v>
      </c>
      <c r="U815" s="360">
        <f t="shared" si="136"/>
        <v>1442</v>
      </c>
      <c r="V815" s="369">
        <f t="shared" si="137"/>
        <v>1442</v>
      </c>
      <c r="W815" s="393">
        <f t="shared" si="138"/>
        <v>0</v>
      </c>
      <c r="X815" s="376">
        <f t="shared" si="139"/>
        <v>0</v>
      </c>
      <c r="Y815" s="372"/>
    </row>
    <row r="816" spans="1:25" s="50" customFormat="1" ht="22.5" customHeight="1" x14ac:dyDescent="0.15">
      <c r="A816" s="361" t="s">
        <v>590</v>
      </c>
      <c r="B816" s="151" t="s">
        <v>1449</v>
      </c>
      <c r="C816" s="152" t="s">
        <v>1369</v>
      </c>
      <c r="D816" s="375">
        <v>1</v>
      </c>
      <c r="E816" s="359" t="s">
        <v>1384</v>
      </c>
      <c r="F816" s="360">
        <v>2247</v>
      </c>
      <c r="G816" s="360">
        <f t="shared" si="133"/>
        <v>2247</v>
      </c>
      <c r="H816" s="360">
        <v>0</v>
      </c>
      <c r="I816" s="360">
        <f t="shared" si="134"/>
        <v>0</v>
      </c>
      <c r="J816" s="360">
        <v>0</v>
      </c>
      <c r="K816" s="360">
        <f t="shared" si="135"/>
        <v>0</v>
      </c>
      <c r="L816" s="360">
        <f t="shared" si="143"/>
        <v>2247</v>
      </c>
      <c r="M816" s="376">
        <f t="shared" si="143"/>
        <v>2247</v>
      </c>
      <c r="N816" s="375">
        <v>1</v>
      </c>
      <c r="O816" s="360">
        <v>2247</v>
      </c>
      <c r="P816" s="360">
        <f t="shared" si="140"/>
        <v>2247</v>
      </c>
      <c r="Q816" s="360">
        <v>0</v>
      </c>
      <c r="R816" s="360">
        <f t="shared" si="141"/>
        <v>0</v>
      </c>
      <c r="S816" s="360">
        <v>0</v>
      </c>
      <c r="T816" s="360">
        <f t="shared" si="142"/>
        <v>0</v>
      </c>
      <c r="U816" s="360">
        <f t="shared" si="136"/>
        <v>2247</v>
      </c>
      <c r="V816" s="369">
        <f t="shared" si="137"/>
        <v>2247</v>
      </c>
      <c r="W816" s="393">
        <f t="shared" si="138"/>
        <v>0</v>
      </c>
      <c r="X816" s="376">
        <f t="shared" si="139"/>
        <v>0</v>
      </c>
      <c r="Y816" s="372"/>
    </row>
    <row r="817" spans="1:25" s="50" customFormat="1" ht="22.5" customHeight="1" x14ac:dyDescent="0.15">
      <c r="A817" s="361" t="s">
        <v>591</v>
      </c>
      <c r="B817" s="151" t="s">
        <v>1449</v>
      </c>
      <c r="C817" s="152" t="s">
        <v>1370</v>
      </c>
      <c r="D817" s="375">
        <v>1</v>
      </c>
      <c r="E817" s="359" t="s">
        <v>1384</v>
      </c>
      <c r="F817" s="360">
        <v>2761</v>
      </c>
      <c r="G817" s="360">
        <f t="shared" si="133"/>
        <v>2761</v>
      </c>
      <c r="H817" s="360">
        <v>0</v>
      </c>
      <c r="I817" s="360">
        <f t="shared" si="134"/>
        <v>0</v>
      </c>
      <c r="J817" s="360">
        <v>0</v>
      </c>
      <c r="K817" s="360">
        <f t="shared" si="135"/>
        <v>0</v>
      </c>
      <c r="L817" s="360">
        <f t="shared" si="143"/>
        <v>2761</v>
      </c>
      <c r="M817" s="376">
        <f t="shared" si="143"/>
        <v>2761</v>
      </c>
      <c r="N817" s="375">
        <v>1</v>
      </c>
      <c r="O817" s="360">
        <v>2761</v>
      </c>
      <c r="P817" s="360">
        <f t="shared" si="140"/>
        <v>2761</v>
      </c>
      <c r="Q817" s="360">
        <v>0</v>
      </c>
      <c r="R817" s="360">
        <f t="shared" si="141"/>
        <v>0</v>
      </c>
      <c r="S817" s="360">
        <v>0</v>
      </c>
      <c r="T817" s="360">
        <f t="shared" si="142"/>
        <v>0</v>
      </c>
      <c r="U817" s="360">
        <f t="shared" si="136"/>
        <v>2761</v>
      </c>
      <c r="V817" s="369">
        <f t="shared" si="137"/>
        <v>2761</v>
      </c>
      <c r="W817" s="393">
        <f t="shared" si="138"/>
        <v>0</v>
      </c>
      <c r="X817" s="376">
        <f t="shared" si="139"/>
        <v>0</v>
      </c>
      <c r="Y817" s="372"/>
    </row>
    <row r="818" spans="1:25" s="50" customFormat="1" ht="22.5" customHeight="1" x14ac:dyDescent="0.15">
      <c r="A818" s="361" t="s">
        <v>592</v>
      </c>
      <c r="B818" s="151" t="s">
        <v>1449</v>
      </c>
      <c r="C818" s="152" t="s">
        <v>1366</v>
      </c>
      <c r="D818" s="375">
        <v>1</v>
      </c>
      <c r="E818" s="359" t="s">
        <v>1384</v>
      </c>
      <c r="F818" s="360">
        <v>4248</v>
      </c>
      <c r="G818" s="360">
        <f t="shared" si="133"/>
        <v>4248</v>
      </c>
      <c r="H818" s="360">
        <v>0</v>
      </c>
      <c r="I818" s="360">
        <f t="shared" si="134"/>
        <v>0</v>
      </c>
      <c r="J818" s="360">
        <v>0</v>
      </c>
      <c r="K818" s="360">
        <f t="shared" si="135"/>
        <v>0</v>
      </c>
      <c r="L818" s="360">
        <f t="shared" si="143"/>
        <v>4248</v>
      </c>
      <c r="M818" s="376">
        <f t="shared" si="143"/>
        <v>4248</v>
      </c>
      <c r="N818" s="375">
        <v>1</v>
      </c>
      <c r="O818" s="360">
        <v>4248</v>
      </c>
      <c r="P818" s="360">
        <f t="shared" si="140"/>
        <v>4248</v>
      </c>
      <c r="Q818" s="360">
        <v>0</v>
      </c>
      <c r="R818" s="360">
        <f t="shared" si="141"/>
        <v>0</v>
      </c>
      <c r="S818" s="360">
        <v>0</v>
      </c>
      <c r="T818" s="360">
        <f t="shared" si="142"/>
        <v>0</v>
      </c>
      <c r="U818" s="360">
        <f t="shared" si="136"/>
        <v>4248</v>
      </c>
      <c r="V818" s="369">
        <f t="shared" si="137"/>
        <v>4248</v>
      </c>
      <c r="W818" s="393">
        <f t="shared" si="138"/>
        <v>0</v>
      </c>
      <c r="X818" s="376">
        <f t="shared" si="139"/>
        <v>0</v>
      </c>
      <c r="Y818" s="372"/>
    </row>
    <row r="819" spans="1:25" s="50" customFormat="1" ht="22.5" customHeight="1" x14ac:dyDescent="0.15">
      <c r="A819" s="361" t="s">
        <v>593</v>
      </c>
      <c r="B819" s="151" t="s">
        <v>1450</v>
      </c>
      <c r="C819" s="152" t="s">
        <v>1376</v>
      </c>
      <c r="D819" s="375">
        <v>1</v>
      </c>
      <c r="E819" s="359" t="s">
        <v>1384</v>
      </c>
      <c r="F819" s="360">
        <v>592</v>
      </c>
      <c r="G819" s="360">
        <f t="shared" si="133"/>
        <v>592</v>
      </c>
      <c r="H819" s="360">
        <v>0</v>
      </c>
      <c r="I819" s="360">
        <f t="shared" si="134"/>
        <v>0</v>
      </c>
      <c r="J819" s="360">
        <v>0</v>
      </c>
      <c r="K819" s="360">
        <f t="shared" si="135"/>
        <v>0</v>
      </c>
      <c r="L819" s="360">
        <f t="shared" si="143"/>
        <v>592</v>
      </c>
      <c r="M819" s="376">
        <f t="shared" si="143"/>
        <v>592</v>
      </c>
      <c r="N819" s="375">
        <v>1</v>
      </c>
      <c r="O819" s="360">
        <v>592</v>
      </c>
      <c r="P819" s="360">
        <f t="shared" si="140"/>
        <v>592</v>
      </c>
      <c r="Q819" s="360">
        <v>0</v>
      </c>
      <c r="R819" s="360">
        <f t="shared" si="141"/>
        <v>0</v>
      </c>
      <c r="S819" s="360">
        <v>0</v>
      </c>
      <c r="T819" s="360">
        <f t="shared" si="142"/>
        <v>0</v>
      </c>
      <c r="U819" s="360">
        <f t="shared" si="136"/>
        <v>592</v>
      </c>
      <c r="V819" s="369">
        <f t="shared" si="137"/>
        <v>592</v>
      </c>
      <c r="W819" s="393">
        <f t="shared" si="138"/>
        <v>0</v>
      </c>
      <c r="X819" s="376">
        <f t="shared" si="139"/>
        <v>0</v>
      </c>
      <c r="Y819" s="372"/>
    </row>
    <row r="820" spans="1:25" s="50" customFormat="1" ht="22.5" customHeight="1" x14ac:dyDescent="0.15">
      <c r="A820" s="361" t="s">
        <v>594</v>
      </c>
      <c r="B820" s="151" t="s">
        <v>1450</v>
      </c>
      <c r="C820" s="152" t="s">
        <v>1378</v>
      </c>
      <c r="D820" s="375">
        <v>1</v>
      </c>
      <c r="E820" s="359" t="s">
        <v>1384</v>
      </c>
      <c r="F820" s="360">
        <v>1141</v>
      </c>
      <c r="G820" s="360">
        <f t="shared" si="133"/>
        <v>1141</v>
      </c>
      <c r="H820" s="360">
        <v>0</v>
      </c>
      <c r="I820" s="360">
        <f t="shared" si="134"/>
        <v>0</v>
      </c>
      <c r="J820" s="360">
        <v>0</v>
      </c>
      <c r="K820" s="360">
        <f t="shared" si="135"/>
        <v>0</v>
      </c>
      <c r="L820" s="360">
        <f t="shared" si="143"/>
        <v>1141</v>
      </c>
      <c r="M820" s="376">
        <f t="shared" si="143"/>
        <v>1141</v>
      </c>
      <c r="N820" s="375">
        <v>1</v>
      </c>
      <c r="O820" s="360">
        <v>1141</v>
      </c>
      <c r="P820" s="360">
        <f t="shared" si="140"/>
        <v>1141</v>
      </c>
      <c r="Q820" s="360">
        <v>0</v>
      </c>
      <c r="R820" s="360">
        <f t="shared" si="141"/>
        <v>0</v>
      </c>
      <c r="S820" s="360">
        <v>0</v>
      </c>
      <c r="T820" s="360">
        <f t="shared" si="142"/>
        <v>0</v>
      </c>
      <c r="U820" s="360">
        <f t="shared" si="136"/>
        <v>1141</v>
      </c>
      <c r="V820" s="369">
        <f t="shared" si="137"/>
        <v>1141</v>
      </c>
      <c r="W820" s="393">
        <f t="shared" si="138"/>
        <v>0</v>
      </c>
      <c r="X820" s="376">
        <f t="shared" si="139"/>
        <v>0</v>
      </c>
      <c r="Y820" s="372"/>
    </row>
    <row r="821" spans="1:25" s="50" customFormat="1" ht="22.5" customHeight="1" x14ac:dyDescent="0.15">
      <c r="A821" s="361" t="s">
        <v>595</v>
      </c>
      <c r="B821" s="151" t="s">
        <v>1450</v>
      </c>
      <c r="C821" s="152" t="s">
        <v>1368</v>
      </c>
      <c r="D821" s="375">
        <v>1</v>
      </c>
      <c r="E821" s="359" t="s">
        <v>1384</v>
      </c>
      <c r="F821" s="360">
        <v>2124</v>
      </c>
      <c r="G821" s="360">
        <f t="shared" si="133"/>
        <v>2124</v>
      </c>
      <c r="H821" s="360">
        <v>0</v>
      </c>
      <c r="I821" s="360">
        <f t="shared" si="134"/>
        <v>0</v>
      </c>
      <c r="J821" s="360">
        <v>0</v>
      </c>
      <c r="K821" s="360">
        <f t="shared" si="135"/>
        <v>0</v>
      </c>
      <c r="L821" s="360">
        <f t="shared" si="143"/>
        <v>2124</v>
      </c>
      <c r="M821" s="376">
        <f t="shared" si="143"/>
        <v>2124</v>
      </c>
      <c r="N821" s="375">
        <v>1</v>
      </c>
      <c r="O821" s="360">
        <v>2124</v>
      </c>
      <c r="P821" s="360">
        <f t="shared" si="140"/>
        <v>2124</v>
      </c>
      <c r="Q821" s="360">
        <v>0</v>
      </c>
      <c r="R821" s="360">
        <f t="shared" si="141"/>
        <v>0</v>
      </c>
      <c r="S821" s="360">
        <v>0</v>
      </c>
      <c r="T821" s="360">
        <f t="shared" si="142"/>
        <v>0</v>
      </c>
      <c r="U821" s="360">
        <f t="shared" si="136"/>
        <v>2124</v>
      </c>
      <c r="V821" s="369">
        <f t="shared" si="137"/>
        <v>2124</v>
      </c>
      <c r="W821" s="393">
        <f t="shared" si="138"/>
        <v>0</v>
      </c>
      <c r="X821" s="376">
        <f t="shared" si="139"/>
        <v>0</v>
      </c>
      <c r="Y821" s="372"/>
    </row>
    <row r="822" spans="1:25" s="50" customFormat="1" ht="22.5" customHeight="1" x14ac:dyDescent="0.15">
      <c r="A822" s="361" t="s">
        <v>596</v>
      </c>
      <c r="B822" s="151" t="s">
        <v>1450</v>
      </c>
      <c r="C822" s="152" t="s">
        <v>1369</v>
      </c>
      <c r="D822" s="375">
        <v>1</v>
      </c>
      <c r="E822" s="359" t="s">
        <v>1384</v>
      </c>
      <c r="F822" s="360">
        <v>2973</v>
      </c>
      <c r="G822" s="360">
        <f t="shared" si="133"/>
        <v>2973</v>
      </c>
      <c r="H822" s="360">
        <v>0</v>
      </c>
      <c r="I822" s="360">
        <f t="shared" si="134"/>
        <v>0</v>
      </c>
      <c r="J822" s="360">
        <v>0</v>
      </c>
      <c r="K822" s="360">
        <f t="shared" si="135"/>
        <v>0</v>
      </c>
      <c r="L822" s="360">
        <f t="shared" si="143"/>
        <v>2973</v>
      </c>
      <c r="M822" s="376">
        <f t="shared" si="143"/>
        <v>2973</v>
      </c>
      <c r="N822" s="375">
        <v>1</v>
      </c>
      <c r="O822" s="360">
        <v>2973</v>
      </c>
      <c r="P822" s="360">
        <f t="shared" si="140"/>
        <v>2973</v>
      </c>
      <c r="Q822" s="360">
        <v>0</v>
      </c>
      <c r="R822" s="360">
        <f t="shared" si="141"/>
        <v>0</v>
      </c>
      <c r="S822" s="360">
        <v>0</v>
      </c>
      <c r="T822" s="360">
        <f t="shared" si="142"/>
        <v>0</v>
      </c>
      <c r="U822" s="360">
        <f t="shared" si="136"/>
        <v>2973</v>
      </c>
      <c r="V822" s="369">
        <f t="shared" si="137"/>
        <v>2973</v>
      </c>
      <c r="W822" s="393">
        <f t="shared" si="138"/>
        <v>0</v>
      </c>
      <c r="X822" s="376">
        <f t="shared" si="139"/>
        <v>0</v>
      </c>
      <c r="Y822" s="372"/>
    </row>
    <row r="823" spans="1:25" s="50" customFormat="1" ht="22.5" customHeight="1" x14ac:dyDescent="0.15">
      <c r="A823" s="361" t="s">
        <v>597</v>
      </c>
      <c r="B823" s="151" t="s">
        <v>537</v>
      </c>
      <c r="C823" s="152" t="s">
        <v>1376</v>
      </c>
      <c r="D823" s="375">
        <v>1</v>
      </c>
      <c r="E823" s="359" t="s">
        <v>1384</v>
      </c>
      <c r="F823" s="360">
        <v>513</v>
      </c>
      <c r="G823" s="360">
        <f t="shared" si="133"/>
        <v>513</v>
      </c>
      <c r="H823" s="360">
        <v>0</v>
      </c>
      <c r="I823" s="360">
        <f t="shared" si="134"/>
        <v>0</v>
      </c>
      <c r="J823" s="360">
        <v>0</v>
      </c>
      <c r="K823" s="360">
        <f t="shared" si="135"/>
        <v>0</v>
      </c>
      <c r="L823" s="360">
        <f t="shared" si="143"/>
        <v>513</v>
      </c>
      <c r="M823" s="376">
        <f t="shared" si="143"/>
        <v>513</v>
      </c>
      <c r="N823" s="375">
        <v>1</v>
      </c>
      <c r="O823" s="360">
        <v>513</v>
      </c>
      <c r="P823" s="360">
        <f t="shared" si="140"/>
        <v>513</v>
      </c>
      <c r="Q823" s="360">
        <v>0</v>
      </c>
      <c r="R823" s="360">
        <f t="shared" si="141"/>
        <v>0</v>
      </c>
      <c r="S823" s="360">
        <v>0</v>
      </c>
      <c r="T823" s="360">
        <f t="shared" si="142"/>
        <v>0</v>
      </c>
      <c r="U823" s="360">
        <f t="shared" si="136"/>
        <v>513</v>
      </c>
      <c r="V823" s="369">
        <f t="shared" si="137"/>
        <v>513</v>
      </c>
      <c r="W823" s="393">
        <f t="shared" si="138"/>
        <v>0</v>
      </c>
      <c r="X823" s="376">
        <f t="shared" si="139"/>
        <v>0</v>
      </c>
      <c r="Y823" s="372"/>
    </row>
    <row r="824" spans="1:25" s="50" customFormat="1" ht="22.5" customHeight="1" x14ac:dyDescent="0.15">
      <c r="A824" s="361" t="s">
        <v>598</v>
      </c>
      <c r="B824" s="151" t="s">
        <v>537</v>
      </c>
      <c r="C824" s="152" t="s">
        <v>1378</v>
      </c>
      <c r="D824" s="375">
        <v>1</v>
      </c>
      <c r="E824" s="359" t="s">
        <v>1384</v>
      </c>
      <c r="F824" s="360">
        <v>575</v>
      </c>
      <c r="G824" s="360">
        <f t="shared" si="133"/>
        <v>575</v>
      </c>
      <c r="H824" s="360">
        <v>0</v>
      </c>
      <c r="I824" s="360">
        <f t="shared" si="134"/>
        <v>0</v>
      </c>
      <c r="J824" s="360">
        <v>0</v>
      </c>
      <c r="K824" s="360">
        <f t="shared" si="135"/>
        <v>0</v>
      </c>
      <c r="L824" s="360">
        <f t="shared" si="143"/>
        <v>575</v>
      </c>
      <c r="M824" s="376">
        <f t="shared" si="143"/>
        <v>575</v>
      </c>
      <c r="N824" s="375">
        <v>1</v>
      </c>
      <c r="O824" s="360">
        <v>575</v>
      </c>
      <c r="P824" s="360">
        <f t="shared" si="140"/>
        <v>575</v>
      </c>
      <c r="Q824" s="360">
        <v>0</v>
      </c>
      <c r="R824" s="360">
        <f t="shared" si="141"/>
        <v>0</v>
      </c>
      <c r="S824" s="360">
        <v>0</v>
      </c>
      <c r="T824" s="360">
        <f t="shared" si="142"/>
        <v>0</v>
      </c>
      <c r="U824" s="360">
        <f t="shared" si="136"/>
        <v>575</v>
      </c>
      <c r="V824" s="369">
        <f t="shared" si="137"/>
        <v>575</v>
      </c>
      <c r="W824" s="393">
        <f t="shared" si="138"/>
        <v>0</v>
      </c>
      <c r="X824" s="376">
        <f t="shared" si="139"/>
        <v>0</v>
      </c>
      <c r="Y824" s="372"/>
    </row>
    <row r="825" spans="1:25" s="50" customFormat="1" ht="22.5" customHeight="1" x14ac:dyDescent="0.15">
      <c r="A825" s="361" t="s">
        <v>599</v>
      </c>
      <c r="B825" s="151" t="s">
        <v>537</v>
      </c>
      <c r="C825" s="152" t="s">
        <v>1368</v>
      </c>
      <c r="D825" s="375">
        <v>1</v>
      </c>
      <c r="E825" s="359" t="s">
        <v>1384</v>
      </c>
      <c r="F825" s="360">
        <v>663</v>
      </c>
      <c r="G825" s="360">
        <f t="shared" si="133"/>
        <v>663</v>
      </c>
      <c r="H825" s="360">
        <v>0</v>
      </c>
      <c r="I825" s="360">
        <f t="shared" si="134"/>
        <v>0</v>
      </c>
      <c r="J825" s="360">
        <v>0</v>
      </c>
      <c r="K825" s="360">
        <f t="shared" si="135"/>
        <v>0</v>
      </c>
      <c r="L825" s="360">
        <f t="shared" si="143"/>
        <v>663</v>
      </c>
      <c r="M825" s="376">
        <f t="shared" si="143"/>
        <v>663</v>
      </c>
      <c r="N825" s="375">
        <v>1</v>
      </c>
      <c r="O825" s="360">
        <v>663</v>
      </c>
      <c r="P825" s="360">
        <f t="shared" si="140"/>
        <v>663</v>
      </c>
      <c r="Q825" s="360">
        <v>0</v>
      </c>
      <c r="R825" s="360">
        <f t="shared" si="141"/>
        <v>0</v>
      </c>
      <c r="S825" s="360">
        <v>0</v>
      </c>
      <c r="T825" s="360">
        <f t="shared" si="142"/>
        <v>0</v>
      </c>
      <c r="U825" s="360">
        <f t="shared" si="136"/>
        <v>663</v>
      </c>
      <c r="V825" s="369">
        <f t="shared" si="137"/>
        <v>663</v>
      </c>
      <c r="W825" s="393">
        <f t="shared" si="138"/>
        <v>0</v>
      </c>
      <c r="X825" s="376">
        <f t="shared" si="139"/>
        <v>0</v>
      </c>
      <c r="Y825" s="372"/>
    </row>
    <row r="826" spans="1:25" s="50" customFormat="1" ht="22.5" customHeight="1" x14ac:dyDescent="0.15">
      <c r="A826" s="361" t="s">
        <v>600</v>
      </c>
      <c r="B826" s="151" t="s">
        <v>537</v>
      </c>
      <c r="C826" s="152" t="s">
        <v>1369</v>
      </c>
      <c r="D826" s="375">
        <v>1</v>
      </c>
      <c r="E826" s="359" t="s">
        <v>1384</v>
      </c>
      <c r="F826" s="360">
        <v>911</v>
      </c>
      <c r="G826" s="360">
        <f t="shared" si="133"/>
        <v>911</v>
      </c>
      <c r="H826" s="360">
        <v>0</v>
      </c>
      <c r="I826" s="360">
        <f t="shared" si="134"/>
        <v>0</v>
      </c>
      <c r="J826" s="360">
        <v>0</v>
      </c>
      <c r="K826" s="360">
        <f t="shared" si="135"/>
        <v>0</v>
      </c>
      <c r="L826" s="360">
        <f t="shared" si="143"/>
        <v>911</v>
      </c>
      <c r="M826" s="376">
        <f t="shared" si="143"/>
        <v>911</v>
      </c>
      <c r="N826" s="375">
        <v>1</v>
      </c>
      <c r="O826" s="360">
        <v>911</v>
      </c>
      <c r="P826" s="360">
        <f t="shared" si="140"/>
        <v>911</v>
      </c>
      <c r="Q826" s="360">
        <v>0</v>
      </c>
      <c r="R826" s="360">
        <f t="shared" si="141"/>
        <v>0</v>
      </c>
      <c r="S826" s="360">
        <v>0</v>
      </c>
      <c r="T826" s="360">
        <f t="shared" si="142"/>
        <v>0</v>
      </c>
      <c r="U826" s="360">
        <f t="shared" si="136"/>
        <v>911</v>
      </c>
      <c r="V826" s="369">
        <f t="shared" si="137"/>
        <v>911</v>
      </c>
      <c r="W826" s="393">
        <f t="shared" si="138"/>
        <v>0</v>
      </c>
      <c r="X826" s="376">
        <f t="shared" si="139"/>
        <v>0</v>
      </c>
      <c r="Y826" s="372"/>
    </row>
    <row r="827" spans="1:25" s="50" customFormat="1" ht="22.5" customHeight="1" x14ac:dyDescent="0.15">
      <c r="A827" s="361" t="s">
        <v>601</v>
      </c>
      <c r="B827" s="151" t="s">
        <v>537</v>
      </c>
      <c r="C827" s="152" t="s">
        <v>1370</v>
      </c>
      <c r="D827" s="375">
        <v>1</v>
      </c>
      <c r="E827" s="359" t="s">
        <v>1384</v>
      </c>
      <c r="F827" s="360">
        <v>1062</v>
      </c>
      <c r="G827" s="360">
        <f t="shared" si="133"/>
        <v>1062</v>
      </c>
      <c r="H827" s="360">
        <v>0</v>
      </c>
      <c r="I827" s="360">
        <f t="shared" si="134"/>
        <v>0</v>
      </c>
      <c r="J827" s="360">
        <v>0</v>
      </c>
      <c r="K827" s="360">
        <f t="shared" si="135"/>
        <v>0</v>
      </c>
      <c r="L827" s="360">
        <f t="shared" si="143"/>
        <v>1062</v>
      </c>
      <c r="M827" s="376">
        <f t="shared" si="143"/>
        <v>1062</v>
      </c>
      <c r="N827" s="375">
        <v>1</v>
      </c>
      <c r="O827" s="360">
        <v>1062</v>
      </c>
      <c r="P827" s="360">
        <f t="shared" si="140"/>
        <v>1062</v>
      </c>
      <c r="Q827" s="360">
        <v>0</v>
      </c>
      <c r="R827" s="360">
        <f t="shared" si="141"/>
        <v>0</v>
      </c>
      <c r="S827" s="360">
        <v>0</v>
      </c>
      <c r="T827" s="360">
        <f t="shared" si="142"/>
        <v>0</v>
      </c>
      <c r="U827" s="360">
        <f t="shared" si="136"/>
        <v>1062</v>
      </c>
      <c r="V827" s="369">
        <f t="shared" si="137"/>
        <v>1062</v>
      </c>
      <c r="W827" s="393">
        <f t="shared" si="138"/>
        <v>0</v>
      </c>
      <c r="X827" s="376">
        <f t="shared" si="139"/>
        <v>0</v>
      </c>
      <c r="Y827" s="372"/>
    </row>
    <row r="828" spans="1:25" s="50" customFormat="1" ht="22.5" customHeight="1" x14ac:dyDescent="0.15">
      <c r="A828" s="361" t="s">
        <v>602</v>
      </c>
      <c r="B828" s="151" t="s">
        <v>537</v>
      </c>
      <c r="C828" s="152" t="s">
        <v>1366</v>
      </c>
      <c r="D828" s="375">
        <v>1</v>
      </c>
      <c r="E828" s="359" t="s">
        <v>1384</v>
      </c>
      <c r="F828" s="360">
        <v>1725</v>
      </c>
      <c r="G828" s="360">
        <f t="shared" si="133"/>
        <v>1725</v>
      </c>
      <c r="H828" s="360">
        <v>0</v>
      </c>
      <c r="I828" s="360">
        <f t="shared" si="134"/>
        <v>0</v>
      </c>
      <c r="J828" s="360">
        <v>0</v>
      </c>
      <c r="K828" s="360">
        <f t="shared" si="135"/>
        <v>0</v>
      </c>
      <c r="L828" s="360">
        <f t="shared" si="143"/>
        <v>1725</v>
      </c>
      <c r="M828" s="376">
        <f t="shared" si="143"/>
        <v>1725</v>
      </c>
      <c r="N828" s="375">
        <v>1</v>
      </c>
      <c r="O828" s="360">
        <v>1725</v>
      </c>
      <c r="P828" s="360">
        <f t="shared" si="140"/>
        <v>1725</v>
      </c>
      <c r="Q828" s="360">
        <v>0</v>
      </c>
      <c r="R828" s="360">
        <f t="shared" si="141"/>
        <v>0</v>
      </c>
      <c r="S828" s="360">
        <v>0</v>
      </c>
      <c r="T828" s="360">
        <f t="shared" si="142"/>
        <v>0</v>
      </c>
      <c r="U828" s="360">
        <f t="shared" si="136"/>
        <v>1725</v>
      </c>
      <c r="V828" s="369">
        <f t="shared" si="137"/>
        <v>1725</v>
      </c>
      <c r="W828" s="393">
        <f t="shared" si="138"/>
        <v>0</v>
      </c>
      <c r="X828" s="376">
        <f t="shared" si="139"/>
        <v>0</v>
      </c>
      <c r="Y828" s="372"/>
    </row>
    <row r="829" spans="1:25" s="50" customFormat="1" ht="22.5" customHeight="1" x14ac:dyDescent="0.15">
      <c r="A829" s="361" t="s">
        <v>603</v>
      </c>
      <c r="B829" s="151" t="s">
        <v>537</v>
      </c>
      <c r="C829" s="152" t="s">
        <v>1371</v>
      </c>
      <c r="D829" s="375">
        <v>1</v>
      </c>
      <c r="E829" s="359" t="s">
        <v>1384</v>
      </c>
      <c r="F829" s="360">
        <v>2628</v>
      </c>
      <c r="G829" s="360">
        <f t="shared" si="133"/>
        <v>2628</v>
      </c>
      <c r="H829" s="360">
        <v>0</v>
      </c>
      <c r="I829" s="360">
        <f t="shared" si="134"/>
        <v>0</v>
      </c>
      <c r="J829" s="360">
        <v>0</v>
      </c>
      <c r="K829" s="360">
        <f t="shared" si="135"/>
        <v>0</v>
      </c>
      <c r="L829" s="360">
        <f t="shared" si="143"/>
        <v>2628</v>
      </c>
      <c r="M829" s="376">
        <f t="shared" si="143"/>
        <v>2628</v>
      </c>
      <c r="N829" s="375">
        <v>1</v>
      </c>
      <c r="O829" s="360">
        <v>2628</v>
      </c>
      <c r="P829" s="360">
        <f t="shared" si="140"/>
        <v>2628</v>
      </c>
      <c r="Q829" s="360">
        <v>0</v>
      </c>
      <c r="R829" s="360">
        <f t="shared" si="141"/>
        <v>0</v>
      </c>
      <c r="S829" s="360">
        <v>0</v>
      </c>
      <c r="T829" s="360">
        <f t="shared" si="142"/>
        <v>0</v>
      </c>
      <c r="U829" s="360">
        <f t="shared" si="136"/>
        <v>2628</v>
      </c>
      <c r="V829" s="369">
        <f t="shared" si="137"/>
        <v>2628</v>
      </c>
      <c r="W829" s="393">
        <f t="shared" si="138"/>
        <v>0</v>
      </c>
      <c r="X829" s="376">
        <f t="shared" si="139"/>
        <v>0</v>
      </c>
      <c r="Y829" s="372"/>
    </row>
    <row r="830" spans="1:25" s="50" customFormat="1" ht="22.5" customHeight="1" x14ac:dyDescent="0.15">
      <c r="A830" s="361" t="s">
        <v>604</v>
      </c>
      <c r="B830" s="151" t="s">
        <v>537</v>
      </c>
      <c r="C830" s="152" t="s">
        <v>1372</v>
      </c>
      <c r="D830" s="375">
        <v>1</v>
      </c>
      <c r="E830" s="359" t="s">
        <v>1384</v>
      </c>
      <c r="F830" s="360">
        <v>3513</v>
      </c>
      <c r="G830" s="360">
        <f t="shared" si="133"/>
        <v>3513</v>
      </c>
      <c r="H830" s="360">
        <v>0</v>
      </c>
      <c r="I830" s="360">
        <f t="shared" si="134"/>
        <v>0</v>
      </c>
      <c r="J830" s="360">
        <v>0</v>
      </c>
      <c r="K830" s="360">
        <f t="shared" si="135"/>
        <v>0</v>
      </c>
      <c r="L830" s="360">
        <f t="shared" si="143"/>
        <v>3513</v>
      </c>
      <c r="M830" s="376">
        <f t="shared" si="143"/>
        <v>3513</v>
      </c>
      <c r="N830" s="375">
        <v>1</v>
      </c>
      <c r="O830" s="360">
        <v>3513</v>
      </c>
      <c r="P830" s="360">
        <f t="shared" si="140"/>
        <v>3513</v>
      </c>
      <c r="Q830" s="360">
        <v>0</v>
      </c>
      <c r="R830" s="360">
        <f t="shared" si="141"/>
        <v>0</v>
      </c>
      <c r="S830" s="360">
        <v>0</v>
      </c>
      <c r="T830" s="360">
        <f t="shared" si="142"/>
        <v>0</v>
      </c>
      <c r="U830" s="360">
        <f t="shared" si="136"/>
        <v>3513</v>
      </c>
      <c r="V830" s="369">
        <f t="shared" si="137"/>
        <v>3513</v>
      </c>
      <c r="W830" s="393">
        <f t="shared" si="138"/>
        <v>0</v>
      </c>
      <c r="X830" s="376">
        <f t="shared" si="139"/>
        <v>0</v>
      </c>
      <c r="Y830" s="372"/>
    </row>
    <row r="831" spans="1:25" s="50" customFormat="1" ht="22.5" customHeight="1" x14ac:dyDescent="0.15">
      <c r="A831" s="361" t="s">
        <v>605</v>
      </c>
      <c r="B831" s="151" t="s">
        <v>537</v>
      </c>
      <c r="C831" s="152" t="s">
        <v>89</v>
      </c>
      <c r="D831" s="375">
        <v>1</v>
      </c>
      <c r="E831" s="359" t="s">
        <v>1384</v>
      </c>
      <c r="F831" s="360">
        <v>6274</v>
      </c>
      <c r="G831" s="360">
        <f t="shared" si="133"/>
        <v>6274</v>
      </c>
      <c r="H831" s="360">
        <v>0</v>
      </c>
      <c r="I831" s="360">
        <f t="shared" si="134"/>
        <v>0</v>
      </c>
      <c r="J831" s="360">
        <v>0</v>
      </c>
      <c r="K831" s="360">
        <f t="shared" si="135"/>
        <v>0</v>
      </c>
      <c r="L831" s="360">
        <f t="shared" si="143"/>
        <v>6274</v>
      </c>
      <c r="M831" s="376">
        <f t="shared" si="143"/>
        <v>6274</v>
      </c>
      <c r="N831" s="375">
        <v>1</v>
      </c>
      <c r="O831" s="360">
        <v>6274</v>
      </c>
      <c r="P831" s="360">
        <f t="shared" si="140"/>
        <v>6274</v>
      </c>
      <c r="Q831" s="360">
        <v>0</v>
      </c>
      <c r="R831" s="360">
        <f t="shared" si="141"/>
        <v>0</v>
      </c>
      <c r="S831" s="360">
        <v>0</v>
      </c>
      <c r="T831" s="360">
        <f t="shared" si="142"/>
        <v>0</v>
      </c>
      <c r="U831" s="360">
        <f t="shared" si="136"/>
        <v>6274</v>
      </c>
      <c r="V831" s="369">
        <f t="shared" si="137"/>
        <v>6274</v>
      </c>
      <c r="W831" s="393">
        <f t="shared" si="138"/>
        <v>0</v>
      </c>
      <c r="X831" s="376">
        <f t="shared" si="139"/>
        <v>0</v>
      </c>
      <c r="Y831" s="372"/>
    </row>
    <row r="832" spans="1:25" s="50" customFormat="1" ht="22.5" customHeight="1" x14ac:dyDescent="0.15">
      <c r="A832" s="361" t="s">
        <v>606</v>
      </c>
      <c r="B832" s="151" t="s">
        <v>537</v>
      </c>
      <c r="C832" s="152" t="s">
        <v>90</v>
      </c>
      <c r="D832" s="375">
        <v>1</v>
      </c>
      <c r="E832" s="359" t="s">
        <v>1384</v>
      </c>
      <c r="F832" s="360">
        <v>10266</v>
      </c>
      <c r="G832" s="360">
        <f t="shared" si="133"/>
        <v>10266</v>
      </c>
      <c r="H832" s="360">
        <v>0</v>
      </c>
      <c r="I832" s="360">
        <f t="shared" si="134"/>
        <v>0</v>
      </c>
      <c r="J832" s="360">
        <v>0</v>
      </c>
      <c r="K832" s="360">
        <f t="shared" si="135"/>
        <v>0</v>
      </c>
      <c r="L832" s="360">
        <f t="shared" si="143"/>
        <v>10266</v>
      </c>
      <c r="M832" s="376">
        <f t="shared" si="143"/>
        <v>10266</v>
      </c>
      <c r="N832" s="375">
        <v>1</v>
      </c>
      <c r="O832" s="360">
        <v>10266</v>
      </c>
      <c r="P832" s="360">
        <f t="shared" si="140"/>
        <v>10266</v>
      </c>
      <c r="Q832" s="360">
        <v>0</v>
      </c>
      <c r="R832" s="360">
        <f t="shared" si="141"/>
        <v>0</v>
      </c>
      <c r="S832" s="360">
        <v>0</v>
      </c>
      <c r="T832" s="360">
        <f t="shared" si="142"/>
        <v>0</v>
      </c>
      <c r="U832" s="360">
        <f t="shared" si="136"/>
        <v>10266</v>
      </c>
      <c r="V832" s="369">
        <f t="shared" si="137"/>
        <v>10266</v>
      </c>
      <c r="W832" s="393">
        <f t="shared" si="138"/>
        <v>0</v>
      </c>
      <c r="X832" s="376">
        <f t="shared" si="139"/>
        <v>0</v>
      </c>
      <c r="Y832" s="372"/>
    </row>
    <row r="833" spans="1:25" s="50" customFormat="1" ht="22.5" customHeight="1" x14ac:dyDescent="0.15">
      <c r="A833" s="361" t="s">
        <v>607</v>
      </c>
      <c r="B833" s="151" t="s">
        <v>537</v>
      </c>
      <c r="C833" s="152" t="s">
        <v>91</v>
      </c>
      <c r="D833" s="375">
        <v>1</v>
      </c>
      <c r="E833" s="359" t="s">
        <v>1384</v>
      </c>
      <c r="F833" s="360">
        <v>14983</v>
      </c>
      <c r="G833" s="360">
        <f t="shared" si="133"/>
        <v>14983</v>
      </c>
      <c r="H833" s="360">
        <v>0</v>
      </c>
      <c r="I833" s="360">
        <f t="shared" si="134"/>
        <v>0</v>
      </c>
      <c r="J833" s="360">
        <v>0</v>
      </c>
      <c r="K833" s="360">
        <f t="shared" si="135"/>
        <v>0</v>
      </c>
      <c r="L833" s="360">
        <f t="shared" si="143"/>
        <v>14983</v>
      </c>
      <c r="M833" s="376">
        <f t="shared" si="143"/>
        <v>14983</v>
      </c>
      <c r="N833" s="375">
        <v>1</v>
      </c>
      <c r="O833" s="360">
        <v>14983</v>
      </c>
      <c r="P833" s="360">
        <f t="shared" si="140"/>
        <v>14983</v>
      </c>
      <c r="Q833" s="360">
        <v>0</v>
      </c>
      <c r="R833" s="360">
        <f t="shared" si="141"/>
        <v>0</v>
      </c>
      <c r="S833" s="360">
        <v>0</v>
      </c>
      <c r="T833" s="360">
        <f t="shared" si="142"/>
        <v>0</v>
      </c>
      <c r="U833" s="360">
        <f t="shared" si="136"/>
        <v>14983</v>
      </c>
      <c r="V833" s="369">
        <f t="shared" si="137"/>
        <v>14983</v>
      </c>
      <c r="W833" s="393">
        <f t="shared" si="138"/>
        <v>0</v>
      </c>
      <c r="X833" s="376">
        <f t="shared" si="139"/>
        <v>0</v>
      </c>
      <c r="Y833" s="372"/>
    </row>
    <row r="834" spans="1:25" s="50" customFormat="1" ht="22.5" customHeight="1" x14ac:dyDescent="0.15">
      <c r="A834" s="361" t="s">
        <v>608</v>
      </c>
      <c r="B834" s="151" t="s">
        <v>537</v>
      </c>
      <c r="C834" s="152" t="s">
        <v>92</v>
      </c>
      <c r="D834" s="375">
        <v>1</v>
      </c>
      <c r="E834" s="359" t="s">
        <v>1384</v>
      </c>
      <c r="F834" s="360">
        <v>30408</v>
      </c>
      <c r="G834" s="360">
        <f t="shared" si="133"/>
        <v>30408</v>
      </c>
      <c r="H834" s="360">
        <v>0</v>
      </c>
      <c r="I834" s="360">
        <f t="shared" si="134"/>
        <v>0</v>
      </c>
      <c r="J834" s="360">
        <v>0</v>
      </c>
      <c r="K834" s="360">
        <f t="shared" si="135"/>
        <v>0</v>
      </c>
      <c r="L834" s="360">
        <f t="shared" si="143"/>
        <v>30408</v>
      </c>
      <c r="M834" s="376">
        <f t="shared" si="143"/>
        <v>30408</v>
      </c>
      <c r="N834" s="375">
        <v>1</v>
      </c>
      <c r="O834" s="360">
        <v>30408</v>
      </c>
      <c r="P834" s="360">
        <f t="shared" si="140"/>
        <v>30408</v>
      </c>
      <c r="Q834" s="360">
        <v>0</v>
      </c>
      <c r="R834" s="360">
        <f t="shared" si="141"/>
        <v>0</v>
      </c>
      <c r="S834" s="360">
        <v>0</v>
      </c>
      <c r="T834" s="360">
        <f t="shared" si="142"/>
        <v>0</v>
      </c>
      <c r="U834" s="360">
        <f t="shared" si="136"/>
        <v>30408</v>
      </c>
      <c r="V834" s="369">
        <f t="shared" si="137"/>
        <v>30408</v>
      </c>
      <c r="W834" s="393">
        <f t="shared" si="138"/>
        <v>0</v>
      </c>
      <c r="X834" s="376">
        <f t="shared" si="139"/>
        <v>0</v>
      </c>
      <c r="Y834" s="372"/>
    </row>
    <row r="835" spans="1:25" s="50" customFormat="1" ht="22.5" customHeight="1" x14ac:dyDescent="0.15">
      <c r="A835" s="361" t="s">
        <v>609</v>
      </c>
      <c r="B835" s="151" t="s">
        <v>1395</v>
      </c>
      <c r="C835" s="152" t="s">
        <v>1378</v>
      </c>
      <c r="D835" s="375">
        <v>1</v>
      </c>
      <c r="E835" s="359" t="s">
        <v>1384</v>
      </c>
      <c r="F835" s="360">
        <v>1062</v>
      </c>
      <c r="G835" s="360">
        <f t="shared" si="133"/>
        <v>1062</v>
      </c>
      <c r="H835" s="360">
        <v>0</v>
      </c>
      <c r="I835" s="360">
        <f t="shared" si="134"/>
        <v>0</v>
      </c>
      <c r="J835" s="360">
        <v>0</v>
      </c>
      <c r="K835" s="360">
        <f t="shared" si="135"/>
        <v>0</v>
      </c>
      <c r="L835" s="360">
        <f t="shared" si="143"/>
        <v>1062</v>
      </c>
      <c r="M835" s="376">
        <f t="shared" si="143"/>
        <v>1062</v>
      </c>
      <c r="N835" s="375">
        <v>1</v>
      </c>
      <c r="O835" s="360">
        <v>1062</v>
      </c>
      <c r="P835" s="360">
        <f t="shared" si="140"/>
        <v>1062</v>
      </c>
      <c r="Q835" s="360">
        <v>0</v>
      </c>
      <c r="R835" s="360">
        <f t="shared" si="141"/>
        <v>0</v>
      </c>
      <c r="S835" s="360">
        <v>0</v>
      </c>
      <c r="T835" s="360">
        <f t="shared" si="142"/>
        <v>0</v>
      </c>
      <c r="U835" s="360">
        <f t="shared" si="136"/>
        <v>1062</v>
      </c>
      <c r="V835" s="369">
        <f t="shared" si="137"/>
        <v>1062</v>
      </c>
      <c r="W835" s="393">
        <f t="shared" si="138"/>
        <v>0</v>
      </c>
      <c r="X835" s="376">
        <f t="shared" si="139"/>
        <v>0</v>
      </c>
      <c r="Y835" s="372"/>
    </row>
    <row r="836" spans="1:25" s="50" customFormat="1" ht="22.5" customHeight="1" x14ac:dyDescent="0.15">
      <c r="A836" s="361" t="s">
        <v>610</v>
      </c>
      <c r="B836" s="151" t="s">
        <v>1395</v>
      </c>
      <c r="C836" s="152" t="s">
        <v>1368</v>
      </c>
      <c r="D836" s="375">
        <v>1</v>
      </c>
      <c r="E836" s="359" t="s">
        <v>1384</v>
      </c>
      <c r="F836" s="360">
        <v>1336</v>
      </c>
      <c r="G836" s="360">
        <f t="shared" si="133"/>
        <v>1336</v>
      </c>
      <c r="H836" s="360">
        <v>0</v>
      </c>
      <c r="I836" s="360">
        <f t="shared" si="134"/>
        <v>0</v>
      </c>
      <c r="J836" s="360">
        <v>0</v>
      </c>
      <c r="K836" s="360">
        <f t="shared" si="135"/>
        <v>0</v>
      </c>
      <c r="L836" s="360">
        <f t="shared" si="143"/>
        <v>1336</v>
      </c>
      <c r="M836" s="376">
        <f t="shared" si="143"/>
        <v>1336</v>
      </c>
      <c r="N836" s="375">
        <v>1</v>
      </c>
      <c r="O836" s="360">
        <v>1336</v>
      </c>
      <c r="P836" s="360">
        <f t="shared" si="140"/>
        <v>1336</v>
      </c>
      <c r="Q836" s="360">
        <v>0</v>
      </c>
      <c r="R836" s="360">
        <f t="shared" si="141"/>
        <v>0</v>
      </c>
      <c r="S836" s="360">
        <v>0</v>
      </c>
      <c r="T836" s="360">
        <f t="shared" si="142"/>
        <v>0</v>
      </c>
      <c r="U836" s="360">
        <f t="shared" si="136"/>
        <v>1336</v>
      </c>
      <c r="V836" s="369">
        <f t="shared" si="137"/>
        <v>1336</v>
      </c>
      <c r="W836" s="393">
        <f t="shared" si="138"/>
        <v>0</v>
      </c>
      <c r="X836" s="376">
        <f t="shared" si="139"/>
        <v>0</v>
      </c>
      <c r="Y836" s="372"/>
    </row>
    <row r="837" spans="1:25" s="50" customFormat="1" ht="22.5" customHeight="1" x14ac:dyDescent="0.15">
      <c r="A837" s="361" t="s">
        <v>611</v>
      </c>
      <c r="B837" s="151" t="s">
        <v>1395</v>
      </c>
      <c r="C837" s="152" t="s">
        <v>1369</v>
      </c>
      <c r="D837" s="375">
        <v>1</v>
      </c>
      <c r="E837" s="359" t="s">
        <v>1384</v>
      </c>
      <c r="F837" s="360">
        <v>1778</v>
      </c>
      <c r="G837" s="360">
        <f t="shared" si="133"/>
        <v>1778</v>
      </c>
      <c r="H837" s="360">
        <v>0</v>
      </c>
      <c r="I837" s="360">
        <f t="shared" si="134"/>
        <v>0</v>
      </c>
      <c r="J837" s="360">
        <v>0</v>
      </c>
      <c r="K837" s="360">
        <f t="shared" si="135"/>
        <v>0</v>
      </c>
      <c r="L837" s="360">
        <f t="shared" si="143"/>
        <v>1778</v>
      </c>
      <c r="M837" s="376">
        <f t="shared" si="143"/>
        <v>1778</v>
      </c>
      <c r="N837" s="375">
        <v>1</v>
      </c>
      <c r="O837" s="360">
        <v>1778</v>
      </c>
      <c r="P837" s="360">
        <f t="shared" si="140"/>
        <v>1778</v>
      </c>
      <c r="Q837" s="360">
        <v>0</v>
      </c>
      <c r="R837" s="360">
        <f t="shared" si="141"/>
        <v>0</v>
      </c>
      <c r="S837" s="360">
        <v>0</v>
      </c>
      <c r="T837" s="360">
        <f t="shared" si="142"/>
        <v>0</v>
      </c>
      <c r="U837" s="360">
        <f t="shared" si="136"/>
        <v>1778</v>
      </c>
      <c r="V837" s="369">
        <f t="shared" si="137"/>
        <v>1778</v>
      </c>
      <c r="W837" s="393">
        <f t="shared" si="138"/>
        <v>0</v>
      </c>
      <c r="X837" s="376">
        <f t="shared" si="139"/>
        <v>0</v>
      </c>
      <c r="Y837" s="372"/>
    </row>
    <row r="838" spans="1:25" s="50" customFormat="1" ht="22.5" customHeight="1" x14ac:dyDescent="0.15">
      <c r="A838" s="361" t="s">
        <v>612</v>
      </c>
      <c r="B838" s="151" t="s">
        <v>1395</v>
      </c>
      <c r="C838" s="152" t="s">
        <v>1370</v>
      </c>
      <c r="D838" s="375">
        <v>1</v>
      </c>
      <c r="E838" s="359" t="s">
        <v>1384</v>
      </c>
      <c r="F838" s="360">
        <v>1964</v>
      </c>
      <c r="G838" s="360">
        <f t="shared" ref="G838:G901" si="144">INT($D838*F838)</f>
        <v>1964</v>
      </c>
      <c r="H838" s="360">
        <v>0</v>
      </c>
      <c r="I838" s="360">
        <f t="shared" ref="I838:I901" si="145">INT($D838*H838)</f>
        <v>0</v>
      </c>
      <c r="J838" s="360">
        <v>0</v>
      </c>
      <c r="K838" s="360">
        <f t="shared" ref="K838:K901" si="146">INT($D838*J838)</f>
        <v>0</v>
      </c>
      <c r="L838" s="360">
        <f t="shared" si="143"/>
        <v>1964</v>
      </c>
      <c r="M838" s="376">
        <f t="shared" si="143"/>
        <v>1964</v>
      </c>
      <c r="N838" s="375">
        <v>1</v>
      </c>
      <c r="O838" s="360">
        <v>1964</v>
      </c>
      <c r="P838" s="360">
        <f t="shared" si="140"/>
        <v>1964</v>
      </c>
      <c r="Q838" s="360">
        <v>0</v>
      </c>
      <c r="R838" s="360">
        <f t="shared" si="141"/>
        <v>0</v>
      </c>
      <c r="S838" s="360">
        <v>0</v>
      </c>
      <c r="T838" s="360">
        <f t="shared" si="142"/>
        <v>0</v>
      </c>
      <c r="U838" s="360">
        <f t="shared" ref="U838:U901" si="147">O838+Q838+S838</f>
        <v>1964</v>
      </c>
      <c r="V838" s="369">
        <f t="shared" ref="V838:V901" si="148">P838+R838+T838</f>
        <v>1964</v>
      </c>
      <c r="W838" s="393">
        <f t="shared" ref="W838:W901" si="149">N838-D838</f>
        <v>0</v>
      </c>
      <c r="X838" s="376">
        <f t="shared" ref="X838:X901" si="150">V838-M838</f>
        <v>0</v>
      </c>
      <c r="Y838" s="372"/>
    </row>
    <row r="839" spans="1:25" s="50" customFormat="1" ht="22.5" customHeight="1" x14ac:dyDescent="0.15">
      <c r="A839" s="361" t="s">
        <v>613</v>
      </c>
      <c r="B839" s="151" t="s">
        <v>1395</v>
      </c>
      <c r="C839" s="152" t="s">
        <v>1366</v>
      </c>
      <c r="D839" s="375">
        <v>1</v>
      </c>
      <c r="E839" s="359" t="s">
        <v>1384</v>
      </c>
      <c r="F839" s="360">
        <v>2601</v>
      </c>
      <c r="G839" s="360">
        <f t="shared" si="144"/>
        <v>2601</v>
      </c>
      <c r="H839" s="360">
        <v>0</v>
      </c>
      <c r="I839" s="360">
        <f t="shared" si="145"/>
        <v>0</v>
      </c>
      <c r="J839" s="360">
        <v>0</v>
      </c>
      <c r="K839" s="360">
        <f t="shared" si="146"/>
        <v>0</v>
      </c>
      <c r="L839" s="360">
        <f t="shared" si="143"/>
        <v>2601</v>
      </c>
      <c r="M839" s="376">
        <f t="shared" si="143"/>
        <v>2601</v>
      </c>
      <c r="N839" s="375">
        <v>1</v>
      </c>
      <c r="O839" s="360">
        <v>2601</v>
      </c>
      <c r="P839" s="360">
        <f t="shared" ref="P839:P902" si="151">INT($N839*O839)</f>
        <v>2601</v>
      </c>
      <c r="Q839" s="360">
        <v>0</v>
      </c>
      <c r="R839" s="360">
        <f t="shared" ref="R839:R902" si="152">INT(N839*Q839)</f>
        <v>0</v>
      </c>
      <c r="S839" s="360">
        <v>0</v>
      </c>
      <c r="T839" s="360">
        <f t="shared" ref="T839:T902" si="153">INT(N839*S839)</f>
        <v>0</v>
      </c>
      <c r="U839" s="360">
        <f t="shared" si="147"/>
        <v>2601</v>
      </c>
      <c r="V839" s="369">
        <f t="shared" si="148"/>
        <v>2601</v>
      </c>
      <c r="W839" s="393">
        <f t="shared" si="149"/>
        <v>0</v>
      </c>
      <c r="X839" s="376">
        <f t="shared" si="150"/>
        <v>0</v>
      </c>
      <c r="Y839" s="372"/>
    </row>
    <row r="840" spans="1:25" s="50" customFormat="1" ht="22.5" customHeight="1" x14ac:dyDescent="0.15">
      <c r="A840" s="361" t="s">
        <v>614</v>
      </c>
      <c r="B840" s="151" t="s">
        <v>1395</v>
      </c>
      <c r="C840" s="152" t="s">
        <v>1371</v>
      </c>
      <c r="D840" s="375">
        <v>1</v>
      </c>
      <c r="E840" s="359" t="s">
        <v>1384</v>
      </c>
      <c r="F840" s="360">
        <v>4425</v>
      </c>
      <c r="G840" s="360">
        <f t="shared" si="144"/>
        <v>4425</v>
      </c>
      <c r="H840" s="360">
        <v>0</v>
      </c>
      <c r="I840" s="360">
        <f t="shared" si="145"/>
        <v>0</v>
      </c>
      <c r="J840" s="360">
        <v>0</v>
      </c>
      <c r="K840" s="360">
        <f t="shared" si="146"/>
        <v>0</v>
      </c>
      <c r="L840" s="360">
        <f t="shared" si="143"/>
        <v>4425</v>
      </c>
      <c r="M840" s="376">
        <f t="shared" si="143"/>
        <v>4425</v>
      </c>
      <c r="N840" s="375">
        <v>1</v>
      </c>
      <c r="O840" s="360">
        <v>4425</v>
      </c>
      <c r="P840" s="360">
        <f t="shared" si="151"/>
        <v>4425</v>
      </c>
      <c r="Q840" s="360">
        <v>0</v>
      </c>
      <c r="R840" s="360">
        <f t="shared" si="152"/>
        <v>0</v>
      </c>
      <c r="S840" s="360">
        <v>0</v>
      </c>
      <c r="T840" s="360">
        <f t="shared" si="153"/>
        <v>0</v>
      </c>
      <c r="U840" s="360">
        <f t="shared" si="147"/>
        <v>4425</v>
      </c>
      <c r="V840" s="369">
        <f t="shared" si="148"/>
        <v>4425</v>
      </c>
      <c r="W840" s="393">
        <f t="shared" si="149"/>
        <v>0</v>
      </c>
      <c r="X840" s="376">
        <f t="shared" si="150"/>
        <v>0</v>
      </c>
      <c r="Y840" s="372"/>
    </row>
    <row r="841" spans="1:25" s="50" customFormat="1" ht="22.5" customHeight="1" x14ac:dyDescent="0.15">
      <c r="A841" s="361" t="s">
        <v>615</v>
      </c>
      <c r="B841" s="151" t="s">
        <v>1395</v>
      </c>
      <c r="C841" s="152" t="s">
        <v>1372</v>
      </c>
      <c r="D841" s="375">
        <v>1</v>
      </c>
      <c r="E841" s="359" t="s">
        <v>1384</v>
      </c>
      <c r="F841" s="360">
        <v>5327</v>
      </c>
      <c r="G841" s="360">
        <f t="shared" si="144"/>
        <v>5327</v>
      </c>
      <c r="H841" s="360">
        <v>0</v>
      </c>
      <c r="I841" s="360">
        <f t="shared" si="145"/>
        <v>0</v>
      </c>
      <c r="J841" s="360">
        <v>0</v>
      </c>
      <c r="K841" s="360">
        <f t="shared" si="146"/>
        <v>0</v>
      </c>
      <c r="L841" s="360">
        <f t="shared" si="143"/>
        <v>5327</v>
      </c>
      <c r="M841" s="376">
        <f t="shared" si="143"/>
        <v>5327</v>
      </c>
      <c r="N841" s="375">
        <v>1</v>
      </c>
      <c r="O841" s="360">
        <v>5327</v>
      </c>
      <c r="P841" s="360">
        <f t="shared" si="151"/>
        <v>5327</v>
      </c>
      <c r="Q841" s="360">
        <v>0</v>
      </c>
      <c r="R841" s="360">
        <f t="shared" si="152"/>
        <v>0</v>
      </c>
      <c r="S841" s="360">
        <v>0</v>
      </c>
      <c r="T841" s="360">
        <f t="shared" si="153"/>
        <v>0</v>
      </c>
      <c r="U841" s="360">
        <f t="shared" si="147"/>
        <v>5327</v>
      </c>
      <c r="V841" s="369">
        <f t="shared" si="148"/>
        <v>5327</v>
      </c>
      <c r="W841" s="393">
        <f t="shared" si="149"/>
        <v>0</v>
      </c>
      <c r="X841" s="376">
        <f t="shared" si="150"/>
        <v>0</v>
      </c>
      <c r="Y841" s="372"/>
    </row>
    <row r="842" spans="1:25" s="50" customFormat="1" ht="22.5" customHeight="1" x14ac:dyDescent="0.15">
      <c r="A842" s="361" t="s">
        <v>616</v>
      </c>
      <c r="B842" s="151" t="s">
        <v>1395</v>
      </c>
      <c r="C842" s="152" t="s">
        <v>89</v>
      </c>
      <c r="D842" s="375">
        <v>0</v>
      </c>
      <c r="E842" s="359" t="s">
        <v>1384</v>
      </c>
      <c r="F842" s="360">
        <v>9044</v>
      </c>
      <c r="G842" s="360">
        <f t="shared" si="144"/>
        <v>0</v>
      </c>
      <c r="H842" s="360">
        <v>0</v>
      </c>
      <c r="I842" s="360">
        <f t="shared" si="145"/>
        <v>0</v>
      </c>
      <c r="J842" s="360">
        <v>0</v>
      </c>
      <c r="K842" s="360">
        <f t="shared" si="146"/>
        <v>0</v>
      </c>
      <c r="L842" s="360">
        <f t="shared" si="143"/>
        <v>9044</v>
      </c>
      <c r="M842" s="376">
        <f t="shared" si="143"/>
        <v>0</v>
      </c>
      <c r="N842" s="375">
        <v>0</v>
      </c>
      <c r="O842" s="360">
        <v>9044</v>
      </c>
      <c r="P842" s="360">
        <f t="shared" si="151"/>
        <v>0</v>
      </c>
      <c r="Q842" s="360">
        <v>0</v>
      </c>
      <c r="R842" s="360">
        <f t="shared" si="152"/>
        <v>0</v>
      </c>
      <c r="S842" s="360">
        <v>0</v>
      </c>
      <c r="T842" s="360">
        <f t="shared" si="153"/>
        <v>0</v>
      </c>
      <c r="U842" s="360">
        <f t="shared" si="147"/>
        <v>9044</v>
      </c>
      <c r="V842" s="369">
        <f t="shared" si="148"/>
        <v>0</v>
      </c>
      <c r="W842" s="393">
        <f t="shared" si="149"/>
        <v>0</v>
      </c>
      <c r="X842" s="376">
        <f t="shared" si="150"/>
        <v>0</v>
      </c>
      <c r="Y842" s="372"/>
    </row>
    <row r="843" spans="1:25" s="50" customFormat="1" ht="22.5" customHeight="1" x14ac:dyDescent="0.15">
      <c r="A843" s="361" t="s">
        <v>617</v>
      </c>
      <c r="B843" s="151" t="s">
        <v>1395</v>
      </c>
      <c r="C843" s="152" t="s">
        <v>90</v>
      </c>
      <c r="D843" s="375">
        <v>0</v>
      </c>
      <c r="E843" s="359" t="s">
        <v>1384</v>
      </c>
      <c r="F843" s="360">
        <v>13558</v>
      </c>
      <c r="G843" s="360">
        <f t="shared" si="144"/>
        <v>0</v>
      </c>
      <c r="H843" s="360">
        <v>0</v>
      </c>
      <c r="I843" s="360">
        <f t="shared" si="145"/>
        <v>0</v>
      </c>
      <c r="J843" s="360">
        <v>0</v>
      </c>
      <c r="K843" s="360">
        <f t="shared" si="146"/>
        <v>0</v>
      </c>
      <c r="L843" s="360">
        <f t="shared" si="143"/>
        <v>13558</v>
      </c>
      <c r="M843" s="376">
        <f t="shared" si="143"/>
        <v>0</v>
      </c>
      <c r="N843" s="375">
        <v>0</v>
      </c>
      <c r="O843" s="360">
        <v>13558</v>
      </c>
      <c r="P843" s="360">
        <f t="shared" si="151"/>
        <v>0</v>
      </c>
      <c r="Q843" s="360">
        <v>0</v>
      </c>
      <c r="R843" s="360">
        <f t="shared" si="152"/>
        <v>0</v>
      </c>
      <c r="S843" s="360">
        <v>0</v>
      </c>
      <c r="T843" s="360">
        <f t="shared" si="153"/>
        <v>0</v>
      </c>
      <c r="U843" s="360">
        <f t="shared" si="147"/>
        <v>13558</v>
      </c>
      <c r="V843" s="369">
        <f t="shared" si="148"/>
        <v>0</v>
      </c>
      <c r="W843" s="393">
        <f t="shared" si="149"/>
        <v>0</v>
      </c>
      <c r="X843" s="376">
        <f t="shared" si="150"/>
        <v>0</v>
      </c>
      <c r="Y843" s="372"/>
    </row>
    <row r="844" spans="1:25" s="50" customFormat="1" ht="22.5" customHeight="1" x14ac:dyDescent="0.15">
      <c r="A844" s="361" t="s">
        <v>618</v>
      </c>
      <c r="B844" s="151" t="s">
        <v>1395</v>
      </c>
      <c r="C844" s="152" t="s">
        <v>91</v>
      </c>
      <c r="D844" s="375">
        <v>0</v>
      </c>
      <c r="E844" s="359" t="s">
        <v>1384</v>
      </c>
      <c r="F844" s="360">
        <v>17832</v>
      </c>
      <c r="G844" s="360">
        <f t="shared" si="144"/>
        <v>0</v>
      </c>
      <c r="H844" s="360">
        <v>0</v>
      </c>
      <c r="I844" s="360">
        <f t="shared" si="145"/>
        <v>0</v>
      </c>
      <c r="J844" s="360">
        <v>0</v>
      </c>
      <c r="K844" s="360">
        <f t="shared" si="146"/>
        <v>0</v>
      </c>
      <c r="L844" s="360">
        <f t="shared" si="143"/>
        <v>17832</v>
      </c>
      <c r="M844" s="376">
        <f t="shared" si="143"/>
        <v>0</v>
      </c>
      <c r="N844" s="375">
        <v>0</v>
      </c>
      <c r="O844" s="360">
        <v>17832</v>
      </c>
      <c r="P844" s="360">
        <f t="shared" si="151"/>
        <v>0</v>
      </c>
      <c r="Q844" s="360">
        <v>0</v>
      </c>
      <c r="R844" s="360">
        <f t="shared" si="152"/>
        <v>0</v>
      </c>
      <c r="S844" s="360">
        <v>0</v>
      </c>
      <c r="T844" s="360">
        <f t="shared" si="153"/>
        <v>0</v>
      </c>
      <c r="U844" s="360">
        <f t="shared" si="147"/>
        <v>17832</v>
      </c>
      <c r="V844" s="369">
        <f t="shared" si="148"/>
        <v>0</v>
      </c>
      <c r="W844" s="393">
        <f t="shared" si="149"/>
        <v>0</v>
      </c>
      <c r="X844" s="376">
        <f t="shared" si="150"/>
        <v>0</v>
      </c>
      <c r="Y844" s="372"/>
    </row>
    <row r="845" spans="1:25" s="50" customFormat="1" ht="22.5" customHeight="1" x14ac:dyDescent="0.15">
      <c r="A845" s="361" t="s">
        <v>619</v>
      </c>
      <c r="B845" s="151" t="s">
        <v>1395</v>
      </c>
      <c r="C845" s="152" t="s">
        <v>92</v>
      </c>
      <c r="D845" s="375">
        <v>0</v>
      </c>
      <c r="E845" s="359" t="s">
        <v>1384</v>
      </c>
      <c r="F845" s="360">
        <v>34037</v>
      </c>
      <c r="G845" s="360">
        <f t="shared" si="144"/>
        <v>0</v>
      </c>
      <c r="H845" s="360">
        <v>0</v>
      </c>
      <c r="I845" s="360">
        <f t="shared" si="145"/>
        <v>0</v>
      </c>
      <c r="J845" s="360">
        <v>0</v>
      </c>
      <c r="K845" s="360">
        <f t="shared" si="146"/>
        <v>0</v>
      </c>
      <c r="L845" s="360">
        <f t="shared" si="143"/>
        <v>34037</v>
      </c>
      <c r="M845" s="376">
        <f t="shared" si="143"/>
        <v>0</v>
      </c>
      <c r="N845" s="375">
        <v>0</v>
      </c>
      <c r="O845" s="360">
        <v>34037</v>
      </c>
      <c r="P845" s="360">
        <f t="shared" si="151"/>
        <v>0</v>
      </c>
      <c r="Q845" s="360">
        <v>0</v>
      </c>
      <c r="R845" s="360">
        <f t="shared" si="152"/>
        <v>0</v>
      </c>
      <c r="S845" s="360">
        <v>0</v>
      </c>
      <c r="T845" s="360">
        <f t="shared" si="153"/>
        <v>0</v>
      </c>
      <c r="U845" s="360">
        <f t="shared" si="147"/>
        <v>34037</v>
      </c>
      <c r="V845" s="369">
        <f t="shared" si="148"/>
        <v>0</v>
      </c>
      <c r="W845" s="393">
        <f t="shared" si="149"/>
        <v>0</v>
      </c>
      <c r="X845" s="376">
        <f t="shared" si="150"/>
        <v>0</v>
      </c>
      <c r="Y845" s="372"/>
    </row>
    <row r="846" spans="1:25" s="50" customFormat="1" ht="22.5" customHeight="1" x14ac:dyDescent="0.15">
      <c r="A846" s="361" t="s">
        <v>620</v>
      </c>
      <c r="B846" s="151" t="s">
        <v>1396</v>
      </c>
      <c r="C846" s="152" t="s">
        <v>1376</v>
      </c>
      <c r="D846" s="375">
        <v>1</v>
      </c>
      <c r="E846" s="359" t="s">
        <v>1385</v>
      </c>
      <c r="F846" s="360">
        <v>1141</v>
      </c>
      <c r="G846" s="360">
        <f t="shared" si="144"/>
        <v>1141</v>
      </c>
      <c r="H846" s="360">
        <v>0</v>
      </c>
      <c r="I846" s="360">
        <f t="shared" si="145"/>
        <v>0</v>
      </c>
      <c r="J846" s="360">
        <v>0</v>
      </c>
      <c r="K846" s="360">
        <f t="shared" si="146"/>
        <v>0</v>
      </c>
      <c r="L846" s="360">
        <f t="shared" si="143"/>
        <v>1141</v>
      </c>
      <c r="M846" s="376">
        <f t="shared" si="143"/>
        <v>1141</v>
      </c>
      <c r="N846" s="375">
        <v>1</v>
      </c>
      <c r="O846" s="360">
        <v>1141</v>
      </c>
      <c r="P846" s="360">
        <f t="shared" si="151"/>
        <v>1141</v>
      </c>
      <c r="Q846" s="360">
        <v>0</v>
      </c>
      <c r="R846" s="360">
        <f t="shared" si="152"/>
        <v>0</v>
      </c>
      <c r="S846" s="360">
        <v>0</v>
      </c>
      <c r="T846" s="360">
        <f t="shared" si="153"/>
        <v>0</v>
      </c>
      <c r="U846" s="360">
        <f t="shared" si="147"/>
        <v>1141</v>
      </c>
      <c r="V846" s="369">
        <f t="shared" si="148"/>
        <v>1141</v>
      </c>
      <c r="W846" s="393">
        <f t="shared" si="149"/>
        <v>0</v>
      </c>
      <c r="X846" s="376">
        <f t="shared" si="150"/>
        <v>0</v>
      </c>
      <c r="Y846" s="372"/>
    </row>
    <row r="847" spans="1:25" s="50" customFormat="1" ht="22.5" customHeight="1" x14ac:dyDescent="0.15">
      <c r="A847" s="361" t="s">
        <v>621</v>
      </c>
      <c r="B847" s="151" t="s">
        <v>1396</v>
      </c>
      <c r="C847" s="152" t="s">
        <v>1378</v>
      </c>
      <c r="D847" s="375">
        <v>1</v>
      </c>
      <c r="E847" s="359" t="s">
        <v>1385</v>
      </c>
      <c r="F847" s="360">
        <v>1469</v>
      </c>
      <c r="G847" s="360">
        <f t="shared" si="144"/>
        <v>1469</v>
      </c>
      <c r="H847" s="360">
        <v>0</v>
      </c>
      <c r="I847" s="360">
        <f t="shared" si="145"/>
        <v>0</v>
      </c>
      <c r="J847" s="360">
        <v>0</v>
      </c>
      <c r="K847" s="360">
        <f t="shared" si="146"/>
        <v>0</v>
      </c>
      <c r="L847" s="360">
        <f t="shared" si="143"/>
        <v>1469</v>
      </c>
      <c r="M847" s="376">
        <f t="shared" si="143"/>
        <v>1469</v>
      </c>
      <c r="N847" s="375">
        <v>1</v>
      </c>
      <c r="O847" s="360">
        <v>1469</v>
      </c>
      <c r="P847" s="360">
        <f t="shared" si="151"/>
        <v>1469</v>
      </c>
      <c r="Q847" s="360">
        <v>0</v>
      </c>
      <c r="R847" s="360">
        <f t="shared" si="152"/>
        <v>0</v>
      </c>
      <c r="S847" s="360">
        <v>0</v>
      </c>
      <c r="T847" s="360">
        <f t="shared" si="153"/>
        <v>0</v>
      </c>
      <c r="U847" s="360">
        <f t="shared" si="147"/>
        <v>1469</v>
      </c>
      <c r="V847" s="369">
        <f t="shared" si="148"/>
        <v>1469</v>
      </c>
      <c r="W847" s="393">
        <f t="shared" si="149"/>
        <v>0</v>
      </c>
      <c r="X847" s="376">
        <f t="shared" si="150"/>
        <v>0</v>
      </c>
      <c r="Y847" s="372"/>
    </row>
    <row r="848" spans="1:25" s="50" customFormat="1" ht="22.5" customHeight="1" x14ac:dyDescent="0.15">
      <c r="A848" s="361" t="s">
        <v>622</v>
      </c>
      <c r="B848" s="151" t="s">
        <v>1396</v>
      </c>
      <c r="C848" s="152" t="s">
        <v>1368</v>
      </c>
      <c r="D848" s="375">
        <v>1</v>
      </c>
      <c r="E848" s="359" t="s">
        <v>1385</v>
      </c>
      <c r="F848" s="360">
        <v>2132</v>
      </c>
      <c r="G848" s="360">
        <f t="shared" si="144"/>
        <v>2132</v>
      </c>
      <c r="H848" s="360">
        <v>0</v>
      </c>
      <c r="I848" s="360">
        <f t="shared" si="145"/>
        <v>0</v>
      </c>
      <c r="J848" s="360">
        <v>0</v>
      </c>
      <c r="K848" s="360">
        <f t="shared" si="146"/>
        <v>0</v>
      </c>
      <c r="L848" s="360">
        <f t="shared" si="143"/>
        <v>2132</v>
      </c>
      <c r="M848" s="376">
        <f t="shared" si="143"/>
        <v>2132</v>
      </c>
      <c r="N848" s="375">
        <v>1</v>
      </c>
      <c r="O848" s="360">
        <v>2132</v>
      </c>
      <c r="P848" s="360">
        <f t="shared" si="151"/>
        <v>2132</v>
      </c>
      <c r="Q848" s="360">
        <v>0</v>
      </c>
      <c r="R848" s="360">
        <f t="shared" si="152"/>
        <v>0</v>
      </c>
      <c r="S848" s="360">
        <v>0</v>
      </c>
      <c r="T848" s="360">
        <f t="shared" si="153"/>
        <v>0</v>
      </c>
      <c r="U848" s="360">
        <f t="shared" si="147"/>
        <v>2132</v>
      </c>
      <c r="V848" s="369">
        <f t="shared" si="148"/>
        <v>2132</v>
      </c>
      <c r="W848" s="393">
        <f t="shared" si="149"/>
        <v>0</v>
      </c>
      <c r="X848" s="376">
        <f t="shared" si="150"/>
        <v>0</v>
      </c>
      <c r="Y848" s="372"/>
    </row>
    <row r="849" spans="1:25" s="50" customFormat="1" ht="22.5" customHeight="1" x14ac:dyDescent="0.15">
      <c r="A849" s="361" t="s">
        <v>623</v>
      </c>
      <c r="B849" s="151" t="s">
        <v>1396</v>
      </c>
      <c r="C849" s="152" t="s">
        <v>1369</v>
      </c>
      <c r="D849" s="375">
        <v>1</v>
      </c>
      <c r="E849" s="359" t="s">
        <v>1385</v>
      </c>
      <c r="F849" s="360">
        <v>2734</v>
      </c>
      <c r="G849" s="360">
        <f t="shared" si="144"/>
        <v>2734</v>
      </c>
      <c r="H849" s="360">
        <v>0</v>
      </c>
      <c r="I849" s="360">
        <f t="shared" si="145"/>
        <v>0</v>
      </c>
      <c r="J849" s="360">
        <v>0</v>
      </c>
      <c r="K849" s="360">
        <f t="shared" si="146"/>
        <v>0</v>
      </c>
      <c r="L849" s="360">
        <f t="shared" si="143"/>
        <v>2734</v>
      </c>
      <c r="M849" s="376">
        <f t="shared" si="143"/>
        <v>2734</v>
      </c>
      <c r="N849" s="375">
        <v>1</v>
      </c>
      <c r="O849" s="360">
        <v>2734</v>
      </c>
      <c r="P849" s="360">
        <f t="shared" si="151"/>
        <v>2734</v>
      </c>
      <c r="Q849" s="360">
        <v>0</v>
      </c>
      <c r="R849" s="360">
        <f t="shared" si="152"/>
        <v>0</v>
      </c>
      <c r="S849" s="360">
        <v>0</v>
      </c>
      <c r="T849" s="360">
        <f t="shared" si="153"/>
        <v>0</v>
      </c>
      <c r="U849" s="360">
        <f t="shared" si="147"/>
        <v>2734</v>
      </c>
      <c r="V849" s="369">
        <f t="shared" si="148"/>
        <v>2734</v>
      </c>
      <c r="W849" s="393">
        <f t="shared" si="149"/>
        <v>0</v>
      </c>
      <c r="X849" s="376">
        <f t="shared" si="150"/>
        <v>0</v>
      </c>
      <c r="Y849" s="372"/>
    </row>
    <row r="850" spans="1:25" s="50" customFormat="1" ht="22.5" customHeight="1" x14ac:dyDescent="0.15">
      <c r="A850" s="361" t="s">
        <v>624</v>
      </c>
      <c r="B850" s="151" t="s">
        <v>1396</v>
      </c>
      <c r="C850" s="152" t="s">
        <v>1370</v>
      </c>
      <c r="D850" s="375">
        <v>1</v>
      </c>
      <c r="E850" s="359" t="s">
        <v>1385</v>
      </c>
      <c r="F850" s="360">
        <v>3141</v>
      </c>
      <c r="G850" s="360">
        <f t="shared" si="144"/>
        <v>3141</v>
      </c>
      <c r="H850" s="360">
        <v>0</v>
      </c>
      <c r="I850" s="360">
        <f t="shared" si="145"/>
        <v>0</v>
      </c>
      <c r="J850" s="360">
        <v>0</v>
      </c>
      <c r="K850" s="360">
        <f t="shared" si="146"/>
        <v>0</v>
      </c>
      <c r="L850" s="360">
        <f t="shared" si="143"/>
        <v>3141</v>
      </c>
      <c r="M850" s="376">
        <f t="shared" si="143"/>
        <v>3141</v>
      </c>
      <c r="N850" s="375">
        <v>1</v>
      </c>
      <c r="O850" s="360">
        <v>3141</v>
      </c>
      <c r="P850" s="360">
        <f t="shared" si="151"/>
        <v>3141</v>
      </c>
      <c r="Q850" s="360">
        <v>0</v>
      </c>
      <c r="R850" s="360">
        <f t="shared" si="152"/>
        <v>0</v>
      </c>
      <c r="S850" s="360">
        <v>0</v>
      </c>
      <c r="T850" s="360">
        <f t="shared" si="153"/>
        <v>0</v>
      </c>
      <c r="U850" s="360">
        <f t="shared" si="147"/>
        <v>3141</v>
      </c>
      <c r="V850" s="369">
        <f t="shared" si="148"/>
        <v>3141</v>
      </c>
      <c r="W850" s="393">
        <f t="shared" si="149"/>
        <v>0</v>
      </c>
      <c r="X850" s="376">
        <f t="shared" si="150"/>
        <v>0</v>
      </c>
      <c r="Y850" s="372"/>
    </row>
    <row r="851" spans="1:25" s="50" customFormat="1" ht="22.5" customHeight="1" x14ac:dyDescent="0.15">
      <c r="A851" s="361" t="s">
        <v>625</v>
      </c>
      <c r="B851" s="151" t="s">
        <v>1396</v>
      </c>
      <c r="C851" s="152" t="s">
        <v>1366</v>
      </c>
      <c r="D851" s="375">
        <v>1</v>
      </c>
      <c r="E851" s="359" t="s">
        <v>1385</v>
      </c>
      <c r="F851" s="360">
        <v>4433</v>
      </c>
      <c r="G851" s="360">
        <f t="shared" si="144"/>
        <v>4433</v>
      </c>
      <c r="H851" s="360">
        <v>0</v>
      </c>
      <c r="I851" s="360">
        <f t="shared" si="145"/>
        <v>0</v>
      </c>
      <c r="J851" s="360">
        <v>0</v>
      </c>
      <c r="K851" s="360">
        <f t="shared" si="146"/>
        <v>0</v>
      </c>
      <c r="L851" s="360">
        <f t="shared" si="143"/>
        <v>4433</v>
      </c>
      <c r="M851" s="376">
        <f t="shared" si="143"/>
        <v>4433</v>
      </c>
      <c r="N851" s="375">
        <v>1</v>
      </c>
      <c r="O851" s="360">
        <v>4433</v>
      </c>
      <c r="P851" s="360">
        <f t="shared" si="151"/>
        <v>4433</v>
      </c>
      <c r="Q851" s="360">
        <v>0</v>
      </c>
      <c r="R851" s="360">
        <f t="shared" si="152"/>
        <v>0</v>
      </c>
      <c r="S851" s="360">
        <v>0</v>
      </c>
      <c r="T851" s="360">
        <f t="shared" si="153"/>
        <v>0</v>
      </c>
      <c r="U851" s="360">
        <f t="shared" si="147"/>
        <v>4433</v>
      </c>
      <c r="V851" s="369">
        <f t="shared" si="148"/>
        <v>4433</v>
      </c>
      <c r="W851" s="393">
        <f t="shared" si="149"/>
        <v>0</v>
      </c>
      <c r="X851" s="376">
        <f t="shared" si="150"/>
        <v>0</v>
      </c>
      <c r="Y851" s="372"/>
    </row>
    <row r="852" spans="1:25" s="50" customFormat="1" ht="22.5" customHeight="1" x14ac:dyDescent="0.15">
      <c r="A852" s="361" t="s">
        <v>626</v>
      </c>
      <c r="B852" s="151" t="s">
        <v>1396</v>
      </c>
      <c r="C852" s="152" t="s">
        <v>1371</v>
      </c>
      <c r="D852" s="375">
        <v>1</v>
      </c>
      <c r="E852" s="359" t="s">
        <v>1385</v>
      </c>
      <c r="F852" s="360">
        <v>5664</v>
      </c>
      <c r="G852" s="360">
        <f t="shared" si="144"/>
        <v>5664</v>
      </c>
      <c r="H852" s="360">
        <v>0</v>
      </c>
      <c r="I852" s="360">
        <f t="shared" si="145"/>
        <v>0</v>
      </c>
      <c r="J852" s="360">
        <v>0</v>
      </c>
      <c r="K852" s="360">
        <f t="shared" si="146"/>
        <v>0</v>
      </c>
      <c r="L852" s="360">
        <f t="shared" si="143"/>
        <v>5664</v>
      </c>
      <c r="M852" s="376">
        <f t="shared" si="143"/>
        <v>5664</v>
      </c>
      <c r="N852" s="375">
        <v>1</v>
      </c>
      <c r="O852" s="360">
        <v>5664</v>
      </c>
      <c r="P852" s="360">
        <f t="shared" si="151"/>
        <v>5664</v>
      </c>
      <c r="Q852" s="360">
        <v>0</v>
      </c>
      <c r="R852" s="360">
        <f t="shared" si="152"/>
        <v>0</v>
      </c>
      <c r="S852" s="360">
        <v>0</v>
      </c>
      <c r="T852" s="360">
        <f t="shared" si="153"/>
        <v>0</v>
      </c>
      <c r="U852" s="360">
        <f t="shared" si="147"/>
        <v>5664</v>
      </c>
      <c r="V852" s="369">
        <f t="shared" si="148"/>
        <v>5664</v>
      </c>
      <c r="W852" s="393">
        <f t="shared" si="149"/>
        <v>0</v>
      </c>
      <c r="X852" s="376">
        <f t="shared" si="150"/>
        <v>0</v>
      </c>
      <c r="Y852" s="372"/>
    </row>
    <row r="853" spans="1:25" s="50" customFormat="1" ht="22.5" customHeight="1" x14ac:dyDescent="0.15">
      <c r="A853" s="361" t="s">
        <v>627</v>
      </c>
      <c r="B853" s="151" t="s">
        <v>1396</v>
      </c>
      <c r="C853" s="152" t="s">
        <v>1372</v>
      </c>
      <c r="D853" s="375">
        <v>1</v>
      </c>
      <c r="E853" s="359" t="s">
        <v>1385</v>
      </c>
      <c r="F853" s="360">
        <v>7354</v>
      </c>
      <c r="G853" s="360">
        <f t="shared" si="144"/>
        <v>7354</v>
      </c>
      <c r="H853" s="360">
        <v>0</v>
      </c>
      <c r="I853" s="360">
        <f t="shared" si="145"/>
        <v>0</v>
      </c>
      <c r="J853" s="360">
        <v>0</v>
      </c>
      <c r="K853" s="360">
        <f t="shared" si="146"/>
        <v>0</v>
      </c>
      <c r="L853" s="360">
        <f t="shared" si="143"/>
        <v>7354</v>
      </c>
      <c r="M853" s="376">
        <f t="shared" si="143"/>
        <v>7354</v>
      </c>
      <c r="N853" s="375">
        <v>1</v>
      </c>
      <c r="O853" s="360">
        <v>7354</v>
      </c>
      <c r="P853" s="360">
        <f t="shared" si="151"/>
        <v>7354</v>
      </c>
      <c r="Q853" s="360">
        <v>0</v>
      </c>
      <c r="R853" s="360">
        <f t="shared" si="152"/>
        <v>0</v>
      </c>
      <c r="S853" s="360">
        <v>0</v>
      </c>
      <c r="T853" s="360">
        <f t="shared" si="153"/>
        <v>0</v>
      </c>
      <c r="U853" s="360">
        <f t="shared" si="147"/>
        <v>7354</v>
      </c>
      <c r="V853" s="369">
        <f t="shared" si="148"/>
        <v>7354</v>
      </c>
      <c r="W853" s="393">
        <f t="shared" si="149"/>
        <v>0</v>
      </c>
      <c r="X853" s="376">
        <f t="shared" si="150"/>
        <v>0</v>
      </c>
      <c r="Y853" s="372"/>
    </row>
    <row r="854" spans="1:25" s="50" customFormat="1" ht="22.5" customHeight="1" x14ac:dyDescent="0.15">
      <c r="A854" s="361" t="s">
        <v>628</v>
      </c>
      <c r="B854" s="151" t="s">
        <v>1396</v>
      </c>
      <c r="C854" s="152" t="s">
        <v>89</v>
      </c>
      <c r="D854" s="375">
        <v>1</v>
      </c>
      <c r="E854" s="359" t="s">
        <v>1385</v>
      </c>
      <c r="F854" s="360">
        <v>10549</v>
      </c>
      <c r="G854" s="360">
        <f t="shared" si="144"/>
        <v>10549</v>
      </c>
      <c r="H854" s="360">
        <v>0</v>
      </c>
      <c r="I854" s="360">
        <f t="shared" si="145"/>
        <v>0</v>
      </c>
      <c r="J854" s="360">
        <v>0</v>
      </c>
      <c r="K854" s="360">
        <f t="shared" si="146"/>
        <v>0</v>
      </c>
      <c r="L854" s="360">
        <f t="shared" ref="L854:M917" si="154">F854+H854+J854</f>
        <v>10549</v>
      </c>
      <c r="M854" s="376">
        <f t="shared" si="154"/>
        <v>10549</v>
      </c>
      <c r="N854" s="375">
        <v>1</v>
      </c>
      <c r="O854" s="360">
        <v>10549</v>
      </c>
      <c r="P854" s="360">
        <f t="shared" si="151"/>
        <v>10549</v>
      </c>
      <c r="Q854" s="360">
        <v>0</v>
      </c>
      <c r="R854" s="360">
        <f t="shared" si="152"/>
        <v>0</v>
      </c>
      <c r="S854" s="360">
        <v>0</v>
      </c>
      <c r="T854" s="360">
        <f t="shared" si="153"/>
        <v>0</v>
      </c>
      <c r="U854" s="360">
        <f t="shared" si="147"/>
        <v>10549</v>
      </c>
      <c r="V854" s="369">
        <f t="shared" si="148"/>
        <v>10549</v>
      </c>
      <c r="W854" s="393">
        <f t="shared" si="149"/>
        <v>0</v>
      </c>
      <c r="X854" s="376">
        <f t="shared" si="150"/>
        <v>0</v>
      </c>
      <c r="Y854" s="372"/>
    </row>
    <row r="855" spans="1:25" s="50" customFormat="1" ht="22.5" customHeight="1" x14ac:dyDescent="0.15">
      <c r="A855" s="361" t="s">
        <v>629</v>
      </c>
      <c r="B855" s="151" t="s">
        <v>1396</v>
      </c>
      <c r="C855" s="152" t="s">
        <v>90</v>
      </c>
      <c r="D855" s="375">
        <v>1</v>
      </c>
      <c r="E855" s="359" t="s">
        <v>1385</v>
      </c>
      <c r="F855" s="360">
        <v>13974</v>
      </c>
      <c r="G855" s="360">
        <f t="shared" si="144"/>
        <v>13974</v>
      </c>
      <c r="H855" s="360">
        <v>0</v>
      </c>
      <c r="I855" s="360">
        <f t="shared" si="145"/>
        <v>0</v>
      </c>
      <c r="J855" s="360">
        <v>0</v>
      </c>
      <c r="K855" s="360">
        <f t="shared" si="146"/>
        <v>0</v>
      </c>
      <c r="L855" s="360">
        <f t="shared" si="154"/>
        <v>13974</v>
      </c>
      <c r="M855" s="376">
        <f t="shared" si="154"/>
        <v>13974</v>
      </c>
      <c r="N855" s="375">
        <v>1</v>
      </c>
      <c r="O855" s="360">
        <v>13974</v>
      </c>
      <c r="P855" s="360">
        <f t="shared" si="151"/>
        <v>13974</v>
      </c>
      <c r="Q855" s="360">
        <v>0</v>
      </c>
      <c r="R855" s="360">
        <f t="shared" si="152"/>
        <v>0</v>
      </c>
      <c r="S855" s="360">
        <v>0</v>
      </c>
      <c r="T855" s="360">
        <f t="shared" si="153"/>
        <v>0</v>
      </c>
      <c r="U855" s="360">
        <f t="shared" si="147"/>
        <v>13974</v>
      </c>
      <c r="V855" s="369">
        <f t="shared" si="148"/>
        <v>13974</v>
      </c>
      <c r="W855" s="393">
        <f t="shared" si="149"/>
        <v>0</v>
      </c>
      <c r="X855" s="376">
        <f t="shared" si="150"/>
        <v>0</v>
      </c>
      <c r="Y855" s="372"/>
    </row>
    <row r="856" spans="1:25" s="50" customFormat="1" ht="22.5" customHeight="1" x14ac:dyDescent="0.15">
      <c r="A856" s="361" t="s">
        <v>630</v>
      </c>
      <c r="B856" s="151" t="s">
        <v>1396</v>
      </c>
      <c r="C856" s="152" t="s">
        <v>91</v>
      </c>
      <c r="D856" s="375">
        <v>1</v>
      </c>
      <c r="E856" s="359" t="s">
        <v>1385</v>
      </c>
      <c r="F856" s="360">
        <v>16602</v>
      </c>
      <c r="G856" s="360">
        <f t="shared" si="144"/>
        <v>16602</v>
      </c>
      <c r="H856" s="360">
        <v>0</v>
      </c>
      <c r="I856" s="360">
        <f t="shared" si="145"/>
        <v>0</v>
      </c>
      <c r="J856" s="360">
        <v>0</v>
      </c>
      <c r="K856" s="360">
        <f t="shared" si="146"/>
        <v>0</v>
      </c>
      <c r="L856" s="360">
        <f t="shared" si="154"/>
        <v>16602</v>
      </c>
      <c r="M856" s="376">
        <f t="shared" si="154"/>
        <v>16602</v>
      </c>
      <c r="N856" s="375">
        <v>1</v>
      </c>
      <c r="O856" s="360">
        <v>16602</v>
      </c>
      <c r="P856" s="360">
        <f t="shared" si="151"/>
        <v>16602</v>
      </c>
      <c r="Q856" s="360">
        <v>0</v>
      </c>
      <c r="R856" s="360">
        <f t="shared" si="152"/>
        <v>0</v>
      </c>
      <c r="S856" s="360">
        <v>0</v>
      </c>
      <c r="T856" s="360">
        <f t="shared" si="153"/>
        <v>0</v>
      </c>
      <c r="U856" s="360">
        <f t="shared" si="147"/>
        <v>16602</v>
      </c>
      <c r="V856" s="369">
        <f t="shared" si="148"/>
        <v>16602</v>
      </c>
      <c r="W856" s="393">
        <f t="shared" si="149"/>
        <v>0</v>
      </c>
      <c r="X856" s="376">
        <f t="shared" si="150"/>
        <v>0</v>
      </c>
      <c r="Y856" s="372"/>
    </row>
    <row r="857" spans="1:25" s="50" customFormat="1" ht="22.5" customHeight="1" x14ac:dyDescent="0.15">
      <c r="A857" s="361" t="s">
        <v>631</v>
      </c>
      <c r="B857" s="151" t="s">
        <v>1396</v>
      </c>
      <c r="C857" s="152" t="s">
        <v>92</v>
      </c>
      <c r="D857" s="375">
        <v>1</v>
      </c>
      <c r="E857" s="359" t="s">
        <v>1385</v>
      </c>
      <c r="F857" s="360">
        <v>26284</v>
      </c>
      <c r="G857" s="360">
        <f t="shared" si="144"/>
        <v>26284</v>
      </c>
      <c r="H857" s="360">
        <v>0</v>
      </c>
      <c r="I857" s="360">
        <f t="shared" si="145"/>
        <v>0</v>
      </c>
      <c r="J857" s="360">
        <v>0</v>
      </c>
      <c r="K857" s="360">
        <f t="shared" si="146"/>
        <v>0</v>
      </c>
      <c r="L857" s="360">
        <f t="shared" si="154"/>
        <v>26284</v>
      </c>
      <c r="M857" s="376">
        <f t="shared" si="154"/>
        <v>26284</v>
      </c>
      <c r="N857" s="375">
        <v>1</v>
      </c>
      <c r="O857" s="360">
        <v>26284</v>
      </c>
      <c r="P857" s="360">
        <f t="shared" si="151"/>
        <v>26284</v>
      </c>
      <c r="Q857" s="360">
        <v>0</v>
      </c>
      <c r="R857" s="360">
        <f t="shared" si="152"/>
        <v>0</v>
      </c>
      <c r="S857" s="360">
        <v>0</v>
      </c>
      <c r="T857" s="360">
        <f t="shared" si="153"/>
        <v>0</v>
      </c>
      <c r="U857" s="360">
        <f t="shared" si="147"/>
        <v>26284</v>
      </c>
      <c r="V857" s="369">
        <f t="shared" si="148"/>
        <v>26284</v>
      </c>
      <c r="W857" s="393">
        <f t="shared" si="149"/>
        <v>0</v>
      </c>
      <c r="X857" s="376">
        <f t="shared" si="150"/>
        <v>0</v>
      </c>
      <c r="Y857" s="372"/>
    </row>
    <row r="858" spans="1:25" s="50" customFormat="1" ht="22.5" customHeight="1" x14ac:dyDescent="0.15">
      <c r="A858" s="361" t="s">
        <v>632</v>
      </c>
      <c r="B858" s="151" t="s">
        <v>1396</v>
      </c>
      <c r="C858" s="152" t="s">
        <v>530</v>
      </c>
      <c r="D858" s="375">
        <v>1</v>
      </c>
      <c r="E858" s="359" t="s">
        <v>1385</v>
      </c>
      <c r="F858" s="360">
        <v>37329</v>
      </c>
      <c r="G858" s="360">
        <f t="shared" si="144"/>
        <v>37329</v>
      </c>
      <c r="H858" s="360">
        <v>0</v>
      </c>
      <c r="I858" s="360">
        <f t="shared" si="145"/>
        <v>0</v>
      </c>
      <c r="J858" s="360">
        <v>0</v>
      </c>
      <c r="K858" s="360">
        <f t="shared" si="146"/>
        <v>0</v>
      </c>
      <c r="L858" s="360">
        <f t="shared" si="154"/>
        <v>37329</v>
      </c>
      <c r="M858" s="376">
        <f t="shared" si="154"/>
        <v>37329</v>
      </c>
      <c r="N858" s="375">
        <v>1</v>
      </c>
      <c r="O858" s="360">
        <v>37329</v>
      </c>
      <c r="P858" s="360">
        <f t="shared" si="151"/>
        <v>37329</v>
      </c>
      <c r="Q858" s="360">
        <v>0</v>
      </c>
      <c r="R858" s="360">
        <f t="shared" si="152"/>
        <v>0</v>
      </c>
      <c r="S858" s="360">
        <v>0</v>
      </c>
      <c r="T858" s="360">
        <f t="shared" si="153"/>
        <v>0</v>
      </c>
      <c r="U858" s="360">
        <f t="shared" si="147"/>
        <v>37329</v>
      </c>
      <c r="V858" s="369">
        <f t="shared" si="148"/>
        <v>37329</v>
      </c>
      <c r="W858" s="393">
        <f t="shared" si="149"/>
        <v>0</v>
      </c>
      <c r="X858" s="376">
        <f t="shared" si="150"/>
        <v>0</v>
      </c>
      <c r="Y858" s="372"/>
    </row>
    <row r="859" spans="1:25" s="50" customFormat="1" ht="22.5" customHeight="1" x14ac:dyDescent="0.15">
      <c r="A859" s="361" t="s">
        <v>633</v>
      </c>
      <c r="B859" s="151" t="s">
        <v>1396</v>
      </c>
      <c r="C859" s="152" t="s">
        <v>531</v>
      </c>
      <c r="D859" s="375">
        <v>1</v>
      </c>
      <c r="E859" s="359" t="s">
        <v>1385</v>
      </c>
      <c r="F859" s="360">
        <v>48736</v>
      </c>
      <c r="G859" s="360">
        <f t="shared" si="144"/>
        <v>48736</v>
      </c>
      <c r="H859" s="360">
        <v>0</v>
      </c>
      <c r="I859" s="360">
        <f t="shared" si="145"/>
        <v>0</v>
      </c>
      <c r="J859" s="360">
        <v>0</v>
      </c>
      <c r="K859" s="360">
        <f t="shared" si="146"/>
        <v>0</v>
      </c>
      <c r="L859" s="360">
        <f t="shared" si="154"/>
        <v>48736</v>
      </c>
      <c r="M859" s="376">
        <f t="shared" si="154"/>
        <v>48736</v>
      </c>
      <c r="N859" s="375">
        <v>1</v>
      </c>
      <c r="O859" s="360">
        <v>48736</v>
      </c>
      <c r="P859" s="360">
        <f t="shared" si="151"/>
        <v>48736</v>
      </c>
      <c r="Q859" s="360">
        <v>0</v>
      </c>
      <c r="R859" s="360">
        <f t="shared" si="152"/>
        <v>0</v>
      </c>
      <c r="S859" s="360">
        <v>0</v>
      </c>
      <c r="T859" s="360">
        <f t="shared" si="153"/>
        <v>0</v>
      </c>
      <c r="U859" s="360">
        <f t="shared" si="147"/>
        <v>48736</v>
      </c>
      <c r="V859" s="369">
        <f t="shared" si="148"/>
        <v>48736</v>
      </c>
      <c r="W859" s="393">
        <f t="shared" si="149"/>
        <v>0</v>
      </c>
      <c r="X859" s="376">
        <f t="shared" si="150"/>
        <v>0</v>
      </c>
      <c r="Y859" s="372"/>
    </row>
    <row r="860" spans="1:25" s="50" customFormat="1" ht="22.5" customHeight="1" x14ac:dyDescent="0.15">
      <c r="A860" s="361" t="s">
        <v>634</v>
      </c>
      <c r="B860" s="151" t="s">
        <v>538</v>
      </c>
      <c r="C860" s="152" t="s">
        <v>1451</v>
      </c>
      <c r="D860" s="375">
        <v>1</v>
      </c>
      <c r="E860" s="359" t="s">
        <v>1384</v>
      </c>
      <c r="F860" s="360">
        <v>451</v>
      </c>
      <c r="G860" s="360">
        <f t="shared" si="144"/>
        <v>451</v>
      </c>
      <c r="H860" s="360">
        <v>0</v>
      </c>
      <c r="I860" s="360">
        <f t="shared" si="145"/>
        <v>0</v>
      </c>
      <c r="J860" s="360">
        <v>0</v>
      </c>
      <c r="K860" s="360">
        <f t="shared" si="146"/>
        <v>0</v>
      </c>
      <c r="L860" s="360">
        <f t="shared" si="154"/>
        <v>451</v>
      </c>
      <c r="M860" s="376">
        <f t="shared" si="154"/>
        <v>451</v>
      </c>
      <c r="N860" s="375">
        <v>1</v>
      </c>
      <c r="O860" s="360">
        <v>451</v>
      </c>
      <c r="P860" s="360">
        <f t="shared" si="151"/>
        <v>451</v>
      </c>
      <c r="Q860" s="360">
        <v>0</v>
      </c>
      <c r="R860" s="360">
        <f t="shared" si="152"/>
        <v>0</v>
      </c>
      <c r="S860" s="360">
        <v>0</v>
      </c>
      <c r="T860" s="360">
        <f t="shared" si="153"/>
        <v>0</v>
      </c>
      <c r="U860" s="360">
        <f t="shared" si="147"/>
        <v>451</v>
      </c>
      <c r="V860" s="369">
        <f t="shared" si="148"/>
        <v>451</v>
      </c>
      <c r="W860" s="393">
        <f t="shared" si="149"/>
        <v>0</v>
      </c>
      <c r="X860" s="376">
        <f t="shared" si="150"/>
        <v>0</v>
      </c>
      <c r="Y860" s="372"/>
    </row>
    <row r="861" spans="1:25" s="50" customFormat="1" ht="22.5" customHeight="1" x14ac:dyDescent="0.15">
      <c r="A861" s="361" t="s">
        <v>635</v>
      </c>
      <c r="B861" s="151" t="s">
        <v>538</v>
      </c>
      <c r="C861" s="152" t="s">
        <v>1452</v>
      </c>
      <c r="D861" s="375">
        <v>1</v>
      </c>
      <c r="E861" s="359" t="s">
        <v>1384</v>
      </c>
      <c r="F861" s="360">
        <v>637</v>
      </c>
      <c r="G861" s="360">
        <f t="shared" si="144"/>
        <v>637</v>
      </c>
      <c r="H861" s="360">
        <v>0</v>
      </c>
      <c r="I861" s="360">
        <f t="shared" si="145"/>
        <v>0</v>
      </c>
      <c r="J861" s="360">
        <v>0</v>
      </c>
      <c r="K861" s="360">
        <f t="shared" si="146"/>
        <v>0</v>
      </c>
      <c r="L861" s="360">
        <f t="shared" si="154"/>
        <v>637</v>
      </c>
      <c r="M861" s="376">
        <f t="shared" si="154"/>
        <v>637</v>
      </c>
      <c r="N861" s="375">
        <v>1</v>
      </c>
      <c r="O861" s="360">
        <v>637</v>
      </c>
      <c r="P861" s="360">
        <f t="shared" si="151"/>
        <v>637</v>
      </c>
      <c r="Q861" s="360">
        <v>0</v>
      </c>
      <c r="R861" s="360">
        <f t="shared" si="152"/>
        <v>0</v>
      </c>
      <c r="S861" s="360">
        <v>0</v>
      </c>
      <c r="T861" s="360">
        <f t="shared" si="153"/>
        <v>0</v>
      </c>
      <c r="U861" s="360">
        <f t="shared" si="147"/>
        <v>637</v>
      </c>
      <c r="V861" s="369">
        <f t="shared" si="148"/>
        <v>637</v>
      </c>
      <c r="W861" s="393">
        <f t="shared" si="149"/>
        <v>0</v>
      </c>
      <c r="X861" s="376">
        <f t="shared" si="150"/>
        <v>0</v>
      </c>
      <c r="Y861" s="372"/>
    </row>
    <row r="862" spans="1:25" s="50" customFormat="1" ht="22.5" customHeight="1" x14ac:dyDescent="0.15">
      <c r="A862" s="361" t="s">
        <v>636</v>
      </c>
      <c r="B862" s="151" t="s">
        <v>538</v>
      </c>
      <c r="C862" s="152" t="s">
        <v>1453</v>
      </c>
      <c r="D862" s="375">
        <v>1</v>
      </c>
      <c r="E862" s="359" t="s">
        <v>1384</v>
      </c>
      <c r="F862" s="360">
        <v>663</v>
      </c>
      <c r="G862" s="360">
        <f t="shared" si="144"/>
        <v>663</v>
      </c>
      <c r="H862" s="360">
        <v>0</v>
      </c>
      <c r="I862" s="360">
        <f t="shared" si="145"/>
        <v>0</v>
      </c>
      <c r="J862" s="360">
        <v>0</v>
      </c>
      <c r="K862" s="360">
        <f t="shared" si="146"/>
        <v>0</v>
      </c>
      <c r="L862" s="360">
        <f t="shared" si="154"/>
        <v>663</v>
      </c>
      <c r="M862" s="376">
        <f t="shared" si="154"/>
        <v>663</v>
      </c>
      <c r="N862" s="375">
        <v>1</v>
      </c>
      <c r="O862" s="360">
        <v>663</v>
      </c>
      <c r="P862" s="360">
        <f t="shared" si="151"/>
        <v>663</v>
      </c>
      <c r="Q862" s="360">
        <v>0</v>
      </c>
      <c r="R862" s="360">
        <f t="shared" si="152"/>
        <v>0</v>
      </c>
      <c r="S862" s="360">
        <v>0</v>
      </c>
      <c r="T862" s="360">
        <f t="shared" si="153"/>
        <v>0</v>
      </c>
      <c r="U862" s="360">
        <f t="shared" si="147"/>
        <v>663</v>
      </c>
      <c r="V862" s="369">
        <f t="shared" si="148"/>
        <v>663</v>
      </c>
      <c r="W862" s="393">
        <f t="shared" si="149"/>
        <v>0</v>
      </c>
      <c r="X862" s="376">
        <f t="shared" si="150"/>
        <v>0</v>
      </c>
      <c r="Y862" s="372"/>
    </row>
    <row r="863" spans="1:25" s="50" customFormat="1" ht="22.5" customHeight="1" x14ac:dyDescent="0.15">
      <c r="A863" s="361" t="s">
        <v>637</v>
      </c>
      <c r="B863" s="151" t="s">
        <v>538</v>
      </c>
      <c r="C863" s="152" t="s">
        <v>1454</v>
      </c>
      <c r="D863" s="375">
        <v>1</v>
      </c>
      <c r="E863" s="359" t="s">
        <v>1384</v>
      </c>
      <c r="F863" s="360">
        <v>858</v>
      </c>
      <c r="G863" s="360">
        <f t="shared" si="144"/>
        <v>858</v>
      </c>
      <c r="H863" s="360">
        <v>0</v>
      </c>
      <c r="I863" s="360">
        <f t="shared" si="145"/>
        <v>0</v>
      </c>
      <c r="J863" s="360">
        <v>0</v>
      </c>
      <c r="K863" s="360">
        <f t="shared" si="146"/>
        <v>0</v>
      </c>
      <c r="L863" s="360">
        <f t="shared" si="154"/>
        <v>858</v>
      </c>
      <c r="M863" s="376">
        <f t="shared" si="154"/>
        <v>858</v>
      </c>
      <c r="N863" s="375">
        <v>1</v>
      </c>
      <c r="O863" s="360">
        <v>858</v>
      </c>
      <c r="P863" s="360">
        <f t="shared" si="151"/>
        <v>858</v>
      </c>
      <c r="Q863" s="360">
        <v>0</v>
      </c>
      <c r="R863" s="360">
        <f t="shared" si="152"/>
        <v>0</v>
      </c>
      <c r="S863" s="360">
        <v>0</v>
      </c>
      <c r="T863" s="360">
        <f t="shared" si="153"/>
        <v>0</v>
      </c>
      <c r="U863" s="360">
        <f t="shared" si="147"/>
        <v>858</v>
      </c>
      <c r="V863" s="369">
        <f t="shared" si="148"/>
        <v>858</v>
      </c>
      <c r="W863" s="393">
        <f t="shared" si="149"/>
        <v>0</v>
      </c>
      <c r="X863" s="376">
        <f t="shared" si="150"/>
        <v>0</v>
      </c>
      <c r="Y863" s="372"/>
    </row>
    <row r="864" spans="1:25" s="50" customFormat="1" ht="22.5" customHeight="1" x14ac:dyDescent="0.15">
      <c r="A864" s="361" t="s">
        <v>638</v>
      </c>
      <c r="B864" s="151" t="s">
        <v>538</v>
      </c>
      <c r="C864" s="152" t="s">
        <v>1455</v>
      </c>
      <c r="D864" s="375">
        <v>1</v>
      </c>
      <c r="E864" s="359" t="s">
        <v>1384</v>
      </c>
      <c r="F864" s="360">
        <v>1123</v>
      </c>
      <c r="G864" s="360">
        <f t="shared" si="144"/>
        <v>1123</v>
      </c>
      <c r="H864" s="360">
        <v>0</v>
      </c>
      <c r="I864" s="360">
        <f t="shared" si="145"/>
        <v>0</v>
      </c>
      <c r="J864" s="360">
        <v>0</v>
      </c>
      <c r="K864" s="360">
        <f t="shared" si="146"/>
        <v>0</v>
      </c>
      <c r="L864" s="360">
        <f t="shared" si="154"/>
        <v>1123</v>
      </c>
      <c r="M864" s="376">
        <f t="shared" si="154"/>
        <v>1123</v>
      </c>
      <c r="N864" s="375">
        <v>1</v>
      </c>
      <c r="O864" s="360">
        <v>1123</v>
      </c>
      <c r="P864" s="360">
        <f t="shared" si="151"/>
        <v>1123</v>
      </c>
      <c r="Q864" s="360">
        <v>0</v>
      </c>
      <c r="R864" s="360">
        <f t="shared" si="152"/>
        <v>0</v>
      </c>
      <c r="S864" s="360">
        <v>0</v>
      </c>
      <c r="T864" s="360">
        <f t="shared" si="153"/>
        <v>0</v>
      </c>
      <c r="U864" s="360">
        <f t="shared" si="147"/>
        <v>1123</v>
      </c>
      <c r="V864" s="369">
        <f t="shared" si="148"/>
        <v>1123</v>
      </c>
      <c r="W864" s="393">
        <f t="shared" si="149"/>
        <v>0</v>
      </c>
      <c r="X864" s="376">
        <f t="shared" si="150"/>
        <v>0</v>
      </c>
      <c r="Y864" s="372"/>
    </row>
    <row r="865" spans="1:25" s="50" customFormat="1" ht="22.5" customHeight="1" x14ac:dyDescent="0.15">
      <c r="A865" s="361" t="s">
        <v>639</v>
      </c>
      <c r="B865" s="151" t="s">
        <v>538</v>
      </c>
      <c r="C865" s="152" t="s">
        <v>1456</v>
      </c>
      <c r="D865" s="375">
        <v>1</v>
      </c>
      <c r="E865" s="359" t="s">
        <v>1384</v>
      </c>
      <c r="F865" s="360">
        <v>1522</v>
      </c>
      <c r="G865" s="360">
        <f t="shared" si="144"/>
        <v>1522</v>
      </c>
      <c r="H865" s="360">
        <v>0</v>
      </c>
      <c r="I865" s="360">
        <f t="shared" si="145"/>
        <v>0</v>
      </c>
      <c r="J865" s="360">
        <v>0</v>
      </c>
      <c r="K865" s="360">
        <f t="shared" si="146"/>
        <v>0</v>
      </c>
      <c r="L865" s="360">
        <f t="shared" si="154"/>
        <v>1522</v>
      </c>
      <c r="M865" s="376">
        <f t="shared" si="154"/>
        <v>1522</v>
      </c>
      <c r="N865" s="375">
        <v>1</v>
      </c>
      <c r="O865" s="360">
        <v>1522</v>
      </c>
      <c r="P865" s="360">
        <f t="shared" si="151"/>
        <v>1522</v>
      </c>
      <c r="Q865" s="360">
        <v>0</v>
      </c>
      <c r="R865" s="360">
        <f t="shared" si="152"/>
        <v>0</v>
      </c>
      <c r="S865" s="360">
        <v>0</v>
      </c>
      <c r="T865" s="360">
        <f t="shared" si="153"/>
        <v>0</v>
      </c>
      <c r="U865" s="360">
        <f t="shared" si="147"/>
        <v>1522</v>
      </c>
      <c r="V865" s="369">
        <f t="shared" si="148"/>
        <v>1522</v>
      </c>
      <c r="W865" s="393">
        <f t="shared" si="149"/>
        <v>0</v>
      </c>
      <c r="X865" s="376">
        <f t="shared" si="150"/>
        <v>0</v>
      </c>
      <c r="Y865" s="372"/>
    </row>
    <row r="866" spans="1:25" s="50" customFormat="1" ht="22.5" customHeight="1" x14ac:dyDescent="0.15">
      <c r="A866" s="361" t="s">
        <v>640</v>
      </c>
      <c r="B866" s="151" t="s">
        <v>538</v>
      </c>
      <c r="C866" s="152" t="s">
        <v>1457</v>
      </c>
      <c r="D866" s="375">
        <v>1</v>
      </c>
      <c r="E866" s="359" t="s">
        <v>1384</v>
      </c>
      <c r="F866" s="360">
        <v>1716</v>
      </c>
      <c r="G866" s="360">
        <f t="shared" si="144"/>
        <v>1716</v>
      </c>
      <c r="H866" s="360">
        <v>0</v>
      </c>
      <c r="I866" s="360">
        <f t="shared" si="145"/>
        <v>0</v>
      </c>
      <c r="J866" s="360">
        <v>0</v>
      </c>
      <c r="K866" s="360">
        <f t="shared" si="146"/>
        <v>0</v>
      </c>
      <c r="L866" s="360">
        <f t="shared" si="154"/>
        <v>1716</v>
      </c>
      <c r="M866" s="376">
        <f t="shared" si="154"/>
        <v>1716</v>
      </c>
      <c r="N866" s="375">
        <v>1</v>
      </c>
      <c r="O866" s="360">
        <v>1716</v>
      </c>
      <c r="P866" s="360">
        <f t="shared" si="151"/>
        <v>1716</v>
      </c>
      <c r="Q866" s="360">
        <v>0</v>
      </c>
      <c r="R866" s="360">
        <f t="shared" si="152"/>
        <v>0</v>
      </c>
      <c r="S866" s="360">
        <v>0</v>
      </c>
      <c r="T866" s="360">
        <f t="shared" si="153"/>
        <v>0</v>
      </c>
      <c r="U866" s="360">
        <f t="shared" si="147"/>
        <v>1716</v>
      </c>
      <c r="V866" s="369">
        <f t="shared" si="148"/>
        <v>1716</v>
      </c>
      <c r="W866" s="393">
        <f t="shared" si="149"/>
        <v>0</v>
      </c>
      <c r="X866" s="376">
        <f t="shared" si="150"/>
        <v>0</v>
      </c>
      <c r="Y866" s="372"/>
    </row>
    <row r="867" spans="1:25" s="50" customFormat="1" ht="22.5" customHeight="1" x14ac:dyDescent="0.15">
      <c r="A867" s="361" t="s">
        <v>641</v>
      </c>
      <c r="B867" s="151" t="s">
        <v>538</v>
      </c>
      <c r="C867" s="152" t="s">
        <v>1458</v>
      </c>
      <c r="D867" s="375">
        <v>1</v>
      </c>
      <c r="E867" s="359" t="s">
        <v>1384</v>
      </c>
      <c r="F867" s="360">
        <v>2672</v>
      </c>
      <c r="G867" s="360">
        <f t="shared" si="144"/>
        <v>2672</v>
      </c>
      <c r="H867" s="360">
        <v>0</v>
      </c>
      <c r="I867" s="360">
        <f t="shared" si="145"/>
        <v>0</v>
      </c>
      <c r="J867" s="360">
        <v>0</v>
      </c>
      <c r="K867" s="360">
        <f t="shared" si="146"/>
        <v>0</v>
      </c>
      <c r="L867" s="360">
        <f t="shared" si="154"/>
        <v>2672</v>
      </c>
      <c r="M867" s="376">
        <f t="shared" si="154"/>
        <v>2672</v>
      </c>
      <c r="N867" s="375">
        <v>1</v>
      </c>
      <c r="O867" s="360">
        <v>2672</v>
      </c>
      <c r="P867" s="360">
        <f t="shared" si="151"/>
        <v>2672</v>
      </c>
      <c r="Q867" s="360">
        <v>0</v>
      </c>
      <c r="R867" s="360">
        <f t="shared" si="152"/>
        <v>0</v>
      </c>
      <c r="S867" s="360">
        <v>0</v>
      </c>
      <c r="T867" s="360">
        <f t="shared" si="153"/>
        <v>0</v>
      </c>
      <c r="U867" s="360">
        <f t="shared" si="147"/>
        <v>2672</v>
      </c>
      <c r="V867" s="369">
        <f t="shared" si="148"/>
        <v>2672</v>
      </c>
      <c r="W867" s="393">
        <f t="shared" si="149"/>
        <v>0</v>
      </c>
      <c r="X867" s="376">
        <f t="shared" si="150"/>
        <v>0</v>
      </c>
      <c r="Y867" s="372"/>
    </row>
    <row r="868" spans="1:25" s="50" customFormat="1" ht="22.5" customHeight="1" x14ac:dyDescent="0.15">
      <c r="A868" s="361" t="s">
        <v>642</v>
      </c>
      <c r="B868" s="151" t="s">
        <v>538</v>
      </c>
      <c r="C868" s="152" t="s">
        <v>1459</v>
      </c>
      <c r="D868" s="375">
        <v>1</v>
      </c>
      <c r="E868" s="359" t="s">
        <v>1384</v>
      </c>
      <c r="F868" s="360">
        <v>4062</v>
      </c>
      <c r="G868" s="360">
        <f t="shared" si="144"/>
        <v>4062</v>
      </c>
      <c r="H868" s="360">
        <v>0</v>
      </c>
      <c r="I868" s="360">
        <f t="shared" si="145"/>
        <v>0</v>
      </c>
      <c r="J868" s="360">
        <v>0</v>
      </c>
      <c r="K868" s="360">
        <f t="shared" si="146"/>
        <v>0</v>
      </c>
      <c r="L868" s="360">
        <f t="shared" si="154"/>
        <v>4062</v>
      </c>
      <c r="M868" s="376">
        <f t="shared" si="154"/>
        <v>4062</v>
      </c>
      <c r="N868" s="375">
        <v>1</v>
      </c>
      <c r="O868" s="360">
        <v>4062</v>
      </c>
      <c r="P868" s="360">
        <f t="shared" si="151"/>
        <v>4062</v>
      </c>
      <c r="Q868" s="360">
        <v>0</v>
      </c>
      <c r="R868" s="360">
        <f t="shared" si="152"/>
        <v>0</v>
      </c>
      <c r="S868" s="360">
        <v>0</v>
      </c>
      <c r="T868" s="360">
        <f t="shared" si="153"/>
        <v>0</v>
      </c>
      <c r="U868" s="360">
        <f t="shared" si="147"/>
        <v>4062</v>
      </c>
      <c r="V868" s="369">
        <f t="shared" si="148"/>
        <v>4062</v>
      </c>
      <c r="W868" s="393">
        <f t="shared" si="149"/>
        <v>0</v>
      </c>
      <c r="X868" s="376">
        <f t="shared" si="150"/>
        <v>0</v>
      </c>
      <c r="Y868" s="372"/>
    </row>
    <row r="869" spans="1:25" s="50" customFormat="1" ht="22.5" customHeight="1" x14ac:dyDescent="0.15">
      <c r="A869" s="361" t="s">
        <v>643</v>
      </c>
      <c r="B869" s="151" t="s">
        <v>1397</v>
      </c>
      <c r="C869" s="152" t="s">
        <v>1460</v>
      </c>
      <c r="D869" s="375">
        <v>1</v>
      </c>
      <c r="E869" s="359" t="s">
        <v>1384</v>
      </c>
      <c r="F869" s="360">
        <v>2566</v>
      </c>
      <c r="G869" s="360">
        <f t="shared" si="144"/>
        <v>2566</v>
      </c>
      <c r="H869" s="360">
        <v>0</v>
      </c>
      <c r="I869" s="360">
        <f t="shared" si="145"/>
        <v>0</v>
      </c>
      <c r="J869" s="360">
        <v>0</v>
      </c>
      <c r="K869" s="360">
        <f t="shared" si="146"/>
        <v>0</v>
      </c>
      <c r="L869" s="360">
        <f t="shared" si="154"/>
        <v>2566</v>
      </c>
      <c r="M869" s="376">
        <f t="shared" si="154"/>
        <v>2566</v>
      </c>
      <c r="N869" s="375">
        <v>1</v>
      </c>
      <c r="O869" s="360">
        <v>2566</v>
      </c>
      <c r="P869" s="360">
        <f t="shared" si="151"/>
        <v>2566</v>
      </c>
      <c r="Q869" s="360">
        <v>0</v>
      </c>
      <c r="R869" s="360">
        <f t="shared" si="152"/>
        <v>0</v>
      </c>
      <c r="S869" s="360">
        <v>0</v>
      </c>
      <c r="T869" s="360">
        <f t="shared" si="153"/>
        <v>0</v>
      </c>
      <c r="U869" s="360">
        <f t="shared" si="147"/>
        <v>2566</v>
      </c>
      <c r="V869" s="369">
        <f t="shared" si="148"/>
        <v>2566</v>
      </c>
      <c r="W869" s="393">
        <f t="shared" si="149"/>
        <v>0</v>
      </c>
      <c r="X869" s="376">
        <f t="shared" si="150"/>
        <v>0</v>
      </c>
      <c r="Y869" s="372"/>
    </row>
    <row r="870" spans="1:25" s="50" customFormat="1" ht="22.5" customHeight="1" x14ac:dyDescent="0.15">
      <c r="A870" s="361" t="s">
        <v>644</v>
      </c>
      <c r="B870" s="151" t="s">
        <v>1397</v>
      </c>
      <c r="C870" s="152" t="s">
        <v>1461</v>
      </c>
      <c r="D870" s="375">
        <v>1</v>
      </c>
      <c r="E870" s="359" t="s">
        <v>1384</v>
      </c>
      <c r="F870" s="360">
        <v>3327</v>
      </c>
      <c r="G870" s="360">
        <f t="shared" si="144"/>
        <v>3327</v>
      </c>
      <c r="H870" s="360">
        <v>0</v>
      </c>
      <c r="I870" s="360">
        <f t="shared" si="145"/>
        <v>0</v>
      </c>
      <c r="J870" s="360">
        <v>0</v>
      </c>
      <c r="K870" s="360">
        <f t="shared" si="146"/>
        <v>0</v>
      </c>
      <c r="L870" s="360">
        <f t="shared" si="154"/>
        <v>3327</v>
      </c>
      <c r="M870" s="376">
        <f t="shared" si="154"/>
        <v>3327</v>
      </c>
      <c r="N870" s="375">
        <v>1</v>
      </c>
      <c r="O870" s="360">
        <v>3327</v>
      </c>
      <c r="P870" s="360">
        <f t="shared" si="151"/>
        <v>3327</v>
      </c>
      <c r="Q870" s="360">
        <v>0</v>
      </c>
      <c r="R870" s="360">
        <f t="shared" si="152"/>
        <v>0</v>
      </c>
      <c r="S870" s="360">
        <v>0</v>
      </c>
      <c r="T870" s="360">
        <f t="shared" si="153"/>
        <v>0</v>
      </c>
      <c r="U870" s="360">
        <f t="shared" si="147"/>
        <v>3327</v>
      </c>
      <c r="V870" s="369">
        <f t="shared" si="148"/>
        <v>3327</v>
      </c>
      <c r="W870" s="393">
        <f t="shared" si="149"/>
        <v>0</v>
      </c>
      <c r="X870" s="376">
        <f t="shared" si="150"/>
        <v>0</v>
      </c>
      <c r="Y870" s="372"/>
    </row>
    <row r="871" spans="1:25" s="50" customFormat="1" ht="22.5" customHeight="1" x14ac:dyDescent="0.15">
      <c r="A871" s="361" t="s">
        <v>645</v>
      </c>
      <c r="B871" s="151" t="s">
        <v>1397</v>
      </c>
      <c r="C871" s="152" t="s">
        <v>1462</v>
      </c>
      <c r="D871" s="375">
        <v>1</v>
      </c>
      <c r="E871" s="359" t="s">
        <v>1384</v>
      </c>
      <c r="F871" s="360">
        <v>5973</v>
      </c>
      <c r="G871" s="360">
        <f t="shared" si="144"/>
        <v>5973</v>
      </c>
      <c r="H871" s="360">
        <v>0</v>
      </c>
      <c r="I871" s="360">
        <f t="shared" si="145"/>
        <v>0</v>
      </c>
      <c r="J871" s="360">
        <v>0</v>
      </c>
      <c r="K871" s="360">
        <f t="shared" si="146"/>
        <v>0</v>
      </c>
      <c r="L871" s="360">
        <f t="shared" si="154"/>
        <v>5973</v>
      </c>
      <c r="M871" s="376">
        <f t="shared" si="154"/>
        <v>5973</v>
      </c>
      <c r="N871" s="375">
        <v>1</v>
      </c>
      <c r="O871" s="360">
        <v>5973</v>
      </c>
      <c r="P871" s="360">
        <f t="shared" si="151"/>
        <v>5973</v>
      </c>
      <c r="Q871" s="360">
        <v>0</v>
      </c>
      <c r="R871" s="360">
        <f t="shared" si="152"/>
        <v>0</v>
      </c>
      <c r="S871" s="360">
        <v>0</v>
      </c>
      <c r="T871" s="360">
        <f t="shared" si="153"/>
        <v>0</v>
      </c>
      <c r="U871" s="360">
        <f t="shared" si="147"/>
        <v>5973</v>
      </c>
      <c r="V871" s="369">
        <f t="shared" si="148"/>
        <v>5973</v>
      </c>
      <c r="W871" s="393">
        <f t="shared" si="149"/>
        <v>0</v>
      </c>
      <c r="X871" s="376">
        <f t="shared" si="150"/>
        <v>0</v>
      </c>
      <c r="Y871" s="372"/>
    </row>
    <row r="872" spans="1:25" s="50" customFormat="1" ht="22.5" customHeight="1" x14ac:dyDescent="0.15">
      <c r="A872" s="361" t="s">
        <v>646</v>
      </c>
      <c r="B872" s="151" t="s">
        <v>1397</v>
      </c>
      <c r="C872" s="152" t="s">
        <v>1463</v>
      </c>
      <c r="D872" s="375">
        <v>1</v>
      </c>
      <c r="E872" s="359" t="s">
        <v>1384</v>
      </c>
      <c r="F872" s="360">
        <v>9504</v>
      </c>
      <c r="G872" s="360">
        <f t="shared" si="144"/>
        <v>9504</v>
      </c>
      <c r="H872" s="360">
        <v>0</v>
      </c>
      <c r="I872" s="360">
        <f t="shared" si="145"/>
        <v>0</v>
      </c>
      <c r="J872" s="360">
        <v>0</v>
      </c>
      <c r="K872" s="360">
        <f t="shared" si="146"/>
        <v>0</v>
      </c>
      <c r="L872" s="360">
        <f t="shared" si="154"/>
        <v>9504</v>
      </c>
      <c r="M872" s="376">
        <f t="shared" si="154"/>
        <v>9504</v>
      </c>
      <c r="N872" s="375">
        <v>1</v>
      </c>
      <c r="O872" s="360">
        <v>9504</v>
      </c>
      <c r="P872" s="360">
        <f t="shared" si="151"/>
        <v>9504</v>
      </c>
      <c r="Q872" s="360">
        <v>0</v>
      </c>
      <c r="R872" s="360">
        <f t="shared" si="152"/>
        <v>0</v>
      </c>
      <c r="S872" s="360">
        <v>0</v>
      </c>
      <c r="T872" s="360">
        <f t="shared" si="153"/>
        <v>0</v>
      </c>
      <c r="U872" s="360">
        <f t="shared" si="147"/>
        <v>9504</v>
      </c>
      <c r="V872" s="369">
        <f t="shared" si="148"/>
        <v>9504</v>
      </c>
      <c r="W872" s="393">
        <f t="shared" si="149"/>
        <v>0</v>
      </c>
      <c r="X872" s="376">
        <f t="shared" si="150"/>
        <v>0</v>
      </c>
      <c r="Y872" s="372"/>
    </row>
    <row r="873" spans="1:25" s="50" customFormat="1" ht="22.5" customHeight="1" x14ac:dyDescent="0.15">
      <c r="A873" s="361" t="s">
        <v>647</v>
      </c>
      <c r="B873" s="151" t="s">
        <v>1397</v>
      </c>
      <c r="C873" s="152" t="s">
        <v>1052</v>
      </c>
      <c r="D873" s="375">
        <v>1</v>
      </c>
      <c r="E873" s="359" t="s">
        <v>1384</v>
      </c>
      <c r="F873" s="360">
        <v>13806</v>
      </c>
      <c r="G873" s="360">
        <f t="shared" si="144"/>
        <v>13806</v>
      </c>
      <c r="H873" s="360">
        <v>0</v>
      </c>
      <c r="I873" s="360">
        <f t="shared" si="145"/>
        <v>0</v>
      </c>
      <c r="J873" s="360">
        <v>0</v>
      </c>
      <c r="K873" s="360">
        <f t="shared" si="146"/>
        <v>0</v>
      </c>
      <c r="L873" s="360">
        <f t="shared" si="154"/>
        <v>13806</v>
      </c>
      <c r="M873" s="376">
        <f t="shared" si="154"/>
        <v>13806</v>
      </c>
      <c r="N873" s="375">
        <v>1</v>
      </c>
      <c r="O873" s="360">
        <v>13806</v>
      </c>
      <c r="P873" s="360">
        <f t="shared" si="151"/>
        <v>13806</v>
      </c>
      <c r="Q873" s="360">
        <v>0</v>
      </c>
      <c r="R873" s="360">
        <f t="shared" si="152"/>
        <v>0</v>
      </c>
      <c r="S873" s="360">
        <v>0</v>
      </c>
      <c r="T873" s="360">
        <f t="shared" si="153"/>
        <v>0</v>
      </c>
      <c r="U873" s="360">
        <f t="shared" si="147"/>
        <v>13806</v>
      </c>
      <c r="V873" s="369">
        <f t="shared" si="148"/>
        <v>13806</v>
      </c>
      <c r="W873" s="393">
        <f t="shared" si="149"/>
        <v>0</v>
      </c>
      <c r="X873" s="376">
        <f t="shared" si="150"/>
        <v>0</v>
      </c>
      <c r="Y873" s="372"/>
    </row>
    <row r="874" spans="1:25" s="50" customFormat="1" ht="22.5" customHeight="1" x14ac:dyDescent="0.15">
      <c r="A874" s="361" t="s">
        <v>648</v>
      </c>
      <c r="B874" s="151" t="s">
        <v>1397</v>
      </c>
      <c r="C874" s="152" t="s">
        <v>1053</v>
      </c>
      <c r="D874" s="375">
        <v>0</v>
      </c>
      <c r="E874" s="359" t="s">
        <v>1384</v>
      </c>
      <c r="F874" s="360">
        <v>19912</v>
      </c>
      <c r="G874" s="360">
        <f t="shared" si="144"/>
        <v>0</v>
      </c>
      <c r="H874" s="360">
        <v>0</v>
      </c>
      <c r="I874" s="360">
        <f t="shared" si="145"/>
        <v>0</v>
      </c>
      <c r="J874" s="360">
        <v>0</v>
      </c>
      <c r="K874" s="360">
        <f t="shared" si="146"/>
        <v>0</v>
      </c>
      <c r="L874" s="360">
        <f t="shared" si="154"/>
        <v>19912</v>
      </c>
      <c r="M874" s="376">
        <f t="shared" si="154"/>
        <v>0</v>
      </c>
      <c r="N874" s="375">
        <v>0</v>
      </c>
      <c r="O874" s="360">
        <v>19912</v>
      </c>
      <c r="P874" s="360">
        <f t="shared" si="151"/>
        <v>0</v>
      </c>
      <c r="Q874" s="360">
        <v>0</v>
      </c>
      <c r="R874" s="360">
        <f t="shared" si="152"/>
        <v>0</v>
      </c>
      <c r="S874" s="360">
        <v>0</v>
      </c>
      <c r="T874" s="360">
        <f t="shared" si="153"/>
        <v>0</v>
      </c>
      <c r="U874" s="360">
        <f t="shared" si="147"/>
        <v>19912</v>
      </c>
      <c r="V874" s="369">
        <f t="shared" si="148"/>
        <v>0</v>
      </c>
      <c r="W874" s="393">
        <f t="shared" si="149"/>
        <v>0</v>
      </c>
      <c r="X874" s="376">
        <f t="shared" si="150"/>
        <v>0</v>
      </c>
      <c r="Y874" s="372"/>
    </row>
    <row r="875" spans="1:25" s="50" customFormat="1" ht="22.5" customHeight="1" x14ac:dyDescent="0.15">
      <c r="A875" s="361" t="s">
        <v>649</v>
      </c>
      <c r="B875" s="151" t="s">
        <v>1397</v>
      </c>
      <c r="C875" s="152" t="s">
        <v>1054</v>
      </c>
      <c r="D875" s="375">
        <v>0</v>
      </c>
      <c r="E875" s="359" t="s">
        <v>1384</v>
      </c>
      <c r="F875" s="360">
        <v>47524</v>
      </c>
      <c r="G875" s="360">
        <f t="shared" si="144"/>
        <v>0</v>
      </c>
      <c r="H875" s="360">
        <v>0</v>
      </c>
      <c r="I875" s="360">
        <f t="shared" si="145"/>
        <v>0</v>
      </c>
      <c r="J875" s="360">
        <v>0</v>
      </c>
      <c r="K875" s="360">
        <f t="shared" si="146"/>
        <v>0</v>
      </c>
      <c r="L875" s="360">
        <f t="shared" si="154"/>
        <v>47524</v>
      </c>
      <c r="M875" s="376">
        <f t="shared" si="154"/>
        <v>0</v>
      </c>
      <c r="N875" s="375">
        <v>0</v>
      </c>
      <c r="O875" s="360">
        <v>47524</v>
      </c>
      <c r="P875" s="360">
        <f t="shared" si="151"/>
        <v>0</v>
      </c>
      <c r="Q875" s="360">
        <v>0</v>
      </c>
      <c r="R875" s="360">
        <f t="shared" si="152"/>
        <v>0</v>
      </c>
      <c r="S875" s="360">
        <v>0</v>
      </c>
      <c r="T875" s="360">
        <f t="shared" si="153"/>
        <v>0</v>
      </c>
      <c r="U875" s="360">
        <f t="shared" si="147"/>
        <v>47524</v>
      </c>
      <c r="V875" s="369">
        <f t="shared" si="148"/>
        <v>0</v>
      </c>
      <c r="W875" s="393">
        <f t="shared" si="149"/>
        <v>0</v>
      </c>
      <c r="X875" s="376">
        <f t="shared" si="150"/>
        <v>0</v>
      </c>
      <c r="Y875" s="372"/>
    </row>
    <row r="876" spans="1:25" s="50" customFormat="1" ht="22.5" customHeight="1" x14ac:dyDescent="0.15">
      <c r="A876" s="361" t="s">
        <v>650</v>
      </c>
      <c r="B876" s="151" t="s">
        <v>1397</v>
      </c>
      <c r="C876" s="152" t="s">
        <v>1055</v>
      </c>
      <c r="D876" s="375">
        <v>0</v>
      </c>
      <c r="E876" s="359" t="s">
        <v>1384</v>
      </c>
      <c r="F876" s="360">
        <v>59118</v>
      </c>
      <c r="G876" s="360">
        <f t="shared" si="144"/>
        <v>0</v>
      </c>
      <c r="H876" s="360">
        <v>0</v>
      </c>
      <c r="I876" s="360">
        <f t="shared" si="145"/>
        <v>0</v>
      </c>
      <c r="J876" s="360">
        <v>0</v>
      </c>
      <c r="K876" s="360">
        <f t="shared" si="146"/>
        <v>0</v>
      </c>
      <c r="L876" s="360">
        <f t="shared" si="154"/>
        <v>59118</v>
      </c>
      <c r="M876" s="376">
        <f t="shared" si="154"/>
        <v>0</v>
      </c>
      <c r="N876" s="375">
        <v>0</v>
      </c>
      <c r="O876" s="360">
        <v>59118</v>
      </c>
      <c r="P876" s="360">
        <f t="shared" si="151"/>
        <v>0</v>
      </c>
      <c r="Q876" s="360">
        <v>0</v>
      </c>
      <c r="R876" s="360">
        <f t="shared" si="152"/>
        <v>0</v>
      </c>
      <c r="S876" s="360">
        <v>0</v>
      </c>
      <c r="T876" s="360">
        <f t="shared" si="153"/>
        <v>0</v>
      </c>
      <c r="U876" s="360">
        <f t="shared" si="147"/>
        <v>59118</v>
      </c>
      <c r="V876" s="369">
        <f t="shared" si="148"/>
        <v>0</v>
      </c>
      <c r="W876" s="393">
        <f t="shared" si="149"/>
        <v>0</v>
      </c>
      <c r="X876" s="376">
        <f t="shared" si="150"/>
        <v>0</v>
      </c>
      <c r="Y876" s="372"/>
    </row>
    <row r="877" spans="1:25" s="50" customFormat="1" ht="22.5" customHeight="1" x14ac:dyDescent="0.15">
      <c r="A877" s="361" t="s">
        <v>651</v>
      </c>
      <c r="B877" s="151" t="s">
        <v>1397</v>
      </c>
      <c r="C877" s="152" t="s">
        <v>1056</v>
      </c>
      <c r="D877" s="375">
        <v>0</v>
      </c>
      <c r="E877" s="359" t="s">
        <v>1384</v>
      </c>
      <c r="F877" s="360">
        <v>88146</v>
      </c>
      <c r="G877" s="360">
        <f t="shared" si="144"/>
        <v>0</v>
      </c>
      <c r="H877" s="360">
        <v>0</v>
      </c>
      <c r="I877" s="360">
        <f t="shared" si="145"/>
        <v>0</v>
      </c>
      <c r="J877" s="360">
        <v>0</v>
      </c>
      <c r="K877" s="360">
        <f t="shared" si="146"/>
        <v>0</v>
      </c>
      <c r="L877" s="360">
        <f t="shared" si="154"/>
        <v>88146</v>
      </c>
      <c r="M877" s="376">
        <f t="shared" si="154"/>
        <v>0</v>
      </c>
      <c r="N877" s="375">
        <v>0</v>
      </c>
      <c r="O877" s="360">
        <v>88146</v>
      </c>
      <c r="P877" s="360">
        <f t="shared" si="151"/>
        <v>0</v>
      </c>
      <c r="Q877" s="360">
        <v>0</v>
      </c>
      <c r="R877" s="360">
        <f t="shared" si="152"/>
        <v>0</v>
      </c>
      <c r="S877" s="360">
        <v>0</v>
      </c>
      <c r="T877" s="360">
        <f t="shared" si="153"/>
        <v>0</v>
      </c>
      <c r="U877" s="360">
        <f t="shared" si="147"/>
        <v>88146</v>
      </c>
      <c r="V877" s="369">
        <f t="shared" si="148"/>
        <v>0</v>
      </c>
      <c r="W877" s="393">
        <f t="shared" si="149"/>
        <v>0</v>
      </c>
      <c r="X877" s="376">
        <f t="shared" si="150"/>
        <v>0</v>
      </c>
      <c r="Y877" s="372"/>
    </row>
    <row r="878" spans="1:25" s="50" customFormat="1" ht="22.5" customHeight="1" x14ac:dyDescent="0.15">
      <c r="A878" s="361" t="s">
        <v>652</v>
      </c>
      <c r="B878" s="151" t="s">
        <v>1397</v>
      </c>
      <c r="C878" s="152" t="s">
        <v>1057</v>
      </c>
      <c r="D878" s="375">
        <v>0</v>
      </c>
      <c r="E878" s="359" t="s">
        <v>1384</v>
      </c>
      <c r="F878" s="360">
        <v>173548</v>
      </c>
      <c r="G878" s="360">
        <f t="shared" si="144"/>
        <v>0</v>
      </c>
      <c r="H878" s="360">
        <v>0</v>
      </c>
      <c r="I878" s="360">
        <f t="shared" si="145"/>
        <v>0</v>
      </c>
      <c r="J878" s="360">
        <v>0</v>
      </c>
      <c r="K878" s="360">
        <f t="shared" si="146"/>
        <v>0</v>
      </c>
      <c r="L878" s="360">
        <f t="shared" si="154"/>
        <v>173548</v>
      </c>
      <c r="M878" s="376">
        <f t="shared" si="154"/>
        <v>0</v>
      </c>
      <c r="N878" s="375">
        <v>0</v>
      </c>
      <c r="O878" s="360">
        <v>173548</v>
      </c>
      <c r="P878" s="360">
        <f t="shared" si="151"/>
        <v>0</v>
      </c>
      <c r="Q878" s="360">
        <v>0</v>
      </c>
      <c r="R878" s="360">
        <f t="shared" si="152"/>
        <v>0</v>
      </c>
      <c r="S878" s="360">
        <v>0</v>
      </c>
      <c r="T878" s="360">
        <f t="shared" si="153"/>
        <v>0</v>
      </c>
      <c r="U878" s="360">
        <f t="shared" si="147"/>
        <v>173548</v>
      </c>
      <c r="V878" s="369">
        <f t="shared" si="148"/>
        <v>0</v>
      </c>
      <c r="W878" s="393">
        <f t="shared" si="149"/>
        <v>0</v>
      </c>
      <c r="X878" s="376">
        <f t="shared" si="150"/>
        <v>0</v>
      </c>
      <c r="Y878" s="372"/>
    </row>
    <row r="879" spans="1:25" s="50" customFormat="1" ht="22.5" customHeight="1" x14ac:dyDescent="0.15">
      <c r="A879" s="361" t="s">
        <v>653</v>
      </c>
      <c r="B879" s="151" t="s">
        <v>1397</v>
      </c>
      <c r="C879" s="152" t="s">
        <v>1058</v>
      </c>
      <c r="D879" s="375">
        <v>0</v>
      </c>
      <c r="E879" s="359" t="s">
        <v>1384</v>
      </c>
      <c r="F879" s="360">
        <v>213019</v>
      </c>
      <c r="G879" s="360">
        <f t="shared" si="144"/>
        <v>0</v>
      </c>
      <c r="H879" s="360">
        <v>0</v>
      </c>
      <c r="I879" s="360">
        <f t="shared" si="145"/>
        <v>0</v>
      </c>
      <c r="J879" s="360">
        <v>0</v>
      </c>
      <c r="K879" s="360">
        <f t="shared" si="146"/>
        <v>0</v>
      </c>
      <c r="L879" s="360">
        <f t="shared" si="154"/>
        <v>213019</v>
      </c>
      <c r="M879" s="376">
        <f t="shared" si="154"/>
        <v>0</v>
      </c>
      <c r="N879" s="375">
        <v>0</v>
      </c>
      <c r="O879" s="360">
        <v>213019</v>
      </c>
      <c r="P879" s="360">
        <f t="shared" si="151"/>
        <v>0</v>
      </c>
      <c r="Q879" s="360">
        <v>0</v>
      </c>
      <c r="R879" s="360">
        <f t="shared" si="152"/>
        <v>0</v>
      </c>
      <c r="S879" s="360">
        <v>0</v>
      </c>
      <c r="T879" s="360">
        <f t="shared" si="153"/>
        <v>0</v>
      </c>
      <c r="U879" s="360">
        <f t="shared" si="147"/>
        <v>213019</v>
      </c>
      <c r="V879" s="369">
        <f t="shared" si="148"/>
        <v>0</v>
      </c>
      <c r="W879" s="393">
        <f t="shared" si="149"/>
        <v>0</v>
      </c>
      <c r="X879" s="376">
        <f t="shared" si="150"/>
        <v>0</v>
      </c>
      <c r="Y879" s="372"/>
    </row>
    <row r="880" spans="1:25" s="50" customFormat="1" ht="22.5" customHeight="1" x14ac:dyDescent="0.15">
      <c r="A880" s="361" t="s">
        <v>654</v>
      </c>
      <c r="B880" s="151" t="s">
        <v>1397</v>
      </c>
      <c r="C880" s="152" t="s">
        <v>1059</v>
      </c>
      <c r="D880" s="375">
        <v>0</v>
      </c>
      <c r="E880" s="359" t="s">
        <v>1384</v>
      </c>
      <c r="F880" s="360">
        <v>624429</v>
      </c>
      <c r="G880" s="360">
        <f t="shared" si="144"/>
        <v>0</v>
      </c>
      <c r="H880" s="360">
        <v>0</v>
      </c>
      <c r="I880" s="360">
        <f t="shared" si="145"/>
        <v>0</v>
      </c>
      <c r="J880" s="360">
        <v>0</v>
      </c>
      <c r="K880" s="360">
        <f t="shared" si="146"/>
        <v>0</v>
      </c>
      <c r="L880" s="360">
        <f t="shared" si="154"/>
        <v>624429</v>
      </c>
      <c r="M880" s="376">
        <f t="shared" si="154"/>
        <v>0</v>
      </c>
      <c r="N880" s="375">
        <v>0</v>
      </c>
      <c r="O880" s="360">
        <v>624429</v>
      </c>
      <c r="P880" s="360">
        <f t="shared" si="151"/>
        <v>0</v>
      </c>
      <c r="Q880" s="360">
        <v>0</v>
      </c>
      <c r="R880" s="360">
        <f t="shared" si="152"/>
        <v>0</v>
      </c>
      <c r="S880" s="360">
        <v>0</v>
      </c>
      <c r="T880" s="360">
        <f t="shared" si="153"/>
        <v>0</v>
      </c>
      <c r="U880" s="360">
        <f t="shared" si="147"/>
        <v>624429</v>
      </c>
      <c r="V880" s="369">
        <f t="shared" si="148"/>
        <v>0</v>
      </c>
      <c r="W880" s="393">
        <f t="shared" si="149"/>
        <v>0</v>
      </c>
      <c r="X880" s="376">
        <f t="shared" si="150"/>
        <v>0</v>
      </c>
      <c r="Y880" s="372"/>
    </row>
    <row r="881" spans="1:25" s="50" customFormat="1" ht="22.5" customHeight="1" x14ac:dyDescent="0.15">
      <c r="A881" s="361" t="s">
        <v>655</v>
      </c>
      <c r="B881" s="151" t="s">
        <v>60</v>
      </c>
      <c r="C881" s="152" t="s">
        <v>1060</v>
      </c>
      <c r="D881" s="375">
        <v>0</v>
      </c>
      <c r="E881" s="359" t="s">
        <v>1384</v>
      </c>
      <c r="F881" s="360">
        <v>7062</v>
      </c>
      <c r="G881" s="360">
        <f t="shared" si="144"/>
        <v>0</v>
      </c>
      <c r="H881" s="360">
        <v>0</v>
      </c>
      <c r="I881" s="360">
        <f t="shared" si="145"/>
        <v>0</v>
      </c>
      <c r="J881" s="360">
        <v>0</v>
      </c>
      <c r="K881" s="360">
        <f t="shared" si="146"/>
        <v>0</v>
      </c>
      <c r="L881" s="360">
        <f t="shared" si="154"/>
        <v>7062</v>
      </c>
      <c r="M881" s="376">
        <f t="shared" si="154"/>
        <v>0</v>
      </c>
      <c r="N881" s="375">
        <v>0</v>
      </c>
      <c r="O881" s="360">
        <v>7062</v>
      </c>
      <c r="P881" s="360">
        <f t="shared" si="151"/>
        <v>0</v>
      </c>
      <c r="Q881" s="360">
        <v>0</v>
      </c>
      <c r="R881" s="360">
        <f t="shared" si="152"/>
        <v>0</v>
      </c>
      <c r="S881" s="360">
        <v>0</v>
      </c>
      <c r="T881" s="360">
        <f t="shared" si="153"/>
        <v>0</v>
      </c>
      <c r="U881" s="360">
        <f t="shared" si="147"/>
        <v>7062</v>
      </c>
      <c r="V881" s="369">
        <f t="shared" si="148"/>
        <v>0</v>
      </c>
      <c r="W881" s="393">
        <f t="shared" si="149"/>
        <v>0</v>
      </c>
      <c r="X881" s="376">
        <f t="shared" si="150"/>
        <v>0</v>
      </c>
      <c r="Y881" s="372"/>
    </row>
    <row r="882" spans="1:25" s="50" customFormat="1" ht="22.5" customHeight="1" x14ac:dyDescent="0.15">
      <c r="A882" s="361" t="s">
        <v>656</v>
      </c>
      <c r="B882" s="151" t="s">
        <v>60</v>
      </c>
      <c r="C882" s="152" t="s">
        <v>1061</v>
      </c>
      <c r="D882" s="375">
        <v>0</v>
      </c>
      <c r="E882" s="359" t="s">
        <v>1384</v>
      </c>
      <c r="F882" s="360">
        <v>10336</v>
      </c>
      <c r="G882" s="360">
        <f t="shared" si="144"/>
        <v>0</v>
      </c>
      <c r="H882" s="360">
        <v>0</v>
      </c>
      <c r="I882" s="360">
        <f t="shared" si="145"/>
        <v>0</v>
      </c>
      <c r="J882" s="360">
        <v>0</v>
      </c>
      <c r="K882" s="360">
        <f t="shared" si="146"/>
        <v>0</v>
      </c>
      <c r="L882" s="360">
        <f t="shared" si="154"/>
        <v>10336</v>
      </c>
      <c r="M882" s="376">
        <f t="shared" si="154"/>
        <v>0</v>
      </c>
      <c r="N882" s="375">
        <v>0</v>
      </c>
      <c r="O882" s="360">
        <v>10336</v>
      </c>
      <c r="P882" s="360">
        <f t="shared" si="151"/>
        <v>0</v>
      </c>
      <c r="Q882" s="360">
        <v>0</v>
      </c>
      <c r="R882" s="360">
        <f t="shared" si="152"/>
        <v>0</v>
      </c>
      <c r="S882" s="360">
        <v>0</v>
      </c>
      <c r="T882" s="360">
        <f t="shared" si="153"/>
        <v>0</v>
      </c>
      <c r="U882" s="360">
        <f t="shared" si="147"/>
        <v>10336</v>
      </c>
      <c r="V882" s="369">
        <f t="shared" si="148"/>
        <v>0</v>
      </c>
      <c r="W882" s="393">
        <f t="shared" si="149"/>
        <v>0</v>
      </c>
      <c r="X882" s="376">
        <f t="shared" si="150"/>
        <v>0</v>
      </c>
      <c r="Y882" s="372"/>
    </row>
    <row r="883" spans="1:25" s="50" customFormat="1" ht="22.5" customHeight="1" x14ac:dyDescent="0.15">
      <c r="A883" s="361" t="s">
        <v>657</v>
      </c>
      <c r="B883" s="151" t="s">
        <v>60</v>
      </c>
      <c r="C883" s="152" t="s">
        <v>1062</v>
      </c>
      <c r="D883" s="375">
        <v>0</v>
      </c>
      <c r="E883" s="359" t="s">
        <v>1384</v>
      </c>
      <c r="F883" s="360">
        <v>15115</v>
      </c>
      <c r="G883" s="360">
        <f t="shared" si="144"/>
        <v>0</v>
      </c>
      <c r="H883" s="360">
        <v>0</v>
      </c>
      <c r="I883" s="360">
        <f t="shared" si="145"/>
        <v>0</v>
      </c>
      <c r="J883" s="360">
        <v>0</v>
      </c>
      <c r="K883" s="360">
        <f t="shared" si="146"/>
        <v>0</v>
      </c>
      <c r="L883" s="360">
        <f t="shared" si="154"/>
        <v>15115</v>
      </c>
      <c r="M883" s="376">
        <f t="shared" si="154"/>
        <v>0</v>
      </c>
      <c r="N883" s="375">
        <v>0</v>
      </c>
      <c r="O883" s="360">
        <v>15115</v>
      </c>
      <c r="P883" s="360">
        <f t="shared" si="151"/>
        <v>0</v>
      </c>
      <c r="Q883" s="360">
        <v>0</v>
      </c>
      <c r="R883" s="360">
        <f t="shared" si="152"/>
        <v>0</v>
      </c>
      <c r="S883" s="360">
        <v>0</v>
      </c>
      <c r="T883" s="360">
        <f t="shared" si="153"/>
        <v>0</v>
      </c>
      <c r="U883" s="360">
        <f t="shared" si="147"/>
        <v>15115</v>
      </c>
      <c r="V883" s="369">
        <f t="shared" si="148"/>
        <v>0</v>
      </c>
      <c r="W883" s="393">
        <f t="shared" si="149"/>
        <v>0</v>
      </c>
      <c r="X883" s="376">
        <f t="shared" si="150"/>
        <v>0</v>
      </c>
      <c r="Y883" s="372"/>
    </row>
    <row r="884" spans="1:25" s="50" customFormat="1" ht="22.5" customHeight="1" x14ac:dyDescent="0.15">
      <c r="A884" s="361" t="s">
        <v>658</v>
      </c>
      <c r="B884" s="151" t="s">
        <v>60</v>
      </c>
      <c r="C884" s="152" t="s">
        <v>1063</v>
      </c>
      <c r="D884" s="375">
        <v>0</v>
      </c>
      <c r="E884" s="359" t="s">
        <v>1384</v>
      </c>
      <c r="F884" s="360">
        <v>21301</v>
      </c>
      <c r="G884" s="360">
        <f t="shared" si="144"/>
        <v>0</v>
      </c>
      <c r="H884" s="360">
        <v>0</v>
      </c>
      <c r="I884" s="360">
        <f t="shared" si="145"/>
        <v>0</v>
      </c>
      <c r="J884" s="360">
        <v>0</v>
      </c>
      <c r="K884" s="360">
        <f t="shared" si="146"/>
        <v>0</v>
      </c>
      <c r="L884" s="360">
        <f t="shared" si="154"/>
        <v>21301</v>
      </c>
      <c r="M884" s="376">
        <f t="shared" si="154"/>
        <v>0</v>
      </c>
      <c r="N884" s="375">
        <v>0</v>
      </c>
      <c r="O884" s="360">
        <v>21301</v>
      </c>
      <c r="P884" s="360">
        <f t="shared" si="151"/>
        <v>0</v>
      </c>
      <c r="Q884" s="360">
        <v>0</v>
      </c>
      <c r="R884" s="360">
        <f t="shared" si="152"/>
        <v>0</v>
      </c>
      <c r="S884" s="360">
        <v>0</v>
      </c>
      <c r="T884" s="360">
        <f t="shared" si="153"/>
        <v>0</v>
      </c>
      <c r="U884" s="360">
        <f t="shared" si="147"/>
        <v>21301</v>
      </c>
      <c r="V884" s="369">
        <f t="shared" si="148"/>
        <v>0</v>
      </c>
      <c r="W884" s="393">
        <f t="shared" si="149"/>
        <v>0</v>
      </c>
      <c r="X884" s="376">
        <f t="shared" si="150"/>
        <v>0</v>
      </c>
      <c r="Y884" s="372"/>
    </row>
    <row r="885" spans="1:25" s="50" customFormat="1" ht="22.5" customHeight="1" x14ac:dyDescent="0.15">
      <c r="A885" s="361" t="s">
        <v>659</v>
      </c>
      <c r="B885" s="151" t="s">
        <v>60</v>
      </c>
      <c r="C885" s="152" t="s">
        <v>1064</v>
      </c>
      <c r="D885" s="375">
        <v>0</v>
      </c>
      <c r="E885" s="359" t="s">
        <v>1384</v>
      </c>
      <c r="F885" s="360">
        <v>28674</v>
      </c>
      <c r="G885" s="360">
        <f t="shared" si="144"/>
        <v>0</v>
      </c>
      <c r="H885" s="360">
        <v>0</v>
      </c>
      <c r="I885" s="360">
        <f t="shared" si="145"/>
        <v>0</v>
      </c>
      <c r="J885" s="360">
        <v>0</v>
      </c>
      <c r="K885" s="360">
        <f t="shared" si="146"/>
        <v>0</v>
      </c>
      <c r="L885" s="360">
        <f t="shared" si="154"/>
        <v>28674</v>
      </c>
      <c r="M885" s="376">
        <f t="shared" si="154"/>
        <v>0</v>
      </c>
      <c r="N885" s="375">
        <v>0</v>
      </c>
      <c r="O885" s="360">
        <v>28674</v>
      </c>
      <c r="P885" s="360">
        <f t="shared" si="151"/>
        <v>0</v>
      </c>
      <c r="Q885" s="360">
        <v>0</v>
      </c>
      <c r="R885" s="360">
        <f t="shared" si="152"/>
        <v>0</v>
      </c>
      <c r="S885" s="360">
        <v>0</v>
      </c>
      <c r="T885" s="360">
        <f t="shared" si="153"/>
        <v>0</v>
      </c>
      <c r="U885" s="360">
        <f t="shared" si="147"/>
        <v>28674</v>
      </c>
      <c r="V885" s="369">
        <f t="shared" si="148"/>
        <v>0</v>
      </c>
      <c r="W885" s="393">
        <f t="shared" si="149"/>
        <v>0</v>
      </c>
      <c r="X885" s="376">
        <f t="shared" si="150"/>
        <v>0</v>
      </c>
      <c r="Y885" s="372"/>
    </row>
    <row r="886" spans="1:25" s="50" customFormat="1" ht="22.5" customHeight="1" x14ac:dyDescent="0.15">
      <c r="A886" s="361" t="s">
        <v>660</v>
      </c>
      <c r="B886" s="151" t="s">
        <v>60</v>
      </c>
      <c r="C886" s="152" t="s">
        <v>1065</v>
      </c>
      <c r="D886" s="375">
        <v>0</v>
      </c>
      <c r="E886" s="359" t="s">
        <v>1384</v>
      </c>
      <c r="F886" s="360">
        <v>40683</v>
      </c>
      <c r="G886" s="360">
        <f t="shared" si="144"/>
        <v>0</v>
      </c>
      <c r="H886" s="360">
        <v>0</v>
      </c>
      <c r="I886" s="360">
        <f t="shared" si="145"/>
        <v>0</v>
      </c>
      <c r="J886" s="360">
        <v>0</v>
      </c>
      <c r="K886" s="360">
        <f t="shared" si="146"/>
        <v>0</v>
      </c>
      <c r="L886" s="360">
        <f t="shared" si="154"/>
        <v>40683</v>
      </c>
      <c r="M886" s="376">
        <f t="shared" si="154"/>
        <v>0</v>
      </c>
      <c r="N886" s="375">
        <v>0</v>
      </c>
      <c r="O886" s="360">
        <v>40683</v>
      </c>
      <c r="P886" s="360">
        <f t="shared" si="151"/>
        <v>0</v>
      </c>
      <c r="Q886" s="360">
        <v>0</v>
      </c>
      <c r="R886" s="360">
        <f t="shared" si="152"/>
        <v>0</v>
      </c>
      <c r="S886" s="360">
        <v>0</v>
      </c>
      <c r="T886" s="360">
        <f t="shared" si="153"/>
        <v>0</v>
      </c>
      <c r="U886" s="360">
        <f t="shared" si="147"/>
        <v>40683</v>
      </c>
      <c r="V886" s="369">
        <f t="shared" si="148"/>
        <v>0</v>
      </c>
      <c r="W886" s="393">
        <f t="shared" si="149"/>
        <v>0</v>
      </c>
      <c r="X886" s="376">
        <f t="shared" si="150"/>
        <v>0</v>
      </c>
      <c r="Y886" s="372"/>
    </row>
    <row r="887" spans="1:25" s="50" customFormat="1" ht="22.5" customHeight="1" x14ac:dyDescent="0.15">
      <c r="A887" s="361" t="s">
        <v>661</v>
      </c>
      <c r="B887" s="151" t="s">
        <v>60</v>
      </c>
      <c r="C887" s="152" t="s">
        <v>1066</v>
      </c>
      <c r="D887" s="375">
        <v>1</v>
      </c>
      <c r="E887" s="359" t="s">
        <v>1384</v>
      </c>
      <c r="F887" s="360">
        <v>75605</v>
      </c>
      <c r="G887" s="360">
        <f t="shared" si="144"/>
        <v>75605</v>
      </c>
      <c r="H887" s="360">
        <v>0</v>
      </c>
      <c r="I887" s="360">
        <f t="shared" si="145"/>
        <v>0</v>
      </c>
      <c r="J887" s="360">
        <v>0</v>
      </c>
      <c r="K887" s="360">
        <f t="shared" si="146"/>
        <v>0</v>
      </c>
      <c r="L887" s="360">
        <f t="shared" si="154"/>
        <v>75605</v>
      </c>
      <c r="M887" s="376">
        <f t="shared" si="154"/>
        <v>75605</v>
      </c>
      <c r="N887" s="375">
        <v>1</v>
      </c>
      <c r="O887" s="360">
        <v>75605</v>
      </c>
      <c r="P887" s="360">
        <f t="shared" si="151"/>
        <v>75605</v>
      </c>
      <c r="Q887" s="360">
        <v>0</v>
      </c>
      <c r="R887" s="360">
        <f t="shared" si="152"/>
        <v>0</v>
      </c>
      <c r="S887" s="360">
        <v>0</v>
      </c>
      <c r="T887" s="360">
        <f t="shared" si="153"/>
        <v>0</v>
      </c>
      <c r="U887" s="360">
        <f t="shared" si="147"/>
        <v>75605</v>
      </c>
      <c r="V887" s="369">
        <f t="shared" si="148"/>
        <v>75605</v>
      </c>
      <c r="W887" s="393">
        <f t="shared" si="149"/>
        <v>0</v>
      </c>
      <c r="X887" s="376">
        <f t="shared" si="150"/>
        <v>0</v>
      </c>
      <c r="Y887" s="372"/>
    </row>
    <row r="888" spans="1:25" s="50" customFormat="1" ht="22.5" customHeight="1" x14ac:dyDescent="0.15">
      <c r="A888" s="361" t="s">
        <v>662</v>
      </c>
      <c r="B888" s="151" t="s">
        <v>60</v>
      </c>
      <c r="C888" s="152" t="s">
        <v>1067</v>
      </c>
      <c r="D888" s="375">
        <v>1</v>
      </c>
      <c r="E888" s="359" t="s">
        <v>1384</v>
      </c>
      <c r="F888" s="360">
        <v>60808</v>
      </c>
      <c r="G888" s="360">
        <f t="shared" si="144"/>
        <v>60808</v>
      </c>
      <c r="H888" s="360">
        <v>0</v>
      </c>
      <c r="I888" s="360">
        <f t="shared" si="145"/>
        <v>0</v>
      </c>
      <c r="J888" s="360">
        <v>0</v>
      </c>
      <c r="K888" s="360">
        <f t="shared" si="146"/>
        <v>0</v>
      </c>
      <c r="L888" s="360">
        <f t="shared" si="154"/>
        <v>60808</v>
      </c>
      <c r="M888" s="376">
        <f t="shared" si="154"/>
        <v>60808</v>
      </c>
      <c r="N888" s="375">
        <v>1</v>
      </c>
      <c r="O888" s="360">
        <v>60808</v>
      </c>
      <c r="P888" s="360">
        <f t="shared" si="151"/>
        <v>60808</v>
      </c>
      <c r="Q888" s="360">
        <v>0</v>
      </c>
      <c r="R888" s="360">
        <f t="shared" si="152"/>
        <v>0</v>
      </c>
      <c r="S888" s="360">
        <v>0</v>
      </c>
      <c r="T888" s="360">
        <f t="shared" si="153"/>
        <v>0</v>
      </c>
      <c r="U888" s="360">
        <f t="shared" si="147"/>
        <v>60808</v>
      </c>
      <c r="V888" s="369">
        <f t="shared" si="148"/>
        <v>60808</v>
      </c>
      <c r="W888" s="393">
        <f t="shared" si="149"/>
        <v>0</v>
      </c>
      <c r="X888" s="376">
        <f t="shared" si="150"/>
        <v>0</v>
      </c>
      <c r="Y888" s="372"/>
    </row>
    <row r="889" spans="1:25" s="50" customFormat="1" ht="22.5" customHeight="1" x14ac:dyDescent="0.15">
      <c r="A889" s="361" t="s">
        <v>663</v>
      </c>
      <c r="B889" s="151" t="s">
        <v>60</v>
      </c>
      <c r="C889" s="152" t="s">
        <v>1068</v>
      </c>
      <c r="D889" s="375">
        <v>1</v>
      </c>
      <c r="E889" s="359" t="s">
        <v>1384</v>
      </c>
      <c r="F889" s="360">
        <v>74207</v>
      </c>
      <c r="G889" s="360">
        <f t="shared" si="144"/>
        <v>74207</v>
      </c>
      <c r="H889" s="360">
        <v>0</v>
      </c>
      <c r="I889" s="360">
        <f t="shared" si="145"/>
        <v>0</v>
      </c>
      <c r="J889" s="360">
        <v>0</v>
      </c>
      <c r="K889" s="360">
        <f t="shared" si="146"/>
        <v>0</v>
      </c>
      <c r="L889" s="360">
        <f t="shared" si="154"/>
        <v>74207</v>
      </c>
      <c r="M889" s="376">
        <f t="shared" si="154"/>
        <v>74207</v>
      </c>
      <c r="N889" s="375">
        <v>1</v>
      </c>
      <c r="O889" s="360">
        <v>74207</v>
      </c>
      <c r="P889" s="360">
        <f t="shared" si="151"/>
        <v>74207</v>
      </c>
      <c r="Q889" s="360">
        <v>0</v>
      </c>
      <c r="R889" s="360">
        <f t="shared" si="152"/>
        <v>0</v>
      </c>
      <c r="S889" s="360">
        <v>0</v>
      </c>
      <c r="T889" s="360">
        <f t="shared" si="153"/>
        <v>0</v>
      </c>
      <c r="U889" s="360">
        <f t="shared" si="147"/>
        <v>74207</v>
      </c>
      <c r="V889" s="369">
        <f t="shared" si="148"/>
        <v>74207</v>
      </c>
      <c r="W889" s="393">
        <f t="shared" si="149"/>
        <v>0</v>
      </c>
      <c r="X889" s="376">
        <f t="shared" si="150"/>
        <v>0</v>
      </c>
      <c r="Y889" s="372"/>
    </row>
    <row r="890" spans="1:25" s="50" customFormat="1" ht="22.5" customHeight="1" x14ac:dyDescent="0.15">
      <c r="A890" s="361" t="s">
        <v>664</v>
      </c>
      <c r="B890" s="151" t="s">
        <v>60</v>
      </c>
      <c r="C890" s="152" t="s">
        <v>1069</v>
      </c>
      <c r="D890" s="375">
        <v>0</v>
      </c>
      <c r="E890" s="359" t="s">
        <v>1384</v>
      </c>
      <c r="F890" s="360">
        <v>111341</v>
      </c>
      <c r="G890" s="360">
        <f t="shared" si="144"/>
        <v>0</v>
      </c>
      <c r="H890" s="360">
        <v>0</v>
      </c>
      <c r="I890" s="360">
        <f t="shared" si="145"/>
        <v>0</v>
      </c>
      <c r="J890" s="360">
        <v>0</v>
      </c>
      <c r="K890" s="360">
        <f t="shared" si="146"/>
        <v>0</v>
      </c>
      <c r="L890" s="360">
        <f t="shared" si="154"/>
        <v>111341</v>
      </c>
      <c r="M890" s="376">
        <f t="shared" si="154"/>
        <v>0</v>
      </c>
      <c r="N890" s="375">
        <v>0</v>
      </c>
      <c r="O890" s="360">
        <v>111341</v>
      </c>
      <c r="P890" s="360">
        <f t="shared" si="151"/>
        <v>0</v>
      </c>
      <c r="Q890" s="360">
        <v>0</v>
      </c>
      <c r="R890" s="360">
        <f t="shared" si="152"/>
        <v>0</v>
      </c>
      <c r="S890" s="360">
        <v>0</v>
      </c>
      <c r="T890" s="360">
        <f t="shared" si="153"/>
        <v>0</v>
      </c>
      <c r="U890" s="360">
        <f t="shared" si="147"/>
        <v>111341</v>
      </c>
      <c r="V890" s="369">
        <f t="shared" si="148"/>
        <v>0</v>
      </c>
      <c r="W890" s="393">
        <f t="shared" si="149"/>
        <v>0</v>
      </c>
      <c r="X890" s="376">
        <f t="shared" si="150"/>
        <v>0</v>
      </c>
      <c r="Y890" s="372"/>
    </row>
    <row r="891" spans="1:25" s="50" customFormat="1" ht="22.5" customHeight="1" x14ac:dyDescent="0.15">
      <c r="A891" s="361" t="s">
        <v>665</v>
      </c>
      <c r="B891" s="151" t="s">
        <v>60</v>
      </c>
      <c r="C891" s="152" t="s">
        <v>1070</v>
      </c>
      <c r="D891" s="375">
        <v>0</v>
      </c>
      <c r="E891" s="359" t="s">
        <v>1384</v>
      </c>
      <c r="F891" s="360">
        <v>142175</v>
      </c>
      <c r="G891" s="360">
        <f t="shared" si="144"/>
        <v>0</v>
      </c>
      <c r="H891" s="360">
        <v>0</v>
      </c>
      <c r="I891" s="360">
        <f t="shared" si="145"/>
        <v>0</v>
      </c>
      <c r="J891" s="360">
        <v>0</v>
      </c>
      <c r="K891" s="360">
        <f t="shared" si="146"/>
        <v>0</v>
      </c>
      <c r="L891" s="360">
        <f t="shared" si="154"/>
        <v>142175</v>
      </c>
      <c r="M891" s="376">
        <f t="shared" si="154"/>
        <v>0</v>
      </c>
      <c r="N891" s="375">
        <v>0</v>
      </c>
      <c r="O891" s="360">
        <v>142175</v>
      </c>
      <c r="P891" s="360">
        <f t="shared" si="151"/>
        <v>0</v>
      </c>
      <c r="Q891" s="360">
        <v>0</v>
      </c>
      <c r="R891" s="360">
        <f t="shared" si="152"/>
        <v>0</v>
      </c>
      <c r="S891" s="360">
        <v>0</v>
      </c>
      <c r="T891" s="360">
        <f t="shared" si="153"/>
        <v>0</v>
      </c>
      <c r="U891" s="360">
        <f t="shared" si="147"/>
        <v>142175</v>
      </c>
      <c r="V891" s="369">
        <f t="shared" si="148"/>
        <v>0</v>
      </c>
      <c r="W891" s="393">
        <f t="shared" si="149"/>
        <v>0</v>
      </c>
      <c r="X891" s="376">
        <f t="shared" si="150"/>
        <v>0</v>
      </c>
      <c r="Y891" s="372"/>
    </row>
    <row r="892" spans="1:25" s="50" customFormat="1" ht="22.5" customHeight="1" x14ac:dyDescent="0.15">
      <c r="A892" s="361" t="s">
        <v>666</v>
      </c>
      <c r="B892" s="151" t="s">
        <v>60</v>
      </c>
      <c r="C892" s="152" t="s">
        <v>1071</v>
      </c>
      <c r="D892" s="375">
        <v>0</v>
      </c>
      <c r="E892" s="359" t="s">
        <v>1384</v>
      </c>
      <c r="F892" s="360">
        <v>206727</v>
      </c>
      <c r="G892" s="360">
        <f t="shared" si="144"/>
        <v>0</v>
      </c>
      <c r="H892" s="360">
        <v>0</v>
      </c>
      <c r="I892" s="360">
        <f t="shared" si="145"/>
        <v>0</v>
      </c>
      <c r="J892" s="360">
        <v>0</v>
      </c>
      <c r="K892" s="360">
        <f t="shared" si="146"/>
        <v>0</v>
      </c>
      <c r="L892" s="360">
        <f t="shared" si="154"/>
        <v>206727</v>
      </c>
      <c r="M892" s="376">
        <f t="shared" si="154"/>
        <v>0</v>
      </c>
      <c r="N892" s="375">
        <v>0</v>
      </c>
      <c r="O892" s="360">
        <v>206727</v>
      </c>
      <c r="P892" s="360">
        <f t="shared" si="151"/>
        <v>0</v>
      </c>
      <c r="Q892" s="360">
        <v>0</v>
      </c>
      <c r="R892" s="360">
        <f t="shared" si="152"/>
        <v>0</v>
      </c>
      <c r="S892" s="360">
        <v>0</v>
      </c>
      <c r="T892" s="360">
        <f t="shared" si="153"/>
        <v>0</v>
      </c>
      <c r="U892" s="360">
        <f t="shared" si="147"/>
        <v>206727</v>
      </c>
      <c r="V892" s="369">
        <f t="shared" si="148"/>
        <v>0</v>
      </c>
      <c r="W892" s="393">
        <f t="shared" si="149"/>
        <v>0</v>
      </c>
      <c r="X892" s="376">
        <f t="shared" si="150"/>
        <v>0</v>
      </c>
      <c r="Y892" s="372"/>
    </row>
    <row r="893" spans="1:25" s="50" customFormat="1" ht="22.5" customHeight="1" x14ac:dyDescent="0.15">
      <c r="A893" s="361" t="s">
        <v>667</v>
      </c>
      <c r="B893" s="151" t="s">
        <v>60</v>
      </c>
      <c r="C893" s="152" t="s">
        <v>1072</v>
      </c>
      <c r="D893" s="375">
        <v>0</v>
      </c>
      <c r="E893" s="359" t="s">
        <v>1384</v>
      </c>
      <c r="F893" s="360">
        <v>334414</v>
      </c>
      <c r="G893" s="360">
        <f t="shared" si="144"/>
        <v>0</v>
      </c>
      <c r="H893" s="360">
        <v>0</v>
      </c>
      <c r="I893" s="360">
        <f t="shared" si="145"/>
        <v>0</v>
      </c>
      <c r="J893" s="360">
        <v>0</v>
      </c>
      <c r="K893" s="360">
        <f t="shared" si="146"/>
        <v>0</v>
      </c>
      <c r="L893" s="360">
        <f t="shared" si="154"/>
        <v>334414</v>
      </c>
      <c r="M893" s="376">
        <f t="shared" si="154"/>
        <v>0</v>
      </c>
      <c r="N893" s="375">
        <v>0</v>
      </c>
      <c r="O893" s="360">
        <v>334414</v>
      </c>
      <c r="P893" s="360">
        <f t="shared" si="151"/>
        <v>0</v>
      </c>
      <c r="Q893" s="360">
        <v>0</v>
      </c>
      <c r="R893" s="360">
        <f t="shared" si="152"/>
        <v>0</v>
      </c>
      <c r="S893" s="360">
        <v>0</v>
      </c>
      <c r="T893" s="360">
        <f t="shared" si="153"/>
        <v>0</v>
      </c>
      <c r="U893" s="360">
        <f t="shared" si="147"/>
        <v>334414</v>
      </c>
      <c r="V893" s="369">
        <f t="shared" si="148"/>
        <v>0</v>
      </c>
      <c r="W893" s="393">
        <f t="shared" si="149"/>
        <v>0</v>
      </c>
      <c r="X893" s="376">
        <f t="shared" si="150"/>
        <v>0</v>
      </c>
      <c r="Y893" s="372"/>
    </row>
    <row r="894" spans="1:25" s="50" customFormat="1" ht="22.5" customHeight="1" x14ac:dyDescent="0.15">
      <c r="A894" s="361" t="s">
        <v>668</v>
      </c>
      <c r="B894" s="151" t="s">
        <v>60</v>
      </c>
      <c r="C894" s="152" t="s">
        <v>1073</v>
      </c>
      <c r="D894" s="375">
        <v>0</v>
      </c>
      <c r="E894" s="359" t="s">
        <v>1384</v>
      </c>
      <c r="F894" s="360">
        <v>227312</v>
      </c>
      <c r="G894" s="360">
        <f t="shared" si="144"/>
        <v>0</v>
      </c>
      <c r="H894" s="360">
        <v>0</v>
      </c>
      <c r="I894" s="360">
        <f t="shared" si="145"/>
        <v>0</v>
      </c>
      <c r="J894" s="360">
        <v>0</v>
      </c>
      <c r="K894" s="360">
        <f t="shared" si="146"/>
        <v>0</v>
      </c>
      <c r="L894" s="360">
        <f t="shared" si="154"/>
        <v>227312</v>
      </c>
      <c r="M894" s="376">
        <f t="shared" si="154"/>
        <v>0</v>
      </c>
      <c r="N894" s="375">
        <v>0</v>
      </c>
      <c r="O894" s="360">
        <v>227312</v>
      </c>
      <c r="P894" s="360">
        <f t="shared" si="151"/>
        <v>0</v>
      </c>
      <c r="Q894" s="360">
        <v>0</v>
      </c>
      <c r="R894" s="360">
        <f t="shared" si="152"/>
        <v>0</v>
      </c>
      <c r="S894" s="360">
        <v>0</v>
      </c>
      <c r="T894" s="360">
        <f t="shared" si="153"/>
        <v>0</v>
      </c>
      <c r="U894" s="360">
        <f t="shared" si="147"/>
        <v>227312</v>
      </c>
      <c r="V894" s="369">
        <f t="shared" si="148"/>
        <v>0</v>
      </c>
      <c r="W894" s="393">
        <f t="shared" si="149"/>
        <v>0</v>
      </c>
      <c r="X894" s="376">
        <f t="shared" si="150"/>
        <v>0</v>
      </c>
      <c r="Y894" s="372"/>
    </row>
    <row r="895" spans="1:25" s="50" customFormat="1" ht="22.5" customHeight="1" x14ac:dyDescent="0.15">
      <c r="A895" s="361" t="s">
        <v>669</v>
      </c>
      <c r="B895" s="151" t="s">
        <v>60</v>
      </c>
      <c r="C895" s="152" t="s">
        <v>1074</v>
      </c>
      <c r="D895" s="375">
        <v>0</v>
      </c>
      <c r="E895" s="359" t="s">
        <v>1384</v>
      </c>
      <c r="F895" s="360">
        <v>330609</v>
      </c>
      <c r="G895" s="360">
        <f t="shared" si="144"/>
        <v>0</v>
      </c>
      <c r="H895" s="360">
        <v>0</v>
      </c>
      <c r="I895" s="360">
        <f t="shared" si="145"/>
        <v>0</v>
      </c>
      <c r="J895" s="360">
        <v>0</v>
      </c>
      <c r="K895" s="360">
        <f t="shared" si="146"/>
        <v>0</v>
      </c>
      <c r="L895" s="360">
        <f t="shared" si="154"/>
        <v>330609</v>
      </c>
      <c r="M895" s="376">
        <f t="shared" si="154"/>
        <v>0</v>
      </c>
      <c r="N895" s="375">
        <v>0</v>
      </c>
      <c r="O895" s="360">
        <v>330609</v>
      </c>
      <c r="P895" s="360">
        <f t="shared" si="151"/>
        <v>0</v>
      </c>
      <c r="Q895" s="360">
        <v>0</v>
      </c>
      <c r="R895" s="360">
        <f t="shared" si="152"/>
        <v>0</v>
      </c>
      <c r="S895" s="360">
        <v>0</v>
      </c>
      <c r="T895" s="360">
        <f t="shared" si="153"/>
        <v>0</v>
      </c>
      <c r="U895" s="360">
        <f t="shared" si="147"/>
        <v>330609</v>
      </c>
      <c r="V895" s="369">
        <f t="shared" si="148"/>
        <v>0</v>
      </c>
      <c r="W895" s="393">
        <f t="shared" si="149"/>
        <v>0</v>
      </c>
      <c r="X895" s="376">
        <f t="shared" si="150"/>
        <v>0</v>
      </c>
      <c r="Y895" s="372"/>
    </row>
    <row r="896" spans="1:25" s="50" customFormat="1" ht="22.5" customHeight="1" x14ac:dyDescent="0.15">
      <c r="A896" s="361" t="s">
        <v>358</v>
      </c>
      <c r="B896" s="151" t="s">
        <v>60</v>
      </c>
      <c r="C896" s="152" t="s">
        <v>1075</v>
      </c>
      <c r="D896" s="375">
        <v>0</v>
      </c>
      <c r="E896" s="359" t="s">
        <v>1384</v>
      </c>
      <c r="F896" s="360">
        <v>449172</v>
      </c>
      <c r="G896" s="360">
        <f t="shared" si="144"/>
        <v>0</v>
      </c>
      <c r="H896" s="360">
        <v>0</v>
      </c>
      <c r="I896" s="360">
        <f t="shared" si="145"/>
        <v>0</v>
      </c>
      <c r="J896" s="360">
        <v>0</v>
      </c>
      <c r="K896" s="360">
        <f t="shared" si="146"/>
        <v>0</v>
      </c>
      <c r="L896" s="360">
        <f t="shared" si="154"/>
        <v>449172</v>
      </c>
      <c r="M896" s="376">
        <f t="shared" si="154"/>
        <v>0</v>
      </c>
      <c r="N896" s="375">
        <v>0</v>
      </c>
      <c r="O896" s="360">
        <v>449172</v>
      </c>
      <c r="P896" s="360">
        <f t="shared" si="151"/>
        <v>0</v>
      </c>
      <c r="Q896" s="360">
        <v>0</v>
      </c>
      <c r="R896" s="360">
        <f t="shared" si="152"/>
        <v>0</v>
      </c>
      <c r="S896" s="360">
        <v>0</v>
      </c>
      <c r="T896" s="360">
        <f t="shared" si="153"/>
        <v>0</v>
      </c>
      <c r="U896" s="360">
        <f t="shared" si="147"/>
        <v>449172</v>
      </c>
      <c r="V896" s="369">
        <f t="shared" si="148"/>
        <v>0</v>
      </c>
      <c r="W896" s="393">
        <f t="shared" si="149"/>
        <v>0</v>
      </c>
      <c r="X896" s="376">
        <f t="shared" si="150"/>
        <v>0</v>
      </c>
      <c r="Y896" s="372"/>
    </row>
    <row r="897" spans="1:25" s="50" customFormat="1" ht="22.5" customHeight="1" x14ac:dyDescent="0.15">
      <c r="A897" s="361" t="s">
        <v>359</v>
      </c>
      <c r="B897" s="151" t="s">
        <v>60</v>
      </c>
      <c r="C897" s="152" t="s">
        <v>1076</v>
      </c>
      <c r="D897" s="375">
        <v>0</v>
      </c>
      <c r="E897" s="359" t="s">
        <v>1384</v>
      </c>
      <c r="F897" s="360">
        <v>581754</v>
      </c>
      <c r="G897" s="360">
        <f t="shared" si="144"/>
        <v>0</v>
      </c>
      <c r="H897" s="360">
        <v>0</v>
      </c>
      <c r="I897" s="360">
        <f t="shared" si="145"/>
        <v>0</v>
      </c>
      <c r="J897" s="360">
        <v>0</v>
      </c>
      <c r="K897" s="360">
        <f t="shared" si="146"/>
        <v>0</v>
      </c>
      <c r="L897" s="360">
        <f t="shared" si="154"/>
        <v>581754</v>
      </c>
      <c r="M897" s="376">
        <f t="shared" si="154"/>
        <v>0</v>
      </c>
      <c r="N897" s="375">
        <v>0</v>
      </c>
      <c r="O897" s="360">
        <v>581754</v>
      </c>
      <c r="P897" s="360">
        <f t="shared" si="151"/>
        <v>0</v>
      </c>
      <c r="Q897" s="360">
        <v>0</v>
      </c>
      <c r="R897" s="360">
        <f t="shared" si="152"/>
        <v>0</v>
      </c>
      <c r="S897" s="360">
        <v>0</v>
      </c>
      <c r="T897" s="360">
        <f t="shared" si="153"/>
        <v>0</v>
      </c>
      <c r="U897" s="360">
        <f t="shared" si="147"/>
        <v>581754</v>
      </c>
      <c r="V897" s="369">
        <f t="shared" si="148"/>
        <v>0</v>
      </c>
      <c r="W897" s="393">
        <f t="shared" si="149"/>
        <v>0</v>
      </c>
      <c r="X897" s="376">
        <f t="shared" si="150"/>
        <v>0</v>
      </c>
      <c r="Y897" s="372"/>
    </row>
    <row r="898" spans="1:25" s="50" customFormat="1" ht="22.5" customHeight="1" x14ac:dyDescent="0.15">
      <c r="A898" s="361" t="s">
        <v>360</v>
      </c>
      <c r="B898" s="151" t="s">
        <v>60</v>
      </c>
      <c r="C898" s="152" t="s">
        <v>1092</v>
      </c>
      <c r="D898" s="375">
        <v>0</v>
      </c>
      <c r="E898" s="359" t="s">
        <v>1384</v>
      </c>
      <c r="F898" s="360">
        <v>803358</v>
      </c>
      <c r="G898" s="360">
        <f t="shared" si="144"/>
        <v>0</v>
      </c>
      <c r="H898" s="360">
        <v>0</v>
      </c>
      <c r="I898" s="360">
        <f t="shared" si="145"/>
        <v>0</v>
      </c>
      <c r="J898" s="360">
        <v>0</v>
      </c>
      <c r="K898" s="360">
        <f t="shared" si="146"/>
        <v>0</v>
      </c>
      <c r="L898" s="360">
        <f t="shared" si="154"/>
        <v>803358</v>
      </c>
      <c r="M898" s="376">
        <f t="shared" si="154"/>
        <v>0</v>
      </c>
      <c r="N898" s="375">
        <v>0</v>
      </c>
      <c r="O898" s="360">
        <v>803358</v>
      </c>
      <c r="P898" s="360">
        <f t="shared" si="151"/>
        <v>0</v>
      </c>
      <c r="Q898" s="360">
        <v>0</v>
      </c>
      <c r="R898" s="360">
        <f t="shared" si="152"/>
        <v>0</v>
      </c>
      <c r="S898" s="360">
        <v>0</v>
      </c>
      <c r="T898" s="360">
        <f t="shared" si="153"/>
        <v>0</v>
      </c>
      <c r="U898" s="360">
        <f t="shared" si="147"/>
        <v>803358</v>
      </c>
      <c r="V898" s="369">
        <f t="shared" si="148"/>
        <v>0</v>
      </c>
      <c r="W898" s="393">
        <f t="shared" si="149"/>
        <v>0</v>
      </c>
      <c r="X898" s="376">
        <f t="shared" si="150"/>
        <v>0</v>
      </c>
      <c r="Y898" s="372"/>
    </row>
    <row r="899" spans="1:25" s="50" customFormat="1" ht="22.5" customHeight="1" x14ac:dyDescent="0.15">
      <c r="A899" s="361" t="s">
        <v>361</v>
      </c>
      <c r="B899" s="151" t="s">
        <v>60</v>
      </c>
      <c r="C899" s="152" t="s">
        <v>1093</v>
      </c>
      <c r="D899" s="375">
        <v>0</v>
      </c>
      <c r="E899" s="359" t="s">
        <v>1384</v>
      </c>
      <c r="F899" s="360">
        <v>1250398</v>
      </c>
      <c r="G899" s="360">
        <f t="shared" si="144"/>
        <v>0</v>
      </c>
      <c r="H899" s="360">
        <v>0</v>
      </c>
      <c r="I899" s="360">
        <f t="shared" si="145"/>
        <v>0</v>
      </c>
      <c r="J899" s="360">
        <v>0</v>
      </c>
      <c r="K899" s="360">
        <f t="shared" si="146"/>
        <v>0</v>
      </c>
      <c r="L899" s="360">
        <f t="shared" si="154"/>
        <v>1250398</v>
      </c>
      <c r="M899" s="376">
        <f t="shared" si="154"/>
        <v>0</v>
      </c>
      <c r="N899" s="375">
        <v>0</v>
      </c>
      <c r="O899" s="360">
        <v>1250398</v>
      </c>
      <c r="P899" s="360">
        <f t="shared" si="151"/>
        <v>0</v>
      </c>
      <c r="Q899" s="360">
        <v>0</v>
      </c>
      <c r="R899" s="360">
        <f t="shared" si="152"/>
        <v>0</v>
      </c>
      <c r="S899" s="360">
        <v>0</v>
      </c>
      <c r="T899" s="360">
        <f t="shared" si="153"/>
        <v>0</v>
      </c>
      <c r="U899" s="360">
        <f t="shared" si="147"/>
        <v>1250398</v>
      </c>
      <c r="V899" s="369">
        <f t="shared" si="148"/>
        <v>0</v>
      </c>
      <c r="W899" s="393">
        <f t="shared" si="149"/>
        <v>0</v>
      </c>
      <c r="X899" s="376">
        <f t="shared" si="150"/>
        <v>0</v>
      </c>
      <c r="Y899" s="372"/>
    </row>
    <row r="900" spans="1:25" s="50" customFormat="1" ht="22.5" customHeight="1" x14ac:dyDescent="0.15">
      <c r="A900" s="361" t="s">
        <v>362</v>
      </c>
      <c r="B900" s="151" t="s">
        <v>60</v>
      </c>
      <c r="C900" s="152" t="s">
        <v>1094</v>
      </c>
      <c r="D900" s="375">
        <v>0</v>
      </c>
      <c r="E900" s="359" t="s">
        <v>1384</v>
      </c>
      <c r="F900" s="360">
        <v>1775637</v>
      </c>
      <c r="G900" s="360">
        <f t="shared" si="144"/>
        <v>0</v>
      </c>
      <c r="H900" s="360">
        <v>0</v>
      </c>
      <c r="I900" s="360">
        <f t="shared" si="145"/>
        <v>0</v>
      </c>
      <c r="J900" s="360">
        <v>0</v>
      </c>
      <c r="K900" s="360">
        <f t="shared" si="146"/>
        <v>0</v>
      </c>
      <c r="L900" s="360">
        <f t="shared" si="154"/>
        <v>1775637</v>
      </c>
      <c r="M900" s="376">
        <f t="shared" si="154"/>
        <v>0</v>
      </c>
      <c r="N900" s="375">
        <v>0</v>
      </c>
      <c r="O900" s="360">
        <v>1775637</v>
      </c>
      <c r="P900" s="360">
        <f t="shared" si="151"/>
        <v>0</v>
      </c>
      <c r="Q900" s="360">
        <v>0</v>
      </c>
      <c r="R900" s="360">
        <f t="shared" si="152"/>
        <v>0</v>
      </c>
      <c r="S900" s="360">
        <v>0</v>
      </c>
      <c r="T900" s="360">
        <f t="shared" si="153"/>
        <v>0</v>
      </c>
      <c r="U900" s="360">
        <f t="shared" si="147"/>
        <v>1775637</v>
      </c>
      <c r="V900" s="369">
        <f t="shared" si="148"/>
        <v>0</v>
      </c>
      <c r="W900" s="393">
        <f t="shared" si="149"/>
        <v>0</v>
      </c>
      <c r="X900" s="376">
        <f t="shared" si="150"/>
        <v>0</v>
      </c>
      <c r="Y900" s="372"/>
    </row>
    <row r="901" spans="1:25" s="50" customFormat="1" ht="22.5" customHeight="1" x14ac:dyDescent="0.15">
      <c r="A901" s="361" t="s">
        <v>363</v>
      </c>
      <c r="B901" s="151" t="s">
        <v>57</v>
      </c>
      <c r="C901" s="152" t="s">
        <v>1095</v>
      </c>
      <c r="D901" s="375">
        <v>0</v>
      </c>
      <c r="E901" s="359" t="s">
        <v>1384</v>
      </c>
      <c r="F901" s="360">
        <v>6584</v>
      </c>
      <c r="G901" s="360">
        <f t="shared" si="144"/>
        <v>0</v>
      </c>
      <c r="H901" s="360">
        <v>0</v>
      </c>
      <c r="I901" s="360">
        <f t="shared" si="145"/>
        <v>0</v>
      </c>
      <c r="J901" s="360">
        <v>0</v>
      </c>
      <c r="K901" s="360">
        <f t="shared" si="146"/>
        <v>0</v>
      </c>
      <c r="L901" s="360">
        <f t="shared" si="154"/>
        <v>6584</v>
      </c>
      <c r="M901" s="376">
        <f t="shared" si="154"/>
        <v>0</v>
      </c>
      <c r="N901" s="375">
        <v>0</v>
      </c>
      <c r="O901" s="360">
        <v>6584</v>
      </c>
      <c r="P901" s="360">
        <f t="shared" si="151"/>
        <v>0</v>
      </c>
      <c r="Q901" s="360">
        <v>0</v>
      </c>
      <c r="R901" s="360">
        <f t="shared" si="152"/>
        <v>0</v>
      </c>
      <c r="S901" s="360">
        <v>0</v>
      </c>
      <c r="T901" s="360">
        <f t="shared" si="153"/>
        <v>0</v>
      </c>
      <c r="U901" s="360">
        <f t="shared" si="147"/>
        <v>6584</v>
      </c>
      <c r="V901" s="369">
        <f t="shared" si="148"/>
        <v>0</v>
      </c>
      <c r="W901" s="393">
        <f t="shared" si="149"/>
        <v>0</v>
      </c>
      <c r="X901" s="376">
        <f t="shared" si="150"/>
        <v>0</v>
      </c>
      <c r="Y901" s="372"/>
    </row>
    <row r="902" spans="1:25" s="50" customFormat="1" ht="22.5" customHeight="1" x14ac:dyDescent="0.15">
      <c r="A902" s="361" t="s">
        <v>364</v>
      </c>
      <c r="B902" s="151" t="s">
        <v>57</v>
      </c>
      <c r="C902" s="152" t="s">
        <v>1096</v>
      </c>
      <c r="D902" s="375">
        <v>0</v>
      </c>
      <c r="E902" s="359" t="s">
        <v>1384</v>
      </c>
      <c r="F902" s="360">
        <v>10115</v>
      </c>
      <c r="G902" s="360">
        <f t="shared" ref="G902:G965" si="155">INT($D902*F902)</f>
        <v>0</v>
      </c>
      <c r="H902" s="360">
        <v>0</v>
      </c>
      <c r="I902" s="360">
        <f t="shared" ref="I902:I965" si="156">INT($D902*H902)</f>
        <v>0</v>
      </c>
      <c r="J902" s="360">
        <v>0</v>
      </c>
      <c r="K902" s="360">
        <f t="shared" ref="K902:K965" si="157">INT($D902*J902)</f>
        <v>0</v>
      </c>
      <c r="L902" s="360">
        <f t="shared" si="154"/>
        <v>10115</v>
      </c>
      <c r="M902" s="376">
        <f t="shared" si="154"/>
        <v>0</v>
      </c>
      <c r="N902" s="375">
        <v>0</v>
      </c>
      <c r="O902" s="360">
        <v>10115</v>
      </c>
      <c r="P902" s="360">
        <f t="shared" si="151"/>
        <v>0</v>
      </c>
      <c r="Q902" s="360">
        <v>0</v>
      </c>
      <c r="R902" s="360">
        <f t="shared" si="152"/>
        <v>0</v>
      </c>
      <c r="S902" s="360">
        <v>0</v>
      </c>
      <c r="T902" s="360">
        <f t="shared" si="153"/>
        <v>0</v>
      </c>
      <c r="U902" s="360">
        <f t="shared" ref="U902:U965" si="158">O902+Q902+S902</f>
        <v>10115</v>
      </c>
      <c r="V902" s="369">
        <f t="shared" ref="V902:V965" si="159">P902+R902+T902</f>
        <v>0</v>
      </c>
      <c r="W902" s="393">
        <f t="shared" ref="W902:W965" si="160">N902-D902</f>
        <v>0</v>
      </c>
      <c r="X902" s="376">
        <f t="shared" ref="X902:X965" si="161">V902-M902</f>
        <v>0</v>
      </c>
      <c r="Y902" s="372"/>
    </row>
    <row r="903" spans="1:25" s="50" customFormat="1" ht="22.5" customHeight="1" x14ac:dyDescent="0.15">
      <c r="A903" s="361" t="s">
        <v>365</v>
      </c>
      <c r="B903" s="151" t="s">
        <v>57</v>
      </c>
      <c r="C903" s="152" t="s">
        <v>1097</v>
      </c>
      <c r="D903" s="375">
        <v>0</v>
      </c>
      <c r="E903" s="359" t="s">
        <v>1384</v>
      </c>
      <c r="F903" s="360">
        <v>14425</v>
      </c>
      <c r="G903" s="360">
        <f t="shared" si="155"/>
        <v>0</v>
      </c>
      <c r="H903" s="360">
        <v>0</v>
      </c>
      <c r="I903" s="360">
        <f t="shared" si="156"/>
        <v>0</v>
      </c>
      <c r="J903" s="360">
        <v>0</v>
      </c>
      <c r="K903" s="360">
        <f t="shared" si="157"/>
        <v>0</v>
      </c>
      <c r="L903" s="360">
        <f t="shared" si="154"/>
        <v>14425</v>
      </c>
      <c r="M903" s="376">
        <f t="shared" si="154"/>
        <v>0</v>
      </c>
      <c r="N903" s="375">
        <v>0</v>
      </c>
      <c r="O903" s="360">
        <v>14425</v>
      </c>
      <c r="P903" s="360">
        <f t="shared" ref="P903:P966" si="162">INT($N903*O903)</f>
        <v>0</v>
      </c>
      <c r="Q903" s="360">
        <v>0</v>
      </c>
      <c r="R903" s="360">
        <f t="shared" ref="R903:R966" si="163">INT(N903*Q903)</f>
        <v>0</v>
      </c>
      <c r="S903" s="360">
        <v>0</v>
      </c>
      <c r="T903" s="360">
        <f t="shared" ref="T903:T966" si="164">INT(N903*S903)</f>
        <v>0</v>
      </c>
      <c r="U903" s="360">
        <f t="shared" si="158"/>
        <v>14425</v>
      </c>
      <c r="V903" s="369">
        <f t="shared" si="159"/>
        <v>0</v>
      </c>
      <c r="W903" s="393">
        <f t="shared" si="160"/>
        <v>0</v>
      </c>
      <c r="X903" s="376">
        <f t="shared" si="161"/>
        <v>0</v>
      </c>
      <c r="Y903" s="372"/>
    </row>
    <row r="904" spans="1:25" s="50" customFormat="1" ht="22.5" customHeight="1" x14ac:dyDescent="0.15">
      <c r="A904" s="361" t="s">
        <v>366</v>
      </c>
      <c r="B904" s="151" t="s">
        <v>57</v>
      </c>
      <c r="C904" s="152" t="s">
        <v>1098</v>
      </c>
      <c r="D904" s="375">
        <v>0</v>
      </c>
      <c r="E904" s="359" t="s">
        <v>1384</v>
      </c>
      <c r="F904" s="360">
        <v>21859</v>
      </c>
      <c r="G904" s="360">
        <f t="shared" si="155"/>
        <v>0</v>
      </c>
      <c r="H904" s="360">
        <v>0</v>
      </c>
      <c r="I904" s="360">
        <f t="shared" si="156"/>
        <v>0</v>
      </c>
      <c r="J904" s="360">
        <v>0</v>
      </c>
      <c r="K904" s="360">
        <f t="shared" si="157"/>
        <v>0</v>
      </c>
      <c r="L904" s="360">
        <f t="shared" si="154"/>
        <v>21859</v>
      </c>
      <c r="M904" s="376">
        <f t="shared" si="154"/>
        <v>0</v>
      </c>
      <c r="N904" s="375">
        <v>0</v>
      </c>
      <c r="O904" s="360">
        <v>21859</v>
      </c>
      <c r="P904" s="360">
        <f t="shared" si="162"/>
        <v>0</v>
      </c>
      <c r="Q904" s="360">
        <v>0</v>
      </c>
      <c r="R904" s="360">
        <f t="shared" si="163"/>
        <v>0</v>
      </c>
      <c r="S904" s="360">
        <v>0</v>
      </c>
      <c r="T904" s="360">
        <f t="shared" si="164"/>
        <v>0</v>
      </c>
      <c r="U904" s="360">
        <f t="shared" si="158"/>
        <v>21859</v>
      </c>
      <c r="V904" s="369">
        <f t="shared" si="159"/>
        <v>0</v>
      </c>
      <c r="W904" s="393">
        <f t="shared" si="160"/>
        <v>0</v>
      </c>
      <c r="X904" s="376">
        <f t="shared" si="161"/>
        <v>0</v>
      </c>
      <c r="Y904" s="372"/>
    </row>
    <row r="905" spans="1:25" s="50" customFormat="1" ht="22.5" customHeight="1" x14ac:dyDescent="0.15">
      <c r="A905" s="361" t="s">
        <v>367</v>
      </c>
      <c r="B905" s="151" t="s">
        <v>57</v>
      </c>
      <c r="C905" s="152" t="s">
        <v>1099</v>
      </c>
      <c r="D905" s="375">
        <v>0</v>
      </c>
      <c r="E905" s="359" t="s">
        <v>1384</v>
      </c>
      <c r="F905" s="360">
        <v>28081</v>
      </c>
      <c r="G905" s="360">
        <f t="shared" si="155"/>
        <v>0</v>
      </c>
      <c r="H905" s="360">
        <v>0</v>
      </c>
      <c r="I905" s="360">
        <f t="shared" si="156"/>
        <v>0</v>
      </c>
      <c r="J905" s="360">
        <v>0</v>
      </c>
      <c r="K905" s="360">
        <f t="shared" si="157"/>
        <v>0</v>
      </c>
      <c r="L905" s="360">
        <f t="shared" si="154"/>
        <v>28081</v>
      </c>
      <c r="M905" s="376">
        <f t="shared" si="154"/>
        <v>0</v>
      </c>
      <c r="N905" s="375">
        <v>0</v>
      </c>
      <c r="O905" s="360">
        <v>28081</v>
      </c>
      <c r="P905" s="360">
        <f t="shared" si="162"/>
        <v>0</v>
      </c>
      <c r="Q905" s="360">
        <v>0</v>
      </c>
      <c r="R905" s="360">
        <f t="shared" si="163"/>
        <v>0</v>
      </c>
      <c r="S905" s="360">
        <v>0</v>
      </c>
      <c r="T905" s="360">
        <f t="shared" si="164"/>
        <v>0</v>
      </c>
      <c r="U905" s="360">
        <f t="shared" si="158"/>
        <v>28081</v>
      </c>
      <c r="V905" s="369">
        <f t="shared" si="159"/>
        <v>0</v>
      </c>
      <c r="W905" s="393">
        <f t="shared" si="160"/>
        <v>0</v>
      </c>
      <c r="X905" s="376">
        <f t="shared" si="161"/>
        <v>0</v>
      </c>
      <c r="Y905" s="372"/>
    </row>
    <row r="906" spans="1:25" s="50" customFormat="1" ht="22.5" customHeight="1" x14ac:dyDescent="0.15">
      <c r="A906" s="361" t="s">
        <v>368</v>
      </c>
      <c r="B906" s="151" t="s">
        <v>57</v>
      </c>
      <c r="C906" s="152" t="s">
        <v>1100</v>
      </c>
      <c r="D906" s="375">
        <v>0</v>
      </c>
      <c r="E906" s="359" t="s">
        <v>1384</v>
      </c>
      <c r="F906" s="360">
        <v>42249</v>
      </c>
      <c r="G906" s="360">
        <f t="shared" si="155"/>
        <v>0</v>
      </c>
      <c r="H906" s="360">
        <v>0</v>
      </c>
      <c r="I906" s="360">
        <f t="shared" si="156"/>
        <v>0</v>
      </c>
      <c r="J906" s="360">
        <v>0</v>
      </c>
      <c r="K906" s="360">
        <f t="shared" si="157"/>
        <v>0</v>
      </c>
      <c r="L906" s="360">
        <f t="shared" si="154"/>
        <v>42249</v>
      </c>
      <c r="M906" s="376">
        <f t="shared" si="154"/>
        <v>0</v>
      </c>
      <c r="N906" s="375">
        <v>0</v>
      </c>
      <c r="O906" s="360">
        <v>42249</v>
      </c>
      <c r="P906" s="360">
        <f t="shared" si="162"/>
        <v>0</v>
      </c>
      <c r="Q906" s="360">
        <v>0</v>
      </c>
      <c r="R906" s="360">
        <f t="shared" si="163"/>
        <v>0</v>
      </c>
      <c r="S906" s="360">
        <v>0</v>
      </c>
      <c r="T906" s="360">
        <f t="shared" si="164"/>
        <v>0</v>
      </c>
      <c r="U906" s="360">
        <f t="shared" si="158"/>
        <v>42249</v>
      </c>
      <c r="V906" s="369">
        <f t="shared" si="159"/>
        <v>0</v>
      </c>
      <c r="W906" s="393">
        <f t="shared" si="160"/>
        <v>0</v>
      </c>
      <c r="X906" s="376">
        <f t="shared" si="161"/>
        <v>0</v>
      </c>
      <c r="Y906" s="372"/>
    </row>
    <row r="907" spans="1:25" s="50" customFormat="1" ht="22.5" customHeight="1" x14ac:dyDescent="0.15">
      <c r="A907" s="361" t="s">
        <v>369</v>
      </c>
      <c r="B907" s="151" t="s">
        <v>57</v>
      </c>
      <c r="C907" s="152" t="s">
        <v>1067</v>
      </c>
      <c r="D907" s="375">
        <v>0</v>
      </c>
      <c r="E907" s="359" t="s">
        <v>1384</v>
      </c>
      <c r="F907" s="360">
        <v>72393</v>
      </c>
      <c r="G907" s="360">
        <f t="shared" si="155"/>
        <v>0</v>
      </c>
      <c r="H907" s="360">
        <v>0</v>
      </c>
      <c r="I907" s="360">
        <f t="shared" si="156"/>
        <v>0</v>
      </c>
      <c r="J907" s="360">
        <v>0</v>
      </c>
      <c r="K907" s="360">
        <f t="shared" si="157"/>
        <v>0</v>
      </c>
      <c r="L907" s="360">
        <f t="shared" si="154"/>
        <v>72393</v>
      </c>
      <c r="M907" s="376">
        <f t="shared" si="154"/>
        <v>0</v>
      </c>
      <c r="N907" s="375">
        <v>0</v>
      </c>
      <c r="O907" s="360">
        <v>72393</v>
      </c>
      <c r="P907" s="360">
        <f t="shared" si="162"/>
        <v>0</v>
      </c>
      <c r="Q907" s="360">
        <v>0</v>
      </c>
      <c r="R907" s="360">
        <f t="shared" si="163"/>
        <v>0</v>
      </c>
      <c r="S907" s="360">
        <v>0</v>
      </c>
      <c r="T907" s="360">
        <f t="shared" si="164"/>
        <v>0</v>
      </c>
      <c r="U907" s="360">
        <f t="shared" si="158"/>
        <v>72393</v>
      </c>
      <c r="V907" s="369">
        <f t="shared" si="159"/>
        <v>0</v>
      </c>
      <c r="W907" s="393">
        <f t="shared" si="160"/>
        <v>0</v>
      </c>
      <c r="X907" s="376">
        <f t="shared" si="161"/>
        <v>0</v>
      </c>
      <c r="Y907" s="372"/>
    </row>
    <row r="908" spans="1:25" s="50" customFormat="1" ht="22.5" customHeight="1" x14ac:dyDescent="0.15">
      <c r="A908" s="361" t="s">
        <v>370</v>
      </c>
      <c r="B908" s="151" t="s">
        <v>57</v>
      </c>
      <c r="C908" s="152" t="s">
        <v>1068</v>
      </c>
      <c r="D908" s="375">
        <v>0</v>
      </c>
      <c r="E908" s="359" t="s">
        <v>1384</v>
      </c>
      <c r="F908" s="360">
        <v>86287</v>
      </c>
      <c r="G908" s="360">
        <f t="shared" si="155"/>
        <v>0</v>
      </c>
      <c r="H908" s="360">
        <v>0</v>
      </c>
      <c r="I908" s="360">
        <f t="shared" si="156"/>
        <v>0</v>
      </c>
      <c r="J908" s="360">
        <v>0</v>
      </c>
      <c r="K908" s="360">
        <f t="shared" si="157"/>
        <v>0</v>
      </c>
      <c r="L908" s="360">
        <f t="shared" si="154"/>
        <v>86287</v>
      </c>
      <c r="M908" s="376">
        <f t="shared" si="154"/>
        <v>0</v>
      </c>
      <c r="N908" s="375">
        <v>0</v>
      </c>
      <c r="O908" s="360">
        <v>86287</v>
      </c>
      <c r="P908" s="360">
        <f t="shared" si="162"/>
        <v>0</v>
      </c>
      <c r="Q908" s="360">
        <v>0</v>
      </c>
      <c r="R908" s="360">
        <f t="shared" si="163"/>
        <v>0</v>
      </c>
      <c r="S908" s="360">
        <v>0</v>
      </c>
      <c r="T908" s="360">
        <f t="shared" si="164"/>
        <v>0</v>
      </c>
      <c r="U908" s="360">
        <f t="shared" si="158"/>
        <v>86287</v>
      </c>
      <c r="V908" s="369">
        <f t="shared" si="159"/>
        <v>0</v>
      </c>
      <c r="W908" s="393">
        <f t="shared" si="160"/>
        <v>0</v>
      </c>
      <c r="X908" s="376">
        <f t="shared" si="161"/>
        <v>0</v>
      </c>
      <c r="Y908" s="372"/>
    </row>
    <row r="909" spans="1:25" s="50" customFormat="1" ht="22.5" customHeight="1" x14ac:dyDescent="0.15">
      <c r="A909" s="361" t="s">
        <v>371</v>
      </c>
      <c r="B909" s="151" t="s">
        <v>57</v>
      </c>
      <c r="C909" s="152" t="s">
        <v>1069</v>
      </c>
      <c r="D909" s="375">
        <v>0</v>
      </c>
      <c r="E909" s="359" t="s">
        <v>1384</v>
      </c>
      <c r="F909" s="360">
        <v>129475</v>
      </c>
      <c r="G909" s="360">
        <f t="shared" si="155"/>
        <v>0</v>
      </c>
      <c r="H909" s="360">
        <v>0</v>
      </c>
      <c r="I909" s="360">
        <f t="shared" si="156"/>
        <v>0</v>
      </c>
      <c r="J909" s="360">
        <v>0</v>
      </c>
      <c r="K909" s="360">
        <f t="shared" si="157"/>
        <v>0</v>
      </c>
      <c r="L909" s="360">
        <f t="shared" si="154"/>
        <v>129475</v>
      </c>
      <c r="M909" s="376">
        <f t="shared" si="154"/>
        <v>0</v>
      </c>
      <c r="N909" s="375">
        <v>0</v>
      </c>
      <c r="O909" s="360">
        <v>129475</v>
      </c>
      <c r="P909" s="360">
        <f t="shared" si="162"/>
        <v>0</v>
      </c>
      <c r="Q909" s="360">
        <v>0</v>
      </c>
      <c r="R909" s="360">
        <f t="shared" si="163"/>
        <v>0</v>
      </c>
      <c r="S909" s="360">
        <v>0</v>
      </c>
      <c r="T909" s="360">
        <f t="shared" si="164"/>
        <v>0</v>
      </c>
      <c r="U909" s="360">
        <f t="shared" si="158"/>
        <v>129475</v>
      </c>
      <c r="V909" s="369">
        <f t="shared" si="159"/>
        <v>0</v>
      </c>
      <c r="W909" s="393">
        <f t="shared" si="160"/>
        <v>0</v>
      </c>
      <c r="X909" s="376">
        <f t="shared" si="161"/>
        <v>0</v>
      </c>
      <c r="Y909" s="372"/>
    </row>
    <row r="910" spans="1:25" s="50" customFormat="1" ht="22.5" customHeight="1" x14ac:dyDescent="0.15">
      <c r="A910" s="361" t="s">
        <v>372</v>
      </c>
      <c r="B910" s="151" t="s">
        <v>57</v>
      </c>
      <c r="C910" s="152" t="s">
        <v>1070</v>
      </c>
      <c r="D910" s="375">
        <v>1</v>
      </c>
      <c r="E910" s="359" t="s">
        <v>1384</v>
      </c>
      <c r="F910" s="360">
        <v>167265</v>
      </c>
      <c r="G910" s="360">
        <f t="shared" si="155"/>
        <v>167265</v>
      </c>
      <c r="H910" s="360">
        <v>0</v>
      </c>
      <c r="I910" s="360">
        <f t="shared" si="156"/>
        <v>0</v>
      </c>
      <c r="J910" s="360">
        <v>0</v>
      </c>
      <c r="K910" s="360">
        <f t="shared" si="157"/>
        <v>0</v>
      </c>
      <c r="L910" s="360">
        <f t="shared" si="154"/>
        <v>167265</v>
      </c>
      <c r="M910" s="376">
        <f t="shared" si="154"/>
        <v>167265</v>
      </c>
      <c r="N910" s="375">
        <v>1</v>
      </c>
      <c r="O910" s="360">
        <v>167265</v>
      </c>
      <c r="P910" s="360">
        <f t="shared" si="162"/>
        <v>167265</v>
      </c>
      <c r="Q910" s="360">
        <v>0</v>
      </c>
      <c r="R910" s="360">
        <f t="shared" si="163"/>
        <v>0</v>
      </c>
      <c r="S910" s="360">
        <v>0</v>
      </c>
      <c r="T910" s="360">
        <f t="shared" si="164"/>
        <v>0</v>
      </c>
      <c r="U910" s="360">
        <f t="shared" si="158"/>
        <v>167265</v>
      </c>
      <c r="V910" s="369">
        <f t="shared" si="159"/>
        <v>167265</v>
      </c>
      <c r="W910" s="393">
        <f t="shared" si="160"/>
        <v>0</v>
      </c>
      <c r="X910" s="376">
        <f t="shared" si="161"/>
        <v>0</v>
      </c>
      <c r="Y910" s="372"/>
    </row>
    <row r="911" spans="1:25" s="50" customFormat="1" ht="22.5" customHeight="1" x14ac:dyDescent="0.15">
      <c r="A911" s="361" t="s">
        <v>373</v>
      </c>
      <c r="B911" s="151" t="s">
        <v>57</v>
      </c>
      <c r="C911" s="152" t="s">
        <v>1071</v>
      </c>
      <c r="D911" s="375">
        <v>1</v>
      </c>
      <c r="E911" s="359" t="s">
        <v>1384</v>
      </c>
      <c r="F911" s="360">
        <v>237622</v>
      </c>
      <c r="G911" s="360">
        <f t="shared" si="155"/>
        <v>237622</v>
      </c>
      <c r="H911" s="360">
        <v>0</v>
      </c>
      <c r="I911" s="360">
        <f t="shared" si="156"/>
        <v>0</v>
      </c>
      <c r="J911" s="360">
        <v>0</v>
      </c>
      <c r="K911" s="360">
        <f t="shared" si="157"/>
        <v>0</v>
      </c>
      <c r="L911" s="360">
        <f t="shared" si="154"/>
        <v>237622</v>
      </c>
      <c r="M911" s="376">
        <f t="shared" si="154"/>
        <v>237622</v>
      </c>
      <c r="N911" s="375">
        <v>1</v>
      </c>
      <c r="O911" s="360">
        <v>237622</v>
      </c>
      <c r="P911" s="360">
        <f t="shared" si="162"/>
        <v>237622</v>
      </c>
      <c r="Q911" s="360">
        <v>0</v>
      </c>
      <c r="R911" s="360">
        <f t="shared" si="163"/>
        <v>0</v>
      </c>
      <c r="S911" s="360">
        <v>0</v>
      </c>
      <c r="T911" s="360">
        <f t="shared" si="164"/>
        <v>0</v>
      </c>
      <c r="U911" s="360">
        <f t="shared" si="158"/>
        <v>237622</v>
      </c>
      <c r="V911" s="369">
        <f t="shared" si="159"/>
        <v>237622</v>
      </c>
      <c r="W911" s="393">
        <f t="shared" si="160"/>
        <v>0</v>
      </c>
      <c r="X911" s="376">
        <f t="shared" si="161"/>
        <v>0</v>
      </c>
      <c r="Y911" s="372"/>
    </row>
    <row r="912" spans="1:25" s="50" customFormat="1" ht="22.5" customHeight="1" x14ac:dyDescent="0.15">
      <c r="A912" s="361" t="s">
        <v>374</v>
      </c>
      <c r="B912" s="151" t="s">
        <v>57</v>
      </c>
      <c r="C912" s="152" t="s">
        <v>1072</v>
      </c>
      <c r="D912" s="375">
        <v>1</v>
      </c>
      <c r="E912" s="359" t="s">
        <v>1384</v>
      </c>
      <c r="F912" s="360">
        <v>390285</v>
      </c>
      <c r="G912" s="360">
        <f t="shared" si="155"/>
        <v>390285</v>
      </c>
      <c r="H912" s="360">
        <v>0</v>
      </c>
      <c r="I912" s="360">
        <f t="shared" si="156"/>
        <v>0</v>
      </c>
      <c r="J912" s="360">
        <v>0</v>
      </c>
      <c r="K912" s="360">
        <f t="shared" si="157"/>
        <v>0</v>
      </c>
      <c r="L912" s="360">
        <f t="shared" si="154"/>
        <v>390285</v>
      </c>
      <c r="M912" s="376">
        <f t="shared" si="154"/>
        <v>390285</v>
      </c>
      <c r="N912" s="375">
        <v>1</v>
      </c>
      <c r="O912" s="360">
        <v>390285</v>
      </c>
      <c r="P912" s="360">
        <f t="shared" si="162"/>
        <v>390285</v>
      </c>
      <c r="Q912" s="360">
        <v>0</v>
      </c>
      <c r="R912" s="360">
        <f t="shared" si="163"/>
        <v>0</v>
      </c>
      <c r="S912" s="360">
        <v>0</v>
      </c>
      <c r="T912" s="360">
        <f t="shared" si="164"/>
        <v>0</v>
      </c>
      <c r="U912" s="360">
        <f t="shared" si="158"/>
        <v>390285</v>
      </c>
      <c r="V912" s="369">
        <f t="shared" si="159"/>
        <v>390285</v>
      </c>
      <c r="W912" s="393">
        <f t="shared" si="160"/>
        <v>0</v>
      </c>
      <c r="X912" s="376">
        <f t="shared" si="161"/>
        <v>0</v>
      </c>
      <c r="Y912" s="372"/>
    </row>
    <row r="913" spans="1:25" s="50" customFormat="1" ht="22.5" customHeight="1" x14ac:dyDescent="0.15">
      <c r="A913" s="361" t="s">
        <v>375</v>
      </c>
      <c r="B913" s="151" t="s">
        <v>57</v>
      </c>
      <c r="C913" s="152" t="s">
        <v>1073</v>
      </c>
      <c r="D913" s="375">
        <v>1</v>
      </c>
      <c r="E913" s="359" t="s">
        <v>1384</v>
      </c>
      <c r="F913" s="360">
        <v>267278</v>
      </c>
      <c r="G913" s="360">
        <f t="shared" si="155"/>
        <v>267278</v>
      </c>
      <c r="H913" s="360">
        <v>0</v>
      </c>
      <c r="I913" s="360">
        <f t="shared" si="156"/>
        <v>0</v>
      </c>
      <c r="J913" s="360">
        <v>0</v>
      </c>
      <c r="K913" s="360">
        <f t="shared" si="157"/>
        <v>0</v>
      </c>
      <c r="L913" s="360">
        <f t="shared" si="154"/>
        <v>267278</v>
      </c>
      <c r="M913" s="376">
        <f t="shared" si="154"/>
        <v>267278</v>
      </c>
      <c r="N913" s="375">
        <v>1</v>
      </c>
      <c r="O913" s="360">
        <v>267278</v>
      </c>
      <c r="P913" s="360">
        <f t="shared" si="162"/>
        <v>267278</v>
      </c>
      <c r="Q913" s="360">
        <v>0</v>
      </c>
      <c r="R913" s="360">
        <f t="shared" si="163"/>
        <v>0</v>
      </c>
      <c r="S913" s="360">
        <v>0</v>
      </c>
      <c r="T913" s="360">
        <f t="shared" si="164"/>
        <v>0</v>
      </c>
      <c r="U913" s="360">
        <f t="shared" si="158"/>
        <v>267278</v>
      </c>
      <c r="V913" s="369">
        <f t="shared" si="159"/>
        <v>267278</v>
      </c>
      <c r="W913" s="393">
        <f t="shared" si="160"/>
        <v>0</v>
      </c>
      <c r="X913" s="376">
        <f t="shared" si="161"/>
        <v>0</v>
      </c>
      <c r="Y913" s="372"/>
    </row>
    <row r="914" spans="1:25" s="50" customFormat="1" ht="22.5" customHeight="1" x14ac:dyDescent="0.15">
      <c r="A914" s="361" t="s">
        <v>376</v>
      </c>
      <c r="B914" s="151" t="s">
        <v>57</v>
      </c>
      <c r="C914" s="152" t="s">
        <v>1074</v>
      </c>
      <c r="D914" s="375">
        <v>1</v>
      </c>
      <c r="E914" s="359" t="s">
        <v>1384</v>
      </c>
      <c r="F914" s="360">
        <v>335830</v>
      </c>
      <c r="G914" s="360">
        <f t="shared" si="155"/>
        <v>335830</v>
      </c>
      <c r="H914" s="360">
        <v>0</v>
      </c>
      <c r="I914" s="360">
        <f t="shared" si="156"/>
        <v>0</v>
      </c>
      <c r="J914" s="360">
        <v>0</v>
      </c>
      <c r="K914" s="360">
        <f t="shared" si="157"/>
        <v>0</v>
      </c>
      <c r="L914" s="360">
        <f t="shared" si="154"/>
        <v>335830</v>
      </c>
      <c r="M914" s="376">
        <f t="shared" si="154"/>
        <v>335830</v>
      </c>
      <c r="N914" s="375">
        <v>1</v>
      </c>
      <c r="O914" s="360">
        <v>335830</v>
      </c>
      <c r="P914" s="360">
        <f t="shared" si="162"/>
        <v>335830</v>
      </c>
      <c r="Q914" s="360">
        <v>0</v>
      </c>
      <c r="R914" s="360">
        <f t="shared" si="163"/>
        <v>0</v>
      </c>
      <c r="S914" s="360">
        <v>0</v>
      </c>
      <c r="T914" s="360">
        <f t="shared" si="164"/>
        <v>0</v>
      </c>
      <c r="U914" s="360">
        <f t="shared" si="158"/>
        <v>335830</v>
      </c>
      <c r="V914" s="369">
        <f t="shared" si="159"/>
        <v>335830</v>
      </c>
      <c r="W914" s="393">
        <f t="shared" si="160"/>
        <v>0</v>
      </c>
      <c r="X914" s="376">
        <f t="shared" si="161"/>
        <v>0</v>
      </c>
      <c r="Y914" s="372"/>
    </row>
    <row r="915" spans="1:25" s="50" customFormat="1" ht="22.5" customHeight="1" x14ac:dyDescent="0.15">
      <c r="A915" s="361" t="s">
        <v>377</v>
      </c>
      <c r="B915" s="151" t="s">
        <v>57</v>
      </c>
      <c r="C915" s="152" t="s">
        <v>1075</v>
      </c>
      <c r="D915" s="375">
        <v>1</v>
      </c>
      <c r="E915" s="359" t="s">
        <v>1384</v>
      </c>
      <c r="F915" s="360">
        <v>458828</v>
      </c>
      <c r="G915" s="360">
        <f t="shared" si="155"/>
        <v>458828</v>
      </c>
      <c r="H915" s="360">
        <v>0</v>
      </c>
      <c r="I915" s="360">
        <f t="shared" si="156"/>
        <v>0</v>
      </c>
      <c r="J915" s="360">
        <v>0</v>
      </c>
      <c r="K915" s="360">
        <f t="shared" si="157"/>
        <v>0</v>
      </c>
      <c r="L915" s="360">
        <f t="shared" si="154"/>
        <v>458828</v>
      </c>
      <c r="M915" s="376">
        <f t="shared" si="154"/>
        <v>458828</v>
      </c>
      <c r="N915" s="375">
        <v>1</v>
      </c>
      <c r="O915" s="360">
        <v>458828</v>
      </c>
      <c r="P915" s="360">
        <f t="shared" si="162"/>
        <v>458828</v>
      </c>
      <c r="Q915" s="360">
        <v>0</v>
      </c>
      <c r="R915" s="360">
        <f t="shared" si="163"/>
        <v>0</v>
      </c>
      <c r="S915" s="360">
        <v>0</v>
      </c>
      <c r="T915" s="360">
        <f t="shared" si="164"/>
        <v>0</v>
      </c>
      <c r="U915" s="360">
        <f t="shared" si="158"/>
        <v>458828</v>
      </c>
      <c r="V915" s="369">
        <f t="shared" si="159"/>
        <v>458828</v>
      </c>
      <c r="W915" s="393">
        <f t="shared" si="160"/>
        <v>0</v>
      </c>
      <c r="X915" s="376">
        <f t="shared" si="161"/>
        <v>0</v>
      </c>
      <c r="Y915" s="372"/>
    </row>
    <row r="916" spans="1:25" s="50" customFormat="1" ht="22.5" customHeight="1" x14ac:dyDescent="0.15">
      <c r="A916" s="361" t="s">
        <v>378</v>
      </c>
      <c r="B916" s="151" t="s">
        <v>57</v>
      </c>
      <c r="C916" s="152" t="s">
        <v>1076</v>
      </c>
      <c r="D916" s="375">
        <v>0</v>
      </c>
      <c r="E916" s="359" t="s">
        <v>1384</v>
      </c>
      <c r="F916" s="360">
        <v>657776</v>
      </c>
      <c r="G916" s="360">
        <f t="shared" si="155"/>
        <v>0</v>
      </c>
      <c r="H916" s="360">
        <v>0</v>
      </c>
      <c r="I916" s="360">
        <f t="shared" si="156"/>
        <v>0</v>
      </c>
      <c r="J916" s="360">
        <v>0</v>
      </c>
      <c r="K916" s="360">
        <f t="shared" si="157"/>
        <v>0</v>
      </c>
      <c r="L916" s="360">
        <f t="shared" si="154"/>
        <v>657776</v>
      </c>
      <c r="M916" s="376">
        <f t="shared" si="154"/>
        <v>0</v>
      </c>
      <c r="N916" s="375">
        <v>0</v>
      </c>
      <c r="O916" s="360">
        <v>657776</v>
      </c>
      <c r="P916" s="360">
        <f t="shared" si="162"/>
        <v>0</v>
      </c>
      <c r="Q916" s="360">
        <v>0</v>
      </c>
      <c r="R916" s="360">
        <f t="shared" si="163"/>
        <v>0</v>
      </c>
      <c r="S916" s="360">
        <v>0</v>
      </c>
      <c r="T916" s="360">
        <f t="shared" si="164"/>
        <v>0</v>
      </c>
      <c r="U916" s="360">
        <f t="shared" si="158"/>
        <v>657776</v>
      </c>
      <c r="V916" s="369">
        <f t="shared" si="159"/>
        <v>0</v>
      </c>
      <c r="W916" s="393">
        <f t="shared" si="160"/>
        <v>0</v>
      </c>
      <c r="X916" s="376">
        <f t="shared" si="161"/>
        <v>0</v>
      </c>
      <c r="Y916" s="372"/>
    </row>
    <row r="917" spans="1:25" s="50" customFormat="1" ht="22.5" customHeight="1" x14ac:dyDescent="0.15">
      <c r="A917" s="361" t="s">
        <v>379</v>
      </c>
      <c r="B917" s="151" t="s">
        <v>57</v>
      </c>
      <c r="C917" s="152" t="s">
        <v>1092</v>
      </c>
      <c r="D917" s="375">
        <v>0</v>
      </c>
      <c r="E917" s="359" t="s">
        <v>1384</v>
      </c>
      <c r="F917" s="360">
        <v>837263</v>
      </c>
      <c r="G917" s="360">
        <f t="shared" si="155"/>
        <v>0</v>
      </c>
      <c r="H917" s="360">
        <v>0</v>
      </c>
      <c r="I917" s="360">
        <f t="shared" si="156"/>
        <v>0</v>
      </c>
      <c r="J917" s="360">
        <v>0</v>
      </c>
      <c r="K917" s="360">
        <f t="shared" si="157"/>
        <v>0</v>
      </c>
      <c r="L917" s="360">
        <f t="shared" si="154"/>
        <v>837263</v>
      </c>
      <c r="M917" s="376">
        <f t="shared" si="154"/>
        <v>0</v>
      </c>
      <c r="N917" s="375">
        <v>0</v>
      </c>
      <c r="O917" s="360">
        <v>837263</v>
      </c>
      <c r="P917" s="360">
        <f t="shared" si="162"/>
        <v>0</v>
      </c>
      <c r="Q917" s="360">
        <v>0</v>
      </c>
      <c r="R917" s="360">
        <f t="shared" si="163"/>
        <v>0</v>
      </c>
      <c r="S917" s="360">
        <v>0</v>
      </c>
      <c r="T917" s="360">
        <f t="shared" si="164"/>
        <v>0</v>
      </c>
      <c r="U917" s="360">
        <f t="shared" si="158"/>
        <v>837263</v>
      </c>
      <c r="V917" s="369">
        <f t="shared" si="159"/>
        <v>0</v>
      </c>
      <c r="W917" s="393">
        <f t="shared" si="160"/>
        <v>0</v>
      </c>
      <c r="X917" s="376">
        <f t="shared" si="161"/>
        <v>0</v>
      </c>
      <c r="Y917" s="372"/>
    </row>
    <row r="918" spans="1:25" s="50" customFormat="1" ht="22.5" customHeight="1" x14ac:dyDescent="0.15">
      <c r="A918" s="361" t="s">
        <v>380</v>
      </c>
      <c r="B918" s="151" t="s">
        <v>57</v>
      </c>
      <c r="C918" s="152" t="s">
        <v>1093</v>
      </c>
      <c r="D918" s="375">
        <v>0</v>
      </c>
      <c r="E918" s="359" t="s">
        <v>1384</v>
      </c>
      <c r="F918" s="360">
        <v>1396954</v>
      </c>
      <c r="G918" s="360">
        <f t="shared" si="155"/>
        <v>0</v>
      </c>
      <c r="H918" s="360">
        <v>0</v>
      </c>
      <c r="I918" s="360">
        <f t="shared" si="156"/>
        <v>0</v>
      </c>
      <c r="J918" s="360">
        <v>0</v>
      </c>
      <c r="K918" s="360">
        <f t="shared" si="157"/>
        <v>0</v>
      </c>
      <c r="L918" s="360">
        <f t="shared" ref="L918:M981" si="165">F918+H918+J918</f>
        <v>1396954</v>
      </c>
      <c r="M918" s="376">
        <f t="shared" si="165"/>
        <v>0</v>
      </c>
      <c r="N918" s="375">
        <v>0</v>
      </c>
      <c r="O918" s="360">
        <v>1396954</v>
      </c>
      <c r="P918" s="360">
        <f t="shared" si="162"/>
        <v>0</v>
      </c>
      <c r="Q918" s="360">
        <v>0</v>
      </c>
      <c r="R918" s="360">
        <f t="shared" si="163"/>
        <v>0</v>
      </c>
      <c r="S918" s="360">
        <v>0</v>
      </c>
      <c r="T918" s="360">
        <f t="shared" si="164"/>
        <v>0</v>
      </c>
      <c r="U918" s="360">
        <f t="shared" si="158"/>
        <v>1396954</v>
      </c>
      <c r="V918" s="369">
        <f t="shared" si="159"/>
        <v>0</v>
      </c>
      <c r="W918" s="393">
        <f t="shared" si="160"/>
        <v>0</v>
      </c>
      <c r="X918" s="376">
        <f t="shared" si="161"/>
        <v>0</v>
      </c>
      <c r="Y918" s="372"/>
    </row>
    <row r="919" spans="1:25" s="50" customFormat="1" ht="22.5" customHeight="1" x14ac:dyDescent="0.15">
      <c r="A919" s="361" t="s">
        <v>381</v>
      </c>
      <c r="B919" s="151" t="s">
        <v>47</v>
      </c>
      <c r="C919" s="152" t="s">
        <v>1073</v>
      </c>
      <c r="D919" s="375">
        <v>1</v>
      </c>
      <c r="E919" s="359" t="s">
        <v>1384</v>
      </c>
      <c r="F919" s="360">
        <v>210532</v>
      </c>
      <c r="G919" s="360">
        <f t="shared" si="155"/>
        <v>210532</v>
      </c>
      <c r="H919" s="360">
        <v>0</v>
      </c>
      <c r="I919" s="360">
        <f t="shared" si="156"/>
        <v>0</v>
      </c>
      <c r="J919" s="360">
        <v>0</v>
      </c>
      <c r="K919" s="360">
        <f t="shared" si="157"/>
        <v>0</v>
      </c>
      <c r="L919" s="360">
        <f t="shared" si="165"/>
        <v>210532</v>
      </c>
      <c r="M919" s="376">
        <f t="shared" si="165"/>
        <v>210532</v>
      </c>
      <c r="N919" s="375">
        <v>1</v>
      </c>
      <c r="O919" s="360">
        <v>210532</v>
      </c>
      <c r="P919" s="360">
        <f t="shared" si="162"/>
        <v>210532</v>
      </c>
      <c r="Q919" s="360">
        <v>0</v>
      </c>
      <c r="R919" s="360">
        <f t="shared" si="163"/>
        <v>0</v>
      </c>
      <c r="S919" s="360">
        <v>0</v>
      </c>
      <c r="T919" s="360">
        <f t="shared" si="164"/>
        <v>0</v>
      </c>
      <c r="U919" s="360">
        <f t="shared" si="158"/>
        <v>210532</v>
      </c>
      <c r="V919" s="369">
        <f t="shared" si="159"/>
        <v>210532</v>
      </c>
      <c r="W919" s="393">
        <f t="shared" si="160"/>
        <v>0</v>
      </c>
      <c r="X919" s="376">
        <f t="shared" si="161"/>
        <v>0</v>
      </c>
      <c r="Y919" s="372"/>
    </row>
    <row r="920" spans="1:25" s="50" customFormat="1" ht="22.5" customHeight="1" x14ac:dyDescent="0.15">
      <c r="A920" s="361" t="s">
        <v>382</v>
      </c>
      <c r="B920" s="151" t="s">
        <v>47</v>
      </c>
      <c r="C920" s="152" t="s">
        <v>1074</v>
      </c>
      <c r="D920" s="375">
        <v>1</v>
      </c>
      <c r="E920" s="359" t="s">
        <v>1384</v>
      </c>
      <c r="F920" s="360">
        <v>264756</v>
      </c>
      <c r="G920" s="360">
        <f t="shared" si="155"/>
        <v>264756</v>
      </c>
      <c r="H920" s="360">
        <v>0</v>
      </c>
      <c r="I920" s="360">
        <f t="shared" si="156"/>
        <v>0</v>
      </c>
      <c r="J920" s="360">
        <v>0</v>
      </c>
      <c r="K920" s="360">
        <f t="shared" si="157"/>
        <v>0</v>
      </c>
      <c r="L920" s="360">
        <f t="shared" si="165"/>
        <v>264756</v>
      </c>
      <c r="M920" s="376">
        <f t="shared" si="165"/>
        <v>264756</v>
      </c>
      <c r="N920" s="375">
        <v>1</v>
      </c>
      <c r="O920" s="360">
        <v>264756</v>
      </c>
      <c r="P920" s="360">
        <f t="shared" si="162"/>
        <v>264756</v>
      </c>
      <c r="Q920" s="360">
        <v>0</v>
      </c>
      <c r="R920" s="360">
        <f t="shared" si="163"/>
        <v>0</v>
      </c>
      <c r="S920" s="360">
        <v>0</v>
      </c>
      <c r="T920" s="360">
        <f t="shared" si="164"/>
        <v>0</v>
      </c>
      <c r="U920" s="360">
        <f t="shared" si="158"/>
        <v>264756</v>
      </c>
      <c r="V920" s="369">
        <f t="shared" si="159"/>
        <v>264756</v>
      </c>
      <c r="W920" s="393">
        <f t="shared" si="160"/>
        <v>0</v>
      </c>
      <c r="X920" s="376">
        <f t="shared" si="161"/>
        <v>0</v>
      </c>
      <c r="Y920" s="372"/>
    </row>
    <row r="921" spans="1:25" s="50" customFormat="1" ht="22.5" customHeight="1" x14ac:dyDescent="0.15">
      <c r="A921" s="361" t="s">
        <v>383</v>
      </c>
      <c r="B921" s="151" t="s">
        <v>47</v>
      </c>
      <c r="C921" s="152" t="s">
        <v>1075</v>
      </c>
      <c r="D921" s="375">
        <v>0</v>
      </c>
      <c r="E921" s="359" t="s">
        <v>1384</v>
      </c>
      <c r="F921" s="360">
        <v>399382</v>
      </c>
      <c r="G921" s="360">
        <f t="shared" si="155"/>
        <v>0</v>
      </c>
      <c r="H921" s="360">
        <v>0</v>
      </c>
      <c r="I921" s="360">
        <f t="shared" si="156"/>
        <v>0</v>
      </c>
      <c r="J921" s="360">
        <v>0</v>
      </c>
      <c r="K921" s="360">
        <f t="shared" si="157"/>
        <v>0</v>
      </c>
      <c r="L921" s="360">
        <f t="shared" si="165"/>
        <v>399382</v>
      </c>
      <c r="M921" s="376">
        <f t="shared" si="165"/>
        <v>0</v>
      </c>
      <c r="N921" s="375">
        <v>0</v>
      </c>
      <c r="O921" s="360">
        <v>399382</v>
      </c>
      <c r="P921" s="360">
        <f t="shared" si="162"/>
        <v>0</v>
      </c>
      <c r="Q921" s="360">
        <v>0</v>
      </c>
      <c r="R921" s="360">
        <f t="shared" si="163"/>
        <v>0</v>
      </c>
      <c r="S921" s="360">
        <v>0</v>
      </c>
      <c r="T921" s="360">
        <f t="shared" si="164"/>
        <v>0</v>
      </c>
      <c r="U921" s="360">
        <f t="shared" si="158"/>
        <v>399382</v>
      </c>
      <c r="V921" s="369">
        <f t="shared" si="159"/>
        <v>0</v>
      </c>
      <c r="W921" s="393">
        <f t="shared" si="160"/>
        <v>0</v>
      </c>
      <c r="X921" s="376">
        <f t="shared" si="161"/>
        <v>0</v>
      </c>
      <c r="Y921" s="372"/>
    </row>
    <row r="922" spans="1:25" s="50" customFormat="1" ht="22.5" customHeight="1" x14ac:dyDescent="0.15">
      <c r="A922" s="361" t="s">
        <v>384</v>
      </c>
      <c r="B922" s="151" t="s">
        <v>47</v>
      </c>
      <c r="C922" s="152" t="s">
        <v>1076</v>
      </c>
      <c r="D922" s="375">
        <v>0</v>
      </c>
      <c r="E922" s="359" t="s">
        <v>1384</v>
      </c>
      <c r="F922" s="360">
        <v>532292</v>
      </c>
      <c r="G922" s="360">
        <f t="shared" si="155"/>
        <v>0</v>
      </c>
      <c r="H922" s="360">
        <v>0</v>
      </c>
      <c r="I922" s="360">
        <f t="shared" si="156"/>
        <v>0</v>
      </c>
      <c r="J922" s="360">
        <v>0</v>
      </c>
      <c r="K922" s="360">
        <f t="shared" si="157"/>
        <v>0</v>
      </c>
      <c r="L922" s="360">
        <f t="shared" si="165"/>
        <v>532292</v>
      </c>
      <c r="M922" s="376">
        <f t="shared" si="165"/>
        <v>0</v>
      </c>
      <c r="N922" s="375">
        <v>0</v>
      </c>
      <c r="O922" s="360">
        <v>532292</v>
      </c>
      <c r="P922" s="360">
        <f t="shared" si="162"/>
        <v>0</v>
      </c>
      <c r="Q922" s="360">
        <v>0</v>
      </c>
      <c r="R922" s="360">
        <f t="shared" si="163"/>
        <v>0</v>
      </c>
      <c r="S922" s="360">
        <v>0</v>
      </c>
      <c r="T922" s="360">
        <f t="shared" si="164"/>
        <v>0</v>
      </c>
      <c r="U922" s="360">
        <f t="shared" si="158"/>
        <v>532292</v>
      </c>
      <c r="V922" s="369">
        <f t="shared" si="159"/>
        <v>0</v>
      </c>
      <c r="W922" s="393">
        <f t="shared" si="160"/>
        <v>0</v>
      </c>
      <c r="X922" s="376">
        <f t="shared" si="161"/>
        <v>0</v>
      </c>
      <c r="Y922" s="372"/>
    </row>
    <row r="923" spans="1:25" s="50" customFormat="1" ht="22.5" customHeight="1" x14ac:dyDescent="0.15">
      <c r="A923" s="361" t="s">
        <v>385</v>
      </c>
      <c r="B923" s="151" t="s">
        <v>47</v>
      </c>
      <c r="C923" s="152" t="s">
        <v>1092</v>
      </c>
      <c r="D923" s="375">
        <v>0</v>
      </c>
      <c r="E923" s="359" t="s">
        <v>1384</v>
      </c>
      <c r="F923" s="360">
        <v>748780</v>
      </c>
      <c r="G923" s="360">
        <f t="shared" si="155"/>
        <v>0</v>
      </c>
      <c r="H923" s="360">
        <v>0</v>
      </c>
      <c r="I923" s="360">
        <f t="shared" si="156"/>
        <v>0</v>
      </c>
      <c r="J923" s="360">
        <v>0</v>
      </c>
      <c r="K923" s="360">
        <f t="shared" si="157"/>
        <v>0</v>
      </c>
      <c r="L923" s="360">
        <f t="shared" si="165"/>
        <v>748780</v>
      </c>
      <c r="M923" s="376">
        <f t="shared" si="165"/>
        <v>0</v>
      </c>
      <c r="N923" s="375">
        <v>0</v>
      </c>
      <c r="O923" s="360">
        <v>748780</v>
      </c>
      <c r="P923" s="360">
        <f t="shared" si="162"/>
        <v>0</v>
      </c>
      <c r="Q923" s="360">
        <v>0</v>
      </c>
      <c r="R923" s="360">
        <f t="shared" si="163"/>
        <v>0</v>
      </c>
      <c r="S923" s="360">
        <v>0</v>
      </c>
      <c r="T923" s="360">
        <f t="shared" si="164"/>
        <v>0</v>
      </c>
      <c r="U923" s="360">
        <f t="shared" si="158"/>
        <v>748780</v>
      </c>
      <c r="V923" s="369">
        <f t="shared" si="159"/>
        <v>0</v>
      </c>
      <c r="W923" s="393">
        <f t="shared" si="160"/>
        <v>0</v>
      </c>
      <c r="X923" s="376">
        <f t="shared" si="161"/>
        <v>0</v>
      </c>
      <c r="Y923" s="372"/>
    </row>
    <row r="924" spans="1:25" s="50" customFormat="1" ht="22.5" customHeight="1" x14ac:dyDescent="0.15">
      <c r="A924" s="361" t="s">
        <v>386</v>
      </c>
      <c r="B924" s="151" t="s">
        <v>47</v>
      </c>
      <c r="C924" s="152" t="s">
        <v>1093</v>
      </c>
      <c r="D924" s="375">
        <v>0</v>
      </c>
      <c r="E924" s="359" t="s">
        <v>1384</v>
      </c>
      <c r="F924" s="360">
        <v>1183236</v>
      </c>
      <c r="G924" s="360">
        <f t="shared" si="155"/>
        <v>0</v>
      </c>
      <c r="H924" s="360">
        <v>0</v>
      </c>
      <c r="I924" s="360">
        <f t="shared" si="156"/>
        <v>0</v>
      </c>
      <c r="J924" s="360">
        <v>0</v>
      </c>
      <c r="K924" s="360">
        <f t="shared" si="157"/>
        <v>0</v>
      </c>
      <c r="L924" s="360">
        <f t="shared" si="165"/>
        <v>1183236</v>
      </c>
      <c r="M924" s="376">
        <f t="shared" si="165"/>
        <v>0</v>
      </c>
      <c r="N924" s="375">
        <v>0</v>
      </c>
      <c r="O924" s="360">
        <v>1183236</v>
      </c>
      <c r="P924" s="360">
        <f t="shared" si="162"/>
        <v>0</v>
      </c>
      <c r="Q924" s="360">
        <v>0</v>
      </c>
      <c r="R924" s="360">
        <f t="shared" si="163"/>
        <v>0</v>
      </c>
      <c r="S924" s="360">
        <v>0</v>
      </c>
      <c r="T924" s="360">
        <f t="shared" si="164"/>
        <v>0</v>
      </c>
      <c r="U924" s="360">
        <f t="shared" si="158"/>
        <v>1183236</v>
      </c>
      <c r="V924" s="369">
        <f t="shared" si="159"/>
        <v>0</v>
      </c>
      <c r="W924" s="393">
        <f t="shared" si="160"/>
        <v>0</v>
      </c>
      <c r="X924" s="376">
        <f t="shared" si="161"/>
        <v>0</v>
      </c>
      <c r="Y924" s="372"/>
    </row>
    <row r="925" spans="1:25" s="50" customFormat="1" ht="22.5" customHeight="1" x14ac:dyDescent="0.15">
      <c r="A925" s="361" t="s">
        <v>387</v>
      </c>
      <c r="B925" s="151" t="s">
        <v>1101</v>
      </c>
      <c r="C925" s="152" t="s">
        <v>1067</v>
      </c>
      <c r="D925" s="375">
        <v>0</v>
      </c>
      <c r="E925" s="359" t="s">
        <v>1384</v>
      </c>
      <c r="F925" s="360">
        <v>43365</v>
      </c>
      <c r="G925" s="360">
        <f t="shared" si="155"/>
        <v>0</v>
      </c>
      <c r="H925" s="360">
        <v>0</v>
      </c>
      <c r="I925" s="360">
        <f t="shared" si="156"/>
        <v>0</v>
      </c>
      <c r="J925" s="360">
        <v>0</v>
      </c>
      <c r="K925" s="360">
        <f t="shared" si="157"/>
        <v>0</v>
      </c>
      <c r="L925" s="360">
        <f t="shared" si="165"/>
        <v>43365</v>
      </c>
      <c r="M925" s="376">
        <f t="shared" si="165"/>
        <v>0</v>
      </c>
      <c r="N925" s="375">
        <v>0</v>
      </c>
      <c r="O925" s="360">
        <v>43365</v>
      </c>
      <c r="P925" s="360">
        <f t="shared" si="162"/>
        <v>0</v>
      </c>
      <c r="Q925" s="360">
        <v>0</v>
      </c>
      <c r="R925" s="360">
        <f t="shared" si="163"/>
        <v>0</v>
      </c>
      <c r="S925" s="360">
        <v>0</v>
      </c>
      <c r="T925" s="360">
        <f t="shared" si="164"/>
        <v>0</v>
      </c>
      <c r="U925" s="360">
        <f t="shared" si="158"/>
        <v>43365</v>
      </c>
      <c r="V925" s="369">
        <f t="shared" si="159"/>
        <v>0</v>
      </c>
      <c r="W925" s="393">
        <f t="shared" si="160"/>
        <v>0</v>
      </c>
      <c r="X925" s="376">
        <f t="shared" si="161"/>
        <v>0</v>
      </c>
      <c r="Y925" s="372"/>
    </row>
    <row r="926" spans="1:25" s="50" customFormat="1" ht="22.5" customHeight="1" x14ac:dyDescent="0.15">
      <c r="A926" s="361" t="s">
        <v>388</v>
      </c>
      <c r="B926" s="151" t="s">
        <v>1101</v>
      </c>
      <c r="C926" s="152" t="s">
        <v>1068</v>
      </c>
      <c r="D926" s="375">
        <v>0</v>
      </c>
      <c r="E926" s="359" t="s">
        <v>1384</v>
      </c>
      <c r="F926" s="360">
        <v>56640</v>
      </c>
      <c r="G926" s="360">
        <f t="shared" si="155"/>
        <v>0</v>
      </c>
      <c r="H926" s="360">
        <v>0</v>
      </c>
      <c r="I926" s="360">
        <f t="shared" si="156"/>
        <v>0</v>
      </c>
      <c r="J926" s="360">
        <v>0</v>
      </c>
      <c r="K926" s="360">
        <f t="shared" si="157"/>
        <v>0</v>
      </c>
      <c r="L926" s="360">
        <f t="shared" si="165"/>
        <v>56640</v>
      </c>
      <c r="M926" s="376">
        <f t="shared" si="165"/>
        <v>0</v>
      </c>
      <c r="N926" s="375">
        <v>0</v>
      </c>
      <c r="O926" s="360">
        <v>56640</v>
      </c>
      <c r="P926" s="360">
        <f t="shared" si="162"/>
        <v>0</v>
      </c>
      <c r="Q926" s="360">
        <v>0</v>
      </c>
      <c r="R926" s="360">
        <f t="shared" si="163"/>
        <v>0</v>
      </c>
      <c r="S926" s="360">
        <v>0</v>
      </c>
      <c r="T926" s="360">
        <f t="shared" si="164"/>
        <v>0</v>
      </c>
      <c r="U926" s="360">
        <f t="shared" si="158"/>
        <v>56640</v>
      </c>
      <c r="V926" s="369">
        <f t="shared" si="159"/>
        <v>0</v>
      </c>
      <c r="W926" s="393">
        <f t="shared" si="160"/>
        <v>0</v>
      </c>
      <c r="X926" s="376">
        <f t="shared" si="161"/>
        <v>0</v>
      </c>
      <c r="Y926" s="372"/>
    </row>
    <row r="927" spans="1:25" s="50" customFormat="1" ht="22.5" customHeight="1" x14ac:dyDescent="0.15">
      <c r="A927" s="361" t="s">
        <v>389</v>
      </c>
      <c r="B927" s="151" t="s">
        <v>1101</v>
      </c>
      <c r="C927" s="152" t="s">
        <v>1069</v>
      </c>
      <c r="D927" s="375">
        <v>0</v>
      </c>
      <c r="E927" s="359" t="s">
        <v>1384</v>
      </c>
      <c r="F927" s="360">
        <v>64605</v>
      </c>
      <c r="G927" s="360">
        <f t="shared" si="155"/>
        <v>0</v>
      </c>
      <c r="H927" s="360">
        <v>0</v>
      </c>
      <c r="I927" s="360">
        <f t="shared" si="156"/>
        <v>0</v>
      </c>
      <c r="J927" s="360">
        <v>0</v>
      </c>
      <c r="K927" s="360">
        <f t="shared" si="157"/>
        <v>0</v>
      </c>
      <c r="L927" s="360">
        <f t="shared" si="165"/>
        <v>64605</v>
      </c>
      <c r="M927" s="376">
        <f t="shared" si="165"/>
        <v>0</v>
      </c>
      <c r="N927" s="375">
        <v>0</v>
      </c>
      <c r="O927" s="360">
        <v>64605</v>
      </c>
      <c r="P927" s="360">
        <f t="shared" si="162"/>
        <v>0</v>
      </c>
      <c r="Q927" s="360">
        <v>0</v>
      </c>
      <c r="R927" s="360">
        <f t="shared" si="163"/>
        <v>0</v>
      </c>
      <c r="S927" s="360">
        <v>0</v>
      </c>
      <c r="T927" s="360">
        <f t="shared" si="164"/>
        <v>0</v>
      </c>
      <c r="U927" s="360">
        <f t="shared" si="158"/>
        <v>64605</v>
      </c>
      <c r="V927" s="369">
        <f t="shared" si="159"/>
        <v>0</v>
      </c>
      <c r="W927" s="393">
        <f t="shared" si="160"/>
        <v>0</v>
      </c>
      <c r="X927" s="376">
        <f t="shared" si="161"/>
        <v>0</v>
      </c>
      <c r="Y927" s="372"/>
    </row>
    <row r="928" spans="1:25" s="50" customFormat="1" ht="22.5" customHeight="1" x14ac:dyDescent="0.15">
      <c r="A928" s="361" t="s">
        <v>390</v>
      </c>
      <c r="B928" s="151" t="s">
        <v>1101</v>
      </c>
      <c r="C928" s="152" t="s">
        <v>1070</v>
      </c>
      <c r="D928" s="375">
        <v>0</v>
      </c>
      <c r="E928" s="359" t="s">
        <v>1384</v>
      </c>
      <c r="F928" s="360">
        <v>101775</v>
      </c>
      <c r="G928" s="360">
        <f t="shared" si="155"/>
        <v>0</v>
      </c>
      <c r="H928" s="360">
        <v>0</v>
      </c>
      <c r="I928" s="360">
        <f t="shared" si="156"/>
        <v>0</v>
      </c>
      <c r="J928" s="360">
        <v>0</v>
      </c>
      <c r="K928" s="360">
        <f t="shared" si="157"/>
        <v>0</v>
      </c>
      <c r="L928" s="360">
        <f t="shared" si="165"/>
        <v>101775</v>
      </c>
      <c r="M928" s="376">
        <f t="shared" si="165"/>
        <v>0</v>
      </c>
      <c r="N928" s="375">
        <v>0</v>
      </c>
      <c r="O928" s="360">
        <v>101775</v>
      </c>
      <c r="P928" s="360">
        <f t="shared" si="162"/>
        <v>0</v>
      </c>
      <c r="Q928" s="360">
        <v>0</v>
      </c>
      <c r="R928" s="360">
        <f t="shared" si="163"/>
        <v>0</v>
      </c>
      <c r="S928" s="360">
        <v>0</v>
      </c>
      <c r="T928" s="360">
        <f t="shared" si="164"/>
        <v>0</v>
      </c>
      <c r="U928" s="360">
        <f t="shared" si="158"/>
        <v>101775</v>
      </c>
      <c r="V928" s="369">
        <f t="shared" si="159"/>
        <v>0</v>
      </c>
      <c r="W928" s="393">
        <f t="shared" si="160"/>
        <v>0</v>
      </c>
      <c r="X928" s="376">
        <f t="shared" si="161"/>
        <v>0</v>
      </c>
      <c r="Y928" s="372"/>
    </row>
    <row r="929" spans="1:25" s="50" customFormat="1" ht="22.5" customHeight="1" x14ac:dyDescent="0.15">
      <c r="A929" s="361" t="s">
        <v>391</v>
      </c>
      <c r="B929" s="151" t="s">
        <v>1101</v>
      </c>
      <c r="C929" s="152" t="s">
        <v>1071</v>
      </c>
      <c r="D929" s="375">
        <v>0</v>
      </c>
      <c r="E929" s="359" t="s">
        <v>1384</v>
      </c>
      <c r="F929" s="360">
        <v>135405</v>
      </c>
      <c r="G929" s="360">
        <f t="shared" si="155"/>
        <v>0</v>
      </c>
      <c r="H929" s="360">
        <v>0</v>
      </c>
      <c r="I929" s="360">
        <f t="shared" si="156"/>
        <v>0</v>
      </c>
      <c r="J929" s="360">
        <v>0</v>
      </c>
      <c r="K929" s="360">
        <f t="shared" si="157"/>
        <v>0</v>
      </c>
      <c r="L929" s="360">
        <f t="shared" si="165"/>
        <v>135405</v>
      </c>
      <c r="M929" s="376">
        <f t="shared" si="165"/>
        <v>0</v>
      </c>
      <c r="N929" s="375">
        <v>0</v>
      </c>
      <c r="O929" s="360">
        <v>135405</v>
      </c>
      <c r="P929" s="360">
        <f t="shared" si="162"/>
        <v>0</v>
      </c>
      <c r="Q929" s="360">
        <v>0</v>
      </c>
      <c r="R929" s="360">
        <f t="shared" si="163"/>
        <v>0</v>
      </c>
      <c r="S929" s="360">
        <v>0</v>
      </c>
      <c r="T929" s="360">
        <f t="shared" si="164"/>
        <v>0</v>
      </c>
      <c r="U929" s="360">
        <f t="shared" si="158"/>
        <v>135405</v>
      </c>
      <c r="V929" s="369">
        <f t="shared" si="159"/>
        <v>0</v>
      </c>
      <c r="W929" s="393">
        <f t="shared" si="160"/>
        <v>0</v>
      </c>
      <c r="X929" s="376">
        <f t="shared" si="161"/>
        <v>0</v>
      </c>
      <c r="Y929" s="372"/>
    </row>
    <row r="930" spans="1:25" s="50" customFormat="1" ht="22.5" customHeight="1" x14ac:dyDescent="0.15">
      <c r="A930" s="361" t="s">
        <v>392</v>
      </c>
      <c r="B930" s="151" t="s">
        <v>1101</v>
      </c>
      <c r="C930" s="152" t="s">
        <v>1072</v>
      </c>
      <c r="D930" s="375">
        <v>0</v>
      </c>
      <c r="E930" s="359" t="s">
        <v>1384</v>
      </c>
      <c r="F930" s="360">
        <v>306997</v>
      </c>
      <c r="G930" s="360">
        <f t="shared" si="155"/>
        <v>0</v>
      </c>
      <c r="H930" s="360">
        <v>0</v>
      </c>
      <c r="I930" s="360">
        <f t="shared" si="156"/>
        <v>0</v>
      </c>
      <c r="J930" s="360">
        <v>0</v>
      </c>
      <c r="K930" s="360">
        <f t="shared" si="157"/>
        <v>0</v>
      </c>
      <c r="L930" s="360">
        <f t="shared" si="165"/>
        <v>306997</v>
      </c>
      <c r="M930" s="376">
        <f t="shared" si="165"/>
        <v>0</v>
      </c>
      <c r="N930" s="375">
        <v>0</v>
      </c>
      <c r="O930" s="360">
        <v>306997</v>
      </c>
      <c r="P930" s="360">
        <f t="shared" si="162"/>
        <v>0</v>
      </c>
      <c r="Q930" s="360">
        <v>0</v>
      </c>
      <c r="R930" s="360">
        <f t="shared" si="163"/>
        <v>0</v>
      </c>
      <c r="S930" s="360">
        <v>0</v>
      </c>
      <c r="T930" s="360">
        <f t="shared" si="164"/>
        <v>0</v>
      </c>
      <c r="U930" s="360">
        <f t="shared" si="158"/>
        <v>306997</v>
      </c>
      <c r="V930" s="369">
        <f t="shared" si="159"/>
        <v>0</v>
      </c>
      <c r="W930" s="393">
        <f t="shared" si="160"/>
        <v>0</v>
      </c>
      <c r="X930" s="376">
        <f t="shared" si="161"/>
        <v>0</v>
      </c>
      <c r="Y930" s="372"/>
    </row>
    <row r="931" spans="1:25" s="50" customFormat="1" ht="22.5" customHeight="1" x14ac:dyDescent="0.15">
      <c r="A931" s="361" t="s">
        <v>393</v>
      </c>
      <c r="B931" s="151" t="s">
        <v>55</v>
      </c>
      <c r="C931" s="152" t="s">
        <v>1102</v>
      </c>
      <c r="D931" s="375">
        <v>0</v>
      </c>
      <c r="E931" s="359" t="s">
        <v>1384</v>
      </c>
      <c r="F931" s="360">
        <v>61286</v>
      </c>
      <c r="G931" s="360">
        <f t="shared" si="155"/>
        <v>0</v>
      </c>
      <c r="H931" s="360">
        <v>0</v>
      </c>
      <c r="I931" s="360">
        <f t="shared" si="156"/>
        <v>0</v>
      </c>
      <c r="J931" s="360">
        <v>0</v>
      </c>
      <c r="K931" s="360">
        <f t="shared" si="157"/>
        <v>0</v>
      </c>
      <c r="L931" s="360">
        <f t="shared" si="165"/>
        <v>61286</v>
      </c>
      <c r="M931" s="376">
        <f t="shared" si="165"/>
        <v>0</v>
      </c>
      <c r="N931" s="375">
        <v>0</v>
      </c>
      <c r="O931" s="360">
        <v>61286</v>
      </c>
      <c r="P931" s="360">
        <f t="shared" si="162"/>
        <v>0</v>
      </c>
      <c r="Q931" s="360">
        <v>0</v>
      </c>
      <c r="R931" s="360">
        <f t="shared" si="163"/>
        <v>0</v>
      </c>
      <c r="S931" s="360">
        <v>0</v>
      </c>
      <c r="T931" s="360">
        <f t="shared" si="164"/>
        <v>0</v>
      </c>
      <c r="U931" s="360">
        <f t="shared" si="158"/>
        <v>61286</v>
      </c>
      <c r="V931" s="369">
        <f t="shared" si="159"/>
        <v>0</v>
      </c>
      <c r="W931" s="393">
        <f t="shared" si="160"/>
        <v>0</v>
      </c>
      <c r="X931" s="376">
        <f t="shared" si="161"/>
        <v>0</v>
      </c>
      <c r="Y931" s="372"/>
    </row>
    <row r="932" spans="1:25" s="50" customFormat="1" ht="22.5" customHeight="1" x14ac:dyDescent="0.15">
      <c r="A932" s="361" t="s">
        <v>394</v>
      </c>
      <c r="B932" s="151" t="s">
        <v>55</v>
      </c>
      <c r="C932" s="152" t="s">
        <v>1103</v>
      </c>
      <c r="D932" s="375">
        <v>0</v>
      </c>
      <c r="E932" s="359" t="s">
        <v>1384</v>
      </c>
      <c r="F932" s="360">
        <v>68923</v>
      </c>
      <c r="G932" s="360">
        <f t="shared" si="155"/>
        <v>0</v>
      </c>
      <c r="H932" s="360">
        <v>0</v>
      </c>
      <c r="I932" s="360">
        <f t="shared" si="156"/>
        <v>0</v>
      </c>
      <c r="J932" s="360">
        <v>0</v>
      </c>
      <c r="K932" s="360">
        <f t="shared" si="157"/>
        <v>0</v>
      </c>
      <c r="L932" s="360">
        <f t="shared" si="165"/>
        <v>68923</v>
      </c>
      <c r="M932" s="376">
        <f t="shared" si="165"/>
        <v>0</v>
      </c>
      <c r="N932" s="375">
        <v>0</v>
      </c>
      <c r="O932" s="360">
        <v>68923</v>
      </c>
      <c r="P932" s="360">
        <f t="shared" si="162"/>
        <v>0</v>
      </c>
      <c r="Q932" s="360">
        <v>0</v>
      </c>
      <c r="R932" s="360">
        <f t="shared" si="163"/>
        <v>0</v>
      </c>
      <c r="S932" s="360">
        <v>0</v>
      </c>
      <c r="T932" s="360">
        <f t="shared" si="164"/>
        <v>0</v>
      </c>
      <c r="U932" s="360">
        <f t="shared" si="158"/>
        <v>68923</v>
      </c>
      <c r="V932" s="369">
        <f t="shared" si="159"/>
        <v>0</v>
      </c>
      <c r="W932" s="393">
        <f t="shared" si="160"/>
        <v>0</v>
      </c>
      <c r="X932" s="376">
        <f t="shared" si="161"/>
        <v>0</v>
      </c>
      <c r="Y932" s="372"/>
    </row>
    <row r="933" spans="1:25" s="50" customFormat="1" ht="22.5" customHeight="1" x14ac:dyDescent="0.15">
      <c r="A933" s="361" t="s">
        <v>395</v>
      </c>
      <c r="B933" s="151" t="s">
        <v>55</v>
      </c>
      <c r="C933" s="152" t="s">
        <v>1104</v>
      </c>
      <c r="D933" s="375">
        <v>0</v>
      </c>
      <c r="E933" s="359" t="s">
        <v>1384</v>
      </c>
      <c r="F933" s="360">
        <v>83154</v>
      </c>
      <c r="G933" s="360">
        <f t="shared" si="155"/>
        <v>0</v>
      </c>
      <c r="H933" s="360">
        <v>0</v>
      </c>
      <c r="I933" s="360">
        <f t="shared" si="156"/>
        <v>0</v>
      </c>
      <c r="J933" s="360">
        <v>0</v>
      </c>
      <c r="K933" s="360">
        <f t="shared" si="157"/>
        <v>0</v>
      </c>
      <c r="L933" s="360">
        <f t="shared" si="165"/>
        <v>83154</v>
      </c>
      <c r="M933" s="376">
        <f t="shared" si="165"/>
        <v>0</v>
      </c>
      <c r="N933" s="375">
        <v>0</v>
      </c>
      <c r="O933" s="360">
        <v>83154</v>
      </c>
      <c r="P933" s="360">
        <f t="shared" si="162"/>
        <v>0</v>
      </c>
      <c r="Q933" s="360">
        <v>0</v>
      </c>
      <c r="R933" s="360">
        <f t="shared" si="163"/>
        <v>0</v>
      </c>
      <c r="S933" s="360">
        <v>0</v>
      </c>
      <c r="T933" s="360">
        <f t="shared" si="164"/>
        <v>0</v>
      </c>
      <c r="U933" s="360">
        <f t="shared" si="158"/>
        <v>83154</v>
      </c>
      <c r="V933" s="369">
        <f t="shared" si="159"/>
        <v>0</v>
      </c>
      <c r="W933" s="393">
        <f t="shared" si="160"/>
        <v>0</v>
      </c>
      <c r="X933" s="376">
        <f t="shared" si="161"/>
        <v>0</v>
      </c>
      <c r="Y933" s="372"/>
    </row>
    <row r="934" spans="1:25" s="50" customFormat="1" ht="22.5" customHeight="1" x14ac:dyDescent="0.15">
      <c r="A934" s="361" t="s">
        <v>396</v>
      </c>
      <c r="B934" s="151" t="s">
        <v>55</v>
      </c>
      <c r="C934" s="152" t="s">
        <v>969</v>
      </c>
      <c r="D934" s="375">
        <v>0</v>
      </c>
      <c r="E934" s="359" t="s">
        <v>1384</v>
      </c>
      <c r="F934" s="360">
        <v>121262</v>
      </c>
      <c r="G934" s="360">
        <f t="shared" si="155"/>
        <v>0</v>
      </c>
      <c r="H934" s="360">
        <v>0</v>
      </c>
      <c r="I934" s="360">
        <f t="shared" si="156"/>
        <v>0</v>
      </c>
      <c r="J934" s="360">
        <v>0</v>
      </c>
      <c r="K934" s="360">
        <f t="shared" si="157"/>
        <v>0</v>
      </c>
      <c r="L934" s="360">
        <f t="shared" si="165"/>
        <v>121262</v>
      </c>
      <c r="M934" s="376">
        <f t="shared" si="165"/>
        <v>0</v>
      </c>
      <c r="N934" s="375">
        <v>0</v>
      </c>
      <c r="O934" s="360">
        <v>121262</v>
      </c>
      <c r="P934" s="360">
        <f t="shared" si="162"/>
        <v>0</v>
      </c>
      <c r="Q934" s="360">
        <v>0</v>
      </c>
      <c r="R934" s="360">
        <f t="shared" si="163"/>
        <v>0</v>
      </c>
      <c r="S934" s="360">
        <v>0</v>
      </c>
      <c r="T934" s="360">
        <f t="shared" si="164"/>
        <v>0</v>
      </c>
      <c r="U934" s="360">
        <f t="shared" si="158"/>
        <v>121262</v>
      </c>
      <c r="V934" s="369">
        <f t="shared" si="159"/>
        <v>0</v>
      </c>
      <c r="W934" s="393">
        <f t="shared" si="160"/>
        <v>0</v>
      </c>
      <c r="X934" s="376">
        <f t="shared" si="161"/>
        <v>0</v>
      </c>
      <c r="Y934" s="372"/>
    </row>
    <row r="935" spans="1:25" s="50" customFormat="1" ht="22.5" customHeight="1" x14ac:dyDescent="0.15">
      <c r="A935" s="361" t="s">
        <v>397</v>
      </c>
      <c r="B935" s="151" t="s">
        <v>55</v>
      </c>
      <c r="C935" s="152" t="s">
        <v>968</v>
      </c>
      <c r="D935" s="375">
        <v>0</v>
      </c>
      <c r="E935" s="359" t="s">
        <v>1384</v>
      </c>
      <c r="F935" s="360">
        <v>159379</v>
      </c>
      <c r="G935" s="360">
        <f t="shared" si="155"/>
        <v>0</v>
      </c>
      <c r="H935" s="360">
        <v>0</v>
      </c>
      <c r="I935" s="360">
        <f t="shared" si="156"/>
        <v>0</v>
      </c>
      <c r="J935" s="360">
        <v>0</v>
      </c>
      <c r="K935" s="360">
        <f t="shared" si="157"/>
        <v>0</v>
      </c>
      <c r="L935" s="360">
        <f t="shared" si="165"/>
        <v>159379</v>
      </c>
      <c r="M935" s="376">
        <f t="shared" si="165"/>
        <v>0</v>
      </c>
      <c r="N935" s="375">
        <v>0</v>
      </c>
      <c r="O935" s="360">
        <v>159379</v>
      </c>
      <c r="P935" s="360">
        <f t="shared" si="162"/>
        <v>0</v>
      </c>
      <c r="Q935" s="360">
        <v>0</v>
      </c>
      <c r="R935" s="360">
        <f t="shared" si="163"/>
        <v>0</v>
      </c>
      <c r="S935" s="360">
        <v>0</v>
      </c>
      <c r="T935" s="360">
        <f t="shared" si="164"/>
        <v>0</v>
      </c>
      <c r="U935" s="360">
        <f t="shared" si="158"/>
        <v>159379</v>
      </c>
      <c r="V935" s="369">
        <f t="shared" si="159"/>
        <v>0</v>
      </c>
      <c r="W935" s="393">
        <f t="shared" si="160"/>
        <v>0</v>
      </c>
      <c r="X935" s="376">
        <f t="shared" si="161"/>
        <v>0</v>
      </c>
      <c r="Y935" s="372"/>
    </row>
    <row r="936" spans="1:25" s="50" customFormat="1" ht="22.5" customHeight="1" x14ac:dyDescent="0.15">
      <c r="A936" s="361" t="s">
        <v>398</v>
      </c>
      <c r="B936" s="151" t="s">
        <v>55</v>
      </c>
      <c r="C936" s="152" t="s">
        <v>967</v>
      </c>
      <c r="D936" s="375">
        <v>0</v>
      </c>
      <c r="E936" s="359" t="s">
        <v>1384</v>
      </c>
      <c r="F936" s="360">
        <v>219196</v>
      </c>
      <c r="G936" s="360">
        <f t="shared" si="155"/>
        <v>0</v>
      </c>
      <c r="H936" s="360">
        <v>0</v>
      </c>
      <c r="I936" s="360">
        <f t="shared" si="156"/>
        <v>0</v>
      </c>
      <c r="J936" s="360">
        <v>0</v>
      </c>
      <c r="K936" s="360">
        <f t="shared" si="157"/>
        <v>0</v>
      </c>
      <c r="L936" s="360">
        <f t="shared" si="165"/>
        <v>219196</v>
      </c>
      <c r="M936" s="376">
        <f t="shared" si="165"/>
        <v>0</v>
      </c>
      <c r="N936" s="375">
        <v>0</v>
      </c>
      <c r="O936" s="360">
        <v>219196</v>
      </c>
      <c r="P936" s="360">
        <f t="shared" si="162"/>
        <v>0</v>
      </c>
      <c r="Q936" s="360">
        <v>0</v>
      </c>
      <c r="R936" s="360">
        <f t="shared" si="163"/>
        <v>0</v>
      </c>
      <c r="S936" s="360">
        <v>0</v>
      </c>
      <c r="T936" s="360">
        <f t="shared" si="164"/>
        <v>0</v>
      </c>
      <c r="U936" s="360">
        <f t="shared" si="158"/>
        <v>219196</v>
      </c>
      <c r="V936" s="369">
        <f t="shared" si="159"/>
        <v>0</v>
      </c>
      <c r="W936" s="393">
        <f t="shared" si="160"/>
        <v>0</v>
      </c>
      <c r="X936" s="376">
        <f t="shared" si="161"/>
        <v>0</v>
      </c>
      <c r="Y936" s="372"/>
    </row>
    <row r="937" spans="1:25" s="50" customFormat="1" ht="22.5" customHeight="1" x14ac:dyDescent="0.15">
      <c r="A937" s="361" t="s">
        <v>399</v>
      </c>
      <c r="B937" s="151" t="s">
        <v>55</v>
      </c>
      <c r="C937" s="152" t="s">
        <v>966</v>
      </c>
      <c r="D937" s="375">
        <v>0</v>
      </c>
      <c r="E937" s="359" t="s">
        <v>1384</v>
      </c>
      <c r="F937" s="360">
        <v>344619</v>
      </c>
      <c r="G937" s="360">
        <f t="shared" si="155"/>
        <v>0</v>
      </c>
      <c r="H937" s="360">
        <v>0</v>
      </c>
      <c r="I937" s="360">
        <f t="shared" si="156"/>
        <v>0</v>
      </c>
      <c r="J937" s="360">
        <v>0</v>
      </c>
      <c r="K937" s="360">
        <f t="shared" si="157"/>
        <v>0</v>
      </c>
      <c r="L937" s="360">
        <f t="shared" si="165"/>
        <v>344619</v>
      </c>
      <c r="M937" s="376">
        <f t="shared" si="165"/>
        <v>0</v>
      </c>
      <c r="N937" s="375">
        <v>0</v>
      </c>
      <c r="O937" s="360">
        <v>344619</v>
      </c>
      <c r="P937" s="360">
        <f t="shared" si="162"/>
        <v>0</v>
      </c>
      <c r="Q937" s="360">
        <v>0</v>
      </c>
      <c r="R937" s="360">
        <f t="shared" si="163"/>
        <v>0</v>
      </c>
      <c r="S937" s="360">
        <v>0</v>
      </c>
      <c r="T937" s="360">
        <f t="shared" si="164"/>
        <v>0</v>
      </c>
      <c r="U937" s="360">
        <f t="shared" si="158"/>
        <v>344619</v>
      </c>
      <c r="V937" s="369">
        <f t="shared" si="159"/>
        <v>0</v>
      </c>
      <c r="W937" s="393">
        <f t="shared" si="160"/>
        <v>0</v>
      </c>
      <c r="X937" s="376">
        <f t="shared" si="161"/>
        <v>0</v>
      </c>
      <c r="Y937" s="372"/>
    </row>
    <row r="938" spans="1:25" s="50" customFormat="1" ht="22.5" customHeight="1" x14ac:dyDescent="0.15">
      <c r="A938" s="361" t="s">
        <v>400</v>
      </c>
      <c r="B938" s="151" t="s">
        <v>40</v>
      </c>
      <c r="C938" s="152" t="s">
        <v>1095</v>
      </c>
      <c r="D938" s="375">
        <v>0</v>
      </c>
      <c r="E938" s="359" t="s">
        <v>1384</v>
      </c>
      <c r="F938" s="360">
        <v>5902</v>
      </c>
      <c r="G938" s="360">
        <f t="shared" si="155"/>
        <v>0</v>
      </c>
      <c r="H938" s="360">
        <v>0</v>
      </c>
      <c r="I938" s="360">
        <f t="shared" si="156"/>
        <v>0</v>
      </c>
      <c r="J938" s="360">
        <v>0</v>
      </c>
      <c r="K938" s="360">
        <f t="shared" si="157"/>
        <v>0</v>
      </c>
      <c r="L938" s="360">
        <f t="shared" si="165"/>
        <v>5902</v>
      </c>
      <c r="M938" s="376">
        <f t="shared" si="165"/>
        <v>0</v>
      </c>
      <c r="N938" s="375">
        <v>0</v>
      </c>
      <c r="O938" s="360">
        <v>5902</v>
      </c>
      <c r="P938" s="360">
        <f t="shared" si="162"/>
        <v>0</v>
      </c>
      <c r="Q938" s="360">
        <v>0</v>
      </c>
      <c r="R938" s="360">
        <f t="shared" si="163"/>
        <v>0</v>
      </c>
      <c r="S938" s="360">
        <v>0</v>
      </c>
      <c r="T938" s="360">
        <f t="shared" si="164"/>
        <v>0</v>
      </c>
      <c r="U938" s="360">
        <f t="shared" si="158"/>
        <v>5902</v>
      </c>
      <c r="V938" s="369">
        <f t="shared" si="159"/>
        <v>0</v>
      </c>
      <c r="W938" s="393">
        <f t="shared" si="160"/>
        <v>0</v>
      </c>
      <c r="X938" s="376">
        <f t="shared" si="161"/>
        <v>0</v>
      </c>
      <c r="Y938" s="372"/>
    </row>
    <row r="939" spans="1:25" s="50" customFormat="1" ht="22.5" customHeight="1" x14ac:dyDescent="0.15">
      <c r="A939" s="361" t="s">
        <v>401</v>
      </c>
      <c r="B939" s="151" t="s">
        <v>40</v>
      </c>
      <c r="C939" s="152" t="s">
        <v>1096</v>
      </c>
      <c r="D939" s="375">
        <v>0</v>
      </c>
      <c r="E939" s="359" t="s">
        <v>1384</v>
      </c>
      <c r="F939" s="360">
        <v>7965</v>
      </c>
      <c r="G939" s="360">
        <f t="shared" si="155"/>
        <v>0</v>
      </c>
      <c r="H939" s="360">
        <v>0</v>
      </c>
      <c r="I939" s="360">
        <f t="shared" si="156"/>
        <v>0</v>
      </c>
      <c r="J939" s="360">
        <v>0</v>
      </c>
      <c r="K939" s="360">
        <f t="shared" si="157"/>
        <v>0</v>
      </c>
      <c r="L939" s="360">
        <f t="shared" si="165"/>
        <v>7965</v>
      </c>
      <c r="M939" s="376">
        <f t="shared" si="165"/>
        <v>0</v>
      </c>
      <c r="N939" s="375">
        <v>0</v>
      </c>
      <c r="O939" s="360">
        <v>7965</v>
      </c>
      <c r="P939" s="360">
        <f t="shared" si="162"/>
        <v>0</v>
      </c>
      <c r="Q939" s="360">
        <v>0</v>
      </c>
      <c r="R939" s="360">
        <f t="shared" si="163"/>
        <v>0</v>
      </c>
      <c r="S939" s="360">
        <v>0</v>
      </c>
      <c r="T939" s="360">
        <f t="shared" si="164"/>
        <v>0</v>
      </c>
      <c r="U939" s="360">
        <f t="shared" si="158"/>
        <v>7965</v>
      </c>
      <c r="V939" s="369">
        <f t="shared" si="159"/>
        <v>0</v>
      </c>
      <c r="W939" s="393">
        <f t="shared" si="160"/>
        <v>0</v>
      </c>
      <c r="X939" s="376">
        <f t="shared" si="161"/>
        <v>0</v>
      </c>
      <c r="Y939" s="372"/>
    </row>
    <row r="940" spans="1:25" s="50" customFormat="1" ht="22.5" customHeight="1" x14ac:dyDescent="0.15">
      <c r="A940" s="361" t="s">
        <v>402</v>
      </c>
      <c r="B940" s="151" t="s">
        <v>40</v>
      </c>
      <c r="C940" s="152" t="s">
        <v>1097</v>
      </c>
      <c r="D940" s="375">
        <v>0</v>
      </c>
      <c r="E940" s="359" t="s">
        <v>1384</v>
      </c>
      <c r="F940" s="360">
        <v>11549</v>
      </c>
      <c r="G940" s="360">
        <f t="shared" si="155"/>
        <v>0</v>
      </c>
      <c r="H940" s="360">
        <v>0</v>
      </c>
      <c r="I940" s="360">
        <f t="shared" si="156"/>
        <v>0</v>
      </c>
      <c r="J940" s="360">
        <v>0</v>
      </c>
      <c r="K940" s="360">
        <f t="shared" si="157"/>
        <v>0</v>
      </c>
      <c r="L940" s="360">
        <f t="shared" si="165"/>
        <v>11549</v>
      </c>
      <c r="M940" s="376">
        <f t="shared" si="165"/>
        <v>0</v>
      </c>
      <c r="N940" s="375">
        <v>0</v>
      </c>
      <c r="O940" s="360">
        <v>11549</v>
      </c>
      <c r="P940" s="360">
        <f t="shared" si="162"/>
        <v>0</v>
      </c>
      <c r="Q940" s="360">
        <v>0</v>
      </c>
      <c r="R940" s="360">
        <f t="shared" si="163"/>
        <v>0</v>
      </c>
      <c r="S940" s="360">
        <v>0</v>
      </c>
      <c r="T940" s="360">
        <f t="shared" si="164"/>
        <v>0</v>
      </c>
      <c r="U940" s="360">
        <f t="shared" si="158"/>
        <v>11549</v>
      </c>
      <c r="V940" s="369">
        <f t="shared" si="159"/>
        <v>0</v>
      </c>
      <c r="W940" s="393">
        <f t="shared" si="160"/>
        <v>0</v>
      </c>
      <c r="X940" s="376">
        <f t="shared" si="161"/>
        <v>0</v>
      </c>
      <c r="Y940" s="372"/>
    </row>
    <row r="941" spans="1:25" s="50" customFormat="1" ht="22.5" customHeight="1" x14ac:dyDescent="0.15">
      <c r="A941" s="361" t="s">
        <v>403</v>
      </c>
      <c r="B941" s="151" t="s">
        <v>40</v>
      </c>
      <c r="C941" s="152" t="s">
        <v>1098</v>
      </c>
      <c r="D941" s="375">
        <v>1</v>
      </c>
      <c r="E941" s="359" t="s">
        <v>1384</v>
      </c>
      <c r="F941" s="360">
        <v>16806</v>
      </c>
      <c r="G941" s="360">
        <f t="shared" si="155"/>
        <v>16806</v>
      </c>
      <c r="H941" s="360">
        <v>0</v>
      </c>
      <c r="I941" s="360">
        <f t="shared" si="156"/>
        <v>0</v>
      </c>
      <c r="J941" s="360">
        <v>0</v>
      </c>
      <c r="K941" s="360">
        <f t="shared" si="157"/>
        <v>0</v>
      </c>
      <c r="L941" s="360">
        <f t="shared" si="165"/>
        <v>16806</v>
      </c>
      <c r="M941" s="376">
        <f t="shared" si="165"/>
        <v>16806</v>
      </c>
      <c r="N941" s="375">
        <v>1</v>
      </c>
      <c r="O941" s="360">
        <v>16806</v>
      </c>
      <c r="P941" s="360">
        <f t="shared" si="162"/>
        <v>16806</v>
      </c>
      <c r="Q941" s="360">
        <v>0</v>
      </c>
      <c r="R941" s="360">
        <f t="shared" si="163"/>
        <v>0</v>
      </c>
      <c r="S941" s="360">
        <v>0</v>
      </c>
      <c r="T941" s="360">
        <f t="shared" si="164"/>
        <v>0</v>
      </c>
      <c r="U941" s="360">
        <f t="shared" si="158"/>
        <v>16806</v>
      </c>
      <c r="V941" s="369">
        <f t="shared" si="159"/>
        <v>16806</v>
      </c>
      <c r="W941" s="393">
        <f t="shared" si="160"/>
        <v>0</v>
      </c>
      <c r="X941" s="376">
        <f t="shared" si="161"/>
        <v>0</v>
      </c>
      <c r="Y941" s="372"/>
    </row>
    <row r="942" spans="1:25" s="50" customFormat="1" ht="22.5" customHeight="1" x14ac:dyDescent="0.15">
      <c r="A942" s="361" t="s">
        <v>404</v>
      </c>
      <c r="B942" s="151" t="s">
        <v>40</v>
      </c>
      <c r="C942" s="152" t="s">
        <v>1099</v>
      </c>
      <c r="D942" s="375">
        <v>1</v>
      </c>
      <c r="E942" s="359" t="s">
        <v>1384</v>
      </c>
      <c r="F942" s="360">
        <v>21549</v>
      </c>
      <c r="G942" s="360">
        <f t="shared" si="155"/>
        <v>21549</v>
      </c>
      <c r="H942" s="360">
        <v>0</v>
      </c>
      <c r="I942" s="360">
        <f t="shared" si="156"/>
        <v>0</v>
      </c>
      <c r="J942" s="360">
        <v>0</v>
      </c>
      <c r="K942" s="360">
        <f t="shared" si="157"/>
        <v>0</v>
      </c>
      <c r="L942" s="360">
        <f t="shared" si="165"/>
        <v>21549</v>
      </c>
      <c r="M942" s="376">
        <f t="shared" si="165"/>
        <v>21549</v>
      </c>
      <c r="N942" s="375">
        <v>1</v>
      </c>
      <c r="O942" s="360">
        <v>21549</v>
      </c>
      <c r="P942" s="360">
        <f t="shared" si="162"/>
        <v>21549</v>
      </c>
      <c r="Q942" s="360">
        <v>0</v>
      </c>
      <c r="R942" s="360">
        <f t="shared" si="163"/>
        <v>0</v>
      </c>
      <c r="S942" s="360">
        <v>0</v>
      </c>
      <c r="T942" s="360">
        <f t="shared" si="164"/>
        <v>0</v>
      </c>
      <c r="U942" s="360">
        <f t="shared" si="158"/>
        <v>21549</v>
      </c>
      <c r="V942" s="369">
        <f t="shared" si="159"/>
        <v>21549</v>
      </c>
      <c r="W942" s="393">
        <f t="shared" si="160"/>
        <v>0</v>
      </c>
      <c r="X942" s="376">
        <f t="shared" si="161"/>
        <v>0</v>
      </c>
      <c r="Y942" s="372"/>
    </row>
    <row r="943" spans="1:25" s="50" customFormat="1" ht="22.5" customHeight="1" x14ac:dyDescent="0.15">
      <c r="A943" s="361" t="s">
        <v>405</v>
      </c>
      <c r="B943" s="151" t="s">
        <v>40</v>
      </c>
      <c r="C943" s="152" t="s">
        <v>1100</v>
      </c>
      <c r="D943" s="375">
        <v>1</v>
      </c>
      <c r="E943" s="359" t="s">
        <v>1384</v>
      </c>
      <c r="F943" s="360">
        <v>33302</v>
      </c>
      <c r="G943" s="360">
        <f t="shared" si="155"/>
        <v>33302</v>
      </c>
      <c r="H943" s="360">
        <v>0</v>
      </c>
      <c r="I943" s="360">
        <f t="shared" si="156"/>
        <v>0</v>
      </c>
      <c r="J943" s="360">
        <v>0</v>
      </c>
      <c r="K943" s="360">
        <f t="shared" si="157"/>
        <v>0</v>
      </c>
      <c r="L943" s="360">
        <f t="shared" si="165"/>
        <v>33302</v>
      </c>
      <c r="M943" s="376">
        <f t="shared" si="165"/>
        <v>33302</v>
      </c>
      <c r="N943" s="375">
        <v>1</v>
      </c>
      <c r="O943" s="360">
        <v>33302</v>
      </c>
      <c r="P943" s="360">
        <f t="shared" si="162"/>
        <v>33302</v>
      </c>
      <c r="Q943" s="360">
        <v>0</v>
      </c>
      <c r="R943" s="360">
        <f t="shared" si="163"/>
        <v>0</v>
      </c>
      <c r="S943" s="360">
        <v>0</v>
      </c>
      <c r="T943" s="360">
        <f t="shared" si="164"/>
        <v>0</v>
      </c>
      <c r="U943" s="360">
        <f t="shared" si="158"/>
        <v>33302</v>
      </c>
      <c r="V943" s="369">
        <f t="shared" si="159"/>
        <v>33302</v>
      </c>
      <c r="W943" s="393">
        <f t="shared" si="160"/>
        <v>0</v>
      </c>
      <c r="X943" s="376">
        <f t="shared" si="161"/>
        <v>0</v>
      </c>
      <c r="Y943" s="372"/>
    </row>
    <row r="944" spans="1:25" s="50" customFormat="1" ht="22.5" customHeight="1" x14ac:dyDescent="0.15">
      <c r="A944" s="361" t="s">
        <v>406</v>
      </c>
      <c r="B944" s="151" t="s">
        <v>72</v>
      </c>
      <c r="C944" s="152" t="s">
        <v>1079</v>
      </c>
      <c r="D944" s="375">
        <v>1</v>
      </c>
      <c r="E944" s="359" t="s">
        <v>1384</v>
      </c>
      <c r="F944" s="360">
        <v>55144</v>
      </c>
      <c r="G944" s="360">
        <f t="shared" si="155"/>
        <v>55144</v>
      </c>
      <c r="H944" s="360">
        <v>0</v>
      </c>
      <c r="I944" s="360">
        <f t="shared" si="156"/>
        <v>0</v>
      </c>
      <c r="J944" s="360">
        <v>0</v>
      </c>
      <c r="K944" s="360">
        <f t="shared" si="157"/>
        <v>0</v>
      </c>
      <c r="L944" s="360">
        <f t="shared" si="165"/>
        <v>55144</v>
      </c>
      <c r="M944" s="376">
        <f t="shared" si="165"/>
        <v>55144</v>
      </c>
      <c r="N944" s="375">
        <v>1</v>
      </c>
      <c r="O944" s="360">
        <v>55144</v>
      </c>
      <c r="P944" s="360">
        <f t="shared" si="162"/>
        <v>55144</v>
      </c>
      <c r="Q944" s="360">
        <v>0</v>
      </c>
      <c r="R944" s="360">
        <f t="shared" si="163"/>
        <v>0</v>
      </c>
      <c r="S944" s="360">
        <v>0</v>
      </c>
      <c r="T944" s="360">
        <f t="shared" si="164"/>
        <v>0</v>
      </c>
      <c r="U944" s="360">
        <f t="shared" si="158"/>
        <v>55144</v>
      </c>
      <c r="V944" s="369">
        <f t="shared" si="159"/>
        <v>55144</v>
      </c>
      <c r="W944" s="393">
        <f t="shared" si="160"/>
        <v>0</v>
      </c>
      <c r="X944" s="376">
        <f t="shared" si="161"/>
        <v>0</v>
      </c>
      <c r="Y944" s="372"/>
    </row>
    <row r="945" spans="1:25" s="50" customFormat="1" ht="22.5" customHeight="1" x14ac:dyDescent="0.15">
      <c r="A945" s="361" t="s">
        <v>407</v>
      </c>
      <c r="B945" s="151" t="s">
        <v>72</v>
      </c>
      <c r="C945" s="152" t="s">
        <v>1080</v>
      </c>
      <c r="D945" s="375">
        <v>1</v>
      </c>
      <c r="E945" s="359" t="s">
        <v>1384</v>
      </c>
      <c r="F945" s="360">
        <v>57100</v>
      </c>
      <c r="G945" s="360">
        <f t="shared" si="155"/>
        <v>57100</v>
      </c>
      <c r="H945" s="360">
        <v>0</v>
      </c>
      <c r="I945" s="360">
        <f t="shared" si="156"/>
        <v>0</v>
      </c>
      <c r="J945" s="360">
        <v>0</v>
      </c>
      <c r="K945" s="360">
        <f t="shared" si="157"/>
        <v>0</v>
      </c>
      <c r="L945" s="360">
        <f t="shared" si="165"/>
        <v>57100</v>
      </c>
      <c r="M945" s="376">
        <f t="shared" si="165"/>
        <v>57100</v>
      </c>
      <c r="N945" s="375">
        <v>1</v>
      </c>
      <c r="O945" s="360">
        <v>57100</v>
      </c>
      <c r="P945" s="360">
        <f t="shared" si="162"/>
        <v>57100</v>
      </c>
      <c r="Q945" s="360">
        <v>0</v>
      </c>
      <c r="R945" s="360">
        <f t="shared" si="163"/>
        <v>0</v>
      </c>
      <c r="S945" s="360">
        <v>0</v>
      </c>
      <c r="T945" s="360">
        <f t="shared" si="164"/>
        <v>0</v>
      </c>
      <c r="U945" s="360">
        <f t="shared" si="158"/>
        <v>57100</v>
      </c>
      <c r="V945" s="369">
        <f t="shared" si="159"/>
        <v>57100</v>
      </c>
      <c r="W945" s="393">
        <f t="shared" si="160"/>
        <v>0</v>
      </c>
      <c r="X945" s="376">
        <f t="shared" si="161"/>
        <v>0</v>
      </c>
      <c r="Y945" s="372"/>
    </row>
    <row r="946" spans="1:25" s="50" customFormat="1" ht="22.5" customHeight="1" x14ac:dyDescent="0.15">
      <c r="A946" s="361" t="s">
        <v>408</v>
      </c>
      <c r="B946" s="151" t="s">
        <v>965</v>
      </c>
      <c r="C946" s="152" t="s">
        <v>1368</v>
      </c>
      <c r="D946" s="375">
        <v>1</v>
      </c>
      <c r="E946" s="359" t="s">
        <v>1384</v>
      </c>
      <c r="F946" s="360">
        <v>17841</v>
      </c>
      <c r="G946" s="360">
        <f t="shared" si="155"/>
        <v>17841</v>
      </c>
      <c r="H946" s="360">
        <v>0</v>
      </c>
      <c r="I946" s="360">
        <f t="shared" si="156"/>
        <v>0</v>
      </c>
      <c r="J946" s="360">
        <v>0</v>
      </c>
      <c r="K946" s="360">
        <f t="shared" si="157"/>
        <v>0</v>
      </c>
      <c r="L946" s="360">
        <f t="shared" si="165"/>
        <v>17841</v>
      </c>
      <c r="M946" s="376">
        <f t="shared" si="165"/>
        <v>17841</v>
      </c>
      <c r="N946" s="375">
        <v>1</v>
      </c>
      <c r="O946" s="360">
        <v>17841</v>
      </c>
      <c r="P946" s="360">
        <f t="shared" si="162"/>
        <v>17841</v>
      </c>
      <c r="Q946" s="360">
        <v>0</v>
      </c>
      <c r="R946" s="360">
        <f t="shared" si="163"/>
        <v>0</v>
      </c>
      <c r="S946" s="360">
        <v>0</v>
      </c>
      <c r="T946" s="360">
        <f t="shared" si="164"/>
        <v>0</v>
      </c>
      <c r="U946" s="360">
        <f t="shared" si="158"/>
        <v>17841</v>
      </c>
      <c r="V946" s="369">
        <f t="shared" si="159"/>
        <v>17841</v>
      </c>
      <c r="W946" s="393">
        <f t="shared" si="160"/>
        <v>0</v>
      </c>
      <c r="X946" s="376">
        <f t="shared" si="161"/>
        <v>0</v>
      </c>
      <c r="Y946" s="372"/>
    </row>
    <row r="947" spans="1:25" s="50" customFormat="1" ht="22.5" customHeight="1" x14ac:dyDescent="0.15">
      <c r="A947" s="361" t="s">
        <v>409</v>
      </c>
      <c r="B947" s="151" t="s">
        <v>965</v>
      </c>
      <c r="C947" s="152" t="s">
        <v>1369</v>
      </c>
      <c r="D947" s="375">
        <v>1</v>
      </c>
      <c r="E947" s="359" t="s">
        <v>1384</v>
      </c>
      <c r="F947" s="360">
        <v>21240</v>
      </c>
      <c r="G947" s="360">
        <f t="shared" si="155"/>
        <v>21240</v>
      </c>
      <c r="H947" s="360">
        <v>0</v>
      </c>
      <c r="I947" s="360">
        <f t="shared" si="156"/>
        <v>0</v>
      </c>
      <c r="J947" s="360">
        <v>0</v>
      </c>
      <c r="K947" s="360">
        <f t="shared" si="157"/>
        <v>0</v>
      </c>
      <c r="L947" s="360">
        <f t="shared" si="165"/>
        <v>21240</v>
      </c>
      <c r="M947" s="376">
        <f t="shared" si="165"/>
        <v>21240</v>
      </c>
      <c r="N947" s="375">
        <v>1</v>
      </c>
      <c r="O947" s="360">
        <v>21240</v>
      </c>
      <c r="P947" s="360">
        <f t="shared" si="162"/>
        <v>21240</v>
      </c>
      <c r="Q947" s="360">
        <v>0</v>
      </c>
      <c r="R947" s="360">
        <f t="shared" si="163"/>
        <v>0</v>
      </c>
      <c r="S947" s="360">
        <v>0</v>
      </c>
      <c r="T947" s="360">
        <f t="shared" si="164"/>
        <v>0</v>
      </c>
      <c r="U947" s="360">
        <f t="shared" si="158"/>
        <v>21240</v>
      </c>
      <c r="V947" s="369">
        <f t="shared" si="159"/>
        <v>21240</v>
      </c>
      <c r="W947" s="393">
        <f t="shared" si="160"/>
        <v>0</v>
      </c>
      <c r="X947" s="376">
        <f t="shared" si="161"/>
        <v>0</v>
      </c>
      <c r="Y947" s="372"/>
    </row>
    <row r="948" spans="1:25" s="50" customFormat="1" ht="22.5" customHeight="1" x14ac:dyDescent="0.15">
      <c r="A948" s="361" t="s">
        <v>410</v>
      </c>
      <c r="B948" s="151" t="s">
        <v>965</v>
      </c>
      <c r="C948" s="152" t="s">
        <v>1370</v>
      </c>
      <c r="D948" s="375">
        <v>1</v>
      </c>
      <c r="E948" s="359" t="s">
        <v>1384</v>
      </c>
      <c r="F948" s="360">
        <v>24780</v>
      </c>
      <c r="G948" s="360">
        <f t="shared" si="155"/>
        <v>24780</v>
      </c>
      <c r="H948" s="360">
        <v>0</v>
      </c>
      <c r="I948" s="360">
        <f t="shared" si="156"/>
        <v>0</v>
      </c>
      <c r="J948" s="360">
        <v>0</v>
      </c>
      <c r="K948" s="360">
        <f t="shared" si="157"/>
        <v>0</v>
      </c>
      <c r="L948" s="360">
        <f t="shared" si="165"/>
        <v>24780</v>
      </c>
      <c r="M948" s="376">
        <f t="shared" si="165"/>
        <v>24780</v>
      </c>
      <c r="N948" s="375">
        <v>1</v>
      </c>
      <c r="O948" s="360">
        <v>24780</v>
      </c>
      <c r="P948" s="360">
        <f t="shared" si="162"/>
        <v>24780</v>
      </c>
      <c r="Q948" s="360">
        <v>0</v>
      </c>
      <c r="R948" s="360">
        <f t="shared" si="163"/>
        <v>0</v>
      </c>
      <c r="S948" s="360">
        <v>0</v>
      </c>
      <c r="T948" s="360">
        <f t="shared" si="164"/>
        <v>0</v>
      </c>
      <c r="U948" s="360">
        <f t="shared" si="158"/>
        <v>24780</v>
      </c>
      <c r="V948" s="369">
        <f t="shared" si="159"/>
        <v>24780</v>
      </c>
      <c r="W948" s="393">
        <f t="shared" si="160"/>
        <v>0</v>
      </c>
      <c r="X948" s="376">
        <f t="shared" si="161"/>
        <v>0</v>
      </c>
      <c r="Y948" s="372"/>
    </row>
    <row r="949" spans="1:25" s="50" customFormat="1" ht="22.5" customHeight="1" x14ac:dyDescent="0.15">
      <c r="A949" s="361" t="s">
        <v>411</v>
      </c>
      <c r="B949" s="151" t="s">
        <v>965</v>
      </c>
      <c r="C949" s="152" t="s">
        <v>1366</v>
      </c>
      <c r="D949" s="375">
        <v>1</v>
      </c>
      <c r="E949" s="359" t="s">
        <v>1384</v>
      </c>
      <c r="F949" s="360">
        <v>29736</v>
      </c>
      <c r="G949" s="360">
        <f t="shared" si="155"/>
        <v>29736</v>
      </c>
      <c r="H949" s="360">
        <v>0</v>
      </c>
      <c r="I949" s="360">
        <f t="shared" si="156"/>
        <v>0</v>
      </c>
      <c r="J949" s="360">
        <v>0</v>
      </c>
      <c r="K949" s="360">
        <f t="shared" si="157"/>
        <v>0</v>
      </c>
      <c r="L949" s="360">
        <f t="shared" si="165"/>
        <v>29736</v>
      </c>
      <c r="M949" s="376">
        <f t="shared" si="165"/>
        <v>29736</v>
      </c>
      <c r="N949" s="375">
        <v>1</v>
      </c>
      <c r="O949" s="360">
        <v>29736</v>
      </c>
      <c r="P949" s="360">
        <f t="shared" si="162"/>
        <v>29736</v>
      </c>
      <c r="Q949" s="360">
        <v>0</v>
      </c>
      <c r="R949" s="360">
        <f t="shared" si="163"/>
        <v>0</v>
      </c>
      <c r="S949" s="360">
        <v>0</v>
      </c>
      <c r="T949" s="360">
        <f t="shared" si="164"/>
        <v>0</v>
      </c>
      <c r="U949" s="360">
        <f t="shared" si="158"/>
        <v>29736</v>
      </c>
      <c r="V949" s="369">
        <f t="shared" si="159"/>
        <v>29736</v>
      </c>
      <c r="W949" s="393">
        <f t="shared" si="160"/>
        <v>0</v>
      </c>
      <c r="X949" s="376">
        <f t="shared" si="161"/>
        <v>0</v>
      </c>
      <c r="Y949" s="372"/>
    </row>
    <row r="950" spans="1:25" s="50" customFormat="1" ht="22.5" customHeight="1" x14ac:dyDescent="0.15">
      <c r="A950" s="361" t="s">
        <v>412</v>
      </c>
      <c r="B950" s="151" t="s">
        <v>965</v>
      </c>
      <c r="C950" s="152" t="s">
        <v>1371</v>
      </c>
      <c r="D950" s="375">
        <v>1</v>
      </c>
      <c r="E950" s="359" t="s">
        <v>1384</v>
      </c>
      <c r="F950" s="360">
        <v>35400</v>
      </c>
      <c r="G950" s="360">
        <f t="shared" si="155"/>
        <v>35400</v>
      </c>
      <c r="H950" s="360">
        <v>0</v>
      </c>
      <c r="I950" s="360">
        <f t="shared" si="156"/>
        <v>0</v>
      </c>
      <c r="J950" s="360">
        <v>0</v>
      </c>
      <c r="K950" s="360">
        <f t="shared" si="157"/>
        <v>0</v>
      </c>
      <c r="L950" s="360">
        <f t="shared" si="165"/>
        <v>35400</v>
      </c>
      <c r="M950" s="376">
        <f t="shared" si="165"/>
        <v>35400</v>
      </c>
      <c r="N950" s="375">
        <v>1</v>
      </c>
      <c r="O950" s="360">
        <v>35400</v>
      </c>
      <c r="P950" s="360">
        <f t="shared" si="162"/>
        <v>35400</v>
      </c>
      <c r="Q950" s="360">
        <v>0</v>
      </c>
      <c r="R950" s="360">
        <f t="shared" si="163"/>
        <v>0</v>
      </c>
      <c r="S950" s="360">
        <v>0</v>
      </c>
      <c r="T950" s="360">
        <f t="shared" si="164"/>
        <v>0</v>
      </c>
      <c r="U950" s="360">
        <f t="shared" si="158"/>
        <v>35400</v>
      </c>
      <c r="V950" s="369">
        <f t="shared" si="159"/>
        <v>35400</v>
      </c>
      <c r="W950" s="393">
        <f t="shared" si="160"/>
        <v>0</v>
      </c>
      <c r="X950" s="376">
        <f t="shared" si="161"/>
        <v>0</v>
      </c>
      <c r="Y950" s="372"/>
    </row>
    <row r="951" spans="1:25" s="50" customFormat="1" ht="22.5" customHeight="1" x14ac:dyDescent="0.15">
      <c r="A951" s="361" t="s">
        <v>413</v>
      </c>
      <c r="B951" s="151" t="s">
        <v>965</v>
      </c>
      <c r="C951" s="152" t="s">
        <v>1372</v>
      </c>
      <c r="D951" s="375">
        <v>1</v>
      </c>
      <c r="E951" s="359" t="s">
        <v>1384</v>
      </c>
      <c r="F951" s="360">
        <v>41064</v>
      </c>
      <c r="G951" s="360">
        <f t="shared" si="155"/>
        <v>41064</v>
      </c>
      <c r="H951" s="360">
        <v>0</v>
      </c>
      <c r="I951" s="360">
        <f t="shared" si="156"/>
        <v>0</v>
      </c>
      <c r="J951" s="360">
        <v>0</v>
      </c>
      <c r="K951" s="360">
        <f t="shared" si="157"/>
        <v>0</v>
      </c>
      <c r="L951" s="360">
        <f t="shared" si="165"/>
        <v>41064</v>
      </c>
      <c r="M951" s="376">
        <f t="shared" si="165"/>
        <v>41064</v>
      </c>
      <c r="N951" s="375">
        <v>1</v>
      </c>
      <c r="O951" s="360">
        <v>41064</v>
      </c>
      <c r="P951" s="360">
        <f t="shared" si="162"/>
        <v>41064</v>
      </c>
      <c r="Q951" s="360">
        <v>0</v>
      </c>
      <c r="R951" s="360">
        <f t="shared" si="163"/>
        <v>0</v>
      </c>
      <c r="S951" s="360">
        <v>0</v>
      </c>
      <c r="T951" s="360">
        <f t="shared" si="164"/>
        <v>0</v>
      </c>
      <c r="U951" s="360">
        <f t="shared" si="158"/>
        <v>41064</v>
      </c>
      <c r="V951" s="369">
        <f t="shared" si="159"/>
        <v>41064</v>
      </c>
      <c r="W951" s="393">
        <f t="shared" si="160"/>
        <v>0</v>
      </c>
      <c r="X951" s="376">
        <f t="shared" si="161"/>
        <v>0</v>
      </c>
      <c r="Y951" s="372"/>
    </row>
    <row r="952" spans="1:25" s="50" customFormat="1" ht="22.5" customHeight="1" x14ac:dyDescent="0.15">
      <c r="A952" s="361" t="s">
        <v>414</v>
      </c>
      <c r="B952" s="151" t="s">
        <v>965</v>
      </c>
      <c r="C952" s="152" t="s">
        <v>89</v>
      </c>
      <c r="D952" s="375">
        <v>1</v>
      </c>
      <c r="E952" s="359" t="s">
        <v>1384</v>
      </c>
      <c r="F952" s="360">
        <v>50976</v>
      </c>
      <c r="G952" s="360">
        <f t="shared" si="155"/>
        <v>50976</v>
      </c>
      <c r="H952" s="360">
        <v>0</v>
      </c>
      <c r="I952" s="360">
        <f t="shared" si="156"/>
        <v>0</v>
      </c>
      <c r="J952" s="360">
        <v>0</v>
      </c>
      <c r="K952" s="360">
        <f t="shared" si="157"/>
        <v>0</v>
      </c>
      <c r="L952" s="360">
        <f t="shared" si="165"/>
        <v>50976</v>
      </c>
      <c r="M952" s="376">
        <f t="shared" si="165"/>
        <v>50976</v>
      </c>
      <c r="N952" s="375">
        <v>1</v>
      </c>
      <c r="O952" s="360">
        <v>50976</v>
      </c>
      <c r="P952" s="360">
        <f t="shared" si="162"/>
        <v>50976</v>
      </c>
      <c r="Q952" s="360">
        <v>0</v>
      </c>
      <c r="R952" s="360">
        <f t="shared" si="163"/>
        <v>0</v>
      </c>
      <c r="S952" s="360">
        <v>0</v>
      </c>
      <c r="T952" s="360">
        <f t="shared" si="164"/>
        <v>0</v>
      </c>
      <c r="U952" s="360">
        <f t="shared" si="158"/>
        <v>50976</v>
      </c>
      <c r="V952" s="369">
        <f t="shared" si="159"/>
        <v>50976</v>
      </c>
      <c r="W952" s="393">
        <f t="shared" si="160"/>
        <v>0</v>
      </c>
      <c r="X952" s="376">
        <f t="shared" si="161"/>
        <v>0</v>
      </c>
      <c r="Y952" s="372"/>
    </row>
    <row r="953" spans="1:25" s="50" customFormat="1" ht="22.5" customHeight="1" x14ac:dyDescent="0.15">
      <c r="A953" s="361" t="s">
        <v>415</v>
      </c>
      <c r="B953" s="151" t="s">
        <v>965</v>
      </c>
      <c r="C953" s="152" t="s">
        <v>90</v>
      </c>
      <c r="D953" s="375">
        <v>0</v>
      </c>
      <c r="E953" s="359" t="s">
        <v>1384</v>
      </c>
      <c r="F953" s="360">
        <v>78588</v>
      </c>
      <c r="G953" s="360">
        <f t="shared" si="155"/>
        <v>0</v>
      </c>
      <c r="H953" s="360">
        <v>0</v>
      </c>
      <c r="I953" s="360">
        <f t="shared" si="156"/>
        <v>0</v>
      </c>
      <c r="J953" s="360">
        <v>0</v>
      </c>
      <c r="K953" s="360">
        <f t="shared" si="157"/>
        <v>0</v>
      </c>
      <c r="L953" s="360">
        <f t="shared" si="165"/>
        <v>78588</v>
      </c>
      <c r="M953" s="376">
        <f t="shared" si="165"/>
        <v>0</v>
      </c>
      <c r="N953" s="375">
        <v>0</v>
      </c>
      <c r="O953" s="360">
        <v>78588</v>
      </c>
      <c r="P953" s="360">
        <f t="shared" si="162"/>
        <v>0</v>
      </c>
      <c r="Q953" s="360">
        <v>0</v>
      </c>
      <c r="R953" s="360">
        <f t="shared" si="163"/>
        <v>0</v>
      </c>
      <c r="S953" s="360">
        <v>0</v>
      </c>
      <c r="T953" s="360">
        <f t="shared" si="164"/>
        <v>0</v>
      </c>
      <c r="U953" s="360">
        <f t="shared" si="158"/>
        <v>78588</v>
      </c>
      <c r="V953" s="369">
        <f t="shared" si="159"/>
        <v>0</v>
      </c>
      <c r="W953" s="393">
        <f t="shared" si="160"/>
        <v>0</v>
      </c>
      <c r="X953" s="376">
        <f t="shared" si="161"/>
        <v>0</v>
      </c>
      <c r="Y953" s="372"/>
    </row>
    <row r="954" spans="1:25" s="50" customFormat="1" ht="22.5" customHeight="1" x14ac:dyDescent="0.15">
      <c r="A954" s="361" t="s">
        <v>416</v>
      </c>
      <c r="B954" s="151" t="s">
        <v>965</v>
      </c>
      <c r="C954" s="152" t="s">
        <v>91</v>
      </c>
      <c r="D954" s="375">
        <v>0</v>
      </c>
      <c r="E954" s="359" t="s">
        <v>1384</v>
      </c>
      <c r="F954" s="360">
        <v>99120</v>
      </c>
      <c r="G954" s="360">
        <f t="shared" si="155"/>
        <v>0</v>
      </c>
      <c r="H954" s="360">
        <v>0</v>
      </c>
      <c r="I954" s="360">
        <f t="shared" si="156"/>
        <v>0</v>
      </c>
      <c r="J954" s="360">
        <v>0</v>
      </c>
      <c r="K954" s="360">
        <f t="shared" si="157"/>
        <v>0</v>
      </c>
      <c r="L954" s="360">
        <f t="shared" si="165"/>
        <v>99120</v>
      </c>
      <c r="M954" s="376">
        <f t="shared" si="165"/>
        <v>0</v>
      </c>
      <c r="N954" s="375">
        <v>0</v>
      </c>
      <c r="O954" s="360">
        <v>99120</v>
      </c>
      <c r="P954" s="360">
        <f t="shared" si="162"/>
        <v>0</v>
      </c>
      <c r="Q954" s="360">
        <v>0</v>
      </c>
      <c r="R954" s="360">
        <f t="shared" si="163"/>
        <v>0</v>
      </c>
      <c r="S954" s="360">
        <v>0</v>
      </c>
      <c r="T954" s="360">
        <f t="shared" si="164"/>
        <v>0</v>
      </c>
      <c r="U954" s="360">
        <f t="shared" si="158"/>
        <v>99120</v>
      </c>
      <c r="V954" s="369">
        <f t="shared" si="159"/>
        <v>0</v>
      </c>
      <c r="W954" s="393">
        <f t="shared" si="160"/>
        <v>0</v>
      </c>
      <c r="X954" s="376">
        <f t="shared" si="161"/>
        <v>0</v>
      </c>
      <c r="Y954" s="372"/>
    </row>
    <row r="955" spans="1:25" s="50" customFormat="1" ht="22.5" customHeight="1" x14ac:dyDescent="0.15">
      <c r="A955" s="361" t="s">
        <v>417</v>
      </c>
      <c r="B955" s="151" t="s">
        <v>965</v>
      </c>
      <c r="C955" s="152" t="s">
        <v>92</v>
      </c>
      <c r="D955" s="375">
        <v>0</v>
      </c>
      <c r="E955" s="359" t="s">
        <v>1384</v>
      </c>
      <c r="F955" s="360">
        <v>135670</v>
      </c>
      <c r="G955" s="360">
        <f t="shared" si="155"/>
        <v>0</v>
      </c>
      <c r="H955" s="360">
        <v>0</v>
      </c>
      <c r="I955" s="360">
        <f t="shared" si="156"/>
        <v>0</v>
      </c>
      <c r="J955" s="360">
        <v>0</v>
      </c>
      <c r="K955" s="360">
        <f t="shared" si="157"/>
        <v>0</v>
      </c>
      <c r="L955" s="360">
        <f t="shared" si="165"/>
        <v>135670</v>
      </c>
      <c r="M955" s="376">
        <f t="shared" si="165"/>
        <v>0</v>
      </c>
      <c r="N955" s="375">
        <v>0</v>
      </c>
      <c r="O955" s="360">
        <v>135670</v>
      </c>
      <c r="P955" s="360">
        <f t="shared" si="162"/>
        <v>0</v>
      </c>
      <c r="Q955" s="360">
        <v>0</v>
      </c>
      <c r="R955" s="360">
        <f t="shared" si="163"/>
        <v>0</v>
      </c>
      <c r="S955" s="360">
        <v>0</v>
      </c>
      <c r="T955" s="360">
        <f t="shared" si="164"/>
        <v>0</v>
      </c>
      <c r="U955" s="360">
        <f t="shared" si="158"/>
        <v>135670</v>
      </c>
      <c r="V955" s="369">
        <f t="shared" si="159"/>
        <v>0</v>
      </c>
      <c r="W955" s="393">
        <f t="shared" si="160"/>
        <v>0</v>
      </c>
      <c r="X955" s="376">
        <f t="shared" si="161"/>
        <v>0</v>
      </c>
      <c r="Y955" s="372"/>
    </row>
    <row r="956" spans="1:25" s="50" customFormat="1" ht="22.5" customHeight="1" x14ac:dyDescent="0.15">
      <c r="A956" s="361" t="s">
        <v>418</v>
      </c>
      <c r="B956" s="151" t="s">
        <v>964</v>
      </c>
      <c r="C956" s="152" t="s">
        <v>1368</v>
      </c>
      <c r="D956" s="375">
        <v>0</v>
      </c>
      <c r="E956" s="359" t="s">
        <v>1384</v>
      </c>
      <c r="F956" s="360">
        <v>35400</v>
      </c>
      <c r="G956" s="360">
        <f t="shared" si="155"/>
        <v>0</v>
      </c>
      <c r="H956" s="360">
        <v>0</v>
      </c>
      <c r="I956" s="360">
        <f t="shared" si="156"/>
        <v>0</v>
      </c>
      <c r="J956" s="360">
        <v>0</v>
      </c>
      <c r="K956" s="360">
        <f t="shared" si="157"/>
        <v>0</v>
      </c>
      <c r="L956" s="360">
        <f t="shared" si="165"/>
        <v>35400</v>
      </c>
      <c r="M956" s="376">
        <f t="shared" si="165"/>
        <v>0</v>
      </c>
      <c r="N956" s="375">
        <v>0</v>
      </c>
      <c r="O956" s="360">
        <v>35400</v>
      </c>
      <c r="P956" s="360">
        <f t="shared" si="162"/>
        <v>0</v>
      </c>
      <c r="Q956" s="360">
        <v>0</v>
      </c>
      <c r="R956" s="360">
        <f t="shared" si="163"/>
        <v>0</v>
      </c>
      <c r="S956" s="360">
        <v>0</v>
      </c>
      <c r="T956" s="360">
        <f t="shared" si="164"/>
        <v>0</v>
      </c>
      <c r="U956" s="360">
        <f t="shared" si="158"/>
        <v>35400</v>
      </c>
      <c r="V956" s="369">
        <f t="shared" si="159"/>
        <v>0</v>
      </c>
      <c r="W956" s="393">
        <f t="shared" si="160"/>
        <v>0</v>
      </c>
      <c r="X956" s="376">
        <f t="shared" si="161"/>
        <v>0</v>
      </c>
      <c r="Y956" s="372"/>
    </row>
    <row r="957" spans="1:25" s="50" customFormat="1" ht="22.5" customHeight="1" x14ac:dyDescent="0.15">
      <c r="A957" s="361" t="s">
        <v>419</v>
      </c>
      <c r="B957" s="151" t="s">
        <v>964</v>
      </c>
      <c r="C957" s="152" t="s">
        <v>1369</v>
      </c>
      <c r="D957" s="375">
        <v>0</v>
      </c>
      <c r="E957" s="359" t="s">
        <v>1384</v>
      </c>
      <c r="F957" s="360">
        <v>38232</v>
      </c>
      <c r="G957" s="360">
        <f t="shared" si="155"/>
        <v>0</v>
      </c>
      <c r="H957" s="360">
        <v>0</v>
      </c>
      <c r="I957" s="360">
        <f t="shared" si="156"/>
        <v>0</v>
      </c>
      <c r="J957" s="360">
        <v>0</v>
      </c>
      <c r="K957" s="360">
        <f t="shared" si="157"/>
        <v>0</v>
      </c>
      <c r="L957" s="360">
        <f t="shared" si="165"/>
        <v>38232</v>
      </c>
      <c r="M957" s="376">
        <f t="shared" si="165"/>
        <v>0</v>
      </c>
      <c r="N957" s="375">
        <v>0</v>
      </c>
      <c r="O957" s="360">
        <v>38232</v>
      </c>
      <c r="P957" s="360">
        <f t="shared" si="162"/>
        <v>0</v>
      </c>
      <c r="Q957" s="360">
        <v>0</v>
      </c>
      <c r="R957" s="360">
        <f t="shared" si="163"/>
        <v>0</v>
      </c>
      <c r="S957" s="360">
        <v>0</v>
      </c>
      <c r="T957" s="360">
        <f t="shared" si="164"/>
        <v>0</v>
      </c>
      <c r="U957" s="360">
        <f t="shared" si="158"/>
        <v>38232</v>
      </c>
      <c r="V957" s="369">
        <f t="shared" si="159"/>
        <v>0</v>
      </c>
      <c r="W957" s="393">
        <f t="shared" si="160"/>
        <v>0</v>
      </c>
      <c r="X957" s="376">
        <f t="shared" si="161"/>
        <v>0</v>
      </c>
      <c r="Y957" s="372"/>
    </row>
    <row r="958" spans="1:25" s="50" customFormat="1" ht="22.5" customHeight="1" x14ac:dyDescent="0.15">
      <c r="A958" s="361" t="s">
        <v>420</v>
      </c>
      <c r="B958" s="151" t="s">
        <v>964</v>
      </c>
      <c r="C958" s="152" t="s">
        <v>1370</v>
      </c>
      <c r="D958" s="375">
        <v>0</v>
      </c>
      <c r="E958" s="359" t="s">
        <v>1384</v>
      </c>
      <c r="F958" s="360">
        <v>41064</v>
      </c>
      <c r="G958" s="360">
        <f t="shared" si="155"/>
        <v>0</v>
      </c>
      <c r="H958" s="360">
        <v>0</v>
      </c>
      <c r="I958" s="360">
        <f t="shared" si="156"/>
        <v>0</v>
      </c>
      <c r="J958" s="360">
        <v>0</v>
      </c>
      <c r="K958" s="360">
        <f t="shared" si="157"/>
        <v>0</v>
      </c>
      <c r="L958" s="360">
        <f t="shared" si="165"/>
        <v>41064</v>
      </c>
      <c r="M958" s="376">
        <f t="shared" si="165"/>
        <v>0</v>
      </c>
      <c r="N958" s="375">
        <v>0</v>
      </c>
      <c r="O958" s="360">
        <v>41064</v>
      </c>
      <c r="P958" s="360">
        <f t="shared" si="162"/>
        <v>0</v>
      </c>
      <c r="Q958" s="360">
        <v>0</v>
      </c>
      <c r="R958" s="360">
        <f t="shared" si="163"/>
        <v>0</v>
      </c>
      <c r="S958" s="360">
        <v>0</v>
      </c>
      <c r="T958" s="360">
        <f t="shared" si="164"/>
        <v>0</v>
      </c>
      <c r="U958" s="360">
        <f t="shared" si="158"/>
        <v>41064</v>
      </c>
      <c r="V958" s="369">
        <f t="shared" si="159"/>
        <v>0</v>
      </c>
      <c r="W958" s="393">
        <f t="shared" si="160"/>
        <v>0</v>
      </c>
      <c r="X958" s="376">
        <f t="shared" si="161"/>
        <v>0</v>
      </c>
      <c r="Y958" s="372"/>
    </row>
    <row r="959" spans="1:25" s="50" customFormat="1" ht="22.5" customHeight="1" x14ac:dyDescent="0.15">
      <c r="A959" s="361" t="s">
        <v>421</v>
      </c>
      <c r="B959" s="151" t="s">
        <v>964</v>
      </c>
      <c r="C959" s="152" t="s">
        <v>1366</v>
      </c>
      <c r="D959" s="375">
        <v>0</v>
      </c>
      <c r="E959" s="359" t="s">
        <v>1384</v>
      </c>
      <c r="F959" s="360">
        <v>46728</v>
      </c>
      <c r="G959" s="360">
        <f t="shared" si="155"/>
        <v>0</v>
      </c>
      <c r="H959" s="360">
        <v>0</v>
      </c>
      <c r="I959" s="360">
        <f t="shared" si="156"/>
        <v>0</v>
      </c>
      <c r="J959" s="360">
        <v>0</v>
      </c>
      <c r="K959" s="360">
        <f t="shared" si="157"/>
        <v>0</v>
      </c>
      <c r="L959" s="360">
        <f t="shared" si="165"/>
        <v>46728</v>
      </c>
      <c r="M959" s="376">
        <f t="shared" si="165"/>
        <v>0</v>
      </c>
      <c r="N959" s="375">
        <v>0</v>
      </c>
      <c r="O959" s="360">
        <v>46728</v>
      </c>
      <c r="P959" s="360">
        <f t="shared" si="162"/>
        <v>0</v>
      </c>
      <c r="Q959" s="360">
        <v>0</v>
      </c>
      <c r="R959" s="360">
        <f t="shared" si="163"/>
        <v>0</v>
      </c>
      <c r="S959" s="360">
        <v>0</v>
      </c>
      <c r="T959" s="360">
        <f t="shared" si="164"/>
        <v>0</v>
      </c>
      <c r="U959" s="360">
        <f t="shared" si="158"/>
        <v>46728</v>
      </c>
      <c r="V959" s="369">
        <f t="shared" si="159"/>
        <v>0</v>
      </c>
      <c r="W959" s="393">
        <f t="shared" si="160"/>
        <v>0</v>
      </c>
      <c r="X959" s="376">
        <f t="shared" si="161"/>
        <v>0</v>
      </c>
      <c r="Y959" s="372"/>
    </row>
    <row r="960" spans="1:25" s="50" customFormat="1" ht="22.5" customHeight="1" x14ac:dyDescent="0.15">
      <c r="A960" s="361" t="s">
        <v>422</v>
      </c>
      <c r="B960" s="151" t="s">
        <v>964</v>
      </c>
      <c r="C960" s="152" t="s">
        <v>1371</v>
      </c>
      <c r="D960" s="375">
        <v>0</v>
      </c>
      <c r="E960" s="359" t="s">
        <v>1384</v>
      </c>
      <c r="F960" s="360">
        <v>62304</v>
      </c>
      <c r="G960" s="360">
        <f t="shared" si="155"/>
        <v>0</v>
      </c>
      <c r="H960" s="360">
        <v>0</v>
      </c>
      <c r="I960" s="360">
        <f t="shared" si="156"/>
        <v>0</v>
      </c>
      <c r="J960" s="360">
        <v>0</v>
      </c>
      <c r="K960" s="360">
        <f t="shared" si="157"/>
        <v>0</v>
      </c>
      <c r="L960" s="360">
        <f t="shared" si="165"/>
        <v>62304</v>
      </c>
      <c r="M960" s="376">
        <f t="shared" si="165"/>
        <v>0</v>
      </c>
      <c r="N960" s="375">
        <v>0</v>
      </c>
      <c r="O960" s="360">
        <v>62304</v>
      </c>
      <c r="P960" s="360">
        <f t="shared" si="162"/>
        <v>0</v>
      </c>
      <c r="Q960" s="360">
        <v>0</v>
      </c>
      <c r="R960" s="360">
        <f t="shared" si="163"/>
        <v>0</v>
      </c>
      <c r="S960" s="360">
        <v>0</v>
      </c>
      <c r="T960" s="360">
        <f t="shared" si="164"/>
        <v>0</v>
      </c>
      <c r="U960" s="360">
        <f t="shared" si="158"/>
        <v>62304</v>
      </c>
      <c r="V960" s="369">
        <f t="shared" si="159"/>
        <v>0</v>
      </c>
      <c r="W960" s="393">
        <f t="shared" si="160"/>
        <v>0</v>
      </c>
      <c r="X960" s="376">
        <f t="shared" si="161"/>
        <v>0</v>
      </c>
      <c r="Y960" s="372"/>
    </row>
    <row r="961" spans="1:25" s="50" customFormat="1" ht="22.5" customHeight="1" x14ac:dyDescent="0.15">
      <c r="A961" s="361" t="s">
        <v>423</v>
      </c>
      <c r="B961" s="151" t="s">
        <v>964</v>
      </c>
      <c r="C961" s="152" t="s">
        <v>1372</v>
      </c>
      <c r="D961" s="375">
        <v>0</v>
      </c>
      <c r="E961" s="359" t="s">
        <v>1384</v>
      </c>
      <c r="F961" s="360">
        <v>72216</v>
      </c>
      <c r="G961" s="360">
        <f t="shared" si="155"/>
        <v>0</v>
      </c>
      <c r="H961" s="360">
        <v>0</v>
      </c>
      <c r="I961" s="360">
        <f t="shared" si="156"/>
        <v>0</v>
      </c>
      <c r="J961" s="360">
        <v>0</v>
      </c>
      <c r="K961" s="360">
        <f t="shared" si="157"/>
        <v>0</v>
      </c>
      <c r="L961" s="360">
        <f t="shared" si="165"/>
        <v>72216</v>
      </c>
      <c r="M961" s="376">
        <f t="shared" si="165"/>
        <v>0</v>
      </c>
      <c r="N961" s="375">
        <v>0</v>
      </c>
      <c r="O961" s="360">
        <v>72216</v>
      </c>
      <c r="P961" s="360">
        <f t="shared" si="162"/>
        <v>0</v>
      </c>
      <c r="Q961" s="360">
        <v>0</v>
      </c>
      <c r="R961" s="360">
        <f t="shared" si="163"/>
        <v>0</v>
      </c>
      <c r="S961" s="360">
        <v>0</v>
      </c>
      <c r="T961" s="360">
        <f t="shared" si="164"/>
        <v>0</v>
      </c>
      <c r="U961" s="360">
        <f t="shared" si="158"/>
        <v>72216</v>
      </c>
      <c r="V961" s="369">
        <f t="shared" si="159"/>
        <v>0</v>
      </c>
      <c r="W961" s="393">
        <f t="shared" si="160"/>
        <v>0</v>
      </c>
      <c r="X961" s="376">
        <f t="shared" si="161"/>
        <v>0</v>
      </c>
      <c r="Y961" s="372"/>
    </row>
    <row r="962" spans="1:25" s="50" customFormat="1" ht="22.5" customHeight="1" x14ac:dyDescent="0.15">
      <c r="A962" s="361" t="s">
        <v>424</v>
      </c>
      <c r="B962" s="151" t="s">
        <v>964</v>
      </c>
      <c r="C962" s="152" t="s">
        <v>89</v>
      </c>
      <c r="D962" s="375">
        <v>0</v>
      </c>
      <c r="E962" s="359" t="s">
        <v>1384</v>
      </c>
      <c r="F962" s="360">
        <v>93456</v>
      </c>
      <c r="G962" s="360">
        <f t="shared" si="155"/>
        <v>0</v>
      </c>
      <c r="H962" s="360">
        <v>0</v>
      </c>
      <c r="I962" s="360">
        <f t="shared" si="156"/>
        <v>0</v>
      </c>
      <c r="J962" s="360">
        <v>0</v>
      </c>
      <c r="K962" s="360">
        <f t="shared" si="157"/>
        <v>0</v>
      </c>
      <c r="L962" s="360">
        <f t="shared" si="165"/>
        <v>93456</v>
      </c>
      <c r="M962" s="376">
        <f t="shared" si="165"/>
        <v>0</v>
      </c>
      <c r="N962" s="375">
        <v>0</v>
      </c>
      <c r="O962" s="360">
        <v>93456</v>
      </c>
      <c r="P962" s="360">
        <f t="shared" si="162"/>
        <v>0</v>
      </c>
      <c r="Q962" s="360">
        <v>0</v>
      </c>
      <c r="R962" s="360">
        <f t="shared" si="163"/>
        <v>0</v>
      </c>
      <c r="S962" s="360">
        <v>0</v>
      </c>
      <c r="T962" s="360">
        <f t="shared" si="164"/>
        <v>0</v>
      </c>
      <c r="U962" s="360">
        <f t="shared" si="158"/>
        <v>93456</v>
      </c>
      <c r="V962" s="369">
        <f t="shared" si="159"/>
        <v>0</v>
      </c>
      <c r="W962" s="393">
        <f t="shared" si="160"/>
        <v>0</v>
      </c>
      <c r="X962" s="376">
        <f t="shared" si="161"/>
        <v>0</v>
      </c>
      <c r="Y962" s="372"/>
    </row>
    <row r="963" spans="1:25" s="50" customFormat="1" ht="22.5" customHeight="1" x14ac:dyDescent="0.15">
      <c r="A963" s="361" t="s">
        <v>425</v>
      </c>
      <c r="B963" s="151" t="s">
        <v>964</v>
      </c>
      <c r="C963" s="152" t="s">
        <v>90</v>
      </c>
      <c r="D963" s="375">
        <v>0</v>
      </c>
      <c r="E963" s="359" t="s">
        <v>1384</v>
      </c>
      <c r="F963" s="360">
        <v>152928</v>
      </c>
      <c r="G963" s="360">
        <f t="shared" si="155"/>
        <v>0</v>
      </c>
      <c r="H963" s="360">
        <v>0</v>
      </c>
      <c r="I963" s="360">
        <f t="shared" si="156"/>
        <v>0</v>
      </c>
      <c r="J963" s="360">
        <v>0</v>
      </c>
      <c r="K963" s="360">
        <f t="shared" si="157"/>
        <v>0</v>
      </c>
      <c r="L963" s="360">
        <f t="shared" si="165"/>
        <v>152928</v>
      </c>
      <c r="M963" s="376">
        <f t="shared" si="165"/>
        <v>0</v>
      </c>
      <c r="N963" s="375">
        <v>0</v>
      </c>
      <c r="O963" s="360">
        <v>152928</v>
      </c>
      <c r="P963" s="360">
        <f t="shared" si="162"/>
        <v>0</v>
      </c>
      <c r="Q963" s="360">
        <v>0</v>
      </c>
      <c r="R963" s="360">
        <f t="shared" si="163"/>
        <v>0</v>
      </c>
      <c r="S963" s="360">
        <v>0</v>
      </c>
      <c r="T963" s="360">
        <f t="shared" si="164"/>
        <v>0</v>
      </c>
      <c r="U963" s="360">
        <f t="shared" si="158"/>
        <v>152928</v>
      </c>
      <c r="V963" s="369">
        <f t="shared" si="159"/>
        <v>0</v>
      </c>
      <c r="W963" s="393">
        <f t="shared" si="160"/>
        <v>0</v>
      </c>
      <c r="X963" s="376">
        <f t="shared" si="161"/>
        <v>0</v>
      </c>
      <c r="Y963" s="372"/>
    </row>
    <row r="964" spans="1:25" s="50" customFormat="1" ht="22.5" customHeight="1" x14ac:dyDescent="0.15">
      <c r="A964" s="361" t="s">
        <v>426</v>
      </c>
      <c r="B964" s="151" t="s">
        <v>964</v>
      </c>
      <c r="C964" s="152" t="s">
        <v>91</v>
      </c>
      <c r="D964" s="375">
        <v>0</v>
      </c>
      <c r="E964" s="359" t="s">
        <v>1384</v>
      </c>
      <c r="F964" s="360">
        <v>193992</v>
      </c>
      <c r="G964" s="360">
        <f t="shared" si="155"/>
        <v>0</v>
      </c>
      <c r="H964" s="360">
        <v>0</v>
      </c>
      <c r="I964" s="360">
        <f t="shared" si="156"/>
        <v>0</v>
      </c>
      <c r="J964" s="360">
        <v>0</v>
      </c>
      <c r="K964" s="360">
        <f t="shared" si="157"/>
        <v>0</v>
      </c>
      <c r="L964" s="360">
        <f t="shared" si="165"/>
        <v>193992</v>
      </c>
      <c r="M964" s="376">
        <f t="shared" si="165"/>
        <v>0</v>
      </c>
      <c r="N964" s="375">
        <v>0</v>
      </c>
      <c r="O964" s="360">
        <v>193992</v>
      </c>
      <c r="P964" s="360">
        <f t="shared" si="162"/>
        <v>0</v>
      </c>
      <c r="Q964" s="360">
        <v>0</v>
      </c>
      <c r="R964" s="360">
        <f t="shared" si="163"/>
        <v>0</v>
      </c>
      <c r="S964" s="360">
        <v>0</v>
      </c>
      <c r="T964" s="360">
        <f t="shared" si="164"/>
        <v>0</v>
      </c>
      <c r="U964" s="360">
        <f t="shared" si="158"/>
        <v>193992</v>
      </c>
      <c r="V964" s="369">
        <f t="shared" si="159"/>
        <v>0</v>
      </c>
      <c r="W964" s="393">
        <f t="shared" si="160"/>
        <v>0</v>
      </c>
      <c r="X964" s="376">
        <f t="shared" si="161"/>
        <v>0</v>
      </c>
      <c r="Y964" s="372"/>
    </row>
    <row r="965" spans="1:25" s="50" customFormat="1" ht="22.5" customHeight="1" x14ac:dyDescent="0.15">
      <c r="A965" s="361" t="s">
        <v>427</v>
      </c>
      <c r="B965" s="151" t="s">
        <v>964</v>
      </c>
      <c r="C965" s="152" t="s">
        <v>92</v>
      </c>
      <c r="D965" s="375">
        <v>0</v>
      </c>
      <c r="E965" s="359" t="s">
        <v>1384</v>
      </c>
      <c r="F965" s="360">
        <v>244968</v>
      </c>
      <c r="G965" s="360">
        <f t="shared" si="155"/>
        <v>0</v>
      </c>
      <c r="H965" s="360">
        <v>0</v>
      </c>
      <c r="I965" s="360">
        <f t="shared" si="156"/>
        <v>0</v>
      </c>
      <c r="J965" s="360">
        <v>0</v>
      </c>
      <c r="K965" s="360">
        <f t="shared" si="157"/>
        <v>0</v>
      </c>
      <c r="L965" s="360">
        <f t="shared" si="165"/>
        <v>244968</v>
      </c>
      <c r="M965" s="376">
        <f t="shared" si="165"/>
        <v>0</v>
      </c>
      <c r="N965" s="375">
        <v>0</v>
      </c>
      <c r="O965" s="360">
        <v>244968</v>
      </c>
      <c r="P965" s="360">
        <f t="shared" si="162"/>
        <v>0</v>
      </c>
      <c r="Q965" s="360">
        <v>0</v>
      </c>
      <c r="R965" s="360">
        <f t="shared" si="163"/>
        <v>0</v>
      </c>
      <c r="S965" s="360">
        <v>0</v>
      </c>
      <c r="T965" s="360">
        <f t="shared" si="164"/>
        <v>0</v>
      </c>
      <c r="U965" s="360">
        <f t="shared" si="158"/>
        <v>244968</v>
      </c>
      <c r="V965" s="369">
        <f t="shared" si="159"/>
        <v>0</v>
      </c>
      <c r="W965" s="393">
        <f t="shared" si="160"/>
        <v>0</v>
      </c>
      <c r="X965" s="376">
        <f t="shared" si="161"/>
        <v>0</v>
      </c>
      <c r="Y965" s="372"/>
    </row>
    <row r="966" spans="1:25" s="50" customFormat="1" ht="22.5" customHeight="1" x14ac:dyDescent="0.15">
      <c r="A966" s="361" t="s">
        <v>428</v>
      </c>
      <c r="B966" s="151" t="s">
        <v>698</v>
      </c>
      <c r="C966" s="152" t="s">
        <v>1369</v>
      </c>
      <c r="D966" s="375">
        <v>0</v>
      </c>
      <c r="E966" s="359" t="s">
        <v>1384</v>
      </c>
      <c r="F966" s="360">
        <v>68145</v>
      </c>
      <c r="G966" s="360">
        <f t="shared" ref="G966:G1024" si="166">INT($D966*F966)</f>
        <v>0</v>
      </c>
      <c r="H966" s="360">
        <v>0</v>
      </c>
      <c r="I966" s="360">
        <f t="shared" ref="I966:I1024" si="167">INT($D966*H966)</f>
        <v>0</v>
      </c>
      <c r="J966" s="360">
        <v>0</v>
      </c>
      <c r="K966" s="360">
        <f t="shared" ref="K966:K1024" si="168">INT($D966*J966)</f>
        <v>0</v>
      </c>
      <c r="L966" s="360">
        <f t="shared" si="165"/>
        <v>68145</v>
      </c>
      <c r="M966" s="376">
        <f t="shared" si="165"/>
        <v>0</v>
      </c>
      <c r="N966" s="375">
        <v>0</v>
      </c>
      <c r="O966" s="360">
        <v>68145</v>
      </c>
      <c r="P966" s="360">
        <f t="shared" si="162"/>
        <v>0</v>
      </c>
      <c r="Q966" s="360">
        <v>0</v>
      </c>
      <c r="R966" s="360">
        <f t="shared" si="163"/>
        <v>0</v>
      </c>
      <c r="S966" s="360">
        <v>0</v>
      </c>
      <c r="T966" s="360">
        <f t="shared" si="164"/>
        <v>0</v>
      </c>
      <c r="U966" s="360">
        <f t="shared" ref="U966:U1029" si="169">O966+Q966+S966</f>
        <v>68145</v>
      </c>
      <c r="V966" s="369">
        <f t="shared" ref="V966:V1029" si="170">P966+R966+T966</f>
        <v>0</v>
      </c>
      <c r="W966" s="393">
        <f t="shared" ref="W966:W1029" si="171">N966-D966</f>
        <v>0</v>
      </c>
      <c r="X966" s="376">
        <f t="shared" ref="X966:X1029" si="172">V966-M966</f>
        <v>0</v>
      </c>
      <c r="Y966" s="372"/>
    </row>
    <row r="967" spans="1:25" s="50" customFormat="1" ht="22.5" customHeight="1" x14ac:dyDescent="0.15">
      <c r="A967" s="361" t="s">
        <v>429</v>
      </c>
      <c r="B967" s="151" t="s">
        <v>43</v>
      </c>
      <c r="C967" s="152" t="s">
        <v>1370</v>
      </c>
      <c r="D967" s="375">
        <v>0</v>
      </c>
      <c r="E967" s="359" t="s">
        <v>1384</v>
      </c>
      <c r="F967" s="360">
        <v>92925</v>
      </c>
      <c r="G967" s="360">
        <f t="shared" si="166"/>
        <v>0</v>
      </c>
      <c r="H967" s="360">
        <v>0</v>
      </c>
      <c r="I967" s="360">
        <f t="shared" si="167"/>
        <v>0</v>
      </c>
      <c r="J967" s="360">
        <v>0</v>
      </c>
      <c r="K967" s="360">
        <f t="shared" si="168"/>
        <v>0</v>
      </c>
      <c r="L967" s="360">
        <f t="shared" si="165"/>
        <v>92925</v>
      </c>
      <c r="M967" s="376">
        <f t="shared" si="165"/>
        <v>0</v>
      </c>
      <c r="N967" s="375">
        <v>0</v>
      </c>
      <c r="O967" s="360">
        <v>92925</v>
      </c>
      <c r="P967" s="360">
        <f t="shared" ref="P967:P1030" si="173">INT($N967*O967)</f>
        <v>0</v>
      </c>
      <c r="Q967" s="360">
        <v>0</v>
      </c>
      <c r="R967" s="360">
        <f t="shared" ref="R967:R1030" si="174">INT(N967*Q967)</f>
        <v>0</v>
      </c>
      <c r="S967" s="360">
        <v>0</v>
      </c>
      <c r="T967" s="360">
        <f t="shared" ref="T967:T1030" si="175">INT(N967*S967)</f>
        <v>0</v>
      </c>
      <c r="U967" s="360">
        <f t="shared" si="169"/>
        <v>92925</v>
      </c>
      <c r="V967" s="369">
        <f t="shared" si="170"/>
        <v>0</v>
      </c>
      <c r="W967" s="393">
        <f t="shared" si="171"/>
        <v>0</v>
      </c>
      <c r="X967" s="376">
        <f t="shared" si="172"/>
        <v>0</v>
      </c>
      <c r="Y967" s="372"/>
    </row>
    <row r="968" spans="1:25" s="50" customFormat="1" ht="22.5" customHeight="1" x14ac:dyDescent="0.15">
      <c r="A968" s="361" t="s">
        <v>430</v>
      </c>
      <c r="B968" s="151" t="s">
        <v>43</v>
      </c>
      <c r="C968" s="152" t="s">
        <v>1366</v>
      </c>
      <c r="D968" s="375">
        <v>0</v>
      </c>
      <c r="E968" s="359" t="s">
        <v>1384</v>
      </c>
      <c r="F968" s="360">
        <v>115050</v>
      </c>
      <c r="G968" s="360">
        <f t="shared" si="166"/>
        <v>0</v>
      </c>
      <c r="H968" s="360">
        <v>0</v>
      </c>
      <c r="I968" s="360">
        <f t="shared" si="167"/>
        <v>0</v>
      </c>
      <c r="J968" s="360">
        <v>0</v>
      </c>
      <c r="K968" s="360">
        <f t="shared" si="168"/>
        <v>0</v>
      </c>
      <c r="L968" s="360">
        <f t="shared" si="165"/>
        <v>115050</v>
      </c>
      <c r="M968" s="376">
        <f t="shared" si="165"/>
        <v>0</v>
      </c>
      <c r="N968" s="375">
        <v>0</v>
      </c>
      <c r="O968" s="360">
        <v>115050</v>
      </c>
      <c r="P968" s="360">
        <f t="shared" si="173"/>
        <v>0</v>
      </c>
      <c r="Q968" s="360">
        <v>0</v>
      </c>
      <c r="R968" s="360">
        <f t="shared" si="174"/>
        <v>0</v>
      </c>
      <c r="S968" s="360">
        <v>0</v>
      </c>
      <c r="T968" s="360">
        <f t="shared" si="175"/>
        <v>0</v>
      </c>
      <c r="U968" s="360">
        <f t="shared" si="169"/>
        <v>115050</v>
      </c>
      <c r="V968" s="369">
        <f t="shared" si="170"/>
        <v>0</v>
      </c>
      <c r="W968" s="393">
        <f t="shared" si="171"/>
        <v>0</v>
      </c>
      <c r="X968" s="376">
        <f t="shared" si="172"/>
        <v>0</v>
      </c>
      <c r="Y968" s="372"/>
    </row>
    <row r="969" spans="1:25" s="50" customFormat="1" ht="22.5" customHeight="1" x14ac:dyDescent="0.15">
      <c r="A969" s="361" t="s">
        <v>431</v>
      </c>
      <c r="B969" s="151" t="s">
        <v>43</v>
      </c>
      <c r="C969" s="152" t="s">
        <v>1371</v>
      </c>
      <c r="D969" s="375">
        <v>0</v>
      </c>
      <c r="E969" s="359" t="s">
        <v>1384</v>
      </c>
      <c r="F969" s="360">
        <v>319485</v>
      </c>
      <c r="G969" s="360">
        <f t="shared" si="166"/>
        <v>0</v>
      </c>
      <c r="H969" s="360">
        <v>0</v>
      </c>
      <c r="I969" s="360">
        <f t="shared" si="167"/>
        <v>0</v>
      </c>
      <c r="J969" s="360">
        <v>0</v>
      </c>
      <c r="K969" s="360">
        <f t="shared" si="168"/>
        <v>0</v>
      </c>
      <c r="L969" s="360">
        <f t="shared" si="165"/>
        <v>319485</v>
      </c>
      <c r="M969" s="376">
        <f t="shared" si="165"/>
        <v>0</v>
      </c>
      <c r="N969" s="375">
        <v>0</v>
      </c>
      <c r="O969" s="360">
        <v>319485</v>
      </c>
      <c r="P969" s="360">
        <f t="shared" si="173"/>
        <v>0</v>
      </c>
      <c r="Q969" s="360">
        <v>0</v>
      </c>
      <c r="R969" s="360">
        <f t="shared" si="174"/>
        <v>0</v>
      </c>
      <c r="S969" s="360">
        <v>0</v>
      </c>
      <c r="T969" s="360">
        <f t="shared" si="175"/>
        <v>0</v>
      </c>
      <c r="U969" s="360">
        <f t="shared" si="169"/>
        <v>319485</v>
      </c>
      <c r="V969" s="369">
        <f t="shared" si="170"/>
        <v>0</v>
      </c>
      <c r="W969" s="393">
        <f t="shared" si="171"/>
        <v>0</v>
      </c>
      <c r="X969" s="376">
        <f t="shared" si="172"/>
        <v>0</v>
      </c>
      <c r="Y969" s="372"/>
    </row>
    <row r="970" spans="1:25" s="50" customFormat="1" ht="22.5" customHeight="1" x14ac:dyDescent="0.15">
      <c r="A970" s="361" t="s">
        <v>432</v>
      </c>
      <c r="B970" s="151" t="s">
        <v>43</v>
      </c>
      <c r="C970" s="152" t="s">
        <v>1372</v>
      </c>
      <c r="D970" s="375">
        <v>0</v>
      </c>
      <c r="E970" s="359" t="s">
        <v>1384</v>
      </c>
      <c r="F970" s="360">
        <v>594100</v>
      </c>
      <c r="G970" s="360">
        <f t="shared" si="166"/>
        <v>0</v>
      </c>
      <c r="H970" s="360">
        <v>0</v>
      </c>
      <c r="I970" s="360">
        <f t="shared" si="167"/>
        <v>0</v>
      </c>
      <c r="J970" s="360">
        <v>0</v>
      </c>
      <c r="K970" s="360">
        <f t="shared" si="168"/>
        <v>0</v>
      </c>
      <c r="L970" s="360">
        <f t="shared" si="165"/>
        <v>594100</v>
      </c>
      <c r="M970" s="376">
        <f t="shared" si="165"/>
        <v>0</v>
      </c>
      <c r="N970" s="375">
        <v>0</v>
      </c>
      <c r="O970" s="360">
        <v>594100</v>
      </c>
      <c r="P970" s="360">
        <f t="shared" si="173"/>
        <v>0</v>
      </c>
      <c r="Q970" s="360">
        <v>0</v>
      </c>
      <c r="R970" s="360">
        <f t="shared" si="174"/>
        <v>0</v>
      </c>
      <c r="S970" s="360">
        <v>0</v>
      </c>
      <c r="T970" s="360">
        <f t="shared" si="175"/>
        <v>0</v>
      </c>
      <c r="U970" s="360">
        <f t="shared" si="169"/>
        <v>594100</v>
      </c>
      <c r="V970" s="369">
        <f t="shared" si="170"/>
        <v>0</v>
      </c>
      <c r="W970" s="393">
        <f t="shared" si="171"/>
        <v>0</v>
      </c>
      <c r="X970" s="376">
        <f t="shared" si="172"/>
        <v>0</v>
      </c>
      <c r="Y970" s="372"/>
    </row>
    <row r="971" spans="1:25" s="50" customFormat="1" ht="22.5" customHeight="1" x14ac:dyDescent="0.15">
      <c r="A971" s="361" t="s">
        <v>433</v>
      </c>
      <c r="B971" s="151" t="s">
        <v>43</v>
      </c>
      <c r="C971" s="152" t="s">
        <v>89</v>
      </c>
      <c r="D971" s="375">
        <v>0</v>
      </c>
      <c r="E971" s="359" t="s">
        <v>1384</v>
      </c>
      <c r="F971" s="360">
        <v>712425</v>
      </c>
      <c r="G971" s="360">
        <f t="shared" si="166"/>
        <v>0</v>
      </c>
      <c r="H971" s="360">
        <v>0</v>
      </c>
      <c r="I971" s="360">
        <f t="shared" si="167"/>
        <v>0</v>
      </c>
      <c r="J971" s="360">
        <v>0</v>
      </c>
      <c r="K971" s="360">
        <f t="shared" si="168"/>
        <v>0</v>
      </c>
      <c r="L971" s="360">
        <f t="shared" si="165"/>
        <v>712425</v>
      </c>
      <c r="M971" s="376">
        <f t="shared" si="165"/>
        <v>0</v>
      </c>
      <c r="N971" s="375">
        <v>0</v>
      </c>
      <c r="O971" s="360">
        <v>712425</v>
      </c>
      <c r="P971" s="360">
        <f t="shared" si="173"/>
        <v>0</v>
      </c>
      <c r="Q971" s="360">
        <v>0</v>
      </c>
      <c r="R971" s="360">
        <f t="shared" si="174"/>
        <v>0</v>
      </c>
      <c r="S971" s="360">
        <v>0</v>
      </c>
      <c r="T971" s="360">
        <f t="shared" si="175"/>
        <v>0</v>
      </c>
      <c r="U971" s="360">
        <f t="shared" si="169"/>
        <v>712425</v>
      </c>
      <c r="V971" s="369">
        <f t="shared" si="170"/>
        <v>0</v>
      </c>
      <c r="W971" s="393">
        <f t="shared" si="171"/>
        <v>0</v>
      </c>
      <c r="X971" s="376">
        <f t="shared" si="172"/>
        <v>0</v>
      </c>
      <c r="Y971" s="372"/>
    </row>
    <row r="972" spans="1:25" s="50" customFormat="1" ht="22.5" customHeight="1" x14ac:dyDescent="0.15">
      <c r="A972" s="361" t="s">
        <v>434</v>
      </c>
      <c r="B972" s="151" t="s">
        <v>43</v>
      </c>
      <c r="C972" s="152" t="s">
        <v>90</v>
      </c>
      <c r="D972" s="375">
        <v>0</v>
      </c>
      <c r="E972" s="359" t="s">
        <v>1384</v>
      </c>
      <c r="F972" s="360">
        <v>850573</v>
      </c>
      <c r="G972" s="360">
        <f t="shared" si="166"/>
        <v>0</v>
      </c>
      <c r="H972" s="360">
        <v>0</v>
      </c>
      <c r="I972" s="360">
        <f t="shared" si="167"/>
        <v>0</v>
      </c>
      <c r="J972" s="360">
        <v>0</v>
      </c>
      <c r="K972" s="360">
        <f t="shared" si="168"/>
        <v>0</v>
      </c>
      <c r="L972" s="360">
        <f t="shared" si="165"/>
        <v>850573</v>
      </c>
      <c r="M972" s="376">
        <f t="shared" si="165"/>
        <v>0</v>
      </c>
      <c r="N972" s="375">
        <v>0</v>
      </c>
      <c r="O972" s="360">
        <v>850573</v>
      </c>
      <c r="P972" s="360">
        <f t="shared" si="173"/>
        <v>0</v>
      </c>
      <c r="Q972" s="360">
        <v>0</v>
      </c>
      <c r="R972" s="360">
        <f t="shared" si="174"/>
        <v>0</v>
      </c>
      <c r="S972" s="360">
        <v>0</v>
      </c>
      <c r="T972" s="360">
        <f t="shared" si="175"/>
        <v>0</v>
      </c>
      <c r="U972" s="360">
        <f t="shared" si="169"/>
        <v>850573</v>
      </c>
      <c r="V972" s="369">
        <f t="shared" si="170"/>
        <v>0</v>
      </c>
      <c r="W972" s="393">
        <f t="shared" si="171"/>
        <v>0</v>
      </c>
      <c r="X972" s="376">
        <f t="shared" si="172"/>
        <v>0</v>
      </c>
      <c r="Y972" s="372"/>
    </row>
    <row r="973" spans="1:25" s="50" customFormat="1" ht="22.5" customHeight="1" x14ac:dyDescent="0.15">
      <c r="A973" s="361" t="s">
        <v>435</v>
      </c>
      <c r="B973" s="151" t="s">
        <v>43</v>
      </c>
      <c r="C973" s="152" t="s">
        <v>91</v>
      </c>
      <c r="D973" s="375">
        <v>0</v>
      </c>
      <c r="E973" s="359" t="s">
        <v>1384</v>
      </c>
      <c r="F973" s="360">
        <v>917745</v>
      </c>
      <c r="G973" s="360">
        <f t="shared" si="166"/>
        <v>0</v>
      </c>
      <c r="H973" s="360">
        <v>0</v>
      </c>
      <c r="I973" s="360">
        <f t="shared" si="167"/>
        <v>0</v>
      </c>
      <c r="J973" s="360">
        <v>0</v>
      </c>
      <c r="K973" s="360">
        <f t="shared" si="168"/>
        <v>0</v>
      </c>
      <c r="L973" s="360">
        <f t="shared" si="165"/>
        <v>917745</v>
      </c>
      <c r="M973" s="376">
        <f t="shared" si="165"/>
        <v>0</v>
      </c>
      <c r="N973" s="375">
        <v>0</v>
      </c>
      <c r="O973" s="360">
        <v>917745</v>
      </c>
      <c r="P973" s="360">
        <f t="shared" si="173"/>
        <v>0</v>
      </c>
      <c r="Q973" s="360">
        <v>0</v>
      </c>
      <c r="R973" s="360">
        <f t="shared" si="174"/>
        <v>0</v>
      </c>
      <c r="S973" s="360">
        <v>0</v>
      </c>
      <c r="T973" s="360">
        <f t="shared" si="175"/>
        <v>0</v>
      </c>
      <c r="U973" s="360">
        <f t="shared" si="169"/>
        <v>917745</v>
      </c>
      <c r="V973" s="369">
        <f t="shared" si="170"/>
        <v>0</v>
      </c>
      <c r="W973" s="393">
        <f t="shared" si="171"/>
        <v>0</v>
      </c>
      <c r="X973" s="376">
        <f t="shared" si="172"/>
        <v>0</v>
      </c>
      <c r="Y973" s="372"/>
    </row>
    <row r="974" spans="1:25" s="50" customFormat="1" ht="22.5" customHeight="1" x14ac:dyDescent="0.15">
      <c r="A974" s="361" t="s">
        <v>436</v>
      </c>
      <c r="B974" s="151" t="s">
        <v>43</v>
      </c>
      <c r="C974" s="152" t="s">
        <v>92</v>
      </c>
      <c r="D974" s="375">
        <v>0</v>
      </c>
      <c r="E974" s="359" t="s">
        <v>1384</v>
      </c>
      <c r="F974" s="360">
        <v>2929350</v>
      </c>
      <c r="G974" s="360">
        <f t="shared" si="166"/>
        <v>0</v>
      </c>
      <c r="H974" s="360">
        <v>0</v>
      </c>
      <c r="I974" s="360">
        <f t="shared" si="167"/>
        <v>0</v>
      </c>
      <c r="J974" s="360">
        <v>0</v>
      </c>
      <c r="K974" s="360">
        <f t="shared" si="168"/>
        <v>0</v>
      </c>
      <c r="L974" s="360">
        <f t="shared" si="165"/>
        <v>2929350</v>
      </c>
      <c r="M974" s="376">
        <f t="shared" si="165"/>
        <v>0</v>
      </c>
      <c r="N974" s="375">
        <v>0</v>
      </c>
      <c r="O974" s="360">
        <v>2929350</v>
      </c>
      <c r="P974" s="360">
        <f t="shared" si="173"/>
        <v>0</v>
      </c>
      <c r="Q974" s="360">
        <v>0</v>
      </c>
      <c r="R974" s="360">
        <f t="shared" si="174"/>
        <v>0</v>
      </c>
      <c r="S974" s="360">
        <v>0</v>
      </c>
      <c r="T974" s="360">
        <f t="shared" si="175"/>
        <v>0</v>
      </c>
      <c r="U974" s="360">
        <f t="shared" si="169"/>
        <v>2929350</v>
      </c>
      <c r="V974" s="369">
        <f t="shared" si="170"/>
        <v>0</v>
      </c>
      <c r="W974" s="393">
        <f t="shared" si="171"/>
        <v>0</v>
      </c>
      <c r="X974" s="376">
        <f t="shared" si="172"/>
        <v>0</v>
      </c>
      <c r="Y974" s="372"/>
    </row>
    <row r="975" spans="1:25" s="50" customFormat="1" ht="22.5" customHeight="1" x14ac:dyDescent="0.15">
      <c r="A975" s="361" t="s">
        <v>437</v>
      </c>
      <c r="B975" s="151" t="s">
        <v>1081</v>
      </c>
      <c r="C975" s="152" t="s">
        <v>77</v>
      </c>
      <c r="D975" s="375">
        <v>1</v>
      </c>
      <c r="E975" s="359" t="s">
        <v>1384</v>
      </c>
      <c r="F975" s="360">
        <v>6752</v>
      </c>
      <c r="G975" s="360">
        <f t="shared" si="166"/>
        <v>6752</v>
      </c>
      <c r="H975" s="360">
        <v>0</v>
      </c>
      <c r="I975" s="360">
        <f t="shared" si="167"/>
        <v>0</v>
      </c>
      <c r="J975" s="360">
        <v>0</v>
      </c>
      <c r="K975" s="360">
        <f t="shared" si="168"/>
        <v>0</v>
      </c>
      <c r="L975" s="360">
        <f t="shared" si="165"/>
        <v>6752</v>
      </c>
      <c r="M975" s="376">
        <f t="shared" si="165"/>
        <v>6752</v>
      </c>
      <c r="N975" s="375">
        <v>1</v>
      </c>
      <c r="O975" s="360">
        <v>6752</v>
      </c>
      <c r="P975" s="360">
        <f t="shared" si="173"/>
        <v>6752</v>
      </c>
      <c r="Q975" s="360">
        <v>0</v>
      </c>
      <c r="R975" s="360">
        <f t="shared" si="174"/>
        <v>0</v>
      </c>
      <c r="S975" s="360">
        <v>0</v>
      </c>
      <c r="T975" s="360">
        <f t="shared" si="175"/>
        <v>0</v>
      </c>
      <c r="U975" s="360">
        <f t="shared" si="169"/>
        <v>6752</v>
      </c>
      <c r="V975" s="369">
        <f t="shared" si="170"/>
        <v>6752</v>
      </c>
      <c r="W975" s="393">
        <f t="shared" si="171"/>
        <v>0</v>
      </c>
      <c r="X975" s="376">
        <f t="shared" si="172"/>
        <v>0</v>
      </c>
      <c r="Y975" s="372"/>
    </row>
    <row r="976" spans="1:25" s="50" customFormat="1" ht="22.5" customHeight="1" x14ac:dyDescent="0.15">
      <c r="A976" s="361" t="s">
        <v>438</v>
      </c>
      <c r="B976" s="151" t="s">
        <v>1081</v>
      </c>
      <c r="C976" s="152" t="s">
        <v>76</v>
      </c>
      <c r="D976" s="375">
        <v>1</v>
      </c>
      <c r="E976" s="359" t="s">
        <v>1384</v>
      </c>
      <c r="F976" s="360">
        <v>9115</v>
      </c>
      <c r="G976" s="360">
        <f t="shared" si="166"/>
        <v>9115</v>
      </c>
      <c r="H976" s="360">
        <v>0</v>
      </c>
      <c r="I976" s="360">
        <f t="shared" si="167"/>
        <v>0</v>
      </c>
      <c r="J976" s="360">
        <v>0</v>
      </c>
      <c r="K976" s="360">
        <f t="shared" si="168"/>
        <v>0</v>
      </c>
      <c r="L976" s="360">
        <f t="shared" si="165"/>
        <v>9115</v>
      </c>
      <c r="M976" s="376">
        <f t="shared" si="165"/>
        <v>9115</v>
      </c>
      <c r="N976" s="375">
        <v>1</v>
      </c>
      <c r="O976" s="360">
        <v>9115</v>
      </c>
      <c r="P976" s="360">
        <f t="shared" si="173"/>
        <v>9115</v>
      </c>
      <c r="Q976" s="360">
        <v>0</v>
      </c>
      <c r="R976" s="360">
        <f t="shared" si="174"/>
        <v>0</v>
      </c>
      <c r="S976" s="360">
        <v>0</v>
      </c>
      <c r="T976" s="360">
        <f t="shared" si="175"/>
        <v>0</v>
      </c>
      <c r="U976" s="360">
        <f t="shared" si="169"/>
        <v>9115</v>
      </c>
      <c r="V976" s="369">
        <f t="shared" si="170"/>
        <v>9115</v>
      </c>
      <c r="W976" s="393">
        <f t="shared" si="171"/>
        <v>0</v>
      </c>
      <c r="X976" s="376">
        <f t="shared" si="172"/>
        <v>0</v>
      </c>
      <c r="Y976" s="372"/>
    </row>
    <row r="977" spans="1:25" s="50" customFormat="1" ht="22.5" customHeight="1" x14ac:dyDescent="0.15">
      <c r="A977" s="361" t="s">
        <v>439</v>
      </c>
      <c r="B977" s="151" t="s">
        <v>1081</v>
      </c>
      <c r="C977" s="152" t="s">
        <v>79</v>
      </c>
      <c r="D977" s="375">
        <v>1</v>
      </c>
      <c r="E977" s="359" t="s">
        <v>1384</v>
      </c>
      <c r="F977" s="360">
        <v>13806</v>
      </c>
      <c r="G977" s="360">
        <f t="shared" si="166"/>
        <v>13806</v>
      </c>
      <c r="H977" s="360">
        <v>0</v>
      </c>
      <c r="I977" s="360">
        <f t="shared" si="167"/>
        <v>0</v>
      </c>
      <c r="J977" s="360">
        <v>0</v>
      </c>
      <c r="K977" s="360">
        <f t="shared" si="168"/>
        <v>0</v>
      </c>
      <c r="L977" s="360">
        <f t="shared" si="165"/>
        <v>13806</v>
      </c>
      <c r="M977" s="376">
        <f t="shared" si="165"/>
        <v>13806</v>
      </c>
      <c r="N977" s="375">
        <v>1</v>
      </c>
      <c r="O977" s="360">
        <v>13806</v>
      </c>
      <c r="P977" s="360">
        <f t="shared" si="173"/>
        <v>13806</v>
      </c>
      <c r="Q977" s="360">
        <v>0</v>
      </c>
      <c r="R977" s="360">
        <f t="shared" si="174"/>
        <v>0</v>
      </c>
      <c r="S977" s="360">
        <v>0</v>
      </c>
      <c r="T977" s="360">
        <f t="shared" si="175"/>
        <v>0</v>
      </c>
      <c r="U977" s="360">
        <f t="shared" si="169"/>
        <v>13806</v>
      </c>
      <c r="V977" s="369">
        <f t="shared" si="170"/>
        <v>13806</v>
      </c>
      <c r="W977" s="393">
        <f t="shared" si="171"/>
        <v>0</v>
      </c>
      <c r="X977" s="376">
        <f t="shared" si="172"/>
        <v>0</v>
      </c>
      <c r="Y977" s="372"/>
    </row>
    <row r="978" spans="1:25" s="50" customFormat="1" ht="22.5" customHeight="1" x14ac:dyDescent="0.15">
      <c r="A978" s="361" t="s">
        <v>440</v>
      </c>
      <c r="B978" s="151" t="s">
        <v>1081</v>
      </c>
      <c r="C978" s="152" t="s">
        <v>80</v>
      </c>
      <c r="D978" s="375">
        <v>1</v>
      </c>
      <c r="E978" s="359" t="s">
        <v>1384</v>
      </c>
      <c r="F978" s="360">
        <v>17965</v>
      </c>
      <c r="G978" s="360">
        <f t="shared" si="166"/>
        <v>17965</v>
      </c>
      <c r="H978" s="360">
        <v>0</v>
      </c>
      <c r="I978" s="360">
        <f t="shared" si="167"/>
        <v>0</v>
      </c>
      <c r="J978" s="360">
        <v>0</v>
      </c>
      <c r="K978" s="360">
        <f t="shared" si="168"/>
        <v>0</v>
      </c>
      <c r="L978" s="360">
        <f t="shared" si="165"/>
        <v>17965</v>
      </c>
      <c r="M978" s="376">
        <f t="shared" si="165"/>
        <v>17965</v>
      </c>
      <c r="N978" s="375">
        <v>1</v>
      </c>
      <c r="O978" s="360">
        <v>17965</v>
      </c>
      <c r="P978" s="360">
        <f t="shared" si="173"/>
        <v>17965</v>
      </c>
      <c r="Q978" s="360">
        <v>0</v>
      </c>
      <c r="R978" s="360">
        <f t="shared" si="174"/>
        <v>0</v>
      </c>
      <c r="S978" s="360">
        <v>0</v>
      </c>
      <c r="T978" s="360">
        <f t="shared" si="175"/>
        <v>0</v>
      </c>
      <c r="U978" s="360">
        <f t="shared" si="169"/>
        <v>17965</v>
      </c>
      <c r="V978" s="369">
        <f t="shared" si="170"/>
        <v>17965</v>
      </c>
      <c r="W978" s="393">
        <f t="shared" si="171"/>
        <v>0</v>
      </c>
      <c r="X978" s="376">
        <f t="shared" si="172"/>
        <v>0</v>
      </c>
      <c r="Y978" s="372"/>
    </row>
    <row r="979" spans="1:25" s="50" customFormat="1" ht="22.5" customHeight="1" x14ac:dyDescent="0.15">
      <c r="A979" s="361" t="s">
        <v>441</v>
      </c>
      <c r="B979" s="151" t="s">
        <v>1081</v>
      </c>
      <c r="C979" s="152" t="s">
        <v>81</v>
      </c>
      <c r="D979" s="375">
        <v>1</v>
      </c>
      <c r="E979" s="359" t="s">
        <v>1384</v>
      </c>
      <c r="F979" s="360">
        <v>26550</v>
      </c>
      <c r="G979" s="360">
        <f t="shared" si="166"/>
        <v>26550</v>
      </c>
      <c r="H979" s="360">
        <v>0</v>
      </c>
      <c r="I979" s="360">
        <f t="shared" si="167"/>
        <v>0</v>
      </c>
      <c r="J979" s="360">
        <v>0</v>
      </c>
      <c r="K979" s="360">
        <f t="shared" si="168"/>
        <v>0</v>
      </c>
      <c r="L979" s="360">
        <f t="shared" si="165"/>
        <v>26550</v>
      </c>
      <c r="M979" s="376">
        <f t="shared" si="165"/>
        <v>26550</v>
      </c>
      <c r="N979" s="375">
        <v>1</v>
      </c>
      <c r="O979" s="360">
        <v>26550</v>
      </c>
      <c r="P979" s="360">
        <f t="shared" si="173"/>
        <v>26550</v>
      </c>
      <c r="Q979" s="360">
        <v>0</v>
      </c>
      <c r="R979" s="360">
        <f t="shared" si="174"/>
        <v>0</v>
      </c>
      <c r="S979" s="360">
        <v>0</v>
      </c>
      <c r="T979" s="360">
        <f t="shared" si="175"/>
        <v>0</v>
      </c>
      <c r="U979" s="360">
        <f t="shared" si="169"/>
        <v>26550</v>
      </c>
      <c r="V979" s="369">
        <f t="shared" si="170"/>
        <v>26550</v>
      </c>
      <c r="W979" s="393">
        <f t="shared" si="171"/>
        <v>0</v>
      </c>
      <c r="X979" s="376">
        <f t="shared" si="172"/>
        <v>0</v>
      </c>
      <c r="Y979" s="372"/>
    </row>
    <row r="980" spans="1:25" s="50" customFormat="1" ht="22.5" customHeight="1" x14ac:dyDescent="0.15">
      <c r="A980" s="361" t="s">
        <v>442</v>
      </c>
      <c r="B980" s="151" t="s">
        <v>1082</v>
      </c>
      <c r="C980" s="152" t="s">
        <v>51</v>
      </c>
      <c r="D980" s="375">
        <v>1</v>
      </c>
      <c r="E980" s="359" t="s">
        <v>1384</v>
      </c>
      <c r="F980" s="360">
        <v>43542</v>
      </c>
      <c r="G980" s="360">
        <f t="shared" si="166"/>
        <v>43542</v>
      </c>
      <c r="H980" s="360">
        <v>0</v>
      </c>
      <c r="I980" s="360">
        <f t="shared" si="167"/>
        <v>0</v>
      </c>
      <c r="J980" s="360">
        <v>0</v>
      </c>
      <c r="K980" s="360">
        <f t="shared" si="168"/>
        <v>0</v>
      </c>
      <c r="L980" s="360">
        <f t="shared" si="165"/>
        <v>43542</v>
      </c>
      <c r="M980" s="376">
        <f t="shared" si="165"/>
        <v>43542</v>
      </c>
      <c r="N980" s="375">
        <v>1</v>
      </c>
      <c r="O980" s="360">
        <v>43542</v>
      </c>
      <c r="P980" s="360">
        <f t="shared" si="173"/>
        <v>43542</v>
      </c>
      <c r="Q980" s="360">
        <v>0</v>
      </c>
      <c r="R980" s="360">
        <f t="shared" si="174"/>
        <v>0</v>
      </c>
      <c r="S980" s="360">
        <v>0</v>
      </c>
      <c r="T980" s="360">
        <f t="shared" si="175"/>
        <v>0</v>
      </c>
      <c r="U980" s="360">
        <f t="shared" si="169"/>
        <v>43542</v>
      </c>
      <c r="V980" s="369">
        <f t="shared" si="170"/>
        <v>43542</v>
      </c>
      <c r="W980" s="393">
        <f t="shared" si="171"/>
        <v>0</v>
      </c>
      <c r="X980" s="376">
        <f t="shared" si="172"/>
        <v>0</v>
      </c>
      <c r="Y980" s="372"/>
    </row>
    <row r="981" spans="1:25" s="50" customFormat="1" ht="22.5" customHeight="1" x14ac:dyDescent="0.15">
      <c r="A981" s="361" t="s">
        <v>443</v>
      </c>
      <c r="B981" s="151" t="s">
        <v>1082</v>
      </c>
      <c r="C981" s="152" t="s">
        <v>71</v>
      </c>
      <c r="D981" s="375">
        <v>1</v>
      </c>
      <c r="E981" s="359" t="s">
        <v>1384</v>
      </c>
      <c r="F981" s="360">
        <v>49737</v>
      </c>
      <c r="G981" s="360">
        <f t="shared" si="166"/>
        <v>49737</v>
      </c>
      <c r="H981" s="360">
        <v>0</v>
      </c>
      <c r="I981" s="360">
        <f t="shared" si="167"/>
        <v>0</v>
      </c>
      <c r="J981" s="360">
        <v>0</v>
      </c>
      <c r="K981" s="360">
        <f t="shared" si="168"/>
        <v>0</v>
      </c>
      <c r="L981" s="360">
        <f t="shared" si="165"/>
        <v>49737</v>
      </c>
      <c r="M981" s="376">
        <f t="shared" si="165"/>
        <v>49737</v>
      </c>
      <c r="N981" s="375">
        <v>1</v>
      </c>
      <c r="O981" s="360">
        <v>49737</v>
      </c>
      <c r="P981" s="360">
        <f t="shared" si="173"/>
        <v>49737</v>
      </c>
      <c r="Q981" s="360">
        <v>0</v>
      </c>
      <c r="R981" s="360">
        <f t="shared" si="174"/>
        <v>0</v>
      </c>
      <c r="S981" s="360">
        <v>0</v>
      </c>
      <c r="T981" s="360">
        <f t="shared" si="175"/>
        <v>0</v>
      </c>
      <c r="U981" s="360">
        <f t="shared" si="169"/>
        <v>49737</v>
      </c>
      <c r="V981" s="369">
        <f t="shared" si="170"/>
        <v>49737</v>
      </c>
      <c r="W981" s="393">
        <f t="shared" si="171"/>
        <v>0</v>
      </c>
      <c r="X981" s="376">
        <f t="shared" si="172"/>
        <v>0</v>
      </c>
      <c r="Y981" s="372"/>
    </row>
    <row r="982" spans="1:25" s="50" customFormat="1" ht="22.5" customHeight="1" x14ac:dyDescent="0.15">
      <c r="A982" s="361" t="s">
        <v>444</v>
      </c>
      <c r="B982" s="151" t="s">
        <v>1082</v>
      </c>
      <c r="C982" s="152" t="s">
        <v>1083</v>
      </c>
      <c r="D982" s="375">
        <v>1</v>
      </c>
      <c r="E982" s="359" t="s">
        <v>1384</v>
      </c>
      <c r="F982" s="360">
        <v>67968</v>
      </c>
      <c r="G982" s="360">
        <f t="shared" si="166"/>
        <v>67968</v>
      </c>
      <c r="H982" s="360">
        <v>0</v>
      </c>
      <c r="I982" s="360">
        <f t="shared" si="167"/>
        <v>0</v>
      </c>
      <c r="J982" s="360">
        <v>0</v>
      </c>
      <c r="K982" s="360">
        <f t="shared" si="168"/>
        <v>0</v>
      </c>
      <c r="L982" s="360">
        <f t="shared" ref="L982:M1031" si="176">F982+H982+J982</f>
        <v>67968</v>
      </c>
      <c r="M982" s="376">
        <f t="shared" si="176"/>
        <v>67968</v>
      </c>
      <c r="N982" s="375">
        <v>1</v>
      </c>
      <c r="O982" s="360">
        <v>67968</v>
      </c>
      <c r="P982" s="360">
        <f t="shared" si="173"/>
        <v>67968</v>
      </c>
      <c r="Q982" s="360">
        <v>0</v>
      </c>
      <c r="R982" s="360">
        <f t="shared" si="174"/>
        <v>0</v>
      </c>
      <c r="S982" s="360">
        <v>0</v>
      </c>
      <c r="T982" s="360">
        <f t="shared" si="175"/>
        <v>0</v>
      </c>
      <c r="U982" s="360">
        <f t="shared" si="169"/>
        <v>67968</v>
      </c>
      <c r="V982" s="369">
        <f t="shared" si="170"/>
        <v>67968</v>
      </c>
      <c r="W982" s="393">
        <f t="shared" si="171"/>
        <v>0</v>
      </c>
      <c r="X982" s="376">
        <f t="shared" si="172"/>
        <v>0</v>
      </c>
      <c r="Y982" s="372"/>
    </row>
    <row r="983" spans="1:25" s="50" customFormat="1" ht="22.5" customHeight="1" x14ac:dyDescent="0.15">
      <c r="A983" s="361" t="s">
        <v>445</v>
      </c>
      <c r="B983" s="151" t="s">
        <v>1082</v>
      </c>
      <c r="C983" s="152" t="s">
        <v>1084</v>
      </c>
      <c r="D983" s="375">
        <v>1</v>
      </c>
      <c r="E983" s="359" t="s">
        <v>1384</v>
      </c>
      <c r="F983" s="360">
        <v>113634</v>
      </c>
      <c r="G983" s="360">
        <f t="shared" si="166"/>
        <v>113634</v>
      </c>
      <c r="H983" s="360">
        <v>0</v>
      </c>
      <c r="I983" s="360">
        <f t="shared" si="167"/>
        <v>0</v>
      </c>
      <c r="J983" s="360">
        <v>0</v>
      </c>
      <c r="K983" s="360">
        <f t="shared" si="168"/>
        <v>0</v>
      </c>
      <c r="L983" s="360">
        <f t="shared" si="176"/>
        <v>113634</v>
      </c>
      <c r="M983" s="376">
        <f t="shared" si="176"/>
        <v>113634</v>
      </c>
      <c r="N983" s="375">
        <v>1</v>
      </c>
      <c r="O983" s="360">
        <v>113634</v>
      </c>
      <c r="P983" s="360">
        <f t="shared" si="173"/>
        <v>113634</v>
      </c>
      <c r="Q983" s="360">
        <v>0</v>
      </c>
      <c r="R983" s="360">
        <f t="shared" si="174"/>
        <v>0</v>
      </c>
      <c r="S983" s="360">
        <v>0</v>
      </c>
      <c r="T983" s="360">
        <f t="shared" si="175"/>
        <v>0</v>
      </c>
      <c r="U983" s="360">
        <f t="shared" si="169"/>
        <v>113634</v>
      </c>
      <c r="V983" s="369">
        <f t="shared" si="170"/>
        <v>113634</v>
      </c>
      <c r="W983" s="393">
        <f t="shared" si="171"/>
        <v>0</v>
      </c>
      <c r="X983" s="376">
        <f t="shared" si="172"/>
        <v>0</v>
      </c>
      <c r="Y983" s="372"/>
    </row>
    <row r="984" spans="1:25" s="50" customFormat="1" ht="22.5" customHeight="1" x14ac:dyDescent="0.15">
      <c r="A984" s="361" t="s">
        <v>446</v>
      </c>
      <c r="B984" s="151" t="s">
        <v>1082</v>
      </c>
      <c r="C984" s="152" t="s">
        <v>1085</v>
      </c>
      <c r="D984" s="375">
        <v>1</v>
      </c>
      <c r="E984" s="359" t="s">
        <v>1384</v>
      </c>
      <c r="F984" s="360">
        <v>168858</v>
      </c>
      <c r="G984" s="360">
        <f t="shared" si="166"/>
        <v>168858</v>
      </c>
      <c r="H984" s="360">
        <v>0</v>
      </c>
      <c r="I984" s="360">
        <f t="shared" si="167"/>
        <v>0</v>
      </c>
      <c r="J984" s="360">
        <v>0</v>
      </c>
      <c r="K984" s="360">
        <f t="shared" si="168"/>
        <v>0</v>
      </c>
      <c r="L984" s="360">
        <f t="shared" si="176"/>
        <v>168858</v>
      </c>
      <c r="M984" s="376">
        <f t="shared" si="176"/>
        <v>168858</v>
      </c>
      <c r="N984" s="375">
        <v>1</v>
      </c>
      <c r="O984" s="360">
        <v>168858</v>
      </c>
      <c r="P984" s="360">
        <f t="shared" si="173"/>
        <v>168858</v>
      </c>
      <c r="Q984" s="360">
        <v>0</v>
      </c>
      <c r="R984" s="360">
        <f t="shared" si="174"/>
        <v>0</v>
      </c>
      <c r="S984" s="360">
        <v>0</v>
      </c>
      <c r="T984" s="360">
        <f t="shared" si="175"/>
        <v>0</v>
      </c>
      <c r="U984" s="360">
        <f t="shared" si="169"/>
        <v>168858</v>
      </c>
      <c r="V984" s="369">
        <f t="shared" si="170"/>
        <v>168858</v>
      </c>
      <c r="W984" s="393">
        <f t="shared" si="171"/>
        <v>0</v>
      </c>
      <c r="X984" s="376">
        <f t="shared" si="172"/>
        <v>0</v>
      </c>
      <c r="Y984" s="372"/>
    </row>
    <row r="985" spans="1:25" s="50" customFormat="1" ht="22.5" customHeight="1" x14ac:dyDescent="0.15">
      <c r="A985" s="361" t="s">
        <v>447</v>
      </c>
      <c r="B985" s="151" t="s">
        <v>1082</v>
      </c>
      <c r="C985" s="152" t="s">
        <v>1086</v>
      </c>
      <c r="D985" s="375">
        <v>0</v>
      </c>
      <c r="E985" s="359" t="s">
        <v>1384</v>
      </c>
      <c r="F985" s="360">
        <v>265500</v>
      </c>
      <c r="G985" s="360">
        <f t="shared" si="166"/>
        <v>0</v>
      </c>
      <c r="H985" s="360">
        <v>0</v>
      </c>
      <c r="I985" s="360">
        <f t="shared" si="167"/>
        <v>0</v>
      </c>
      <c r="J985" s="360">
        <v>0</v>
      </c>
      <c r="K985" s="360">
        <f t="shared" si="168"/>
        <v>0</v>
      </c>
      <c r="L985" s="360">
        <f t="shared" si="176"/>
        <v>265500</v>
      </c>
      <c r="M985" s="376">
        <f t="shared" si="176"/>
        <v>0</v>
      </c>
      <c r="N985" s="375">
        <v>0</v>
      </c>
      <c r="O985" s="360">
        <v>265500</v>
      </c>
      <c r="P985" s="360">
        <f t="shared" si="173"/>
        <v>0</v>
      </c>
      <c r="Q985" s="360">
        <v>0</v>
      </c>
      <c r="R985" s="360">
        <f t="shared" si="174"/>
        <v>0</v>
      </c>
      <c r="S985" s="360">
        <v>0</v>
      </c>
      <c r="T985" s="360">
        <f t="shared" si="175"/>
        <v>0</v>
      </c>
      <c r="U985" s="360">
        <f t="shared" si="169"/>
        <v>265500</v>
      </c>
      <c r="V985" s="369">
        <f t="shared" si="170"/>
        <v>0</v>
      </c>
      <c r="W985" s="393">
        <f t="shared" si="171"/>
        <v>0</v>
      </c>
      <c r="X985" s="376">
        <f t="shared" si="172"/>
        <v>0</v>
      </c>
      <c r="Y985" s="372"/>
    </row>
    <row r="986" spans="1:25" s="50" customFormat="1" ht="22.5" customHeight="1" x14ac:dyDescent="0.15">
      <c r="A986" s="361" t="s">
        <v>448</v>
      </c>
      <c r="B986" s="151" t="s">
        <v>1105</v>
      </c>
      <c r="C986" s="152" t="s">
        <v>69</v>
      </c>
      <c r="D986" s="375">
        <v>0</v>
      </c>
      <c r="E986" s="359" t="s">
        <v>1384</v>
      </c>
      <c r="F986" s="360">
        <v>197505</v>
      </c>
      <c r="G986" s="360">
        <f t="shared" si="166"/>
        <v>0</v>
      </c>
      <c r="H986" s="360">
        <v>0</v>
      </c>
      <c r="I986" s="360">
        <f t="shared" si="167"/>
        <v>0</v>
      </c>
      <c r="J986" s="360">
        <v>0</v>
      </c>
      <c r="K986" s="360">
        <f t="shared" si="168"/>
        <v>0</v>
      </c>
      <c r="L986" s="360">
        <f t="shared" si="176"/>
        <v>197505</v>
      </c>
      <c r="M986" s="376">
        <f t="shared" si="176"/>
        <v>0</v>
      </c>
      <c r="N986" s="375">
        <v>0</v>
      </c>
      <c r="O986" s="360">
        <v>197505</v>
      </c>
      <c r="P986" s="360">
        <f t="shared" si="173"/>
        <v>0</v>
      </c>
      <c r="Q986" s="360">
        <v>0</v>
      </c>
      <c r="R986" s="360">
        <f t="shared" si="174"/>
        <v>0</v>
      </c>
      <c r="S986" s="360">
        <v>0</v>
      </c>
      <c r="T986" s="360">
        <f t="shared" si="175"/>
        <v>0</v>
      </c>
      <c r="U986" s="360">
        <f t="shared" si="169"/>
        <v>197505</v>
      </c>
      <c r="V986" s="369">
        <f t="shared" si="170"/>
        <v>0</v>
      </c>
      <c r="W986" s="393">
        <f t="shared" si="171"/>
        <v>0</v>
      </c>
      <c r="X986" s="376">
        <f t="shared" si="172"/>
        <v>0</v>
      </c>
      <c r="Y986" s="372"/>
    </row>
    <row r="987" spans="1:25" s="50" customFormat="1" ht="22.5" customHeight="1" x14ac:dyDescent="0.15">
      <c r="A987" s="361" t="s">
        <v>449</v>
      </c>
      <c r="B987" s="151" t="s">
        <v>1105</v>
      </c>
      <c r="C987" s="152" t="s">
        <v>46</v>
      </c>
      <c r="D987" s="375">
        <v>0</v>
      </c>
      <c r="E987" s="359" t="s">
        <v>1384</v>
      </c>
      <c r="F987" s="360">
        <v>257021</v>
      </c>
      <c r="G987" s="360">
        <f t="shared" si="166"/>
        <v>0</v>
      </c>
      <c r="H987" s="360">
        <v>0</v>
      </c>
      <c r="I987" s="360">
        <f t="shared" si="167"/>
        <v>0</v>
      </c>
      <c r="J987" s="360">
        <v>0</v>
      </c>
      <c r="K987" s="360">
        <f t="shared" si="168"/>
        <v>0</v>
      </c>
      <c r="L987" s="360">
        <f t="shared" si="176"/>
        <v>257021</v>
      </c>
      <c r="M987" s="376">
        <f t="shared" si="176"/>
        <v>0</v>
      </c>
      <c r="N987" s="375">
        <v>0</v>
      </c>
      <c r="O987" s="360">
        <v>257021</v>
      </c>
      <c r="P987" s="360">
        <f t="shared" si="173"/>
        <v>0</v>
      </c>
      <c r="Q987" s="360">
        <v>0</v>
      </c>
      <c r="R987" s="360">
        <f t="shared" si="174"/>
        <v>0</v>
      </c>
      <c r="S987" s="360">
        <v>0</v>
      </c>
      <c r="T987" s="360">
        <f t="shared" si="175"/>
        <v>0</v>
      </c>
      <c r="U987" s="360">
        <f t="shared" si="169"/>
        <v>257021</v>
      </c>
      <c r="V987" s="369">
        <f t="shared" si="170"/>
        <v>0</v>
      </c>
      <c r="W987" s="393">
        <f t="shared" si="171"/>
        <v>0</v>
      </c>
      <c r="X987" s="376">
        <f t="shared" si="172"/>
        <v>0</v>
      </c>
      <c r="Y987" s="372"/>
    </row>
    <row r="988" spans="1:25" s="50" customFormat="1" ht="22.5" customHeight="1" x14ac:dyDescent="0.15">
      <c r="A988" s="361" t="s">
        <v>450</v>
      </c>
      <c r="B988" s="151" t="s">
        <v>1105</v>
      </c>
      <c r="C988" s="152" t="s">
        <v>1106</v>
      </c>
      <c r="D988" s="375">
        <v>0</v>
      </c>
      <c r="E988" s="359" t="s">
        <v>1384</v>
      </c>
      <c r="F988" s="360">
        <v>326954</v>
      </c>
      <c r="G988" s="360">
        <f t="shared" si="166"/>
        <v>0</v>
      </c>
      <c r="H988" s="360">
        <v>0</v>
      </c>
      <c r="I988" s="360">
        <f t="shared" si="167"/>
        <v>0</v>
      </c>
      <c r="J988" s="360">
        <v>0</v>
      </c>
      <c r="K988" s="360">
        <f t="shared" si="168"/>
        <v>0</v>
      </c>
      <c r="L988" s="360">
        <f t="shared" si="176"/>
        <v>326954</v>
      </c>
      <c r="M988" s="376">
        <f t="shared" si="176"/>
        <v>0</v>
      </c>
      <c r="N988" s="375">
        <v>0</v>
      </c>
      <c r="O988" s="360">
        <v>326954</v>
      </c>
      <c r="P988" s="360">
        <f t="shared" si="173"/>
        <v>0</v>
      </c>
      <c r="Q988" s="360">
        <v>0</v>
      </c>
      <c r="R988" s="360">
        <f t="shared" si="174"/>
        <v>0</v>
      </c>
      <c r="S988" s="360">
        <v>0</v>
      </c>
      <c r="T988" s="360">
        <f t="shared" si="175"/>
        <v>0</v>
      </c>
      <c r="U988" s="360">
        <f t="shared" si="169"/>
        <v>326954</v>
      </c>
      <c r="V988" s="369">
        <f t="shared" si="170"/>
        <v>0</v>
      </c>
      <c r="W988" s="393">
        <f t="shared" si="171"/>
        <v>0</v>
      </c>
      <c r="X988" s="376">
        <f t="shared" si="172"/>
        <v>0</v>
      </c>
      <c r="Y988" s="372"/>
    </row>
    <row r="989" spans="1:25" s="50" customFormat="1" ht="22.5" customHeight="1" x14ac:dyDescent="0.15">
      <c r="A989" s="361" t="s">
        <v>451</v>
      </c>
      <c r="B989" s="151" t="s">
        <v>1105</v>
      </c>
      <c r="C989" s="152" t="s">
        <v>1107</v>
      </c>
      <c r="D989" s="375">
        <v>0</v>
      </c>
      <c r="E989" s="359" t="s">
        <v>1384</v>
      </c>
      <c r="F989" s="360">
        <v>523743</v>
      </c>
      <c r="G989" s="360">
        <f t="shared" si="166"/>
        <v>0</v>
      </c>
      <c r="H989" s="360">
        <v>0</v>
      </c>
      <c r="I989" s="360">
        <f t="shared" si="167"/>
        <v>0</v>
      </c>
      <c r="J989" s="360">
        <v>0</v>
      </c>
      <c r="K989" s="360">
        <f t="shared" si="168"/>
        <v>0</v>
      </c>
      <c r="L989" s="360">
        <f t="shared" si="176"/>
        <v>523743</v>
      </c>
      <c r="M989" s="376">
        <f t="shared" si="176"/>
        <v>0</v>
      </c>
      <c r="N989" s="375">
        <v>0</v>
      </c>
      <c r="O989" s="360">
        <v>523743</v>
      </c>
      <c r="P989" s="360">
        <f t="shared" si="173"/>
        <v>0</v>
      </c>
      <c r="Q989" s="360">
        <v>0</v>
      </c>
      <c r="R989" s="360">
        <f t="shared" si="174"/>
        <v>0</v>
      </c>
      <c r="S989" s="360">
        <v>0</v>
      </c>
      <c r="T989" s="360">
        <f t="shared" si="175"/>
        <v>0</v>
      </c>
      <c r="U989" s="360">
        <f t="shared" si="169"/>
        <v>523743</v>
      </c>
      <c r="V989" s="369">
        <f t="shared" si="170"/>
        <v>0</v>
      </c>
      <c r="W989" s="393">
        <f t="shared" si="171"/>
        <v>0</v>
      </c>
      <c r="X989" s="376">
        <f t="shared" si="172"/>
        <v>0</v>
      </c>
      <c r="Y989" s="372"/>
    </row>
    <row r="990" spans="1:25" s="50" customFormat="1" ht="22.5" customHeight="1" x14ac:dyDescent="0.15">
      <c r="A990" s="361" t="s">
        <v>452</v>
      </c>
      <c r="B990" s="151" t="s">
        <v>1105</v>
      </c>
      <c r="C990" s="152" t="s">
        <v>1108</v>
      </c>
      <c r="D990" s="375">
        <v>0</v>
      </c>
      <c r="E990" s="359" t="s">
        <v>1384</v>
      </c>
      <c r="F990" s="360">
        <v>856476</v>
      </c>
      <c r="G990" s="360">
        <f t="shared" si="166"/>
        <v>0</v>
      </c>
      <c r="H990" s="360">
        <v>0</v>
      </c>
      <c r="I990" s="360">
        <f t="shared" si="167"/>
        <v>0</v>
      </c>
      <c r="J990" s="360">
        <v>0</v>
      </c>
      <c r="K990" s="360">
        <f t="shared" si="168"/>
        <v>0</v>
      </c>
      <c r="L990" s="360">
        <f t="shared" si="176"/>
        <v>856476</v>
      </c>
      <c r="M990" s="376">
        <f t="shared" si="176"/>
        <v>0</v>
      </c>
      <c r="N990" s="375">
        <v>0</v>
      </c>
      <c r="O990" s="360">
        <v>856476</v>
      </c>
      <c r="P990" s="360">
        <f t="shared" si="173"/>
        <v>0</v>
      </c>
      <c r="Q990" s="360">
        <v>0</v>
      </c>
      <c r="R990" s="360">
        <f t="shared" si="174"/>
        <v>0</v>
      </c>
      <c r="S990" s="360">
        <v>0</v>
      </c>
      <c r="T990" s="360">
        <f t="shared" si="175"/>
        <v>0</v>
      </c>
      <c r="U990" s="360">
        <f t="shared" si="169"/>
        <v>856476</v>
      </c>
      <c r="V990" s="369">
        <f t="shared" si="170"/>
        <v>0</v>
      </c>
      <c r="W990" s="393">
        <f t="shared" si="171"/>
        <v>0</v>
      </c>
      <c r="X990" s="376">
        <f t="shared" si="172"/>
        <v>0</v>
      </c>
      <c r="Y990" s="372"/>
    </row>
    <row r="991" spans="1:25" s="50" customFormat="1" ht="22.5" customHeight="1" x14ac:dyDescent="0.15">
      <c r="A991" s="361" t="s">
        <v>453</v>
      </c>
      <c r="B991" s="151" t="s">
        <v>1105</v>
      </c>
      <c r="C991" s="152" t="s">
        <v>1109</v>
      </c>
      <c r="D991" s="375">
        <v>0</v>
      </c>
      <c r="E991" s="359" t="s">
        <v>1384</v>
      </c>
      <c r="F991" s="360">
        <v>1285320</v>
      </c>
      <c r="G991" s="360">
        <f t="shared" si="166"/>
        <v>0</v>
      </c>
      <c r="H991" s="360">
        <v>0</v>
      </c>
      <c r="I991" s="360">
        <f t="shared" si="167"/>
        <v>0</v>
      </c>
      <c r="J991" s="360">
        <v>0</v>
      </c>
      <c r="K991" s="360">
        <f t="shared" si="168"/>
        <v>0</v>
      </c>
      <c r="L991" s="360">
        <f t="shared" si="176"/>
        <v>1285320</v>
      </c>
      <c r="M991" s="376">
        <f t="shared" si="176"/>
        <v>0</v>
      </c>
      <c r="N991" s="375">
        <v>0</v>
      </c>
      <c r="O991" s="360">
        <v>1285320</v>
      </c>
      <c r="P991" s="360">
        <f t="shared" si="173"/>
        <v>0</v>
      </c>
      <c r="Q991" s="360">
        <v>0</v>
      </c>
      <c r="R991" s="360">
        <f t="shared" si="174"/>
        <v>0</v>
      </c>
      <c r="S991" s="360">
        <v>0</v>
      </c>
      <c r="T991" s="360">
        <f t="shared" si="175"/>
        <v>0</v>
      </c>
      <c r="U991" s="360">
        <f t="shared" si="169"/>
        <v>1285320</v>
      </c>
      <c r="V991" s="369">
        <f t="shared" si="170"/>
        <v>0</v>
      </c>
      <c r="W991" s="393">
        <f t="shared" si="171"/>
        <v>0</v>
      </c>
      <c r="X991" s="376">
        <f t="shared" si="172"/>
        <v>0</v>
      </c>
      <c r="Y991" s="372"/>
    </row>
    <row r="992" spans="1:25" s="50" customFormat="1" ht="22.5" customHeight="1" x14ac:dyDescent="0.15">
      <c r="A992" s="361" t="s">
        <v>454</v>
      </c>
      <c r="B992" s="151" t="s">
        <v>1110</v>
      </c>
      <c r="C992" s="152" t="s">
        <v>1111</v>
      </c>
      <c r="D992" s="375">
        <v>1</v>
      </c>
      <c r="E992" s="359" t="s">
        <v>1384</v>
      </c>
      <c r="F992" s="360">
        <v>28320</v>
      </c>
      <c r="G992" s="360">
        <f t="shared" si="166"/>
        <v>28320</v>
      </c>
      <c r="H992" s="360">
        <v>21918</v>
      </c>
      <c r="I992" s="360">
        <f t="shared" si="167"/>
        <v>21918</v>
      </c>
      <c r="J992" s="360">
        <v>0</v>
      </c>
      <c r="K992" s="360">
        <f t="shared" si="168"/>
        <v>0</v>
      </c>
      <c r="L992" s="360">
        <f t="shared" si="176"/>
        <v>50238</v>
      </c>
      <c r="M992" s="376">
        <f t="shared" si="176"/>
        <v>50238</v>
      </c>
      <c r="N992" s="375">
        <v>1</v>
      </c>
      <c r="O992" s="360">
        <v>28320</v>
      </c>
      <c r="P992" s="360">
        <f t="shared" si="173"/>
        <v>28320</v>
      </c>
      <c r="Q992" s="360">
        <v>21918</v>
      </c>
      <c r="R992" s="360">
        <f t="shared" si="174"/>
        <v>21918</v>
      </c>
      <c r="S992" s="360">
        <v>0</v>
      </c>
      <c r="T992" s="360">
        <f t="shared" si="175"/>
        <v>0</v>
      </c>
      <c r="U992" s="360">
        <f t="shared" si="169"/>
        <v>50238</v>
      </c>
      <c r="V992" s="369">
        <f t="shared" si="170"/>
        <v>50238</v>
      </c>
      <c r="W992" s="393">
        <f t="shared" si="171"/>
        <v>0</v>
      </c>
      <c r="X992" s="376">
        <f t="shared" si="172"/>
        <v>0</v>
      </c>
      <c r="Y992" s="372"/>
    </row>
    <row r="993" spans="1:25" s="50" customFormat="1" ht="22.5" customHeight="1" x14ac:dyDescent="0.15">
      <c r="A993" s="361" t="s">
        <v>455</v>
      </c>
      <c r="B993" s="151" t="s">
        <v>699</v>
      </c>
      <c r="C993" s="152" t="s">
        <v>44</v>
      </c>
      <c r="D993" s="375">
        <v>0</v>
      </c>
      <c r="E993" s="359" t="s">
        <v>670</v>
      </c>
      <c r="F993" s="360">
        <v>212400</v>
      </c>
      <c r="G993" s="360">
        <f t="shared" si="166"/>
        <v>0</v>
      </c>
      <c r="H993" s="360">
        <v>550923</v>
      </c>
      <c r="I993" s="360">
        <f t="shared" si="167"/>
        <v>0</v>
      </c>
      <c r="J993" s="360">
        <v>0</v>
      </c>
      <c r="K993" s="360">
        <f t="shared" si="168"/>
        <v>0</v>
      </c>
      <c r="L993" s="360">
        <f t="shared" si="176"/>
        <v>763323</v>
      </c>
      <c r="M993" s="376">
        <f t="shared" si="176"/>
        <v>0</v>
      </c>
      <c r="N993" s="375">
        <v>0</v>
      </c>
      <c r="O993" s="360">
        <v>212400</v>
      </c>
      <c r="P993" s="360">
        <f t="shared" si="173"/>
        <v>0</v>
      </c>
      <c r="Q993" s="360">
        <v>550923</v>
      </c>
      <c r="R993" s="360">
        <f t="shared" si="174"/>
        <v>0</v>
      </c>
      <c r="S993" s="360">
        <v>0</v>
      </c>
      <c r="T993" s="360">
        <f t="shared" si="175"/>
        <v>0</v>
      </c>
      <c r="U993" s="360">
        <f t="shared" si="169"/>
        <v>763323</v>
      </c>
      <c r="V993" s="369">
        <f t="shared" si="170"/>
        <v>0</v>
      </c>
      <c r="W993" s="393">
        <f t="shared" si="171"/>
        <v>0</v>
      </c>
      <c r="X993" s="376">
        <f t="shared" si="172"/>
        <v>0</v>
      </c>
      <c r="Y993" s="372"/>
    </row>
    <row r="994" spans="1:25" s="50" customFormat="1" ht="22.5" customHeight="1" x14ac:dyDescent="0.15">
      <c r="A994" s="361" t="s">
        <v>456</v>
      </c>
      <c r="B994" s="151" t="s">
        <v>699</v>
      </c>
      <c r="C994" s="152" t="s">
        <v>78</v>
      </c>
      <c r="D994" s="375">
        <v>0</v>
      </c>
      <c r="E994" s="359" t="s">
        <v>670</v>
      </c>
      <c r="F994" s="360">
        <v>230100</v>
      </c>
      <c r="G994" s="360">
        <f t="shared" si="166"/>
        <v>0</v>
      </c>
      <c r="H994" s="360">
        <v>639559</v>
      </c>
      <c r="I994" s="360">
        <f t="shared" si="167"/>
        <v>0</v>
      </c>
      <c r="J994" s="360">
        <v>0</v>
      </c>
      <c r="K994" s="360">
        <f t="shared" si="168"/>
        <v>0</v>
      </c>
      <c r="L994" s="360">
        <f t="shared" si="176"/>
        <v>869659</v>
      </c>
      <c r="M994" s="376">
        <f t="shared" si="176"/>
        <v>0</v>
      </c>
      <c r="N994" s="375">
        <v>0</v>
      </c>
      <c r="O994" s="360">
        <v>230100</v>
      </c>
      <c r="P994" s="360">
        <f t="shared" si="173"/>
        <v>0</v>
      </c>
      <c r="Q994" s="360">
        <v>639559</v>
      </c>
      <c r="R994" s="360">
        <f t="shared" si="174"/>
        <v>0</v>
      </c>
      <c r="S994" s="360">
        <v>0</v>
      </c>
      <c r="T994" s="360">
        <f t="shared" si="175"/>
        <v>0</v>
      </c>
      <c r="U994" s="360">
        <f t="shared" si="169"/>
        <v>869659</v>
      </c>
      <c r="V994" s="369">
        <f t="shared" si="170"/>
        <v>0</v>
      </c>
      <c r="W994" s="393">
        <f t="shared" si="171"/>
        <v>0</v>
      </c>
      <c r="X994" s="376">
        <f t="shared" si="172"/>
        <v>0</v>
      </c>
      <c r="Y994" s="372"/>
    </row>
    <row r="995" spans="1:25" s="50" customFormat="1" ht="22.5" customHeight="1" x14ac:dyDescent="0.15">
      <c r="A995" s="361" t="s">
        <v>457</v>
      </c>
      <c r="B995" s="151" t="s">
        <v>699</v>
      </c>
      <c r="C995" s="152" t="s">
        <v>70</v>
      </c>
      <c r="D995" s="375">
        <v>0</v>
      </c>
      <c r="E995" s="359" t="s">
        <v>670</v>
      </c>
      <c r="F995" s="360">
        <v>247800</v>
      </c>
      <c r="G995" s="360">
        <f t="shared" si="166"/>
        <v>0</v>
      </c>
      <c r="H995" s="360">
        <v>761247</v>
      </c>
      <c r="I995" s="360">
        <f t="shared" si="167"/>
        <v>0</v>
      </c>
      <c r="J995" s="360">
        <v>0</v>
      </c>
      <c r="K995" s="360">
        <f t="shared" si="168"/>
        <v>0</v>
      </c>
      <c r="L995" s="360">
        <f t="shared" si="176"/>
        <v>1009047</v>
      </c>
      <c r="M995" s="376">
        <f t="shared" si="176"/>
        <v>0</v>
      </c>
      <c r="N995" s="375">
        <v>0</v>
      </c>
      <c r="O995" s="360">
        <v>247800</v>
      </c>
      <c r="P995" s="360">
        <f t="shared" si="173"/>
        <v>0</v>
      </c>
      <c r="Q995" s="360">
        <v>761247</v>
      </c>
      <c r="R995" s="360">
        <f t="shared" si="174"/>
        <v>0</v>
      </c>
      <c r="S995" s="360">
        <v>0</v>
      </c>
      <c r="T995" s="360">
        <f t="shared" si="175"/>
        <v>0</v>
      </c>
      <c r="U995" s="360">
        <f t="shared" si="169"/>
        <v>1009047</v>
      </c>
      <c r="V995" s="369">
        <f t="shared" si="170"/>
        <v>0</v>
      </c>
      <c r="W995" s="393">
        <f t="shared" si="171"/>
        <v>0</v>
      </c>
      <c r="X995" s="376">
        <f t="shared" si="172"/>
        <v>0</v>
      </c>
      <c r="Y995" s="372"/>
    </row>
    <row r="996" spans="1:25" s="50" customFormat="1" ht="22.5" customHeight="1" x14ac:dyDescent="0.15">
      <c r="A996" s="361" t="s">
        <v>458</v>
      </c>
      <c r="B996" s="151" t="s">
        <v>699</v>
      </c>
      <c r="C996" s="152" t="s">
        <v>35</v>
      </c>
      <c r="D996" s="375">
        <v>0</v>
      </c>
      <c r="E996" s="359" t="s">
        <v>670</v>
      </c>
      <c r="F996" s="360">
        <v>265500</v>
      </c>
      <c r="G996" s="360">
        <f t="shared" si="166"/>
        <v>0</v>
      </c>
      <c r="H996" s="360">
        <v>918044</v>
      </c>
      <c r="I996" s="360">
        <f t="shared" si="167"/>
        <v>0</v>
      </c>
      <c r="J996" s="360">
        <v>0</v>
      </c>
      <c r="K996" s="360">
        <f t="shared" si="168"/>
        <v>0</v>
      </c>
      <c r="L996" s="360">
        <f t="shared" si="176"/>
        <v>1183544</v>
      </c>
      <c r="M996" s="376">
        <f t="shared" si="176"/>
        <v>0</v>
      </c>
      <c r="N996" s="375">
        <v>0</v>
      </c>
      <c r="O996" s="360">
        <v>265500</v>
      </c>
      <c r="P996" s="360">
        <f t="shared" si="173"/>
        <v>0</v>
      </c>
      <c r="Q996" s="360">
        <v>918044</v>
      </c>
      <c r="R996" s="360">
        <f t="shared" si="174"/>
        <v>0</v>
      </c>
      <c r="S996" s="360">
        <v>0</v>
      </c>
      <c r="T996" s="360">
        <f t="shared" si="175"/>
        <v>0</v>
      </c>
      <c r="U996" s="360">
        <f t="shared" si="169"/>
        <v>1183544</v>
      </c>
      <c r="V996" s="369">
        <f t="shared" si="170"/>
        <v>0</v>
      </c>
      <c r="W996" s="393">
        <f t="shared" si="171"/>
        <v>0</v>
      </c>
      <c r="X996" s="376">
        <f t="shared" si="172"/>
        <v>0</v>
      </c>
      <c r="Y996" s="372"/>
    </row>
    <row r="997" spans="1:25" s="50" customFormat="1" ht="22.5" customHeight="1" x14ac:dyDescent="0.15">
      <c r="A997" s="361" t="s">
        <v>459</v>
      </c>
      <c r="B997" s="151" t="s">
        <v>699</v>
      </c>
      <c r="C997" s="152" t="s">
        <v>65</v>
      </c>
      <c r="D997" s="375">
        <v>0</v>
      </c>
      <c r="E997" s="359" t="s">
        <v>670</v>
      </c>
      <c r="F997" s="360">
        <v>283200</v>
      </c>
      <c r="G997" s="360">
        <f t="shared" si="166"/>
        <v>0</v>
      </c>
      <c r="H997" s="360">
        <v>966820</v>
      </c>
      <c r="I997" s="360">
        <f t="shared" si="167"/>
        <v>0</v>
      </c>
      <c r="J997" s="360">
        <v>0</v>
      </c>
      <c r="K997" s="360">
        <f t="shared" si="168"/>
        <v>0</v>
      </c>
      <c r="L997" s="360">
        <f t="shared" si="176"/>
        <v>1250020</v>
      </c>
      <c r="M997" s="376">
        <f t="shared" si="176"/>
        <v>0</v>
      </c>
      <c r="N997" s="375">
        <v>0</v>
      </c>
      <c r="O997" s="360">
        <v>283200</v>
      </c>
      <c r="P997" s="360">
        <f t="shared" si="173"/>
        <v>0</v>
      </c>
      <c r="Q997" s="360">
        <v>966820</v>
      </c>
      <c r="R997" s="360">
        <f t="shared" si="174"/>
        <v>0</v>
      </c>
      <c r="S997" s="360">
        <v>0</v>
      </c>
      <c r="T997" s="360">
        <f t="shared" si="175"/>
        <v>0</v>
      </c>
      <c r="U997" s="360">
        <f t="shared" si="169"/>
        <v>1250020</v>
      </c>
      <c r="V997" s="369">
        <f t="shared" si="170"/>
        <v>0</v>
      </c>
      <c r="W997" s="393">
        <f t="shared" si="171"/>
        <v>0</v>
      </c>
      <c r="X997" s="376">
        <f t="shared" si="172"/>
        <v>0</v>
      </c>
      <c r="Y997" s="372"/>
    </row>
    <row r="998" spans="1:25" s="50" customFormat="1" ht="22.5" customHeight="1" x14ac:dyDescent="0.15">
      <c r="A998" s="361" t="s">
        <v>460</v>
      </c>
      <c r="B998" s="151" t="s">
        <v>699</v>
      </c>
      <c r="C998" s="152" t="s">
        <v>75</v>
      </c>
      <c r="D998" s="375">
        <v>0</v>
      </c>
      <c r="E998" s="359" t="s">
        <v>670</v>
      </c>
      <c r="F998" s="360">
        <v>309750</v>
      </c>
      <c r="G998" s="360">
        <f t="shared" si="166"/>
        <v>0</v>
      </c>
      <c r="H998" s="360">
        <v>1474257</v>
      </c>
      <c r="I998" s="360">
        <f t="shared" si="167"/>
        <v>0</v>
      </c>
      <c r="J998" s="360">
        <v>0</v>
      </c>
      <c r="K998" s="360">
        <f t="shared" si="168"/>
        <v>0</v>
      </c>
      <c r="L998" s="360">
        <f t="shared" si="176"/>
        <v>1784007</v>
      </c>
      <c r="M998" s="376">
        <f t="shared" si="176"/>
        <v>0</v>
      </c>
      <c r="N998" s="375">
        <v>0</v>
      </c>
      <c r="O998" s="360">
        <v>309750</v>
      </c>
      <c r="P998" s="360">
        <f t="shared" si="173"/>
        <v>0</v>
      </c>
      <c r="Q998" s="360">
        <v>1474257</v>
      </c>
      <c r="R998" s="360">
        <f t="shared" si="174"/>
        <v>0</v>
      </c>
      <c r="S998" s="360">
        <v>0</v>
      </c>
      <c r="T998" s="360">
        <f t="shared" si="175"/>
        <v>0</v>
      </c>
      <c r="U998" s="360">
        <f t="shared" si="169"/>
        <v>1784007</v>
      </c>
      <c r="V998" s="369">
        <f t="shared" si="170"/>
        <v>0</v>
      </c>
      <c r="W998" s="393">
        <f t="shared" si="171"/>
        <v>0</v>
      </c>
      <c r="X998" s="376">
        <f t="shared" si="172"/>
        <v>0</v>
      </c>
      <c r="Y998" s="372"/>
    </row>
    <row r="999" spans="1:25" s="50" customFormat="1" ht="22.5" customHeight="1" x14ac:dyDescent="0.15">
      <c r="A999" s="361" t="s">
        <v>461</v>
      </c>
      <c r="B999" s="151" t="s">
        <v>699</v>
      </c>
      <c r="C999" s="152" t="s">
        <v>74</v>
      </c>
      <c r="D999" s="375">
        <v>0</v>
      </c>
      <c r="E999" s="359" t="s">
        <v>670</v>
      </c>
      <c r="F999" s="360">
        <v>336300</v>
      </c>
      <c r="G999" s="360">
        <f t="shared" si="166"/>
        <v>0</v>
      </c>
      <c r="H999" s="360">
        <v>1474257</v>
      </c>
      <c r="I999" s="360">
        <f t="shared" si="167"/>
        <v>0</v>
      </c>
      <c r="J999" s="360">
        <v>0</v>
      </c>
      <c r="K999" s="360">
        <f t="shared" si="168"/>
        <v>0</v>
      </c>
      <c r="L999" s="360">
        <f t="shared" si="176"/>
        <v>1810557</v>
      </c>
      <c r="M999" s="376">
        <f t="shared" si="176"/>
        <v>0</v>
      </c>
      <c r="N999" s="375">
        <v>0</v>
      </c>
      <c r="O999" s="360">
        <v>336300</v>
      </c>
      <c r="P999" s="360">
        <f t="shared" si="173"/>
        <v>0</v>
      </c>
      <c r="Q999" s="360">
        <v>1474257</v>
      </c>
      <c r="R999" s="360">
        <f t="shared" si="174"/>
        <v>0</v>
      </c>
      <c r="S999" s="360">
        <v>0</v>
      </c>
      <c r="T999" s="360">
        <f t="shared" si="175"/>
        <v>0</v>
      </c>
      <c r="U999" s="360">
        <f t="shared" si="169"/>
        <v>1810557</v>
      </c>
      <c r="V999" s="369">
        <f t="shared" si="170"/>
        <v>0</v>
      </c>
      <c r="W999" s="393">
        <f t="shared" si="171"/>
        <v>0</v>
      </c>
      <c r="X999" s="376">
        <f t="shared" si="172"/>
        <v>0</v>
      </c>
      <c r="Y999" s="372"/>
    </row>
    <row r="1000" spans="1:25" s="50" customFormat="1" ht="22.5" customHeight="1" x14ac:dyDescent="0.15">
      <c r="A1000" s="361" t="s">
        <v>462</v>
      </c>
      <c r="B1000" s="151" t="s">
        <v>699</v>
      </c>
      <c r="C1000" s="152" t="s">
        <v>39</v>
      </c>
      <c r="D1000" s="375">
        <v>0</v>
      </c>
      <c r="E1000" s="359" t="s">
        <v>670</v>
      </c>
      <c r="F1000" s="360">
        <v>362850</v>
      </c>
      <c r="G1000" s="360">
        <f t="shared" si="166"/>
        <v>0</v>
      </c>
      <c r="H1000" s="360">
        <v>1852233</v>
      </c>
      <c r="I1000" s="360">
        <f t="shared" si="167"/>
        <v>0</v>
      </c>
      <c r="J1000" s="360">
        <v>0</v>
      </c>
      <c r="K1000" s="360">
        <f t="shared" si="168"/>
        <v>0</v>
      </c>
      <c r="L1000" s="360">
        <f t="shared" si="176"/>
        <v>2215083</v>
      </c>
      <c r="M1000" s="376">
        <f t="shared" si="176"/>
        <v>0</v>
      </c>
      <c r="N1000" s="375">
        <v>0</v>
      </c>
      <c r="O1000" s="360">
        <v>362850</v>
      </c>
      <c r="P1000" s="360">
        <f t="shared" si="173"/>
        <v>0</v>
      </c>
      <c r="Q1000" s="360">
        <v>1852233</v>
      </c>
      <c r="R1000" s="360">
        <f t="shared" si="174"/>
        <v>0</v>
      </c>
      <c r="S1000" s="360">
        <v>0</v>
      </c>
      <c r="T1000" s="360">
        <f t="shared" si="175"/>
        <v>0</v>
      </c>
      <c r="U1000" s="360">
        <f t="shared" si="169"/>
        <v>2215083</v>
      </c>
      <c r="V1000" s="369">
        <f t="shared" si="170"/>
        <v>0</v>
      </c>
      <c r="W1000" s="393">
        <f t="shared" si="171"/>
        <v>0</v>
      </c>
      <c r="X1000" s="376">
        <f t="shared" si="172"/>
        <v>0</v>
      </c>
      <c r="Y1000" s="372"/>
    </row>
    <row r="1001" spans="1:25" s="50" customFormat="1" ht="22.5" customHeight="1" x14ac:dyDescent="0.15">
      <c r="A1001" s="361" t="s">
        <v>463</v>
      </c>
      <c r="B1001" s="151" t="s">
        <v>699</v>
      </c>
      <c r="C1001" s="152" t="s">
        <v>49</v>
      </c>
      <c r="D1001" s="375">
        <v>0</v>
      </c>
      <c r="E1001" s="359" t="s">
        <v>670</v>
      </c>
      <c r="F1001" s="360">
        <v>389400</v>
      </c>
      <c r="G1001" s="360">
        <f t="shared" si="166"/>
        <v>0</v>
      </c>
      <c r="H1001" s="360">
        <v>1852233</v>
      </c>
      <c r="I1001" s="360">
        <f t="shared" si="167"/>
        <v>0</v>
      </c>
      <c r="J1001" s="360">
        <v>0</v>
      </c>
      <c r="K1001" s="360">
        <f t="shared" si="168"/>
        <v>0</v>
      </c>
      <c r="L1001" s="360">
        <f t="shared" si="176"/>
        <v>2241633</v>
      </c>
      <c r="M1001" s="376">
        <f t="shared" si="176"/>
        <v>0</v>
      </c>
      <c r="N1001" s="375">
        <v>0</v>
      </c>
      <c r="O1001" s="360">
        <v>389400</v>
      </c>
      <c r="P1001" s="360">
        <f t="shared" si="173"/>
        <v>0</v>
      </c>
      <c r="Q1001" s="360">
        <v>1852233</v>
      </c>
      <c r="R1001" s="360">
        <f t="shared" si="174"/>
        <v>0</v>
      </c>
      <c r="S1001" s="360">
        <v>0</v>
      </c>
      <c r="T1001" s="360">
        <f t="shared" si="175"/>
        <v>0</v>
      </c>
      <c r="U1001" s="360">
        <f t="shared" si="169"/>
        <v>2241633</v>
      </c>
      <c r="V1001" s="369">
        <f t="shared" si="170"/>
        <v>0</v>
      </c>
      <c r="W1001" s="393">
        <f t="shared" si="171"/>
        <v>0</v>
      </c>
      <c r="X1001" s="376">
        <f t="shared" si="172"/>
        <v>0</v>
      </c>
      <c r="Y1001" s="372"/>
    </row>
    <row r="1002" spans="1:25" s="50" customFormat="1" ht="22.5" customHeight="1" x14ac:dyDescent="0.15">
      <c r="A1002" s="361" t="s">
        <v>345</v>
      </c>
      <c r="B1002" s="151" t="s">
        <v>699</v>
      </c>
      <c r="C1002" s="152" t="s">
        <v>73</v>
      </c>
      <c r="D1002" s="375">
        <v>0</v>
      </c>
      <c r="E1002" s="359" t="s">
        <v>670</v>
      </c>
      <c r="F1002" s="360">
        <v>398250</v>
      </c>
      <c r="G1002" s="360">
        <f t="shared" si="166"/>
        <v>0</v>
      </c>
      <c r="H1002" s="360">
        <v>2825262</v>
      </c>
      <c r="I1002" s="360">
        <f t="shared" si="167"/>
        <v>0</v>
      </c>
      <c r="J1002" s="360">
        <v>0</v>
      </c>
      <c r="K1002" s="360">
        <f t="shared" si="168"/>
        <v>0</v>
      </c>
      <c r="L1002" s="360">
        <f t="shared" si="176"/>
        <v>3223512</v>
      </c>
      <c r="M1002" s="376">
        <f t="shared" si="176"/>
        <v>0</v>
      </c>
      <c r="N1002" s="375">
        <v>0</v>
      </c>
      <c r="O1002" s="360">
        <v>398250</v>
      </c>
      <c r="P1002" s="360">
        <f t="shared" si="173"/>
        <v>0</v>
      </c>
      <c r="Q1002" s="360">
        <v>2825262</v>
      </c>
      <c r="R1002" s="360">
        <f t="shared" si="174"/>
        <v>0</v>
      </c>
      <c r="S1002" s="360">
        <v>0</v>
      </c>
      <c r="T1002" s="360">
        <f t="shared" si="175"/>
        <v>0</v>
      </c>
      <c r="U1002" s="360">
        <f t="shared" si="169"/>
        <v>3223512</v>
      </c>
      <c r="V1002" s="369">
        <f t="shared" si="170"/>
        <v>0</v>
      </c>
      <c r="W1002" s="393">
        <f t="shared" si="171"/>
        <v>0</v>
      </c>
      <c r="X1002" s="376">
        <f t="shared" si="172"/>
        <v>0</v>
      </c>
      <c r="Y1002" s="372"/>
    </row>
    <row r="1003" spans="1:25" s="50" customFormat="1" ht="22.5" customHeight="1" x14ac:dyDescent="0.15">
      <c r="A1003" s="361" t="s">
        <v>346</v>
      </c>
      <c r="B1003" s="151" t="s">
        <v>699</v>
      </c>
      <c r="C1003" s="152" t="s">
        <v>48</v>
      </c>
      <c r="D1003" s="375">
        <v>0</v>
      </c>
      <c r="E1003" s="359" t="s">
        <v>670</v>
      </c>
      <c r="F1003" s="360">
        <v>703575</v>
      </c>
      <c r="G1003" s="360">
        <f t="shared" si="166"/>
        <v>0</v>
      </c>
      <c r="H1003" s="360">
        <v>2825262</v>
      </c>
      <c r="I1003" s="360">
        <f t="shared" si="167"/>
        <v>0</v>
      </c>
      <c r="J1003" s="360">
        <v>0</v>
      </c>
      <c r="K1003" s="360">
        <f t="shared" si="168"/>
        <v>0</v>
      </c>
      <c r="L1003" s="360">
        <f t="shared" si="176"/>
        <v>3528837</v>
      </c>
      <c r="M1003" s="376">
        <f t="shared" si="176"/>
        <v>0</v>
      </c>
      <c r="N1003" s="375">
        <v>0</v>
      </c>
      <c r="O1003" s="360">
        <v>703575</v>
      </c>
      <c r="P1003" s="360">
        <f t="shared" si="173"/>
        <v>0</v>
      </c>
      <c r="Q1003" s="360">
        <v>2825262</v>
      </c>
      <c r="R1003" s="360">
        <f t="shared" si="174"/>
        <v>0</v>
      </c>
      <c r="S1003" s="360">
        <v>0</v>
      </c>
      <c r="T1003" s="360">
        <f t="shared" si="175"/>
        <v>0</v>
      </c>
      <c r="U1003" s="360">
        <f t="shared" si="169"/>
        <v>3528837</v>
      </c>
      <c r="V1003" s="369">
        <f t="shared" si="170"/>
        <v>0</v>
      </c>
      <c r="W1003" s="393">
        <f t="shared" si="171"/>
        <v>0</v>
      </c>
      <c r="X1003" s="376">
        <f t="shared" si="172"/>
        <v>0</v>
      </c>
      <c r="Y1003" s="372"/>
    </row>
    <row r="1004" spans="1:25" s="50" customFormat="1" ht="22.5" customHeight="1" x14ac:dyDescent="0.15">
      <c r="A1004" s="361" t="s">
        <v>347</v>
      </c>
      <c r="B1004" s="151" t="s">
        <v>542</v>
      </c>
      <c r="C1004" s="152" t="s">
        <v>91</v>
      </c>
      <c r="D1004" s="375">
        <v>0</v>
      </c>
      <c r="E1004" s="359" t="s">
        <v>1384</v>
      </c>
      <c r="F1004" s="360">
        <v>2124</v>
      </c>
      <c r="G1004" s="360">
        <f t="shared" si="166"/>
        <v>0</v>
      </c>
      <c r="H1004" s="360">
        <v>0</v>
      </c>
      <c r="I1004" s="360">
        <f t="shared" si="167"/>
        <v>0</v>
      </c>
      <c r="J1004" s="360">
        <v>0</v>
      </c>
      <c r="K1004" s="360">
        <f t="shared" si="168"/>
        <v>0</v>
      </c>
      <c r="L1004" s="360">
        <f t="shared" si="176"/>
        <v>2124</v>
      </c>
      <c r="M1004" s="376">
        <f t="shared" si="176"/>
        <v>0</v>
      </c>
      <c r="N1004" s="375">
        <v>0</v>
      </c>
      <c r="O1004" s="360">
        <v>2124</v>
      </c>
      <c r="P1004" s="360">
        <f t="shared" si="173"/>
        <v>0</v>
      </c>
      <c r="Q1004" s="360">
        <v>0</v>
      </c>
      <c r="R1004" s="360">
        <f t="shared" si="174"/>
        <v>0</v>
      </c>
      <c r="S1004" s="360">
        <v>0</v>
      </c>
      <c r="T1004" s="360">
        <f t="shared" si="175"/>
        <v>0</v>
      </c>
      <c r="U1004" s="360">
        <f t="shared" si="169"/>
        <v>2124</v>
      </c>
      <c r="V1004" s="369">
        <f t="shared" si="170"/>
        <v>0</v>
      </c>
      <c r="W1004" s="393">
        <f t="shared" si="171"/>
        <v>0</v>
      </c>
      <c r="X1004" s="376">
        <f t="shared" si="172"/>
        <v>0</v>
      </c>
      <c r="Y1004" s="372"/>
    </row>
    <row r="1005" spans="1:25" s="50" customFormat="1" ht="22.5" customHeight="1" x14ac:dyDescent="0.15">
      <c r="A1005" s="361" t="s">
        <v>348</v>
      </c>
      <c r="B1005" s="151" t="s">
        <v>542</v>
      </c>
      <c r="C1005" s="152" t="s">
        <v>90</v>
      </c>
      <c r="D1005" s="375">
        <v>1</v>
      </c>
      <c r="E1005" s="359" t="s">
        <v>1384</v>
      </c>
      <c r="F1005" s="360">
        <v>1062</v>
      </c>
      <c r="G1005" s="360">
        <f t="shared" si="166"/>
        <v>1062</v>
      </c>
      <c r="H1005" s="360">
        <v>0</v>
      </c>
      <c r="I1005" s="360">
        <f t="shared" si="167"/>
        <v>0</v>
      </c>
      <c r="J1005" s="360">
        <v>0</v>
      </c>
      <c r="K1005" s="360">
        <f t="shared" si="168"/>
        <v>0</v>
      </c>
      <c r="L1005" s="360">
        <f t="shared" si="176"/>
        <v>1062</v>
      </c>
      <c r="M1005" s="376">
        <f t="shared" si="176"/>
        <v>1062</v>
      </c>
      <c r="N1005" s="375">
        <v>1</v>
      </c>
      <c r="O1005" s="360">
        <v>1062</v>
      </c>
      <c r="P1005" s="360">
        <f t="shared" si="173"/>
        <v>1062</v>
      </c>
      <c r="Q1005" s="360">
        <v>0</v>
      </c>
      <c r="R1005" s="360">
        <f t="shared" si="174"/>
        <v>0</v>
      </c>
      <c r="S1005" s="360">
        <v>0</v>
      </c>
      <c r="T1005" s="360">
        <f t="shared" si="175"/>
        <v>0</v>
      </c>
      <c r="U1005" s="360">
        <f t="shared" si="169"/>
        <v>1062</v>
      </c>
      <c r="V1005" s="369">
        <f t="shared" si="170"/>
        <v>1062</v>
      </c>
      <c r="W1005" s="393">
        <f t="shared" si="171"/>
        <v>0</v>
      </c>
      <c r="X1005" s="376">
        <f t="shared" si="172"/>
        <v>0</v>
      </c>
      <c r="Y1005" s="372"/>
    </row>
    <row r="1006" spans="1:25" s="50" customFormat="1" ht="22.5" customHeight="1" x14ac:dyDescent="0.15">
      <c r="A1006" s="361" t="s">
        <v>349</v>
      </c>
      <c r="B1006" s="151" t="s">
        <v>542</v>
      </c>
      <c r="C1006" s="152" t="s">
        <v>89</v>
      </c>
      <c r="D1006" s="375">
        <v>1</v>
      </c>
      <c r="E1006" s="359" t="s">
        <v>1384</v>
      </c>
      <c r="F1006" s="360">
        <v>778</v>
      </c>
      <c r="G1006" s="360">
        <f t="shared" si="166"/>
        <v>778</v>
      </c>
      <c r="H1006" s="360">
        <v>0</v>
      </c>
      <c r="I1006" s="360">
        <f t="shared" si="167"/>
        <v>0</v>
      </c>
      <c r="J1006" s="360">
        <v>0</v>
      </c>
      <c r="K1006" s="360">
        <f t="shared" si="168"/>
        <v>0</v>
      </c>
      <c r="L1006" s="360">
        <f t="shared" si="176"/>
        <v>778</v>
      </c>
      <c r="M1006" s="376">
        <f t="shared" si="176"/>
        <v>778</v>
      </c>
      <c r="N1006" s="375">
        <v>1</v>
      </c>
      <c r="O1006" s="360">
        <v>778</v>
      </c>
      <c r="P1006" s="360">
        <f t="shared" si="173"/>
        <v>778</v>
      </c>
      <c r="Q1006" s="360">
        <v>0</v>
      </c>
      <c r="R1006" s="360">
        <f t="shared" si="174"/>
        <v>0</v>
      </c>
      <c r="S1006" s="360">
        <v>0</v>
      </c>
      <c r="T1006" s="360">
        <f t="shared" si="175"/>
        <v>0</v>
      </c>
      <c r="U1006" s="360">
        <f t="shared" si="169"/>
        <v>778</v>
      </c>
      <c r="V1006" s="369">
        <f t="shared" si="170"/>
        <v>778</v>
      </c>
      <c r="W1006" s="393">
        <f t="shared" si="171"/>
        <v>0</v>
      </c>
      <c r="X1006" s="376">
        <f t="shared" si="172"/>
        <v>0</v>
      </c>
      <c r="Y1006" s="372"/>
    </row>
    <row r="1007" spans="1:25" s="50" customFormat="1" ht="22.5" customHeight="1" x14ac:dyDescent="0.15">
      <c r="A1007" s="361" t="s">
        <v>350</v>
      </c>
      <c r="B1007" s="151" t="s">
        <v>542</v>
      </c>
      <c r="C1007" s="152" t="s">
        <v>1366</v>
      </c>
      <c r="D1007" s="375">
        <v>1</v>
      </c>
      <c r="E1007" s="359" t="s">
        <v>1384</v>
      </c>
      <c r="F1007" s="360">
        <v>407</v>
      </c>
      <c r="G1007" s="360">
        <f t="shared" si="166"/>
        <v>407</v>
      </c>
      <c r="H1007" s="360">
        <v>0</v>
      </c>
      <c r="I1007" s="360">
        <f t="shared" si="167"/>
        <v>0</v>
      </c>
      <c r="J1007" s="360">
        <v>0</v>
      </c>
      <c r="K1007" s="360">
        <f t="shared" si="168"/>
        <v>0</v>
      </c>
      <c r="L1007" s="360">
        <f t="shared" si="176"/>
        <v>407</v>
      </c>
      <c r="M1007" s="376">
        <f t="shared" si="176"/>
        <v>407</v>
      </c>
      <c r="N1007" s="375">
        <v>1</v>
      </c>
      <c r="O1007" s="360">
        <v>407</v>
      </c>
      <c r="P1007" s="360">
        <f t="shared" si="173"/>
        <v>407</v>
      </c>
      <c r="Q1007" s="360">
        <v>0</v>
      </c>
      <c r="R1007" s="360">
        <f t="shared" si="174"/>
        <v>0</v>
      </c>
      <c r="S1007" s="360">
        <v>0</v>
      </c>
      <c r="T1007" s="360">
        <f t="shared" si="175"/>
        <v>0</v>
      </c>
      <c r="U1007" s="360">
        <f t="shared" si="169"/>
        <v>407</v>
      </c>
      <c r="V1007" s="369">
        <f t="shared" si="170"/>
        <v>407</v>
      </c>
      <c r="W1007" s="393">
        <f t="shared" si="171"/>
        <v>0</v>
      </c>
      <c r="X1007" s="376">
        <f t="shared" si="172"/>
        <v>0</v>
      </c>
      <c r="Y1007" s="372"/>
    </row>
    <row r="1008" spans="1:25" s="50" customFormat="1" ht="22.5" customHeight="1" x14ac:dyDescent="0.15">
      <c r="A1008" s="361" t="s">
        <v>351</v>
      </c>
      <c r="B1008" s="389" t="s">
        <v>700</v>
      </c>
      <c r="C1008" s="184"/>
      <c r="D1008" s="375">
        <v>1</v>
      </c>
      <c r="E1008" s="366" t="s">
        <v>1384</v>
      </c>
      <c r="F1008" s="360">
        <v>0</v>
      </c>
      <c r="G1008" s="360">
        <f t="shared" si="166"/>
        <v>0</v>
      </c>
      <c r="H1008" s="360">
        <v>70496</v>
      </c>
      <c r="I1008" s="360">
        <f t="shared" si="167"/>
        <v>70496</v>
      </c>
      <c r="J1008" s="360">
        <v>0</v>
      </c>
      <c r="K1008" s="360">
        <f t="shared" si="168"/>
        <v>0</v>
      </c>
      <c r="L1008" s="360">
        <f t="shared" si="176"/>
        <v>70496</v>
      </c>
      <c r="M1008" s="376">
        <f t="shared" si="176"/>
        <v>70496</v>
      </c>
      <c r="N1008" s="375">
        <v>1</v>
      </c>
      <c r="O1008" s="360">
        <v>0</v>
      </c>
      <c r="P1008" s="360">
        <f t="shared" si="173"/>
        <v>0</v>
      </c>
      <c r="Q1008" s="360">
        <v>70496</v>
      </c>
      <c r="R1008" s="360">
        <f t="shared" si="174"/>
        <v>70496</v>
      </c>
      <c r="S1008" s="360">
        <v>0</v>
      </c>
      <c r="T1008" s="360">
        <f t="shared" si="175"/>
        <v>0</v>
      </c>
      <c r="U1008" s="360">
        <f t="shared" si="169"/>
        <v>70496</v>
      </c>
      <c r="V1008" s="369">
        <f t="shared" si="170"/>
        <v>70496</v>
      </c>
      <c r="W1008" s="393">
        <f t="shared" si="171"/>
        <v>0</v>
      </c>
      <c r="X1008" s="376">
        <f t="shared" si="172"/>
        <v>0</v>
      </c>
      <c r="Y1008" s="372"/>
    </row>
    <row r="1009" spans="1:25" ht="22.5" customHeight="1" x14ac:dyDescent="0.15">
      <c r="A1009" s="361" t="s">
        <v>352</v>
      </c>
      <c r="B1009" s="153" t="s">
        <v>674</v>
      </c>
      <c r="C1009" s="386" t="s">
        <v>357</v>
      </c>
      <c r="D1009" s="375">
        <v>291</v>
      </c>
      <c r="E1009" s="367" t="s">
        <v>1744</v>
      </c>
      <c r="F1009" s="368">
        <v>-319</v>
      </c>
      <c r="G1009" s="368">
        <f t="shared" si="166"/>
        <v>-92829</v>
      </c>
      <c r="H1009" s="368">
        <v>0</v>
      </c>
      <c r="I1009" s="368">
        <f t="shared" si="167"/>
        <v>0</v>
      </c>
      <c r="J1009" s="368">
        <v>0</v>
      </c>
      <c r="K1009" s="368">
        <f t="shared" si="168"/>
        <v>0</v>
      </c>
      <c r="L1009" s="368">
        <f t="shared" si="176"/>
        <v>-319</v>
      </c>
      <c r="M1009" s="381">
        <f t="shared" si="176"/>
        <v>-92829</v>
      </c>
      <c r="N1009" s="375">
        <v>291</v>
      </c>
      <c r="O1009" s="368">
        <v>-319</v>
      </c>
      <c r="P1009" s="360">
        <f t="shared" si="173"/>
        <v>-92829</v>
      </c>
      <c r="Q1009" s="368">
        <v>0</v>
      </c>
      <c r="R1009" s="360">
        <f t="shared" si="174"/>
        <v>0</v>
      </c>
      <c r="S1009" s="368">
        <v>0</v>
      </c>
      <c r="T1009" s="360">
        <f t="shared" si="175"/>
        <v>0</v>
      </c>
      <c r="U1009" s="368">
        <f t="shared" si="169"/>
        <v>-319</v>
      </c>
      <c r="V1009" s="370">
        <f t="shared" si="170"/>
        <v>-92829</v>
      </c>
      <c r="W1009" s="393">
        <f t="shared" si="171"/>
        <v>0</v>
      </c>
      <c r="X1009" s="376">
        <f t="shared" si="172"/>
        <v>0</v>
      </c>
      <c r="Y1009" s="373"/>
    </row>
    <row r="1010" spans="1:25" ht="22.5" customHeight="1" x14ac:dyDescent="0.15">
      <c r="A1010" s="361" t="s">
        <v>353</v>
      </c>
      <c r="B1010" s="153" t="s">
        <v>674</v>
      </c>
      <c r="C1010" s="386" t="s">
        <v>673</v>
      </c>
      <c r="D1010" s="375">
        <v>64</v>
      </c>
      <c r="E1010" s="367" t="s">
        <v>1744</v>
      </c>
      <c r="F1010" s="368">
        <v>-5886</v>
      </c>
      <c r="G1010" s="368">
        <f t="shared" si="166"/>
        <v>-376704</v>
      </c>
      <c r="H1010" s="368">
        <v>0</v>
      </c>
      <c r="I1010" s="368">
        <f t="shared" si="167"/>
        <v>0</v>
      </c>
      <c r="J1010" s="368">
        <v>0</v>
      </c>
      <c r="K1010" s="368">
        <f t="shared" si="168"/>
        <v>0</v>
      </c>
      <c r="L1010" s="368">
        <f t="shared" si="176"/>
        <v>-5886</v>
      </c>
      <c r="M1010" s="381">
        <f t="shared" si="176"/>
        <v>-376704</v>
      </c>
      <c r="N1010" s="375">
        <v>64</v>
      </c>
      <c r="O1010" s="368">
        <v>-5886</v>
      </c>
      <c r="P1010" s="360">
        <f t="shared" si="173"/>
        <v>-376704</v>
      </c>
      <c r="Q1010" s="368">
        <v>0</v>
      </c>
      <c r="R1010" s="360">
        <f t="shared" si="174"/>
        <v>0</v>
      </c>
      <c r="S1010" s="368">
        <v>0</v>
      </c>
      <c r="T1010" s="360">
        <f t="shared" si="175"/>
        <v>0</v>
      </c>
      <c r="U1010" s="368">
        <f t="shared" si="169"/>
        <v>-5886</v>
      </c>
      <c r="V1010" s="370">
        <f t="shared" si="170"/>
        <v>-376704</v>
      </c>
      <c r="W1010" s="393">
        <f t="shared" si="171"/>
        <v>0</v>
      </c>
      <c r="X1010" s="376">
        <f t="shared" si="172"/>
        <v>0</v>
      </c>
      <c r="Y1010" s="373"/>
    </row>
    <row r="1011" spans="1:25" ht="22.5" customHeight="1" x14ac:dyDescent="0.15">
      <c r="A1011" s="361" t="s">
        <v>354</v>
      </c>
      <c r="B1011" s="153" t="s">
        <v>674</v>
      </c>
      <c r="C1011" s="386" t="s">
        <v>675</v>
      </c>
      <c r="D1011" s="375">
        <v>95</v>
      </c>
      <c r="E1011" s="367" t="s">
        <v>1744</v>
      </c>
      <c r="F1011" s="368">
        <v>-1195</v>
      </c>
      <c r="G1011" s="368">
        <f t="shared" si="166"/>
        <v>-113525</v>
      </c>
      <c r="H1011" s="368">
        <v>0</v>
      </c>
      <c r="I1011" s="368">
        <f t="shared" si="167"/>
        <v>0</v>
      </c>
      <c r="J1011" s="368">
        <v>0</v>
      </c>
      <c r="K1011" s="368">
        <f t="shared" si="168"/>
        <v>0</v>
      </c>
      <c r="L1011" s="368">
        <f t="shared" si="176"/>
        <v>-1195</v>
      </c>
      <c r="M1011" s="381">
        <f t="shared" si="176"/>
        <v>-113525</v>
      </c>
      <c r="N1011" s="375">
        <v>95</v>
      </c>
      <c r="O1011" s="368">
        <v>-1195</v>
      </c>
      <c r="P1011" s="360">
        <f t="shared" si="173"/>
        <v>-113525</v>
      </c>
      <c r="Q1011" s="368">
        <v>0</v>
      </c>
      <c r="R1011" s="360">
        <f t="shared" si="174"/>
        <v>0</v>
      </c>
      <c r="S1011" s="368">
        <v>0</v>
      </c>
      <c r="T1011" s="360">
        <f t="shared" si="175"/>
        <v>0</v>
      </c>
      <c r="U1011" s="368">
        <f t="shared" si="169"/>
        <v>-1195</v>
      </c>
      <c r="V1011" s="370">
        <f t="shared" si="170"/>
        <v>-113525</v>
      </c>
      <c r="W1011" s="393">
        <f t="shared" si="171"/>
        <v>0</v>
      </c>
      <c r="X1011" s="376">
        <f t="shared" si="172"/>
        <v>0</v>
      </c>
      <c r="Y1011" s="373"/>
    </row>
    <row r="1012" spans="1:25" ht="22.5" customHeight="1" x14ac:dyDescent="0.15">
      <c r="A1012" s="361" t="s">
        <v>355</v>
      </c>
      <c r="B1012" s="153" t="s">
        <v>674</v>
      </c>
      <c r="C1012" s="386" t="s">
        <v>464</v>
      </c>
      <c r="D1012" s="375">
        <v>4</v>
      </c>
      <c r="E1012" s="367" t="s">
        <v>1744</v>
      </c>
      <c r="F1012" s="368">
        <v>-1416</v>
      </c>
      <c r="G1012" s="368">
        <f t="shared" si="166"/>
        <v>-5664</v>
      </c>
      <c r="H1012" s="368">
        <v>0</v>
      </c>
      <c r="I1012" s="368">
        <f t="shared" si="167"/>
        <v>0</v>
      </c>
      <c r="J1012" s="368">
        <v>0</v>
      </c>
      <c r="K1012" s="368">
        <f t="shared" si="168"/>
        <v>0</v>
      </c>
      <c r="L1012" s="368">
        <f t="shared" si="176"/>
        <v>-1416</v>
      </c>
      <c r="M1012" s="381">
        <f t="shared" si="176"/>
        <v>-5664</v>
      </c>
      <c r="N1012" s="375">
        <v>4</v>
      </c>
      <c r="O1012" s="368">
        <v>-1416</v>
      </c>
      <c r="P1012" s="360">
        <f t="shared" si="173"/>
        <v>-5664</v>
      </c>
      <c r="Q1012" s="368">
        <v>0</v>
      </c>
      <c r="R1012" s="360">
        <f t="shared" si="174"/>
        <v>0</v>
      </c>
      <c r="S1012" s="368">
        <v>0</v>
      </c>
      <c r="T1012" s="360">
        <f t="shared" si="175"/>
        <v>0</v>
      </c>
      <c r="U1012" s="368">
        <f t="shared" si="169"/>
        <v>-1416</v>
      </c>
      <c r="V1012" s="370">
        <f t="shared" si="170"/>
        <v>-5664</v>
      </c>
      <c r="W1012" s="393">
        <f t="shared" si="171"/>
        <v>0</v>
      </c>
      <c r="X1012" s="376">
        <f t="shared" si="172"/>
        <v>0</v>
      </c>
      <c r="Y1012" s="373"/>
    </row>
    <row r="1013" spans="1:25" ht="22.5" customHeight="1" x14ac:dyDescent="0.15">
      <c r="A1013" s="361" t="s">
        <v>356</v>
      </c>
      <c r="B1013" s="153" t="s">
        <v>674</v>
      </c>
      <c r="C1013" s="386" t="s">
        <v>676</v>
      </c>
      <c r="D1013" s="375">
        <v>27</v>
      </c>
      <c r="E1013" s="367" t="s">
        <v>1744</v>
      </c>
      <c r="F1013" s="368">
        <v>-155</v>
      </c>
      <c r="G1013" s="368">
        <f t="shared" si="166"/>
        <v>-4185</v>
      </c>
      <c r="H1013" s="368">
        <v>0</v>
      </c>
      <c r="I1013" s="368">
        <f t="shared" si="167"/>
        <v>0</v>
      </c>
      <c r="J1013" s="368">
        <v>0</v>
      </c>
      <c r="K1013" s="368">
        <f t="shared" si="168"/>
        <v>0</v>
      </c>
      <c r="L1013" s="368">
        <f t="shared" si="176"/>
        <v>-155</v>
      </c>
      <c r="M1013" s="381">
        <f t="shared" si="176"/>
        <v>-4185</v>
      </c>
      <c r="N1013" s="375">
        <v>27</v>
      </c>
      <c r="O1013" s="368">
        <v>-155</v>
      </c>
      <c r="P1013" s="360">
        <f t="shared" si="173"/>
        <v>-4185</v>
      </c>
      <c r="Q1013" s="368">
        <v>0</v>
      </c>
      <c r="R1013" s="360">
        <f t="shared" si="174"/>
        <v>0</v>
      </c>
      <c r="S1013" s="368">
        <v>0</v>
      </c>
      <c r="T1013" s="360">
        <f t="shared" si="175"/>
        <v>0</v>
      </c>
      <c r="U1013" s="368">
        <f t="shared" si="169"/>
        <v>-155</v>
      </c>
      <c r="V1013" s="370">
        <f t="shared" si="170"/>
        <v>-4185</v>
      </c>
      <c r="W1013" s="393">
        <f t="shared" si="171"/>
        <v>0</v>
      </c>
      <c r="X1013" s="376">
        <f t="shared" si="172"/>
        <v>0</v>
      </c>
      <c r="Y1013" s="373"/>
    </row>
    <row r="1014" spans="1:25" ht="22.5" customHeight="1" x14ac:dyDescent="0.15">
      <c r="A1014" s="361" t="s">
        <v>1766</v>
      </c>
      <c r="B1014" s="153" t="s">
        <v>1748</v>
      </c>
      <c r="C1014" s="386" t="s">
        <v>1573</v>
      </c>
      <c r="D1014" s="375">
        <v>1</v>
      </c>
      <c r="E1014" s="367" t="s">
        <v>684</v>
      </c>
      <c r="F1014" s="368">
        <v>9735</v>
      </c>
      <c r="G1014" s="368">
        <f t="shared" si="166"/>
        <v>9735</v>
      </c>
      <c r="H1014" s="368">
        <v>0</v>
      </c>
      <c r="I1014" s="368">
        <f t="shared" si="167"/>
        <v>0</v>
      </c>
      <c r="J1014" s="368">
        <v>0</v>
      </c>
      <c r="K1014" s="368">
        <f t="shared" si="168"/>
        <v>0</v>
      </c>
      <c r="L1014" s="368">
        <f t="shared" si="176"/>
        <v>9735</v>
      </c>
      <c r="M1014" s="381">
        <f t="shared" si="176"/>
        <v>9735</v>
      </c>
      <c r="N1014" s="375">
        <v>1</v>
      </c>
      <c r="O1014" s="368">
        <v>9735</v>
      </c>
      <c r="P1014" s="360">
        <f t="shared" si="173"/>
        <v>9735</v>
      </c>
      <c r="Q1014" s="368">
        <v>0</v>
      </c>
      <c r="R1014" s="360">
        <f t="shared" si="174"/>
        <v>0</v>
      </c>
      <c r="S1014" s="368">
        <v>0</v>
      </c>
      <c r="T1014" s="360">
        <f t="shared" si="175"/>
        <v>0</v>
      </c>
      <c r="U1014" s="368">
        <f t="shared" si="169"/>
        <v>9735</v>
      </c>
      <c r="V1014" s="370">
        <f t="shared" si="170"/>
        <v>9735</v>
      </c>
      <c r="W1014" s="393">
        <f t="shared" si="171"/>
        <v>0</v>
      </c>
      <c r="X1014" s="376">
        <f t="shared" si="172"/>
        <v>0</v>
      </c>
      <c r="Y1014" s="373"/>
    </row>
    <row r="1015" spans="1:25" ht="22.5" customHeight="1" x14ac:dyDescent="0.15">
      <c r="A1015" s="361" t="s">
        <v>1767</v>
      </c>
      <c r="B1015" s="153" t="s">
        <v>1749</v>
      </c>
      <c r="C1015" s="386" t="s">
        <v>1750</v>
      </c>
      <c r="D1015" s="375">
        <v>1</v>
      </c>
      <c r="E1015" s="367" t="s">
        <v>684</v>
      </c>
      <c r="F1015" s="368">
        <v>9735</v>
      </c>
      <c r="G1015" s="368">
        <f t="shared" si="166"/>
        <v>9735</v>
      </c>
      <c r="H1015" s="368">
        <v>0</v>
      </c>
      <c r="I1015" s="368">
        <f t="shared" si="167"/>
        <v>0</v>
      </c>
      <c r="J1015" s="368">
        <v>0</v>
      </c>
      <c r="K1015" s="368">
        <f t="shared" si="168"/>
        <v>0</v>
      </c>
      <c r="L1015" s="368">
        <f t="shared" si="176"/>
        <v>9735</v>
      </c>
      <c r="M1015" s="381">
        <f t="shared" si="176"/>
        <v>9735</v>
      </c>
      <c r="N1015" s="375">
        <v>1</v>
      </c>
      <c r="O1015" s="368">
        <v>9735</v>
      </c>
      <c r="P1015" s="360">
        <f t="shared" si="173"/>
        <v>9735</v>
      </c>
      <c r="Q1015" s="368">
        <v>0</v>
      </c>
      <c r="R1015" s="360">
        <f t="shared" si="174"/>
        <v>0</v>
      </c>
      <c r="S1015" s="368">
        <v>0</v>
      </c>
      <c r="T1015" s="360">
        <f t="shared" si="175"/>
        <v>0</v>
      </c>
      <c r="U1015" s="368">
        <f t="shared" si="169"/>
        <v>9735</v>
      </c>
      <c r="V1015" s="370">
        <f t="shared" si="170"/>
        <v>9735</v>
      </c>
      <c r="W1015" s="393">
        <f t="shared" si="171"/>
        <v>0</v>
      </c>
      <c r="X1015" s="376">
        <f t="shared" si="172"/>
        <v>0</v>
      </c>
      <c r="Y1015" s="373"/>
    </row>
    <row r="1016" spans="1:25" ht="22.5" customHeight="1" x14ac:dyDescent="0.15">
      <c r="A1016" s="361" t="s">
        <v>1768</v>
      </c>
      <c r="B1016" s="153" t="s">
        <v>1751</v>
      </c>
      <c r="C1016" s="386" t="s">
        <v>1752</v>
      </c>
      <c r="D1016" s="375">
        <v>1</v>
      </c>
      <c r="E1016" s="367" t="s">
        <v>684</v>
      </c>
      <c r="F1016" s="368">
        <v>15487</v>
      </c>
      <c r="G1016" s="368">
        <f t="shared" si="166"/>
        <v>15487</v>
      </c>
      <c r="H1016" s="368">
        <v>0</v>
      </c>
      <c r="I1016" s="368">
        <f t="shared" si="167"/>
        <v>0</v>
      </c>
      <c r="J1016" s="368">
        <v>0</v>
      </c>
      <c r="K1016" s="368">
        <f t="shared" si="168"/>
        <v>0</v>
      </c>
      <c r="L1016" s="368">
        <f t="shared" si="176"/>
        <v>15487</v>
      </c>
      <c r="M1016" s="381">
        <f t="shared" si="176"/>
        <v>15487</v>
      </c>
      <c r="N1016" s="375">
        <v>1</v>
      </c>
      <c r="O1016" s="368">
        <v>15487</v>
      </c>
      <c r="P1016" s="360">
        <f t="shared" si="173"/>
        <v>15487</v>
      </c>
      <c r="Q1016" s="368">
        <v>0</v>
      </c>
      <c r="R1016" s="360">
        <f t="shared" si="174"/>
        <v>0</v>
      </c>
      <c r="S1016" s="368">
        <v>0</v>
      </c>
      <c r="T1016" s="360">
        <f t="shared" si="175"/>
        <v>0</v>
      </c>
      <c r="U1016" s="368">
        <f t="shared" si="169"/>
        <v>15487</v>
      </c>
      <c r="V1016" s="370">
        <f t="shared" si="170"/>
        <v>15487</v>
      </c>
      <c r="W1016" s="393">
        <f t="shared" si="171"/>
        <v>0</v>
      </c>
      <c r="X1016" s="376">
        <f t="shared" si="172"/>
        <v>0</v>
      </c>
      <c r="Y1016" s="373"/>
    </row>
    <row r="1017" spans="1:25" ht="22.5" customHeight="1" x14ac:dyDescent="0.15">
      <c r="A1017" s="361" t="s">
        <v>1769</v>
      </c>
      <c r="B1017" s="153" t="s">
        <v>1753</v>
      </c>
      <c r="C1017" s="386" t="s">
        <v>1754</v>
      </c>
      <c r="D1017" s="375">
        <v>1</v>
      </c>
      <c r="E1017" s="367" t="s">
        <v>1078</v>
      </c>
      <c r="F1017" s="368">
        <v>29205</v>
      </c>
      <c r="G1017" s="368">
        <f t="shared" si="166"/>
        <v>29205</v>
      </c>
      <c r="H1017" s="368">
        <v>0</v>
      </c>
      <c r="I1017" s="368">
        <f t="shared" si="167"/>
        <v>0</v>
      </c>
      <c r="J1017" s="368">
        <v>0</v>
      </c>
      <c r="K1017" s="368">
        <f t="shared" si="168"/>
        <v>0</v>
      </c>
      <c r="L1017" s="368">
        <f t="shared" si="176"/>
        <v>29205</v>
      </c>
      <c r="M1017" s="381">
        <f t="shared" si="176"/>
        <v>29205</v>
      </c>
      <c r="N1017" s="375">
        <v>1</v>
      </c>
      <c r="O1017" s="368">
        <v>29205</v>
      </c>
      <c r="P1017" s="360">
        <f t="shared" si="173"/>
        <v>29205</v>
      </c>
      <c r="Q1017" s="368">
        <v>0</v>
      </c>
      <c r="R1017" s="360">
        <f t="shared" si="174"/>
        <v>0</v>
      </c>
      <c r="S1017" s="368">
        <v>0</v>
      </c>
      <c r="T1017" s="360">
        <f t="shared" si="175"/>
        <v>0</v>
      </c>
      <c r="U1017" s="368">
        <f t="shared" si="169"/>
        <v>29205</v>
      </c>
      <c r="V1017" s="370">
        <f t="shared" si="170"/>
        <v>29205</v>
      </c>
      <c r="W1017" s="393">
        <f t="shared" si="171"/>
        <v>0</v>
      </c>
      <c r="X1017" s="376">
        <f t="shared" si="172"/>
        <v>0</v>
      </c>
      <c r="Y1017" s="373"/>
    </row>
    <row r="1018" spans="1:25" ht="22.5" customHeight="1" x14ac:dyDescent="0.15">
      <c r="A1018" s="361" t="s">
        <v>1770</v>
      </c>
      <c r="B1018" s="153" t="s">
        <v>1755</v>
      </c>
      <c r="C1018" s="386" t="s">
        <v>1757</v>
      </c>
      <c r="D1018" s="375">
        <v>1</v>
      </c>
      <c r="E1018" s="367" t="s">
        <v>684</v>
      </c>
      <c r="F1018" s="368">
        <v>12567</v>
      </c>
      <c r="G1018" s="368">
        <f t="shared" si="166"/>
        <v>12567</v>
      </c>
      <c r="H1018" s="368">
        <v>0</v>
      </c>
      <c r="I1018" s="368">
        <f t="shared" si="167"/>
        <v>0</v>
      </c>
      <c r="J1018" s="368">
        <v>0</v>
      </c>
      <c r="K1018" s="368">
        <f t="shared" si="168"/>
        <v>0</v>
      </c>
      <c r="L1018" s="368">
        <f t="shared" si="176"/>
        <v>12567</v>
      </c>
      <c r="M1018" s="381">
        <f t="shared" si="176"/>
        <v>12567</v>
      </c>
      <c r="N1018" s="375">
        <v>1</v>
      </c>
      <c r="O1018" s="368">
        <v>12567</v>
      </c>
      <c r="P1018" s="360">
        <f t="shared" si="173"/>
        <v>12567</v>
      </c>
      <c r="Q1018" s="368">
        <v>0</v>
      </c>
      <c r="R1018" s="360">
        <f t="shared" si="174"/>
        <v>0</v>
      </c>
      <c r="S1018" s="368">
        <v>0</v>
      </c>
      <c r="T1018" s="360">
        <f t="shared" si="175"/>
        <v>0</v>
      </c>
      <c r="U1018" s="368">
        <f t="shared" si="169"/>
        <v>12567</v>
      </c>
      <c r="V1018" s="370">
        <f t="shared" si="170"/>
        <v>12567</v>
      </c>
      <c r="W1018" s="393">
        <f t="shared" si="171"/>
        <v>0</v>
      </c>
      <c r="X1018" s="376">
        <f t="shared" si="172"/>
        <v>0</v>
      </c>
      <c r="Y1018" s="373"/>
    </row>
    <row r="1019" spans="1:25" ht="22.5" customHeight="1" x14ac:dyDescent="0.15">
      <c r="A1019" s="361" t="s">
        <v>1771</v>
      </c>
      <c r="B1019" s="153" t="s">
        <v>1756</v>
      </c>
      <c r="C1019" s="386"/>
      <c r="D1019" s="375">
        <v>1</v>
      </c>
      <c r="E1019" s="367" t="s">
        <v>684</v>
      </c>
      <c r="F1019" s="368">
        <v>5602</v>
      </c>
      <c r="G1019" s="368">
        <f t="shared" si="166"/>
        <v>5602</v>
      </c>
      <c r="H1019" s="368">
        <v>0</v>
      </c>
      <c r="I1019" s="368">
        <f t="shared" si="167"/>
        <v>0</v>
      </c>
      <c r="J1019" s="368">
        <v>0</v>
      </c>
      <c r="K1019" s="368">
        <f t="shared" si="168"/>
        <v>0</v>
      </c>
      <c r="L1019" s="368">
        <f t="shared" si="176"/>
        <v>5602</v>
      </c>
      <c r="M1019" s="381">
        <f t="shared" si="176"/>
        <v>5602</v>
      </c>
      <c r="N1019" s="375">
        <v>1</v>
      </c>
      <c r="O1019" s="368">
        <v>5602</v>
      </c>
      <c r="P1019" s="360">
        <f t="shared" si="173"/>
        <v>5602</v>
      </c>
      <c r="Q1019" s="368">
        <v>0</v>
      </c>
      <c r="R1019" s="360">
        <f t="shared" si="174"/>
        <v>0</v>
      </c>
      <c r="S1019" s="368">
        <v>0</v>
      </c>
      <c r="T1019" s="360">
        <f t="shared" si="175"/>
        <v>0</v>
      </c>
      <c r="U1019" s="368">
        <f t="shared" si="169"/>
        <v>5602</v>
      </c>
      <c r="V1019" s="370">
        <f t="shared" si="170"/>
        <v>5602</v>
      </c>
      <c r="W1019" s="393">
        <f t="shared" si="171"/>
        <v>0</v>
      </c>
      <c r="X1019" s="376">
        <f t="shared" si="172"/>
        <v>0</v>
      </c>
      <c r="Y1019" s="373"/>
    </row>
    <row r="1020" spans="1:25" ht="22.5" customHeight="1" x14ac:dyDescent="0.15">
      <c r="A1020" s="361" t="s">
        <v>1772</v>
      </c>
      <c r="B1020" s="153" t="s">
        <v>1758</v>
      </c>
      <c r="C1020" s="386" t="s">
        <v>1759</v>
      </c>
      <c r="D1020" s="375">
        <v>1</v>
      </c>
      <c r="E1020" s="367" t="s">
        <v>679</v>
      </c>
      <c r="F1020" s="368">
        <v>10620</v>
      </c>
      <c r="G1020" s="368">
        <f t="shared" si="166"/>
        <v>10620</v>
      </c>
      <c r="H1020" s="368">
        <v>0</v>
      </c>
      <c r="I1020" s="368">
        <f t="shared" si="167"/>
        <v>0</v>
      </c>
      <c r="J1020" s="368">
        <v>0</v>
      </c>
      <c r="K1020" s="368">
        <f t="shared" si="168"/>
        <v>0</v>
      </c>
      <c r="L1020" s="368">
        <f t="shared" si="176"/>
        <v>10620</v>
      </c>
      <c r="M1020" s="381">
        <f t="shared" si="176"/>
        <v>10620</v>
      </c>
      <c r="N1020" s="375">
        <v>1</v>
      </c>
      <c r="O1020" s="368">
        <v>10620</v>
      </c>
      <c r="P1020" s="360">
        <f t="shared" si="173"/>
        <v>10620</v>
      </c>
      <c r="Q1020" s="368">
        <v>0</v>
      </c>
      <c r="R1020" s="360">
        <f t="shared" si="174"/>
        <v>0</v>
      </c>
      <c r="S1020" s="368">
        <v>0</v>
      </c>
      <c r="T1020" s="360">
        <f t="shared" si="175"/>
        <v>0</v>
      </c>
      <c r="U1020" s="368">
        <f t="shared" si="169"/>
        <v>10620</v>
      </c>
      <c r="V1020" s="370">
        <f t="shared" si="170"/>
        <v>10620</v>
      </c>
      <c r="W1020" s="393">
        <f t="shared" si="171"/>
        <v>0</v>
      </c>
      <c r="X1020" s="376">
        <f t="shared" si="172"/>
        <v>0</v>
      </c>
      <c r="Y1020" s="373"/>
    </row>
    <row r="1021" spans="1:25" ht="22.5" customHeight="1" x14ac:dyDescent="0.15">
      <c r="A1021" s="361" t="s">
        <v>1773</v>
      </c>
      <c r="B1021" s="153" t="s">
        <v>1760</v>
      </c>
      <c r="C1021" s="386" t="s">
        <v>1761</v>
      </c>
      <c r="D1021" s="375">
        <v>1</v>
      </c>
      <c r="E1021" s="367" t="s">
        <v>684</v>
      </c>
      <c r="F1021" s="368">
        <v>9735</v>
      </c>
      <c r="G1021" s="368">
        <f t="shared" si="166"/>
        <v>9735</v>
      </c>
      <c r="H1021" s="368">
        <v>0</v>
      </c>
      <c r="I1021" s="368">
        <f t="shared" si="167"/>
        <v>0</v>
      </c>
      <c r="J1021" s="368">
        <v>0</v>
      </c>
      <c r="K1021" s="368">
        <f t="shared" si="168"/>
        <v>0</v>
      </c>
      <c r="L1021" s="368">
        <f t="shared" si="176"/>
        <v>9735</v>
      </c>
      <c r="M1021" s="381">
        <f t="shared" si="176"/>
        <v>9735</v>
      </c>
      <c r="N1021" s="375">
        <v>1</v>
      </c>
      <c r="O1021" s="368">
        <v>9735</v>
      </c>
      <c r="P1021" s="360">
        <f t="shared" si="173"/>
        <v>9735</v>
      </c>
      <c r="Q1021" s="368">
        <v>0</v>
      </c>
      <c r="R1021" s="360">
        <f t="shared" si="174"/>
        <v>0</v>
      </c>
      <c r="S1021" s="368">
        <v>0</v>
      </c>
      <c r="T1021" s="360">
        <f t="shared" si="175"/>
        <v>0</v>
      </c>
      <c r="U1021" s="368">
        <f t="shared" si="169"/>
        <v>9735</v>
      </c>
      <c r="V1021" s="370">
        <f t="shared" si="170"/>
        <v>9735</v>
      </c>
      <c r="W1021" s="393">
        <f t="shared" si="171"/>
        <v>0</v>
      </c>
      <c r="X1021" s="376">
        <f t="shared" si="172"/>
        <v>0</v>
      </c>
      <c r="Y1021" s="373"/>
    </row>
    <row r="1022" spans="1:25" ht="22.5" customHeight="1" x14ac:dyDescent="0.15">
      <c r="A1022" s="361" t="s">
        <v>1774</v>
      </c>
      <c r="B1022" s="153" t="s">
        <v>1762</v>
      </c>
      <c r="C1022" s="386"/>
      <c r="D1022" s="375">
        <v>1</v>
      </c>
      <c r="E1022" s="367" t="s">
        <v>684</v>
      </c>
      <c r="F1022" s="368">
        <v>3097</v>
      </c>
      <c r="G1022" s="368">
        <f t="shared" si="166"/>
        <v>3097</v>
      </c>
      <c r="H1022" s="368">
        <v>0</v>
      </c>
      <c r="I1022" s="368">
        <f t="shared" si="167"/>
        <v>0</v>
      </c>
      <c r="J1022" s="368">
        <v>0</v>
      </c>
      <c r="K1022" s="368">
        <f t="shared" si="168"/>
        <v>0</v>
      </c>
      <c r="L1022" s="368">
        <f t="shared" si="176"/>
        <v>3097</v>
      </c>
      <c r="M1022" s="381">
        <f t="shared" si="176"/>
        <v>3097</v>
      </c>
      <c r="N1022" s="375">
        <v>1</v>
      </c>
      <c r="O1022" s="368">
        <v>3097</v>
      </c>
      <c r="P1022" s="360">
        <f t="shared" si="173"/>
        <v>3097</v>
      </c>
      <c r="Q1022" s="368">
        <v>0</v>
      </c>
      <c r="R1022" s="360">
        <f t="shared" si="174"/>
        <v>0</v>
      </c>
      <c r="S1022" s="368">
        <v>0</v>
      </c>
      <c r="T1022" s="360">
        <f t="shared" si="175"/>
        <v>0</v>
      </c>
      <c r="U1022" s="368">
        <f t="shared" si="169"/>
        <v>3097</v>
      </c>
      <c r="V1022" s="370">
        <f t="shared" si="170"/>
        <v>3097</v>
      </c>
      <c r="W1022" s="393">
        <f t="shared" si="171"/>
        <v>0</v>
      </c>
      <c r="X1022" s="376">
        <f t="shared" si="172"/>
        <v>0</v>
      </c>
      <c r="Y1022" s="373"/>
    </row>
    <row r="1023" spans="1:25" ht="22.5" customHeight="1" x14ac:dyDescent="0.15">
      <c r="A1023" s="361" t="s">
        <v>1775</v>
      </c>
      <c r="B1023" s="153" t="s">
        <v>1746</v>
      </c>
      <c r="C1023" s="386" t="s">
        <v>1747</v>
      </c>
      <c r="D1023" s="375">
        <v>1</v>
      </c>
      <c r="E1023" s="367" t="s">
        <v>688</v>
      </c>
      <c r="F1023" s="368">
        <v>7080</v>
      </c>
      <c r="G1023" s="368">
        <f t="shared" si="166"/>
        <v>7080</v>
      </c>
      <c r="H1023" s="368">
        <v>0</v>
      </c>
      <c r="I1023" s="368">
        <f t="shared" si="167"/>
        <v>0</v>
      </c>
      <c r="J1023" s="368">
        <v>0</v>
      </c>
      <c r="K1023" s="368">
        <f t="shared" si="168"/>
        <v>0</v>
      </c>
      <c r="L1023" s="368">
        <f t="shared" si="176"/>
        <v>7080</v>
      </c>
      <c r="M1023" s="381">
        <f t="shared" si="176"/>
        <v>7080</v>
      </c>
      <c r="N1023" s="375">
        <v>1</v>
      </c>
      <c r="O1023" s="368">
        <v>7080</v>
      </c>
      <c r="P1023" s="360">
        <f t="shared" si="173"/>
        <v>7080</v>
      </c>
      <c r="Q1023" s="368">
        <v>0</v>
      </c>
      <c r="R1023" s="360">
        <f t="shared" si="174"/>
        <v>0</v>
      </c>
      <c r="S1023" s="368">
        <v>0</v>
      </c>
      <c r="T1023" s="360">
        <f t="shared" si="175"/>
        <v>0</v>
      </c>
      <c r="U1023" s="368">
        <f t="shared" si="169"/>
        <v>7080</v>
      </c>
      <c r="V1023" s="370">
        <f t="shared" si="170"/>
        <v>7080</v>
      </c>
      <c r="W1023" s="393">
        <f t="shared" si="171"/>
        <v>0</v>
      </c>
      <c r="X1023" s="376">
        <f t="shared" si="172"/>
        <v>0</v>
      </c>
      <c r="Y1023" s="373"/>
    </row>
    <row r="1024" spans="1:25" ht="22.5" customHeight="1" x14ac:dyDescent="0.15">
      <c r="A1024" s="361" t="s">
        <v>1776</v>
      </c>
      <c r="B1024" s="154" t="s">
        <v>1781</v>
      </c>
      <c r="C1024" s="387"/>
      <c r="D1024" s="375">
        <v>1</v>
      </c>
      <c r="E1024" s="367" t="s">
        <v>681</v>
      </c>
      <c r="F1024" s="368">
        <v>5310</v>
      </c>
      <c r="G1024" s="368">
        <f t="shared" si="166"/>
        <v>5310</v>
      </c>
      <c r="H1024" s="368">
        <v>5421</v>
      </c>
      <c r="I1024" s="368">
        <f t="shared" si="167"/>
        <v>5421</v>
      </c>
      <c r="J1024" s="368">
        <v>0</v>
      </c>
      <c r="K1024" s="368">
        <f t="shared" si="168"/>
        <v>0</v>
      </c>
      <c r="L1024" s="368">
        <f t="shared" si="176"/>
        <v>10731</v>
      </c>
      <c r="M1024" s="381">
        <f t="shared" si="176"/>
        <v>10731</v>
      </c>
      <c r="N1024" s="375">
        <v>1</v>
      </c>
      <c r="O1024" s="368">
        <v>5310</v>
      </c>
      <c r="P1024" s="360">
        <f t="shared" si="173"/>
        <v>5310</v>
      </c>
      <c r="Q1024" s="368">
        <v>5421</v>
      </c>
      <c r="R1024" s="360">
        <f t="shared" si="174"/>
        <v>5421</v>
      </c>
      <c r="S1024" s="368">
        <v>0</v>
      </c>
      <c r="T1024" s="360">
        <f t="shared" si="175"/>
        <v>0</v>
      </c>
      <c r="U1024" s="368">
        <f t="shared" si="169"/>
        <v>10731</v>
      </c>
      <c r="V1024" s="370">
        <f t="shared" si="170"/>
        <v>10731</v>
      </c>
      <c r="W1024" s="393">
        <f t="shared" si="171"/>
        <v>0</v>
      </c>
      <c r="X1024" s="376">
        <f t="shared" si="172"/>
        <v>0</v>
      </c>
      <c r="Y1024" s="373"/>
    </row>
    <row r="1025" spans="1:25" ht="22.5" customHeight="1" x14ac:dyDescent="0.15">
      <c r="A1025" s="361" t="s">
        <v>1777</v>
      </c>
      <c r="B1025" s="153" t="s">
        <v>1782</v>
      </c>
      <c r="C1025" s="386"/>
      <c r="D1025" s="375">
        <v>1</v>
      </c>
      <c r="E1025" s="367" t="s">
        <v>681</v>
      </c>
      <c r="F1025" s="368">
        <v>0</v>
      </c>
      <c r="G1025" s="368">
        <f t="shared" ref="G1025:G1031" si="177">INT($D1025*F1025)</f>
        <v>0</v>
      </c>
      <c r="H1025" s="368">
        <v>5059</v>
      </c>
      <c r="I1025" s="368">
        <f t="shared" ref="I1025:I1031" si="178">INT($D1025*H1025)</f>
        <v>5059</v>
      </c>
      <c r="J1025" s="368">
        <v>0</v>
      </c>
      <c r="K1025" s="368">
        <f t="shared" ref="K1025:K1031" si="179">INT($D1025*J1025)</f>
        <v>0</v>
      </c>
      <c r="L1025" s="368">
        <f t="shared" si="176"/>
        <v>5059</v>
      </c>
      <c r="M1025" s="381">
        <f t="shared" si="176"/>
        <v>5059</v>
      </c>
      <c r="N1025" s="375">
        <v>1</v>
      </c>
      <c r="O1025" s="368">
        <v>0</v>
      </c>
      <c r="P1025" s="360">
        <f t="shared" si="173"/>
        <v>0</v>
      </c>
      <c r="Q1025" s="368">
        <v>5059</v>
      </c>
      <c r="R1025" s="360">
        <f t="shared" si="174"/>
        <v>5059</v>
      </c>
      <c r="S1025" s="368">
        <v>0</v>
      </c>
      <c r="T1025" s="360">
        <f t="shared" si="175"/>
        <v>0</v>
      </c>
      <c r="U1025" s="368">
        <f t="shared" si="169"/>
        <v>5059</v>
      </c>
      <c r="V1025" s="370">
        <f t="shared" si="170"/>
        <v>5059</v>
      </c>
      <c r="W1025" s="393">
        <f t="shared" si="171"/>
        <v>0</v>
      </c>
      <c r="X1025" s="376">
        <f t="shared" si="172"/>
        <v>0</v>
      </c>
      <c r="Y1025" s="373"/>
    </row>
    <row r="1026" spans="1:25" ht="22.5" customHeight="1" x14ac:dyDescent="0.15">
      <c r="A1026" s="361" t="s">
        <v>1778</v>
      </c>
      <c r="B1026" s="153" t="s">
        <v>1791</v>
      </c>
      <c r="C1026" s="386" t="s">
        <v>1763</v>
      </c>
      <c r="D1026" s="375">
        <v>1</v>
      </c>
      <c r="E1026" s="367" t="s">
        <v>684</v>
      </c>
      <c r="F1026" s="368">
        <v>40710</v>
      </c>
      <c r="G1026" s="368">
        <f t="shared" si="177"/>
        <v>40710</v>
      </c>
      <c r="H1026" s="368">
        <v>12503</v>
      </c>
      <c r="I1026" s="368">
        <f t="shared" si="178"/>
        <v>12503</v>
      </c>
      <c r="J1026" s="368">
        <v>0</v>
      </c>
      <c r="K1026" s="368">
        <f t="shared" si="179"/>
        <v>0</v>
      </c>
      <c r="L1026" s="368">
        <f t="shared" si="176"/>
        <v>53213</v>
      </c>
      <c r="M1026" s="381">
        <f t="shared" si="176"/>
        <v>53213</v>
      </c>
      <c r="N1026" s="375">
        <v>1</v>
      </c>
      <c r="O1026" s="368">
        <v>40710</v>
      </c>
      <c r="P1026" s="360">
        <f t="shared" si="173"/>
        <v>40710</v>
      </c>
      <c r="Q1026" s="368">
        <v>12503</v>
      </c>
      <c r="R1026" s="360">
        <f t="shared" si="174"/>
        <v>12503</v>
      </c>
      <c r="S1026" s="368">
        <v>0</v>
      </c>
      <c r="T1026" s="360">
        <f t="shared" si="175"/>
        <v>0</v>
      </c>
      <c r="U1026" s="368">
        <f t="shared" si="169"/>
        <v>53213</v>
      </c>
      <c r="V1026" s="370">
        <f t="shared" si="170"/>
        <v>53213</v>
      </c>
      <c r="W1026" s="393">
        <f t="shared" si="171"/>
        <v>0</v>
      </c>
      <c r="X1026" s="376">
        <f t="shared" si="172"/>
        <v>0</v>
      </c>
      <c r="Y1026" s="373"/>
    </row>
    <row r="1027" spans="1:25" ht="22.5" customHeight="1" x14ac:dyDescent="0.15">
      <c r="A1027" s="361" t="s">
        <v>1779</v>
      </c>
      <c r="B1027" s="153" t="s">
        <v>1764</v>
      </c>
      <c r="C1027" s="386" t="s">
        <v>1765</v>
      </c>
      <c r="D1027" s="375">
        <v>1</v>
      </c>
      <c r="E1027" s="367" t="s">
        <v>684</v>
      </c>
      <c r="F1027" s="368">
        <v>49560</v>
      </c>
      <c r="G1027" s="368">
        <f t="shared" si="177"/>
        <v>49560</v>
      </c>
      <c r="H1027" s="368">
        <v>12503</v>
      </c>
      <c r="I1027" s="368">
        <f t="shared" si="178"/>
        <v>12503</v>
      </c>
      <c r="J1027" s="368">
        <v>0</v>
      </c>
      <c r="K1027" s="368">
        <f t="shared" si="179"/>
        <v>0</v>
      </c>
      <c r="L1027" s="368">
        <f t="shared" si="176"/>
        <v>62063</v>
      </c>
      <c r="M1027" s="381">
        <f t="shared" si="176"/>
        <v>62063</v>
      </c>
      <c r="N1027" s="375">
        <v>1</v>
      </c>
      <c r="O1027" s="368">
        <v>49560</v>
      </c>
      <c r="P1027" s="360">
        <f t="shared" si="173"/>
        <v>49560</v>
      </c>
      <c r="Q1027" s="368">
        <v>12503</v>
      </c>
      <c r="R1027" s="360">
        <f t="shared" si="174"/>
        <v>12503</v>
      </c>
      <c r="S1027" s="368">
        <v>0</v>
      </c>
      <c r="T1027" s="360">
        <f t="shared" si="175"/>
        <v>0</v>
      </c>
      <c r="U1027" s="368">
        <f t="shared" si="169"/>
        <v>62063</v>
      </c>
      <c r="V1027" s="370">
        <f t="shared" si="170"/>
        <v>62063</v>
      </c>
      <c r="W1027" s="393">
        <f t="shared" si="171"/>
        <v>0</v>
      </c>
      <c r="X1027" s="376">
        <f t="shared" si="172"/>
        <v>0</v>
      </c>
      <c r="Y1027" s="373"/>
    </row>
    <row r="1028" spans="1:25" ht="22.5" customHeight="1" x14ac:dyDescent="0.15">
      <c r="A1028" s="361" t="s">
        <v>1780</v>
      </c>
      <c r="B1028" s="153" t="s">
        <v>1792</v>
      </c>
      <c r="C1028" s="386" t="s">
        <v>1793</v>
      </c>
      <c r="D1028" s="375">
        <v>1</v>
      </c>
      <c r="E1028" s="367" t="s">
        <v>681</v>
      </c>
      <c r="F1028" s="368">
        <v>10620</v>
      </c>
      <c r="G1028" s="368">
        <f t="shared" si="177"/>
        <v>10620</v>
      </c>
      <c r="H1028" s="368">
        <v>0</v>
      </c>
      <c r="I1028" s="368">
        <f t="shared" si="178"/>
        <v>0</v>
      </c>
      <c r="J1028" s="368">
        <v>0</v>
      </c>
      <c r="K1028" s="368">
        <f t="shared" si="179"/>
        <v>0</v>
      </c>
      <c r="L1028" s="368">
        <f t="shared" si="176"/>
        <v>10620</v>
      </c>
      <c r="M1028" s="381">
        <f t="shared" si="176"/>
        <v>10620</v>
      </c>
      <c r="N1028" s="375">
        <v>1</v>
      </c>
      <c r="O1028" s="368">
        <v>10620</v>
      </c>
      <c r="P1028" s="360">
        <f t="shared" si="173"/>
        <v>10620</v>
      </c>
      <c r="Q1028" s="368">
        <v>0</v>
      </c>
      <c r="R1028" s="360">
        <f t="shared" si="174"/>
        <v>0</v>
      </c>
      <c r="S1028" s="368">
        <v>0</v>
      </c>
      <c r="T1028" s="360">
        <f t="shared" si="175"/>
        <v>0</v>
      </c>
      <c r="U1028" s="368">
        <f t="shared" si="169"/>
        <v>10620</v>
      </c>
      <c r="V1028" s="370">
        <f t="shared" si="170"/>
        <v>10620</v>
      </c>
      <c r="W1028" s="393">
        <f t="shared" si="171"/>
        <v>0</v>
      </c>
      <c r="X1028" s="376">
        <f t="shared" si="172"/>
        <v>0</v>
      </c>
      <c r="Y1028" s="373"/>
    </row>
    <row r="1029" spans="1:25" ht="22.5" customHeight="1" x14ac:dyDescent="0.15">
      <c r="A1029" s="361" t="s">
        <v>1783</v>
      </c>
      <c r="B1029" s="153" t="s">
        <v>2562</v>
      </c>
      <c r="C1029" s="386" t="s">
        <v>2563</v>
      </c>
      <c r="D1029" s="375">
        <v>1</v>
      </c>
      <c r="E1029" s="367" t="s">
        <v>688</v>
      </c>
      <c r="F1029" s="368">
        <v>61950</v>
      </c>
      <c r="G1029" s="368">
        <f t="shared" si="177"/>
        <v>61950</v>
      </c>
      <c r="H1029" s="368">
        <v>0</v>
      </c>
      <c r="I1029" s="368">
        <f t="shared" si="178"/>
        <v>0</v>
      </c>
      <c r="J1029" s="368">
        <v>0</v>
      </c>
      <c r="K1029" s="368">
        <f t="shared" si="179"/>
        <v>0</v>
      </c>
      <c r="L1029" s="368">
        <f t="shared" si="176"/>
        <v>61950</v>
      </c>
      <c r="M1029" s="381">
        <f t="shared" si="176"/>
        <v>61950</v>
      </c>
      <c r="N1029" s="375">
        <v>1</v>
      </c>
      <c r="O1029" s="368">
        <v>61950</v>
      </c>
      <c r="P1029" s="360">
        <f t="shared" si="173"/>
        <v>61950</v>
      </c>
      <c r="Q1029" s="368">
        <v>0</v>
      </c>
      <c r="R1029" s="360">
        <f t="shared" si="174"/>
        <v>0</v>
      </c>
      <c r="S1029" s="368">
        <v>0</v>
      </c>
      <c r="T1029" s="360">
        <f t="shared" si="175"/>
        <v>0</v>
      </c>
      <c r="U1029" s="368">
        <f t="shared" si="169"/>
        <v>61950</v>
      </c>
      <c r="V1029" s="370">
        <f t="shared" si="170"/>
        <v>61950</v>
      </c>
      <c r="W1029" s="393">
        <f t="shared" si="171"/>
        <v>0</v>
      </c>
      <c r="X1029" s="376">
        <f t="shared" si="172"/>
        <v>0</v>
      </c>
      <c r="Y1029" s="373"/>
    </row>
    <row r="1030" spans="1:25" ht="22.5" customHeight="1" x14ac:dyDescent="0.15">
      <c r="A1030" s="361" t="s">
        <v>1784</v>
      </c>
      <c r="B1030" s="153" t="s">
        <v>1794</v>
      </c>
      <c r="C1030" s="386" t="s">
        <v>1795</v>
      </c>
      <c r="D1030" s="375">
        <v>0</v>
      </c>
      <c r="E1030" s="367" t="s">
        <v>684</v>
      </c>
      <c r="F1030" s="368">
        <v>238950</v>
      </c>
      <c r="G1030" s="368">
        <f t="shared" si="177"/>
        <v>0</v>
      </c>
      <c r="H1030" s="368">
        <v>0</v>
      </c>
      <c r="I1030" s="368">
        <f t="shared" si="178"/>
        <v>0</v>
      </c>
      <c r="J1030" s="368">
        <v>0</v>
      </c>
      <c r="K1030" s="368">
        <f t="shared" si="179"/>
        <v>0</v>
      </c>
      <c r="L1030" s="368">
        <f t="shared" si="176"/>
        <v>238950</v>
      </c>
      <c r="M1030" s="381">
        <f t="shared" si="176"/>
        <v>0</v>
      </c>
      <c r="N1030" s="375">
        <v>0</v>
      </c>
      <c r="O1030" s="368">
        <v>238950</v>
      </c>
      <c r="P1030" s="360">
        <f t="shared" si="173"/>
        <v>0</v>
      </c>
      <c r="Q1030" s="368">
        <v>0</v>
      </c>
      <c r="R1030" s="360">
        <f t="shared" si="174"/>
        <v>0</v>
      </c>
      <c r="S1030" s="368">
        <v>0</v>
      </c>
      <c r="T1030" s="360">
        <f t="shared" si="175"/>
        <v>0</v>
      </c>
      <c r="U1030" s="368">
        <f t="shared" ref="U1030:U1036" si="180">O1030+Q1030+S1030</f>
        <v>238950</v>
      </c>
      <c r="V1030" s="370">
        <f t="shared" ref="V1030:V1036" si="181">P1030+R1030+T1030</f>
        <v>0</v>
      </c>
      <c r="W1030" s="393">
        <f t="shared" ref="W1030:W1036" si="182">N1030-D1030</f>
        <v>0</v>
      </c>
      <c r="X1030" s="376">
        <f t="shared" ref="X1030:X1036" si="183">V1030-M1030</f>
        <v>0</v>
      </c>
      <c r="Y1030" s="373"/>
    </row>
    <row r="1031" spans="1:25" ht="22.5" customHeight="1" x14ac:dyDescent="0.15">
      <c r="A1031" s="361" t="s">
        <v>1785</v>
      </c>
      <c r="B1031" s="153" t="s">
        <v>1796</v>
      </c>
      <c r="C1031" s="386" t="s">
        <v>1797</v>
      </c>
      <c r="D1031" s="375">
        <v>0</v>
      </c>
      <c r="E1031" s="367" t="s">
        <v>679</v>
      </c>
      <c r="F1031" s="368">
        <v>122130</v>
      </c>
      <c r="G1031" s="368">
        <f t="shared" si="177"/>
        <v>0</v>
      </c>
      <c r="H1031" s="368">
        <v>0</v>
      </c>
      <c r="I1031" s="368">
        <f t="shared" si="178"/>
        <v>0</v>
      </c>
      <c r="J1031" s="368">
        <v>0</v>
      </c>
      <c r="K1031" s="368">
        <f t="shared" si="179"/>
        <v>0</v>
      </c>
      <c r="L1031" s="368">
        <f t="shared" si="176"/>
        <v>122130</v>
      </c>
      <c r="M1031" s="381">
        <f t="shared" si="176"/>
        <v>0</v>
      </c>
      <c r="N1031" s="375">
        <v>0</v>
      </c>
      <c r="O1031" s="368">
        <v>122130</v>
      </c>
      <c r="P1031" s="360">
        <f t="shared" ref="P1031:P1036" si="184">INT($N1031*O1031)</f>
        <v>0</v>
      </c>
      <c r="Q1031" s="368">
        <v>0</v>
      </c>
      <c r="R1031" s="360">
        <f t="shared" ref="R1031:R1036" si="185">INT(N1031*Q1031)</f>
        <v>0</v>
      </c>
      <c r="S1031" s="368">
        <v>0</v>
      </c>
      <c r="T1031" s="360">
        <f t="shared" ref="T1031:T1036" si="186">INT(N1031*S1031)</f>
        <v>0</v>
      </c>
      <c r="U1031" s="368">
        <f t="shared" si="180"/>
        <v>122130</v>
      </c>
      <c r="V1031" s="370">
        <f t="shared" si="181"/>
        <v>0</v>
      </c>
      <c r="W1031" s="393">
        <f t="shared" si="182"/>
        <v>0</v>
      </c>
      <c r="X1031" s="376">
        <f t="shared" si="183"/>
        <v>0</v>
      </c>
      <c r="Y1031" s="373"/>
    </row>
    <row r="1032" spans="1:25" ht="22.5" customHeight="1" x14ac:dyDescent="0.15">
      <c r="A1032" s="361" t="s">
        <v>1786</v>
      </c>
      <c r="B1032" s="151" t="s">
        <v>1798</v>
      </c>
      <c r="C1032" s="152"/>
      <c r="D1032" s="375">
        <v>0</v>
      </c>
      <c r="E1032" s="359" t="s">
        <v>684</v>
      </c>
      <c r="F1032" s="368">
        <v>25222</v>
      </c>
      <c r="G1032" s="368">
        <f>INT($D1032*F1032)</f>
        <v>0</v>
      </c>
      <c r="H1032" s="368">
        <v>20371</v>
      </c>
      <c r="I1032" s="368">
        <f>INT($D1032*H1032)</f>
        <v>0</v>
      </c>
      <c r="J1032" s="368">
        <v>0</v>
      </c>
      <c r="K1032" s="368">
        <f>INT($D1032*J1032)</f>
        <v>0</v>
      </c>
      <c r="L1032" s="368">
        <f t="shared" ref="L1032:M1036" si="187">F1032+H1032+J1032</f>
        <v>45593</v>
      </c>
      <c r="M1032" s="381">
        <f t="shared" si="187"/>
        <v>0</v>
      </c>
      <c r="N1032" s="375">
        <v>0</v>
      </c>
      <c r="O1032" s="368">
        <v>25222</v>
      </c>
      <c r="P1032" s="360">
        <f t="shared" si="184"/>
        <v>0</v>
      </c>
      <c r="Q1032" s="368">
        <v>20371</v>
      </c>
      <c r="R1032" s="360">
        <f t="shared" si="185"/>
        <v>0</v>
      </c>
      <c r="S1032" s="368">
        <v>0</v>
      </c>
      <c r="T1032" s="360">
        <f t="shared" si="186"/>
        <v>0</v>
      </c>
      <c r="U1032" s="368">
        <f t="shared" si="180"/>
        <v>45593</v>
      </c>
      <c r="V1032" s="370">
        <f t="shared" si="181"/>
        <v>0</v>
      </c>
      <c r="W1032" s="393">
        <f t="shared" si="182"/>
        <v>0</v>
      </c>
      <c r="X1032" s="376">
        <f t="shared" si="183"/>
        <v>0</v>
      </c>
      <c r="Y1032" s="373"/>
    </row>
    <row r="1033" spans="1:25" ht="22.5" customHeight="1" x14ac:dyDescent="0.15">
      <c r="A1033" s="361" t="s">
        <v>1787</v>
      </c>
      <c r="B1033" s="151" t="s">
        <v>1799</v>
      </c>
      <c r="C1033" s="152" t="s">
        <v>1800</v>
      </c>
      <c r="D1033" s="375">
        <v>0</v>
      </c>
      <c r="E1033" s="359" t="s">
        <v>684</v>
      </c>
      <c r="F1033" s="368">
        <v>27435</v>
      </c>
      <c r="G1033" s="368">
        <f>INT($D1033*F1033)</f>
        <v>0</v>
      </c>
      <c r="H1033" s="368">
        <v>41625</v>
      </c>
      <c r="I1033" s="368">
        <f>INT($D1033*H1033)</f>
        <v>0</v>
      </c>
      <c r="J1033" s="368">
        <v>0</v>
      </c>
      <c r="K1033" s="368">
        <f>INT($D1033*J1033)</f>
        <v>0</v>
      </c>
      <c r="L1033" s="368">
        <f t="shared" si="187"/>
        <v>69060</v>
      </c>
      <c r="M1033" s="381">
        <f t="shared" si="187"/>
        <v>0</v>
      </c>
      <c r="N1033" s="375">
        <v>0</v>
      </c>
      <c r="O1033" s="368">
        <v>27435</v>
      </c>
      <c r="P1033" s="360">
        <f t="shared" si="184"/>
        <v>0</v>
      </c>
      <c r="Q1033" s="368">
        <v>41625</v>
      </c>
      <c r="R1033" s="360">
        <f t="shared" si="185"/>
        <v>0</v>
      </c>
      <c r="S1033" s="368">
        <v>0</v>
      </c>
      <c r="T1033" s="360">
        <f t="shared" si="186"/>
        <v>0</v>
      </c>
      <c r="U1033" s="368">
        <f t="shared" si="180"/>
        <v>69060</v>
      </c>
      <c r="V1033" s="370">
        <f t="shared" si="181"/>
        <v>0</v>
      </c>
      <c r="W1033" s="393">
        <f t="shared" si="182"/>
        <v>0</v>
      </c>
      <c r="X1033" s="376">
        <f t="shared" si="183"/>
        <v>0</v>
      </c>
      <c r="Y1033" s="373"/>
    </row>
    <row r="1034" spans="1:25" ht="22.5" customHeight="1" x14ac:dyDescent="0.15">
      <c r="A1034" s="361" t="s">
        <v>1788</v>
      </c>
      <c r="B1034" s="151" t="s">
        <v>1801</v>
      </c>
      <c r="C1034" s="152" t="s">
        <v>1802</v>
      </c>
      <c r="D1034" s="375">
        <v>0</v>
      </c>
      <c r="E1034" s="359" t="s">
        <v>681</v>
      </c>
      <c r="F1034" s="368">
        <v>16682</v>
      </c>
      <c r="G1034" s="368">
        <f>INT($D1034*F1034)</f>
        <v>0</v>
      </c>
      <c r="H1034" s="368">
        <v>0</v>
      </c>
      <c r="I1034" s="368">
        <f>INT($D1034*H1034)</f>
        <v>0</v>
      </c>
      <c r="J1034" s="368">
        <v>0</v>
      </c>
      <c r="K1034" s="368">
        <f>INT($D1034*J1034)</f>
        <v>0</v>
      </c>
      <c r="L1034" s="368">
        <f t="shared" si="187"/>
        <v>16682</v>
      </c>
      <c r="M1034" s="381">
        <f t="shared" si="187"/>
        <v>0</v>
      </c>
      <c r="N1034" s="375">
        <v>0</v>
      </c>
      <c r="O1034" s="368">
        <v>16682</v>
      </c>
      <c r="P1034" s="360">
        <f t="shared" si="184"/>
        <v>0</v>
      </c>
      <c r="Q1034" s="368">
        <v>0</v>
      </c>
      <c r="R1034" s="360">
        <f t="shared" si="185"/>
        <v>0</v>
      </c>
      <c r="S1034" s="368">
        <v>0</v>
      </c>
      <c r="T1034" s="360">
        <f t="shared" si="186"/>
        <v>0</v>
      </c>
      <c r="U1034" s="368">
        <f t="shared" si="180"/>
        <v>16682</v>
      </c>
      <c r="V1034" s="370">
        <f t="shared" si="181"/>
        <v>0</v>
      </c>
      <c r="W1034" s="393">
        <f t="shared" si="182"/>
        <v>0</v>
      </c>
      <c r="X1034" s="376">
        <f t="shared" si="183"/>
        <v>0</v>
      </c>
      <c r="Y1034" s="373"/>
    </row>
    <row r="1035" spans="1:25" ht="22.5" customHeight="1" x14ac:dyDescent="0.15">
      <c r="A1035" s="361" t="s">
        <v>1789</v>
      </c>
      <c r="B1035" s="151" t="s">
        <v>1803</v>
      </c>
      <c r="C1035" s="152" t="s">
        <v>1804</v>
      </c>
      <c r="D1035" s="375">
        <v>0</v>
      </c>
      <c r="E1035" s="359" t="s">
        <v>684</v>
      </c>
      <c r="F1035" s="368">
        <v>10363</v>
      </c>
      <c r="G1035" s="368">
        <f>INT($D1035*F1035)</f>
        <v>0</v>
      </c>
      <c r="H1035" s="368">
        <v>33785</v>
      </c>
      <c r="I1035" s="368">
        <f>INT($D1035*H1035)</f>
        <v>0</v>
      </c>
      <c r="J1035" s="368">
        <v>0</v>
      </c>
      <c r="K1035" s="368">
        <f>INT($D1035*J1035)</f>
        <v>0</v>
      </c>
      <c r="L1035" s="368">
        <f t="shared" si="187"/>
        <v>44148</v>
      </c>
      <c r="M1035" s="381">
        <f t="shared" si="187"/>
        <v>0</v>
      </c>
      <c r="N1035" s="375">
        <v>0</v>
      </c>
      <c r="O1035" s="368">
        <v>10363</v>
      </c>
      <c r="P1035" s="360">
        <f t="shared" si="184"/>
        <v>0</v>
      </c>
      <c r="Q1035" s="368">
        <v>33785</v>
      </c>
      <c r="R1035" s="360">
        <f t="shared" si="185"/>
        <v>0</v>
      </c>
      <c r="S1035" s="368">
        <v>0</v>
      </c>
      <c r="T1035" s="360">
        <f t="shared" si="186"/>
        <v>0</v>
      </c>
      <c r="U1035" s="368">
        <f t="shared" si="180"/>
        <v>44148</v>
      </c>
      <c r="V1035" s="370">
        <f t="shared" si="181"/>
        <v>0</v>
      </c>
      <c r="W1035" s="393">
        <f t="shared" si="182"/>
        <v>0</v>
      </c>
      <c r="X1035" s="376">
        <f t="shared" si="183"/>
        <v>0</v>
      </c>
      <c r="Y1035" s="373"/>
    </row>
    <row r="1036" spans="1:25" ht="22.5" customHeight="1" x14ac:dyDescent="0.15">
      <c r="A1036" s="361" t="s">
        <v>1790</v>
      </c>
      <c r="B1036" s="153" t="s">
        <v>1803</v>
      </c>
      <c r="C1036" s="386" t="s">
        <v>1805</v>
      </c>
      <c r="D1036" s="377">
        <v>0</v>
      </c>
      <c r="E1036" s="395" t="s">
        <v>684</v>
      </c>
      <c r="F1036" s="383">
        <v>23558</v>
      </c>
      <c r="G1036" s="383">
        <f>INT($D1036*F1036)</f>
        <v>0</v>
      </c>
      <c r="H1036" s="383">
        <v>41625</v>
      </c>
      <c r="I1036" s="383">
        <f>INT($D1036*H1036)</f>
        <v>0</v>
      </c>
      <c r="J1036" s="383">
        <v>0</v>
      </c>
      <c r="K1036" s="383">
        <f>INT($D1036*J1036)</f>
        <v>0</v>
      </c>
      <c r="L1036" s="383">
        <f t="shared" si="187"/>
        <v>65183</v>
      </c>
      <c r="M1036" s="384">
        <f t="shared" si="187"/>
        <v>0</v>
      </c>
      <c r="N1036" s="377">
        <v>0</v>
      </c>
      <c r="O1036" s="368">
        <v>23558</v>
      </c>
      <c r="P1036" s="360">
        <f t="shared" si="184"/>
        <v>0</v>
      </c>
      <c r="Q1036" s="368">
        <v>41625</v>
      </c>
      <c r="R1036" s="360">
        <f t="shared" si="185"/>
        <v>0</v>
      </c>
      <c r="S1036" s="368">
        <v>0</v>
      </c>
      <c r="T1036" s="360">
        <f t="shared" si="186"/>
        <v>0</v>
      </c>
      <c r="U1036" s="368">
        <f t="shared" si="180"/>
        <v>65183</v>
      </c>
      <c r="V1036" s="370">
        <f t="shared" si="181"/>
        <v>0</v>
      </c>
      <c r="W1036" s="394">
        <f t="shared" si="182"/>
        <v>0</v>
      </c>
      <c r="X1036" s="378">
        <f t="shared" si="183"/>
        <v>0</v>
      </c>
      <c r="Y1036" s="373"/>
    </row>
    <row r="1040" spans="1:25" x14ac:dyDescent="0.15">
      <c r="D1040" s="412"/>
    </row>
    <row r="1041" spans="4:4" x14ac:dyDescent="0.15">
      <c r="D1041" s="412"/>
    </row>
  </sheetData>
  <autoFilter ref="A2:Y1036">
    <filterColumn colId="0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2" showButton="0"/>
  </autoFilter>
  <mergeCells count="20">
    <mergeCell ref="A1:N1"/>
    <mergeCell ref="D3:D4"/>
    <mergeCell ref="E3:E4"/>
    <mergeCell ref="F3:G3"/>
    <mergeCell ref="H3:I3"/>
    <mergeCell ref="J3:K3"/>
    <mergeCell ref="L3:M3"/>
    <mergeCell ref="N3:N4"/>
    <mergeCell ref="A2:B4"/>
    <mergeCell ref="C2:C4"/>
    <mergeCell ref="D2:M2"/>
    <mergeCell ref="N2:V2"/>
    <mergeCell ref="W2:X2"/>
    <mergeCell ref="Y2:Y4"/>
    <mergeCell ref="O3:P3"/>
    <mergeCell ref="Q3:R3"/>
    <mergeCell ref="S3:T3"/>
    <mergeCell ref="U3:V3"/>
    <mergeCell ref="W3:W4"/>
    <mergeCell ref="X3:X4"/>
  </mergeCells>
  <phoneticPr fontId="31" type="noConversion"/>
  <pageMargins left="0.70866141732283472" right="0.70866141732283472" top="0.74803149606299213" bottom="0.74803149606299213" header="0.31496062992125984" footer="0.31496062992125984"/>
  <pageSetup paperSize="9" scale="36" fitToHeight="0" orientation="landscape" r:id="rId1"/>
  <headerFooter>
    <oddHeader>&amp;L&amp;"돋움,Regular"내역서(기계)-재개발&amp;R&amp;"돋움,Regular"&amp;P/&amp;N</oddHeader>
  </headerFooter>
  <ignoredErrors>
    <ignoredError sqref="G5 I5 K5 M5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N43"/>
  <sheetViews>
    <sheetView view="pageBreakPreview" zoomScale="85" zoomScaleNormal="85" zoomScaleSheetLayoutView="85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D33" sqref="D33"/>
    </sheetView>
  </sheetViews>
  <sheetFormatPr defaultColWidth="8.88671875" defaultRowHeight="13.5" x14ac:dyDescent="0.15"/>
  <cols>
    <col min="1" max="1" width="5.6640625" style="54" customWidth="1"/>
    <col min="2" max="2" width="28.77734375" style="54" customWidth="1"/>
    <col min="3" max="11" width="15.77734375" style="79" customWidth="1"/>
    <col min="12" max="12" width="27.21875" style="57" bestFit="1" customWidth="1"/>
    <col min="13" max="13" width="16" style="54" bestFit="1" customWidth="1"/>
    <col min="14" max="16384" width="8.88671875" style="54"/>
  </cols>
  <sheetData>
    <row r="1" spans="1:14" ht="25.5" x14ac:dyDescent="0.15">
      <c r="A1" s="509" t="s">
        <v>2405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</row>
    <row r="2" spans="1:14" ht="8.25" customHeight="1" x14ac:dyDescent="0.3">
      <c r="A2" s="55"/>
      <c r="B2" s="55"/>
      <c r="C2" s="56"/>
      <c r="D2" s="56"/>
      <c r="E2" s="56"/>
      <c r="F2" s="56"/>
      <c r="G2" s="56"/>
      <c r="H2" s="56"/>
      <c r="I2" s="56"/>
      <c r="J2" s="56"/>
      <c r="K2" s="56"/>
    </row>
    <row r="3" spans="1:14" ht="18.75" customHeight="1" x14ac:dyDescent="0.15">
      <c r="A3" s="58" t="str">
        <f>계약내역서!B7</f>
        <v>□ 공사명: 강동센터 임대아파트 시설물 유지보수공사</v>
      </c>
      <c r="B3" s="85"/>
      <c r="C3" s="59"/>
    </row>
    <row r="4" spans="1:14" ht="18.75" customHeight="1" x14ac:dyDescent="0.15">
      <c r="A4" s="58"/>
      <c r="B4" s="60"/>
      <c r="C4" s="59"/>
      <c r="D4" s="59"/>
      <c r="E4" s="59"/>
      <c r="F4" s="59"/>
      <c r="G4" s="59"/>
      <c r="H4" s="59"/>
      <c r="I4" s="59"/>
      <c r="J4" s="59"/>
      <c r="K4" s="59"/>
      <c r="M4" s="61" t="s">
        <v>1806</v>
      </c>
    </row>
    <row r="5" spans="1:14" ht="26.45" customHeight="1" x14ac:dyDescent="0.15">
      <c r="A5" s="513" t="s">
        <v>1656</v>
      </c>
      <c r="B5" s="513"/>
      <c r="C5" s="504" t="s">
        <v>2427</v>
      </c>
      <c r="D5" s="505"/>
      <c r="E5" s="506"/>
      <c r="F5" s="504" t="s">
        <v>2428</v>
      </c>
      <c r="G5" s="505"/>
      <c r="H5" s="506"/>
      <c r="I5" s="504" t="s">
        <v>2429</v>
      </c>
      <c r="J5" s="505"/>
      <c r="K5" s="506"/>
      <c r="L5" s="514" t="s">
        <v>1657</v>
      </c>
      <c r="M5" s="513" t="s">
        <v>82</v>
      </c>
    </row>
    <row r="6" spans="1:14" ht="24.95" customHeight="1" x14ac:dyDescent="0.15">
      <c r="A6" s="513"/>
      <c r="B6" s="513"/>
      <c r="C6" s="189" t="s">
        <v>2416</v>
      </c>
      <c r="D6" s="189" t="s">
        <v>2417</v>
      </c>
      <c r="E6" s="189" t="s">
        <v>2421</v>
      </c>
      <c r="F6" s="189" t="s">
        <v>2416</v>
      </c>
      <c r="G6" s="189" t="s">
        <v>2417</v>
      </c>
      <c r="H6" s="425" t="s">
        <v>2421</v>
      </c>
      <c r="I6" s="189" t="s">
        <v>2416</v>
      </c>
      <c r="J6" s="189" t="s">
        <v>2417</v>
      </c>
      <c r="K6" s="189" t="s">
        <v>2421</v>
      </c>
      <c r="L6" s="514"/>
      <c r="M6" s="513"/>
    </row>
    <row r="7" spans="1:14" ht="24.95" customHeight="1" x14ac:dyDescent="0.15">
      <c r="A7" s="510" t="s">
        <v>680</v>
      </c>
      <c r="B7" s="185" t="s">
        <v>1373</v>
      </c>
      <c r="C7" s="186">
        <f>F7+I7</f>
        <v>410361885</v>
      </c>
      <c r="D7" s="186">
        <f>G7+J7</f>
        <v>925529828</v>
      </c>
      <c r="E7" s="186">
        <f>D7-C7</f>
        <v>515167943</v>
      </c>
      <c r="F7" s="186">
        <f>'원가계산서-건축'!F7+'원가계산서-조경'!F7+'원가계산서-기계'!F7</f>
        <v>326570173</v>
      </c>
      <c r="G7" s="186">
        <f>'원가계산서-건축'!G7+'원가계산서-조경'!G7+'원가계산서-기계'!G7</f>
        <v>841738116</v>
      </c>
      <c r="H7" s="190">
        <f>G7-F7</f>
        <v>515167943</v>
      </c>
      <c r="I7" s="186">
        <f>'원가계산서-건축'!I7+'원가계산서-조경'!I7+'원가계산서-기계'!I7</f>
        <v>83791712</v>
      </c>
      <c r="J7" s="186">
        <f>'원가계산서-건축'!J7+'원가계산서-조경'!J7+'원가계산서-기계'!J7</f>
        <v>83791712</v>
      </c>
      <c r="K7" s="186">
        <f>J7-I7</f>
        <v>0</v>
      </c>
      <c r="L7" s="187"/>
      <c r="M7" s="188"/>
      <c r="N7" s="92"/>
    </row>
    <row r="8" spans="1:14" ht="24.95" customHeight="1" x14ac:dyDescent="0.15">
      <c r="A8" s="511"/>
      <c r="B8" s="88" t="s">
        <v>1374</v>
      </c>
      <c r="C8" s="186">
        <f t="shared" ref="C8:C33" si="0">F8+I8</f>
        <v>0</v>
      </c>
      <c r="D8" s="186">
        <f t="shared" ref="D8:D33" si="1">G8+J8</f>
        <v>0</v>
      </c>
      <c r="E8" s="186">
        <f t="shared" ref="E8:E33" si="2">D8-C8</f>
        <v>0</v>
      </c>
      <c r="F8" s="93">
        <f>'원가계산서-건축'!F8+'원가계산서-조경'!F8+'원가계산서-기계'!F8</f>
        <v>0</v>
      </c>
      <c r="G8" s="186">
        <f>'원가계산서-건축'!G8+'원가계산서-조경'!G8+'원가계산서-기계'!G8</f>
        <v>0</v>
      </c>
      <c r="H8" s="190">
        <f t="shared" ref="H8:H33" si="3">G8-F8</f>
        <v>0</v>
      </c>
      <c r="I8" s="93">
        <f>'원가계산서-건축'!I8+'원가계산서-조경'!I8+'원가계산서-기계'!I8</f>
        <v>0</v>
      </c>
      <c r="J8" s="186">
        <f>'원가계산서-건축'!J8+'원가계산서-조경'!J8+'원가계산서-기계'!J8</f>
        <v>0</v>
      </c>
      <c r="K8" s="186">
        <f t="shared" ref="K8:K33" si="4">J8-I8</f>
        <v>0</v>
      </c>
      <c r="L8" s="94"/>
      <c r="M8" s="133"/>
    </row>
    <row r="9" spans="1:14" ht="24.95" customHeight="1" x14ac:dyDescent="0.15">
      <c r="A9" s="511"/>
      <c r="B9" s="88" t="s">
        <v>1375</v>
      </c>
      <c r="C9" s="186">
        <f t="shared" si="0"/>
        <v>0</v>
      </c>
      <c r="D9" s="186">
        <f t="shared" si="1"/>
        <v>0</v>
      </c>
      <c r="E9" s="186">
        <f t="shared" si="2"/>
        <v>0</v>
      </c>
      <c r="F9" s="93">
        <f>'원가계산서-건축'!F9+'원가계산서-조경'!F9+'원가계산서-기계'!F9</f>
        <v>0</v>
      </c>
      <c r="G9" s="186">
        <f>'원가계산서-건축'!G9+'원가계산서-조경'!G9+'원가계산서-기계'!G9</f>
        <v>0</v>
      </c>
      <c r="H9" s="190">
        <f t="shared" si="3"/>
        <v>0</v>
      </c>
      <c r="I9" s="93">
        <f>'원가계산서-건축'!I9+'원가계산서-조경'!I9+'원가계산서-기계'!I9</f>
        <v>0</v>
      </c>
      <c r="J9" s="186">
        <f>'원가계산서-건축'!J9+'원가계산서-조경'!J9+'원가계산서-기계'!J9</f>
        <v>0</v>
      </c>
      <c r="K9" s="186">
        <f t="shared" si="4"/>
        <v>0</v>
      </c>
      <c r="L9" s="94"/>
      <c r="M9" s="134"/>
    </row>
    <row r="10" spans="1:14" ht="24.95" customHeight="1" x14ac:dyDescent="0.15">
      <c r="A10" s="511"/>
      <c r="B10" s="88" t="s">
        <v>962</v>
      </c>
      <c r="C10" s="267">
        <f t="shared" si="0"/>
        <v>410361885</v>
      </c>
      <c r="D10" s="267">
        <f t="shared" si="1"/>
        <v>925529828</v>
      </c>
      <c r="E10" s="267">
        <f t="shared" si="2"/>
        <v>515167943</v>
      </c>
      <c r="F10" s="268">
        <f>'원가계산서-건축'!F10+'원가계산서-조경'!F10+'원가계산서-기계'!F10</f>
        <v>326570173</v>
      </c>
      <c r="G10" s="267">
        <f>'원가계산서-건축'!G10+'원가계산서-조경'!G10+'원가계산서-기계'!G10</f>
        <v>841738116</v>
      </c>
      <c r="H10" s="424">
        <f t="shared" si="3"/>
        <v>515167943</v>
      </c>
      <c r="I10" s="268">
        <f>'원가계산서-건축'!I10+'원가계산서-조경'!I10+'원가계산서-기계'!I10</f>
        <v>83791712</v>
      </c>
      <c r="J10" s="267">
        <f>'원가계산서-건축'!J10+'원가계산서-조경'!J10+'원가계산서-기계'!J10</f>
        <v>83791712</v>
      </c>
      <c r="K10" s="267">
        <f t="shared" si="4"/>
        <v>0</v>
      </c>
      <c r="L10" s="94"/>
      <c r="M10" s="133"/>
    </row>
    <row r="11" spans="1:14" ht="24.95" customHeight="1" x14ac:dyDescent="0.15">
      <c r="A11" s="512" t="s">
        <v>671</v>
      </c>
      <c r="B11" s="88" t="s">
        <v>1112</v>
      </c>
      <c r="C11" s="186">
        <f t="shared" si="0"/>
        <v>652737062</v>
      </c>
      <c r="D11" s="186">
        <f t="shared" si="1"/>
        <v>1235504041</v>
      </c>
      <c r="E11" s="186">
        <f t="shared" si="2"/>
        <v>582766979</v>
      </c>
      <c r="F11" s="89">
        <f>'원가계산서-건축'!F11+'원가계산서-조경'!F11+'원가계산서-기계'!F11</f>
        <v>542832007</v>
      </c>
      <c r="G11" s="186">
        <f>'원가계산서-건축'!G11+'원가계산서-조경'!G11+'원가계산서-기계'!G11</f>
        <v>1125598986</v>
      </c>
      <c r="H11" s="190">
        <f t="shared" si="3"/>
        <v>582766979</v>
      </c>
      <c r="I11" s="89">
        <f>'원가계산서-건축'!I11+'원가계산서-조경'!I11+'원가계산서-기계'!I11</f>
        <v>109905055</v>
      </c>
      <c r="J11" s="186">
        <f>'원가계산서-건축'!J11+'원가계산서-조경'!J11+'원가계산서-기계'!J11</f>
        <v>109905055</v>
      </c>
      <c r="K11" s="186">
        <f t="shared" si="4"/>
        <v>0</v>
      </c>
      <c r="L11" s="90"/>
      <c r="M11" s="133"/>
    </row>
    <row r="12" spans="1:14" s="99" customFormat="1" ht="24.95" customHeight="1" x14ac:dyDescent="0.15">
      <c r="A12" s="512"/>
      <c r="B12" s="96" t="s">
        <v>1088</v>
      </c>
      <c r="C12" s="267">
        <f t="shared" si="0"/>
        <v>50260751</v>
      </c>
      <c r="D12" s="267">
        <f t="shared" si="1"/>
        <v>95133809</v>
      </c>
      <c r="E12" s="267">
        <f t="shared" si="2"/>
        <v>44873058</v>
      </c>
      <c r="F12" s="268">
        <f>'원가계산서-건축'!F12+'원가계산서-조경'!F12+'원가계산서-기계'!F12</f>
        <v>41798063</v>
      </c>
      <c r="G12" s="267">
        <f>'원가계산서-건축'!G12+'원가계산서-조경'!G12+'원가계산서-기계'!G12</f>
        <v>86671121</v>
      </c>
      <c r="H12" s="424">
        <f t="shared" si="3"/>
        <v>44873058</v>
      </c>
      <c r="I12" s="268">
        <f>'원가계산서-건축'!I12+'원가계산서-조경'!I12+'원가계산서-기계'!I12</f>
        <v>8462688</v>
      </c>
      <c r="J12" s="267">
        <f>'원가계산서-건축'!J12+'원가계산서-조경'!J12+'원가계산서-기계'!J12</f>
        <v>8462688</v>
      </c>
      <c r="K12" s="186">
        <f t="shared" si="4"/>
        <v>0</v>
      </c>
      <c r="L12" s="97" t="s">
        <v>2406</v>
      </c>
      <c r="M12" s="98"/>
    </row>
    <row r="13" spans="1:14" ht="24.95" customHeight="1" x14ac:dyDescent="0.15">
      <c r="A13" s="512"/>
      <c r="B13" s="88" t="s">
        <v>962</v>
      </c>
      <c r="C13" s="277">
        <f t="shared" si="0"/>
        <v>702997813</v>
      </c>
      <c r="D13" s="277">
        <f t="shared" si="1"/>
        <v>1330637850</v>
      </c>
      <c r="E13" s="186">
        <f t="shared" si="2"/>
        <v>627640037</v>
      </c>
      <c r="F13" s="101">
        <f>'원가계산서-건축'!F13+'원가계산서-조경'!F13+'원가계산서-기계'!F13</f>
        <v>584630070</v>
      </c>
      <c r="G13" s="186">
        <f>'원가계산서-건축'!G13+'원가계산서-조경'!G13+'원가계산서-기계'!G13</f>
        <v>1212270107</v>
      </c>
      <c r="H13" s="190">
        <f t="shared" si="3"/>
        <v>627640037</v>
      </c>
      <c r="I13" s="101">
        <f>'원가계산서-건축'!I13+'원가계산서-조경'!I13+'원가계산서-기계'!I13</f>
        <v>118367743</v>
      </c>
      <c r="J13" s="186">
        <f>'원가계산서-건축'!J13+'원가계산서-조경'!J13+'원가계산서-기계'!J13</f>
        <v>118367743</v>
      </c>
      <c r="K13" s="186">
        <f t="shared" si="4"/>
        <v>0</v>
      </c>
      <c r="L13" s="102"/>
      <c r="M13" s="133"/>
    </row>
    <row r="14" spans="1:14" ht="24.95" customHeight="1" x14ac:dyDescent="0.15">
      <c r="A14" s="512" t="s">
        <v>36</v>
      </c>
      <c r="B14" s="88" t="s">
        <v>963</v>
      </c>
      <c r="C14" s="186">
        <f t="shared" si="0"/>
        <v>8692582</v>
      </c>
      <c r="D14" s="186">
        <f t="shared" si="1"/>
        <v>8692582</v>
      </c>
      <c r="E14" s="186">
        <f t="shared" si="2"/>
        <v>0</v>
      </c>
      <c r="F14" s="89">
        <f>'원가계산서-건축'!F14+'원가계산서-조경'!F14+'원가계산서-기계'!F14</f>
        <v>5578185</v>
      </c>
      <c r="G14" s="186">
        <f>'원가계산서-건축'!G14+'원가계산서-조경'!G14+'원가계산서-기계'!G14</f>
        <v>5578185</v>
      </c>
      <c r="H14" s="190">
        <f t="shared" si="3"/>
        <v>0</v>
      </c>
      <c r="I14" s="89">
        <f>'원가계산서-건축'!I14+'원가계산서-조경'!I14+'원가계산서-기계'!I14</f>
        <v>3114397</v>
      </c>
      <c r="J14" s="186">
        <f>'원가계산서-건축'!J14+'원가계산서-조경'!J14+'원가계산서-기계'!J14</f>
        <v>3114397</v>
      </c>
      <c r="K14" s="186">
        <f t="shared" si="4"/>
        <v>0</v>
      </c>
      <c r="L14" s="103"/>
      <c r="M14" s="133"/>
    </row>
    <row r="15" spans="1:14" ht="24.95" customHeight="1" x14ac:dyDescent="0.15">
      <c r="A15" s="512"/>
      <c r="B15" s="88" t="s">
        <v>1089</v>
      </c>
      <c r="C15" s="267">
        <f t="shared" si="0"/>
        <v>26010916</v>
      </c>
      <c r="D15" s="267">
        <f t="shared" si="1"/>
        <v>49233597</v>
      </c>
      <c r="E15" s="267">
        <f t="shared" si="2"/>
        <v>23222681</v>
      </c>
      <c r="F15" s="269">
        <f>'원가계산서-건축'!F15+'원가계산서-조경'!F15+'원가계산서-기계'!F15</f>
        <v>21631311</v>
      </c>
      <c r="G15" s="267">
        <f>'원가계산서-건축'!G15+'원가계산서-조경'!G15+'원가계산서-기계'!G15</f>
        <v>44853992</v>
      </c>
      <c r="H15" s="424">
        <f t="shared" si="3"/>
        <v>23222681</v>
      </c>
      <c r="I15" s="269">
        <f>'원가계산서-건축'!I15+'원가계산서-조경'!I15+'원가계산서-기계'!I15</f>
        <v>4379605</v>
      </c>
      <c r="J15" s="267">
        <f>'원가계산서-건축'!J15+'원가계산서-조경'!J15+'원가계산서-기계'!J15</f>
        <v>4379605</v>
      </c>
      <c r="K15" s="186">
        <f t="shared" si="4"/>
        <v>0</v>
      </c>
      <c r="L15" s="97" t="s">
        <v>2442</v>
      </c>
      <c r="M15" s="133"/>
    </row>
    <row r="16" spans="1:14" ht="24.95" customHeight="1" x14ac:dyDescent="0.15">
      <c r="A16" s="512"/>
      <c r="B16" s="88" t="s">
        <v>697</v>
      </c>
      <c r="C16" s="267">
        <f t="shared" si="0"/>
        <v>27693557</v>
      </c>
      <c r="D16" s="267">
        <f t="shared" si="1"/>
        <v>43583603</v>
      </c>
      <c r="E16" s="186">
        <f t="shared" si="2"/>
        <v>15890046</v>
      </c>
      <c r="F16" s="269">
        <f>'원가계산서-건축'!F16+'원가계산서-조경'!F16+'원가계산서-기계'!F16</f>
        <v>20947964</v>
      </c>
      <c r="G16" s="267">
        <f>'원가계산서-건축'!G16+'원가계산서-조경'!G16+'원가계산서-기계'!G16</f>
        <v>36838010</v>
      </c>
      <c r="H16" s="190">
        <f t="shared" si="3"/>
        <v>15890046</v>
      </c>
      <c r="I16" s="269">
        <f>'원가계산서-건축'!I16+'원가계산서-조경'!I16+'원가계산서-기계'!I16</f>
        <v>6745593</v>
      </c>
      <c r="J16" s="267">
        <f>'원가계산서-건축'!J16+'원가계산서-조경'!J16+'원가계산서-기계'!J16</f>
        <v>6745593</v>
      </c>
      <c r="K16" s="186">
        <f t="shared" si="4"/>
        <v>0</v>
      </c>
      <c r="L16" s="97" t="s">
        <v>2443</v>
      </c>
      <c r="M16" s="155" t="s">
        <v>2408</v>
      </c>
    </row>
    <row r="17" spans="1:14" ht="24.95" customHeight="1" x14ac:dyDescent="0.15">
      <c r="A17" s="512"/>
      <c r="B17" s="88" t="s">
        <v>1090</v>
      </c>
      <c r="C17" s="267">
        <f t="shared" si="0"/>
        <v>6116078</v>
      </c>
      <c r="D17" s="267">
        <f t="shared" si="1"/>
        <v>11576547</v>
      </c>
      <c r="E17" s="186">
        <f t="shared" si="2"/>
        <v>5460469</v>
      </c>
      <c r="F17" s="269">
        <f>'원가계산서-건축'!F17+'원가계산서-조경'!F17+'원가계산서-기계'!F17</f>
        <v>5086280</v>
      </c>
      <c r="G17" s="267">
        <f>'원가계산서-건축'!G17+'원가계산서-조경'!G17+'원가계산서-기계'!G17</f>
        <v>10546749</v>
      </c>
      <c r="H17" s="190">
        <f t="shared" si="3"/>
        <v>5460469</v>
      </c>
      <c r="I17" s="269">
        <f>'원가계산서-건축'!I17+'원가계산서-조경'!I17+'원가계산서-기계'!I17</f>
        <v>1029798</v>
      </c>
      <c r="J17" s="267">
        <f>'원가계산서-건축'!J17+'원가계산서-조경'!J17+'원가계산서-기계'!J17</f>
        <v>1029798</v>
      </c>
      <c r="K17" s="186">
        <f t="shared" si="4"/>
        <v>0</v>
      </c>
      <c r="L17" s="97" t="s">
        <v>689</v>
      </c>
      <c r="M17" s="91"/>
    </row>
    <row r="18" spans="1:14" ht="24.95" customHeight="1" x14ac:dyDescent="0.15">
      <c r="A18" s="512"/>
      <c r="B18" s="88" t="s">
        <v>344</v>
      </c>
      <c r="C18" s="267">
        <f t="shared" si="0"/>
        <v>25299282</v>
      </c>
      <c r="D18" s="267">
        <f t="shared" si="1"/>
        <v>43196903</v>
      </c>
      <c r="E18" s="186">
        <f t="shared" si="2"/>
        <v>17897621</v>
      </c>
      <c r="F18" s="269">
        <f>'원가계산서-건축'!F18+'원가계산서-조경'!F18+'원가계산서-기계'!F18</f>
        <v>21039561</v>
      </c>
      <c r="G18" s="267">
        <f>'원가계산서-건축'!G18+'원가계산서-조경'!G18+'원가계산서-기계'!G18</f>
        <v>38937182</v>
      </c>
      <c r="H18" s="190">
        <f t="shared" si="3"/>
        <v>17897621</v>
      </c>
      <c r="I18" s="269">
        <f>'원가계산서-건축'!I18+'원가계산서-조경'!I18+'원가계산서-기계'!I18</f>
        <v>4259721</v>
      </c>
      <c r="J18" s="267">
        <f>'원가계산서-건축'!J18+'원가계산서-조경'!J18+'원가계산서-기계'!J18</f>
        <v>4259721</v>
      </c>
      <c r="K18" s="186">
        <f t="shared" si="4"/>
        <v>0</v>
      </c>
      <c r="L18" s="105" t="s">
        <v>2445</v>
      </c>
      <c r="M18" s="155" t="s">
        <v>2408</v>
      </c>
    </row>
    <row r="19" spans="1:14" ht="24.95" customHeight="1" x14ac:dyDescent="0.15">
      <c r="A19" s="512"/>
      <c r="B19" s="106" t="s">
        <v>696</v>
      </c>
      <c r="C19" s="267">
        <f t="shared" si="0"/>
        <v>2914473</v>
      </c>
      <c r="D19" s="267">
        <f t="shared" si="1"/>
        <v>4976280</v>
      </c>
      <c r="E19" s="186">
        <f t="shared" si="2"/>
        <v>2061807</v>
      </c>
      <c r="F19" s="269">
        <f>'원가계산서-건축'!F19+'원가계산서-조경'!F19+'원가계산서-기계'!F19</f>
        <v>2423755</v>
      </c>
      <c r="G19" s="267">
        <f>'원가계산서-건축'!G19+'원가계산서-조경'!G19+'원가계산서-기계'!G19</f>
        <v>4485562</v>
      </c>
      <c r="H19" s="190">
        <f t="shared" si="3"/>
        <v>2061807</v>
      </c>
      <c r="I19" s="269">
        <f>'원가계산서-건축'!I19+'원가계산서-조경'!I19+'원가계산서-기계'!I19</f>
        <v>490718</v>
      </c>
      <c r="J19" s="267">
        <f>'원가계산서-건축'!J19+'원가계산서-조경'!J19+'원가계산서-기계'!J19</f>
        <v>490718</v>
      </c>
      <c r="K19" s="186">
        <f t="shared" si="4"/>
        <v>0</v>
      </c>
      <c r="L19" s="105" t="s">
        <v>2447</v>
      </c>
      <c r="M19" s="155" t="s">
        <v>2408</v>
      </c>
    </row>
    <row r="20" spans="1:14" ht="24.95" customHeight="1" x14ac:dyDescent="0.15">
      <c r="A20" s="512"/>
      <c r="B20" s="88" t="s">
        <v>343</v>
      </c>
      <c r="C20" s="267">
        <f t="shared" si="0"/>
        <v>33191481</v>
      </c>
      <c r="D20" s="267">
        <f t="shared" si="1"/>
        <v>56672324</v>
      </c>
      <c r="E20" s="186">
        <f t="shared" si="2"/>
        <v>23480843</v>
      </c>
      <c r="F20" s="269">
        <f>'원가계산서-건축'!F20+'원가계산서-조경'!F20+'원가계산서-기계'!F20</f>
        <v>27602924</v>
      </c>
      <c r="G20" s="267">
        <f>'원가계산서-건축'!G20+'원가계산서-조경'!G20+'원가계산서-기계'!G20</f>
        <v>51083767</v>
      </c>
      <c r="H20" s="190">
        <f t="shared" si="3"/>
        <v>23480843</v>
      </c>
      <c r="I20" s="269">
        <f>'원가계산서-건축'!I20+'원가계산서-조경'!I20+'원가계산서-기계'!I20</f>
        <v>5588557</v>
      </c>
      <c r="J20" s="267">
        <f>'원가계산서-건축'!J20+'원가계산서-조경'!J20+'원가계산서-기계'!J20</f>
        <v>5588557</v>
      </c>
      <c r="K20" s="186">
        <f t="shared" si="4"/>
        <v>0</v>
      </c>
      <c r="L20" s="105" t="s">
        <v>2407</v>
      </c>
      <c r="M20" s="155" t="s">
        <v>2408</v>
      </c>
    </row>
    <row r="21" spans="1:14" ht="24.95" customHeight="1" x14ac:dyDescent="0.15">
      <c r="A21" s="512"/>
      <c r="B21" s="106" t="s">
        <v>221</v>
      </c>
      <c r="C21" s="267">
        <f t="shared" si="0"/>
        <v>868148</v>
      </c>
      <c r="D21" s="267">
        <f t="shared" si="1"/>
        <v>1757475</v>
      </c>
      <c r="E21" s="186">
        <f t="shared" si="2"/>
        <v>889327</v>
      </c>
      <c r="F21" s="269">
        <f>'원가계산서-건축'!F21+'원가계산서-조경'!F21+'원가계산서-기계'!F21</f>
        <v>708733</v>
      </c>
      <c r="G21" s="267">
        <f>'원가계산서-건축'!G21+'원가계산서-조경'!G21+'원가계산서-기계'!G21</f>
        <v>1598060</v>
      </c>
      <c r="H21" s="190">
        <f t="shared" si="3"/>
        <v>889327</v>
      </c>
      <c r="I21" s="269">
        <f>'원가계산서-건축'!I21+'원가계산서-조경'!I21+'원가계산서-기계'!I21</f>
        <v>159415</v>
      </c>
      <c r="J21" s="267">
        <f>'원가계산서-건축'!J21+'원가계산서-조경'!J21+'원가계산서-기계'!J21</f>
        <v>159415</v>
      </c>
      <c r="K21" s="186">
        <f t="shared" si="4"/>
        <v>0</v>
      </c>
      <c r="L21" s="105" t="s">
        <v>876</v>
      </c>
      <c r="M21" s="133"/>
    </row>
    <row r="22" spans="1:14" ht="24.95" customHeight="1" x14ac:dyDescent="0.15">
      <c r="A22" s="512"/>
      <c r="B22" s="106" t="s">
        <v>1740</v>
      </c>
      <c r="C22" s="267">
        <f t="shared" si="0"/>
        <v>3429730</v>
      </c>
      <c r="D22" s="267">
        <f t="shared" si="1"/>
        <v>6943122</v>
      </c>
      <c r="E22" s="186">
        <f t="shared" si="2"/>
        <v>3513392</v>
      </c>
      <c r="F22" s="269">
        <f>'원가계산서-건축'!F22+'원가계산서-조경'!F22+'원가계산서-기계'!F22</f>
        <v>2799936</v>
      </c>
      <c r="G22" s="267">
        <f>'원가계산서-건축'!G22+'원가계산서-조경'!G22+'원가계산서-기계'!G22</f>
        <v>6313328</v>
      </c>
      <c r="H22" s="190">
        <f t="shared" si="3"/>
        <v>3513392</v>
      </c>
      <c r="I22" s="269">
        <f>'원가계산서-건축'!I22+'원가계산서-조경'!I22+'원가계산서-기계'!I22</f>
        <v>629794</v>
      </c>
      <c r="J22" s="267">
        <f>'원가계산서-건축'!J22+'원가계산서-조경'!J22+'원가계산서-기계'!J22</f>
        <v>629794</v>
      </c>
      <c r="K22" s="186">
        <f t="shared" si="4"/>
        <v>0</v>
      </c>
      <c r="L22" s="97" t="s">
        <v>2449</v>
      </c>
      <c r="M22" s="133"/>
    </row>
    <row r="23" spans="1:14" ht="24.95" customHeight="1" x14ac:dyDescent="0.15">
      <c r="A23" s="512"/>
      <c r="B23" s="106" t="s">
        <v>2453</v>
      </c>
      <c r="C23" s="267">
        <f t="shared" ref="C23" si="5">F23+I23</f>
        <v>16964533</v>
      </c>
      <c r="D23" s="267">
        <f t="shared" ref="D23" si="6">G23+J23</f>
        <v>28965853</v>
      </c>
      <c r="E23" s="186">
        <f t="shared" ref="E23" si="7">D23-C23</f>
        <v>12001320</v>
      </c>
      <c r="F23" s="269">
        <f>'원가계산서-건축'!F24+'원가계산서-조경'!F24+'원가계산서-기계'!F24</f>
        <v>14108160</v>
      </c>
      <c r="G23" s="267">
        <f>'원가계산서-건축'!G24+'원가계산서-조경'!G24+'원가계산서-기계'!G24</f>
        <v>26109480</v>
      </c>
      <c r="H23" s="190">
        <f t="shared" ref="H23" si="8">G23-F23</f>
        <v>12001320</v>
      </c>
      <c r="I23" s="269">
        <f>'원가계산서-건축'!I24+'원가계산서-조경'!I24+'원가계산서-기계'!I24</f>
        <v>2856373</v>
      </c>
      <c r="J23" s="267">
        <f>'원가계산서-건축'!J24+'원가계산서-조경'!J24+'원가계산서-기계'!J24</f>
        <v>2856373</v>
      </c>
      <c r="K23" s="186">
        <f t="shared" ref="K23" si="9">J23-I23</f>
        <v>0</v>
      </c>
      <c r="L23" s="97" t="s">
        <v>2455</v>
      </c>
      <c r="M23" s="133"/>
    </row>
    <row r="24" spans="1:14" ht="24.95" customHeight="1" x14ac:dyDescent="0.15">
      <c r="A24" s="512"/>
      <c r="B24" s="88" t="s">
        <v>1091</v>
      </c>
      <c r="C24" s="267">
        <f t="shared" si="0"/>
        <v>16964533</v>
      </c>
      <c r="D24" s="267">
        <f t="shared" si="1"/>
        <v>28965853</v>
      </c>
      <c r="E24" s="186">
        <f t="shared" si="2"/>
        <v>12001320</v>
      </c>
      <c r="F24" s="269">
        <f>'원가계산서-건축'!F24+'원가계산서-조경'!F24+'원가계산서-기계'!F24</f>
        <v>14108160</v>
      </c>
      <c r="G24" s="267">
        <f>'원가계산서-건축'!G24+'원가계산서-조경'!G24+'원가계산서-기계'!G24</f>
        <v>26109480</v>
      </c>
      <c r="H24" s="190">
        <f t="shared" si="3"/>
        <v>12001320</v>
      </c>
      <c r="I24" s="269">
        <f>'원가계산서-건축'!I24+'원가계산서-조경'!I24+'원가계산서-기계'!I24</f>
        <v>2856373</v>
      </c>
      <c r="J24" s="267">
        <f>'원가계산서-건축'!J24+'원가계산서-조경'!J24+'원가계산서-기계'!J24</f>
        <v>2856373</v>
      </c>
      <c r="K24" s="186">
        <f t="shared" si="4"/>
        <v>0</v>
      </c>
      <c r="L24" s="105" t="s">
        <v>1658</v>
      </c>
      <c r="M24" s="155" t="s">
        <v>2408</v>
      </c>
      <c r="N24" s="99"/>
    </row>
    <row r="25" spans="1:14" s="99" customFormat="1" ht="24.95" customHeight="1" x14ac:dyDescent="0.15">
      <c r="A25" s="512"/>
      <c r="B25" s="96" t="s">
        <v>961</v>
      </c>
      <c r="C25" s="267">
        <f t="shared" si="0"/>
        <v>77935175</v>
      </c>
      <c r="D25" s="267">
        <f t="shared" si="1"/>
        <v>157931734</v>
      </c>
      <c r="E25" s="186">
        <f t="shared" si="2"/>
        <v>79996559</v>
      </c>
      <c r="F25" s="270">
        <f>'원가계산서-건축'!F25+'원가계산서-조경'!F25+'원가계산서-기계'!F25</f>
        <v>63784015</v>
      </c>
      <c r="G25" s="267">
        <f>'원가계산서-건축'!G25+'원가계산서-조경'!G25+'원가계산서-기계'!G25</f>
        <v>143780574</v>
      </c>
      <c r="H25" s="190">
        <f t="shared" si="3"/>
        <v>79996559</v>
      </c>
      <c r="I25" s="270">
        <f>'원가계산서-건축'!I25+'원가계산서-조경'!I25+'원가계산서-기계'!I25</f>
        <v>14151160</v>
      </c>
      <c r="J25" s="267">
        <f>'원가계산서-건축'!J25+'원가계산서-조경'!J25+'원가계산서-기계'!J25</f>
        <v>14151160</v>
      </c>
      <c r="K25" s="186">
        <f t="shared" si="4"/>
        <v>0</v>
      </c>
      <c r="L25" s="97" t="s">
        <v>2451</v>
      </c>
      <c r="M25" s="134"/>
    </row>
    <row r="26" spans="1:14" ht="24.95" customHeight="1" x14ac:dyDescent="0.15">
      <c r="A26" s="512"/>
      <c r="B26" s="88" t="s">
        <v>962</v>
      </c>
      <c r="C26" s="277">
        <f>F26+I26</f>
        <v>232331327</v>
      </c>
      <c r="D26" s="277">
        <f t="shared" si="1"/>
        <v>420039197</v>
      </c>
      <c r="E26" s="186">
        <f t="shared" si="2"/>
        <v>187707870</v>
      </c>
      <c r="F26" s="107">
        <f>'원가계산서-건축'!F26+'원가계산서-조경'!F26+'원가계산서-기계'!F26</f>
        <v>188335764</v>
      </c>
      <c r="G26" s="186">
        <f>'원가계산서-건축'!G26+'원가계산서-조경'!G26+'원가계산서-기계'!G26</f>
        <v>376043634</v>
      </c>
      <c r="H26" s="190">
        <f t="shared" si="3"/>
        <v>187707870</v>
      </c>
      <c r="I26" s="107">
        <f>'원가계산서-건축'!I26+'원가계산서-조경'!I26+'원가계산서-기계'!I26</f>
        <v>43995563</v>
      </c>
      <c r="J26" s="186">
        <f>'원가계산서-건축'!J26+'원가계산서-조경'!J26+'원가계산서-기계'!J26</f>
        <v>43995563</v>
      </c>
      <c r="K26" s="186">
        <f t="shared" si="4"/>
        <v>0</v>
      </c>
      <c r="L26" s="102"/>
      <c r="M26" s="133"/>
    </row>
    <row r="27" spans="1:14" ht="24.95" customHeight="1" x14ac:dyDescent="0.15">
      <c r="A27" s="507" t="s">
        <v>219</v>
      </c>
      <c r="B27" s="508"/>
      <c r="C27" s="277">
        <f t="shared" si="0"/>
        <v>1345691025</v>
      </c>
      <c r="D27" s="277">
        <f t="shared" si="1"/>
        <v>2676206875</v>
      </c>
      <c r="E27" s="186">
        <f t="shared" si="2"/>
        <v>1330515850</v>
      </c>
      <c r="F27" s="107">
        <f>'원가계산서-건축'!F27+'원가계산서-조경'!F27+'원가계산서-기계'!F27</f>
        <v>1099536007</v>
      </c>
      <c r="G27" s="186">
        <f>'원가계산서-건축'!G27+'원가계산서-조경'!G27+'원가계산서-기계'!G27</f>
        <v>2430051857</v>
      </c>
      <c r="H27" s="190">
        <f t="shared" si="3"/>
        <v>1330515850</v>
      </c>
      <c r="I27" s="107">
        <f>'원가계산서-건축'!I27+'원가계산서-조경'!I27+'원가계산서-기계'!I27</f>
        <v>246155018</v>
      </c>
      <c r="J27" s="186">
        <f>'원가계산서-건축'!J27+'원가계산서-조경'!J27+'원가계산서-기계'!J27</f>
        <v>246155018</v>
      </c>
      <c r="K27" s="277">
        <f t="shared" si="4"/>
        <v>0</v>
      </c>
      <c r="L27" s="102"/>
      <c r="M27" s="133"/>
    </row>
    <row r="28" spans="1:14" ht="24.95" customHeight="1" x14ac:dyDescent="0.15">
      <c r="A28" s="507" t="s">
        <v>218</v>
      </c>
      <c r="B28" s="508"/>
      <c r="C28" s="267">
        <f t="shared" si="0"/>
        <v>55173329</v>
      </c>
      <c r="D28" s="267">
        <f t="shared" si="1"/>
        <v>109724479</v>
      </c>
      <c r="E28" s="186">
        <f t="shared" si="2"/>
        <v>54551150</v>
      </c>
      <c r="F28" s="271">
        <f>'원가계산서-건축'!F28+'원가계산서-조경'!F28+'원가계산서-기계'!F28</f>
        <v>45080975</v>
      </c>
      <c r="G28" s="267">
        <f>'원가계산서-건축'!G28+'원가계산서-조경'!G28+'원가계산서-기계'!G28</f>
        <v>99632125</v>
      </c>
      <c r="H28" s="190">
        <f t="shared" si="3"/>
        <v>54551150</v>
      </c>
      <c r="I28" s="271">
        <f>'원가계산서-건축'!I28+'원가계산서-조경'!I28+'원가계산서-기계'!I28</f>
        <v>10092354</v>
      </c>
      <c r="J28" s="267">
        <f>'원가계산서-건축'!J28+'원가계산서-조경'!J28+'원가계산서-기계'!J28</f>
        <v>10092354</v>
      </c>
      <c r="K28" s="186">
        <f t="shared" si="4"/>
        <v>0</v>
      </c>
      <c r="L28" s="105" t="s">
        <v>1739</v>
      </c>
      <c r="M28" s="109"/>
    </row>
    <row r="29" spans="1:14" ht="24.95" customHeight="1" x14ac:dyDescent="0.15">
      <c r="A29" s="507" t="s">
        <v>1738</v>
      </c>
      <c r="B29" s="508"/>
      <c r="C29" s="267">
        <f t="shared" si="0"/>
        <v>120018473</v>
      </c>
      <c r="D29" s="267">
        <f t="shared" si="1"/>
        <v>225411279.81818181</v>
      </c>
      <c r="E29" s="186">
        <f t="shared" si="2"/>
        <v>105392806.81818181</v>
      </c>
      <c r="F29" s="270">
        <f>'원가계산서-건축'!F29+'원가계산서-조경'!F29+'원가계산서-기계'!F29</f>
        <v>99122143</v>
      </c>
      <c r="G29" s="267">
        <f>'원가계산서-건축'!G29+'원가계산서-조경'!G29+'원가계산서-기계'!G29</f>
        <v>204514949.81818181</v>
      </c>
      <c r="H29" s="190">
        <f t="shared" si="3"/>
        <v>105392806.81818181</v>
      </c>
      <c r="I29" s="270">
        <f>'원가계산서-건축'!I29+'원가계산서-조경'!I29+'원가계산서-기계'!I29</f>
        <v>20896330</v>
      </c>
      <c r="J29" s="267">
        <f>'원가계산서-건축'!J29+'원가계산서-조경'!J29+'원가계산서-기계'!J29</f>
        <v>20896330</v>
      </c>
      <c r="K29" s="186">
        <f t="shared" si="4"/>
        <v>0</v>
      </c>
      <c r="L29" s="105" t="s">
        <v>2461</v>
      </c>
      <c r="M29" s="133"/>
      <c r="N29" s="87"/>
    </row>
    <row r="30" spans="1:14" ht="24.95" customHeight="1" x14ac:dyDescent="0.15">
      <c r="A30" s="507" t="s">
        <v>2457</v>
      </c>
      <c r="B30" s="508"/>
      <c r="C30" s="267">
        <f t="shared" si="0"/>
        <v>42036264</v>
      </c>
      <c r="D30" s="267">
        <f t="shared" si="1"/>
        <v>79566458</v>
      </c>
      <c r="E30" s="186">
        <f t="shared" si="2"/>
        <v>37530194</v>
      </c>
      <c r="F30" s="270">
        <f>'원가계산서-건축'!F30+'원가계산서-조경'!F30+'원가계산서-기계'!F30</f>
        <v>34958380</v>
      </c>
      <c r="G30" s="267">
        <f>'원가계산서-건축'!G30+'원가계산서-조경'!G30+'원가계산서-기계'!G30</f>
        <v>72488574</v>
      </c>
      <c r="H30" s="190">
        <f t="shared" si="3"/>
        <v>37530194</v>
      </c>
      <c r="I30" s="270">
        <f>'원가계산서-건축'!I30+'원가계산서-조경'!I30+'원가계산서-기계'!I30</f>
        <v>7077884</v>
      </c>
      <c r="J30" s="267">
        <f>'원가계산서-건축'!J30+'원가계산서-조경'!J30+'원가계산서-기계'!J30</f>
        <v>7077884</v>
      </c>
      <c r="K30" s="186">
        <f t="shared" si="4"/>
        <v>0</v>
      </c>
      <c r="L30" s="105" t="s">
        <v>2459</v>
      </c>
      <c r="M30" s="133"/>
      <c r="N30" s="87"/>
    </row>
    <row r="31" spans="1:14" ht="24.95" customHeight="1" x14ac:dyDescent="0.15">
      <c r="A31" s="507" t="s">
        <v>217</v>
      </c>
      <c r="B31" s="508"/>
      <c r="C31" s="267">
        <f t="shared" si="0"/>
        <v>1562919091</v>
      </c>
      <c r="D31" s="267">
        <f t="shared" si="1"/>
        <v>3090909091</v>
      </c>
      <c r="E31" s="186">
        <f t="shared" si="2"/>
        <v>1527990000</v>
      </c>
      <c r="F31" s="269">
        <f>'원가계산서-건축'!F31+'원가계산서-조경'!F31+'원가계산서-기계'!F31</f>
        <v>1278697505</v>
      </c>
      <c r="G31" s="267">
        <f>'원가계산서-건축'!G31+'원가계산서-조경'!G31+'원가계산서-기계'!G31</f>
        <v>2806687505</v>
      </c>
      <c r="H31" s="190">
        <f t="shared" si="3"/>
        <v>1527990000</v>
      </c>
      <c r="I31" s="269">
        <f>'원가계산서-건축'!I31+'원가계산서-조경'!I31+'원가계산서-기계'!I31</f>
        <v>284221586</v>
      </c>
      <c r="J31" s="267">
        <f>'원가계산서-건축'!J31+'원가계산서-조경'!J31+'원가계산서-기계'!J31</f>
        <v>284221586</v>
      </c>
      <c r="K31" s="186">
        <f t="shared" si="4"/>
        <v>0</v>
      </c>
      <c r="L31" s="105"/>
      <c r="M31" s="133"/>
    </row>
    <row r="32" spans="1:14" ht="24.95" customHeight="1" x14ac:dyDescent="0.15">
      <c r="A32" s="507" t="s">
        <v>216</v>
      </c>
      <c r="B32" s="508"/>
      <c r="C32" s="267">
        <f t="shared" si="0"/>
        <v>156291909.09999999</v>
      </c>
      <c r="D32" s="267">
        <f t="shared" si="1"/>
        <v>309090909.10000002</v>
      </c>
      <c r="E32" s="186">
        <f t="shared" si="2"/>
        <v>152799000.00000003</v>
      </c>
      <c r="F32" s="269">
        <f>'원가계산서-건축'!F32+'원가계산서-조경'!F32+'원가계산서-기계'!F32</f>
        <v>127869750.5</v>
      </c>
      <c r="G32" s="267">
        <f>'원가계산서-건축'!G32+'원가계산서-조경'!G32+'원가계산서-기계'!G32</f>
        <v>280668750.5</v>
      </c>
      <c r="H32" s="190">
        <f t="shared" si="3"/>
        <v>152799000</v>
      </c>
      <c r="I32" s="269">
        <f>'원가계산서-건축'!I32+'원가계산서-조경'!I32+'원가계산서-기계'!I32</f>
        <v>28422158.599999998</v>
      </c>
      <c r="J32" s="267">
        <f>'원가계산서-건축'!J32+'원가계산서-조경'!J32+'원가계산서-기계'!J32</f>
        <v>28422158.599999998</v>
      </c>
      <c r="K32" s="186">
        <f t="shared" si="4"/>
        <v>0</v>
      </c>
      <c r="L32" s="110" t="s">
        <v>1281</v>
      </c>
      <c r="M32" s="133"/>
    </row>
    <row r="33" spans="1:13" ht="24.95" customHeight="1" thickBot="1" x14ac:dyDescent="0.2">
      <c r="A33" s="515" t="s">
        <v>1807</v>
      </c>
      <c r="B33" s="516"/>
      <c r="C33" s="190">
        <f t="shared" si="0"/>
        <v>1719211000.0999999</v>
      </c>
      <c r="D33" s="190">
        <f t="shared" si="1"/>
        <v>3400000000.0999999</v>
      </c>
      <c r="E33" s="190">
        <f t="shared" si="2"/>
        <v>1680789000</v>
      </c>
      <c r="F33" s="417">
        <f>'원가계산서-건축'!F33+'원가계산서-조경'!F33+'원가계산서-기계'!F33</f>
        <v>1406567255.5</v>
      </c>
      <c r="G33" s="190">
        <f>'원가계산서-건축'!G33+'원가계산서-조경'!G33+'원가계산서-기계'!G33</f>
        <v>3087356255.5</v>
      </c>
      <c r="H33" s="190">
        <f t="shared" si="3"/>
        <v>1680789000</v>
      </c>
      <c r="I33" s="417">
        <f>'원가계산서-건축'!I33+'원가계산서-조경'!I33+'원가계산서-기계'!I33</f>
        <v>312643744.60000002</v>
      </c>
      <c r="J33" s="190">
        <f>'원가계산서-건축'!J33+'원가계산서-조경'!J33+'원가계산서-기계'!J33</f>
        <v>312643744.60000002</v>
      </c>
      <c r="K33" s="190">
        <f t="shared" si="4"/>
        <v>0</v>
      </c>
      <c r="L33" s="111"/>
      <c r="M33" s="112"/>
    </row>
    <row r="34" spans="1:13" s="66" customFormat="1" ht="24.75" customHeight="1" x14ac:dyDescent="0.15">
      <c r="A34" s="62"/>
      <c r="B34" s="138"/>
      <c r="C34" s="64"/>
      <c r="D34" s="64"/>
      <c r="E34" s="64"/>
      <c r="F34" s="139"/>
      <c r="G34" s="139"/>
      <c r="H34" s="139"/>
      <c r="I34" s="140"/>
      <c r="J34" s="140"/>
      <c r="K34" s="140"/>
    </row>
    <row r="35" spans="1:13" s="66" customFormat="1" ht="14.25" x14ac:dyDescent="0.15">
      <c r="A35" s="67"/>
      <c r="B35" s="141"/>
      <c r="C35" s="69"/>
      <c r="D35" s="69"/>
      <c r="E35" s="69"/>
      <c r="F35" s="142"/>
      <c r="G35" s="142"/>
      <c r="H35" s="142"/>
      <c r="I35" s="142"/>
      <c r="J35" s="142"/>
      <c r="K35" s="142"/>
      <c r="L35" s="71"/>
    </row>
    <row r="36" spans="1:13" s="66" customFormat="1" x14ac:dyDescent="0.15">
      <c r="B36" s="143"/>
      <c r="C36" s="144"/>
      <c r="D36" s="144"/>
      <c r="E36" s="144"/>
      <c r="F36" s="145"/>
      <c r="G36" s="145"/>
      <c r="H36" s="145"/>
      <c r="I36" s="146"/>
      <c r="J36" s="146"/>
      <c r="K36" s="146"/>
      <c r="L36" s="75"/>
    </row>
    <row r="37" spans="1:13" s="66" customFormat="1" x14ac:dyDescent="0.15">
      <c r="B37" s="147"/>
      <c r="C37" s="148"/>
      <c r="D37" s="148"/>
      <c r="E37" s="148"/>
      <c r="F37" s="77"/>
      <c r="G37" s="77"/>
      <c r="H37" s="414"/>
      <c r="I37" s="414"/>
      <c r="J37" s="414"/>
      <c r="K37" s="414"/>
      <c r="L37" s="75"/>
    </row>
    <row r="38" spans="1:13" s="66" customFormat="1" x14ac:dyDescent="0.15">
      <c r="B38" s="147"/>
      <c r="C38" s="77"/>
      <c r="D38" s="77"/>
      <c r="E38" s="77"/>
      <c r="F38" s="77"/>
      <c r="G38" s="77"/>
      <c r="H38" s="77"/>
      <c r="I38" s="77"/>
      <c r="J38" s="77"/>
      <c r="K38" s="77"/>
      <c r="L38" s="75"/>
    </row>
    <row r="39" spans="1:13" x14ac:dyDescent="0.15">
      <c r="B39" s="149"/>
      <c r="C39" s="77"/>
      <c r="D39" s="77"/>
      <c r="E39" s="77"/>
      <c r="F39" s="77"/>
      <c r="G39" s="77"/>
      <c r="H39" s="77"/>
      <c r="I39" s="77"/>
      <c r="J39" s="77"/>
      <c r="K39" s="77"/>
    </row>
    <row r="40" spans="1:13" x14ac:dyDescent="0.15">
      <c r="F40" s="77"/>
      <c r="G40" s="77"/>
      <c r="H40" s="77"/>
      <c r="I40" s="77"/>
      <c r="J40" s="77"/>
      <c r="K40" s="77"/>
    </row>
    <row r="41" spans="1:13" x14ac:dyDescent="0.15">
      <c r="F41" s="77"/>
      <c r="G41" s="77"/>
      <c r="H41" s="77"/>
      <c r="I41" s="77"/>
      <c r="J41" s="77"/>
      <c r="K41" s="77"/>
    </row>
    <row r="42" spans="1:13" x14ac:dyDescent="0.15">
      <c r="C42" s="80"/>
      <c r="D42" s="80"/>
      <c r="E42" s="80"/>
    </row>
    <row r="43" spans="1:13" x14ac:dyDescent="0.15">
      <c r="C43" s="150"/>
      <c r="D43" s="150"/>
      <c r="E43" s="150"/>
    </row>
  </sheetData>
  <mergeCells count="17">
    <mergeCell ref="A28:B28"/>
    <mergeCell ref="A29:B29"/>
    <mergeCell ref="A31:B31"/>
    <mergeCell ref="A32:B32"/>
    <mergeCell ref="A33:B33"/>
    <mergeCell ref="A30:B30"/>
    <mergeCell ref="F5:H5"/>
    <mergeCell ref="I5:K5"/>
    <mergeCell ref="A27:B27"/>
    <mergeCell ref="A1:M1"/>
    <mergeCell ref="A7:A10"/>
    <mergeCell ref="A11:A13"/>
    <mergeCell ref="A14:A26"/>
    <mergeCell ref="A5:B6"/>
    <mergeCell ref="M5:M6"/>
    <mergeCell ref="L5:L6"/>
    <mergeCell ref="C5:E5"/>
  </mergeCells>
  <phoneticPr fontId="31" type="noConversion"/>
  <pageMargins left="0.55111110210418701" right="0.55111110210418701" top="0.51180553436279297" bottom="0.27555555105209351" header="0.51180553436279297" footer="0.35430556535720825"/>
  <pageSetup paperSize="9" scale="5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O41"/>
  <sheetViews>
    <sheetView view="pageBreakPreview" zoomScale="85" zoomScaleNormal="80" zoomScaleSheetLayoutView="85" workbookViewId="0">
      <pane xSplit="5" ySplit="6" topLeftCell="F16" activePane="bottomRight" state="frozen"/>
      <selection pane="topRight" activeCell="F1" sqref="F1"/>
      <selection pane="bottomLeft" activeCell="A7" sqref="A7"/>
      <selection pane="bottomRight" activeCell="G30" sqref="G30"/>
    </sheetView>
  </sheetViews>
  <sheetFormatPr defaultColWidth="8.88671875" defaultRowHeight="13.5" x14ac:dyDescent="0.15"/>
  <cols>
    <col min="1" max="1" width="5.6640625" style="54" customWidth="1"/>
    <col min="2" max="2" width="28.77734375" style="54" customWidth="1"/>
    <col min="3" max="11" width="15.77734375" style="79" customWidth="1"/>
    <col min="12" max="12" width="27.21875" style="57" bestFit="1" customWidth="1"/>
    <col min="13" max="13" width="16" style="54" bestFit="1" customWidth="1"/>
    <col min="14" max="14" width="8.88671875" style="54"/>
    <col min="15" max="15" width="13.44140625" style="54" customWidth="1"/>
    <col min="16" max="16384" width="8.88671875" style="54"/>
  </cols>
  <sheetData>
    <row r="1" spans="1:15" ht="25.5" x14ac:dyDescent="0.15">
      <c r="A1" s="509" t="s">
        <v>2404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</row>
    <row r="2" spans="1:15" ht="8.25" customHeight="1" x14ac:dyDescent="0.3">
      <c r="A2" s="55"/>
      <c r="B2" s="55"/>
      <c r="C2" s="56"/>
      <c r="D2" s="56"/>
      <c r="E2" s="56"/>
      <c r="F2" s="56"/>
      <c r="G2" s="56"/>
      <c r="H2" s="56"/>
      <c r="I2" s="56"/>
      <c r="J2" s="56"/>
      <c r="K2" s="56"/>
    </row>
    <row r="3" spans="1:15" ht="18.75" customHeight="1" x14ac:dyDescent="0.15">
      <c r="A3" s="58" t="str">
        <f>계약내역서!B7</f>
        <v>□ 공사명: 강동센터 임대아파트 시설물 유지보수공사</v>
      </c>
      <c r="B3" s="85"/>
      <c r="C3" s="59"/>
      <c r="D3" s="59"/>
      <c r="E3" s="59"/>
      <c r="F3" s="59"/>
      <c r="G3" s="59"/>
      <c r="H3" s="59"/>
      <c r="I3" s="59"/>
      <c r="J3" s="59"/>
      <c r="K3" s="59"/>
    </row>
    <row r="4" spans="1:15" ht="18.75" customHeight="1" x14ac:dyDescent="0.15">
      <c r="A4" s="58"/>
      <c r="B4" s="60"/>
      <c r="C4" s="59"/>
      <c r="D4" s="59"/>
      <c r="E4" s="59"/>
      <c r="F4" s="59"/>
      <c r="G4" s="59"/>
      <c r="H4" s="59"/>
      <c r="I4" s="59"/>
      <c r="J4" s="416"/>
      <c r="K4" s="59"/>
      <c r="M4" s="61" t="s">
        <v>1806</v>
      </c>
    </row>
    <row r="5" spans="1:15" ht="26.45" customHeight="1" x14ac:dyDescent="0.15">
      <c r="A5" s="513" t="s">
        <v>1656</v>
      </c>
      <c r="B5" s="513"/>
      <c r="C5" s="504" t="s">
        <v>2430</v>
      </c>
      <c r="D5" s="505"/>
      <c r="E5" s="506"/>
      <c r="F5" s="504" t="s">
        <v>2431</v>
      </c>
      <c r="G5" s="505"/>
      <c r="H5" s="506"/>
      <c r="I5" s="504" t="s">
        <v>2432</v>
      </c>
      <c r="J5" s="505"/>
      <c r="K5" s="506"/>
      <c r="L5" s="514" t="s">
        <v>1657</v>
      </c>
      <c r="M5" s="513" t="s">
        <v>82</v>
      </c>
    </row>
    <row r="6" spans="1:15" ht="24.95" customHeight="1" x14ac:dyDescent="0.15">
      <c r="A6" s="513"/>
      <c r="B6" s="513"/>
      <c r="C6" s="189" t="s">
        <v>2416</v>
      </c>
      <c r="D6" s="189" t="s">
        <v>2417</v>
      </c>
      <c r="E6" s="189" t="s">
        <v>2421</v>
      </c>
      <c r="F6" s="189" t="s">
        <v>2416</v>
      </c>
      <c r="G6" s="189" t="s">
        <v>2417</v>
      </c>
      <c r="H6" s="189" t="s">
        <v>2421</v>
      </c>
      <c r="I6" s="189" t="s">
        <v>2416</v>
      </c>
      <c r="J6" s="189" t="s">
        <v>2417</v>
      </c>
      <c r="K6" s="189" t="s">
        <v>2421</v>
      </c>
      <c r="L6" s="514"/>
      <c r="M6" s="513"/>
    </row>
    <row r="7" spans="1:15" ht="24.95" customHeight="1" x14ac:dyDescent="0.15">
      <c r="A7" s="511" t="s">
        <v>680</v>
      </c>
      <c r="B7" s="88" t="s">
        <v>1373</v>
      </c>
      <c r="C7" s="89">
        <f>F7+I7</f>
        <v>232495489</v>
      </c>
      <c r="D7" s="89">
        <f>G7+J7</f>
        <v>435944875</v>
      </c>
      <c r="E7" s="89">
        <f>D7-C7</f>
        <v>203449386</v>
      </c>
      <c r="F7" s="89">
        <f>'내역서(건축)-SH'!G5</f>
        <v>180799800</v>
      </c>
      <c r="G7" s="89">
        <f>'내역서(건축)-SH'!P5</f>
        <v>384249186</v>
      </c>
      <c r="H7" s="89">
        <f>G7-F7</f>
        <v>203449386</v>
      </c>
      <c r="I7" s="89">
        <f>'내역서(건축)-재개발'!G5</f>
        <v>51695689</v>
      </c>
      <c r="J7" s="89">
        <v>51695689</v>
      </c>
      <c r="K7" s="89">
        <f>I7-J7</f>
        <v>0</v>
      </c>
      <c r="L7" s="90"/>
      <c r="M7" s="133"/>
      <c r="N7" s="92"/>
    </row>
    <row r="8" spans="1:15" ht="24.95" customHeight="1" x14ac:dyDescent="0.15">
      <c r="A8" s="511"/>
      <c r="B8" s="88" t="s">
        <v>1374</v>
      </c>
      <c r="C8" s="89">
        <f t="shared" ref="C8:C33" si="0">F8+I8</f>
        <v>0</v>
      </c>
      <c r="D8" s="89">
        <f t="shared" ref="D8:D33" si="1">G8+J8</f>
        <v>0</v>
      </c>
      <c r="E8" s="89">
        <f t="shared" ref="E8:E33" si="2">D8-C8</f>
        <v>0</v>
      </c>
      <c r="F8" s="93"/>
      <c r="G8" s="93"/>
      <c r="H8" s="89">
        <f t="shared" ref="H8:H33" si="3">G8-F8</f>
        <v>0</v>
      </c>
      <c r="I8" s="93"/>
      <c r="J8" s="93"/>
      <c r="K8" s="89">
        <f t="shared" ref="K8:K32" si="4">I8-J8</f>
        <v>0</v>
      </c>
      <c r="L8" s="94"/>
      <c r="M8" s="133"/>
    </row>
    <row r="9" spans="1:15" ht="24.95" customHeight="1" x14ac:dyDescent="0.15">
      <c r="A9" s="511"/>
      <c r="B9" s="88" t="s">
        <v>1375</v>
      </c>
      <c r="C9" s="89">
        <f t="shared" si="0"/>
        <v>0</v>
      </c>
      <c r="D9" s="89">
        <f t="shared" si="1"/>
        <v>0</v>
      </c>
      <c r="E9" s="89">
        <f t="shared" si="2"/>
        <v>0</v>
      </c>
      <c r="F9" s="93"/>
      <c r="G9" s="93"/>
      <c r="H9" s="89">
        <f t="shared" si="3"/>
        <v>0</v>
      </c>
      <c r="I9" s="93"/>
      <c r="J9" s="93"/>
      <c r="K9" s="89">
        <f t="shared" si="4"/>
        <v>0</v>
      </c>
      <c r="L9" s="94"/>
      <c r="M9" s="134"/>
    </row>
    <row r="10" spans="1:15" s="99" customFormat="1" ht="24.95" customHeight="1" x14ac:dyDescent="0.15">
      <c r="A10" s="511"/>
      <c r="B10" s="96" t="s">
        <v>962</v>
      </c>
      <c r="C10" s="266">
        <f t="shared" si="0"/>
        <v>232495489</v>
      </c>
      <c r="D10" s="266">
        <f t="shared" si="1"/>
        <v>435944875</v>
      </c>
      <c r="E10" s="89">
        <f t="shared" si="2"/>
        <v>203449386</v>
      </c>
      <c r="F10" s="93">
        <f>SUM(F7:F9)</f>
        <v>180799800</v>
      </c>
      <c r="G10" s="93">
        <f>SUM(G7:G9)</f>
        <v>384249186</v>
      </c>
      <c r="H10" s="89">
        <f t="shared" si="3"/>
        <v>203449386</v>
      </c>
      <c r="I10" s="93">
        <f>SUM(I7:I9)</f>
        <v>51695689</v>
      </c>
      <c r="J10" s="93">
        <v>51695689</v>
      </c>
      <c r="K10" s="89">
        <f t="shared" si="4"/>
        <v>0</v>
      </c>
      <c r="L10" s="94"/>
      <c r="M10" s="134"/>
    </row>
    <row r="11" spans="1:15" s="99" customFormat="1" ht="24.95" customHeight="1" x14ac:dyDescent="0.15">
      <c r="A11" s="517" t="s">
        <v>671</v>
      </c>
      <c r="B11" s="96" t="s">
        <v>1112</v>
      </c>
      <c r="C11" s="89">
        <f t="shared" si="0"/>
        <v>439471431</v>
      </c>
      <c r="D11" s="89">
        <f t="shared" si="1"/>
        <v>969835422</v>
      </c>
      <c r="E11" s="89">
        <f t="shared" si="2"/>
        <v>530363991</v>
      </c>
      <c r="F11" s="89">
        <f>'내역서(건축)-SH'!I5</f>
        <v>368299334</v>
      </c>
      <c r="G11" s="89">
        <f>'내역서(건축)-SH'!R5</f>
        <v>898663325</v>
      </c>
      <c r="H11" s="89">
        <f t="shared" si="3"/>
        <v>530363991</v>
      </c>
      <c r="I11" s="89">
        <f>'내역서(건축)-재개발'!I5</f>
        <v>71172097</v>
      </c>
      <c r="J11" s="89">
        <v>71172097</v>
      </c>
      <c r="K11" s="89">
        <f t="shared" si="4"/>
        <v>0</v>
      </c>
      <c r="L11" s="90"/>
      <c r="M11" s="134"/>
    </row>
    <row r="12" spans="1:15" s="99" customFormat="1" ht="24.95" customHeight="1" x14ac:dyDescent="0.15">
      <c r="A12" s="517"/>
      <c r="B12" s="96" t="s">
        <v>1088</v>
      </c>
      <c r="C12" s="266">
        <f t="shared" si="0"/>
        <v>33839299</v>
      </c>
      <c r="D12" s="266">
        <f t="shared" si="1"/>
        <v>74677327</v>
      </c>
      <c r="E12" s="89">
        <f t="shared" si="2"/>
        <v>40838028</v>
      </c>
      <c r="F12" s="93">
        <f>INT(F11*0.077)</f>
        <v>28359048</v>
      </c>
      <c r="G12" s="93">
        <f>INT(G11*0.077)</f>
        <v>69197076</v>
      </c>
      <c r="H12" s="89">
        <f t="shared" si="3"/>
        <v>40838028</v>
      </c>
      <c r="I12" s="93">
        <f>INT(I11*0.077)</f>
        <v>5480251</v>
      </c>
      <c r="J12" s="93">
        <v>5480251</v>
      </c>
      <c r="K12" s="89">
        <f t="shared" si="4"/>
        <v>0</v>
      </c>
      <c r="L12" s="97" t="s">
        <v>2462</v>
      </c>
      <c r="M12" s="98"/>
      <c r="O12" s="100"/>
    </row>
    <row r="13" spans="1:15" s="99" customFormat="1" ht="24.95" customHeight="1" x14ac:dyDescent="0.15">
      <c r="A13" s="517"/>
      <c r="B13" s="96" t="s">
        <v>962</v>
      </c>
      <c r="C13" s="276">
        <f t="shared" si="0"/>
        <v>473310730</v>
      </c>
      <c r="D13" s="276">
        <f t="shared" si="1"/>
        <v>1044512749</v>
      </c>
      <c r="E13" s="89">
        <f t="shared" si="2"/>
        <v>571202019</v>
      </c>
      <c r="F13" s="434">
        <f>SUM(F11:F12)</f>
        <v>396658382</v>
      </c>
      <c r="G13" s="434">
        <f>SUM(G11:G12)</f>
        <v>967860401</v>
      </c>
      <c r="H13" s="89">
        <f t="shared" si="3"/>
        <v>571202019</v>
      </c>
      <c r="I13" s="434">
        <f>SUM(I11:I12)</f>
        <v>76652348</v>
      </c>
      <c r="J13" s="434">
        <v>76652348</v>
      </c>
      <c r="K13" s="89">
        <f t="shared" si="4"/>
        <v>0</v>
      </c>
      <c r="L13" s="102"/>
      <c r="M13" s="134"/>
    </row>
    <row r="14" spans="1:15" ht="24.95" customHeight="1" x14ac:dyDescent="0.15">
      <c r="A14" s="512" t="s">
        <v>36</v>
      </c>
      <c r="B14" s="88" t="s">
        <v>963</v>
      </c>
      <c r="C14" s="89">
        <f t="shared" si="0"/>
        <v>7424904</v>
      </c>
      <c r="D14" s="89">
        <f t="shared" si="1"/>
        <v>7424904</v>
      </c>
      <c r="E14" s="89">
        <f t="shared" si="2"/>
        <v>0</v>
      </c>
      <c r="F14" s="89">
        <f>'내역서(건축)-SH'!K5</f>
        <v>4319992</v>
      </c>
      <c r="G14" s="89">
        <f>'내역서(건축)-SH'!T5</f>
        <v>4319992</v>
      </c>
      <c r="H14" s="89">
        <f t="shared" si="3"/>
        <v>0</v>
      </c>
      <c r="I14" s="89">
        <f>'내역서(건축)-재개발'!K5</f>
        <v>3104912</v>
      </c>
      <c r="J14" s="89">
        <v>3104912</v>
      </c>
      <c r="K14" s="89">
        <f t="shared" si="4"/>
        <v>0</v>
      </c>
      <c r="L14" s="103"/>
      <c r="M14" s="133"/>
    </row>
    <row r="15" spans="1:15" ht="24.95" customHeight="1" x14ac:dyDescent="0.15">
      <c r="A15" s="512"/>
      <c r="B15" s="88" t="s">
        <v>1089</v>
      </c>
      <c r="C15" s="266">
        <f t="shared" si="0"/>
        <v>17512496</v>
      </c>
      <c r="D15" s="266">
        <f t="shared" si="1"/>
        <v>38646970</v>
      </c>
      <c r="E15" s="89">
        <f t="shared" si="2"/>
        <v>21134474</v>
      </c>
      <c r="F15" s="104">
        <f>INT(F13*0.037)</f>
        <v>14676360</v>
      </c>
      <c r="G15" s="104">
        <f>INT(G13*0.037)</f>
        <v>35810834</v>
      </c>
      <c r="H15" s="89">
        <f t="shared" si="3"/>
        <v>21134474</v>
      </c>
      <c r="I15" s="104">
        <f>INT(I13*0.037)</f>
        <v>2836136</v>
      </c>
      <c r="J15" s="104">
        <v>2836136</v>
      </c>
      <c r="K15" s="89">
        <f t="shared" si="4"/>
        <v>0</v>
      </c>
      <c r="L15" s="97" t="s">
        <v>2441</v>
      </c>
      <c r="M15" s="133"/>
    </row>
    <row r="16" spans="1:15" ht="24.95" customHeight="1" x14ac:dyDescent="0.15">
      <c r="A16" s="512"/>
      <c r="B16" s="88" t="s">
        <v>697</v>
      </c>
      <c r="C16" s="266">
        <f t="shared" si="0"/>
        <v>19473021</v>
      </c>
      <c r="D16" s="266">
        <f t="shared" si="1"/>
        <v>29119139</v>
      </c>
      <c r="E16" s="89">
        <f t="shared" si="2"/>
        <v>9646118</v>
      </c>
      <c r="F16" s="104">
        <v>14216054</v>
      </c>
      <c r="G16" s="104">
        <f>INT((G10+G11)*1.86%)</f>
        <v>23862172</v>
      </c>
      <c r="H16" s="89">
        <f t="shared" si="3"/>
        <v>9646118</v>
      </c>
      <c r="I16" s="104">
        <v>5256967</v>
      </c>
      <c r="J16" s="104">
        <v>5256967</v>
      </c>
      <c r="K16" s="89">
        <f t="shared" si="4"/>
        <v>0</v>
      </c>
      <c r="L16" s="97" t="s">
        <v>690</v>
      </c>
      <c r="M16" s="408" t="s">
        <v>2408</v>
      </c>
    </row>
    <row r="17" spans="1:14" ht="24.95" customHeight="1" x14ac:dyDescent="0.15">
      <c r="A17" s="512"/>
      <c r="B17" s="88" t="s">
        <v>1090</v>
      </c>
      <c r="C17" s="266">
        <f t="shared" si="0"/>
        <v>4117802</v>
      </c>
      <c r="D17" s="266">
        <f t="shared" si="1"/>
        <v>9087260</v>
      </c>
      <c r="E17" s="89">
        <f t="shared" si="2"/>
        <v>4969458</v>
      </c>
      <c r="F17" s="104">
        <f>INT(F13*0.0087)</f>
        <v>3450927</v>
      </c>
      <c r="G17" s="104">
        <f>INT(G13*0.0087)</f>
        <v>8420385</v>
      </c>
      <c r="H17" s="89">
        <f t="shared" si="3"/>
        <v>4969458</v>
      </c>
      <c r="I17" s="104">
        <f>INT(I13*0.0087)</f>
        <v>666875</v>
      </c>
      <c r="J17" s="104">
        <v>666875</v>
      </c>
      <c r="K17" s="89">
        <f t="shared" si="4"/>
        <v>0</v>
      </c>
      <c r="L17" s="97" t="s">
        <v>689</v>
      </c>
      <c r="M17" s="95"/>
    </row>
    <row r="18" spans="1:14" ht="24.95" customHeight="1" x14ac:dyDescent="0.15">
      <c r="A18" s="512"/>
      <c r="B18" s="88" t="s">
        <v>344</v>
      </c>
      <c r="C18" s="266">
        <f t="shared" si="0"/>
        <v>17033633</v>
      </c>
      <c r="D18" s="266">
        <f t="shared" si="1"/>
        <v>33582682</v>
      </c>
      <c r="E18" s="89">
        <f t="shared" si="2"/>
        <v>16549049</v>
      </c>
      <c r="F18" s="104">
        <v>14275103</v>
      </c>
      <c r="G18" s="104">
        <f>INT(G11*3.43%)</f>
        <v>30824152</v>
      </c>
      <c r="H18" s="89">
        <f t="shared" si="3"/>
        <v>16549049</v>
      </c>
      <c r="I18" s="104">
        <v>2758530</v>
      </c>
      <c r="J18" s="104">
        <v>2758530</v>
      </c>
      <c r="K18" s="89">
        <f t="shared" si="4"/>
        <v>0</v>
      </c>
      <c r="L18" s="105" t="s">
        <v>2444</v>
      </c>
      <c r="M18" s="408" t="s">
        <v>2408</v>
      </c>
    </row>
    <row r="19" spans="1:14" ht="24.95" customHeight="1" x14ac:dyDescent="0.15">
      <c r="A19" s="512"/>
      <c r="B19" s="106" t="s">
        <v>696</v>
      </c>
      <c r="C19" s="266">
        <f t="shared" si="0"/>
        <v>1962273</v>
      </c>
      <c r="D19" s="266">
        <f t="shared" si="1"/>
        <v>3868724</v>
      </c>
      <c r="E19" s="89">
        <f t="shared" si="2"/>
        <v>1906451</v>
      </c>
      <c r="F19" s="104">
        <v>1644491</v>
      </c>
      <c r="G19" s="104">
        <f>INT(G18*11.52%)</f>
        <v>3550942</v>
      </c>
      <c r="H19" s="89">
        <f t="shared" si="3"/>
        <v>1906451</v>
      </c>
      <c r="I19" s="104">
        <v>317782</v>
      </c>
      <c r="J19" s="104">
        <v>317782</v>
      </c>
      <c r="K19" s="89">
        <f t="shared" si="4"/>
        <v>0</v>
      </c>
      <c r="L19" s="105" t="s">
        <v>2446</v>
      </c>
      <c r="M19" s="408" t="s">
        <v>2408</v>
      </c>
    </row>
    <row r="20" spans="1:14" ht="24.95" customHeight="1" x14ac:dyDescent="0.15">
      <c r="A20" s="512"/>
      <c r="B20" s="88" t="s">
        <v>343</v>
      </c>
      <c r="C20" s="266">
        <f t="shared" si="0"/>
        <v>22347333</v>
      </c>
      <c r="D20" s="266">
        <f t="shared" si="1"/>
        <v>44058912</v>
      </c>
      <c r="E20" s="89">
        <f t="shared" si="2"/>
        <v>21711579</v>
      </c>
      <c r="F20" s="104">
        <v>18728270</v>
      </c>
      <c r="G20" s="104">
        <f>INT(G11*4.5%)</f>
        <v>40439849</v>
      </c>
      <c r="H20" s="89">
        <f t="shared" si="3"/>
        <v>21711579</v>
      </c>
      <c r="I20" s="104">
        <v>3619063</v>
      </c>
      <c r="J20" s="104">
        <v>3619063</v>
      </c>
      <c r="K20" s="89">
        <f t="shared" si="4"/>
        <v>0</v>
      </c>
      <c r="L20" s="105" t="s">
        <v>2463</v>
      </c>
      <c r="M20" s="408" t="s">
        <v>2408</v>
      </c>
    </row>
    <row r="21" spans="1:14" ht="24.95" customHeight="1" x14ac:dyDescent="0.15">
      <c r="A21" s="512"/>
      <c r="B21" s="106" t="s">
        <v>221</v>
      </c>
      <c r="C21" s="266">
        <f t="shared" si="0"/>
        <v>550306</v>
      </c>
      <c r="D21" s="266">
        <f t="shared" si="1"/>
        <v>1144695</v>
      </c>
      <c r="E21" s="89">
        <f t="shared" si="2"/>
        <v>594389</v>
      </c>
      <c r="F21" s="104">
        <f>INT((F10+F11+F14)*0.00081)</f>
        <v>448269</v>
      </c>
      <c r="G21" s="104">
        <f>INT((G10+G11+G14)*0.00081)</f>
        <v>1042658</v>
      </c>
      <c r="H21" s="89">
        <f t="shared" si="3"/>
        <v>594389</v>
      </c>
      <c r="I21" s="104">
        <f>INT((I10+I11+I14)*0.00081)</f>
        <v>102037</v>
      </c>
      <c r="J21" s="104">
        <v>102037</v>
      </c>
      <c r="K21" s="89">
        <f t="shared" si="4"/>
        <v>0</v>
      </c>
      <c r="L21" s="105" t="s">
        <v>876</v>
      </c>
      <c r="M21" s="134"/>
    </row>
    <row r="22" spans="1:14" ht="24.95" customHeight="1" x14ac:dyDescent="0.15">
      <c r="A22" s="512"/>
      <c r="B22" s="106" t="s">
        <v>1740</v>
      </c>
      <c r="C22" s="266">
        <f t="shared" si="0"/>
        <v>2174053</v>
      </c>
      <c r="D22" s="266">
        <f t="shared" si="1"/>
        <v>4522256</v>
      </c>
      <c r="E22" s="89">
        <f t="shared" si="2"/>
        <v>2348203</v>
      </c>
      <c r="F22" s="104">
        <f>INT((F10+F11+F14)*0.0032)</f>
        <v>1770941</v>
      </c>
      <c r="G22" s="104">
        <f>INT((G10+G11+G14)*0.0032)</f>
        <v>4119144</v>
      </c>
      <c r="H22" s="89">
        <f t="shared" si="3"/>
        <v>2348203</v>
      </c>
      <c r="I22" s="104">
        <f>INT((I10+I11+I14)*0.0032)</f>
        <v>403112</v>
      </c>
      <c r="J22" s="104">
        <v>403112</v>
      </c>
      <c r="K22" s="89">
        <f t="shared" si="4"/>
        <v>0</v>
      </c>
      <c r="L22" s="97" t="s">
        <v>2448</v>
      </c>
      <c r="M22" s="134"/>
    </row>
    <row r="23" spans="1:14" ht="24.95" customHeight="1" x14ac:dyDescent="0.15">
      <c r="A23" s="512"/>
      <c r="B23" s="106" t="s">
        <v>2452</v>
      </c>
      <c r="C23" s="266">
        <f t="shared" ref="C23" si="5">F23+I23</f>
        <v>2038175</v>
      </c>
      <c r="D23" s="266">
        <f t="shared" ref="D23" si="6">G23+J23</f>
        <v>4239615</v>
      </c>
      <c r="E23" s="89">
        <f t="shared" ref="E23" si="7">D23-C23</f>
        <v>2201440</v>
      </c>
      <c r="F23" s="104">
        <f>INT((F10+F11+F14)*0.003)</f>
        <v>1660257</v>
      </c>
      <c r="G23" s="104">
        <f>INT((G10+G11+G14)*0.003)</f>
        <v>3861697</v>
      </c>
      <c r="H23" s="89">
        <f t="shared" ref="H23" si="8">G23-F23</f>
        <v>2201440</v>
      </c>
      <c r="I23" s="104">
        <f>INT((I10+I11+I14)*0.003)</f>
        <v>377918</v>
      </c>
      <c r="J23" s="104">
        <v>377918</v>
      </c>
      <c r="K23" s="89">
        <f t="shared" ref="K23" si="9">I23-J23</f>
        <v>0</v>
      </c>
      <c r="L23" s="97" t="s">
        <v>2454</v>
      </c>
      <c r="M23" s="134"/>
    </row>
    <row r="24" spans="1:14" ht="24.95" customHeight="1" x14ac:dyDescent="0.15">
      <c r="A24" s="512"/>
      <c r="B24" s="88" t="s">
        <v>1091</v>
      </c>
      <c r="C24" s="266">
        <f t="shared" si="0"/>
        <v>11421969</v>
      </c>
      <c r="D24" s="266">
        <f t="shared" si="1"/>
        <v>22518999</v>
      </c>
      <c r="E24" s="89">
        <f t="shared" si="2"/>
        <v>11097030</v>
      </c>
      <c r="F24" s="104">
        <v>9572226</v>
      </c>
      <c r="G24" s="104">
        <f>INT(G11*2.3%)</f>
        <v>20669256</v>
      </c>
      <c r="H24" s="89">
        <f t="shared" si="3"/>
        <v>11097030</v>
      </c>
      <c r="I24" s="104">
        <v>1849743</v>
      </c>
      <c r="J24" s="104">
        <v>1849743</v>
      </c>
      <c r="K24" s="89">
        <f t="shared" si="4"/>
        <v>0</v>
      </c>
      <c r="L24" s="105" t="s">
        <v>1658</v>
      </c>
      <c r="M24" s="408" t="s">
        <v>2408</v>
      </c>
      <c r="N24" s="99"/>
    </row>
    <row r="25" spans="1:14" s="99" customFormat="1" ht="24.95" customHeight="1" x14ac:dyDescent="0.15">
      <c r="A25" s="512"/>
      <c r="B25" s="96" t="s">
        <v>961</v>
      </c>
      <c r="C25" s="266">
        <f t="shared" si="0"/>
        <v>49406434</v>
      </c>
      <c r="D25" s="266">
        <f t="shared" si="1"/>
        <v>103632033</v>
      </c>
      <c r="E25" s="89">
        <f t="shared" si="2"/>
        <v>54225599</v>
      </c>
      <c r="F25" s="86">
        <f>INT((F10+F13)*0.07)</f>
        <v>40422072</v>
      </c>
      <c r="G25" s="86">
        <f>INT((G10+G13)*0.07)</f>
        <v>94647671</v>
      </c>
      <c r="H25" s="89">
        <f t="shared" si="3"/>
        <v>54225599</v>
      </c>
      <c r="I25" s="86">
        <f>INT((I10+I13)*0.07)</f>
        <v>8984362</v>
      </c>
      <c r="J25" s="86">
        <v>8984362</v>
      </c>
      <c r="K25" s="89">
        <f t="shared" si="4"/>
        <v>0</v>
      </c>
      <c r="L25" s="97" t="s">
        <v>2450</v>
      </c>
      <c r="M25" s="134"/>
    </row>
    <row r="26" spans="1:14" ht="24.95" customHeight="1" x14ac:dyDescent="0.15">
      <c r="A26" s="512"/>
      <c r="B26" s="88" t="s">
        <v>962</v>
      </c>
      <c r="C26" s="276">
        <f t="shared" si="0"/>
        <v>155462399</v>
      </c>
      <c r="D26" s="276">
        <f t="shared" si="1"/>
        <v>301846189</v>
      </c>
      <c r="E26" s="89">
        <f t="shared" si="2"/>
        <v>146383790</v>
      </c>
      <c r="F26" s="107">
        <f>SUM(F14:F25)</f>
        <v>125184962</v>
      </c>
      <c r="G26" s="107">
        <f>SUM(G14:G25)</f>
        <v>271568752</v>
      </c>
      <c r="H26" s="89">
        <f t="shared" si="3"/>
        <v>146383790</v>
      </c>
      <c r="I26" s="107">
        <f>SUM(I14:I25)</f>
        <v>30277437</v>
      </c>
      <c r="J26" s="107">
        <v>30277437</v>
      </c>
      <c r="K26" s="89">
        <f t="shared" si="4"/>
        <v>0</v>
      </c>
      <c r="L26" s="102"/>
      <c r="M26" s="133"/>
    </row>
    <row r="27" spans="1:14" ht="24.95" customHeight="1" x14ac:dyDescent="0.15">
      <c r="A27" s="507" t="s">
        <v>219</v>
      </c>
      <c r="B27" s="508"/>
      <c r="C27" s="276">
        <f t="shared" si="0"/>
        <v>861268618</v>
      </c>
      <c r="D27" s="276">
        <f t="shared" si="1"/>
        <v>1782303813</v>
      </c>
      <c r="E27" s="89">
        <f t="shared" si="2"/>
        <v>921035195</v>
      </c>
      <c r="F27" s="107">
        <f>F10+F13+F26</f>
        <v>702643144</v>
      </c>
      <c r="G27" s="107">
        <f>G10+G13+G26</f>
        <v>1623678339</v>
      </c>
      <c r="H27" s="89">
        <f t="shared" si="3"/>
        <v>921035195</v>
      </c>
      <c r="I27" s="107">
        <f>I10+I13+I26</f>
        <v>158625474</v>
      </c>
      <c r="J27" s="107">
        <v>158625474</v>
      </c>
      <c r="K27" s="89">
        <f t="shared" si="4"/>
        <v>0</v>
      </c>
      <c r="L27" s="102"/>
      <c r="M27" s="133"/>
    </row>
    <row r="28" spans="1:14" ht="24.95" customHeight="1" x14ac:dyDescent="0.15">
      <c r="A28" s="507" t="s">
        <v>218</v>
      </c>
      <c r="B28" s="508"/>
      <c r="C28" s="266">
        <f t="shared" si="0"/>
        <v>35312012</v>
      </c>
      <c r="D28" s="266">
        <f t="shared" si="1"/>
        <v>73074455</v>
      </c>
      <c r="E28" s="89">
        <f t="shared" si="2"/>
        <v>37762443</v>
      </c>
      <c r="F28" s="108">
        <f>INT(F27*0.041)</f>
        <v>28808368</v>
      </c>
      <c r="G28" s="108">
        <f>INT(G27*0.041)</f>
        <v>66570811</v>
      </c>
      <c r="H28" s="89">
        <f t="shared" si="3"/>
        <v>37762443</v>
      </c>
      <c r="I28" s="108">
        <f>INT(I27*0.041)</f>
        <v>6503644</v>
      </c>
      <c r="J28" s="108">
        <v>6503644</v>
      </c>
      <c r="K28" s="89">
        <f t="shared" si="4"/>
        <v>0</v>
      </c>
      <c r="L28" s="105" t="s">
        <v>1739</v>
      </c>
      <c r="M28" s="109"/>
    </row>
    <row r="29" spans="1:14" ht="24.95" customHeight="1" x14ac:dyDescent="0.15">
      <c r="A29" s="507" t="s">
        <v>1738</v>
      </c>
      <c r="B29" s="508"/>
      <c r="C29" s="266">
        <f t="shared" si="0"/>
        <v>80466716</v>
      </c>
      <c r="D29" s="266">
        <f t="shared" si="1"/>
        <v>171979481.81818181</v>
      </c>
      <c r="E29" s="89">
        <f t="shared" si="2"/>
        <v>91512765.818181813</v>
      </c>
      <c r="F29" s="86">
        <f>INT((F13+F26+F28)*0.1211693)-15</f>
        <v>66722067</v>
      </c>
      <c r="G29" s="86">
        <f>INT((G13+G26+G28)*0.1211693)-13495/1.1</f>
        <v>158234832.81818181</v>
      </c>
      <c r="H29" s="89">
        <f t="shared" si="3"/>
        <v>91512765.818181813</v>
      </c>
      <c r="I29" s="86">
        <f>INT((I13+I26+I28)*0.1211693)</f>
        <v>13744649</v>
      </c>
      <c r="J29" s="86">
        <v>13744649</v>
      </c>
      <c r="K29" s="89">
        <f t="shared" si="4"/>
        <v>0</v>
      </c>
      <c r="L29" s="105" t="s">
        <v>2460</v>
      </c>
      <c r="M29" s="133"/>
      <c r="N29" s="87"/>
    </row>
    <row r="30" spans="1:14" ht="24.95" customHeight="1" x14ac:dyDescent="0.15">
      <c r="A30" s="507" t="s">
        <v>2457</v>
      </c>
      <c r="B30" s="508"/>
      <c r="C30" s="266">
        <f t="shared" si="0"/>
        <v>28301960</v>
      </c>
      <c r="D30" s="266">
        <f t="shared" si="1"/>
        <v>62457401</v>
      </c>
      <c r="E30" s="89">
        <f t="shared" si="2"/>
        <v>34155441</v>
      </c>
      <c r="F30" s="86">
        <f>INT((F11)*0.046*1.4)</f>
        <v>23718477</v>
      </c>
      <c r="G30" s="86">
        <f>INT((G11)*0.046*1.4)</f>
        <v>57873918</v>
      </c>
      <c r="H30" s="89">
        <f t="shared" si="3"/>
        <v>34155441</v>
      </c>
      <c r="I30" s="86">
        <f>INT((I11)*0.046*1.4)</f>
        <v>4583483</v>
      </c>
      <c r="J30" s="86">
        <v>4583483</v>
      </c>
      <c r="K30" s="89">
        <f t="shared" si="4"/>
        <v>0</v>
      </c>
      <c r="L30" s="105" t="s">
        <v>2458</v>
      </c>
      <c r="M30" s="133"/>
      <c r="N30" s="87"/>
    </row>
    <row r="31" spans="1:14" ht="24.95" customHeight="1" x14ac:dyDescent="0.15">
      <c r="A31" s="507" t="s">
        <v>217</v>
      </c>
      <c r="B31" s="518"/>
      <c r="C31" s="266">
        <f t="shared" si="0"/>
        <v>1005349306</v>
      </c>
      <c r="D31" s="266">
        <f t="shared" si="1"/>
        <v>2089815150</v>
      </c>
      <c r="E31" s="89">
        <f t="shared" si="2"/>
        <v>1084465844</v>
      </c>
      <c r="F31" s="104">
        <f>INT(SUM(F27:F30))</f>
        <v>821892056</v>
      </c>
      <c r="G31" s="104">
        <f>INT(SUM(G27:G30))</f>
        <v>1906357900</v>
      </c>
      <c r="H31" s="89">
        <f t="shared" si="3"/>
        <v>1084465844</v>
      </c>
      <c r="I31" s="104">
        <f>INT(SUM(I27:I30))</f>
        <v>183457250</v>
      </c>
      <c r="J31" s="104">
        <v>183457250</v>
      </c>
      <c r="K31" s="89">
        <f t="shared" si="4"/>
        <v>0</v>
      </c>
      <c r="L31" s="105"/>
      <c r="M31" s="133"/>
    </row>
    <row r="32" spans="1:14" s="99" customFormat="1" ht="24.95" customHeight="1" x14ac:dyDescent="0.15">
      <c r="A32" s="519" t="s">
        <v>216</v>
      </c>
      <c r="B32" s="520"/>
      <c r="C32" s="266">
        <f t="shared" si="0"/>
        <v>100534930.60000001</v>
      </c>
      <c r="D32" s="266">
        <f t="shared" si="1"/>
        <v>208981515</v>
      </c>
      <c r="E32" s="89">
        <f t="shared" si="2"/>
        <v>108446584.39999999</v>
      </c>
      <c r="F32" s="86">
        <f>F31*0.1</f>
        <v>82189205.600000009</v>
      </c>
      <c r="G32" s="86">
        <f>G31*0.1</f>
        <v>190635790</v>
      </c>
      <c r="H32" s="89">
        <f t="shared" si="3"/>
        <v>108446584.39999999</v>
      </c>
      <c r="I32" s="86">
        <f>I31*0.1</f>
        <v>18345725</v>
      </c>
      <c r="J32" s="86">
        <v>18345725</v>
      </c>
      <c r="K32" s="89">
        <f t="shared" si="4"/>
        <v>0</v>
      </c>
      <c r="L32" s="110" t="s">
        <v>1281</v>
      </c>
      <c r="M32" s="134"/>
    </row>
    <row r="33" spans="1:13" ht="24.95" customHeight="1" thickBot="1" x14ac:dyDescent="0.2">
      <c r="A33" s="515" t="s">
        <v>1807</v>
      </c>
      <c r="B33" s="516"/>
      <c r="C33" s="191">
        <f t="shared" si="0"/>
        <v>1105884236.5999999</v>
      </c>
      <c r="D33" s="191">
        <f t="shared" si="1"/>
        <v>2298796665</v>
      </c>
      <c r="E33" s="191">
        <f t="shared" si="2"/>
        <v>1192912428.4000001</v>
      </c>
      <c r="F33" s="417">
        <f>SUM(F31:F32)</f>
        <v>904081261.60000002</v>
      </c>
      <c r="G33" s="417">
        <f>SUM(G31:G32)</f>
        <v>2096993690</v>
      </c>
      <c r="H33" s="191">
        <f t="shared" si="3"/>
        <v>1192912428.4000001</v>
      </c>
      <c r="I33" s="417">
        <f>SUM(I31:I32)</f>
        <v>201802975</v>
      </c>
      <c r="J33" s="417">
        <f>SUM(J31:J32)</f>
        <v>201802975</v>
      </c>
      <c r="K33" s="191">
        <f t="shared" ref="K33" si="10">J33-I33</f>
        <v>0</v>
      </c>
      <c r="L33" s="111"/>
      <c r="M33" s="112"/>
    </row>
    <row r="34" spans="1:13" s="66" customFormat="1" ht="28.5" customHeight="1" x14ac:dyDescent="0.15">
      <c r="A34" s="62"/>
      <c r="B34" s="63"/>
      <c r="C34" s="64"/>
      <c r="D34" s="64"/>
      <c r="E34" s="64"/>
      <c r="F34" s="65"/>
      <c r="G34" s="65"/>
      <c r="H34" s="65"/>
      <c r="I34" s="65"/>
      <c r="J34" s="65"/>
      <c r="K34" s="65"/>
    </row>
    <row r="35" spans="1:13" s="66" customFormat="1" ht="14.25" x14ac:dyDescent="0.15">
      <c r="A35" s="67"/>
      <c r="B35" s="68"/>
      <c r="C35" s="69"/>
      <c r="D35" s="69"/>
      <c r="E35" s="69"/>
      <c r="F35" s="70"/>
      <c r="G35" s="70"/>
      <c r="H35" s="70"/>
      <c r="I35" s="70"/>
      <c r="J35" s="70"/>
      <c r="K35" s="70"/>
      <c r="L35" s="71"/>
    </row>
    <row r="36" spans="1:13" s="66" customFormat="1" x14ac:dyDescent="0.15">
      <c r="B36" s="72"/>
      <c r="C36" s="73"/>
      <c r="D36" s="73"/>
      <c r="E36" s="73"/>
      <c r="F36" s="74"/>
      <c r="G36" s="74"/>
      <c r="H36" s="74"/>
      <c r="I36" s="74"/>
      <c r="J36" s="74"/>
      <c r="K36" s="74"/>
      <c r="L36" s="75"/>
    </row>
    <row r="37" spans="1:13" s="66" customFormat="1" x14ac:dyDescent="0.15">
      <c r="B37" s="76"/>
      <c r="C37" s="77"/>
      <c r="D37" s="77"/>
      <c r="E37" s="77"/>
      <c r="F37" s="78"/>
      <c r="G37" s="78"/>
      <c r="H37" s="78"/>
      <c r="I37" s="78"/>
      <c r="J37" s="78"/>
      <c r="K37" s="78"/>
      <c r="L37" s="75"/>
    </row>
    <row r="38" spans="1:13" s="66" customFormat="1" x14ac:dyDescent="0.15">
      <c r="B38" s="76"/>
      <c r="C38" s="77"/>
      <c r="D38" s="77"/>
      <c r="E38" s="77"/>
      <c r="F38" s="78"/>
      <c r="G38" s="78"/>
      <c r="H38" s="78"/>
      <c r="I38" s="78"/>
      <c r="J38" s="78"/>
      <c r="K38" s="78"/>
      <c r="L38" s="75"/>
    </row>
    <row r="39" spans="1:13" x14ac:dyDescent="0.15">
      <c r="C39" s="77"/>
      <c r="D39" s="77"/>
      <c r="E39" s="77"/>
    </row>
    <row r="40" spans="1:13" x14ac:dyDescent="0.15">
      <c r="C40" s="77"/>
      <c r="D40" s="77"/>
      <c r="E40" s="77"/>
    </row>
    <row r="41" spans="1:13" x14ac:dyDescent="0.15">
      <c r="F41" s="80"/>
      <c r="G41" s="80"/>
      <c r="H41" s="80"/>
      <c r="I41" s="80"/>
      <c r="J41" s="80"/>
      <c r="K41" s="80"/>
    </row>
  </sheetData>
  <mergeCells count="17">
    <mergeCell ref="A28:B28"/>
    <mergeCell ref="A29:B29"/>
    <mergeCell ref="A31:B31"/>
    <mergeCell ref="A32:B32"/>
    <mergeCell ref="A33:B33"/>
    <mergeCell ref="A30:B30"/>
    <mergeCell ref="A27:B27"/>
    <mergeCell ref="A1:M1"/>
    <mergeCell ref="A7:A10"/>
    <mergeCell ref="A11:A13"/>
    <mergeCell ref="A14:A26"/>
    <mergeCell ref="A5:B6"/>
    <mergeCell ref="M5:M6"/>
    <mergeCell ref="L5:L6"/>
    <mergeCell ref="C5:E5"/>
    <mergeCell ref="F5:H5"/>
    <mergeCell ref="I5:K5"/>
  </mergeCells>
  <phoneticPr fontId="31" type="noConversion"/>
  <pageMargins left="0.55118110236220474" right="0.55118110236220474" top="0.51181102362204722" bottom="0.27559055118110237" header="0.51181102362204722" footer="0.35433070866141736"/>
  <pageSetup paperSize="9" scale="5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O42"/>
  <sheetViews>
    <sheetView view="pageBreakPreview" zoomScale="85" zoomScaleNormal="80" zoomScaleSheetLayoutView="85" workbookViewId="0">
      <pane xSplit="5" ySplit="6" topLeftCell="F16" activePane="bottomRight" state="frozen"/>
      <selection pane="topRight" activeCell="F1" sqref="F1"/>
      <selection pane="bottomLeft" activeCell="A7" sqref="A7"/>
      <selection pane="bottomRight" activeCell="G29" sqref="G29"/>
    </sheetView>
  </sheetViews>
  <sheetFormatPr defaultColWidth="8.88671875" defaultRowHeight="13.5" x14ac:dyDescent="0.15"/>
  <cols>
    <col min="1" max="1" width="5.6640625" style="54" customWidth="1"/>
    <col min="2" max="2" width="28.77734375" style="54" customWidth="1"/>
    <col min="3" max="11" width="15.77734375" style="79" customWidth="1"/>
    <col min="12" max="12" width="27.21875" style="57" bestFit="1" customWidth="1"/>
    <col min="13" max="13" width="16" style="54" bestFit="1" customWidth="1"/>
    <col min="14" max="14" width="8.88671875" style="54"/>
    <col min="15" max="15" width="13.44140625" style="54" customWidth="1"/>
    <col min="16" max="16384" width="8.88671875" style="54"/>
  </cols>
  <sheetData>
    <row r="1" spans="1:15" ht="25.5" x14ac:dyDescent="0.15">
      <c r="A1" s="509" t="s">
        <v>1917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</row>
    <row r="2" spans="1:15" ht="8.25" customHeight="1" x14ac:dyDescent="0.3">
      <c r="A2" s="55"/>
      <c r="B2" s="55"/>
      <c r="C2" s="56"/>
      <c r="D2" s="56"/>
      <c r="E2" s="56"/>
      <c r="F2" s="56"/>
      <c r="G2" s="56"/>
      <c r="H2" s="56"/>
      <c r="I2" s="56"/>
      <c r="J2" s="56"/>
      <c r="K2" s="56"/>
    </row>
    <row r="3" spans="1:15" ht="18.75" customHeight="1" x14ac:dyDescent="0.15">
      <c r="A3" s="58" t="str">
        <f>계약내역서!B7</f>
        <v>□ 공사명: 강동센터 임대아파트 시설물 유지보수공사</v>
      </c>
      <c r="B3" s="85"/>
      <c r="C3" s="59"/>
      <c r="D3" s="59"/>
      <c r="E3" s="59"/>
      <c r="F3" s="59"/>
      <c r="G3" s="59"/>
      <c r="H3" s="59"/>
      <c r="I3" s="59"/>
      <c r="J3" s="59"/>
      <c r="K3" s="59"/>
    </row>
    <row r="4" spans="1:15" ht="18.75" customHeight="1" x14ac:dyDescent="0.15">
      <c r="A4" s="58"/>
      <c r="B4" s="60"/>
      <c r="C4" s="59"/>
      <c r="D4" s="59"/>
      <c r="E4" s="59"/>
      <c r="F4" s="59"/>
      <c r="G4" s="59"/>
      <c r="H4" s="59"/>
      <c r="I4" s="59"/>
      <c r="J4" s="59"/>
      <c r="K4" s="59"/>
      <c r="M4" s="61" t="s">
        <v>1806</v>
      </c>
    </row>
    <row r="5" spans="1:15" ht="27" customHeight="1" x14ac:dyDescent="0.15">
      <c r="A5" s="513" t="s">
        <v>1656</v>
      </c>
      <c r="B5" s="513"/>
      <c r="C5" s="504" t="s">
        <v>2427</v>
      </c>
      <c r="D5" s="505"/>
      <c r="E5" s="506"/>
      <c r="F5" s="504" t="s">
        <v>2433</v>
      </c>
      <c r="G5" s="505"/>
      <c r="H5" s="506"/>
      <c r="I5" s="504" t="s">
        <v>2434</v>
      </c>
      <c r="J5" s="505"/>
      <c r="K5" s="506"/>
      <c r="L5" s="514" t="s">
        <v>1657</v>
      </c>
      <c r="M5" s="513" t="s">
        <v>82</v>
      </c>
    </row>
    <row r="6" spans="1:15" ht="24.95" customHeight="1" x14ac:dyDescent="0.15">
      <c r="A6" s="513"/>
      <c r="B6" s="513"/>
      <c r="C6" s="189" t="s">
        <v>2416</v>
      </c>
      <c r="D6" s="189" t="s">
        <v>2417</v>
      </c>
      <c r="E6" s="189" t="s">
        <v>2421</v>
      </c>
      <c r="F6" s="189" t="s">
        <v>2416</v>
      </c>
      <c r="G6" s="189" t="s">
        <v>2417</v>
      </c>
      <c r="H6" s="189" t="s">
        <v>2421</v>
      </c>
      <c r="I6" s="189" t="s">
        <v>2416</v>
      </c>
      <c r="J6" s="189" t="s">
        <v>2417</v>
      </c>
      <c r="K6" s="189" t="s">
        <v>2421</v>
      </c>
      <c r="L6" s="514"/>
      <c r="M6" s="513"/>
    </row>
    <row r="7" spans="1:15" ht="24.95" customHeight="1" x14ac:dyDescent="0.15">
      <c r="A7" s="511" t="s">
        <v>680</v>
      </c>
      <c r="B7" s="88" t="s">
        <v>1373</v>
      </c>
      <c r="C7" s="89">
        <f>F7+I7</f>
        <v>29925006</v>
      </c>
      <c r="D7" s="89">
        <f>G7+J7</f>
        <v>29925006</v>
      </c>
      <c r="E7" s="89">
        <f>H7+K7</f>
        <v>0</v>
      </c>
      <c r="F7" s="89">
        <f>'내역서(조경)-SH'!G5</f>
        <v>27728920</v>
      </c>
      <c r="G7" s="89">
        <f>'내역서(조경)-SH'!P5</f>
        <v>27728920</v>
      </c>
      <c r="H7" s="89">
        <f>G7-F7</f>
        <v>0</v>
      </c>
      <c r="I7" s="89">
        <f>'내역서(조경)-재개발'!G5</f>
        <v>2196086</v>
      </c>
      <c r="J7" s="89">
        <f>'내역서(조경)-재개발'!P5</f>
        <v>2196086</v>
      </c>
      <c r="K7" s="89">
        <f>J7-I7</f>
        <v>0</v>
      </c>
      <c r="L7" s="90"/>
      <c r="M7" s="91"/>
      <c r="N7" s="92"/>
    </row>
    <row r="8" spans="1:15" ht="24.95" customHeight="1" x14ac:dyDescent="0.15">
      <c r="A8" s="511"/>
      <c r="B8" s="88" t="s">
        <v>1374</v>
      </c>
      <c r="C8" s="89">
        <f t="shared" ref="C8:D33" si="0">F8+I8</f>
        <v>0</v>
      </c>
      <c r="D8" s="89">
        <f t="shared" si="0"/>
        <v>0</v>
      </c>
      <c r="E8" s="89">
        <f t="shared" ref="E8:E33" si="1">D8-C8</f>
        <v>0</v>
      </c>
      <c r="F8" s="93"/>
      <c r="G8" s="93"/>
      <c r="H8" s="89">
        <f t="shared" ref="H8:H33" si="2">G8-F8</f>
        <v>0</v>
      </c>
      <c r="I8" s="93"/>
      <c r="J8" s="93"/>
      <c r="K8" s="89">
        <f t="shared" ref="K8:K33" si="3">J8-I8</f>
        <v>0</v>
      </c>
      <c r="L8" s="94"/>
      <c r="M8" s="91"/>
    </row>
    <row r="9" spans="1:15" ht="24.95" customHeight="1" x14ac:dyDescent="0.15">
      <c r="A9" s="511"/>
      <c r="B9" s="88" t="s">
        <v>1375</v>
      </c>
      <c r="C9" s="89">
        <f t="shared" si="0"/>
        <v>0</v>
      </c>
      <c r="D9" s="89">
        <f t="shared" si="0"/>
        <v>0</v>
      </c>
      <c r="E9" s="89">
        <f t="shared" si="1"/>
        <v>0</v>
      </c>
      <c r="F9" s="93"/>
      <c r="G9" s="93"/>
      <c r="H9" s="89">
        <f t="shared" si="2"/>
        <v>0</v>
      </c>
      <c r="I9" s="93"/>
      <c r="J9" s="93"/>
      <c r="K9" s="89">
        <f t="shared" si="3"/>
        <v>0</v>
      </c>
      <c r="L9" s="94"/>
      <c r="M9" s="95"/>
    </row>
    <row r="10" spans="1:15" ht="24.95" customHeight="1" x14ac:dyDescent="0.15">
      <c r="A10" s="511"/>
      <c r="B10" s="88" t="s">
        <v>962</v>
      </c>
      <c r="C10" s="266">
        <f t="shared" si="0"/>
        <v>29925006</v>
      </c>
      <c r="D10" s="266">
        <f t="shared" si="0"/>
        <v>29925006</v>
      </c>
      <c r="E10" s="89">
        <f t="shared" si="1"/>
        <v>0</v>
      </c>
      <c r="F10" s="93">
        <f>SUM(F7:F9)</f>
        <v>27728920</v>
      </c>
      <c r="G10" s="93">
        <f>SUM(G7:G9)</f>
        <v>27728920</v>
      </c>
      <c r="H10" s="89">
        <f t="shared" si="2"/>
        <v>0</v>
      </c>
      <c r="I10" s="93">
        <f>SUM(I7:I9)</f>
        <v>2196086</v>
      </c>
      <c r="J10" s="93">
        <f>SUM(J7:J9)</f>
        <v>2196086</v>
      </c>
      <c r="K10" s="89">
        <f t="shared" si="3"/>
        <v>0</v>
      </c>
      <c r="L10" s="94"/>
      <c r="M10" s="91"/>
    </row>
    <row r="11" spans="1:15" ht="24.95" customHeight="1" x14ac:dyDescent="0.15">
      <c r="A11" s="512" t="s">
        <v>671</v>
      </c>
      <c r="B11" s="88" t="s">
        <v>1112</v>
      </c>
      <c r="C11" s="89">
        <f t="shared" si="0"/>
        <v>93209038</v>
      </c>
      <c r="D11" s="89">
        <f t="shared" si="0"/>
        <v>93209038</v>
      </c>
      <c r="E11" s="89">
        <f t="shared" si="1"/>
        <v>0</v>
      </c>
      <c r="F11" s="89">
        <f>'내역서(조경)-SH'!I5</f>
        <v>73834122</v>
      </c>
      <c r="G11" s="89">
        <f>'내역서(조경)-SH'!R5</f>
        <v>73834122</v>
      </c>
      <c r="H11" s="89">
        <f t="shared" si="2"/>
        <v>0</v>
      </c>
      <c r="I11" s="89">
        <f>'내역서(조경)-재개발'!I5</f>
        <v>19374916</v>
      </c>
      <c r="J11" s="89">
        <f>'내역서(조경)-재개발'!R5</f>
        <v>19374916</v>
      </c>
      <c r="K11" s="89">
        <f t="shared" si="3"/>
        <v>0</v>
      </c>
      <c r="L11" s="90"/>
      <c r="M11" s="91"/>
    </row>
    <row r="12" spans="1:15" s="99" customFormat="1" ht="24.95" customHeight="1" x14ac:dyDescent="0.15">
      <c r="A12" s="512"/>
      <c r="B12" s="96" t="s">
        <v>1088</v>
      </c>
      <c r="C12" s="266">
        <f t="shared" si="0"/>
        <v>7177095</v>
      </c>
      <c r="D12" s="266">
        <f t="shared" si="0"/>
        <v>7177095</v>
      </c>
      <c r="E12" s="89">
        <f t="shared" si="1"/>
        <v>0</v>
      </c>
      <c r="F12" s="93">
        <f>INT(F11*0.077)</f>
        <v>5685227</v>
      </c>
      <c r="G12" s="93">
        <f>INT(G11*0.077)</f>
        <v>5685227</v>
      </c>
      <c r="H12" s="89">
        <f t="shared" si="2"/>
        <v>0</v>
      </c>
      <c r="I12" s="93">
        <f>INT(I11*0.077)</f>
        <v>1491868</v>
      </c>
      <c r="J12" s="93">
        <f>INT(J11*0.077)</f>
        <v>1491868</v>
      </c>
      <c r="K12" s="89">
        <f t="shared" si="3"/>
        <v>0</v>
      </c>
      <c r="L12" s="97" t="s">
        <v>2462</v>
      </c>
      <c r="M12" s="98"/>
      <c r="O12" s="100"/>
    </row>
    <row r="13" spans="1:15" ht="24.95" customHeight="1" x14ac:dyDescent="0.15">
      <c r="A13" s="512"/>
      <c r="B13" s="88" t="s">
        <v>962</v>
      </c>
      <c r="C13" s="276">
        <f t="shared" si="0"/>
        <v>100386133</v>
      </c>
      <c r="D13" s="276">
        <f t="shared" si="0"/>
        <v>100386133</v>
      </c>
      <c r="E13" s="89">
        <f t="shared" si="1"/>
        <v>0</v>
      </c>
      <c r="F13" s="101">
        <f>SUM(F11:F12)</f>
        <v>79519349</v>
      </c>
      <c r="G13" s="101">
        <f>SUM(G11:G12)</f>
        <v>79519349</v>
      </c>
      <c r="H13" s="89">
        <f t="shared" si="2"/>
        <v>0</v>
      </c>
      <c r="I13" s="101">
        <f>SUM(I11:I12)</f>
        <v>20866784</v>
      </c>
      <c r="J13" s="101">
        <f>SUM(J11:J12)</f>
        <v>20866784</v>
      </c>
      <c r="K13" s="89">
        <f t="shared" si="3"/>
        <v>0</v>
      </c>
      <c r="L13" s="102"/>
      <c r="M13" s="91"/>
    </row>
    <row r="14" spans="1:15" ht="24.95" customHeight="1" x14ac:dyDescent="0.15">
      <c r="A14" s="512" t="s">
        <v>36</v>
      </c>
      <c r="B14" s="88" t="s">
        <v>963</v>
      </c>
      <c r="C14" s="89">
        <f t="shared" si="0"/>
        <v>1266535</v>
      </c>
      <c r="D14" s="89">
        <f t="shared" si="0"/>
        <v>1266535</v>
      </c>
      <c r="E14" s="89">
        <f t="shared" si="1"/>
        <v>0</v>
      </c>
      <c r="F14" s="89">
        <f>'내역서(조경)-SH'!K5</f>
        <v>1257050</v>
      </c>
      <c r="G14" s="89">
        <f>'내역서(조경)-SH'!T5</f>
        <v>1257050</v>
      </c>
      <c r="H14" s="89">
        <f t="shared" si="2"/>
        <v>0</v>
      </c>
      <c r="I14" s="89">
        <f>'내역서(조경)-재개발'!K5</f>
        <v>9485</v>
      </c>
      <c r="J14" s="89">
        <f>'내역서(조경)-재개발'!T5</f>
        <v>9485</v>
      </c>
      <c r="K14" s="89">
        <f t="shared" si="3"/>
        <v>0</v>
      </c>
      <c r="L14" s="103"/>
      <c r="M14" s="91"/>
    </row>
    <row r="15" spans="1:15" ht="24.95" customHeight="1" x14ac:dyDescent="0.15">
      <c r="A15" s="512"/>
      <c r="B15" s="88" t="s">
        <v>1089</v>
      </c>
      <c r="C15" s="266">
        <f t="shared" si="0"/>
        <v>3714286</v>
      </c>
      <c r="D15" s="266">
        <f t="shared" si="0"/>
        <v>3714286</v>
      </c>
      <c r="E15" s="89">
        <f t="shared" si="1"/>
        <v>0</v>
      </c>
      <c r="F15" s="104">
        <f>INT(F13*0.037)</f>
        <v>2942215</v>
      </c>
      <c r="G15" s="104">
        <f>INT(G13*0.037)</f>
        <v>2942215</v>
      </c>
      <c r="H15" s="89">
        <f t="shared" si="2"/>
        <v>0</v>
      </c>
      <c r="I15" s="104">
        <f>INT(I13*0.037)</f>
        <v>772071</v>
      </c>
      <c r="J15" s="104">
        <f>INT(J13*0.037)</f>
        <v>772071</v>
      </c>
      <c r="K15" s="89">
        <f t="shared" si="3"/>
        <v>0</v>
      </c>
      <c r="L15" s="97" t="s">
        <v>2441</v>
      </c>
      <c r="M15" s="91"/>
    </row>
    <row r="16" spans="1:15" ht="24.95" customHeight="1" x14ac:dyDescent="0.15">
      <c r="A16" s="512"/>
      <c r="B16" s="88" t="s">
        <v>697</v>
      </c>
      <c r="C16" s="266">
        <f t="shared" si="0"/>
        <v>2587975</v>
      </c>
      <c r="D16" s="266">
        <f t="shared" si="0"/>
        <v>2587975</v>
      </c>
      <c r="E16" s="89">
        <f t="shared" si="1"/>
        <v>0</v>
      </c>
      <c r="F16" s="104">
        <v>2134614</v>
      </c>
      <c r="G16" s="104">
        <v>2134614</v>
      </c>
      <c r="H16" s="89">
        <f t="shared" si="2"/>
        <v>0</v>
      </c>
      <c r="I16" s="104">
        <v>453361</v>
      </c>
      <c r="J16" s="104">
        <v>453361</v>
      </c>
      <c r="K16" s="89">
        <f t="shared" si="3"/>
        <v>0</v>
      </c>
      <c r="L16" s="97" t="s">
        <v>690</v>
      </c>
      <c r="M16" s="155" t="s">
        <v>2408</v>
      </c>
    </row>
    <row r="17" spans="1:14" ht="24.95" customHeight="1" x14ac:dyDescent="0.15">
      <c r="A17" s="512"/>
      <c r="B17" s="88" t="s">
        <v>1090</v>
      </c>
      <c r="C17" s="266">
        <f t="shared" si="0"/>
        <v>873359</v>
      </c>
      <c r="D17" s="266">
        <f t="shared" si="0"/>
        <v>873359</v>
      </c>
      <c r="E17" s="89">
        <f t="shared" si="1"/>
        <v>0</v>
      </c>
      <c r="F17" s="104">
        <f>INT(F13*0.0087)</f>
        <v>691818</v>
      </c>
      <c r="G17" s="104">
        <f>INT(G13*0.0087)</f>
        <v>691818</v>
      </c>
      <c r="H17" s="89">
        <f t="shared" si="2"/>
        <v>0</v>
      </c>
      <c r="I17" s="104">
        <f>INT(I13*0.0087)</f>
        <v>181541</v>
      </c>
      <c r="J17" s="104">
        <f>INT(J13*0.0087)</f>
        <v>181541</v>
      </c>
      <c r="K17" s="89">
        <f t="shared" si="3"/>
        <v>0</v>
      </c>
      <c r="L17" s="97" t="s">
        <v>689</v>
      </c>
      <c r="M17" s="91"/>
    </row>
    <row r="18" spans="1:14" ht="24.95" customHeight="1" x14ac:dyDescent="0.15">
      <c r="A18" s="512"/>
      <c r="B18" s="88" t="s">
        <v>344</v>
      </c>
      <c r="C18" s="266">
        <f t="shared" si="0"/>
        <v>3612570</v>
      </c>
      <c r="D18" s="266">
        <f t="shared" si="0"/>
        <v>3612570</v>
      </c>
      <c r="E18" s="89">
        <f t="shared" si="1"/>
        <v>0</v>
      </c>
      <c r="F18" s="104">
        <v>2861648</v>
      </c>
      <c r="G18" s="104">
        <v>2861648</v>
      </c>
      <c r="H18" s="89">
        <f t="shared" si="2"/>
        <v>0</v>
      </c>
      <c r="I18" s="104">
        <v>750922</v>
      </c>
      <c r="J18" s="104">
        <v>750922</v>
      </c>
      <c r="K18" s="89">
        <f t="shared" si="3"/>
        <v>0</v>
      </c>
      <c r="L18" s="105" t="s">
        <v>2444</v>
      </c>
      <c r="M18" s="155" t="s">
        <v>2408</v>
      </c>
    </row>
    <row r="19" spans="1:14" ht="24.95" customHeight="1" x14ac:dyDescent="0.15">
      <c r="A19" s="512"/>
      <c r="B19" s="106" t="s">
        <v>696</v>
      </c>
      <c r="C19" s="266">
        <f t="shared" si="0"/>
        <v>416167</v>
      </c>
      <c r="D19" s="266">
        <f t="shared" si="0"/>
        <v>416167</v>
      </c>
      <c r="E19" s="89">
        <f t="shared" si="1"/>
        <v>0</v>
      </c>
      <c r="F19" s="104">
        <v>329661</v>
      </c>
      <c r="G19" s="104">
        <v>329661</v>
      </c>
      <c r="H19" s="89">
        <f t="shared" si="2"/>
        <v>0</v>
      </c>
      <c r="I19" s="104">
        <v>86506</v>
      </c>
      <c r="J19" s="104">
        <v>86506</v>
      </c>
      <c r="K19" s="89">
        <f t="shared" si="3"/>
        <v>0</v>
      </c>
      <c r="L19" s="105" t="s">
        <v>2446</v>
      </c>
      <c r="M19" s="155" t="s">
        <v>2408</v>
      </c>
    </row>
    <row r="20" spans="1:14" ht="24.95" customHeight="1" x14ac:dyDescent="0.15">
      <c r="A20" s="512"/>
      <c r="B20" s="88" t="s">
        <v>343</v>
      </c>
      <c r="C20" s="266">
        <f t="shared" si="0"/>
        <v>4739524</v>
      </c>
      <c r="D20" s="266">
        <f t="shared" si="0"/>
        <v>4739524</v>
      </c>
      <c r="E20" s="89">
        <f t="shared" si="1"/>
        <v>0</v>
      </c>
      <c r="F20" s="104">
        <v>3754349</v>
      </c>
      <c r="G20" s="104">
        <v>3754349</v>
      </c>
      <c r="H20" s="89">
        <f t="shared" si="2"/>
        <v>0</v>
      </c>
      <c r="I20" s="104">
        <v>985175</v>
      </c>
      <c r="J20" s="104">
        <v>985175</v>
      </c>
      <c r="K20" s="89">
        <f t="shared" si="3"/>
        <v>0</v>
      </c>
      <c r="L20" s="105" t="s">
        <v>2463</v>
      </c>
      <c r="M20" s="155" t="s">
        <v>2408</v>
      </c>
    </row>
    <row r="21" spans="1:14" ht="24.95" customHeight="1" x14ac:dyDescent="0.15">
      <c r="A21" s="512"/>
      <c r="B21" s="106" t="s">
        <v>221</v>
      </c>
      <c r="C21" s="266">
        <f t="shared" si="0"/>
        <v>100764</v>
      </c>
      <c r="D21" s="266">
        <f t="shared" si="0"/>
        <v>100764</v>
      </c>
      <c r="E21" s="89">
        <f t="shared" si="1"/>
        <v>0</v>
      </c>
      <c r="F21" s="104">
        <f>INT((F10+F11+F14)*0.00081)</f>
        <v>83284</v>
      </c>
      <c r="G21" s="104">
        <f>INT((G10+G11+G14)*0.00081)</f>
        <v>83284</v>
      </c>
      <c r="H21" s="89">
        <f t="shared" si="2"/>
        <v>0</v>
      </c>
      <c r="I21" s="104">
        <f>INT((I10+I11+I14)*0.00081)</f>
        <v>17480</v>
      </c>
      <c r="J21" s="104">
        <f>INT((J10+J11+J14)*0.00081)</f>
        <v>17480</v>
      </c>
      <c r="K21" s="89">
        <f t="shared" si="3"/>
        <v>0</v>
      </c>
      <c r="L21" s="105" t="s">
        <v>876</v>
      </c>
      <c r="M21" s="133"/>
    </row>
    <row r="22" spans="1:14" ht="24.95" customHeight="1" x14ac:dyDescent="0.15">
      <c r="A22" s="512"/>
      <c r="B22" s="106" t="s">
        <v>1740</v>
      </c>
      <c r="C22" s="266">
        <f t="shared" si="0"/>
        <v>398081</v>
      </c>
      <c r="D22" s="266">
        <f t="shared" si="0"/>
        <v>398081</v>
      </c>
      <c r="E22" s="89">
        <f t="shared" si="1"/>
        <v>0</v>
      </c>
      <c r="F22" s="104">
        <f>INT((F10+F11+F14)*0.0032)</f>
        <v>329024</v>
      </c>
      <c r="G22" s="104">
        <f>INT((G10+G11+G14)*0.0032)</f>
        <v>329024</v>
      </c>
      <c r="H22" s="89">
        <f t="shared" si="2"/>
        <v>0</v>
      </c>
      <c r="I22" s="104">
        <f>INT((I10+I11+I14)*0.0032)</f>
        <v>69057</v>
      </c>
      <c r="J22" s="104">
        <f>INT((J10+J11+J14)*0.0032)</f>
        <v>69057</v>
      </c>
      <c r="K22" s="89">
        <f t="shared" si="3"/>
        <v>0</v>
      </c>
      <c r="L22" s="97" t="s">
        <v>2448</v>
      </c>
      <c r="M22" s="133"/>
    </row>
    <row r="23" spans="1:14" ht="24.95" customHeight="1" x14ac:dyDescent="0.15">
      <c r="A23" s="512"/>
      <c r="B23" s="106" t="s">
        <v>2452</v>
      </c>
      <c r="C23" s="266">
        <f t="shared" ref="C23" si="4">F23+I23</f>
        <v>373201</v>
      </c>
      <c r="D23" s="266">
        <f t="shared" ref="D23" si="5">G23+J23</f>
        <v>373201</v>
      </c>
      <c r="E23" s="89">
        <f t="shared" ref="E23" si="6">D23-C23</f>
        <v>0</v>
      </c>
      <c r="F23" s="104">
        <f>INT((F10+F11+F14)*0.003)</f>
        <v>308460</v>
      </c>
      <c r="G23" s="104">
        <f>INT((G10+G11+G14)*0.003)</f>
        <v>308460</v>
      </c>
      <c r="H23" s="89">
        <f t="shared" ref="H23" si="7">G23-F23</f>
        <v>0</v>
      </c>
      <c r="I23" s="104">
        <f>INT((I10+I11+I14)*0.003)</f>
        <v>64741</v>
      </c>
      <c r="J23" s="104">
        <f>INT((J10+J11+J14)*0.003)</f>
        <v>64741</v>
      </c>
      <c r="K23" s="89">
        <f t="shared" ref="K23" si="8">J23-I23</f>
        <v>0</v>
      </c>
      <c r="L23" s="97" t="s">
        <v>2454</v>
      </c>
      <c r="M23" s="133"/>
    </row>
    <row r="24" spans="1:14" ht="24.95" customHeight="1" x14ac:dyDescent="0.15">
      <c r="A24" s="512"/>
      <c r="B24" s="88" t="s">
        <v>1091</v>
      </c>
      <c r="C24" s="266">
        <f t="shared" si="0"/>
        <v>2422423</v>
      </c>
      <c r="D24" s="266">
        <f t="shared" si="0"/>
        <v>2422423</v>
      </c>
      <c r="E24" s="89">
        <f t="shared" si="1"/>
        <v>0</v>
      </c>
      <c r="F24" s="104">
        <v>1918889</v>
      </c>
      <c r="G24" s="104">
        <v>1918889</v>
      </c>
      <c r="H24" s="89">
        <f t="shared" si="2"/>
        <v>0</v>
      </c>
      <c r="I24" s="104">
        <v>503534</v>
      </c>
      <c r="J24" s="104">
        <v>503534</v>
      </c>
      <c r="K24" s="89">
        <f t="shared" si="3"/>
        <v>0</v>
      </c>
      <c r="L24" s="105" t="s">
        <v>1658</v>
      </c>
      <c r="M24" s="155" t="s">
        <v>2408</v>
      </c>
      <c r="N24" s="99"/>
    </row>
    <row r="25" spans="1:14" s="99" customFormat="1" ht="24.95" customHeight="1" x14ac:dyDescent="0.15">
      <c r="A25" s="512"/>
      <c r="B25" s="96" t="s">
        <v>961</v>
      </c>
      <c r="C25" s="266">
        <f t="shared" si="0"/>
        <v>9121778</v>
      </c>
      <c r="D25" s="266">
        <f t="shared" si="0"/>
        <v>9121778</v>
      </c>
      <c r="E25" s="89">
        <f t="shared" si="1"/>
        <v>0</v>
      </c>
      <c r="F25" s="86">
        <f>INT((F10+F13)*0.07)</f>
        <v>7507378</v>
      </c>
      <c r="G25" s="86">
        <f>INT((G10+G13)*0.07)</f>
        <v>7507378</v>
      </c>
      <c r="H25" s="89">
        <f t="shared" si="2"/>
        <v>0</v>
      </c>
      <c r="I25" s="86">
        <f>INT((I10+I13)*0.07)</f>
        <v>1614400</v>
      </c>
      <c r="J25" s="86">
        <f>INT((J10+J13)*0.07)</f>
        <v>1614400</v>
      </c>
      <c r="K25" s="89">
        <f t="shared" si="3"/>
        <v>0</v>
      </c>
      <c r="L25" s="97" t="s">
        <v>2450</v>
      </c>
      <c r="M25" s="95"/>
    </row>
    <row r="26" spans="1:14" ht="24.95" customHeight="1" x14ac:dyDescent="0.15">
      <c r="A26" s="512"/>
      <c r="B26" s="88" t="s">
        <v>962</v>
      </c>
      <c r="C26" s="276">
        <f t="shared" si="0"/>
        <v>29626663</v>
      </c>
      <c r="D26" s="276">
        <f t="shared" si="0"/>
        <v>29626663</v>
      </c>
      <c r="E26" s="89">
        <f t="shared" si="1"/>
        <v>0</v>
      </c>
      <c r="F26" s="107">
        <f>SUM(F14:F25)</f>
        <v>24118390</v>
      </c>
      <c r="G26" s="107">
        <f>SUM(G14:G25)</f>
        <v>24118390</v>
      </c>
      <c r="H26" s="89">
        <f t="shared" si="2"/>
        <v>0</v>
      </c>
      <c r="I26" s="107">
        <f>SUM(I14:I25)</f>
        <v>5508273</v>
      </c>
      <c r="J26" s="107">
        <f>SUM(J14:J25)</f>
        <v>5508273</v>
      </c>
      <c r="K26" s="89">
        <f t="shared" si="3"/>
        <v>0</v>
      </c>
      <c r="L26" s="102"/>
      <c r="M26" s="91"/>
    </row>
    <row r="27" spans="1:14" ht="24.95" customHeight="1" x14ac:dyDescent="0.15">
      <c r="A27" s="507" t="s">
        <v>219</v>
      </c>
      <c r="B27" s="508"/>
      <c r="C27" s="276">
        <f t="shared" si="0"/>
        <v>159937802</v>
      </c>
      <c r="D27" s="276">
        <f t="shared" si="0"/>
        <v>159937802</v>
      </c>
      <c r="E27" s="89">
        <f t="shared" si="1"/>
        <v>0</v>
      </c>
      <c r="F27" s="107">
        <f>F10+F13+F26</f>
        <v>131366659</v>
      </c>
      <c r="G27" s="107">
        <f>G10+G13+G26</f>
        <v>131366659</v>
      </c>
      <c r="H27" s="89">
        <f t="shared" si="2"/>
        <v>0</v>
      </c>
      <c r="I27" s="107">
        <f>I10+I13+I26</f>
        <v>28571143</v>
      </c>
      <c r="J27" s="107">
        <f>J10+J13+J26</f>
        <v>28571143</v>
      </c>
      <c r="K27" s="89">
        <f t="shared" si="3"/>
        <v>0</v>
      </c>
      <c r="L27" s="102"/>
      <c r="M27" s="91"/>
    </row>
    <row r="28" spans="1:14" ht="24.95" customHeight="1" x14ac:dyDescent="0.15">
      <c r="A28" s="507" t="s">
        <v>218</v>
      </c>
      <c r="B28" s="508"/>
      <c r="C28" s="266">
        <f t="shared" si="0"/>
        <v>6557449</v>
      </c>
      <c r="D28" s="266">
        <f t="shared" si="0"/>
        <v>6557449</v>
      </c>
      <c r="E28" s="89">
        <f t="shared" si="1"/>
        <v>0</v>
      </c>
      <c r="F28" s="108">
        <f>INT(F27*0.041)</f>
        <v>5386033</v>
      </c>
      <c r="G28" s="108">
        <f>INT(G27*0.041)</f>
        <v>5386033</v>
      </c>
      <c r="H28" s="89">
        <f t="shared" si="2"/>
        <v>0</v>
      </c>
      <c r="I28" s="108">
        <f>INT(I27*0.041)</f>
        <v>1171416</v>
      </c>
      <c r="J28" s="108">
        <f>INT(J27*0.041)</f>
        <v>1171416</v>
      </c>
      <c r="K28" s="89">
        <f t="shared" si="3"/>
        <v>0</v>
      </c>
      <c r="L28" s="105" t="s">
        <v>1739</v>
      </c>
      <c r="M28" s="109"/>
    </row>
    <row r="29" spans="1:14" ht="24.95" customHeight="1" x14ac:dyDescent="0.15">
      <c r="A29" s="507" t="s">
        <v>1738</v>
      </c>
      <c r="B29" s="508"/>
      <c r="C29" s="266">
        <f t="shared" si="0"/>
        <v>16548120</v>
      </c>
      <c r="D29" s="266">
        <f t="shared" si="0"/>
        <v>16548120</v>
      </c>
      <c r="E29" s="89">
        <f t="shared" si="1"/>
        <v>0</v>
      </c>
      <c r="F29" s="86">
        <f>INT((F13+F26+F28)*0.1211693)</f>
        <v>13210334</v>
      </c>
      <c r="G29" s="86">
        <f>INT((G13+G26+G28)*0.1211693)</f>
        <v>13210334</v>
      </c>
      <c r="H29" s="89">
        <f t="shared" si="2"/>
        <v>0</v>
      </c>
      <c r="I29" s="86">
        <f>INT((I13+I26+I28)*0.1211693)</f>
        <v>3337786</v>
      </c>
      <c r="J29" s="86">
        <f>INT((J13+J26+J28)*0.1211693)</f>
        <v>3337786</v>
      </c>
      <c r="K29" s="89">
        <f t="shared" si="3"/>
        <v>0</v>
      </c>
      <c r="L29" s="105" t="s">
        <v>2460</v>
      </c>
      <c r="M29" s="91"/>
      <c r="N29" s="87"/>
    </row>
    <row r="30" spans="1:14" ht="24.95" customHeight="1" x14ac:dyDescent="0.15">
      <c r="A30" s="507" t="s">
        <v>2456</v>
      </c>
      <c r="B30" s="522"/>
      <c r="C30" s="266">
        <f t="shared" ref="C30" si="9">F30+I30</f>
        <v>6002661</v>
      </c>
      <c r="D30" s="266">
        <f t="shared" ref="D30" si="10">G30+J30</f>
        <v>6002661</v>
      </c>
      <c r="E30" s="89">
        <f t="shared" ref="E30" si="11">D30-C30</f>
        <v>0</v>
      </c>
      <c r="F30" s="86">
        <f>INT((F11)*0.046*1.4)</f>
        <v>4754917</v>
      </c>
      <c r="G30" s="86">
        <f>INT((G11)*0.046*1.4)</f>
        <v>4754917</v>
      </c>
      <c r="H30" s="89">
        <f t="shared" ref="H30" si="12">G30-F30</f>
        <v>0</v>
      </c>
      <c r="I30" s="86">
        <f>INT((I11)*0.046*1.4)</f>
        <v>1247744</v>
      </c>
      <c r="J30" s="86">
        <f>INT((J11)*0.046*1.4)</f>
        <v>1247744</v>
      </c>
      <c r="K30" s="89">
        <f t="shared" ref="K30" si="13">J30-I30</f>
        <v>0</v>
      </c>
      <c r="L30" s="105" t="s">
        <v>2458</v>
      </c>
      <c r="M30" s="91"/>
      <c r="N30" s="87"/>
    </row>
    <row r="31" spans="1:14" ht="24.95" customHeight="1" x14ac:dyDescent="0.15">
      <c r="A31" s="507" t="s">
        <v>217</v>
      </c>
      <c r="B31" s="521"/>
      <c r="C31" s="266">
        <f t="shared" si="0"/>
        <v>189046032</v>
      </c>
      <c r="D31" s="266">
        <f t="shared" si="0"/>
        <v>189046032</v>
      </c>
      <c r="E31" s="89">
        <f t="shared" si="1"/>
        <v>0</v>
      </c>
      <c r="F31" s="104">
        <f>INT(SUM(F27:F30))</f>
        <v>154717943</v>
      </c>
      <c r="G31" s="104">
        <f>INT(SUM(G27:G30))</f>
        <v>154717943</v>
      </c>
      <c r="H31" s="89">
        <f t="shared" si="2"/>
        <v>0</v>
      </c>
      <c r="I31" s="104">
        <f>INT(SUM(I27:I30))</f>
        <v>34328089</v>
      </c>
      <c r="J31" s="104">
        <f>INT(SUM(J27:J30))</f>
        <v>34328089</v>
      </c>
      <c r="K31" s="89">
        <f t="shared" si="3"/>
        <v>0</v>
      </c>
      <c r="L31" s="105"/>
      <c r="M31" s="91"/>
    </row>
    <row r="32" spans="1:14" ht="24.95" customHeight="1" x14ac:dyDescent="0.15">
      <c r="A32" s="507" t="s">
        <v>216</v>
      </c>
      <c r="B32" s="521"/>
      <c r="C32" s="266">
        <f t="shared" si="0"/>
        <v>18904603.200000003</v>
      </c>
      <c r="D32" s="266">
        <f t="shared" si="0"/>
        <v>18904603.200000003</v>
      </c>
      <c r="E32" s="89">
        <f t="shared" si="1"/>
        <v>0</v>
      </c>
      <c r="F32" s="104">
        <f>F31*0.1</f>
        <v>15471794.300000001</v>
      </c>
      <c r="G32" s="104">
        <f>G31*0.1</f>
        <v>15471794.300000001</v>
      </c>
      <c r="H32" s="89">
        <f t="shared" si="2"/>
        <v>0</v>
      </c>
      <c r="I32" s="104">
        <f>I31*0.1</f>
        <v>3432808.9000000004</v>
      </c>
      <c r="J32" s="104">
        <f>J31*0.1</f>
        <v>3432808.9000000004</v>
      </c>
      <c r="K32" s="89">
        <f t="shared" si="3"/>
        <v>0</v>
      </c>
      <c r="L32" s="110" t="s">
        <v>1281</v>
      </c>
      <c r="M32" s="91"/>
    </row>
    <row r="33" spans="1:13" ht="24.95" customHeight="1" thickBot="1" x14ac:dyDescent="0.2">
      <c r="A33" s="515" t="s">
        <v>1807</v>
      </c>
      <c r="B33" s="516"/>
      <c r="C33" s="191">
        <f t="shared" si="0"/>
        <v>207950635.20000002</v>
      </c>
      <c r="D33" s="191">
        <f t="shared" si="0"/>
        <v>207950635.20000002</v>
      </c>
      <c r="E33" s="191">
        <f t="shared" si="1"/>
        <v>0</v>
      </c>
      <c r="F33" s="417">
        <f>SUM(F31:F32)</f>
        <v>170189737.30000001</v>
      </c>
      <c r="G33" s="417">
        <f>SUM(G31:G32)</f>
        <v>170189737.30000001</v>
      </c>
      <c r="H33" s="191">
        <f t="shared" si="2"/>
        <v>0</v>
      </c>
      <c r="I33" s="417">
        <f>SUM(I31:I32)</f>
        <v>37760897.899999999</v>
      </c>
      <c r="J33" s="417">
        <f>SUM(J31:J32)</f>
        <v>37760897.899999999</v>
      </c>
      <c r="K33" s="191">
        <f t="shared" si="3"/>
        <v>0</v>
      </c>
      <c r="L33" s="111"/>
      <c r="M33" s="112"/>
    </row>
    <row r="34" spans="1:13" s="66" customFormat="1" ht="28.5" customHeight="1" x14ac:dyDescent="0.15">
      <c r="A34" s="62"/>
      <c r="B34" s="63"/>
      <c r="C34" s="65"/>
      <c r="D34" s="65"/>
      <c r="E34" s="65"/>
      <c r="F34" s="65"/>
      <c r="G34" s="65"/>
      <c r="H34" s="65"/>
      <c r="I34" s="65"/>
      <c r="J34" s="65"/>
      <c r="K34" s="65"/>
    </row>
    <row r="35" spans="1:13" s="66" customFormat="1" ht="14.25" x14ac:dyDescent="0.15">
      <c r="A35" s="67"/>
      <c r="B35" s="68"/>
      <c r="C35" s="69"/>
      <c r="D35" s="69"/>
      <c r="E35" s="69"/>
      <c r="F35" s="70"/>
      <c r="G35" s="70"/>
      <c r="H35" s="70"/>
      <c r="I35" s="113"/>
      <c r="J35" s="113"/>
      <c r="K35" s="113"/>
      <c r="L35" s="71"/>
    </row>
    <row r="36" spans="1:13" s="66" customFormat="1" x14ac:dyDescent="0.15">
      <c r="B36" s="72"/>
      <c r="C36" s="73"/>
      <c r="D36" s="73"/>
      <c r="E36" s="73"/>
      <c r="F36" s="74"/>
      <c r="G36" s="74"/>
      <c r="H36" s="74"/>
      <c r="I36" s="74"/>
      <c r="J36" s="74"/>
      <c r="K36" s="74"/>
      <c r="L36" s="75"/>
    </row>
    <row r="37" spans="1:13" s="66" customFormat="1" x14ac:dyDescent="0.15">
      <c r="B37" s="76"/>
      <c r="C37" s="78"/>
      <c r="D37" s="78"/>
      <c r="E37" s="78"/>
      <c r="F37" s="78"/>
      <c r="G37" s="78"/>
      <c r="H37" s="78"/>
      <c r="I37" s="78"/>
      <c r="J37" s="78"/>
      <c r="K37" s="78"/>
      <c r="L37" s="75"/>
    </row>
    <row r="38" spans="1:13" s="66" customFormat="1" x14ac:dyDescent="0.15">
      <c r="B38" s="76"/>
      <c r="C38" s="78"/>
      <c r="D38" s="78"/>
      <c r="E38" s="78"/>
      <c r="F38" s="78"/>
      <c r="G38" s="78"/>
      <c r="H38" s="78"/>
      <c r="I38" s="78"/>
      <c r="J38" s="78"/>
      <c r="K38" s="78"/>
      <c r="L38" s="75"/>
    </row>
    <row r="42" spans="1:13" x14ac:dyDescent="0.15">
      <c r="C42" s="114"/>
      <c r="D42" s="114"/>
      <c r="E42" s="114"/>
    </row>
  </sheetData>
  <mergeCells count="17">
    <mergeCell ref="A28:B28"/>
    <mergeCell ref="A29:B29"/>
    <mergeCell ref="A31:B31"/>
    <mergeCell ref="A32:B32"/>
    <mergeCell ref="A33:B33"/>
    <mergeCell ref="A30:B30"/>
    <mergeCell ref="A27:B27"/>
    <mergeCell ref="A1:M1"/>
    <mergeCell ref="A7:A10"/>
    <mergeCell ref="A11:A13"/>
    <mergeCell ref="A14:A26"/>
    <mergeCell ref="A5:B6"/>
    <mergeCell ref="L5:L6"/>
    <mergeCell ref="M5:M6"/>
    <mergeCell ref="C5:E5"/>
    <mergeCell ref="F5:H5"/>
    <mergeCell ref="I5:K5"/>
  </mergeCells>
  <phoneticPr fontId="31" type="noConversion"/>
  <printOptions horizontalCentered="1"/>
  <pageMargins left="0.55118110236220474" right="0.55118110236220474" top="0.51181102362204722" bottom="0.27559055118110237" header="0.51181102362204722" footer="0.35433070866141736"/>
  <pageSetup paperSize="9" scale="5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O38"/>
  <sheetViews>
    <sheetView view="pageBreakPreview" zoomScale="85" zoomScaleNormal="80" zoomScaleSheetLayoutView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A7" sqref="A7:A10"/>
    </sheetView>
  </sheetViews>
  <sheetFormatPr defaultColWidth="8.88671875" defaultRowHeight="13.5" x14ac:dyDescent="0.15"/>
  <cols>
    <col min="1" max="1" width="5.6640625" style="2" customWidth="1"/>
    <col min="2" max="2" width="28.77734375" style="2" customWidth="1"/>
    <col min="3" max="11" width="15.77734375" style="6" customWidth="1"/>
    <col min="12" max="12" width="27.21875" style="1" bestFit="1" customWidth="1"/>
    <col min="13" max="13" width="16" style="2" bestFit="1" customWidth="1"/>
    <col min="14" max="14" width="8.88671875" style="2"/>
    <col min="15" max="15" width="13.44140625" style="2" customWidth="1"/>
    <col min="16" max="16384" width="8.88671875" style="2"/>
  </cols>
  <sheetData>
    <row r="1" spans="1:15" ht="25.5" x14ac:dyDescent="0.15">
      <c r="A1" s="509" t="s">
        <v>1916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</row>
    <row r="2" spans="1:15" ht="8.25" customHeight="1" x14ac:dyDescent="0.3">
      <c r="A2" s="3"/>
      <c r="B2" s="3"/>
      <c r="C2" s="4"/>
      <c r="D2" s="4"/>
      <c r="E2" s="4"/>
      <c r="F2" s="4"/>
      <c r="G2" s="4"/>
      <c r="H2" s="4"/>
      <c r="I2" s="4"/>
      <c r="J2" s="4"/>
      <c r="K2" s="4"/>
    </row>
    <row r="3" spans="1:15" ht="18.75" customHeight="1" x14ac:dyDescent="0.15">
      <c r="A3" s="58" t="str">
        <f>계약내역서!B7</f>
        <v>□ 공사명: 강동센터 임대아파트 시설물 유지보수공사</v>
      </c>
      <c r="B3" s="9"/>
      <c r="C3" s="8"/>
      <c r="D3" s="8"/>
      <c r="E3" s="8"/>
      <c r="F3" s="8"/>
      <c r="G3" s="8"/>
      <c r="H3" s="8"/>
      <c r="I3" s="8"/>
      <c r="J3" s="8"/>
      <c r="K3" s="8"/>
    </row>
    <row r="4" spans="1:15" ht="18.75" customHeight="1" x14ac:dyDescent="0.15">
      <c r="A4" s="20"/>
      <c r="B4" s="7"/>
      <c r="C4" s="8"/>
      <c r="D4" s="8"/>
      <c r="E4" s="8"/>
      <c r="F4" s="8"/>
      <c r="G4" s="8"/>
      <c r="H4" s="8"/>
      <c r="I4" s="8"/>
      <c r="J4" s="8"/>
      <c r="K4" s="8"/>
      <c r="M4" s="61" t="s">
        <v>1806</v>
      </c>
    </row>
    <row r="5" spans="1:15" ht="27" customHeight="1" x14ac:dyDescent="0.15">
      <c r="A5" s="513" t="s">
        <v>1656</v>
      </c>
      <c r="B5" s="513"/>
      <c r="C5" s="504" t="s">
        <v>2427</v>
      </c>
      <c r="D5" s="505"/>
      <c r="E5" s="506"/>
      <c r="F5" s="504" t="s">
        <v>2431</v>
      </c>
      <c r="G5" s="505"/>
      <c r="H5" s="506"/>
      <c r="I5" s="504" t="s">
        <v>2435</v>
      </c>
      <c r="J5" s="505"/>
      <c r="K5" s="506"/>
      <c r="L5" s="514" t="s">
        <v>1657</v>
      </c>
      <c r="M5" s="513" t="s">
        <v>82</v>
      </c>
    </row>
    <row r="6" spans="1:15" ht="24.95" customHeight="1" x14ac:dyDescent="0.15">
      <c r="A6" s="513"/>
      <c r="B6" s="513"/>
      <c r="C6" s="189" t="s">
        <v>2416</v>
      </c>
      <c r="D6" s="189" t="s">
        <v>2417</v>
      </c>
      <c r="E6" s="189" t="s">
        <v>2421</v>
      </c>
      <c r="F6" s="189" t="s">
        <v>2416</v>
      </c>
      <c r="G6" s="189" t="s">
        <v>2417</v>
      </c>
      <c r="H6" s="189" t="s">
        <v>2421</v>
      </c>
      <c r="I6" s="189" t="s">
        <v>2416</v>
      </c>
      <c r="J6" s="189" t="s">
        <v>2417</v>
      </c>
      <c r="K6" s="189" t="s">
        <v>2421</v>
      </c>
      <c r="L6" s="514"/>
      <c r="M6" s="513"/>
    </row>
    <row r="7" spans="1:15" ht="24.95" customHeight="1" x14ac:dyDescent="0.15">
      <c r="A7" s="527" t="s">
        <v>680</v>
      </c>
      <c r="B7" s="10" t="s">
        <v>1373</v>
      </c>
      <c r="C7" s="23">
        <f>F7+I7</f>
        <v>147941390</v>
      </c>
      <c r="D7" s="23">
        <f>G7+J7</f>
        <v>459659947</v>
      </c>
      <c r="E7" s="23">
        <f>H7+K7</f>
        <v>311718557</v>
      </c>
      <c r="F7" s="23">
        <f>'내역서(기계)-SH'!G5</f>
        <v>118041453</v>
      </c>
      <c r="G7" s="23">
        <f>'내역서(기계)-SH'!P5</f>
        <v>429760010</v>
      </c>
      <c r="H7" s="23">
        <f>G7-F7</f>
        <v>311718557</v>
      </c>
      <c r="I7" s="23">
        <f>'내역서(기계)-재개발'!G5</f>
        <v>29899937</v>
      </c>
      <c r="J7" s="23">
        <v>29899937</v>
      </c>
      <c r="K7" s="23">
        <f>J7-I7</f>
        <v>0</v>
      </c>
      <c r="L7" s="25"/>
      <c r="M7" s="11"/>
      <c r="N7" s="21"/>
    </row>
    <row r="8" spans="1:15" ht="24.95" customHeight="1" x14ac:dyDescent="0.15">
      <c r="A8" s="527"/>
      <c r="B8" s="10" t="s">
        <v>1374</v>
      </c>
      <c r="C8" s="23">
        <f t="shared" ref="C8:C33" si="0">F8+I8</f>
        <v>0</v>
      </c>
      <c r="D8" s="23">
        <f t="shared" ref="D8:D33" si="1">G8+J8</f>
        <v>0</v>
      </c>
      <c r="E8" s="23">
        <f t="shared" ref="E8:E33" si="2">H8+K8</f>
        <v>0</v>
      </c>
      <c r="F8" s="52"/>
      <c r="G8" s="93"/>
      <c r="H8" s="23">
        <f t="shared" ref="H8:H33" si="3">G8-F8</f>
        <v>0</v>
      </c>
      <c r="I8" s="52"/>
      <c r="J8" s="93"/>
      <c r="K8" s="23">
        <f t="shared" ref="K8:K33" si="4">J8-I8</f>
        <v>0</v>
      </c>
      <c r="L8" s="16"/>
      <c r="M8" s="11"/>
    </row>
    <row r="9" spans="1:15" ht="24.95" customHeight="1" x14ac:dyDescent="0.15">
      <c r="A9" s="527"/>
      <c r="B9" s="10" t="s">
        <v>1375</v>
      </c>
      <c r="C9" s="23">
        <f t="shared" si="0"/>
        <v>0</v>
      </c>
      <c r="D9" s="23">
        <f t="shared" si="1"/>
        <v>0</v>
      </c>
      <c r="E9" s="23">
        <f t="shared" si="2"/>
        <v>0</v>
      </c>
      <c r="F9" s="52"/>
      <c r="G9" s="93"/>
      <c r="H9" s="23">
        <f t="shared" si="3"/>
        <v>0</v>
      </c>
      <c r="I9" s="52"/>
      <c r="J9" s="93"/>
      <c r="K9" s="23">
        <f t="shared" si="4"/>
        <v>0</v>
      </c>
      <c r="L9" s="16"/>
      <c r="M9" s="12"/>
    </row>
    <row r="10" spans="1:15" ht="24.95" customHeight="1" x14ac:dyDescent="0.15">
      <c r="A10" s="527"/>
      <c r="B10" s="10" t="s">
        <v>962</v>
      </c>
      <c r="C10" s="272">
        <f t="shared" si="0"/>
        <v>147941390</v>
      </c>
      <c r="D10" s="272">
        <f t="shared" si="1"/>
        <v>459659947</v>
      </c>
      <c r="E10" s="23">
        <f t="shared" si="2"/>
        <v>311718557</v>
      </c>
      <c r="F10" s="52">
        <f>SUM(F7:F9)</f>
        <v>118041453</v>
      </c>
      <c r="G10" s="93">
        <f>SUM(G7:G9)</f>
        <v>429760010</v>
      </c>
      <c r="H10" s="23">
        <f t="shared" si="3"/>
        <v>311718557</v>
      </c>
      <c r="I10" s="52">
        <f>SUM(I7:I9)</f>
        <v>29899937</v>
      </c>
      <c r="J10" s="93">
        <v>29899937</v>
      </c>
      <c r="K10" s="23">
        <f t="shared" si="4"/>
        <v>0</v>
      </c>
      <c r="L10" s="16"/>
      <c r="M10" s="11"/>
    </row>
    <row r="11" spans="1:15" ht="24.95" customHeight="1" x14ac:dyDescent="0.15">
      <c r="A11" s="528" t="s">
        <v>671</v>
      </c>
      <c r="B11" s="10" t="s">
        <v>1112</v>
      </c>
      <c r="C11" s="23">
        <f t="shared" si="0"/>
        <v>120056593</v>
      </c>
      <c r="D11" s="23">
        <f t="shared" si="1"/>
        <v>172459581</v>
      </c>
      <c r="E11" s="23">
        <f t="shared" si="2"/>
        <v>52402988</v>
      </c>
      <c r="F11" s="23">
        <f>'내역서(기계)-SH'!I5</f>
        <v>100698551</v>
      </c>
      <c r="G11" s="23">
        <f>'내역서(기계)-SH'!R5</f>
        <v>153101539</v>
      </c>
      <c r="H11" s="23">
        <f t="shared" si="3"/>
        <v>52402988</v>
      </c>
      <c r="I11" s="23">
        <f>'내역서(기계)-재개발'!I5</f>
        <v>19358042</v>
      </c>
      <c r="J11" s="23">
        <v>19358042</v>
      </c>
      <c r="K11" s="23">
        <f t="shared" si="4"/>
        <v>0</v>
      </c>
      <c r="L11" s="25"/>
      <c r="M11" s="11"/>
    </row>
    <row r="12" spans="1:15" s="15" customFormat="1" ht="24.95" customHeight="1" x14ac:dyDescent="0.15">
      <c r="A12" s="528"/>
      <c r="B12" s="48" t="s">
        <v>1088</v>
      </c>
      <c r="C12" s="272">
        <f t="shared" si="0"/>
        <v>9244357</v>
      </c>
      <c r="D12" s="272">
        <f t="shared" si="1"/>
        <v>13279387</v>
      </c>
      <c r="E12" s="23">
        <f t="shared" si="2"/>
        <v>4035030</v>
      </c>
      <c r="F12" s="52">
        <f>INT(F11*0.077)</f>
        <v>7753788</v>
      </c>
      <c r="G12" s="93">
        <f>INT(G11*0.077)</f>
        <v>11788818</v>
      </c>
      <c r="H12" s="23">
        <f t="shared" si="3"/>
        <v>4035030</v>
      </c>
      <c r="I12" s="52">
        <f>INT(I11*0.077)</f>
        <v>1490569</v>
      </c>
      <c r="J12" s="93">
        <v>1490569</v>
      </c>
      <c r="K12" s="23">
        <f t="shared" si="4"/>
        <v>0</v>
      </c>
      <c r="L12" s="27" t="s">
        <v>2462</v>
      </c>
      <c r="M12" s="46"/>
      <c r="O12" s="47"/>
    </row>
    <row r="13" spans="1:15" ht="24.95" customHeight="1" x14ac:dyDescent="0.15">
      <c r="A13" s="528"/>
      <c r="B13" s="10" t="s">
        <v>962</v>
      </c>
      <c r="C13" s="273">
        <f t="shared" si="0"/>
        <v>129300950</v>
      </c>
      <c r="D13" s="273">
        <f t="shared" si="1"/>
        <v>185738968</v>
      </c>
      <c r="E13" s="23">
        <f t="shared" si="2"/>
        <v>56438018</v>
      </c>
      <c r="F13" s="24">
        <f>SUM(F11:F12)</f>
        <v>108452339</v>
      </c>
      <c r="G13" s="101">
        <f>SUM(G11:G12)</f>
        <v>164890357</v>
      </c>
      <c r="H13" s="23">
        <f t="shared" si="3"/>
        <v>56438018</v>
      </c>
      <c r="I13" s="24">
        <f>SUM(I11:I12)</f>
        <v>20848611</v>
      </c>
      <c r="J13" s="101">
        <v>20848611</v>
      </c>
      <c r="K13" s="23">
        <f t="shared" si="4"/>
        <v>0</v>
      </c>
      <c r="L13" s="18"/>
      <c r="M13" s="11"/>
    </row>
    <row r="14" spans="1:15" ht="24.95" customHeight="1" x14ac:dyDescent="0.15">
      <c r="A14" s="528" t="s">
        <v>36</v>
      </c>
      <c r="B14" s="10" t="s">
        <v>963</v>
      </c>
      <c r="C14" s="23">
        <f t="shared" si="0"/>
        <v>1143</v>
      </c>
      <c r="D14" s="23">
        <f t="shared" si="1"/>
        <v>1143</v>
      </c>
      <c r="E14" s="23">
        <f t="shared" si="2"/>
        <v>0</v>
      </c>
      <c r="F14" s="23">
        <f>'내역서(기계)-SH'!K5</f>
        <v>1143</v>
      </c>
      <c r="G14" s="23">
        <f>'내역서(기계)-SH'!T5</f>
        <v>1143</v>
      </c>
      <c r="H14" s="23">
        <f t="shared" si="3"/>
        <v>0</v>
      </c>
      <c r="I14" s="23">
        <f>'내역서(기계)-재개발'!K5</f>
        <v>0</v>
      </c>
      <c r="J14" s="23">
        <v>0</v>
      </c>
      <c r="K14" s="23">
        <f t="shared" si="4"/>
        <v>0</v>
      </c>
      <c r="L14" s="26"/>
      <c r="M14" s="11"/>
    </row>
    <row r="15" spans="1:15" ht="24.95" customHeight="1" x14ac:dyDescent="0.15">
      <c r="A15" s="528"/>
      <c r="B15" s="10" t="s">
        <v>1089</v>
      </c>
      <c r="C15" s="272">
        <f t="shared" si="0"/>
        <v>4784134</v>
      </c>
      <c r="D15" s="272">
        <f t="shared" si="1"/>
        <v>6872341</v>
      </c>
      <c r="E15" s="23">
        <f t="shared" si="2"/>
        <v>2088207</v>
      </c>
      <c r="F15" s="5">
        <f>INT(F13*0.037)</f>
        <v>4012736</v>
      </c>
      <c r="G15" s="104">
        <f>INT(G13*0.037)</f>
        <v>6100943</v>
      </c>
      <c r="H15" s="23">
        <f t="shared" si="3"/>
        <v>2088207</v>
      </c>
      <c r="I15" s="5">
        <f>INT(I13*0.037)</f>
        <v>771398</v>
      </c>
      <c r="J15" s="104">
        <v>771398</v>
      </c>
      <c r="K15" s="23">
        <f t="shared" si="4"/>
        <v>0</v>
      </c>
      <c r="L15" s="27" t="s">
        <v>2441</v>
      </c>
      <c r="M15" s="11"/>
    </row>
    <row r="16" spans="1:15" ht="24.95" customHeight="1" x14ac:dyDescent="0.15">
      <c r="A16" s="528"/>
      <c r="B16" s="10" t="s">
        <v>697</v>
      </c>
      <c r="C16" s="272">
        <f t="shared" si="0"/>
        <v>5632561</v>
      </c>
      <c r="D16" s="272">
        <f t="shared" si="1"/>
        <v>11876489</v>
      </c>
      <c r="E16" s="23">
        <f t="shared" si="2"/>
        <v>6243928</v>
      </c>
      <c r="F16" s="104">
        <v>4597296</v>
      </c>
      <c r="G16" s="104">
        <f>INT((G10+G11)*1.86%)</f>
        <v>10841224</v>
      </c>
      <c r="H16" s="23">
        <f t="shared" si="3"/>
        <v>6243928</v>
      </c>
      <c r="I16" s="104">
        <v>1035265</v>
      </c>
      <c r="J16" s="104">
        <v>1035265</v>
      </c>
      <c r="K16" s="23">
        <f t="shared" si="4"/>
        <v>0</v>
      </c>
      <c r="L16" s="27" t="s">
        <v>690</v>
      </c>
      <c r="M16" s="155" t="s">
        <v>2408</v>
      </c>
    </row>
    <row r="17" spans="1:14" ht="24.95" customHeight="1" x14ac:dyDescent="0.15">
      <c r="A17" s="528"/>
      <c r="B17" s="10" t="s">
        <v>1090</v>
      </c>
      <c r="C17" s="272">
        <f t="shared" si="0"/>
        <v>1124917</v>
      </c>
      <c r="D17" s="272">
        <f t="shared" si="1"/>
        <v>1615928</v>
      </c>
      <c r="E17" s="23">
        <f t="shared" si="2"/>
        <v>491011</v>
      </c>
      <c r="F17" s="104">
        <f>INT(F13*0.0087)</f>
        <v>943535</v>
      </c>
      <c r="G17" s="104">
        <f>INT(G13*0.0087)</f>
        <v>1434546</v>
      </c>
      <c r="H17" s="23">
        <f t="shared" si="3"/>
        <v>491011</v>
      </c>
      <c r="I17" s="104">
        <f>INT(I13*0.0087)</f>
        <v>181382</v>
      </c>
      <c r="J17" s="104">
        <v>181382</v>
      </c>
      <c r="K17" s="23">
        <f t="shared" si="4"/>
        <v>0</v>
      </c>
      <c r="L17" s="27" t="s">
        <v>689</v>
      </c>
      <c r="M17" s="91"/>
    </row>
    <row r="18" spans="1:14" ht="24.95" customHeight="1" x14ac:dyDescent="0.15">
      <c r="A18" s="528"/>
      <c r="B18" s="10" t="s">
        <v>344</v>
      </c>
      <c r="C18" s="272">
        <f t="shared" si="0"/>
        <v>4653079</v>
      </c>
      <c r="D18" s="272">
        <f t="shared" si="1"/>
        <v>6001651</v>
      </c>
      <c r="E18" s="23">
        <f t="shared" si="2"/>
        <v>1348572</v>
      </c>
      <c r="F18" s="104">
        <v>3902810</v>
      </c>
      <c r="G18" s="104">
        <f>INT(G11*3.43%)</f>
        <v>5251382</v>
      </c>
      <c r="H18" s="23">
        <f t="shared" si="3"/>
        <v>1348572</v>
      </c>
      <c r="I18" s="104">
        <v>750269</v>
      </c>
      <c r="J18" s="104">
        <v>750269</v>
      </c>
      <c r="K18" s="23">
        <f t="shared" si="4"/>
        <v>0</v>
      </c>
      <c r="L18" s="17" t="s">
        <v>2444</v>
      </c>
      <c r="M18" s="155" t="s">
        <v>2408</v>
      </c>
    </row>
    <row r="19" spans="1:14" ht="24.95" customHeight="1" x14ac:dyDescent="0.15">
      <c r="A19" s="528"/>
      <c r="B19" s="13" t="s">
        <v>696</v>
      </c>
      <c r="C19" s="272">
        <f t="shared" si="0"/>
        <v>536033</v>
      </c>
      <c r="D19" s="272">
        <f t="shared" si="1"/>
        <v>691389</v>
      </c>
      <c r="E19" s="23">
        <f t="shared" si="2"/>
        <v>155356</v>
      </c>
      <c r="F19" s="104">
        <v>449603</v>
      </c>
      <c r="G19" s="104">
        <f>INT(G18*11.52%)</f>
        <v>604959</v>
      </c>
      <c r="H19" s="23">
        <f t="shared" si="3"/>
        <v>155356</v>
      </c>
      <c r="I19" s="104">
        <v>86430</v>
      </c>
      <c r="J19" s="104">
        <v>86430</v>
      </c>
      <c r="K19" s="23">
        <f t="shared" si="4"/>
        <v>0</v>
      </c>
      <c r="L19" s="17" t="s">
        <v>2446</v>
      </c>
      <c r="M19" s="155" t="s">
        <v>2408</v>
      </c>
    </row>
    <row r="20" spans="1:14" ht="24.95" customHeight="1" x14ac:dyDescent="0.15">
      <c r="A20" s="528"/>
      <c r="B20" s="10" t="s">
        <v>343</v>
      </c>
      <c r="C20" s="272">
        <f t="shared" si="0"/>
        <v>6104624</v>
      </c>
      <c r="D20" s="272">
        <f t="shared" si="1"/>
        <v>7873888</v>
      </c>
      <c r="E20" s="23">
        <f t="shared" si="2"/>
        <v>1769264</v>
      </c>
      <c r="F20" s="104">
        <v>5120305</v>
      </c>
      <c r="G20" s="104">
        <f>INT(G11*4.5%)</f>
        <v>6889569</v>
      </c>
      <c r="H20" s="23">
        <f t="shared" si="3"/>
        <v>1769264</v>
      </c>
      <c r="I20" s="104">
        <v>984319</v>
      </c>
      <c r="J20" s="104">
        <v>984319</v>
      </c>
      <c r="K20" s="23">
        <f t="shared" si="4"/>
        <v>0</v>
      </c>
      <c r="L20" s="17" t="s">
        <v>2463</v>
      </c>
      <c r="M20" s="155" t="s">
        <v>2408</v>
      </c>
    </row>
    <row r="21" spans="1:14" ht="24.95" customHeight="1" x14ac:dyDescent="0.15">
      <c r="A21" s="528"/>
      <c r="B21" s="13" t="s">
        <v>221</v>
      </c>
      <c r="C21" s="272">
        <f t="shared" si="0"/>
        <v>217078</v>
      </c>
      <c r="D21" s="272">
        <f t="shared" si="1"/>
        <v>512016</v>
      </c>
      <c r="E21" s="23">
        <f t="shared" si="2"/>
        <v>294938</v>
      </c>
      <c r="F21" s="104">
        <f>INT((F10+F11+F14)*0.00081)</f>
        <v>177180</v>
      </c>
      <c r="G21" s="104">
        <f>INT((G10+G11+G14)*0.00081)</f>
        <v>472118</v>
      </c>
      <c r="H21" s="23">
        <f t="shared" si="3"/>
        <v>294938</v>
      </c>
      <c r="I21" s="104">
        <f>INT((I10+I11+I14)*0.00081)</f>
        <v>39898</v>
      </c>
      <c r="J21" s="104">
        <v>39898</v>
      </c>
      <c r="K21" s="23">
        <f t="shared" si="4"/>
        <v>0</v>
      </c>
      <c r="L21" s="17" t="s">
        <v>876</v>
      </c>
      <c r="M21" s="133"/>
    </row>
    <row r="22" spans="1:14" ht="24.95" customHeight="1" x14ac:dyDescent="0.15">
      <c r="A22" s="528"/>
      <c r="B22" s="13" t="s">
        <v>1740</v>
      </c>
      <c r="C22" s="272">
        <f t="shared" si="0"/>
        <v>857596</v>
      </c>
      <c r="D22" s="272">
        <f t="shared" si="1"/>
        <v>2022785</v>
      </c>
      <c r="E22" s="23">
        <f t="shared" si="2"/>
        <v>1165189</v>
      </c>
      <c r="F22" s="104">
        <f>INT((F10+F11+F14)*0.0032)</f>
        <v>699971</v>
      </c>
      <c r="G22" s="104">
        <f>INT((G10+G11+G14)*0.0032)</f>
        <v>1865160</v>
      </c>
      <c r="H22" s="23">
        <f t="shared" si="3"/>
        <v>1165189</v>
      </c>
      <c r="I22" s="104">
        <f>INT((I10+I11+I14)*0.0032)</f>
        <v>157625</v>
      </c>
      <c r="J22" s="104">
        <v>157625</v>
      </c>
      <c r="K22" s="23">
        <f t="shared" si="4"/>
        <v>0</v>
      </c>
      <c r="L22" s="27" t="s">
        <v>2448</v>
      </c>
      <c r="M22" s="133"/>
    </row>
    <row r="23" spans="1:14" ht="24.95" customHeight="1" x14ac:dyDescent="0.15">
      <c r="A23" s="528"/>
      <c r="B23" s="13" t="s">
        <v>2453</v>
      </c>
      <c r="C23" s="272">
        <f t="shared" ref="C23" si="5">F23+I23</f>
        <v>803996</v>
      </c>
      <c r="D23" s="272">
        <f t="shared" ref="D23" si="6">G23+J23</f>
        <v>1896361</v>
      </c>
      <c r="E23" s="23">
        <f t="shared" ref="E23" si="7">H23+K23</f>
        <v>1092365</v>
      </c>
      <c r="F23" s="104">
        <f>INT((F10+F11+F14)*0.003)</f>
        <v>656223</v>
      </c>
      <c r="G23" s="104">
        <f>INT((G10+G11+G14)*0.003)</f>
        <v>1748588</v>
      </c>
      <c r="H23" s="23">
        <f t="shared" ref="H23" si="8">G23-F23</f>
        <v>1092365</v>
      </c>
      <c r="I23" s="104">
        <f>INT((I10+I11+I14)*0.003)</f>
        <v>147773</v>
      </c>
      <c r="J23" s="104">
        <v>147773</v>
      </c>
      <c r="K23" s="23">
        <f t="shared" ref="K23" si="9">J23-I23</f>
        <v>0</v>
      </c>
      <c r="L23" s="27" t="s">
        <v>2454</v>
      </c>
      <c r="M23" s="133"/>
    </row>
    <row r="24" spans="1:14" ht="24.95" customHeight="1" x14ac:dyDescent="0.15">
      <c r="A24" s="528"/>
      <c r="B24" s="10" t="s">
        <v>1091</v>
      </c>
      <c r="C24" s="272">
        <f t="shared" si="0"/>
        <v>3120141</v>
      </c>
      <c r="D24" s="272">
        <f t="shared" si="1"/>
        <v>4024431</v>
      </c>
      <c r="E24" s="23">
        <f t="shared" si="2"/>
        <v>904290</v>
      </c>
      <c r="F24" s="104">
        <v>2617045</v>
      </c>
      <c r="G24" s="104">
        <f>INT(G11*2.3%)</f>
        <v>3521335</v>
      </c>
      <c r="H24" s="23">
        <f t="shared" si="3"/>
        <v>904290</v>
      </c>
      <c r="I24" s="104">
        <v>503096</v>
      </c>
      <c r="J24" s="104">
        <v>503096</v>
      </c>
      <c r="K24" s="23">
        <f t="shared" si="4"/>
        <v>0</v>
      </c>
      <c r="L24" s="17" t="s">
        <v>1658</v>
      </c>
      <c r="M24" s="155" t="s">
        <v>2408</v>
      </c>
      <c r="N24" s="15"/>
    </row>
    <row r="25" spans="1:14" s="15" customFormat="1" ht="24.95" customHeight="1" x14ac:dyDescent="0.15">
      <c r="A25" s="528"/>
      <c r="B25" s="48" t="s">
        <v>961</v>
      </c>
      <c r="C25" s="272">
        <f t="shared" si="0"/>
        <v>19406963</v>
      </c>
      <c r="D25" s="272">
        <f t="shared" si="1"/>
        <v>45177923</v>
      </c>
      <c r="E25" s="23">
        <f t="shared" si="2"/>
        <v>25770960</v>
      </c>
      <c r="F25" s="49">
        <f>INT((F10+F13)*0.07)</f>
        <v>15854565</v>
      </c>
      <c r="G25" s="86">
        <f>INT((G10+G13)*0.07)</f>
        <v>41625525</v>
      </c>
      <c r="H25" s="23">
        <f t="shared" si="3"/>
        <v>25770960</v>
      </c>
      <c r="I25" s="49">
        <f>INT((I10+I13)*0.07)</f>
        <v>3552398</v>
      </c>
      <c r="J25" s="86">
        <v>3552398</v>
      </c>
      <c r="K25" s="23">
        <f t="shared" si="4"/>
        <v>0</v>
      </c>
      <c r="L25" s="27" t="s">
        <v>2450</v>
      </c>
      <c r="M25" s="12"/>
    </row>
    <row r="26" spans="1:14" ht="24.95" customHeight="1" x14ac:dyDescent="0.15">
      <c r="A26" s="528"/>
      <c r="B26" s="10" t="s">
        <v>962</v>
      </c>
      <c r="C26" s="273">
        <f t="shared" si="0"/>
        <v>47242265</v>
      </c>
      <c r="D26" s="273">
        <f t="shared" si="1"/>
        <v>88566345</v>
      </c>
      <c r="E26" s="23">
        <f t="shared" si="2"/>
        <v>41324080</v>
      </c>
      <c r="F26" s="274">
        <f>SUM(F14:F25)</f>
        <v>39032412</v>
      </c>
      <c r="G26" s="275">
        <f>SUM(G14:G25)</f>
        <v>80356492</v>
      </c>
      <c r="H26" s="23">
        <f t="shared" si="3"/>
        <v>41324080</v>
      </c>
      <c r="I26" s="274">
        <f>SUM(I14:I25)</f>
        <v>8209853</v>
      </c>
      <c r="J26" s="275">
        <v>8209853</v>
      </c>
      <c r="K26" s="23">
        <f t="shared" si="4"/>
        <v>0</v>
      </c>
      <c r="L26" s="18"/>
      <c r="M26" s="11"/>
    </row>
    <row r="27" spans="1:14" ht="24.95" customHeight="1" x14ac:dyDescent="0.15">
      <c r="A27" s="523" t="s">
        <v>219</v>
      </c>
      <c r="B27" s="524"/>
      <c r="C27" s="273">
        <f t="shared" si="0"/>
        <v>324484605</v>
      </c>
      <c r="D27" s="273">
        <f t="shared" si="1"/>
        <v>733965260</v>
      </c>
      <c r="E27" s="23">
        <f t="shared" si="2"/>
        <v>409480655</v>
      </c>
      <c r="F27" s="274">
        <f>F10+F13+F26</f>
        <v>265526204</v>
      </c>
      <c r="G27" s="275">
        <f>G10+G13+G26</f>
        <v>675006859</v>
      </c>
      <c r="H27" s="23">
        <f t="shared" si="3"/>
        <v>409480655</v>
      </c>
      <c r="I27" s="274">
        <f>I10+I13+I26</f>
        <v>58958401</v>
      </c>
      <c r="J27" s="275">
        <v>58958401</v>
      </c>
      <c r="K27" s="23">
        <f t="shared" si="4"/>
        <v>0</v>
      </c>
      <c r="L27" s="18"/>
      <c r="M27" s="11"/>
    </row>
    <row r="28" spans="1:14" ht="24.95" customHeight="1" x14ac:dyDescent="0.15">
      <c r="A28" s="523" t="s">
        <v>218</v>
      </c>
      <c r="B28" s="524"/>
      <c r="C28" s="272">
        <f t="shared" si="0"/>
        <v>13303868</v>
      </c>
      <c r="D28" s="272">
        <f t="shared" si="1"/>
        <v>30092575</v>
      </c>
      <c r="E28" s="23">
        <f t="shared" si="2"/>
        <v>16788707</v>
      </c>
      <c r="F28" s="81">
        <f>INT(F27*0.041)</f>
        <v>10886574</v>
      </c>
      <c r="G28" s="108">
        <f>INT(G27*0.041)</f>
        <v>27675281</v>
      </c>
      <c r="H28" s="23">
        <f t="shared" si="3"/>
        <v>16788707</v>
      </c>
      <c r="I28" s="81">
        <f>INT(I27*0.041)</f>
        <v>2417294</v>
      </c>
      <c r="J28" s="108">
        <v>2417294</v>
      </c>
      <c r="K28" s="23">
        <f t="shared" si="4"/>
        <v>0</v>
      </c>
      <c r="L28" s="17" t="s">
        <v>1739</v>
      </c>
      <c r="M28" s="82"/>
    </row>
    <row r="29" spans="1:14" ht="24.95" customHeight="1" x14ac:dyDescent="0.15">
      <c r="A29" s="523" t="s">
        <v>1738</v>
      </c>
      <c r="B29" s="524"/>
      <c r="C29" s="272">
        <f t="shared" si="0"/>
        <v>23003637</v>
      </c>
      <c r="D29" s="272">
        <f t="shared" si="1"/>
        <v>36883678</v>
      </c>
      <c r="E29" s="23">
        <f t="shared" si="2"/>
        <v>13880041</v>
      </c>
      <c r="F29" s="86">
        <f>INT((F13+F26+F28)*0.1211693)</f>
        <v>19189742</v>
      </c>
      <c r="G29" s="86">
        <f>INT((G13+G26+G28)*0.1211693)</f>
        <v>33069783</v>
      </c>
      <c r="H29" s="23">
        <f t="shared" si="3"/>
        <v>13880041</v>
      </c>
      <c r="I29" s="86">
        <f>INT((I13+I26+I28)*0.1211693)</f>
        <v>3813895</v>
      </c>
      <c r="J29" s="86">
        <v>3813895</v>
      </c>
      <c r="K29" s="23">
        <f t="shared" si="4"/>
        <v>0</v>
      </c>
      <c r="L29" s="17" t="s">
        <v>2461</v>
      </c>
      <c r="M29" s="11"/>
      <c r="N29" s="14"/>
    </row>
    <row r="30" spans="1:14" ht="24.95" customHeight="1" x14ac:dyDescent="0.15">
      <c r="A30" s="507" t="s">
        <v>2457</v>
      </c>
      <c r="B30" s="522"/>
      <c r="C30" s="272">
        <f t="shared" ref="C30" si="10">F30+I30</f>
        <v>7731643</v>
      </c>
      <c r="D30" s="272">
        <f t="shared" ref="D30" si="11">G30+J30</f>
        <v>11106396</v>
      </c>
      <c r="E30" s="23">
        <f t="shared" ref="E30" si="12">H30+K30</f>
        <v>3374753</v>
      </c>
      <c r="F30" s="86">
        <f>INT((F11)*0.046*1.4)</f>
        <v>6484986</v>
      </c>
      <c r="G30" s="86">
        <f>INT((G11)*0.046*1.4)</f>
        <v>9859739</v>
      </c>
      <c r="H30" s="23">
        <f t="shared" ref="H30" si="13">G30-F30</f>
        <v>3374753</v>
      </c>
      <c r="I30" s="86">
        <f>INT((I11)*0.046*1.4)</f>
        <v>1246657</v>
      </c>
      <c r="J30" s="86">
        <v>1246657</v>
      </c>
      <c r="K30" s="23">
        <f t="shared" ref="K30" si="14">J30-I30</f>
        <v>0</v>
      </c>
      <c r="L30" s="17" t="s">
        <v>2458</v>
      </c>
      <c r="M30" s="11"/>
      <c r="N30" s="14"/>
    </row>
    <row r="31" spans="1:14" ht="24.95" customHeight="1" x14ac:dyDescent="0.15">
      <c r="A31" s="523" t="s">
        <v>217</v>
      </c>
      <c r="B31" s="524"/>
      <c r="C31" s="272">
        <f t="shared" si="0"/>
        <v>368523753</v>
      </c>
      <c r="D31" s="272">
        <f t="shared" si="1"/>
        <v>812047909</v>
      </c>
      <c r="E31" s="23">
        <f t="shared" si="2"/>
        <v>443524156</v>
      </c>
      <c r="F31" s="5">
        <f>INT(SUM(F27:F30))</f>
        <v>302087506</v>
      </c>
      <c r="G31" s="104">
        <f>INT(SUM(G27:G30))</f>
        <v>745611662</v>
      </c>
      <c r="H31" s="23">
        <f t="shared" si="3"/>
        <v>443524156</v>
      </c>
      <c r="I31" s="5">
        <f>INT(SUM(I27:I30))</f>
        <v>66436247</v>
      </c>
      <c r="J31" s="104">
        <v>66436247</v>
      </c>
      <c r="K31" s="23">
        <f t="shared" si="4"/>
        <v>0</v>
      </c>
      <c r="L31" s="17"/>
      <c r="M31" s="11"/>
    </row>
    <row r="32" spans="1:14" ht="24.95" customHeight="1" x14ac:dyDescent="0.15">
      <c r="A32" s="523" t="s">
        <v>216</v>
      </c>
      <c r="B32" s="524"/>
      <c r="C32" s="272">
        <f t="shared" si="0"/>
        <v>36852375.300000004</v>
      </c>
      <c r="D32" s="272">
        <f t="shared" si="1"/>
        <v>81204790.900000006</v>
      </c>
      <c r="E32" s="23">
        <f t="shared" si="2"/>
        <v>44352415.600000001</v>
      </c>
      <c r="F32" s="5">
        <f>F31*0.1</f>
        <v>30208750.600000001</v>
      </c>
      <c r="G32" s="104">
        <f>G31*0.1</f>
        <v>74561166.200000003</v>
      </c>
      <c r="H32" s="23">
        <f t="shared" si="3"/>
        <v>44352415.600000001</v>
      </c>
      <c r="I32" s="5">
        <f>I31*0.1</f>
        <v>6643624.7000000002</v>
      </c>
      <c r="J32" s="104">
        <v>6643624.7000000002</v>
      </c>
      <c r="K32" s="23">
        <f t="shared" si="4"/>
        <v>0</v>
      </c>
      <c r="L32" s="19" t="s">
        <v>1281</v>
      </c>
      <c r="M32" s="11"/>
    </row>
    <row r="33" spans="1:13" ht="24.95" customHeight="1" thickBot="1" x14ac:dyDescent="0.2">
      <c r="A33" s="525" t="s">
        <v>1807</v>
      </c>
      <c r="B33" s="526"/>
      <c r="C33" s="418">
        <f t="shared" si="0"/>
        <v>405376128.30000001</v>
      </c>
      <c r="D33" s="418">
        <f t="shared" si="1"/>
        <v>893252699.9000001</v>
      </c>
      <c r="E33" s="418">
        <f t="shared" si="2"/>
        <v>487876571.60000002</v>
      </c>
      <c r="F33" s="419">
        <f>SUM(F31:F32)</f>
        <v>332296256.60000002</v>
      </c>
      <c r="G33" s="417">
        <f>SUM(G31:G32)</f>
        <v>820172828.20000005</v>
      </c>
      <c r="H33" s="418">
        <f t="shared" si="3"/>
        <v>487876571.60000002</v>
      </c>
      <c r="I33" s="419">
        <f>SUM(I31:I32)</f>
        <v>73079871.700000003</v>
      </c>
      <c r="J33" s="417">
        <f>SUM(J31:J32)</f>
        <v>73079871.700000003</v>
      </c>
      <c r="K33" s="418">
        <f t="shared" si="4"/>
        <v>0</v>
      </c>
      <c r="L33" s="83"/>
      <c r="M33" s="84"/>
    </row>
    <row r="34" spans="1:13" s="31" customFormat="1" ht="28.5" customHeight="1" x14ac:dyDescent="0.15">
      <c r="A34" s="28"/>
      <c r="B34" s="29"/>
      <c r="C34" s="30"/>
      <c r="D34" s="30"/>
      <c r="E34" s="30"/>
      <c r="F34" s="30"/>
      <c r="G34" s="30"/>
      <c r="H34" s="30"/>
      <c r="I34" s="30"/>
      <c r="J34" s="65"/>
      <c r="K34" s="30"/>
    </row>
    <row r="35" spans="1:13" s="31" customFormat="1" ht="14.25" x14ac:dyDescent="0.15">
      <c r="A35" s="32"/>
      <c r="B35" s="33"/>
      <c r="C35" s="34"/>
      <c r="D35" s="34"/>
      <c r="E35" s="34"/>
      <c r="F35" s="34"/>
      <c r="G35" s="34"/>
      <c r="H35" s="34"/>
      <c r="I35" s="34"/>
      <c r="J35" s="113"/>
      <c r="K35" s="34"/>
      <c r="L35" s="35"/>
    </row>
    <row r="36" spans="1:13" s="31" customFormat="1" x14ac:dyDescent="0.15">
      <c r="B36" s="36"/>
      <c r="C36" s="38"/>
      <c r="D36" s="38"/>
      <c r="E36" s="38"/>
      <c r="F36" s="38"/>
      <c r="G36" s="38"/>
      <c r="H36" s="38"/>
      <c r="I36" s="38"/>
      <c r="J36" s="74"/>
      <c r="K36" s="38"/>
      <c r="L36" s="39"/>
    </row>
    <row r="37" spans="1:13" s="31" customFormat="1" x14ac:dyDescent="0.15">
      <c r="B37" s="40"/>
      <c r="C37" s="37"/>
      <c r="D37" s="37"/>
      <c r="E37" s="37"/>
      <c r="F37" s="37"/>
      <c r="G37" s="37"/>
      <c r="H37" s="37"/>
      <c r="I37" s="37"/>
      <c r="J37" s="37"/>
      <c r="K37" s="37"/>
      <c r="L37" s="39"/>
    </row>
    <row r="38" spans="1:13" s="31" customFormat="1" x14ac:dyDescent="0.15">
      <c r="B38" s="40"/>
      <c r="C38" s="37"/>
      <c r="D38" s="37"/>
      <c r="E38" s="37"/>
      <c r="F38" s="37"/>
      <c r="G38" s="37"/>
      <c r="H38" s="37"/>
      <c r="I38" s="37"/>
      <c r="J38" s="37"/>
      <c r="K38" s="37"/>
      <c r="L38" s="39"/>
    </row>
  </sheetData>
  <mergeCells count="17">
    <mergeCell ref="A27:B27"/>
    <mergeCell ref="A1:M1"/>
    <mergeCell ref="A7:A10"/>
    <mergeCell ref="A11:A13"/>
    <mergeCell ref="A14:A26"/>
    <mergeCell ref="A5:B6"/>
    <mergeCell ref="L5:L6"/>
    <mergeCell ref="M5:M6"/>
    <mergeCell ref="C5:E5"/>
    <mergeCell ref="F5:H5"/>
    <mergeCell ref="I5:K5"/>
    <mergeCell ref="A28:B28"/>
    <mergeCell ref="A29:B29"/>
    <mergeCell ref="A31:B31"/>
    <mergeCell ref="A32:B32"/>
    <mergeCell ref="A33:B33"/>
    <mergeCell ref="A30:B30"/>
  </mergeCells>
  <phoneticPr fontId="31" type="noConversion"/>
  <pageMargins left="0.55111110210418701" right="0.55111110210418701" top="0.51180553436279297" bottom="0.27555555105209351" header="0.51180553436279297" footer="0.35430556535720825"/>
  <pageSetup paperSize="9" scale="5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31"/>
  <sheetViews>
    <sheetView view="pageBreakPreview" zoomScaleSheetLayoutView="100" workbookViewId="0">
      <pane xSplit="2" ySplit="4" topLeftCell="C5" activePane="bottomRight" state="frozen"/>
      <selection activeCell="C4" sqref="C4"/>
      <selection pane="topRight" activeCell="C4" sqref="C4"/>
      <selection pane="bottomLeft" activeCell="C4" sqref="C4"/>
      <selection pane="bottomRight" activeCell="C5" sqref="C5"/>
    </sheetView>
  </sheetViews>
  <sheetFormatPr defaultColWidth="8.88671875" defaultRowHeight="13.5" x14ac:dyDescent="0.15"/>
  <cols>
    <col min="1" max="1" width="6.6640625" style="128" customWidth="1"/>
    <col min="2" max="2" width="13.6640625" style="129" bestFit="1" customWidth="1"/>
    <col min="3" max="3" width="8.6640625" style="130" customWidth="1"/>
    <col min="4" max="4" width="6.77734375" style="131" bestFit="1" customWidth="1"/>
    <col min="5" max="5" width="5.5546875" style="130" bestFit="1" customWidth="1"/>
    <col min="6" max="6" width="6.6640625" style="127" customWidth="1"/>
    <col min="7" max="7" width="17.21875" style="127" bestFit="1" customWidth="1"/>
    <col min="8" max="8" width="6.6640625" style="127" customWidth="1"/>
    <col min="9" max="9" width="17.21875" style="127" bestFit="1" customWidth="1"/>
    <col min="10" max="10" width="6.6640625" style="127" customWidth="1"/>
    <col min="11" max="11" width="14.44140625" style="127" bestFit="1" customWidth="1"/>
    <col min="12" max="12" width="6.6640625" style="127" customWidth="1"/>
    <col min="13" max="13" width="17.21875" style="127" bestFit="1" customWidth="1"/>
    <col min="14" max="14" width="6.77734375" style="127" bestFit="1" customWidth="1"/>
    <col min="15" max="15" width="5.5546875" style="127" bestFit="1" customWidth="1"/>
    <col min="16" max="16" width="6.6640625" style="127" customWidth="1"/>
    <col min="17" max="17" width="17.21875" style="127" bestFit="1" customWidth="1"/>
    <col min="18" max="18" width="6.6640625" style="127" customWidth="1"/>
    <col min="19" max="19" width="17.21875" style="127" bestFit="1" customWidth="1"/>
    <col min="20" max="20" width="6.6640625" style="127" customWidth="1"/>
    <col min="21" max="21" width="14.44140625" style="127" bestFit="1" customWidth="1"/>
    <col min="22" max="22" width="6.6640625" style="127" customWidth="1"/>
    <col min="23" max="23" width="19.44140625" style="127" bestFit="1" customWidth="1"/>
    <col min="24" max="24" width="9" style="127" customWidth="1"/>
    <col min="25" max="25" width="17.21875" style="123" bestFit="1" customWidth="1"/>
    <col min="26" max="29" width="12.77734375" style="123" customWidth="1"/>
    <col min="30" max="16384" width="8.88671875" style="123"/>
  </cols>
  <sheetData>
    <row r="1" spans="1:26" ht="50.25" customHeight="1" x14ac:dyDescent="0.15">
      <c r="A1" s="538" t="s">
        <v>1918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</row>
    <row r="2" spans="1:26" ht="27" customHeight="1" x14ac:dyDescent="0.15">
      <c r="A2" s="550" t="s">
        <v>1809</v>
      </c>
      <c r="B2" s="551"/>
      <c r="C2" s="547" t="s">
        <v>210</v>
      </c>
      <c r="D2" s="544" t="s">
        <v>2418</v>
      </c>
      <c r="E2" s="545"/>
      <c r="F2" s="545"/>
      <c r="G2" s="545"/>
      <c r="H2" s="545"/>
      <c r="I2" s="545"/>
      <c r="J2" s="545"/>
      <c r="K2" s="545"/>
      <c r="L2" s="545"/>
      <c r="M2" s="546"/>
      <c r="N2" s="556" t="s">
        <v>2419</v>
      </c>
      <c r="O2" s="545"/>
      <c r="P2" s="545"/>
      <c r="Q2" s="545"/>
      <c r="R2" s="545"/>
      <c r="S2" s="545"/>
      <c r="T2" s="545"/>
      <c r="U2" s="545"/>
      <c r="V2" s="545"/>
      <c r="W2" s="557"/>
      <c r="X2" s="534" t="s">
        <v>2423</v>
      </c>
      <c r="Y2" s="534"/>
      <c r="Z2" s="529" t="s">
        <v>2420</v>
      </c>
    </row>
    <row r="3" spans="1:26" s="124" customFormat="1" ht="22.5" customHeight="1" x14ac:dyDescent="0.15">
      <c r="A3" s="552"/>
      <c r="B3" s="553"/>
      <c r="C3" s="548"/>
      <c r="D3" s="539" t="s">
        <v>211</v>
      </c>
      <c r="E3" s="541" t="s">
        <v>1572</v>
      </c>
      <c r="F3" s="532" t="s">
        <v>212</v>
      </c>
      <c r="G3" s="532"/>
      <c r="H3" s="532" t="s">
        <v>213</v>
      </c>
      <c r="I3" s="532"/>
      <c r="J3" s="532" t="s">
        <v>1736</v>
      </c>
      <c r="K3" s="532"/>
      <c r="L3" s="532" t="s">
        <v>1737</v>
      </c>
      <c r="M3" s="543"/>
      <c r="N3" s="558" t="s">
        <v>211</v>
      </c>
      <c r="O3" s="541" t="s">
        <v>1572</v>
      </c>
      <c r="P3" s="532" t="s">
        <v>212</v>
      </c>
      <c r="Q3" s="532"/>
      <c r="R3" s="532" t="s">
        <v>213</v>
      </c>
      <c r="S3" s="532"/>
      <c r="T3" s="532" t="s">
        <v>1736</v>
      </c>
      <c r="U3" s="532"/>
      <c r="V3" s="532" t="s">
        <v>1737</v>
      </c>
      <c r="W3" s="533"/>
      <c r="X3" s="535" t="s">
        <v>211</v>
      </c>
      <c r="Y3" s="536" t="s">
        <v>2424</v>
      </c>
      <c r="Z3" s="530"/>
    </row>
    <row r="4" spans="1:26" s="124" customFormat="1" ht="22.5" customHeight="1" x14ac:dyDescent="0.15">
      <c r="A4" s="554"/>
      <c r="B4" s="555"/>
      <c r="C4" s="549"/>
      <c r="D4" s="540"/>
      <c r="E4" s="542"/>
      <c r="F4" s="211" t="s">
        <v>214</v>
      </c>
      <c r="G4" s="211" t="s">
        <v>215</v>
      </c>
      <c r="H4" s="211" t="s">
        <v>214</v>
      </c>
      <c r="I4" s="211" t="s">
        <v>215</v>
      </c>
      <c r="J4" s="211" t="s">
        <v>214</v>
      </c>
      <c r="K4" s="211" t="s">
        <v>215</v>
      </c>
      <c r="L4" s="211" t="s">
        <v>214</v>
      </c>
      <c r="M4" s="223" t="s">
        <v>215</v>
      </c>
      <c r="N4" s="559"/>
      <c r="O4" s="542"/>
      <c r="P4" s="211" t="s">
        <v>214</v>
      </c>
      <c r="Q4" s="211" t="s">
        <v>215</v>
      </c>
      <c r="R4" s="211" t="s">
        <v>214</v>
      </c>
      <c r="S4" s="211" t="s">
        <v>215</v>
      </c>
      <c r="T4" s="211" t="s">
        <v>214</v>
      </c>
      <c r="U4" s="211" t="s">
        <v>215</v>
      </c>
      <c r="V4" s="211" t="s">
        <v>214</v>
      </c>
      <c r="W4" s="212" t="s">
        <v>215</v>
      </c>
      <c r="X4" s="535"/>
      <c r="Y4" s="537"/>
      <c r="Z4" s="531"/>
    </row>
    <row r="5" spans="1:26" s="124" customFormat="1" ht="22.5" customHeight="1" x14ac:dyDescent="0.15">
      <c r="A5" s="207"/>
      <c r="B5" s="262" t="s">
        <v>1919</v>
      </c>
      <c r="C5" s="261"/>
      <c r="D5" s="224"/>
      <c r="E5" s="208"/>
      <c r="F5" s="209"/>
      <c r="G5" s="210">
        <f>SUM(G6:G8)</f>
        <v>410361885</v>
      </c>
      <c r="H5" s="210"/>
      <c r="I5" s="210">
        <f>SUM(I6:I8)</f>
        <v>652737062</v>
      </c>
      <c r="J5" s="210"/>
      <c r="K5" s="210">
        <f>SUM(K6:K8)</f>
        <v>8692582</v>
      </c>
      <c r="L5" s="210"/>
      <c r="M5" s="225">
        <f>SUM(M6:M8)</f>
        <v>1071791529</v>
      </c>
      <c r="N5" s="233"/>
      <c r="O5" s="208"/>
      <c r="P5" s="209"/>
      <c r="Q5" s="210">
        <f>SUM(Q6:Q8)</f>
        <v>925529828</v>
      </c>
      <c r="R5" s="210"/>
      <c r="S5" s="210">
        <f>SUM(S6:S8)</f>
        <v>1235504041</v>
      </c>
      <c r="T5" s="210"/>
      <c r="U5" s="210">
        <f>SUM(U6:U8)</f>
        <v>8692582</v>
      </c>
      <c r="V5" s="210"/>
      <c r="W5" s="213">
        <f>SUM(W6:W8)</f>
        <v>2169726451</v>
      </c>
      <c r="X5" s="224"/>
      <c r="Y5" s="225">
        <f>SUM(Y6:Y8)</f>
        <v>1097934922</v>
      </c>
      <c r="Z5" s="218"/>
    </row>
    <row r="6" spans="1:26" s="125" customFormat="1" ht="22.5" customHeight="1" x14ac:dyDescent="0.15">
      <c r="A6" s="201" t="s">
        <v>1043</v>
      </c>
      <c r="B6" s="257" t="s">
        <v>1920</v>
      </c>
      <c r="C6" s="254"/>
      <c r="D6" s="226">
        <v>1</v>
      </c>
      <c r="E6" s="193" t="s">
        <v>1574</v>
      </c>
      <c r="F6" s="192"/>
      <c r="G6" s="194">
        <f>'내역서(건축)-총괄'!G5</f>
        <v>232495489</v>
      </c>
      <c r="H6" s="194"/>
      <c r="I6" s="194">
        <f>'내역서(건축)-총괄'!I5</f>
        <v>439471431</v>
      </c>
      <c r="J6" s="194"/>
      <c r="K6" s="194">
        <f>'내역서(건축)-총괄'!K5</f>
        <v>7424904</v>
      </c>
      <c r="L6" s="194"/>
      <c r="M6" s="239">
        <f>G6+I6+K6</f>
        <v>679391824</v>
      </c>
      <c r="N6" s="234">
        <v>1</v>
      </c>
      <c r="O6" s="193" t="s">
        <v>1574</v>
      </c>
      <c r="P6" s="192"/>
      <c r="Q6" s="197">
        <f>'내역서(건축)-총괄'!P5</f>
        <v>435944875</v>
      </c>
      <c r="R6" s="194"/>
      <c r="S6" s="194">
        <f>'내역서(건축)-총괄'!R5</f>
        <v>969835422</v>
      </c>
      <c r="T6" s="194"/>
      <c r="U6" s="197">
        <f>'내역서(건축)-총괄'!T5</f>
        <v>7424904</v>
      </c>
      <c r="V6" s="194"/>
      <c r="W6" s="214">
        <f>Q6+S6+U6</f>
        <v>1413205201</v>
      </c>
      <c r="X6" s="226">
        <v>1</v>
      </c>
      <c r="Y6" s="227">
        <f>W6-M6</f>
        <v>733813377</v>
      </c>
      <c r="Z6" s="219"/>
    </row>
    <row r="7" spans="1:26" s="125" customFormat="1" ht="22.5" customHeight="1" x14ac:dyDescent="0.15">
      <c r="A7" s="201" t="s">
        <v>1430</v>
      </c>
      <c r="B7" s="257" t="s">
        <v>1921</v>
      </c>
      <c r="C7" s="254"/>
      <c r="D7" s="226">
        <v>1</v>
      </c>
      <c r="E7" s="193" t="s">
        <v>1574</v>
      </c>
      <c r="F7" s="192"/>
      <c r="G7" s="194">
        <f>'내역서(조경)-총괄'!G5</f>
        <v>29925006</v>
      </c>
      <c r="H7" s="194"/>
      <c r="I7" s="194">
        <f>'내역서(조경)-총괄'!I5</f>
        <v>93209038</v>
      </c>
      <c r="J7" s="194"/>
      <c r="K7" s="194">
        <f>'내역서(조경)-총괄'!K5</f>
        <v>1266535</v>
      </c>
      <c r="L7" s="194"/>
      <c r="M7" s="239">
        <f>G7+I7+K7</f>
        <v>124400579</v>
      </c>
      <c r="N7" s="234">
        <v>1</v>
      </c>
      <c r="O7" s="193" t="s">
        <v>1574</v>
      </c>
      <c r="P7" s="192"/>
      <c r="Q7" s="197">
        <f>'내역서(조경)-총괄'!P5</f>
        <v>29925006</v>
      </c>
      <c r="R7" s="197"/>
      <c r="S7" s="197">
        <f>'내역서(조경)-총괄'!R5</f>
        <v>93209038</v>
      </c>
      <c r="T7" s="197"/>
      <c r="U7" s="197">
        <f>'내역서(조경)-총괄'!T5</f>
        <v>1266535</v>
      </c>
      <c r="V7" s="194"/>
      <c r="W7" s="214">
        <f>Q7+S7+U7</f>
        <v>124400579</v>
      </c>
      <c r="X7" s="226">
        <v>1</v>
      </c>
      <c r="Y7" s="227">
        <f t="shared" ref="Y7:Y8" si="0">W7-M7</f>
        <v>0</v>
      </c>
      <c r="Z7" s="219"/>
    </row>
    <row r="8" spans="1:26" s="126" customFormat="1" ht="22.5" customHeight="1" x14ac:dyDescent="0.15">
      <c r="A8" s="202" t="s">
        <v>244</v>
      </c>
      <c r="B8" s="258" t="s">
        <v>1922</v>
      </c>
      <c r="C8" s="253"/>
      <c r="D8" s="228">
        <v>1</v>
      </c>
      <c r="E8" s="196" t="s">
        <v>1574</v>
      </c>
      <c r="F8" s="195"/>
      <c r="G8" s="194">
        <f>'내역서(기계)-총괄'!G5</f>
        <v>147941390</v>
      </c>
      <c r="H8" s="197"/>
      <c r="I8" s="194">
        <f>'내역서(기계)-총괄'!I5</f>
        <v>120056593</v>
      </c>
      <c r="J8" s="194"/>
      <c r="K8" s="194">
        <f>'내역서(기계)-총괄'!K5</f>
        <v>1143</v>
      </c>
      <c r="L8" s="197"/>
      <c r="M8" s="239">
        <f>G8+I8+K8</f>
        <v>267999126</v>
      </c>
      <c r="N8" s="235">
        <v>1</v>
      </c>
      <c r="O8" s="196" t="s">
        <v>1574</v>
      </c>
      <c r="P8" s="195"/>
      <c r="Q8" s="197">
        <f>'내역서(기계)-총괄'!P5</f>
        <v>459659947</v>
      </c>
      <c r="R8" s="197"/>
      <c r="S8" s="197">
        <f>'내역서(기계)-총괄'!R5</f>
        <v>172459581</v>
      </c>
      <c r="T8" s="197"/>
      <c r="U8" s="197">
        <f>'내역서(기계)-총괄'!T5</f>
        <v>1143</v>
      </c>
      <c r="V8" s="197"/>
      <c r="W8" s="214">
        <f>Q8+S8+U8</f>
        <v>632120671</v>
      </c>
      <c r="X8" s="228">
        <v>1</v>
      </c>
      <c r="Y8" s="227">
        <f t="shared" si="0"/>
        <v>364121545</v>
      </c>
      <c r="Z8" s="220"/>
    </row>
    <row r="9" spans="1:26" ht="22.5" customHeight="1" x14ac:dyDescent="0.15">
      <c r="A9" s="203"/>
      <c r="B9" s="259"/>
      <c r="C9" s="255"/>
      <c r="D9" s="229"/>
      <c r="E9" s="199"/>
      <c r="F9" s="198"/>
      <c r="G9" s="198"/>
      <c r="H9" s="198"/>
      <c r="I9" s="198"/>
      <c r="J9" s="198"/>
      <c r="K9" s="198"/>
      <c r="L9" s="198"/>
      <c r="M9" s="240"/>
      <c r="N9" s="236"/>
      <c r="O9" s="198"/>
      <c r="P9" s="198"/>
      <c r="Q9" s="198"/>
      <c r="R9" s="198"/>
      <c r="S9" s="198"/>
      <c r="T9" s="198"/>
      <c r="U9" s="198"/>
      <c r="V9" s="198"/>
      <c r="W9" s="215"/>
      <c r="X9" s="229"/>
      <c r="Y9" s="227"/>
      <c r="Z9" s="221"/>
    </row>
    <row r="10" spans="1:26" ht="22.5" customHeight="1" x14ac:dyDescent="0.15">
      <c r="A10" s="203"/>
      <c r="B10" s="259"/>
      <c r="C10" s="255"/>
      <c r="D10" s="229"/>
      <c r="E10" s="199"/>
      <c r="F10" s="198"/>
      <c r="G10" s="198"/>
      <c r="H10" s="198"/>
      <c r="I10" s="198"/>
      <c r="J10" s="198"/>
      <c r="K10" s="198"/>
      <c r="L10" s="198"/>
      <c r="M10" s="240"/>
      <c r="N10" s="236"/>
      <c r="O10" s="198"/>
      <c r="P10" s="198"/>
      <c r="Q10" s="198"/>
      <c r="R10" s="198"/>
      <c r="S10" s="198"/>
      <c r="T10" s="198"/>
      <c r="U10" s="198"/>
      <c r="V10" s="198"/>
      <c r="W10" s="215"/>
      <c r="X10" s="229"/>
      <c r="Y10" s="227"/>
      <c r="Z10" s="221"/>
    </row>
    <row r="11" spans="1:26" ht="22.5" customHeight="1" x14ac:dyDescent="0.15">
      <c r="A11" s="203"/>
      <c r="B11" s="259"/>
      <c r="C11" s="255"/>
      <c r="D11" s="229"/>
      <c r="E11" s="199"/>
      <c r="F11" s="198"/>
      <c r="G11" s="198"/>
      <c r="H11" s="198"/>
      <c r="I11" s="198"/>
      <c r="J11" s="198"/>
      <c r="K11" s="198"/>
      <c r="L11" s="198"/>
      <c r="M11" s="241"/>
      <c r="N11" s="237"/>
      <c r="O11" s="200"/>
      <c r="P11" s="200"/>
      <c r="Q11" s="200"/>
      <c r="R11" s="200"/>
      <c r="S11" s="200"/>
      <c r="T11" s="200"/>
      <c r="U11" s="200"/>
      <c r="V11" s="200"/>
      <c r="W11" s="216"/>
      <c r="X11" s="230"/>
      <c r="Y11" s="227"/>
      <c r="Z11" s="221"/>
    </row>
    <row r="12" spans="1:26" ht="22.5" customHeight="1" x14ac:dyDescent="0.15">
      <c r="A12" s="203"/>
      <c r="B12" s="259"/>
      <c r="C12" s="255"/>
      <c r="D12" s="229"/>
      <c r="E12" s="199"/>
      <c r="F12" s="198"/>
      <c r="G12" s="198"/>
      <c r="H12" s="198"/>
      <c r="I12" s="198"/>
      <c r="J12" s="198"/>
      <c r="K12" s="198"/>
      <c r="L12" s="198"/>
      <c r="M12" s="240"/>
      <c r="N12" s="236"/>
      <c r="O12" s="198"/>
      <c r="P12" s="198"/>
      <c r="Q12" s="198"/>
      <c r="R12" s="198"/>
      <c r="S12" s="198"/>
      <c r="T12" s="198"/>
      <c r="U12" s="198"/>
      <c r="V12" s="198"/>
      <c r="W12" s="215"/>
      <c r="X12" s="229"/>
      <c r="Y12" s="227"/>
      <c r="Z12" s="221"/>
    </row>
    <row r="13" spans="1:26" ht="22.5" customHeight="1" x14ac:dyDescent="0.15">
      <c r="A13" s="203"/>
      <c r="B13" s="259"/>
      <c r="C13" s="255"/>
      <c r="D13" s="229"/>
      <c r="E13" s="199"/>
      <c r="F13" s="198"/>
      <c r="G13" s="198"/>
      <c r="H13" s="198"/>
      <c r="I13" s="198"/>
      <c r="J13" s="198"/>
      <c r="K13" s="198"/>
      <c r="L13" s="198"/>
      <c r="M13" s="240"/>
      <c r="N13" s="236"/>
      <c r="O13" s="198"/>
      <c r="P13" s="198"/>
      <c r="Q13" s="198"/>
      <c r="R13" s="198"/>
      <c r="S13" s="198"/>
      <c r="T13" s="198"/>
      <c r="U13" s="198"/>
      <c r="V13" s="198"/>
      <c r="W13" s="215"/>
      <c r="X13" s="229"/>
      <c r="Y13" s="227"/>
      <c r="Z13" s="221"/>
    </row>
    <row r="14" spans="1:26" ht="22.5" customHeight="1" x14ac:dyDescent="0.15">
      <c r="A14" s="203"/>
      <c r="B14" s="259"/>
      <c r="C14" s="255"/>
      <c r="D14" s="229"/>
      <c r="E14" s="199"/>
      <c r="F14" s="198"/>
      <c r="G14" s="198"/>
      <c r="H14" s="198"/>
      <c r="I14" s="198"/>
      <c r="J14" s="198"/>
      <c r="K14" s="198"/>
      <c r="L14" s="198"/>
      <c r="M14" s="240"/>
      <c r="N14" s="236"/>
      <c r="O14" s="198"/>
      <c r="P14" s="198"/>
      <c r="Q14" s="198"/>
      <c r="R14" s="198"/>
      <c r="S14" s="198"/>
      <c r="T14" s="198"/>
      <c r="U14" s="198"/>
      <c r="V14" s="198"/>
      <c r="W14" s="215"/>
      <c r="X14" s="229"/>
      <c r="Y14" s="227"/>
      <c r="Z14" s="221"/>
    </row>
    <row r="15" spans="1:26" ht="22.5" customHeight="1" x14ac:dyDescent="0.15">
      <c r="A15" s="203"/>
      <c r="B15" s="259"/>
      <c r="C15" s="255"/>
      <c r="D15" s="229"/>
      <c r="E15" s="199"/>
      <c r="F15" s="198"/>
      <c r="G15" s="198"/>
      <c r="H15" s="198"/>
      <c r="I15" s="198"/>
      <c r="J15" s="198"/>
      <c r="K15" s="198"/>
      <c r="L15" s="198"/>
      <c r="M15" s="240"/>
      <c r="N15" s="236"/>
      <c r="O15" s="198"/>
      <c r="P15" s="198"/>
      <c r="Q15" s="198"/>
      <c r="R15" s="198"/>
      <c r="S15" s="198"/>
      <c r="T15" s="198"/>
      <c r="U15" s="198"/>
      <c r="V15" s="198"/>
      <c r="W15" s="215"/>
      <c r="X15" s="229"/>
      <c r="Y15" s="227"/>
      <c r="Z15" s="221"/>
    </row>
    <row r="16" spans="1:26" ht="22.5" customHeight="1" x14ac:dyDescent="0.15">
      <c r="A16" s="203"/>
      <c r="B16" s="259"/>
      <c r="C16" s="255"/>
      <c r="D16" s="229"/>
      <c r="E16" s="199"/>
      <c r="F16" s="198"/>
      <c r="G16" s="198"/>
      <c r="H16" s="198"/>
      <c r="I16" s="198"/>
      <c r="J16" s="198"/>
      <c r="K16" s="198"/>
      <c r="L16" s="198"/>
      <c r="M16" s="240"/>
      <c r="N16" s="236"/>
      <c r="O16" s="198"/>
      <c r="P16" s="198"/>
      <c r="Q16" s="198"/>
      <c r="R16" s="198"/>
      <c r="S16" s="198"/>
      <c r="T16" s="198"/>
      <c r="U16" s="198"/>
      <c r="V16" s="198"/>
      <c r="W16" s="215"/>
      <c r="X16" s="229"/>
      <c r="Y16" s="227"/>
      <c r="Z16" s="221"/>
    </row>
    <row r="17" spans="1:26" ht="22.5" customHeight="1" x14ac:dyDescent="0.15">
      <c r="A17" s="203"/>
      <c r="B17" s="259"/>
      <c r="C17" s="255"/>
      <c r="D17" s="229"/>
      <c r="E17" s="199"/>
      <c r="F17" s="198"/>
      <c r="G17" s="198"/>
      <c r="H17" s="198"/>
      <c r="I17" s="198"/>
      <c r="J17" s="198"/>
      <c r="K17" s="198"/>
      <c r="L17" s="198"/>
      <c r="M17" s="240"/>
      <c r="N17" s="236"/>
      <c r="O17" s="198"/>
      <c r="P17" s="198"/>
      <c r="Q17" s="198"/>
      <c r="R17" s="198"/>
      <c r="S17" s="198"/>
      <c r="T17" s="198"/>
      <c r="U17" s="198"/>
      <c r="V17" s="198"/>
      <c r="W17" s="215"/>
      <c r="X17" s="229"/>
      <c r="Y17" s="227"/>
      <c r="Z17" s="221"/>
    </row>
    <row r="18" spans="1:26" ht="22.5" customHeight="1" x14ac:dyDescent="0.15">
      <c r="A18" s="203"/>
      <c r="B18" s="259"/>
      <c r="C18" s="255"/>
      <c r="D18" s="229"/>
      <c r="E18" s="199"/>
      <c r="F18" s="198"/>
      <c r="G18" s="198"/>
      <c r="H18" s="198"/>
      <c r="I18" s="198"/>
      <c r="J18" s="198"/>
      <c r="K18" s="198"/>
      <c r="L18" s="198"/>
      <c r="M18" s="240"/>
      <c r="N18" s="236"/>
      <c r="O18" s="198"/>
      <c r="P18" s="198"/>
      <c r="Q18" s="198"/>
      <c r="R18" s="198"/>
      <c r="S18" s="198"/>
      <c r="T18" s="198"/>
      <c r="U18" s="198"/>
      <c r="V18" s="198"/>
      <c r="W18" s="215"/>
      <c r="X18" s="229"/>
      <c r="Y18" s="227"/>
      <c r="Z18" s="221"/>
    </row>
    <row r="19" spans="1:26" ht="22.5" customHeight="1" x14ac:dyDescent="0.15">
      <c r="A19" s="203"/>
      <c r="B19" s="259"/>
      <c r="C19" s="255"/>
      <c r="D19" s="229"/>
      <c r="E19" s="199"/>
      <c r="F19" s="198"/>
      <c r="G19" s="198"/>
      <c r="H19" s="198"/>
      <c r="I19" s="198"/>
      <c r="J19" s="198"/>
      <c r="K19" s="198"/>
      <c r="L19" s="198"/>
      <c r="M19" s="240"/>
      <c r="N19" s="236"/>
      <c r="O19" s="198"/>
      <c r="P19" s="198"/>
      <c r="Q19" s="198"/>
      <c r="R19" s="198"/>
      <c r="S19" s="198"/>
      <c r="T19" s="198"/>
      <c r="U19" s="198"/>
      <c r="V19" s="198"/>
      <c r="W19" s="215"/>
      <c r="X19" s="229"/>
      <c r="Y19" s="227"/>
      <c r="Z19" s="221"/>
    </row>
    <row r="20" spans="1:26" ht="22.5" customHeight="1" x14ac:dyDescent="0.15">
      <c r="A20" s="203"/>
      <c r="B20" s="259"/>
      <c r="C20" s="255"/>
      <c r="D20" s="229"/>
      <c r="E20" s="199"/>
      <c r="F20" s="198"/>
      <c r="G20" s="198"/>
      <c r="H20" s="198"/>
      <c r="I20" s="198"/>
      <c r="J20" s="198"/>
      <c r="K20" s="198"/>
      <c r="L20" s="198"/>
      <c r="M20" s="240"/>
      <c r="N20" s="236"/>
      <c r="O20" s="198"/>
      <c r="P20" s="198"/>
      <c r="Q20" s="198"/>
      <c r="R20" s="198"/>
      <c r="S20" s="198"/>
      <c r="T20" s="198"/>
      <c r="U20" s="198"/>
      <c r="V20" s="198"/>
      <c r="W20" s="215"/>
      <c r="X20" s="229"/>
      <c r="Y20" s="227"/>
      <c r="Z20" s="221"/>
    </row>
    <row r="21" spans="1:26" ht="22.5" customHeight="1" x14ac:dyDescent="0.15">
      <c r="A21" s="203"/>
      <c r="B21" s="259"/>
      <c r="C21" s="255"/>
      <c r="D21" s="229"/>
      <c r="E21" s="199"/>
      <c r="F21" s="198"/>
      <c r="G21" s="198"/>
      <c r="H21" s="198"/>
      <c r="I21" s="198"/>
      <c r="J21" s="198"/>
      <c r="K21" s="198"/>
      <c r="L21" s="198"/>
      <c r="M21" s="240"/>
      <c r="N21" s="236"/>
      <c r="O21" s="198"/>
      <c r="P21" s="198"/>
      <c r="Q21" s="198"/>
      <c r="R21" s="198"/>
      <c r="S21" s="198"/>
      <c r="T21" s="198"/>
      <c r="U21" s="198"/>
      <c r="V21" s="198"/>
      <c r="W21" s="215"/>
      <c r="X21" s="229"/>
      <c r="Y21" s="227"/>
      <c r="Z21" s="221"/>
    </row>
    <row r="22" spans="1:26" ht="22.5" customHeight="1" x14ac:dyDescent="0.15">
      <c r="A22" s="203"/>
      <c r="B22" s="259"/>
      <c r="C22" s="255"/>
      <c r="D22" s="229"/>
      <c r="E22" s="199"/>
      <c r="F22" s="198"/>
      <c r="G22" s="198"/>
      <c r="H22" s="198"/>
      <c r="I22" s="198"/>
      <c r="J22" s="198"/>
      <c r="K22" s="198"/>
      <c r="L22" s="198"/>
      <c r="M22" s="240"/>
      <c r="N22" s="236"/>
      <c r="O22" s="198"/>
      <c r="P22" s="198"/>
      <c r="Q22" s="198"/>
      <c r="R22" s="198"/>
      <c r="S22" s="198"/>
      <c r="T22" s="198"/>
      <c r="U22" s="198"/>
      <c r="V22" s="198"/>
      <c r="W22" s="215"/>
      <c r="X22" s="229"/>
      <c r="Y22" s="227"/>
      <c r="Z22" s="221"/>
    </row>
    <row r="23" spans="1:26" ht="22.5" customHeight="1" x14ac:dyDescent="0.15">
      <c r="A23" s="203"/>
      <c r="B23" s="259"/>
      <c r="C23" s="255"/>
      <c r="D23" s="229"/>
      <c r="E23" s="199"/>
      <c r="F23" s="198"/>
      <c r="G23" s="198"/>
      <c r="H23" s="198"/>
      <c r="I23" s="198"/>
      <c r="J23" s="198"/>
      <c r="K23" s="198"/>
      <c r="L23" s="198"/>
      <c r="M23" s="240"/>
      <c r="N23" s="236"/>
      <c r="O23" s="198"/>
      <c r="P23" s="198"/>
      <c r="Q23" s="198"/>
      <c r="R23" s="198"/>
      <c r="S23" s="198"/>
      <c r="T23" s="198"/>
      <c r="U23" s="198"/>
      <c r="V23" s="198"/>
      <c r="W23" s="215"/>
      <c r="X23" s="229"/>
      <c r="Y23" s="227"/>
      <c r="Z23" s="221"/>
    </row>
    <row r="24" spans="1:26" ht="22.5" customHeight="1" x14ac:dyDescent="0.15">
      <c r="A24" s="203"/>
      <c r="B24" s="259"/>
      <c r="C24" s="255"/>
      <c r="D24" s="229"/>
      <c r="E24" s="199"/>
      <c r="F24" s="198"/>
      <c r="G24" s="198"/>
      <c r="H24" s="198"/>
      <c r="I24" s="198"/>
      <c r="J24" s="198"/>
      <c r="K24" s="198"/>
      <c r="L24" s="198"/>
      <c r="M24" s="240"/>
      <c r="N24" s="236"/>
      <c r="O24" s="198"/>
      <c r="P24" s="198"/>
      <c r="Q24" s="198"/>
      <c r="R24" s="198"/>
      <c r="S24" s="198"/>
      <c r="T24" s="198"/>
      <c r="U24" s="198"/>
      <c r="V24" s="198"/>
      <c r="W24" s="215"/>
      <c r="X24" s="229"/>
      <c r="Y24" s="227"/>
      <c r="Z24" s="221"/>
    </row>
    <row r="25" spans="1:26" ht="22.5" customHeight="1" x14ac:dyDescent="0.15">
      <c r="A25" s="203"/>
      <c r="B25" s="259"/>
      <c r="C25" s="255"/>
      <c r="D25" s="229"/>
      <c r="E25" s="199"/>
      <c r="F25" s="198"/>
      <c r="G25" s="198"/>
      <c r="H25" s="198"/>
      <c r="I25" s="198"/>
      <c r="J25" s="198"/>
      <c r="K25" s="198"/>
      <c r="L25" s="198"/>
      <c r="M25" s="240"/>
      <c r="N25" s="236"/>
      <c r="O25" s="198"/>
      <c r="P25" s="198"/>
      <c r="Q25" s="198"/>
      <c r="R25" s="198"/>
      <c r="S25" s="198"/>
      <c r="T25" s="198"/>
      <c r="U25" s="198"/>
      <c r="V25" s="198"/>
      <c r="W25" s="215"/>
      <c r="X25" s="229"/>
      <c r="Y25" s="227"/>
      <c r="Z25" s="221"/>
    </row>
    <row r="26" spans="1:26" ht="22.5" customHeight="1" x14ac:dyDescent="0.15">
      <c r="A26" s="203"/>
      <c r="B26" s="259"/>
      <c r="C26" s="255"/>
      <c r="D26" s="229"/>
      <c r="E26" s="199"/>
      <c r="F26" s="198"/>
      <c r="G26" s="198"/>
      <c r="H26" s="198"/>
      <c r="I26" s="198"/>
      <c r="J26" s="198"/>
      <c r="K26" s="198"/>
      <c r="L26" s="198"/>
      <c r="M26" s="240"/>
      <c r="N26" s="236"/>
      <c r="O26" s="198"/>
      <c r="P26" s="198"/>
      <c r="Q26" s="198"/>
      <c r="R26" s="198"/>
      <c r="S26" s="198"/>
      <c r="T26" s="198"/>
      <c r="U26" s="198"/>
      <c r="V26" s="198"/>
      <c r="W26" s="215"/>
      <c r="X26" s="229"/>
      <c r="Y26" s="227"/>
      <c r="Z26" s="221"/>
    </row>
    <row r="27" spans="1:26" ht="22.5" customHeight="1" x14ac:dyDescent="0.15">
      <c r="A27" s="203"/>
      <c r="B27" s="259"/>
      <c r="C27" s="255"/>
      <c r="D27" s="229"/>
      <c r="E27" s="199"/>
      <c r="F27" s="198"/>
      <c r="G27" s="198"/>
      <c r="H27" s="198"/>
      <c r="I27" s="198"/>
      <c r="J27" s="198"/>
      <c r="K27" s="198"/>
      <c r="L27" s="198"/>
      <c r="M27" s="240"/>
      <c r="N27" s="236"/>
      <c r="O27" s="198"/>
      <c r="P27" s="198"/>
      <c r="Q27" s="198"/>
      <c r="R27" s="198"/>
      <c r="S27" s="198"/>
      <c r="T27" s="198"/>
      <c r="U27" s="198"/>
      <c r="V27" s="198"/>
      <c r="W27" s="215"/>
      <c r="X27" s="229"/>
      <c r="Y27" s="227"/>
      <c r="Z27" s="221"/>
    </row>
    <row r="28" spans="1:26" ht="22.5" customHeight="1" x14ac:dyDescent="0.15">
      <c r="A28" s="203"/>
      <c r="B28" s="259"/>
      <c r="C28" s="255"/>
      <c r="D28" s="229"/>
      <c r="E28" s="199"/>
      <c r="F28" s="198"/>
      <c r="G28" s="198"/>
      <c r="H28" s="198"/>
      <c r="I28" s="198"/>
      <c r="J28" s="198"/>
      <c r="K28" s="198"/>
      <c r="L28" s="198"/>
      <c r="M28" s="240"/>
      <c r="N28" s="236"/>
      <c r="O28" s="198"/>
      <c r="P28" s="198"/>
      <c r="Q28" s="198"/>
      <c r="R28" s="198"/>
      <c r="S28" s="198"/>
      <c r="T28" s="198"/>
      <c r="U28" s="198"/>
      <c r="V28" s="198"/>
      <c r="W28" s="215"/>
      <c r="X28" s="229"/>
      <c r="Y28" s="227"/>
      <c r="Z28" s="221"/>
    </row>
    <row r="29" spans="1:26" ht="22.5" customHeight="1" x14ac:dyDescent="0.15">
      <c r="A29" s="203"/>
      <c r="B29" s="259"/>
      <c r="C29" s="255"/>
      <c r="D29" s="229"/>
      <c r="E29" s="199"/>
      <c r="F29" s="198"/>
      <c r="G29" s="198"/>
      <c r="H29" s="198"/>
      <c r="I29" s="198"/>
      <c r="J29" s="198"/>
      <c r="K29" s="198"/>
      <c r="L29" s="198"/>
      <c r="M29" s="240"/>
      <c r="N29" s="236"/>
      <c r="O29" s="198"/>
      <c r="P29" s="198"/>
      <c r="Q29" s="198"/>
      <c r="R29" s="198"/>
      <c r="S29" s="198"/>
      <c r="T29" s="198"/>
      <c r="U29" s="198"/>
      <c r="V29" s="198"/>
      <c r="W29" s="215"/>
      <c r="X29" s="229"/>
      <c r="Y29" s="227"/>
      <c r="Z29" s="221"/>
    </row>
    <row r="30" spans="1:26" ht="22.5" customHeight="1" x14ac:dyDescent="0.15">
      <c r="A30" s="203"/>
      <c r="B30" s="259"/>
      <c r="C30" s="255"/>
      <c r="D30" s="229"/>
      <c r="E30" s="199"/>
      <c r="F30" s="198"/>
      <c r="G30" s="198"/>
      <c r="H30" s="198"/>
      <c r="I30" s="198"/>
      <c r="J30" s="198"/>
      <c r="K30" s="198"/>
      <c r="L30" s="198"/>
      <c r="M30" s="240"/>
      <c r="N30" s="236"/>
      <c r="O30" s="198"/>
      <c r="P30" s="198"/>
      <c r="Q30" s="198"/>
      <c r="R30" s="198"/>
      <c r="S30" s="198"/>
      <c r="T30" s="198"/>
      <c r="U30" s="198"/>
      <c r="V30" s="198"/>
      <c r="W30" s="215"/>
      <c r="X30" s="229"/>
      <c r="Y30" s="227"/>
      <c r="Z30" s="221"/>
    </row>
    <row r="31" spans="1:26" ht="22.5" customHeight="1" x14ac:dyDescent="0.15">
      <c r="A31" s="204"/>
      <c r="B31" s="260"/>
      <c r="C31" s="256"/>
      <c r="D31" s="231"/>
      <c r="E31" s="206"/>
      <c r="F31" s="205"/>
      <c r="G31" s="205"/>
      <c r="H31" s="205"/>
      <c r="I31" s="205"/>
      <c r="J31" s="205"/>
      <c r="K31" s="205"/>
      <c r="L31" s="205"/>
      <c r="M31" s="242"/>
      <c r="N31" s="238"/>
      <c r="O31" s="205"/>
      <c r="P31" s="205"/>
      <c r="Q31" s="205"/>
      <c r="R31" s="205"/>
      <c r="S31" s="205"/>
      <c r="T31" s="205"/>
      <c r="U31" s="205"/>
      <c r="V31" s="205"/>
      <c r="W31" s="217"/>
      <c r="X31" s="231"/>
      <c r="Y31" s="232"/>
      <c r="Z31" s="222"/>
    </row>
  </sheetData>
  <mergeCells count="21">
    <mergeCell ref="A1:X1"/>
    <mergeCell ref="D3:D4"/>
    <mergeCell ref="E3:E4"/>
    <mergeCell ref="F3:G3"/>
    <mergeCell ref="H3:I3"/>
    <mergeCell ref="J3:K3"/>
    <mergeCell ref="L3:M3"/>
    <mergeCell ref="D2:M2"/>
    <mergeCell ref="C2:C4"/>
    <mergeCell ref="A2:B4"/>
    <mergeCell ref="N2:W2"/>
    <mergeCell ref="N3:N4"/>
    <mergeCell ref="O3:O4"/>
    <mergeCell ref="Z2:Z4"/>
    <mergeCell ref="P3:Q3"/>
    <mergeCell ref="R3:S3"/>
    <mergeCell ref="T3:U3"/>
    <mergeCell ref="V3:W3"/>
    <mergeCell ref="X2:Y2"/>
    <mergeCell ref="X3:X4"/>
    <mergeCell ref="Y3:Y4"/>
  </mergeCells>
  <phoneticPr fontId="31" type="noConversion"/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headerFooter>
    <oddHeader>&amp;L&amp;"돋움,Regular"총괄집계표(전체)&amp;R&amp;"돋움,Regular"&amp;P/&amp;N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Z31"/>
  <sheetViews>
    <sheetView view="pageBreakPreview" zoomScaleSheetLayoutView="100" workbookViewId="0">
      <pane xSplit="2" ySplit="4" topLeftCell="C5" activePane="bottomRight" state="frozen"/>
      <selection activeCell="C4" sqref="C4"/>
      <selection pane="topRight" activeCell="C4" sqref="C4"/>
      <selection pane="bottomLeft" activeCell="C4" sqref="C4"/>
      <selection pane="bottomRight" activeCell="C5" sqref="C5"/>
    </sheetView>
  </sheetViews>
  <sheetFormatPr defaultColWidth="8.88671875" defaultRowHeight="13.5" x14ac:dyDescent="0.15"/>
  <cols>
    <col min="1" max="1" width="6.6640625" style="128" customWidth="1"/>
    <col min="2" max="2" width="22.6640625" style="129" customWidth="1"/>
    <col min="3" max="3" width="8.6640625" style="130" customWidth="1"/>
    <col min="4" max="4" width="6.77734375" style="131" bestFit="1" customWidth="1"/>
    <col min="5" max="5" width="5.5546875" style="130" bestFit="1" customWidth="1"/>
    <col min="6" max="6" width="7" style="127" customWidth="1"/>
    <col min="7" max="7" width="17.21875" style="127" bestFit="1" customWidth="1"/>
    <col min="8" max="8" width="7" style="127" customWidth="1"/>
    <col min="9" max="9" width="17.21875" style="127" bestFit="1" customWidth="1"/>
    <col min="10" max="10" width="7" style="127" customWidth="1"/>
    <col min="11" max="11" width="14.44140625" style="127" bestFit="1" customWidth="1"/>
    <col min="12" max="12" width="7" style="127" customWidth="1"/>
    <col min="13" max="13" width="17.21875" style="127" bestFit="1" customWidth="1"/>
    <col min="14" max="14" width="6.77734375" style="132" bestFit="1" customWidth="1"/>
    <col min="15" max="15" width="5.5546875" style="123" bestFit="1" customWidth="1"/>
    <col min="16" max="16" width="7" style="123" customWidth="1"/>
    <col min="17" max="17" width="17.21875" style="123" customWidth="1"/>
    <col min="18" max="18" width="7" style="123" customWidth="1"/>
    <col min="19" max="19" width="17.21875" style="123" bestFit="1" customWidth="1"/>
    <col min="20" max="20" width="7" style="123" customWidth="1"/>
    <col min="21" max="21" width="14.44140625" style="123" bestFit="1" customWidth="1"/>
    <col min="22" max="22" width="7" style="123" customWidth="1"/>
    <col min="23" max="23" width="19.44140625" style="123" bestFit="1" customWidth="1"/>
    <col min="24" max="24" width="6.77734375" style="123" bestFit="1" customWidth="1"/>
    <col min="25" max="25" width="17.21875" style="123" bestFit="1" customWidth="1"/>
    <col min="26" max="16384" width="8.88671875" style="123"/>
  </cols>
  <sheetData>
    <row r="1" spans="1:26" ht="50.25" customHeight="1" x14ac:dyDescent="0.15">
      <c r="A1" s="538" t="s">
        <v>1923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</row>
    <row r="2" spans="1:26" ht="26.45" customHeight="1" x14ac:dyDescent="0.15">
      <c r="A2" s="550" t="s">
        <v>1809</v>
      </c>
      <c r="B2" s="551"/>
      <c r="C2" s="547" t="s">
        <v>210</v>
      </c>
      <c r="D2" s="544" t="s">
        <v>2418</v>
      </c>
      <c r="E2" s="545"/>
      <c r="F2" s="545"/>
      <c r="G2" s="545"/>
      <c r="H2" s="545"/>
      <c r="I2" s="545"/>
      <c r="J2" s="545"/>
      <c r="K2" s="545"/>
      <c r="L2" s="545"/>
      <c r="M2" s="546"/>
      <c r="N2" s="556" t="s">
        <v>2419</v>
      </c>
      <c r="O2" s="545"/>
      <c r="P2" s="545"/>
      <c r="Q2" s="545"/>
      <c r="R2" s="545"/>
      <c r="S2" s="545"/>
      <c r="T2" s="545"/>
      <c r="U2" s="545"/>
      <c r="V2" s="545"/>
      <c r="W2" s="557"/>
      <c r="X2" s="534" t="s">
        <v>2423</v>
      </c>
      <c r="Y2" s="534"/>
      <c r="Z2" s="529" t="s">
        <v>2420</v>
      </c>
    </row>
    <row r="3" spans="1:26" s="124" customFormat="1" ht="22.5" customHeight="1" x14ac:dyDescent="0.15">
      <c r="A3" s="552"/>
      <c r="B3" s="553"/>
      <c r="C3" s="548"/>
      <c r="D3" s="539" t="s">
        <v>211</v>
      </c>
      <c r="E3" s="541" t="s">
        <v>1572</v>
      </c>
      <c r="F3" s="532" t="s">
        <v>212</v>
      </c>
      <c r="G3" s="532"/>
      <c r="H3" s="532" t="s">
        <v>213</v>
      </c>
      <c r="I3" s="532"/>
      <c r="J3" s="532" t="s">
        <v>1736</v>
      </c>
      <c r="K3" s="532"/>
      <c r="L3" s="532" t="s">
        <v>1737</v>
      </c>
      <c r="M3" s="543"/>
      <c r="N3" s="558" t="s">
        <v>211</v>
      </c>
      <c r="O3" s="541" t="s">
        <v>1572</v>
      </c>
      <c r="P3" s="532" t="s">
        <v>212</v>
      </c>
      <c r="Q3" s="532"/>
      <c r="R3" s="532" t="s">
        <v>213</v>
      </c>
      <c r="S3" s="532"/>
      <c r="T3" s="532" t="s">
        <v>1736</v>
      </c>
      <c r="U3" s="532"/>
      <c r="V3" s="532" t="s">
        <v>1737</v>
      </c>
      <c r="W3" s="533"/>
      <c r="X3" s="535" t="s">
        <v>211</v>
      </c>
      <c r="Y3" s="536" t="s">
        <v>2424</v>
      </c>
      <c r="Z3" s="530"/>
    </row>
    <row r="4" spans="1:26" s="124" customFormat="1" ht="22.5" customHeight="1" x14ac:dyDescent="0.15">
      <c r="A4" s="554"/>
      <c r="B4" s="555"/>
      <c r="C4" s="549"/>
      <c r="D4" s="540"/>
      <c r="E4" s="542"/>
      <c r="F4" s="211" t="s">
        <v>214</v>
      </c>
      <c r="G4" s="211" t="s">
        <v>215</v>
      </c>
      <c r="H4" s="211" t="s">
        <v>214</v>
      </c>
      <c r="I4" s="211" t="s">
        <v>215</v>
      </c>
      <c r="J4" s="211" t="s">
        <v>214</v>
      </c>
      <c r="K4" s="211" t="s">
        <v>215</v>
      </c>
      <c r="L4" s="211" t="s">
        <v>214</v>
      </c>
      <c r="M4" s="223" t="s">
        <v>215</v>
      </c>
      <c r="N4" s="559"/>
      <c r="O4" s="542"/>
      <c r="P4" s="211" t="s">
        <v>214</v>
      </c>
      <c r="Q4" s="211" t="s">
        <v>215</v>
      </c>
      <c r="R4" s="211" t="s">
        <v>214</v>
      </c>
      <c r="S4" s="211" t="s">
        <v>215</v>
      </c>
      <c r="T4" s="211" t="s">
        <v>214</v>
      </c>
      <c r="U4" s="211" t="s">
        <v>215</v>
      </c>
      <c r="V4" s="211" t="s">
        <v>214</v>
      </c>
      <c r="W4" s="212" t="s">
        <v>215</v>
      </c>
      <c r="X4" s="535"/>
      <c r="Y4" s="537"/>
      <c r="Z4" s="531"/>
    </row>
    <row r="5" spans="1:26" s="124" customFormat="1" ht="22.5" customHeight="1" x14ac:dyDescent="0.15">
      <c r="A5" s="207"/>
      <c r="B5" s="262" t="s">
        <v>1919</v>
      </c>
      <c r="C5" s="261"/>
      <c r="D5" s="224"/>
      <c r="E5" s="208"/>
      <c r="F5" s="209"/>
      <c r="G5" s="210">
        <f>SUM(G6:G8)</f>
        <v>326570173</v>
      </c>
      <c r="H5" s="210"/>
      <c r="I5" s="210">
        <f>SUM(I6:I8)</f>
        <v>542832007</v>
      </c>
      <c r="J5" s="210"/>
      <c r="K5" s="210">
        <f>SUM(K6:K8)</f>
        <v>5578185</v>
      </c>
      <c r="L5" s="210"/>
      <c r="M5" s="225">
        <f>SUM(M6:M8)</f>
        <v>874980365</v>
      </c>
      <c r="N5" s="233"/>
      <c r="O5" s="208"/>
      <c r="P5" s="209"/>
      <c r="Q5" s="210">
        <f>SUM(Q6:Q8)</f>
        <v>841738116</v>
      </c>
      <c r="R5" s="210"/>
      <c r="S5" s="210">
        <f>SUM(S6:S8)</f>
        <v>1125598986</v>
      </c>
      <c r="T5" s="210"/>
      <c r="U5" s="210">
        <f>SUM(U6:U8)</f>
        <v>5578185</v>
      </c>
      <c r="V5" s="210"/>
      <c r="W5" s="213">
        <f>SUM(W6:W8)</f>
        <v>1972915287</v>
      </c>
      <c r="X5" s="224"/>
      <c r="Y5" s="225">
        <f>SUM(Y6:Y8)</f>
        <v>1097934922</v>
      </c>
      <c r="Z5" s="218"/>
    </row>
    <row r="6" spans="1:26" s="125" customFormat="1" ht="22.5" customHeight="1" x14ac:dyDescent="0.15">
      <c r="A6" s="201" t="s">
        <v>1043</v>
      </c>
      <c r="B6" s="257" t="s">
        <v>1920</v>
      </c>
      <c r="C6" s="254"/>
      <c r="D6" s="226">
        <v>1</v>
      </c>
      <c r="E6" s="193" t="s">
        <v>1574</v>
      </c>
      <c r="F6" s="192"/>
      <c r="G6" s="194">
        <f>'내역서(건축)-SH'!G5</f>
        <v>180799800</v>
      </c>
      <c r="H6" s="194"/>
      <c r="I6" s="194">
        <f>'내역서(건축)-SH'!I5</f>
        <v>368299334</v>
      </c>
      <c r="J6" s="194"/>
      <c r="K6" s="194">
        <f>'내역서(건축)-SH'!K5</f>
        <v>4319992</v>
      </c>
      <c r="L6" s="194"/>
      <c r="M6" s="239">
        <f>G6+I6+K6</f>
        <v>553419126</v>
      </c>
      <c r="N6" s="234">
        <v>1</v>
      </c>
      <c r="O6" s="193" t="s">
        <v>1574</v>
      </c>
      <c r="P6" s="192"/>
      <c r="Q6" s="194">
        <f>'내역서(건축)-SH'!P5</f>
        <v>384249186</v>
      </c>
      <c r="R6" s="194"/>
      <c r="S6" s="194">
        <f>'내역서(건축)-SH'!R5</f>
        <v>898663325</v>
      </c>
      <c r="T6" s="194"/>
      <c r="U6" s="194">
        <f>'내역서(건축)-SH'!T5</f>
        <v>4319992</v>
      </c>
      <c r="V6" s="194"/>
      <c r="W6" s="214">
        <f>Q6+S6+U6</f>
        <v>1287232503</v>
      </c>
      <c r="X6" s="226">
        <v>1</v>
      </c>
      <c r="Y6" s="227">
        <f>W6-M6</f>
        <v>733813377</v>
      </c>
      <c r="Z6" s="219"/>
    </row>
    <row r="7" spans="1:26" s="125" customFormat="1" ht="22.5" customHeight="1" x14ac:dyDescent="0.15">
      <c r="A7" s="201" t="s">
        <v>1430</v>
      </c>
      <c r="B7" s="257" t="s">
        <v>1921</v>
      </c>
      <c r="C7" s="254"/>
      <c r="D7" s="226">
        <v>1</v>
      </c>
      <c r="E7" s="193" t="s">
        <v>1574</v>
      </c>
      <c r="F7" s="192"/>
      <c r="G7" s="194">
        <f>'내역서(조경)-SH'!G5</f>
        <v>27728920</v>
      </c>
      <c r="H7" s="194"/>
      <c r="I7" s="194">
        <f>'내역서(조경)-SH'!I5</f>
        <v>73834122</v>
      </c>
      <c r="J7" s="194"/>
      <c r="K7" s="194">
        <f>'내역서(조경)-SH'!K5</f>
        <v>1257050</v>
      </c>
      <c r="L7" s="194"/>
      <c r="M7" s="239">
        <f>G7+I7+K7</f>
        <v>102820092</v>
      </c>
      <c r="N7" s="234">
        <v>1</v>
      </c>
      <c r="O7" s="193" t="s">
        <v>1574</v>
      </c>
      <c r="P7" s="192"/>
      <c r="Q7" s="194">
        <f>'내역서(조경)-SH'!P5</f>
        <v>27728920</v>
      </c>
      <c r="R7" s="194"/>
      <c r="S7" s="194">
        <f>'내역서(조경)-SH'!R5</f>
        <v>73834122</v>
      </c>
      <c r="T7" s="194"/>
      <c r="U7" s="194">
        <f>'내역서(조경)-SH'!T5</f>
        <v>1257050</v>
      </c>
      <c r="V7" s="194"/>
      <c r="W7" s="214">
        <f>Q7+S7+U7</f>
        <v>102820092</v>
      </c>
      <c r="X7" s="226">
        <v>1</v>
      </c>
      <c r="Y7" s="227">
        <f t="shared" ref="Y7:Y8" si="0">W7-M7</f>
        <v>0</v>
      </c>
      <c r="Z7" s="219"/>
    </row>
    <row r="8" spans="1:26" s="126" customFormat="1" ht="22.5" customHeight="1" x14ac:dyDescent="0.15">
      <c r="A8" s="202" t="s">
        <v>244</v>
      </c>
      <c r="B8" s="258" t="s">
        <v>1922</v>
      </c>
      <c r="C8" s="253"/>
      <c r="D8" s="228">
        <v>1</v>
      </c>
      <c r="E8" s="196" t="s">
        <v>1574</v>
      </c>
      <c r="F8" s="195"/>
      <c r="G8" s="194">
        <f>'내역서(기계)-SH'!G5</f>
        <v>118041453</v>
      </c>
      <c r="H8" s="197"/>
      <c r="I8" s="194">
        <f>'내역서(기계)-SH'!I5</f>
        <v>100698551</v>
      </c>
      <c r="J8" s="197"/>
      <c r="K8" s="194">
        <f>'내역서(기계)-SH'!K5</f>
        <v>1143</v>
      </c>
      <c r="L8" s="197"/>
      <c r="M8" s="252">
        <f>G8+I8+K8</f>
        <v>218741147</v>
      </c>
      <c r="N8" s="235">
        <v>1</v>
      </c>
      <c r="O8" s="196" t="s">
        <v>1574</v>
      </c>
      <c r="P8" s="195"/>
      <c r="Q8" s="194">
        <f>'내역서(기계)-SH'!P5</f>
        <v>429760010</v>
      </c>
      <c r="R8" s="197"/>
      <c r="S8" s="194">
        <f>'내역서(기계)-SH'!R5</f>
        <v>153101539</v>
      </c>
      <c r="T8" s="197"/>
      <c r="U8" s="194">
        <f>'내역서(기계)-SH'!T5</f>
        <v>1143</v>
      </c>
      <c r="V8" s="197"/>
      <c r="W8" s="247">
        <f>Q8+S8+U8</f>
        <v>582862692</v>
      </c>
      <c r="X8" s="228">
        <v>1</v>
      </c>
      <c r="Y8" s="227">
        <f t="shared" si="0"/>
        <v>364121545</v>
      </c>
      <c r="Z8" s="220"/>
    </row>
    <row r="9" spans="1:26" ht="22.5" customHeight="1" x14ac:dyDescent="0.15">
      <c r="A9" s="203"/>
      <c r="B9" s="259"/>
      <c r="C9" s="255"/>
      <c r="D9" s="229"/>
      <c r="E9" s="199"/>
      <c r="F9" s="198"/>
      <c r="G9" s="198"/>
      <c r="H9" s="198"/>
      <c r="I9" s="198"/>
      <c r="J9" s="198"/>
      <c r="K9" s="198"/>
      <c r="L9" s="198"/>
      <c r="M9" s="240"/>
      <c r="N9" s="249"/>
      <c r="O9" s="196"/>
      <c r="P9" s="195"/>
      <c r="Q9" s="194"/>
      <c r="R9" s="197"/>
      <c r="S9" s="194"/>
      <c r="T9" s="197"/>
      <c r="U9" s="194"/>
      <c r="V9" s="197"/>
      <c r="W9" s="247"/>
      <c r="X9" s="228"/>
      <c r="Y9" s="227"/>
      <c r="Z9" s="221"/>
    </row>
    <row r="10" spans="1:26" ht="22.5" customHeight="1" x14ac:dyDescent="0.15">
      <c r="A10" s="203"/>
      <c r="B10" s="259"/>
      <c r="C10" s="255"/>
      <c r="D10" s="229"/>
      <c r="E10" s="199"/>
      <c r="F10" s="198"/>
      <c r="G10" s="198"/>
      <c r="H10" s="198"/>
      <c r="I10" s="198"/>
      <c r="J10" s="198"/>
      <c r="K10" s="198"/>
      <c r="L10" s="198"/>
      <c r="M10" s="240"/>
      <c r="N10" s="249"/>
      <c r="O10" s="196"/>
      <c r="P10" s="195"/>
      <c r="Q10" s="194"/>
      <c r="R10" s="197"/>
      <c r="S10" s="194"/>
      <c r="T10" s="197"/>
      <c r="U10" s="194"/>
      <c r="V10" s="197"/>
      <c r="W10" s="247"/>
      <c r="X10" s="228"/>
      <c r="Y10" s="227"/>
      <c r="Z10" s="221"/>
    </row>
    <row r="11" spans="1:26" ht="22.5" customHeight="1" x14ac:dyDescent="0.15">
      <c r="A11" s="203"/>
      <c r="B11" s="259"/>
      <c r="C11" s="255"/>
      <c r="D11" s="229"/>
      <c r="E11" s="199"/>
      <c r="F11" s="198"/>
      <c r="G11" s="198"/>
      <c r="H11" s="198"/>
      <c r="I11" s="198"/>
      <c r="J11" s="198"/>
      <c r="K11" s="198"/>
      <c r="L11" s="198"/>
      <c r="M11" s="240"/>
      <c r="N11" s="249"/>
      <c r="O11" s="196"/>
      <c r="P11" s="195"/>
      <c r="Q11" s="194"/>
      <c r="R11" s="197"/>
      <c r="S11" s="194"/>
      <c r="T11" s="197"/>
      <c r="U11" s="194"/>
      <c r="V11" s="197"/>
      <c r="W11" s="247"/>
      <c r="X11" s="228"/>
      <c r="Y11" s="227"/>
      <c r="Z11" s="221"/>
    </row>
    <row r="12" spans="1:26" ht="22.5" customHeight="1" x14ac:dyDescent="0.15">
      <c r="A12" s="203"/>
      <c r="B12" s="259"/>
      <c r="C12" s="255"/>
      <c r="D12" s="229"/>
      <c r="E12" s="199"/>
      <c r="F12" s="198"/>
      <c r="G12" s="198"/>
      <c r="H12" s="198"/>
      <c r="I12" s="198"/>
      <c r="J12" s="198"/>
      <c r="K12" s="198"/>
      <c r="L12" s="198"/>
      <c r="M12" s="240"/>
      <c r="N12" s="249"/>
      <c r="O12" s="196"/>
      <c r="P12" s="195"/>
      <c r="Q12" s="194"/>
      <c r="R12" s="197"/>
      <c r="S12" s="194"/>
      <c r="T12" s="197"/>
      <c r="U12" s="194"/>
      <c r="V12" s="197"/>
      <c r="W12" s="247"/>
      <c r="X12" s="228"/>
      <c r="Y12" s="227"/>
      <c r="Z12" s="221"/>
    </row>
    <row r="13" spans="1:26" ht="22.5" customHeight="1" x14ac:dyDescent="0.15">
      <c r="A13" s="203"/>
      <c r="B13" s="259"/>
      <c r="C13" s="255"/>
      <c r="D13" s="229"/>
      <c r="E13" s="199"/>
      <c r="F13" s="198"/>
      <c r="G13" s="198"/>
      <c r="H13" s="198"/>
      <c r="I13" s="198"/>
      <c r="J13" s="198"/>
      <c r="K13" s="198"/>
      <c r="L13" s="198"/>
      <c r="M13" s="240"/>
      <c r="N13" s="249"/>
      <c r="O13" s="196"/>
      <c r="P13" s="195"/>
      <c r="Q13" s="194"/>
      <c r="R13" s="197"/>
      <c r="S13" s="194"/>
      <c r="T13" s="197"/>
      <c r="U13" s="194"/>
      <c r="V13" s="197"/>
      <c r="W13" s="247"/>
      <c r="X13" s="228"/>
      <c r="Y13" s="227"/>
      <c r="Z13" s="221"/>
    </row>
    <row r="14" spans="1:26" ht="22.5" customHeight="1" x14ac:dyDescent="0.15">
      <c r="A14" s="203"/>
      <c r="B14" s="259"/>
      <c r="C14" s="255"/>
      <c r="D14" s="229"/>
      <c r="E14" s="199"/>
      <c r="F14" s="198"/>
      <c r="G14" s="198"/>
      <c r="H14" s="198"/>
      <c r="I14" s="198"/>
      <c r="J14" s="198"/>
      <c r="K14" s="198"/>
      <c r="L14" s="198"/>
      <c r="M14" s="240"/>
      <c r="N14" s="249"/>
      <c r="O14" s="196"/>
      <c r="P14" s="195"/>
      <c r="Q14" s="194"/>
      <c r="R14" s="197"/>
      <c r="S14" s="194"/>
      <c r="T14" s="197"/>
      <c r="U14" s="194"/>
      <c r="V14" s="197"/>
      <c r="W14" s="247"/>
      <c r="X14" s="228"/>
      <c r="Y14" s="227"/>
      <c r="Z14" s="221"/>
    </row>
    <row r="15" spans="1:26" ht="22.5" customHeight="1" x14ac:dyDescent="0.15">
      <c r="A15" s="203"/>
      <c r="B15" s="259"/>
      <c r="C15" s="255"/>
      <c r="D15" s="229"/>
      <c r="E15" s="199"/>
      <c r="F15" s="198"/>
      <c r="G15" s="198"/>
      <c r="H15" s="198"/>
      <c r="I15" s="198"/>
      <c r="J15" s="198"/>
      <c r="K15" s="198"/>
      <c r="L15" s="198"/>
      <c r="M15" s="240"/>
      <c r="N15" s="249"/>
      <c r="O15" s="196"/>
      <c r="P15" s="195"/>
      <c r="Q15" s="194"/>
      <c r="R15" s="197"/>
      <c r="S15" s="194"/>
      <c r="T15" s="197"/>
      <c r="U15" s="194"/>
      <c r="V15" s="197"/>
      <c r="W15" s="247"/>
      <c r="X15" s="228"/>
      <c r="Y15" s="227"/>
      <c r="Z15" s="221"/>
    </row>
    <row r="16" spans="1:26" ht="22.5" customHeight="1" x14ac:dyDescent="0.15">
      <c r="A16" s="203"/>
      <c r="B16" s="259"/>
      <c r="C16" s="255"/>
      <c r="D16" s="229"/>
      <c r="E16" s="199"/>
      <c r="F16" s="198"/>
      <c r="G16" s="198"/>
      <c r="H16" s="198"/>
      <c r="I16" s="198"/>
      <c r="J16" s="198"/>
      <c r="K16" s="198"/>
      <c r="L16" s="198"/>
      <c r="M16" s="240"/>
      <c r="N16" s="249"/>
      <c r="O16" s="196"/>
      <c r="P16" s="195"/>
      <c r="Q16" s="194"/>
      <c r="R16" s="197"/>
      <c r="S16" s="194"/>
      <c r="T16" s="197"/>
      <c r="U16" s="194"/>
      <c r="V16" s="197"/>
      <c r="W16" s="247"/>
      <c r="X16" s="228"/>
      <c r="Y16" s="227"/>
      <c r="Z16" s="221"/>
    </row>
    <row r="17" spans="1:26" ht="22.5" customHeight="1" x14ac:dyDescent="0.15">
      <c r="A17" s="203"/>
      <c r="B17" s="259"/>
      <c r="C17" s="255"/>
      <c r="D17" s="229"/>
      <c r="E17" s="199"/>
      <c r="F17" s="198"/>
      <c r="G17" s="198"/>
      <c r="H17" s="198"/>
      <c r="I17" s="198"/>
      <c r="J17" s="198"/>
      <c r="K17" s="198"/>
      <c r="L17" s="198"/>
      <c r="M17" s="240"/>
      <c r="N17" s="249"/>
      <c r="O17" s="196"/>
      <c r="P17" s="195"/>
      <c r="Q17" s="194"/>
      <c r="R17" s="197"/>
      <c r="S17" s="194"/>
      <c r="T17" s="197"/>
      <c r="U17" s="194"/>
      <c r="V17" s="197"/>
      <c r="W17" s="247"/>
      <c r="X17" s="228"/>
      <c r="Y17" s="227"/>
      <c r="Z17" s="221"/>
    </row>
    <row r="18" spans="1:26" ht="22.5" customHeight="1" x14ac:dyDescent="0.15">
      <c r="A18" s="203"/>
      <c r="B18" s="259"/>
      <c r="C18" s="255"/>
      <c r="D18" s="229"/>
      <c r="E18" s="199"/>
      <c r="F18" s="198"/>
      <c r="G18" s="198"/>
      <c r="H18" s="198"/>
      <c r="I18" s="198"/>
      <c r="J18" s="198"/>
      <c r="K18" s="198"/>
      <c r="L18" s="198"/>
      <c r="M18" s="240"/>
      <c r="N18" s="249"/>
      <c r="O18" s="196"/>
      <c r="P18" s="195"/>
      <c r="Q18" s="194"/>
      <c r="R18" s="197"/>
      <c r="S18" s="194"/>
      <c r="T18" s="197"/>
      <c r="U18" s="194"/>
      <c r="V18" s="197"/>
      <c r="W18" s="247"/>
      <c r="X18" s="228"/>
      <c r="Y18" s="227"/>
      <c r="Z18" s="221"/>
    </row>
    <row r="19" spans="1:26" ht="22.5" customHeight="1" x14ac:dyDescent="0.15">
      <c r="A19" s="203"/>
      <c r="B19" s="259"/>
      <c r="C19" s="255"/>
      <c r="D19" s="229"/>
      <c r="E19" s="199"/>
      <c r="F19" s="198"/>
      <c r="G19" s="198"/>
      <c r="H19" s="198"/>
      <c r="I19" s="198"/>
      <c r="J19" s="198"/>
      <c r="K19" s="198"/>
      <c r="L19" s="198"/>
      <c r="M19" s="240"/>
      <c r="N19" s="249"/>
      <c r="O19" s="196"/>
      <c r="P19" s="195"/>
      <c r="Q19" s="194"/>
      <c r="R19" s="197"/>
      <c r="S19" s="194"/>
      <c r="T19" s="197"/>
      <c r="U19" s="194"/>
      <c r="V19" s="197"/>
      <c r="W19" s="247"/>
      <c r="X19" s="228"/>
      <c r="Y19" s="227"/>
      <c r="Z19" s="221"/>
    </row>
    <row r="20" spans="1:26" ht="22.5" customHeight="1" x14ac:dyDescent="0.15">
      <c r="A20" s="203"/>
      <c r="B20" s="259"/>
      <c r="C20" s="255"/>
      <c r="D20" s="229"/>
      <c r="E20" s="199"/>
      <c r="F20" s="198"/>
      <c r="G20" s="198"/>
      <c r="H20" s="198"/>
      <c r="I20" s="198"/>
      <c r="J20" s="198"/>
      <c r="K20" s="198"/>
      <c r="L20" s="198"/>
      <c r="M20" s="240"/>
      <c r="N20" s="249"/>
      <c r="O20" s="196"/>
      <c r="P20" s="195"/>
      <c r="Q20" s="194"/>
      <c r="R20" s="197"/>
      <c r="S20" s="194"/>
      <c r="T20" s="197"/>
      <c r="U20" s="194"/>
      <c r="V20" s="197"/>
      <c r="W20" s="247"/>
      <c r="X20" s="228"/>
      <c r="Y20" s="227"/>
      <c r="Z20" s="221"/>
    </row>
    <row r="21" spans="1:26" ht="22.5" customHeight="1" x14ac:dyDescent="0.15">
      <c r="A21" s="203"/>
      <c r="B21" s="259"/>
      <c r="C21" s="255"/>
      <c r="D21" s="229"/>
      <c r="E21" s="199"/>
      <c r="F21" s="198"/>
      <c r="G21" s="198"/>
      <c r="H21" s="198"/>
      <c r="I21" s="198"/>
      <c r="J21" s="198"/>
      <c r="K21" s="198"/>
      <c r="L21" s="198"/>
      <c r="M21" s="240"/>
      <c r="N21" s="249"/>
      <c r="O21" s="196"/>
      <c r="P21" s="195"/>
      <c r="Q21" s="194"/>
      <c r="R21" s="197"/>
      <c r="S21" s="194"/>
      <c r="T21" s="197"/>
      <c r="U21" s="194"/>
      <c r="V21" s="197"/>
      <c r="W21" s="247"/>
      <c r="X21" s="228"/>
      <c r="Y21" s="227"/>
      <c r="Z21" s="221"/>
    </row>
    <row r="22" spans="1:26" ht="22.5" customHeight="1" x14ac:dyDescent="0.15">
      <c r="A22" s="203"/>
      <c r="B22" s="259"/>
      <c r="C22" s="255"/>
      <c r="D22" s="229"/>
      <c r="E22" s="199"/>
      <c r="F22" s="198"/>
      <c r="G22" s="198"/>
      <c r="H22" s="198"/>
      <c r="I22" s="198"/>
      <c r="J22" s="198"/>
      <c r="K22" s="198"/>
      <c r="L22" s="198"/>
      <c r="M22" s="240"/>
      <c r="N22" s="249"/>
      <c r="O22" s="196"/>
      <c r="P22" s="195"/>
      <c r="Q22" s="194"/>
      <c r="R22" s="197"/>
      <c r="S22" s="194"/>
      <c r="T22" s="197"/>
      <c r="U22" s="194"/>
      <c r="V22" s="197"/>
      <c r="W22" s="247"/>
      <c r="X22" s="228"/>
      <c r="Y22" s="227"/>
      <c r="Z22" s="221"/>
    </row>
    <row r="23" spans="1:26" ht="22.5" customHeight="1" x14ac:dyDescent="0.15">
      <c r="A23" s="203"/>
      <c r="B23" s="259"/>
      <c r="C23" s="255"/>
      <c r="D23" s="229"/>
      <c r="E23" s="199"/>
      <c r="F23" s="198"/>
      <c r="G23" s="198"/>
      <c r="H23" s="198"/>
      <c r="I23" s="198"/>
      <c r="J23" s="198"/>
      <c r="K23" s="198"/>
      <c r="L23" s="198"/>
      <c r="M23" s="240"/>
      <c r="N23" s="249"/>
      <c r="O23" s="196"/>
      <c r="P23" s="195"/>
      <c r="Q23" s="194"/>
      <c r="R23" s="197"/>
      <c r="S23" s="194"/>
      <c r="T23" s="197"/>
      <c r="U23" s="194"/>
      <c r="V23" s="197"/>
      <c r="W23" s="247"/>
      <c r="X23" s="228"/>
      <c r="Y23" s="227"/>
      <c r="Z23" s="221"/>
    </row>
    <row r="24" spans="1:26" ht="22.5" customHeight="1" x14ac:dyDescent="0.15">
      <c r="A24" s="203"/>
      <c r="B24" s="259"/>
      <c r="C24" s="255"/>
      <c r="D24" s="229"/>
      <c r="E24" s="199"/>
      <c r="F24" s="198"/>
      <c r="G24" s="198"/>
      <c r="H24" s="198"/>
      <c r="I24" s="198"/>
      <c r="J24" s="198"/>
      <c r="K24" s="198"/>
      <c r="L24" s="198"/>
      <c r="M24" s="240"/>
      <c r="N24" s="249"/>
      <c r="O24" s="196"/>
      <c r="P24" s="195"/>
      <c r="Q24" s="194"/>
      <c r="R24" s="197"/>
      <c r="S24" s="194"/>
      <c r="T24" s="197"/>
      <c r="U24" s="194"/>
      <c r="V24" s="197"/>
      <c r="W24" s="247"/>
      <c r="X24" s="228"/>
      <c r="Y24" s="227"/>
      <c r="Z24" s="221"/>
    </row>
    <row r="25" spans="1:26" ht="22.5" customHeight="1" x14ac:dyDescent="0.15">
      <c r="A25" s="203"/>
      <c r="B25" s="259"/>
      <c r="C25" s="255"/>
      <c r="D25" s="229"/>
      <c r="E25" s="199"/>
      <c r="F25" s="198"/>
      <c r="G25" s="198"/>
      <c r="H25" s="198"/>
      <c r="I25" s="198"/>
      <c r="J25" s="198"/>
      <c r="K25" s="198"/>
      <c r="L25" s="198"/>
      <c r="M25" s="240"/>
      <c r="N25" s="249"/>
      <c r="O25" s="196"/>
      <c r="P25" s="195"/>
      <c r="Q25" s="194"/>
      <c r="R25" s="197"/>
      <c r="S25" s="194"/>
      <c r="T25" s="197"/>
      <c r="U25" s="194"/>
      <c r="V25" s="197"/>
      <c r="W25" s="247"/>
      <c r="X25" s="228"/>
      <c r="Y25" s="227"/>
      <c r="Z25" s="221"/>
    </row>
    <row r="26" spans="1:26" ht="22.5" customHeight="1" x14ac:dyDescent="0.15">
      <c r="A26" s="203"/>
      <c r="B26" s="259"/>
      <c r="C26" s="255"/>
      <c r="D26" s="229"/>
      <c r="E26" s="199"/>
      <c r="F26" s="198"/>
      <c r="G26" s="198"/>
      <c r="H26" s="198"/>
      <c r="I26" s="198"/>
      <c r="J26" s="198"/>
      <c r="K26" s="198"/>
      <c r="L26" s="198"/>
      <c r="M26" s="240"/>
      <c r="N26" s="249"/>
      <c r="O26" s="196"/>
      <c r="P26" s="195"/>
      <c r="Q26" s="194"/>
      <c r="R26" s="197"/>
      <c r="S26" s="194"/>
      <c r="T26" s="197"/>
      <c r="U26" s="194"/>
      <c r="V26" s="197"/>
      <c r="W26" s="247"/>
      <c r="X26" s="228"/>
      <c r="Y26" s="227"/>
      <c r="Z26" s="221"/>
    </row>
    <row r="27" spans="1:26" ht="22.5" customHeight="1" x14ac:dyDescent="0.15">
      <c r="A27" s="203"/>
      <c r="B27" s="259"/>
      <c r="C27" s="255"/>
      <c r="D27" s="229"/>
      <c r="E27" s="199"/>
      <c r="F27" s="198"/>
      <c r="G27" s="198"/>
      <c r="H27" s="198"/>
      <c r="I27" s="198"/>
      <c r="J27" s="198"/>
      <c r="K27" s="198"/>
      <c r="L27" s="198"/>
      <c r="M27" s="240"/>
      <c r="N27" s="249"/>
      <c r="O27" s="196"/>
      <c r="P27" s="195"/>
      <c r="Q27" s="194"/>
      <c r="R27" s="197"/>
      <c r="S27" s="194"/>
      <c r="T27" s="197"/>
      <c r="U27" s="194"/>
      <c r="V27" s="197"/>
      <c r="W27" s="247"/>
      <c r="X27" s="228"/>
      <c r="Y27" s="227"/>
      <c r="Z27" s="221"/>
    </row>
    <row r="28" spans="1:26" ht="22.5" customHeight="1" x14ac:dyDescent="0.15">
      <c r="A28" s="203"/>
      <c r="B28" s="259"/>
      <c r="C28" s="255"/>
      <c r="D28" s="229"/>
      <c r="E28" s="199"/>
      <c r="F28" s="198"/>
      <c r="G28" s="198"/>
      <c r="H28" s="198"/>
      <c r="I28" s="198"/>
      <c r="J28" s="198"/>
      <c r="K28" s="198"/>
      <c r="L28" s="198"/>
      <c r="M28" s="240"/>
      <c r="N28" s="249"/>
      <c r="O28" s="196"/>
      <c r="P28" s="195"/>
      <c r="Q28" s="194"/>
      <c r="R28" s="197"/>
      <c r="S28" s="194"/>
      <c r="T28" s="197"/>
      <c r="U28" s="194"/>
      <c r="V28" s="197"/>
      <c r="W28" s="247"/>
      <c r="X28" s="228"/>
      <c r="Y28" s="227"/>
      <c r="Z28" s="221"/>
    </row>
    <row r="29" spans="1:26" ht="22.5" customHeight="1" x14ac:dyDescent="0.15">
      <c r="A29" s="203"/>
      <c r="B29" s="259"/>
      <c r="C29" s="255"/>
      <c r="D29" s="229"/>
      <c r="E29" s="199"/>
      <c r="F29" s="198"/>
      <c r="G29" s="198"/>
      <c r="H29" s="198"/>
      <c r="I29" s="198"/>
      <c r="J29" s="198"/>
      <c r="K29" s="198"/>
      <c r="L29" s="198"/>
      <c r="M29" s="240"/>
      <c r="N29" s="249"/>
      <c r="O29" s="196"/>
      <c r="P29" s="195"/>
      <c r="Q29" s="194"/>
      <c r="R29" s="197"/>
      <c r="S29" s="194"/>
      <c r="T29" s="197"/>
      <c r="U29" s="194"/>
      <c r="V29" s="197"/>
      <c r="W29" s="247"/>
      <c r="X29" s="228"/>
      <c r="Y29" s="227"/>
      <c r="Z29" s="221"/>
    </row>
    <row r="30" spans="1:26" ht="22.5" customHeight="1" x14ac:dyDescent="0.15">
      <c r="A30" s="203"/>
      <c r="B30" s="259"/>
      <c r="C30" s="255"/>
      <c r="D30" s="229"/>
      <c r="E30" s="199"/>
      <c r="F30" s="198"/>
      <c r="G30" s="198"/>
      <c r="H30" s="198"/>
      <c r="I30" s="198"/>
      <c r="J30" s="198"/>
      <c r="K30" s="198"/>
      <c r="L30" s="198"/>
      <c r="M30" s="240"/>
      <c r="N30" s="249"/>
      <c r="O30" s="196"/>
      <c r="P30" s="195"/>
      <c r="Q30" s="194"/>
      <c r="R30" s="197"/>
      <c r="S30" s="194"/>
      <c r="T30" s="197"/>
      <c r="U30" s="194"/>
      <c r="V30" s="197"/>
      <c r="W30" s="247"/>
      <c r="X30" s="228"/>
      <c r="Y30" s="227"/>
      <c r="Z30" s="221"/>
    </row>
    <row r="31" spans="1:26" ht="22.5" customHeight="1" x14ac:dyDescent="0.15">
      <c r="A31" s="204"/>
      <c r="B31" s="260"/>
      <c r="C31" s="256"/>
      <c r="D31" s="231"/>
      <c r="E31" s="206"/>
      <c r="F31" s="205"/>
      <c r="G31" s="205"/>
      <c r="H31" s="205"/>
      <c r="I31" s="205"/>
      <c r="J31" s="205"/>
      <c r="K31" s="205"/>
      <c r="L31" s="205"/>
      <c r="M31" s="242"/>
      <c r="N31" s="250"/>
      <c r="O31" s="243"/>
      <c r="P31" s="244"/>
      <c r="Q31" s="245"/>
      <c r="R31" s="246"/>
      <c r="S31" s="245"/>
      <c r="T31" s="246"/>
      <c r="U31" s="245"/>
      <c r="V31" s="246"/>
      <c r="W31" s="248"/>
      <c r="X31" s="251"/>
      <c r="Y31" s="232"/>
      <c r="Z31" s="222"/>
    </row>
  </sheetData>
  <mergeCells count="21">
    <mergeCell ref="A1:N1"/>
    <mergeCell ref="D3:D4"/>
    <mergeCell ref="E3:E4"/>
    <mergeCell ref="F3:G3"/>
    <mergeCell ref="H3:I3"/>
    <mergeCell ref="J3:K3"/>
    <mergeCell ref="L3:M3"/>
    <mergeCell ref="N3:N4"/>
    <mergeCell ref="A2:B4"/>
    <mergeCell ref="C2:C4"/>
    <mergeCell ref="D2:M2"/>
    <mergeCell ref="N2:W2"/>
    <mergeCell ref="X2:Y2"/>
    <mergeCell ref="Z2:Z4"/>
    <mergeCell ref="O3:O4"/>
    <mergeCell ref="P3:Q3"/>
    <mergeCell ref="R3:S3"/>
    <mergeCell ref="T3:U3"/>
    <mergeCell ref="V3:W3"/>
    <mergeCell ref="X3:X4"/>
    <mergeCell ref="Y3:Y4"/>
  </mergeCells>
  <phoneticPr fontId="31" type="noConversion"/>
  <pageMargins left="0.70866141732283472" right="0.70866141732283472" top="0.74803149606299213" bottom="0.74803149606299213" header="0.31496062992125984" footer="0.31496062992125984"/>
  <pageSetup paperSize="9" scale="39" fitToHeight="0" orientation="landscape" r:id="rId1"/>
  <headerFooter>
    <oddHeader>&amp;L&amp;"돋움,Regular"총괄집계표(SH)&amp;R&amp;"돋움,Regular"&amp;P/&amp;N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Z31"/>
  <sheetViews>
    <sheetView view="pageBreakPreview" zoomScaleSheetLayoutView="100" workbookViewId="0">
      <pane xSplit="2" ySplit="4" topLeftCell="C5" activePane="bottomRight" state="frozen"/>
      <selection activeCell="C4" sqref="C4"/>
      <selection pane="topRight" activeCell="C4" sqref="C4"/>
      <selection pane="bottomLeft" activeCell="C4" sqref="C4"/>
      <selection pane="bottomRight" activeCell="C5" sqref="C5"/>
    </sheetView>
  </sheetViews>
  <sheetFormatPr defaultColWidth="8.88671875" defaultRowHeight="13.5" x14ac:dyDescent="0.15"/>
  <cols>
    <col min="1" max="1" width="6.6640625" style="128" customWidth="1"/>
    <col min="2" max="2" width="22.6640625" style="129" customWidth="1"/>
    <col min="3" max="3" width="8.6640625" style="130" customWidth="1"/>
    <col min="4" max="4" width="8.77734375" style="131" customWidth="1"/>
    <col min="5" max="5" width="6.77734375" style="130" customWidth="1"/>
    <col min="6" max="6" width="7.6640625" style="127" customWidth="1"/>
    <col min="7" max="7" width="15.88671875" style="127" bestFit="1" customWidth="1"/>
    <col min="8" max="8" width="9" style="127" bestFit="1" customWidth="1"/>
    <col min="9" max="9" width="15.88671875" style="127" bestFit="1" customWidth="1"/>
    <col min="10" max="10" width="9" style="127" bestFit="1" customWidth="1"/>
    <col min="11" max="11" width="14.44140625" style="127" bestFit="1" customWidth="1"/>
    <col min="12" max="12" width="9" style="127" bestFit="1" customWidth="1"/>
    <col min="13" max="13" width="17.21875" style="127" bestFit="1" customWidth="1"/>
    <col min="14" max="14" width="6.77734375" style="132" bestFit="1" customWidth="1"/>
    <col min="15" max="15" width="5.5546875" style="123" bestFit="1" customWidth="1"/>
    <col min="16" max="16" width="9" style="123" bestFit="1" customWidth="1"/>
    <col min="17" max="17" width="15.88671875" style="123" bestFit="1" customWidth="1"/>
    <col min="18" max="18" width="9" style="123" bestFit="1" customWidth="1"/>
    <col min="19" max="19" width="15.88671875" style="123" bestFit="1" customWidth="1"/>
    <col min="20" max="20" width="9" style="123" bestFit="1" customWidth="1"/>
    <col min="21" max="21" width="14.44140625" style="123" bestFit="1" customWidth="1"/>
    <col min="22" max="22" width="9" style="123" bestFit="1" customWidth="1"/>
    <col min="23" max="23" width="17.21875" style="123" bestFit="1" customWidth="1"/>
    <col min="24" max="24" width="8.88671875" style="123"/>
    <col min="25" max="25" width="14.109375" style="123" bestFit="1" customWidth="1"/>
    <col min="26" max="16384" width="8.88671875" style="123"/>
  </cols>
  <sheetData>
    <row r="1" spans="1:26" ht="50.25" customHeight="1" x14ac:dyDescent="0.15">
      <c r="A1" s="538" t="s">
        <v>1924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</row>
    <row r="2" spans="1:26" ht="25.9" customHeight="1" x14ac:dyDescent="0.15">
      <c r="A2" s="550" t="s">
        <v>1809</v>
      </c>
      <c r="B2" s="551"/>
      <c r="C2" s="547" t="s">
        <v>210</v>
      </c>
      <c r="D2" s="544" t="s">
        <v>2418</v>
      </c>
      <c r="E2" s="545"/>
      <c r="F2" s="545"/>
      <c r="G2" s="545"/>
      <c r="H2" s="545"/>
      <c r="I2" s="545"/>
      <c r="J2" s="545"/>
      <c r="K2" s="545"/>
      <c r="L2" s="545"/>
      <c r="M2" s="546"/>
      <c r="N2" s="556" t="s">
        <v>2419</v>
      </c>
      <c r="O2" s="545"/>
      <c r="P2" s="545"/>
      <c r="Q2" s="545"/>
      <c r="R2" s="545"/>
      <c r="S2" s="545"/>
      <c r="T2" s="545"/>
      <c r="U2" s="545"/>
      <c r="V2" s="545"/>
      <c r="W2" s="557"/>
      <c r="X2" s="534" t="s">
        <v>2423</v>
      </c>
      <c r="Y2" s="534"/>
      <c r="Z2" s="529" t="s">
        <v>2420</v>
      </c>
    </row>
    <row r="3" spans="1:26" s="124" customFormat="1" ht="22.5" customHeight="1" x14ac:dyDescent="0.15">
      <c r="A3" s="552"/>
      <c r="B3" s="553"/>
      <c r="C3" s="548"/>
      <c r="D3" s="539" t="s">
        <v>211</v>
      </c>
      <c r="E3" s="541" t="s">
        <v>1572</v>
      </c>
      <c r="F3" s="532" t="s">
        <v>212</v>
      </c>
      <c r="G3" s="532"/>
      <c r="H3" s="532" t="s">
        <v>213</v>
      </c>
      <c r="I3" s="532"/>
      <c r="J3" s="532" t="s">
        <v>1736</v>
      </c>
      <c r="K3" s="532"/>
      <c r="L3" s="532" t="s">
        <v>1737</v>
      </c>
      <c r="M3" s="543"/>
      <c r="N3" s="558" t="s">
        <v>211</v>
      </c>
      <c r="O3" s="541" t="s">
        <v>1572</v>
      </c>
      <c r="P3" s="532" t="s">
        <v>212</v>
      </c>
      <c r="Q3" s="532"/>
      <c r="R3" s="532" t="s">
        <v>213</v>
      </c>
      <c r="S3" s="532"/>
      <c r="T3" s="532" t="s">
        <v>1736</v>
      </c>
      <c r="U3" s="532"/>
      <c r="V3" s="532" t="s">
        <v>1737</v>
      </c>
      <c r="W3" s="533"/>
      <c r="X3" s="535" t="s">
        <v>211</v>
      </c>
      <c r="Y3" s="536" t="s">
        <v>2424</v>
      </c>
      <c r="Z3" s="530"/>
    </row>
    <row r="4" spans="1:26" s="124" customFormat="1" ht="22.5" customHeight="1" x14ac:dyDescent="0.15">
      <c r="A4" s="554"/>
      <c r="B4" s="555"/>
      <c r="C4" s="549"/>
      <c r="D4" s="540"/>
      <c r="E4" s="542"/>
      <c r="F4" s="211" t="s">
        <v>214</v>
      </c>
      <c r="G4" s="211" t="s">
        <v>215</v>
      </c>
      <c r="H4" s="211" t="s">
        <v>214</v>
      </c>
      <c r="I4" s="211" t="s">
        <v>215</v>
      </c>
      <c r="J4" s="211" t="s">
        <v>214</v>
      </c>
      <c r="K4" s="211" t="s">
        <v>215</v>
      </c>
      <c r="L4" s="211" t="s">
        <v>214</v>
      </c>
      <c r="M4" s="223" t="s">
        <v>215</v>
      </c>
      <c r="N4" s="559"/>
      <c r="O4" s="542"/>
      <c r="P4" s="211" t="s">
        <v>214</v>
      </c>
      <c r="Q4" s="211" t="s">
        <v>215</v>
      </c>
      <c r="R4" s="211" t="s">
        <v>214</v>
      </c>
      <c r="S4" s="211" t="s">
        <v>215</v>
      </c>
      <c r="T4" s="211" t="s">
        <v>214</v>
      </c>
      <c r="U4" s="211" t="s">
        <v>215</v>
      </c>
      <c r="V4" s="211" t="s">
        <v>214</v>
      </c>
      <c r="W4" s="212" t="s">
        <v>215</v>
      </c>
      <c r="X4" s="535"/>
      <c r="Y4" s="537"/>
      <c r="Z4" s="531"/>
    </row>
    <row r="5" spans="1:26" s="124" customFormat="1" ht="22.5" customHeight="1" x14ac:dyDescent="0.15">
      <c r="A5" s="207"/>
      <c r="B5" s="262" t="s">
        <v>1919</v>
      </c>
      <c r="C5" s="261"/>
      <c r="D5" s="224"/>
      <c r="E5" s="208"/>
      <c r="F5" s="209"/>
      <c r="G5" s="210">
        <f>SUM(G6:G8)</f>
        <v>83791712</v>
      </c>
      <c r="H5" s="210"/>
      <c r="I5" s="210">
        <f>SUM(I6:I8)</f>
        <v>109905055</v>
      </c>
      <c r="J5" s="210"/>
      <c r="K5" s="210">
        <f>SUM(K6:K8)</f>
        <v>3114397</v>
      </c>
      <c r="L5" s="210"/>
      <c r="M5" s="225">
        <f>SUM(M6:M8)</f>
        <v>196811164</v>
      </c>
      <c r="N5" s="233"/>
      <c r="O5" s="208"/>
      <c r="P5" s="209"/>
      <c r="Q5" s="210">
        <f>SUM(Q6:Q8)</f>
        <v>83791712</v>
      </c>
      <c r="R5" s="210"/>
      <c r="S5" s="210">
        <f>SUM(S6:S8)</f>
        <v>109905055</v>
      </c>
      <c r="T5" s="210"/>
      <c r="U5" s="210">
        <f>SUM(U6:U8)</f>
        <v>3114397</v>
      </c>
      <c r="V5" s="210"/>
      <c r="W5" s="213">
        <f>SUM(W6:W8)</f>
        <v>196811164</v>
      </c>
      <c r="X5" s="224"/>
      <c r="Y5" s="225">
        <f>SUM(Y6:Y8)</f>
        <v>0</v>
      </c>
      <c r="Z5" s="263"/>
    </row>
    <row r="6" spans="1:26" s="125" customFormat="1" ht="22.5" customHeight="1" x14ac:dyDescent="0.15">
      <c r="A6" s="201" t="s">
        <v>1043</v>
      </c>
      <c r="B6" s="257" t="s">
        <v>1920</v>
      </c>
      <c r="C6" s="254"/>
      <c r="D6" s="226">
        <v>1</v>
      </c>
      <c r="E6" s="193" t="s">
        <v>1574</v>
      </c>
      <c r="F6" s="192"/>
      <c r="G6" s="194">
        <f>'내역서(건축)-재개발'!G5</f>
        <v>51695689</v>
      </c>
      <c r="H6" s="194"/>
      <c r="I6" s="194">
        <f>'내역서(건축)-재개발'!I5</f>
        <v>71172097</v>
      </c>
      <c r="J6" s="194"/>
      <c r="K6" s="194">
        <f>'내역서(건축)-재개발'!K5</f>
        <v>3104912</v>
      </c>
      <c r="L6" s="194"/>
      <c r="M6" s="239">
        <f>G6+I6+K6</f>
        <v>125972698</v>
      </c>
      <c r="N6" s="234">
        <v>1</v>
      </c>
      <c r="O6" s="193" t="s">
        <v>1574</v>
      </c>
      <c r="P6" s="192"/>
      <c r="Q6" s="194">
        <f>'내역서(건축)-재개발'!P5</f>
        <v>51695689</v>
      </c>
      <c r="R6" s="194"/>
      <c r="S6" s="194">
        <f>'내역서(건축)-재개발'!R5</f>
        <v>71172097</v>
      </c>
      <c r="T6" s="194"/>
      <c r="U6" s="194">
        <f>'내역서(건축)-재개발'!T5</f>
        <v>3104912</v>
      </c>
      <c r="V6" s="194"/>
      <c r="W6" s="214">
        <f>Q6+S6+U6</f>
        <v>125972698</v>
      </c>
      <c r="X6" s="226">
        <v>1</v>
      </c>
      <c r="Y6" s="227">
        <f>W6-M6</f>
        <v>0</v>
      </c>
      <c r="Z6" s="264"/>
    </row>
    <row r="7" spans="1:26" s="125" customFormat="1" ht="22.5" customHeight="1" x14ac:dyDescent="0.15">
      <c r="A7" s="201" t="s">
        <v>1430</v>
      </c>
      <c r="B7" s="257" t="s">
        <v>1921</v>
      </c>
      <c r="C7" s="254"/>
      <c r="D7" s="226">
        <v>1</v>
      </c>
      <c r="E7" s="193" t="s">
        <v>1574</v>
      </c>
      <c r="F7" s="192"/>
      <c r="G7" s="194">
        <f>'내역서(조경)-재개발'!G5</f>
        <v>2196086</v>
      </c>
      <c r="H7" s="194"/>
      <c r="I7" s="194">
        <f>'내역서(조경)-재개발'!I5</f>
        <v>19374916</v>
      </c>
      <c r="J7" s="194"/>
      <c r="K7" s="194">
        <f>'내역서(조경)-재개발'!K5</f>
        <v>9485</v>
      </c>
      <c r="L7" s="194"/>
      <c r="M7" s="239">
        <f>G7+I7+K7</f>
        <v>21580487</v>
      </c>
      <c r="N7" s="234">
        <v>1</v>
      </c>
      <c r="O7" s="193" t="s">
        <v>1574</v>
      </c>
      <c r="P7" s="192"/>
      <c r="Q7" s="194">
        <f>'내역서(조경)-재개발'!P5</f>
        <v>2196086</v>
      </c>
      <c r="R7" s="194"/>
      <c r="S7" s="194">
        <f>'내역서(조경)-재개발'!R5</f>
        <v>19374916</v>
      </c>
      <c r="T7" s="194"/>
      <c r="U7" s="194">
        <f>'내역서(조경)-재개발'!T5</f>
        <v>9485</v>
      </c>
      <c r="V7" s="194"/>
      <c r="W7" s="214">
        <f>Q7+S7+U7</f>
        <v>21580487</v>
      </c>
      <c r="X7" s="226">
        <v>1</v>
      </c>
      <c r="Y7" s="227">
        <f t="shared" ref="Y7:Y8" si="0">W7-M7</f>
        <v>0</v>
      </c>
      <c r="Z7" s="264"/>
    </row>
    <row r="8" spans="1:26" s="126" customFormat="1" ht="22.5" customHeight="1" x14ac:dyDescent="0.15">
      <c r="A8" s="202" t="s">
        <v>244</v>
      </c>
      <c r="B8" s="258" t="s">
        <v>1922</v>
      </c>
      <c r="C8" s="253"/>
      <c r="D8" s="228">
        <v>1</v>
      </c>
      <c r="E8" s="196" t="s">
        <v>1574</v>
      </c>
      <c r="F8" s="195"/>
      <c r="G8" s="194">
        <f>'내역서(기계)-재개발'!G5</f>
        <v>29899937</v>
      </c>
      <c r="H8" s="197"/>
      <c r="I8" s="194">
        <f>'내역서(기계)-재개발'!I5</f>
        <v>19358042</v>
      </c>
      <c r="J8" s="197"/>
      <c r="K8" s="194">
        <f>'내역서(기계)-재개발'!K5</f>
        <v>0</v>
      </c>
      <c r="L8" s="197"/>
      <c r="M8" s="252">
        <f>G8+I8+K8</f>
        <v>49257979</v>
      </c>
      <c r="N8" s="235">
        <v>1</v>
      </c>
      <c r="O8" s="196" t="s">
        <v>1574</v>
      </c>
      <c r="P8" s="195"/>
      <c r="Q8" s="194">
        <f>'내역서(기계)-재개발'!P5</f>
        <v>29899937</v>
      </c>
      <c r="R8" s="197"/>
      <c r="S8" s="194">
        <f>'내역서(기계)-재개발'!R5</f>
        <v>19358042</v>
      </c>
      <c r="T8" s="197"/>
      <c r="U8" s="194">
        <f>'내역서(기계)-재개발'!T5</f>
        <v>0</v>
      </c>
      <c r="V8" s="197"/>
      <c r="W8" s="247">
        <f>Q8+S8+U8</f>
        <v>49257979</v>
      </c>
      <c r="X8" s="228">
        <v>1</v>
      </c>
      <c r="Y8" s="227">
        <f t="shared" si="0"/>
        <v>0</v>
      </c>
      <c r="Z8" s="265"/>
    </row>
    <row r="9" spans="1:26" ht="22.5" customHeight="1" x14ac:dyDescent="0.15">
      <c r="A9" s="203"/>
      <c r="B9" s="259"/>
      <c r="C9" s="255"/>
      <c r="D9" s="229"/>
      <c r="E9" s="199"/>
      <c r="F9" s="198"/>
      <c r="G9" s="198"/>
      <c r="H9" s="198"/>
      <c r="I9" s="198"/>
      <c r="J9" s="198"/>
      <c r="K9" s="198"/>
      <c r="L9" s="198"/>
      <c r="M9" s="240"/>
      <c r="N9" s="235"/>
      <c r="O9" s="196"/>
      <c r="P9" s="195"/>
      <c r="Q9" s="194"/>
      <c r="R9" s="197"/>
      <c r="S9" s="194"/>
      <c r="T9" s="197"/>
      <c r="U9" s="194"/>
      <c r="V9" s="197"/>
      <c r="W9" s="247"/>
      <c r="X9" s="228"/>
      <c r="Y9" s="227"/>
      <c r="Z9" s="265"/>
    </row>
    <row r="10" spans="1:26" ht="22.5" customHeight="1" x14ac:dyDescent="0.15">
      <c r="A10" s="203"/>
      <c r="B10" s="259"/>
      <c r="C10" s="255"/>
      <c r="D10" s="229"/>
      <c r="E10" s="199"/>
      <c r="F10" s="198"/>
      <c r="G10" s="198"/>
      <c r="H10" s="198"/>
      <c r="I10" s="198"/>
      <c r="J10" s="198"/>
      <c r="K10" s="198"/>
      <c r="L10" s="198"/>
      <c r="M10" s="240"/>
      <c r="N10" s="235"/>
      <c r="O10" s="196"/>
      <c r="P10" s="195"/>
      <c r="Q10" s="194"/>
      <c r="R10" s="197"/>
      <c r="S10" s="194"/>
      <c r="T10" s="197"/>
      <c r="U10" s="194"/>
      <c r="V10" s="197"/>
      <c r="W10" s="247"/>
      <c r="X10" s="228"/>
      <c r="Y10" s="227"/>
      <c r="Z10" s="265"/>
    </row>
    <row r="11" spans="1:26" ht="22.5" customHeight="1" x14ac:dyDescent="0.15">
      <c r="A11" s="203"/>
      <c r="B11" s="259"/>
      <c r="C11" s="255"/>
      <c r="D11" s="229"/>
      <c r="E11" s="199"/>
      <c r="F11" s="198"/>
      <c r="G11" s="198"/>
      <c r="H11" s="198"/>
      <c r="I11" s="198"/>
      <c r="J11" s="198"/>
      <c r="K11" s="198"/>
      <c r="L11" s="198"/>
      <c r="M11" s="240"/>
      <c r="N11" s="235"/>
      <c r="O11" s="196"/>
      <c r="P11" s="195"/>
      <c r="Q11" s="194"/>
      <c r="R11" s="197"/>
      <c r="S11" s="194"/>
      <c r="T11" s="197"/>
      <c r="U11" s="194"/>
      <c r="V11" s="197"/>
      <c r="W11" s="247"/>
      <c r="X11" s="228"/>
      <c r="Y11" s="227"/>
      <c r="Z11" s="265"/>
    </row>
    <row r="12" spans="1:26" ht="22.5" customHeight="1" x14ac:dyDescent="0.15">
      <c r="A12" s="203"/>
      <c r="B12" s="259"/>
      <c r="C12" s="255"/>
      <c r="D12" s="229"/>
      <c r="E12" s="199"/>
      <c r="F12" s="198"/>
      <c r="G12" s="198"/>
      <c r="H12" s="198"/>
      <c r="I12" s="198"/>
      <c r="J12" s="198"/>
      <c r="K12" s="198"/>
      <c r="L12" s="198"/>
      <c r="M12" s="240"/>
      <c r="N12" s="235"/>
      <c r="O12" s="196"/>
      <c r="P12" s="195"/>
      <c r="Q12" s="194"/>
      <c r="R12" s="197"/>
      <c r="S12" s="194"/>
      <c r="T12" s="197"/>
      <c r="U12" s="194"/>
      <c r="V12" s="197"/>
      <c r="W12" s="247"/>
      <c r="X12" s="228"/>
      <c r="Y12" s="227"/>
      <c r="Z12" s="265"/>
    </row>
    <row r="13" spans="1:26" ht="22.5" customHeight="1" x14ac:dyDescent="0.15">
      <c r="A13" s="203"/>
      <c r="B13" s="259"/>
      <c r="C13" s="255"/>
      <c r="D13" s="229"/>
      <c r="E13" s="199"/>
      <c r="F13" s="198"/>
      <c r="G13" s="198"/>
      <c r="H13" s="198"/>
      <c r="I13" s="198"/>
      <c r="J13" s="198"/>
      <c r="K13" s="198"/>
      <c r="L13" s="198"/>
      <c r="M13" s="240"/>
      <c r="N13" s="235"/>
      <c r="O13" s="196"/>
      <c r="P13" s="195"/>
      <c r="Q13" s="194"/>
      <c r="R13" s="197"/>
      <c r="S13" s="194"/>
      <c r="T13" s="197"/>
      <c r="U13" s="194"/>
      <c r="V13" s="197"/>
      <c r="W13" s="247"/>
      <c r="X13" s="228"/>
      <c r="Y13" s="227"/>
      <c r="Z13" s="265"/>
    </row>
    <row r="14" spans="1:26" ht="22.5" customHeight="1" x14ac:dyDescent="0.15">
      <c r="A14" s="203"/>
      <c r="B14" s="259"/>
      <c r="C14" s="255"/>
      <c r="D14" s="229"/>
      <c r="E14" s="199"/>
      <c r="F14" s="198"/>
      <c r="G14" s="198"/>
      <c r="H14" s="198"/>
      <c r="I14" s="198"/>
      <c r="J14" s="198"/>
      <c r="K14" s="198"/>
      <c r="L14" s="198"/>
      <c r="M14" s="240"/>
      <c r="N14" s="235"/>
      <c r="O14" s="196"/>
      <c r="P14" s="195"/>
      <c r="Q14" s="194"/>
      <c r="R14" s="197"/>
      <c r="S14" s="194"/>
      <c r="T14" s="197"/>
      <c r="U14" s="194"/>
      <c r="V14" s="197"/>
      <c r="W14" s="247"/>
      <c r="X14" s="228"/>
      <c r="Y14" s="227"/>
      <c r="Z14" s="265"/>
    </row>
    <row r="15" spans="1:26" ht="22.5" customHeight="1" x14ac:dyDescent="0.15">
      <c r="A15" s="203"/>
      <c r="B15" s="259"/>
      <c r="C15" s="255"/>
      <c r="D15" s="229"/>
      <c r="E15" s="199"/>
      <c r="F15" s="198"/>
      <c r="G15" s="198"/>
      <c r="H15" s="198"/>
      <c r="I15" s="198"/>
      <c r="J15" s="198"/>
      <c r="K15" s="198"/>
      <c r="L15" s="198"/>
      <c r="M15" s="240"/>
      <c r="N15" s="235"/>
      <c r="O15" s="196"/>
      <c r="P15" s="195"/>
      <c r="Q15" s="194"/>
      <c r="R15" s="197"/>
      <c r="S15" s="194"/>
      <c r="T15" s="197"/>
      <c r="U15" s="194"/>
      <c r="V15" s="197"/>
      <c r="W15" s="247"/>
      <c r="X15" s="228"/>
      <c r="Y15" s="227"/>
      <c r="Z15" s="265"/>
    </row>
    <row r="16" spans="1:26" ht="22.5" customHeight="1" x14ac:dyDescent="0.15">
      <c r="A16" s="203"/>
      <c r="B16" s="259"/>
      <c r="C16" s="255"/>
      <c r="D16" s="229"/>
      <c r="E16" s="199"/>
      <c r="F16" s="198"/>
      <c r="G16" s="198"/>
      <c r="H16" s="198"/>
      <c r="I16" s="198"/>
      <c r="J16" s="198"/>
      <c r="K16" s="198"/>
      <c r="L16" s="198"/>
      <c r="M16" s="240"/>
      <c r="N16" s="235"/>
      <c r="O16" s="196"/>
      <c r="P16" s="195"/>
      <c r="Q16" s="194"/>
      <c r="R16" s="197"/>
      <c r="S16" s="194"/>
      <c r="T16" s="197"/>
      <c r="U16" s="194"/>
      <c r="V16" s="197"/>
      <c r="W16" s="247"/>
      <c r="X16" s="228"/>
      <c r="Y16" s="227"/>
      <c r="Z16" s="265"/>
    </row>
    <row r="17" spans="1:26" ht="22.5" customHeight="1" x14ac:dyDescent="0.15">
      <c r="A17" s="203"/>
      <c r="B17" s="259"/>
      <c r="C17" s="255"/>
      <c r="D17" s="229"/>
      <c r="E17" s="199"/>
      <c r="F17" s="198"/>
      <c r="G17" s="198"/>
      <c r="H17" s="198"/>
      <c r="I17" s="198"/>
      <c r="J17" s="198"/>
      <c r="K17" s="198"/>
      <c r="L17" s="198"/>
      <c r="M17" s="240"/>
      <c r="N17" s="235"/>
      <c r="O17" s="196"/>
      <c r="P17" s="195"/>
      <c r="Q17" s="194"/>
      <c r="R17" s="197"/>
      <c r="S17" s="194"/>
      <c r="T17" s="197"/>
      <c r="U17" s="194"/>
      <c r="V17" s="197"/>
      <c r="W17" s="247"/>
      <c r="X17" s="228"/>
      <c r="Y17" s="227"/>
      <c r="Z17" s="265"/>
    </row>
    <row r="18" spans="1:26" ht="22.5" customHeight="1" x14ac:dyDescent="0.15">
      <c r="A18" s="203"/>
      <c r="B18" s="259"/>
      <c r="C18" s="255"/>
      <c r="D18" s="229"/>
      <c r="E18" s="199"/>
      <c r="F18" s="198"/>
      <c r="G18" s="198"/>
      <c r="H18" s="198"/>
      <c r="I18" s="198"/>
      <c r="J18" s="198"/>
      <c r="K18" s="198"/>
      <c r="L18" s="198"/>
      <c r="M18" s="240"/>
      <c r="N18" s="235"/>
      <c r="O18" s="196"/>
      <c r="P18" s="195"/>
      <c r="Q18" s="194"/>
      <c r="R18" s="197"/>
      <c r="S18" s="194"/>
      <c r="T18" s="197"/>
      <c r="U18" s="194"/>
      <c r="V18" s="197"/>
      <c r="W18" s="247"/>
      <c r="X18" s="228"/>
      <c r="Y18" s="227"/>
      <c r="Z18" s="265"/>
    </row>
    <row r="19" spans="1:26" ht="22.5" customHeight="1" x14ac:dyDescent="0.15">
      <c r="A19" s="203"/>
      <c r="B19" s="259"/>
      <c r="C19" s="255"/>
      <c r="D19" s="229"/>
      <c r="E19" s="199"/>
      <c r="F19" s="198"/>
      <c r="G19" s="198"/>
      <c r="H19" s="198"/>
      <c r="I19" s="198"/>
      <c r="J19" s="198"/>
      <c r="K19" s="198"/>
      <c r="L19" s="198"/>
      <c r="M19" s="240"/>
      <c r="N19" s="235"/>
      <c r="O19" s="196"/>
      <c r="P19" s="195"/>
      <c r="Q19" s="194"/>
      <c r="R19" s="197"/>
      <c r="S19" s="194"/>
      <c r="T19" s="197"/>
      <c r="U19" s="194"/>
      <c r="V19" s="197"/>
      <c r="W19" s="247"/>
      <c r="X19" s="228"/>
      <c r="Y19" s="227"/>
      <c r="Z19" s="265"/>
    </row>
    <row r="20" spans="1:26" ht="22.5" customHeight="1" x14ac:dyDescent="0.15">
      <c r="A20" s="203"/>
      <c r="B20" s="259"/>
      <c r="C20" s="255"/>
      <c r="D20" s="229"/>
      <c r="E20" s="199"/>
      <c r="F20" s="198"/>
      <c r="G20" s="198"/>
      <c r="H20" s="198"/>
      <c r="I20" s="198"/>
      <c r="J20" s="198"/>
      <c r="K20" s="198"/>
      <c r="L20" s="198"/>
      <c r="M20" s="240"/>
      <c r="N20" s="235"/>
      <c r="O20" s="196"/>
      <c r="P20" s="195"/>
      <c r="Q20" s="194"/>
      <c r="R20" s="197"/>
      <c r="S20" s="194"/>
      <c r="T20" s="197"/>
      <c r="U20" s="194"/>
      <c r="V20" s="197"/>
      <c r="W20" s="247"/>
      <c r="X20" s="228"/>
      <c r="Y20" s="227"/>
      <c r="Z20" s="265"/>
    </row>
    <row r="21" spans="1:26" ht="22.5" customHeight="1" x14ac:dyDescent="0.15">
      <c r="A21" s="203"/>
      <c r="B21" s="259"/>
      <c r="C21" s="255"/>
      <c r="D21" s="229"/>
      <c r="E21" s="199"/>
      <c r="F21" s="198"/>
      <c r="G21" s="198"/>
      <c r="H21" s="198"/>
      <c r="I21" s="198"/>
      <c r="J21" s="198"/>
      <c r="K21" s="198"/>
      <c r="L21" s="198"/>
      <c r="M21" s="240"/>
      <c r="N21" s="235"/>
      <c r="O21" s="196"/>
      <c r="P21" s="195"/>
      <c r="Q21" s="194"/>
      <c r="R21" s="197"/>
      <c r="S21" s="194"/>
      <c r="T21" s="197"/>
      <c r="U21" s="194"/>
      <c r="V21" s="197"/>
      <c r="W21" s="247"/>
      <c r="X21" s="228"/>
      <c r="Y21" s="227"/>
      <c r="Z21" s="265"/>
    </row>
    <row r="22" spans="1:26" ht="22.5" customHeight="1" x14ac:dyDescent="0.15">
      <c r="A22" s="203"/>
      <c r="B22" s="259"/>
      <c r="C22" s="255"/>
      <c r="D22" s="229"/>
      <c r="E22" s="199"/>
      <c r="F22" s="198"/>
      <c r="G22" s="198"/>
      <c r="H22" s="198"/>
      <c r="I22" s="198"/>
      <c r="J22" s="198"/>
      <c r="K22" s="198"/>
      <c r="L22" s="198"/>
      <c r="M22" s="240"/>
      <c r="N22" s="235"/>
      <c r="O22" s="196"/>
      <c r="P22" s="195"/>
      <c r="Q22" s="194"/>
      <c r="R22" s="197"/>
      <c r="S22" s="194"/>
      <c r="T22" s="197"/>
      <c r="U22" s="194"/>
      <c r="V22" s="197"/>
      <c r="W22" s="247"/>
      <c r="X22" s="228"/>
      <c r="Y22" s="227"/>
      <c r="Z22" s="265"/>
    </row>
    <row r="23" spans="1:26" ht="22.5" customHeight="1" x14ac:dyDescent="0.15">
      <c r="A23" s="203"/>
      <c r="B23" s="259"/>
      <c r="C23" s="255"/>
      <c r="D23" s="229"/>
      <c r="E23" s="199"/>
      <c r="F23" s="198"/>
      <c r="G23" s="198"/>
      <c r="H23" s="198"/>
      <c r="I23" s="198"/>
      <c r="J23" s="198"/>
      <c r="K23" s="198"/>
      <c r="L23" s="198"/>
      <c r="M23" s="240"/>
      <c r="N23" s="235"/>
      <c r="O23" s="196"/>
      <c r="P23" s="195"/>
      <c r="Q23" s="194"/>
      <c r="R23" s="197"/>
      <c r="S23" s="194"/>
      <c r="T23" s="197"/>
      <c r="U23" s="194"/>
      <c r="V23" s="197"/>
      <c r="W23" s="247"/>
      <c r="X23" s="228"/>
      <c r="Y23" s="227"/>
      <c r="Z23" s="265"/>
    </row>
    <row r="24" spans="1:26" ht="22.5" customHeight="1" x14ac:dyDescent="0.15">
      <c r="A24" s="203"/>
      <c r="B24" s="259"/>
      <c r="C24" s="255"/>
      <c r="D24" s="229"/>
      <c r="E24" s="199"/>
      <c r="F24" s="198"/>
      <c r="G24" s="198"/>
      <c r="H24" s="198"/>
      <c r="I24" s="198"/>
      <c r="J24" s="198"/>
      <c r="K24" s="198"/>
      <c r="L24" s="198"/>
      <c r="M24" s="240"/>
      <c r="N24" s="235"/>
      <c r="O24" s="196"/>
      <c r="P24" s="195"/>
      <c r="Q24" s="194"/>
      <c r="R24" s="197"/>
      <c r="S24" s="194"/>
      <c r="T24" s="197"/>
      <c r="U24" s="194"/>
      <c r="V24" s="197"/>
      <c r="W24" s="247"/>
      <c r="X24" s="228"/>
      <c r="Y24" s="227"/>
      <c r="Z24" s="265"/>
    </row>
    <row r="25" spans="1:26" ht="22.5" customHeight="1" x14ac:dyDescent="0.15">
      <c r="A25" s="203"/>
      <c r="B25" s="259"/>
      <c r="C25" s="255"/>
      <c r="D25" s="229"/>
      <c r="E25" s="199"/>
      <c r="F25" s="198"/>
      <c r="G25" s="198"/>
      <c r="H25" s="198"/>
      <c r="I25" s="198"/>
      <c r="J25" s="198"/>
      <c r="K25" s="198"/>
      <c r="L25" s="198"/>
      <c r="M25" s="240"/>
      <c r="N25" s="235"/>
      <c r="O25" s="196"/>
      <c r="P25" s="195"/>
      <c r="Q25" s="194"/>
      <c r="R25" s="197"/>
      <c r="S25" s="194"/>
      <c r="T25" s="197"/>
      <c r="U25" s="194"/>
      <c r="V25" s="197"/>
      <c r="W25" s="247"/>
      <c r="X25" s="228"/>
      <c r="Y25" s="227"/>
      <c r="Z25" s="265"/>
    </row>
    <row r="26" spans="1:26" ht="22.5" customHeight="1" x14ac:dyDescent="0.15">
      <c r="A26" s="203"/>
      <c r="B26" s="259"/>
      <c r="C26" s="255"/>
      <c r="D26" s="229"/>
      <c r="E26" s="199"/>
      <c r="F26" s="198"/>
      <c r="G26" s="198"/>
      <c r="H26" s="198"/>
      <c r="I26" s="198"/>
      <c r="J26" s="198"/>
      <c r="K26" s="198"/>
      <c r="L26" s="198"/>
      <c r="M26" s="240"/>
      <c r="N26" s="235"/>
      <c r="O26" s="196"/>
      <c r="P26" s="195"/>
      <c r="Q26" s="194"/>
      <c r="R26" s="197"/>
      <c r="S26" s="194"/>
      <c r="T26" s="197"/>
      <c r="U26" s="194"/>
      <c r="V26" s="197"/>
      <c r="W26" s="247"/>
      <c r="X26" s="228"/>
      <c r="Y26" s="227"/>
      <c r="Z26" s="265"/>
    </row>
    <row r="27" spans="1:26" ht="22.5" customHeight="1" x14ac:dyDescent="0.15">
      <c r="A27" s="203"/>
      <c r="B27" s="259"/>
      <c r="C27" s="255"/>
      <c r="D27" s="229"/>
      <c r="E27" s="199"/>
      <c r="F27" s="198"/>
      <c r="G27" s="198"/>
      <c r="H27" s="198"/>
      <c r="I27" s="198"/>
      <c r="J27" s="198"/>
      <c r="K27" s="198"/>
      <c r="L27" s="198"/>
      <c r="M27" s="240"/>
      <c r="N27" s="235"/>
      <c r="O27" s="196"/>
      <c r="P27" s="195"/>
      <c r="Q27" s="194"/>
      <c r="R27" s="197"/>
      <c r="S27" s="194"/>
      <c r="T27" s="197"/>
      <c r="U27" s="194"/>
      <c r="V27" s="197"/>
      <c r="W27" s="247"/>
      <c r="X27" s="228"/>
      <c r="Y27" s="227"/>
      <c r="Z27" s="265"/>
    </row>
    <row r="28" spans="1:26" ht="22.5" customHeight="1" x14ac:dyDescent="0.15">
      <c r="A28" s="203"/>
      <c r="B28" s="259"/>
      <c r="C28" s="255"/>
      <c r="D28" s="229"/>
      <c r="E28" s="199"/>
      <c r="F28" s="198"/>
      <c r="G28" s="198"/>
      <c r="H28" s="198"/>
      <c r="I28" s="198"/>
      <c r="J28" s="198"/>
      <c r="K28" s="198"/>
      <c r="L28" s="198"/>
      <c r="M28" s="240"/>
      <c r="N28" s="235"/>
      <c r="O28" s="196"/>
      <c r="P28" s="195"/>
      <c r="Q28" s="194"/>
      <c r="R28" s="197"/>
      <c r="S28" s="194"/>
      <c r="T28" s="197"/>
      <c r="U28" s="194"/>
      <c r="V28" s="197"/>
      <c r="W28" s="247"/>
      <c r="X28" s="228"/>
      <c r="Y28" s="227"/>
      <c r="Z28" s="265"/>
    </row>
    <row r="29" spans="1:26" ht="22.5" customHeight="1" x14ac:dyDescent="0.15">
      <c r="A29" s="203"/>
      <c r="B29" s="259"/>
      <c r="C29" s="255"/>
      <c r="D29" s="229"/>
      <c r="E29" s="199"/>
      <c r="F29" s="198"/>
      <c r="G29" s="198"/>
      <c r="H29" s="198"/>
      <c r="I29" s="198"/>
      <c r="J29" s="198"/>
      <c r="K29" s="198"/>
      <c r="L29" s="198"/>
      <c r="M29" s="240"/>
      <c r="N29" s="235"/>
      <c r="O29" s="196"/>
      <c r="P29" s="195"/>
      <c r="Q29" s="194"/>
      <c r="R29" s="197"/>
      <c r="S29" s="194"/>
      <c r="T29" s="197"/>
      <c r="U29" s="194"/>
      <c r="V29" s="197"/>
      <c r="W29" s="247"/>
      <c r="X29" s="228"/>
      <c r="Y29" s="227"/>
      <c r="Z29" s="265"/>
    </row>
    <row r="30" spans="1:26" ht="22.5" customHeight="1" x14ac:dyDescent="0.15">
      <c r="A30" s="203"/>
      <c r="B30" s="259"/>
      <c r="C30" s="255"/>
      <c r="D30" s="229"/>
      <c r="E30" s="199"/>
      <c r="F30" s="198"/>
      <c r="G30" s="198"/>
      <c r="H30" s="198"/>
      <c r="I30" s="198"/>
      <c r="J30" s="198"/>
      <c r="K30" s="198"/>
      <c r="L30" s="198"/>
      <c r="M30" s="240"/>
      <c r="N30" s="235"/>
      <c r="O30" s="196"/>
      <c r="P30" s="195"/>
      <c r="Q30" s="194"/>
      <c r="R30" s="197"/>
      <c r="S30" s="194"/>
      <c r="T30" s="197"/>
      <c r="U30" s="194"/>
      <c r="V30" s="197"/>
      <c r="W30" s="247"/>
      <c r="X30" s="228"/>
      <c r="Y30" s="227"/>
      <c r="Z30" s="265"/>
    </row>
    <row r="31" spans="1:26" ht="22.5" customHeight="1" x14ac:dyDescent="0.15">
      <c r="A31" s="204"/>
      <c r="B31" s="260"/>
      <c r="C31" s="255"/>
      <c r="D31" s="231"/>
      <c r="E31" s="206"/>
      <c r="F31" s="205"/>
      <c r="G31" s="205"/>
      <c r="H31" s="205"/>
      <c r="I31" s="205"/>
      <c r="J31" s="205"/>
      <c r="K31" s="205"/>
      <c r="L31" s="205"/>
      <c r="M31" s="242"/>
      <c r="N31" s="235"/>
      <c r="O31" s="196"/>
      <c r="P31" s="195"/>
      <c r="Q31" s="194"/>
      <c r="R31" s="197"/>
      <c r="S31" s="194"/>
      <c r="T31" s="197"/>
      <c r="U31" s="194"/>
      <c r="V31" s="197"/>
      <c r="W31" s="247"/>
      <c r="X31" s="251"/>
      <c r="Y31" s="232"/>
      <c r="Z31" s="265"/>
    </row>
  </sheetData>
  <mergeCells count="21">
    <mergeCell ref="A1:N1"/>
    <mergeCell ref="D3:D4"/>
    <mergeCell ref="E3:E4"/>
    <mergeCell ref="F3:G3"/>
    <mergeCell ref="H3:I3"/>
    <mergeCell ref="J3:K3"/>
    <mergeCell ref="L3:M3"/>
    <mergeCell ref="N3:N4"/>
    <mergeCell ref="A2:B4"/>
    <mergeCell ref="C2:C4"/>
    <mergeCell ref="D2:M2"/>
    <mergeCell ref="N2:W2"/>
    <mergeCell ref="X2:Y2"/>
    <mergeCell ref="Z2:Z4"/>
    <mergeCell ref="O3:O4"/>
    <mergeCell ref="P3:Q3"/>
    <mergeCell ref="R3:S3"/>
    <mergeCell ref="T3:U3"/>
    <mergeCell ref="V3:W3"/>
    <mergeCell ref="X3:X4"/>
    <mergeCell ref="Y3:Y4"/>
  </mergeCells>
  <phoneticPr fontId="31" type="noConversion"/>
  <pageMargins left="0.70866141732283472" right="0.70866141732283472" top="0.74803149606299213" bottom="0.74803149606299213" header="0.31496062992125984" footer="0.31496062992125984"/>
  <pageSetup paperSize="9" scale="38" fitToHeight="0" orientation="landscape" r:id="rId1"/>
  <headerFooter>
    <oddHeader>&amp;L&amp;"돋움,Regular"총괄집계표(재개발)&amp;R&amp;"돋움,Regular"&amp;P/&amp;N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497"/>
  <sheetViews>
    <sheetView view="pageBreakPreview" zoomScale="85" zoomScaleSheetLayoutView="85" workbookViewId="0">
      <pane xSplit="2" ySplit="4" topLeftCell="C5" activePane="bottomRight" state="frozen"/>
      <selection sqref="A1:N1"/>
      <selection pane="topRight" sqref="A1:N1"/>
      <selection pane="bottomLeft" sqref="A1:N1"/>
      <selection pane="bottomRight" activeCell="C5" sqref="C5"/>
    </sheetView>
  </sheetViews>
  <sheetFormatPr defaultColWidth="8.88671875" defaultRowHeight="13.5" x14ac:dyDescent="0.15"/>
  <cols>
    <col min="1" max="1" width="6.6640625" style="117" customWidth="1"/>
    <col min="2" max="2" width="38.21875" style="118" customWidth="1"/>
    <col min="3" max="3" width="15.6640625" style="119" customWidth="1"/>
    <col min="4" max="4" width="10" style="120" bestFit="1" customWidth="1"/>
    <col min="5" max="5" width="7.5546875" style="119" bestFit="1" customWidth="1"/>
    <col min="6" max="6" width="7.6640625" style="121" customWidth="1"/>
    <col min="7" max="7" width="15.77734375" style="121" customWidth="1"/>
    <col min="8" max="8" width="7.6640625" style="121" customWidth="1"/>
    <col min="9" max="9" width="15.77734375" style="121" customWidth="1"/>
    <col min="10" max="10" width="7.6640625" style="121" customWidth="1"/>
    <col min="11" max="11" width="15.77734375" style="121" customWidth="1"/>
    <col min="12" max="12" width="7.6640625" style="121" customWidth="1"/>
    <col min="13" max="13" width="15.77734375" style="121" customWidth="1"/>
    <col min="14" max="14" width="10" style="122" bestFit="1" customWidth="1"/>
    <col min="15" max="15" width="7.6640625" style="115" customWidth="1"/>
    <col min="16" max="16" width="15.77734375" style="115" customWidth="1"/>
    <col min="17" max="17" width="7.6640625" style="115" customWidth="1"/>
    <col min="18" max="18" width="15.77734375" style="115" customWidth="1"/>
    <col min="19" max="19" width="7.6640625" style="115" customWidth="1"/>
    <col min="20" max="20" width="15.77734375" style="115" customWidth="1"/>
    <col min="21" max="21" width="7.6640625" style="115" customWidth="1"/>
    <col min="22" max="22" width="15.77734375" style="115" customWidth="1"/>
    <col min="23" max="23" width="8.88671875" style="115"/>
    <col min="24" max="24" width="17.21875" style="115" bestFit="1" customWidth="1"/>
    <col min="25" max="16384" width="8.88671875" style="115"/>
  </cols>
  <sheetData>
    <row r="1" spans="1:27" ht="39.950000000000003" customHeight="1" x14ac:dyDescent="0.15">
      <c r="A1" s="562" t="s">
        <v>2425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</row>
    <row r="2" spans="1:27" ht="39.950000000000003" customHeight="1" x14ac:dyDescent="0.15">
      <c r="A2" s="550" t="s">
        <v>1809</v>
      </c>
      <c r="B2" s="551"/>
      <c r="C2" s="547" t="s">
        <v>210</v>
      </c>
      <c r="D2" s="544" t="s">
        <v>2418</v>
      </c>
      <c r="E2" s="545"/>
      <c r="F2" s="545"/>
      <c r="G2" s="545"/>
      <c r="H2" s="545"/>
      <c r="I2" s="545"/>
      <c r="J2" s="545"/>
      <c r="K2" s="545"/>
      <c r="L2" s="545"/>
      <c r="M2" s="546"/>
      <c r="N2" s="556" t="s">
        <v>2419</v>
      </c>
      <c r="O2" s="545"/>
      <c r="P2" s="545"/>
      <c r="Q2" s="545"/>
      <c r="R2" s="545"/>
      <c r="S2" s="545"/>
      <c r="T2" s="545"/>
      <c r="U2" s="545"/>
      <c r="V2" s="557"/>
      <c r="W2" s="544" t="s">
        <v>2423</v>
      </c>
      <c r="X2" s="546"/>
      <c r="Y2" s="529" t="s">
        <v>2420</v>
      </c>
      <c r="Z2" s="123"/>
      <c r="AA2" s="123"/>
    </row>
    <row r="3" spans="1:27" s="116" customFormat="1" ht="22.5" customHeight="1" x14ac:dyDescent="0.15">
      <c r="A3" s="552"/>
      <c r="B3" s="553"/>
      <c r="C3" s="548"/>
      <c r="D3" s="539" t="s">
        <v>211</v>
      </c>
      <c r="E3" s="541" t="s">
        <v>1572</v>
      </c>
      <c r="F3" s="532" t="s">
        <v>212</v>
      </c>
      <c r="G3" s="532"/>
      <c r="H3" s="532" t="s">
        <v>213</v>
      </c>
      <c r="I3" s="532"/>
      <c r="J3" s="532" t="s">
        <v>1736</v>
      </c>
      <c r="K3" s="532"/>
      <c r="L3" s="532" t="s">
        <v>1737</v>
      </c>
      <c r="M3" s="543"/>
      <c r="N3" s="558" t="s">
        <v>211</v>
      </c>
      <c r="O3" s="532" t="s">
        <v>212</v>
      </c>
      <c r="P3" s="532"/>
      <c r="Q3" s="532" t="s">
        <v>213</v>
      </c>
      <c r="R3" s="532"/>
      <c r="S3" s="532" t="s">
        <v>1736</v>
      </c>
      <c r="T3" s="532"/>
      <c r="U3" s="532" t="s">
        <v>1737</v>
      </c>
      <c r="V3" s="533"/>
      <c r="W3" s="539" t="s">
        <v>211</v>
      </c>
      <c r="X3" s="543" t="s">
        <v>2424</v>
      </c>
      <c r="Y3" s="530"/>
      <c r="Z3" s="124"/>
      <c r="AA3" s="124"/>
    </row>
    <row r="4" spans="1:27" s="116" customFormat="1" ht="22.5" customHeight="1" x14ac:dyDescent="0.15">
      <c r="A4" s="554"/>
      <c r="B4" s="555"/>
      <c r="C4" s="549"/>
      <c r="D4" s="540"/>
      <c r="E4" s="542"/>
      <c r="F4" s="211" t="s">
        <v>214</v>
      </c>
      <c r="G4" s="211" t="s">
        <v>215</v>
      </c>
      <c r="H4" s="211" t="s">
        <v>214</v>
      </c>
      <c r="I4" s="211" t="s">
        <v>215</v>
      </c>
      <c r="J4" s="211" t="s">
        <v>214</v>
      </c>
      <c r="K4" s="211" t="s">
        <v>215</v>
      </c>
      <c r="L4" s="211" t="s">
        <v>214</v>
      </c>
      <c r="M4" s="223" t="s">
        <v>215</v>
      </c>
      <c r="N4" s="559"/>
      <c r="O4" s="211" t="s">
        <v>214</v>
      </c>
      <c r="P4" s="211" t="s">
        <v>215</v>
      </c>
      <c r="Q4" s="211" t="s">
        <v>214</v>
      </c>
      <c r="R4" s="211" t="s">
        <v>215</v>
      </c>
      <c r="S4" s="211" t="s">
        <v>214</v>
      </c>
      <c r="T4" s="211" t="s">
        <v>215</v>
      </c>
      <c r="U4" s="211" t="s">
        <v>214</v>
      </c>
      <c r="V4" s="212" t="s">
        <v>215</v>
      </c>
      <c r="W4" s="540"/>
      <c r="X4" s="563"/>
      <c r="Y4" s="531"/>
      <c r="Z4" s="124"/>
      <c r="AA4" s="124"/>
    </row>
    <row r="5" spans="1:27" ht="22.5" customHeight="1" x14ac:dyDescent="0.15">
      <c r="A5" s="560" t="s">
        <v>682</v>
      </c>
      <c r="B5" s="561"/>
      <c r="C5" s="321"/>
      <c r="D5" s="322"/>
      <c r="E5" s="323"/>
      <c r="F5" s="324"/>
      <c r="G5" s="324">
        <f>SUM(G6:G497)</f>
        <v>232495489</v>
      </c>
      <c r="H5" s="324"/>
      <c r="I5" s="324">
        <f>SUM(I6:I497)</f>
        <v>439471431</v>
      </c>
      <c r="J5" s="324"/>
      <c r="K5" s="324">
        <f>SUM(K6:K497)</f>
        <v>7424904</v>
      </c>
      <c r="L5" s="324"/>
      <c r="M5" s="325">
        <f t="shared" ref="M5:M69" si="0">G5+I5+K5</f>
        <v>679391824</v>
      </c>
      <c r="N5" s="326"/>
      <c r="O5" s="324"/>
      <c r="P5" s="324">
        <f>SUM(P6:P497)</f>
        <v>435944875</v>
      </c>
      <c r="Q5" s="324"/>
      <c r="R5" s="324">
        <f>SUM(R6:R497)</f>
        <v>969835422</v>
      </c>
      <c r="S5" s="324"/>
      <c r="T5" s="324">
        <f>SUM(T6:T497)</f>
        <v>7424904</v>
      </c>
      <c r="U5" s="324"/>
      <c r="V5" s="327">
        <f t="shared" ref="V5:V69" si="1">P5+R5+T5</f>
        <v>1413205201</v>
      </c>
      <c r="W5" s="328"/>
      <c r="X5" s="325">
        <f>SUM(X6:X497)</f>
        <v>733813377</v>
      </c>
      <c r="Y5" s="329"/>
    </row>
    <row r="6" spans="1:27" ht="22.5" customHeight="1" x14ac:dyDescent="0.15">
      <c r="A6" s="287" t="s">
        <v>1043</v>
      </c>
      <c r="B6" s="317" t="s">
        <v>2464</v>
      </c>
      <c r="C6" s="310" t="s">
        <v>1925</v>
      </c>
      <c r="D6" s="306">
        <f>'내역서(건축)-SH'!D6+'내역서(건축)-재개발'!D6</f>
        <v>1</v>
      </c>
      <c r="E6" s="282" t="s">
        <v>1078</v>
      </c>
      <c r="F6" s="283">
        <v>1560</v>
      </c>
      <c r="G6" s="283">
        <f t="shared" ref="G6:G69" si="2">INT(D6*F6)</f>
        <v>1560</v>
      </c>
      <c r="H6" s="283">
        <v>5942</v>
      </c>
      <c r="I6" s="283">
        <f t="shared" ref="I6:I69" si="3">INT(D6*H6)</f>
        <v>5942</v>
      </c>
      <c r="J6" s="283">
        <v>0</v>
      </c>
      <c r="K6" s="283">
        <f t="shared" ref="K6:K69" si="4">INT(D6*J6)</f>
        <v>0</v>
      </c>
      <c r="L6" s="283">
        <f t="shared" ref="L6:L69" si="5">F6+H6+J6</f>
        <v>7502</v>
      </c>
      <c r="M6" s="300">
        <f t="shared" si="0"/>
        <v>7502</v>
      </c>
      <c r="N6" s="303">
        <f>'내역서(건축)-SH'!N6+'내역서(건축)-재개발'!N6</f>
        <v>1</v>
      </c>
      <c r="O6" s="283">
        <v>1560</v>
      </c>
      <c r="P6" s="283">
        <f t="shared" ref="P6:P69" si="6">INT(N6*O6)</f>
        <v>1560</v>
      </c>
      <c r="Q6" s="283">
        <v>5942</v>
      </c>
      <c r="R6" s="283">
        <f t="shared" ref="R6:R69" si="7">INT(N6*Q6)</f>
        <v>5942</v>
      </c>
      <c r="S6" s="283">
        <v>0</v>
      </c>
      <c r="T6" s="283">
        <f t="shared" ref="T6:T69" si="8">INT(N6*S6)</f>
        <v>0</v>
      </c>
      <c r="U6" s="283">
        <f t="shared" ref="U6:U69" si="9">O6+Q6+S6</f>
        <v>7502</v>
      </c>
      <c r="V6" s="292">
        <f t="shared" si="1"/>
        <v>7502</v>
      </c>
      <c r="W6" s="299">
        <f t="shared" ref="W6:W69" si="10">N6-D6</f>
        <v>0</v>
      </c>
      <c r="X6" s="300">
        <f t="shared" ref="X6:X69" si="11">V6-M6</f>
        <v>0</v>
      </c>
      <c r="Y6" s="295"/>
    </row>
    <row r="7" spans="1:27" ht="22.5" customHeight="1" x14ac:dyDescent="0.15">
      <c r="A7" s="287" t="s">
        <v>1430</v>
      </c>
      <c r="B7" s="317" t="s">
        <v>2464</v>
      </c>
      <c r="C7" s="310" t="s">
        <v>1926</v>
      </c>
      <c r="D7" s="306">
        <f>'내역서(건축)-SH'!D7+'내역서(건축)-재개발'!D7</f>
        <v>0</v>
      </c>
      <c r="E7" s="282" t="s">
        <v>1078</v>
      </c>
      <c r="F7" s="283">
        <v>1560</v>
      </c>
      <c r="G7" s="283">
        <f t="shared" si="2"/>
        <v>0</v>
      </c>
      <c r="H7" s="283">
        <v>7725</v>
      </c>
      <c r="I7" s="283">
        <f t="shared" si="3"/>
        <v>0</v>
      </c>
      <c r="J7" s="283">
        <v>0</v>
      </c>
      <c r="K7" s="283">
        <f t="shared" si="4"/>
        <v>0</v>
      </c>
      <c r="L7" s="283">
        <f t="shared" si="5"/>
        <v>9285</v>
      </c>
      <c r="M7" s="300">
        <f t="shared" si="0"/>
        <v>0</v>
      </c>
      <c r="N7" s="303">
        <f>'내역서(건축)-SH'!N7+'내역서(건축)-재개발'!N7</f>
        <v>0</v>
      </c>
      <c r="O7" s="283">
        <v>1560</v>
      </c>
      <c r="P7" s="283">
        <f t="shared" si="6"/>
        <v>0</v>
      </c>
      <c r="Q7" s="283">
        <v>7725</v>
      </c>
      <c r="R7" s="283">
        <f t="shared" si="7"/>
        <v>0</v>
      </c>
      <c r="S7" s="283">
        <v>0</v>
      </c>
      <c r="T7" s="283">
        <f t="shared" si="8"/>
        <v>0</v>
      </c>
      <c r="U7" s="283">
        <f t="shared" si="9"/>
        <v>9285</v>
      </c>
      <c r="V7" s="292">
        <f t="shared" si="1"/>
        <v>0</v>
      </c>
      <c r="W7" s="299">
        <f t="shared" si="10"/>
        <v>0</v>
      </c>
      <c r="X7" s="300">
        <f t="shared" si="11"/>
        <v>0</v>
      </c>
      <c r="Y7" s="295"/>
    </row>
    <row r="8" spans="1:27" ht="22.5" customHeight="1" x14ac:dyDescent="0.15">
      <c r="A8" s="287" t="s">
        <v>244</v>
      </c>
      <c r="B8" s="317" t="s">
        <v>2465</v>
      </c>
      <c r="C8" s="310" t="s">
        <v>1925</v>
      </c>
      <c r="D8" s="306">
        <f>'내역서(건축)-SH'!D8+'내역서(건축)-재개발'!D8</f>
        <v>12135</v>
      </c>
      <c r="E8" s="282" t="s">
        <v>1078</v>
      </c>
      <c r="F8" s="283">
        <v>2716</v>
      </c>
      <c r="G8" s="283">
        <f t="shared" si="2"/>
        <v>32958660</v>
      </c>
      <c r="H8" s="283">
        <v>5942</v>
      </c>
      <c r="I8" s="283">
        <f t="shared" si="3"/>
        <v>72106170</v>
      </c>
      <c r="J8" s="283">
        <v>0</v>
      </c>
      <c r="K8" s="283">
        <f t="shared" si="4"/>
        <v>0</v>
      </c>
      <c r="L8" s="283">
        <f t="shared" si="5"/>
        <v>8658</v>
      </c>
      <c r="M8" s="300">
        <f t="shared" si="0"/>
        <v>105064830</v>
      </c>
      <c r="N8" s="303">
        <f>'내역서(건축)-SH'!N8+'내역서(건축)-재개발'!N8</f>
        <v>48260</v>
      </c>
      <c r="O8" s="283">
        <v>2716</v>
      </c>
      <c r="P8" s="283">
        <f t="shared" si="6"/>
        <v>131074160</v>
      </c>
      <c r="Q8" s="283">
        <v>5942</v>
      </c>
      <c r="R8" s="283">
        <f t="shared" si="7"/>
        <v>286760920</v>
      </c>
      <c r="S8" s="283">
        <v>0</v>
      </c>
      <c r="T8" s="283">
        <f t="shared" si="8"/>
        <v>0</v>
      </c>
      <c r="U8" s="283">
        <f t="shared" si="9"/>
        <v>8658</v>
      </c>
      <c r="V8" s="292">
        <f t="shared" si="1"/>
        <v>417835080</v>
      </c>
      <c r="W8" s="299">
        <f t="shared" si="10"/>
        <v>36125</v>
      </c>
      <c r="X8" s="300">
        <f t="shared" si="11"/>
        <v>312770250</v>
      </c>
      <c r="Y8" s="295"/>
    </row>
    <row r="9" spans="1:27" ht="22.5" customHeight="1" x14ac:dyDescent="0.15">
      <c r="A9" s="287" t="s">
        <v>245</v>
      </c>
      <c r="B9" s="317" t="s">
        <v>2465</v>
      </c>
      <c r="C9" s="310" t="s">
        <v>1927</v>
      </c>
      <c r="D9" s="306">
        <f>'내역서(건축)-SH'!D9+'내역서(건축)-재개발'!D9</f>
        <v>6465</v>
      </c>
      <c r="E9" s="282" t="s">
        <v>1078</v>
      </c>
      <c r="F9" s="283">
        <v>2716</v>
      </c>
      <c r="G9" s="283">
        <f t="shared" si="2"/>
        <v>17558940</v>
      </c>
      <c r="H9" s="283">
        <v>7725</v>
      </c>
      <c r="I9" s="283">
        <f t="shared" si="3"/>
        <v>49942125</v>
      </c>
      <c r="J9" s="283">
        <v>0</v>
      </c>
      <c r="K9" s="283">
        <f t="shared" si="4"/>
        <v>0</v>
      </c>
      <c r="L9" s="283">
        <f t="shared" si="5"/>
        <v>10441</v>
      </c>
      <c r="M9" s="300">
        <f t="shared" si="0"/>
        <v>67501065</v>
      </c>
      <c r="N9" s="303">
        <f>'내역서(건축)-SH'!N9+'내역서(건축)-재개발'!N9</f>
        <v>29340</v>
      </c>
      <c r="O9" s="283">
        <v>2716</v>
      </c>
      <c r="P9" s="283">
        <f t="shared" si="6"/>
        <v>79687440</v>
      </c>
      <c r="Q9" s="283">
        <v>7725</v>
      </c>
      <c r="R9" s="283">
        <f t="shared" si="7"/>
        <v>226651500</v>
      </c>
      <c r="S9" s="283">
        <v>0</v>
      </c>
      <c r="T9" s="283">
        <f t="shared" si="8"/>
        <v>0</v>
      </c>
      <c r="U9" s="283">
        <f t="shared" si="9"/>
        <v>10441</v>
      </c>
      <c r="V9" s="292">
        <f t="shared" si="1"/>
        <v>306338940</v>
      </c>
      <c r="W9" s="299">
        <f t="shared" si="10"/>
        <v>22875</v>
      </c>
      <c r="X9" s="300">
        <f t="shared" si="11"/>
        <v>238837875</v>
      </c>
      <c r="Y9" s="295"/>
    </row>
    <row r="10" spans="1:27" ht="22.5" customHeight="1" x14ac:dyDescent="0.15">
      <c r="A10" s="287" t="s">
        <v>246</v>
      </c>
      <c r="B10" s="317" t="s">
        <v>2466</v>
      </c>
      <c r="C10" s="310" t="s">
        <v>1925</v>
      </c>
      <c r="D10" s="306">
        <f>'내역서(건축)-SH'!D10+'내역서(건축)-재개발'!D10</f>
        <v>0</v>
      </c>
      <c r="E10" s="282" t="s">
        <v>1078</v>
      </c>
      <c r="F10" s="283">
        <v>1410</v>
      </c>
      <c r="G10" s="283">
        <f t="shared" si="2"/>
        <v>0</v>
      </c>
      <c r="H10" s="283">
        <v>4360</v>
      </c>
      <c r="I10" s="283">
        <f t="shared" si="3"/>
        <v>0</v>
      </c>
      <c r="J10" s="283">
        <v>0</v>
      </c>
      <c r="K10" s="283">
        <f t="shared" si="4"/>
        <v>0</v>
      </c>
      <c r="L10" s="283">
        <f t="shared" si="5"/>
        <v>5770</v>
      </c>
      <c r="M10" s="300">
        <f t="shared" si="0"/>
        <v>0</v>
      </c>
      <c r="N10" s="303">
        <f>'내역서(건축)-SH'!N10+'내역서(건축)-재개발'!N10</f>
        <v>0</v>
      </c>
      <c r="O10" s="283">
        <v>1410</v>
      </c>
      <c r="P10" s="283">
        <f t="shared" si="6"/>
        <v>0</v>
      </c>
      <c r="Q10" s="283">
        <v>4360</v>
      </c>
      <c r="R10" s="283">
        <f t="shared" si="7"/>
        <v>0</v>
      </c>
      <c r="S10" s="283">
        <v>0</v>
      </c>
      <c r="T10" s="283">
        <f t="shared" si="8"/>
        <v>0</v>
      </c>
      <c r="U10" s="283">
        <f t="shared" si="9"/>
        <v>5770</v>
      </c>
      <c r="V10" s="292">
        <f t="shared" si="1"/>
        <v>0</v>
      </c>
      <c r="W10" s="299">
        <f t="shared" si="10"/>
        <v>0</v>
      </c>
      <c r="X10" s="300">
        <f t="shared" si="11"/>
        <v>0</v>
      </c>
      <c r="Y10" s="295"/>
    </row>
    <row r="11" spans="1:27" ht="22.5" customHeight="1" x14ac:dyDescent="0.15">
      <c r="A11" s="287" t="s">
        <v>247</v>
      </c>
      <c r="B11" s="317" t="s">
        <v>2466</v>
      </c>
      <c r="C11" s="310" t="s">
        <v>1926</v>
      </c>
      <c r="D11" s="306">
        <f>'내역서(건축)-SH'!D11+'내역서(건축)-재개발'!D11</f>
        <v>0</v>
      </c>
      <c r="E11" s="282" t="s">
        <v>1078</v>
      </c>
      <c r="F11" s="283">
        <v>1410</v>
      </c>
      <c r="G11" s="283">
        <f t="shared" si="2"/>
        <v>0</v>
      </c>
      <c r="H11" s="283">
        <v>5668</v>
      </c>
      <c r="I11" s="283">
        <f t="shared" si="3"/>
        <v>0</v>
      </c>
      <c r="J11" s="283">
        <v>0</v>
      </c>
      <c r="K11" s="283">
        <f t="shared" si="4"/>
        <v>0</v>
      </c>
      <c r="L11" s="283">
        <f t="shared" si="5"/>
        <v>7078</v>
      </c>
      <c r="M11" s="300">
        <f t="shared" si="0"/>
        <v>0</v>
      </c>
      <c r="N11" s="303">
        <f>'내역서(건축)-SH'!N11+'내역서(건축)-재개발'!N11</f>
        <v>0</v>
      </c>
      <c r="O11" s="283">
        <v>1410</v>
      </c>
      <c r="P11" s="283">
        <f t="shared" si="6"/>
        <v>0</v>
      </c>
      <c r="Q11" s="283">
        <v>5668</v>
      </c>
      <c r="R11" s="283">
        <f t="shared" si="7"/>
        <v>0</v>
      </c>
      <c r="S11" s="283">
        <v>0</v>
      </c>
      <c r="T11" s="283">
        <f t="shared" si="8"/>
        <v>0</v>
      </c>
      <c r="U11" s="283">
        <f t="shared" si="9"/>
        <v>7078</v>
      </c>
      <c r="V11" s="292">
        <f t="shared" si="1"/>
        <v>0</v>
      </c>
      <c r="W11" s="299">
        <f t="shared" si="10"/>
        <v>0</v>
      </c>
      <c r="X11" s="300">
        <f t="shared" si="11"/>
        <v>0</v>
      </c>
      <c r="Y11" s="295"/>
    </row>
    <row r="12" spans="1:27" ht="22.5" customHeight="1" x14ac:dyDescent="0.15">
      <c r="A12" s="287" t="s">
        <v>248</v>
      </c>
      <c r="B12" s="317" t="s">
        <v>2467</v>
      </c>
      <c r="C12" s="310" t="s">
        <v>1925</v>
      </c>
      <c r="D12" s="306">
        <f>'내역서(건축)-SH'!D12+'내역서(건축)-재개발'!D12</f>
        <v>0</v>
      </c>
      <c r="E12" s="282" t="s">
        <v>1078</v>
      </c>
      <c r="F12" s="283">
        <v>1410</v>
      </c>
      <c r="G12" s="283">
        <f t="shared" si="2"/>
        <v>0</v>
      </c>
      <c r="H12" s="283">
        <v>4063</v>
      </c>
      <c r="I12" s="283">
        <f t="shared" si="3"/>
        <v>0</v>
      </c>
      <c r="J12" s="283">
        <v>0</v>
      </c>
      <c r="K12" s="283">
        <f t="shared" si="4"/>
        <v>0</v>
      </c>
      <c r="L12" s="283">
        <f t="shared" si="5"/>
        <v>5473</v>
      </c>
      <c r="M12" s="300">
        <f t="shared" si="0"/>
        <v>0</v>
      </c>
      <c r="N12" s="303">
        <f>'내역서(건축)-SH'!N12+'내역서(건축)-재개발'!N12</f>
        <v>0</v>
      </c>
      <c r="O12" s="283">
        <v>1410</v>
      </c>
      <c r="P12" s="283">
        <f t="shared" si="6"/>
        <v>0</v>
      </c>
      <c r="Q12" s="283">
        <v>4063</v>
      </c>
      <c r="R12" s="283">
        <f t="shared" si="7"/>
        <v>0</v>
      </c>
      <c r="S12" s="283">
        <v>0</v>
      </c>
      <c r="T12" s="283">
        <f t="shared" si="8"/>
        <v>0</v>
      </c>
      <c r="U12" s="283">
        <f t="shared" si="9"/>
        <v>5473</v>
      </c>
      <c r="V12" s="292">
        <f t="shared" si="1"/>
        <v>0</v>
      </c>
      <c r="W12" s="299">
        <f t="shared" si="10"/>
        <v>0</v>
      </c>
      <c r="X12" s="300">
        <f t="shared" si="11"/>
        <v>0</v>
      </c>
      <c r="Y12" s="295"/>
    </row>
    <row r="13" spans="1:27" ht="22.5" customHeight="1" x14ac:dyDescent="0.15">
      <c r="A13" s="287" t="s">
        <v>249</v>
      </c>
      <c r="B13" s="317" t="s">
        <v>2467</v>
      </c>
      <c r="C13" s="310" t="s">
        <v>1926</v>
      </c>
      <c r="D13" s="306">
        <f>'내역서(건축)-SH'!D13+'내역서(건축)-재개발'!D13</f>
        <v>0</v>
      </c>
      <c r="E13" s="282" t="s">
        <v>1078</v>
      </c>
      <c r="F13" s="283">
        <v>1410</v>
      </c>
      <c r="G13" s="283">
        <f t="shared" si="2"/>
        <v>0</v>
      </c>
      <c r="H13" s="283">
        <v>5282</v>
      </c>
      <c r="I13" s="283">
        <f t="shared" si="3"/>
        <v>0</v>
      </c>
      <c r="J13" s="283">
        <v>0</v>
      </c>
      <c r="K13" s="283">
        <f t="shared" si="4"/>
        <v>0</v>
      </c>
      <c r="L13" s="283">
        <f t="shared" si="5"/>
        <v>6692</v>
      </c>
      <c r="M13" s="300">
        <f t="shared" si="0"/>
        <v>0</v>
      </c>
      <c r="N13" s="303">
        <f>'내역서(건축)-SH'!N13+'내역서(건축)-재개발'!N13</f>
        <v>0</v>
      </c>
      <c r="O13" s="283">
        <v>1410</v>
      </c>
      <c r="P13" s="283">
        <f t="shared" si="6"/>
        <v>0</v>
      </c>
      <c r="Q13" s="283">
        <v>5282</v>
      </c>
      <c r="R13" s="283">
        <f t="shared" si="7"/>
        <v>0</v>
      </c>
      <c r="S13" s="283">
        <v>0</v>
      </c>
      <c r="T13" s="283">
        <f t="shared" si="8"/>
        <v>0</v>
      </c>
      <c r="U13" s="283">
        <f t="shared" si="9"/>
        <v>6692</v>
      </c>
      <c r="V13" s="292">
        <f t="shared" si="1"/>
        <v>0</v>
      </c>
      <c r="W13" s="299">
        <f t="shared" si="10"/>
        <v>0</v>
      </c>
      <c r="X13" s="300">
        <f t="shared" si="11"/>
        <v>0</v>
      </c>
      <c r="Y13" s="295"/>
    </row>
    <row r="14" spans="1:27" ht="22.5" customHeight="1" x14ac:dyDescent="0.15">
      <c r="A14" s="287" t="s">
        <v>250</v>
      </c>
      <c r="B14" s="317" t="s">
        <v>2468</v>
      </c>
      <c r="C14" s="310" t="s">
        <v>1925</v>
      </c>
      <c r="D14" s="306">
        <f>'내역서(건축)-SH'!D14+'내역서(건축)-재개발'!D14</f>
        <v>0</v>
      </c>
      <c r="E14" s="282" t="s">
        <v>1078</v>
      </c>
      <c r="F14" s="283">
        <v>2567</v>
      </c>
      <c r="G14" s="283">
        <f t="shared" si="2"/>
        <v>0</v>
      </c>
      <c r="H14" s="283">
        <v>4360</v>
      </c>
      <c r="I14" s="283">
        <f t="shared" si="3"/>
        <v>0</v>
      </c>
      <c r="J14" s="283">
        <v>0</v>
      </c>
      <c r="K14" s="283">
        <f t="shared" si="4"/>
        <v>0</v>
      </c>
      <c r="L14" s="283">
        <f t="shared" si="5"/>
        <v>6927</v>
      </c>
      <c r="M14" s="300">
        <f t="shared" si="0"/>
        <v>0</v>
      </c>
      <c r="N14" s="303">
        <f>'내역서(건축)-SH'!N14+'내역서(건축)-재개발'!N14</f>
        <v>0</v>
      </c>
      <c r="O14" s="283">
        <v>2567</v>
      </c>
      <c r="P14" s="283">
        <f t="shared" si="6"/>
        <v>0</v>
      </c>
      <c r="Q14" s="283">
        <v>4360</v>
      </c>
      <c r="R14" s="283">
        <f t="shared" si="7"/>
        <v>0</v>
      </c>
      <c r="S14" s="283">
        <v>0</v>
      </c>
      <c r="T14" s="283">
        <f t="shared" si="8"/>
        <v>0</v>
      </c>
      <c r="U14" s="283">
        <f t="shared" si="9"/>
        <v>6927</v>
      </c>
      <c r="V14" s="292">
        <f t="shared" si="1"/>
        <v>0</v>
      </c>
      <c r="W14" s="299">
        <f t="shared" si="10"/>
        <v>0</v>
      </c>
      <c r="X14" s="300">
        <f t="shared" si="11"/>
        <v>0</v>
      </c>
      <c r="Y14" s="295"/>
    </row>
    <row r="15" spans="1:27" ht="22.5" customHeight="1" x14ac:dyDescent="0.15">
      <c r="A15" s="287" t="s">
        <v>251</v>
      </c>
      <c r="B15" s="317" t="s">
        <v>2468</v>
      </c>
      <c r="C15" s="310" t="s">
        <v>1926</v>
      </c>
      <c r="D15" s="306">
        <f>'내역서(건축)-SH'!D15+'내역서(건축)-재개발'!D15</f>
        <v>0</v>
      </c>
      <c r="E15" s="282" t="s">
        <v>1078</v>
      </c>
      <c r="F15" s="283">
        <v>2567</v>
      </c>
      <c r="G15" s="283">
        <f t="shared" si="2"/>
        <v>0</v>
      </c>
      <c r="H15" s="283">
        <v>5668</v>
      </c>
      <c r="I15" s="283">
        <f t="shared" si="3"/>
        <v>0</v>
      </c>
      <c r="J15" s="283">
        <v>0</v>
      </c>
      <c r="K15" s="283">
        <f t="shared" si="4"/>
        <v>0</v>
      </c>
      <c r="L15" s="283">
        <f t="shared" si="5"/>
        <v>8235</v>
      </c>
      <c r="M15" s="300">
        <f t="shared" si="0"/>
        <v>0</v>
      </c>
      <c r="N15" s="303">
        <f>'내역서(건축)-SH'!N15+'내역서(건축)-재개발'!N15</f>
        <v>0</v>
      </c>
      <c r="O15" s="283">
        <v>2567</v>
      </c>
      <c r="P15" s="283">
        <f t="shared" si="6"/>
        <v>0</v>
      </c>
      <c r="Q15" s="283">
        <v>5668</v>
      </c>
      <c r="R15" s="283">
        <f t="shared" si="7"/>
        <v>0</v>
      </c>
      <c r="S15" s="283">
        <v>0</v>
      </c>
      <c r="T15" s="283">
        <f t="shared" si="8"/>
        <v>0</v>
      </c>
      <c r="U15" s="283">
        <f t="shared" si="9"/>
        <v>8235</v>
      </c>
      <c r="V15" s="292">
        <f t="shared" si="1"/>
        <v>0</v>
      </c>
      <c r="W15" s="299">
        <f t="shared" si="10"/>
        <v>0</v>
      </c>
      <c r="X15" s="300">
        <f t="shared" si="11"/>
        <v>0</v>
      </c>
      <c r="Y15" s="295"/>
    </row>
    <row r="16" spans="1:27" ht="22.5" customHeight="1" x14ac:dyDescent="0.15">
      <c r="A16" s="287" t="s">
        <v>252</v>
      </c>
      <c r="B16" s="317" t="s">
        <v>2469</v>
      </c>
      <c r="C16" s="310" t="s">
        <v>1925</v>
      </c>
      <c r="D16" s="306">
        <f>'내역서(건축)-SH'!D16+'내역서(건축)-재개발'!D16</f>
        <v>0</v>
      </c>
      <c r="E16" s="282" t="s">
        <v>1078</v>
      </c>
      <c r="F16" s="283">
        <v>2567</v>
      </c>
      <c r="G16" s="283">
        <f t="shared" si="2"/>
        <v>0</v>
      </c>
      <c r="H16" s="283">
        <v>4063</v>
      </c>
      <c r="I16" s="283">
        <f t="shared" si="3"/>
        <v>0</v>
      </c>
      <c r="J16" s="283">
        <v>0</v>
      </c>
      <c r="K16" s="283">
        <f t="shared" si="4"/>
        <v>0</v>
      </c>
      <c r="L16" s="283">
        <f t="shared" si="5"/>
        <v>6630</v>
      </c>
      <c r="M16" s="300">
        <f t="shared" si="0"/>
        <v>0</v>
      </c>
      <c r="N16" s="303">
        <f>'내역서(건축)-SH'!N16+'내역서(건축)-재개발'!N16</f>
        <v>0</v>
      </c>
      <c r="O16" s="283">
        <v>2567</v>
      </c>
      <c r="P16" s="283">
        <f t="shared" si="6"/>
        <v>0</v>
      </c>
      <c r="Q16" s="283">
        <v>4063</v>
      </c>
      <c r="R16" s="283">
        <f t="shared" si="7"/>
        <v>0</v>
      </c>
      <c r="S16" s="283">
        <v>0</v>
      </c>
      <c r="T16" s="283">
        <f t="shared" si="8"/>
        <v>0</v>
      </c>
      <c r="U16" s="283">
        <f t="shared" si="9"/>
        <v>6630</v>
      </c>
      <c r="V16" s="292">
        <f t="shared" si="1"/>
        <v>0</v>
      </c>
      <c r="W16" s="299">
        <f t="shared" si="10"/>
        <v>0</v>
      </c>
      <c r="X16" s="300">
        <f t="shared" si="11"/>
        <v>0</v>
      </c>
      <c r="Y16" s="295"/>
    </row>
    <row r="17" spans="1:25" ht="22.5" customHeight="1" x14ac:dyDescent="0.15">
      <c r="A17" s="287" t="s">
        <v>253</v>
      </c>
      <c r="B17" s="317" t="s">
        <v>2469</v>
      </c>
      <c r="C17" s="310" t="s">
        <v>1926</v>
      </c>
      <c r="D17" s="306">
        <f>'내역서(건축)-SH'!D17+'내역서(건축)-재개발'!D17</f>
        <v>0</v>
      </c>
      <c r="E17" s="282" t="s">
        <v>1078</v>
      </c>
      <c r="F17" s="283">
        <v>2567</v>
      </c>
      <c r="G17" s="283">
        <f t="shared" si="2"/>
        <v>0</v>
      </c>
      <c r="H17" s="283">
        <v>5282</v>
      </c>
      <c r="I17" s="283">
        <f t="shared" si="3"/>
        <v>0</v>
      </c>
      <c r="J17" s="283">
        <v>0</v>
      </c>
      <c r="K17" s="283">
        <f t="shared" si="4"/>
        <v>0</v>
      </c>
      <c r="L17" s="283">
        <f t="shared" si="5"/>
        <v>7849</v>
      </c>
      <c r="M17" s="300">
        <f t="shared" si="0"/>
        <v>0</v>
      </c>
      <c r="N17" s="303">
        <f>'내역서(건축)-SH'!N17+'내역서(건축)-재개발'!N17</f>
        <v>0</v>
      </c>
      <c r="O17" s="283">
        <v>2567</v>
      </c>
      <c r="P17" s="283">
        <f t="shared" si="6"/>
        <v>0</v>
      </c>
      <c r="Q17" s="283">
        <v>5282</v>
      </c>
      <c r="R17" s="283">
        <f t="shared" si="7"/>
        <v>0</v>
      </c>
      <c r="S17" s="283">
        <v>0</v>
      </c>
      <c r="T17" s="283">
        <f t="shared" si="8"/>
        <v>0</v>
      </c>
      <c r="U17" s="283">
        <f t="shared" si="9"/>
        <v>7849</v>
      </c>
      <c r="V17" s="292">
        <f t="shared" si="1"/>
        <v>0</v>
      </c>
      <c r="W17" s="299">
        <f t="shared" si="10"/>
        <v>0</v>
      </c>
      <c r="X17" s="300">
        <f t="shared" si="11"/>
        <v>0</v>
      </c>
      <c r="Y17" s="295"/>
    </row>
    <row r="18" spans="1:25" ht="22.5" customHeight="1" x14ac:dyDescent="0.15">
      <c r="A18" s="287" t="s">
        <v>254</v>
      </c>
      <c r="B18" s="317" t="s">
        <v>2470</v>
      </c>
      <c r="C18" s="310" t="s">
        <v>1925</v>
      </c>
      <c r="D18" s="306">
        <f>'내역서(건축)-SH'!D18+'내역서(건축)-재개발'!D18</f>
        <v>0</v>
      </c>
      <c r="E18" s="282" t="s">
        <v>1078</v>
      </c>
      <c r="F18" s="283">
        <v>1509</v>
      </c>
      <c r="G18" s="283">
        <f t="shared" si="2"/>
        <v>0</v>
      </c>
      <c r="H18" s="283">
        <v>8044</v>
      </c>
      <c r="I18" s="283">
        <f t="shared" si="3"/>
        <v>0</v>
      </c>
      <c r="J18" s="283">
        <v>0</v>
      </c>
      <c r="K18" s="283">
        <f t="shared" si="4"/>
        <v>0</v>
      </c>
      <c r="L18" s="283">
        <f t="shared" si="5"/>
        <v>9553</v>
      </c>
      <c r="M18" s="300">
        <f t="shared" si="0"/>
        <v>0</v>
      </c>
      <c r="N18" s="303">
        <f>'내역서(건축)-SH'!N18+'내역서(건축)-재개발'!N18</f>
        <v>0</v>
      </c>
      <c r="O18" s="283">
        <v>1509</v>
      </c>
      <c r="P18" s="283">
        <f t="shared" si="6"/>
        <v>0</v>
      </c>
      <c r="Q18" s="283">
        <v>8044</v>
      </c>
      <c r="R18" s="283">
        <f t="shared" si="7"/>
        <v>0</v>
      </c>
      <c r="S18" s="283">
        <v>0</v>
      </c>
      <c r="T18" s="283">
        <f t="shared" si="8"/>
        <v>0</v>
      </c>
      <c r="U18" s="283">
        <f t="shared" si="9"/>
        <v>9553</v>
      </c>
      <c r="V18" s="292">
        <f t="shared" si="1"/>
        <v>0</v>
      </c>
      <c r="W18" s="299">
        <f t="shared" si="10"/>
        <v>0</v>
      </c>
      <c r="X18" s="300">
        <f t="shared" si="11"/>
        <v>0</v>
      </c>
      <c r="Y18" s="295"/>
    </row>
    <row r="19" spans="1:25" ht="22.5" customHeight="1" x14ac:dyDescent="0.15">
      <c r="A19" s="287" t="s">
        <v>255</v>
      </c>
      <c r="B19" s="317" t="s">
        <v>2470</v>
      </c>
      <c r="C19" s="310" t="s">
        <v>1926</v>
      </c>
      <c r="D19" s="306">
        <f>'내역서(건축)-SH'!D19+'내역서(건축)-재개발'!D19</f>
        <v>0</v>
      </c>
      <c r="E19" s="282" t="s">
        <v>1078</v>
      </c>
      <c r="F19" s="283">
        <v>1509</v>
      </c>
      <c r="G19" s="283">
        <f t="shared" si="2"/>
        <v>0</v>
      </c>
      <c r="H19" s="283">
        <v>10457</v>
      </c>
      <c r="I19" s="283">
        <f t="shared" si="3"/>
        <v>0</v>
      </c>
      <c r="J19" s="283">
        <v>0</v>
      </c>
      <c r="K19" s="283">
        <f t="shared" si="4"/>
        <v>0</v>
      </c>
      <c r="L19" s="283">
        <f t="shared" si="5"/>
        <v>11966</v>
      </c>
      <c r="M19" s="300">
        <f t="shared" si="0"/>
        <v>0</v>
      </c>
      <c r="N19" s="303">
        <f>'내역서(건축)-SH'!N19+'내역서(건축)-재개발'!N19</f>
        <v>0</v>
      </c>
      <c r="O19" s="283">
        <v>1509</v>
      </c>
      <c r="P19" s="283">
        <f t="shared" si="6"/>
        <v>0</v>
      </c>
      <c r="Q19" s="283">
        <v>10457</v>
      </c>
      <c r="R19" s="283">
        <f t="shared" si="7"/>
        <v>0</v>
      </c>
      <c r="S19" s="283">
        <v>0</v>
      </c>
      <c r="T19" s="283">
        <f t="shared" si="8"/>
        <v>0</v>
      </c>
      <c r="U19" s="283">
        <f t="shared" si="9"/>
        <v>11966</v>
      </c>
      <c r="V19" s="292">
        <f t="shared" si="1"/>
        <v>0</v>
      </c>
      <c r="W19" s="299">
        <f t="shared" si="10"/>
        <v>0</v>
      </c>
      <c r="X19" s="300">
        <f t="shared" si="11"/>
        <v>0</v>
      </c>
      <c r="Y19" s="295"/>
    </row>
    <row r="20" spans="1:25" ht="22.5" customHeight="1" x14ac:dyDescent="0.15">
      <c r="A20" s="287" t="s">
        <v>256</v>
      </c>
      <c r="B20" s="317" t="s">
        <v>2471</v>
      </c>
      <c r="C20" s="310" t="s">
        <v>1925</v>
      </c>
      <c r="D20" s="306">
        <f>'내역서(건축)-SH'!D20+'내역서(건축)-재개발'!D20</f>
        <v>0</v>
      </c>
      <c r="E20" s="282" t="s">
        <v>1078</v>
      </c>
      <c r="F20" s="283">
        <v>1560</v>
      </c>
      <c r="G20" s="283">
        <f t="shared" si="2"/>
        <v>0</v>
      </c>
      <c r="H20" s="283">
        <v>7427</v>
      </c>
      <c r="I20" s="283">
        <f t="shared" si="3"/>
        <v>0</v>
      </c>
      <c r="J20" s="283">
        <v>0</v>
      </c>
      <c r="K20" s="283">
        <f t="shared" si="4"/>
        <v>0</v>
      </c>
      <c r="L20" s="283">
        <f t="shared" si="5"/>
        <v>8987</v>
      </c>
      <c r="M20" s="300">
        <f t="shared" si="0"/>
        <v>0</v>
      </c>
      <c r="N20" s="303">
        <f>'내역서(건축)-SH'!N20+'내역서(건축)-재개발'!N20</f>
        <v>0</v>
      </c>
      <c r="O20" s="283">
        <v>1560</v>
      </c>
      <c r="P20" s="283">
        <f t="shared" si="6"/>
        <v>0</v>
      </c>
      <c r="Q20" s="283">
        <v>7427</v>
      </c>
      <c r="R20" s="283">
        <f t="shared" si="7"/>
        <v>0</v>
      </c>
      <c r="S20" s="283">
        <v>0</v>
      </c>
      <c r="T20" s="283">
        <f t="shared" si="8"/>
        <v>0</v>
      </c>
      <c r="U20" s="283">
        <f t="shared" si="9"/>
        <v>8987</v>
      </c>
      <c r="V20" s="292">
        <f t="shared" si="1"/>
        <v>0</v>
      </c>
      <c r="W20" s="299">
        <f t="shared" si="10"/>
        <v>0</v>
      </c>
      <c r="X20" s="300">
        <f t="shared" si="11"/>
        <v>0</v>
      </c>
      <c r="Y20" s="295"/>
    </row>
    <row r="21" spans="1:25" ht="22.5" customHeight="1" x14ac:dyDescent="0.15">
      <c r="A21" s="287" t="s">
        <v>257</v>
      </c>
      <c r="B21" s="317" t="s">
        <v>2471</v>
      </c>
      <c r="C21" s="310" t="s">
        <v>1927</v>
      </c>
      <c r="D21" s="306">
        <f>'내역서(건축)-SH'!D21+'내역서(건축)-재개발'!D21</f>
        <v>0</v>
      </c>
      <c r="E21" s="282" t="s">
        <v>1078</v>
      </c>
      <c r="F21" s="283">
        <v>1560</v>
      </c>
      <c r="G21" s="283">
        <f t="shared" si="2"/>
        <v>0</v>
      </c>
      <c r="H21" s="283">
        <v>9656</v>
      </c>
      <c r="I21" s="283">
        <f t="shared" si="3"/>
        <v>0</v>
      </c>
      <c r="J21" s="283">
        <v>0</v>
      </c>
      <c r="K21" s="283">
        <f t="shared" si="4"/>
        <v>0</v>
      </c>
      <c r="L21" s="283">
        <f t="shared" si="5"/>
        <v>11216</v>
      </c>
      <c r="M21" s="300">
        <f t="shared" si="0"/>
        <v>0</v>
      </c>
      <c r="N21" s="303">
        <f>'내역서(건축)-SH'!N21+'내역서(건축)-재개발'!N21</f>
        <v>0</v>
      </c>
      <c r="O21" s="283">
        <v>1560</v>
      </c>
      <c r="P21" s="283">
        <f t="shared" si="6"/>
        <v>0</v>
      </c>
      <c r="Q21" s="283">
        <v>9656</v>
      </c>
      <c r="R21" s="283">
        <f t="shared" si="7"/>
        <v>0</v>
      </c>
      <c r="S21" s="283">
        <v>0</v>
      </c>
      <c r="T21" s="283">
        <f t="shared" si="8"/>
        <v>0</v>
      </c>
      <c r="U21" s="283">
        <f t="shared" si="9"/>
        <v>11216</v>
      </c>
      <c r="V21" s="292">
        <f t="shared" si="1"/>
        <v>0</v>
      </c>
      <c r="W21" s="299">
        <f t="shared" si="10"/>
        <v>0</v>
      </c>
      <c r="X21" s="300">
        <f t="shared" si="11"/>
        <v>0</v>
      </c>
      <c r="Y21" s="295"/>
    </row>
    <row r="22" spans="1:25" ht="22.5" customHeight="1" x14ac:dyDescent="0.15">
      <c r="A22" s="287" t="s">
        <v>258</v>
      </c>
      <c r="B22" s="317" t="s">
        <v>2472</v>
      </c>
      <c r="C22" s="310" t="s">
        <v>1925</v>
      </c>
      <c r="D22" s="306">
        <f>'내역서(건축)-SH'!D22+'내역서(건축)-재개발'!D22</f>
        <v>0</v>
      </c>
      <c r="E22" s="282" t="s">
        <v>1078</v>
      </c>
      <c r="F22" s="283">
        <v>2666</v>
      </c>
      <c r="G22" s="283">
        <f t="shared" si="2"/>
        <v>0</v>
      </c>
      <c r="H22" s="283">
        <v>8044</v>
      </c>
      <c r="I22" s="283">
        <f t="shared" si="3"/>
        <v>0</v>
      </c>
      <c r="J22" s="283">
        <v>0</v>
      </c>
      <c r="K22" s="283">
        <f t="shared" si="4"/>
        <v>0</v>
      </c>
      <c r="L22" s="283">
        <f t="shared" si="5"/>
        <v>10710</v>
      </c>
      <c r="M22" s="300">
        <f t="shared" si="0"/>
        <v>0</v>
      </c>
      <c r="N22" s="303">
        <f>'내역서(건축)-SH'!N22+'내역서(건축)-재개발'!N22</f>
        <v>0</v>
      </c>
      <c r="O22" s="283">
        <v>2666</v>
      </c>
      <c r="P22" s="283">
        <f t="shared" si="6"/>
        <v>0</v>
      </c>
      <c r="Q22" s="283">
        <v>8044</v>
      </c>
      <c r="R22" s="283">
        <f t="shared" si="7"/>
        <v>0</v>
      </c>
      <c r="S22" s="283">
        <v>0</v>
      </c>
      <c r="T22" s="283">
        <f t="shared" si="8"/>
        <v>0</v>
      </c>
      <c r="U22" s="283">
        <f t="shared" si="9"/>
        <v>10710</v>
      </c>
      <c r="V22" s="292">
        <f t="shared" si="1"/>
        <v>0</v>
      </c>
      <c r="W22" s="299">
        <f t="shared" si="10"/>
        <v>0</v>
      </c>
      <c r="X22" s="300">
        <f t="shared" si="11"/>
        <v>0</v>
      </c>
      <c r="Y22" s="295"/>
    </row>
    <row r="23" spans="1:25" ht="22.5" customHeight="1" x14ac:dyDescent="0.15">
      <c r="A23" s="287" t="s">
        <v>259</v>
      </c>
      <c r="B23" s="317" t="s">
        <v>2472</v>
      </c>
      <c r="C23" s="310" t="s">
        <v>1926</v>
      </c>
      <c r="D23" s="306">
        <f>'내역서(건축)-SH'!D23+'내역서(건축)-재개발'!D23</f>
        <v>0</v>
      </c>
      <c r="E23" s="282" t="s">
        <v>1078</v>
      </c>
      <c r="F23" s="283">
        <v>2666</v>
      </c>
      <c r="G23" s="283">
        <f t="shared" si="2"/>
        <v>0</v>
      </c>
      <c r="H23" s="283">
        <v>10457</v>
      </c>
      <c r="I23" s="283">
        <f t="shared" si="3"/>
        <v>0</v>
      </c>
      <c r="J23" s="283">
        <v>0</v>
      </c>
      <c r="K23" s="283">
        <f t="shared" si="4"/>
        <v>0</v>
      </c>
      <c r="L23" s="283">
        <f t="shared" si="5"/>
        <v>13123</v>
      </c>
      <c r="M23" s="300">
        <f t="shared" si="0"/>
        <v>0</v>
      </c>
      <c r="N23" s="303">
        <f>'내역서(건축)-SH'!N23+'내역서(건축)-재개발'!N23</f>
        <v>0</v>
      </c>
      <c r="O23" s="283">
        <v>2666</v>
      </c>
      <c r="P23" s="283">
        <f t="shared" si="6"/>
        <v>0</v>
      </c>
      <c r="Q23" s="283">
        <v>10457</v>
      </c>
      <c r="R23" s="283">
        <f t="shared" si="7"/>
        <v>0</v>
      </c>
      <c r="S23" s="283">
        <v>0</v>
      </c>
      <c r="T23" s="283">
        <f t="shared" si="8"/>
        <v>0</v>
      </c>
      <c r="U23" s="283">
        <f t="shared" si="9"/>
        <v>13123</v>
      </c>
      <c r="V23" s="292">
        <f t="shared" si="1"/>
        <v>0</v>
      </c>
      <c r="W23" s="299">
        <f t="shared" si="10"/>
        <v>0</v>
      </c>
      <c r="X23" s="300">
        <f t="shared" si="11"/>
        <v>0</v>
      </c>
      <c r="Y23" s="295"/>
    </row>
    <row r="24" spans="1:25" ht="22.5" customHeight="1" x14ac:dyDescent="0.15">
      <c r="A24" s="287" t="s">
        <v>260</v>
      </c>
      <c r="B24" s="317" t="s">
        <v>2473</v>
      </c>
      <c r="C24" s="310" t="s">
        <v>1925</v>
      </c>
      <c r="D24" s="306">
        <f>'내역서(건축)-SH'!D24+'내역서(건축)-재개발'!D24</f>
        <v>5200</v>
      </c>
      <c r="E24" s="282" t="s">
        <v>1078</v>
      </c>
      <c r="F24" s="283">
        <v>2716</v>
      </c>
      <c r="G24" s="283">
        <f t="shared" si="2"/>
        <v>14123200</v>
      </c>
      <c r="H24" s="283">
        <v>7722</v>
      </c>
      <c r="I24" s="283">
        <f t="shared" si="3"/>
        <v>40154400</v>
      </c>
      <c r="J24" s="283">
        <v>0</v>
      </c>
      <c r="K24" s="283">
        <f t="shared" si="4"/>
        <v>0</v>
      </c>
      <c r="L24" s="283">
        <f t="shared" si="5"/>
        <v>10438</v>
      </c>
      <c r="M24" s="300">
        <f t="shared" si="0"/>
        <v>54277600</v>
      </c>
      <c r="N24" s="303">
        <f>'내역서(건축)-SH'!N24+'내역서(건축)-재개발'!N24</f>
        <v>5200</v>
      </c>
      <c r="O24" s="283">
        <v>2716</v>
      </c>
      <c r="P24" s="283">
        <f t="shared" si="6"/>
        <v>14123200</v>
      </c>
      <c r="Q24" s="283">
        <v>7722</v>
      </c>
      <c r="R24" s="283">
        <f t="shared" si="7"/>
        <v>40154400</v>
      </c>
      <c r="S24" s="283">
        <v>0</v>
      </c>
      <c r="T24" s="283">
        <f t="shared" si="8"/>
        <v>0</v>
      </c>
      <c r="U24" s="283">
        <f t="shared" si="9"/>
        <v>10438</v>
      </c>
      <c r="V24" s="292">
        <f t="shared" si="1"/>
        <v>54277600</v>
      </c>
      <c r="W24" s="299">
        <f t="shared" si="10"/>
        <v>0</v>
      </c>
      <c r="X24" s="300">
        <f t="shared" si="11"/>
        <v>0</v>
      </c>
      <c r="Y24" s="295"/>
    </row>
    <row r="25" spans="1:25" ht="22.5" customHeight="1" x14ac:dyDescent="0.15">
      <c r="A25" s="287" t="s">
        <v>261</v>
      </c>
      <c r="B25" s="317" t="s">
        <v>2473</v>
      </c>
      <c r="C25" s="310" t="s">
        <v>1927</v>
      </c>
      <c r="D25" s="306">
        <f>'내역서(건축)-SH'!D25+'내역서(건축)-재개발'!D25</f>
        <v>5950</v>
      </c>
      <c r="E25" s="282" t="s">
        <v>1078</v>
      </c>
      <c r="F25" s="283">
        <v>2716</v>
      </c>
      <c r="G25" s="283">
        <f t="shared" si="2"/>
        <v>16160200</v>
      </c>
      <c r="H25" s="283">
        <v>10038</v>
      </c>
      <c r="I25" s="283">
        <f t="shared" si="3"/>
        <v>59726100</v>
      </c>
      <c r="J25" s="283">
        <v>0</v>
      </c>
      <c r="K25" s="283">
        <f t="shared" si="4"/>
        <v>0</v>
      </c>
      <c r="L25" s="283">
        <f t="shared" si="5"/>
        <v>12754</v>
      </c>
      <c r="M25" s="300">
        <f t="shared" si="0"/>
        <v>75886300</v>
      </c>
      <c r="N25" s="303">
        <f>'내역서(건축)-SH'!N25+'내역서(건축)-재개발'!N25</f>
        <v>5950</v>
      </c>
      <c r="O25" s="283">
        <v>2716</v>
      </c>
      <c r="P25" s="283">
        <f t="shared" si="6"/>
        <v>16160200</v>
      </c>
      <c r="Q25" s="283">
        <v>10038</v>
      </c>
      <c r="R25" s="283">
        <f t="shared" si="7"/>
        <v>59726100</v>
      </c>
      <c r="S25" s="283">
        <v>0</v>
      </c>
      <c r="T25" s="283">
        <f t="shared" si="8"/>
        <v>0</v>
      </c>
      <c r="U25" s="283">
        <f t="shared" si="9"/>
        <v>12754</v>
      </c>
      <c r="V25" s="292">
        <f t="shared" si="1"/>
        <v>75886300</v>
      </c>
      <c r="W25" s="299">
        <f t="shared" si="10"/>
        <v>0</v>
      </c>
      <c r="X25" s="300">
        <f t="shared" si="11"/>
        <v>0</v>
      </c>
      <c r="Y25" s="295"/>
    </row>
    <row r="26" spans="1:25" ht="22.5" customHeight="1" x14ac:dyDescent="0.15">
      <c r="A26" s="287" t="s">
        <v>262</v>
      </c>
      <c r="B26" s="317" t="s">
        <v>1928</v>
      </c>
      <c r="C26" s="310" t="s">
        <v>1929</v>
      </c>
      <c r="D26" s="306">
        <f>'내역서(건축)-SH'!D26+'내역서(건축)-재개발'!D26</f>
        <v>0</v>
      </c>
      <c r="E26" s="282" t="s">
        <v>1078</v>
      </c>
      <c r="F26" s="283">
        <v>2430</v>
      </c>
      <c r="G26" s="283">
        <f t="shared" si="2"/>
        <v>0</v>
      </c>
      <c r="H26" s="283">
        <v>4063</v>
      </c>
      <c r="I26" s="283">
        <f t="shared" si="3"/>
        <v>0</v>
      </c>
      <c r="J26" s="283">
        <v>0</v>
      </c>
      <c r="K26" s="283">
        <f t="shared" si="4"/>
        <v>0</v>
      </c>
      <c r="L26" s="283">
        <f t="shared" si="5"/>
        <v>6493</v>
      </c>
      <c r="M26" s="300">
        <f t="shared" si="0"/>
        <v>0</v>
      </c>
      <c r="N26" s="303">
        <f>'내역서(건축)-SH'!N26+'내역서(건축)-재개발'!N26</f>
        <v>0</v>
      </c>
      <c r="O26" s="283">
        <v>2430</v>
      </c>
      <c r="P26" s="283">
        <f t="shared" si="6"/>
        <v>0</v>
      </c>
      <c r="Q26" s="283">
        <v>4063</v>
      </c>
      <c r="R26" s="283">
        <f t="shared" si="7"/>
        <v>0</v>
      </c>
      <c r="S26" s="283">
        <v>0</v>
      </c>
      <c r="T26" s="283">
        <f t="shared" si="8"/>
        <v>0</v>
      </c>
      <c r="U26" s="283">
        <f t="shared" si="9"/>
        <v>6493</v>
      </c>
      <c r="V26" s="292">
        <f t="shared" si="1"/>
        <v>0</v>
      </c>
      <c r="W26" s="299">
        <f t="shared" si="10"/>
        <v>0</v>
      </c>
      <c r="X26" s="300">
        <f t="shared" si="11"/>
        <v>0</v>
      </c>
      <c r="Y26" s="295"/>
    </row>
    <row r="27" spans="1:25" ht="22.5" customHeight="1" x14ac:dyDescent="0.15">
      <c r="A27" s="287" t="s">
        <v>263</v>
      </c>
      <c r="B27" s="317" t="s">
        <v>1928</v>
      </c>
      <c r="C27" s="310" t="s">
        <v>1927</v>
      </c>
      <c r="D27" s="306">
        <f>'내역서(건축)-SH'!D27+'내역서(건축)-재개발'!D27</f>
        <v>0</v>
      </c>
      <c r="E27" s="282" t="s">
        <v>1078</v>
      </c>
      <c r="F27" s="283">
        <v>2430</v>
      </c>
      <c r="G27" s="283">
        <f t="shared" si="2"/>
        <v>0</v>
      </c>
      <c r="H27" s="283">
        <v>5285</v>
      </c>
      <c r="I27" s="283">
        <f t="shared" si="3"/>
        <v>0</v>
      </c>
      <c r="J27" s="283">
        <v>0</v>
      </c>
      <c r="K27" s="283">
        <f t="shared" si="4"/>
        <v>0</v>
      </c>
      <c r="L27" s="283">
        <f t="shared" si="5"/>
        <v>7715</v>
      </c>
      <c r="M27" s="300">
        <f t="shared" si="0"/>
        <v>0</v>
      </c>
      <c r="N27" s="303">
        <f>'내역서(건축)-SH'!N27+'내역서(건축)-재개발'!N27</f>
        <v>0</v>
      </c>
      <c r="O27" s="283">
        <v>2430</v>
      </c>
      <c r="P27" s="283">
        <f t="shared" si="6"/>
        <v>0</v>
      </c>
      <c r="Q27" s="283">
        <v>5285</v>
      </c>
      <c r="R27" s="283">
        <f t="shared" si="7"/>
        <v>0</v>
      </c>
      <c r="S27" s="283">
        <v>0</v>
      </c>
      <c r="T27" s="283">
        <f t="shared" si="8"/>
        <v>0</v>
      </c>
      <c r="U27" s="283">
        <f t="shared" si="9"/>
        <v>7715</v>
      </c>
      <c r="V27" s="292">
        <f t="shared" si="1"/>
        <v>0</v>
      </c>
      <c r="W27" s="299">
        <f t="shared" si="10"/>
        <v>0</v>
      </c>
      <c r="X27" s="300">
        <f t="shared" si="11"/>
        <v>0</v>
      </c>
      <c r="Y27" s="295"/>
    </row>
    <row r="28" spans="1:25" ht="22.5" customHeight="1" x14ac:dyDescent="0.15">
      <c r="A28" s="287" t="s">
        <v>264</v>
      </c>
      <c r="B28" s="317" t="s">
        <v>1930</v>
      </c>
      <c r="C28" s="310" t="s">
        <v>1929</v>
      </c>
      <c r="D28" s="306">
        <f>'내역서(건축)-SH'!D28+'내역서(건축)-재개발'!D28</f>
        <v>0</v>
      </c>
      <c r="E28" s="282" t="s">
        <v>1078</v>
      </c>
      <c r="F28" s="283">
        <v>2430</v>
      </c>
      <c r="G28" s="283">
        <f t="shared" si="2"/>
        <v>0</v>
      </c>
      <c r="H28" s="283">
        <v>5079</v>
      </c>
      <c r="I28" s="283">
        <f t="shared" si="3"/>
        <v>0</v>
      </c>
      <c r="J28" s="283">
        <v>0</v>
      </c>
      <c r="K28" s="283">
        <f t="shared" si="4"/>
        <v>0</v>
      </c>
      <c r="L28" s="283">
        <f t="shared" si="5"/>
        <v>7509</v>
      </c>
      <c r="M28" s="300">
        <f t="shared" si="0"/>
        <v>0</v>
      </c>
      <c r="N28" s="303">
        <f>'내역서(건축)-SH'!N28+'내역서(건축)-재개발'!N28</f>
        <v>0</v>
      </c>
      <c r="O28" s="283">
        <v>2430</v>
      </c>
      <c r="P28" s="283">
        <f t="shared" si="6"/>
        <v>0</v>
      </c>
      <c r="Q28" s="283">
        <v>5079</v>
      </c>
      <c r="R28" s="283">
        <f t="shared" si="7"/>
        <v>0</v>
      </c>
      <c r="S28" s="283">
        <v>0</v>
      </c>
      <c r="T28" s="283">
        <f t="shared" si="8"/>
        <v>0</v>
      </c>
      <c r="U28" s="283">
        <f t="shared" si="9"/>
        <v>7509</v>
      </c>
      <c r="V28" s="292">
        <f t="shared" si="1"/>
        <v>0</v>
      </c>
      <c r="W28" s="299">
        <f t="shared" si="10"/>
        <v>0</v>
      </c>
      <c r="X28" s="300">
        <f t="shared" si="11"/>
        <v>0</v>
      </c>
      <c r="Y28" s="295"/>
    </row>
    <row r="29" spans="1:25" ht="22.5" customHeight="1" x14ac:dyDescent="0.15">
      <c r="A29" s="287" t="s">
        <v>265</v>
      </c>
      <c r="B29" s="317" t="s">
        <v>1930</v>
      </c>
      <c r="C29" s="310" t="s">
        <v>1927</v>
      </c>
      <c r="D29" s="306">
        <f>'내역서(건축)-SH'!D29+'내역서(건축)-재개발'!D29</f>
        <v>0</v>
      </c>
      <c r="E29" s="282" t="s">
        <v>1078</v>
      </c>
      <c r="F29" s="283">
        <v>2430</v>
      </c>
      <c r="G29" s="283">
        <f t="shared" si="2"/>
        <v>0</v>
      </c>
      <c r="H29" s="283">
        <v>6606</v>
      </c>
      <c r="I29" s="283">
        <f t="shared" si="3"/>
        <v>0</v>
      </c>
      <c r="J29" s="283">
        <v>0</v>
      </c>
      <c r="K29" s="283">
        <f t="shared" si="4"/>
        <v>0</v>
      </c>
      <c r="L29" s="283">
        <f t="shared" si="5"/>
        <v>9036</v>
      </c>
      <c r="M29" s="300">
        <f t="shared" si="0"/>
        <v>0</v>
      </c>
      <c r="N29" s="303">
        <f>'내역서(건축)-SH'!N29+'내역서(건축)-재개발'!N29</f>
        <v>0</v>
      </c>
      <c r="O29" s="283">
        <v>2430</v>
      </c>
      <c r="P29" s="283">
        <f t="shared" si="6"/>
        <v>0</v>
      </c>
      <c r="Q29" s="283">
        <v>6606</v>
      </c>
      <c r="R29" s="283">
        <f t="shared" si="7"/>
        <v>0</v>
      </c>
      <c r="S29" s="283">
        <v>0</v>
      </c>
      <c r="T29" s="283">
        <f t="shared" si="8"/>
        <v>0</v>
      </c>
      <c r="U29" s="283">
        <f t="shared" si="9"/>
        <v>9036</v>
      </c>
      <c r="V29" s="292">
        <f t="shared" si="1"/>
        <v>0</v>
      </c>
      <c r="W29" s="299">
        <f t="shared" si="10"/>
        <v>0</v>
      </c>
      <c r="X29" s="300">
        <f t="shared" si="11"/>
        <v>0</v>
      </c>
      <c r="Y29" s="295"/>
    </row>
    <row r="30" spans="1:25" ht="22.5" customHeight="1" x14ac:dyDescent="0.15">
      <c r="A30" s="287" t="s">
        <v>266</v>
      </c>
      <c r="B30" s="317" t="s">
        <v>1931</v>
      </c>
      <c r="C30" s="310" t="s">
        <v>1932</v>
      </c>
      <c r="D30" s="306">
        <f>'내역서(건축)-SH'!D30+'내역서(건축)-재개발'!D30</f>
        <v>960.068253968254</v>
      </c>
      <c r="E30" s="282" t="s">
        <v>681</v>
      </c>
      <c r="F30" s="283">
        <v>1053</v>
      </c>
      <c r="G30" s="283">
        <f t="shared" si="2"/>
        <v>1010951</v>
      </c>
      <c r="H30" s="283">
        <v>3687</v>
      </c>
      <c r="I30" s="283">
        <f t="shared" si="3"/>
        <v>3539771</v>
      </c>
      <c r="J30" s="283">
        <v>0</v>
      </c>
      <c r="K30" s="283">
        <f t="shared" si="4"/>
        <v>0</v>
      </c>
      <c r="L30" s="283">
        <f t="shared" si="5"/>
        <v>4740</v>
      </c>
      <c r="M30" s="300">
        <f t="shared" si="0"/>
        <v>4550722</v>
      </c>
      <c r="N30" s="303">
        <f>'내역서(건축)-SH'!N30+'내역서(건축)-재개발'!N30</f>
        <v>960.068253968254</v>
      </c>
      <c r="O30" s="283">
        <v>1053</v>
      </c>
      <c r="P30" s="283">
        <f t="shared" si="6"/>
        <v>1010951</v>
      </c>
      <c r="Q30" s="283">
        <v>3687</v>
      </c>
      <c r="R30" s="283">
        <f t="shared" si="7"/>
        <v>3539771</v>
      </c>
      <c r="S30" s="283">
        <v>0</v>
      </c>
      <c r="T30" s="283">
        <f t="shared" si="8"/>
        <v>0</v>
      </c>
      <c r="U30" s="283">
        <f t="shared" si="9"/>
        <v>4740</v>
      </c>
      <c r="V30" s="292">
        <f t="shared" si="1"/>
        <v>4550722</v>
      </c>
      <c r="W30" s="299">
        <f t="shared" si="10"/>
        <v>0</v>
      </c>
      <c r="X30" s="300">
        <f t="shared" si="11"/>
        <v>0</v>
      </c>
      <c r="Y30" s="295"/>
    </row>
    <row r="31" spans="1:25" ht="22.5" customHeight="1" x14ac:dyDescent="0.15">
      <c r="A31" s="287" t="s">
        <v>267</v>
      </c>
      <c r="B31" s="317" t="s">
        <v>2474</v>
      </c>
      <c r="C31" s="310" t="s">
        <v>1933</v>
      </c>
      <c r="D31" s="306">
        <f>'내역서(건축)-SH'!D31+'내역서(건축)-재개발'!D31</f>
        <v>2741</v>
      </c>
      <c r="E31" s="282" t="s">
        <v>1078</v>
      </c>
      <c r="F31" s="283">
        <v>10386</v>
      </c>
      <c r="G31" s="283">
        <f t="shared" si="2"/>
        <v>28468026</v>
      </c>
      <c r="H31" s="283">
        <v>4686</v>
      </c>
      <c r="I31" s="283">
        <f t="shared" si="3"/>
        <v>12844326</v>
      </c>
      <c r="J31" s="283">
        <v>0</v>
      </c>
      <c r="K31" s="283">
        <f t="shared" si="4"/>
        <v>0</v>
      </c>
      <c r="L31" s="283">
        <f t="shared" si="5"/>
        <v>15072</v>
      </c>
      <c r="M31" s="300">
        <f t="shared" si="0"/>
        <v>41312352</v>
      </c>
      <c r="N31" s="303">
        <f>'내역서(건축)-SH'!N31+'내역서(건축)-재개발'!N31</f>
        <v>4262</v>
      </c>
      <c r="O31" s="283">
        <v>10386</v>
      </c>
      <c r="P31" s="283">
        <f t="shared" si="6"/>
        <v>44265132</v>
      </c>
      <c r="Q31" s="283">
        <v>4686</v>
      </c>
      <c r="R31" s="283">
        <f t="shared" si="7"/>
        <v>19971732</v>
      </c>
      <c r="S31" s="283">
        <v>0</v>
      </c>
      <c r="T31" s="283">
        <f t="shared" si="8"/>
        <v>0</v>
      </c>
      <c r="U31" s="283">
        <f t="shared" si="9"/>
        <v>15072</v>
      </c>
      <c r="V31" s="292">
        <f t="shared" si="1"/>
        <v>64236864</v>
      </c>
      <c r="W31" s="299">
        <f t="shared" si="10"/>
        <v>1521</v>
      </c>
      <c r="X31" s="300">
        <f t="shared" si="11"/>
        <v>22924512</v>
      </c>
      <c r="Y31" s="295"/>
    </row>
    <row r="32" spans="1:25" ht="22.5" customHeight="1" x14ac:dyDescent="0.15">
      <c r="A32" s="287" t="s">
        <v>268</v>
      </c>
      <c r="B32" s="317" t="s">
        <v>2474</v>
      </c>
      <c r="C32" s="310" t="s">
        <v>1934</v>
      </c>
      <c r="D32" s="306">
        <f>'내역서(건축)-SH'!D32+'내역서(건축)-재개발'!D32</f>
        <v>910.99999999999989</v>
      </c>
      <c r="E32" s="282" t="s">
        <v>1078</v>
      </c>
      <c r="F32" s="283">
        <v>12244</v>
      </c>
      <c r="G32" s="283">
        <f t="shared" si="2"/>
        <v>11154284</v>
      </c>
      <c r="H32" s="283">
        <v>4686</v>
      </c>
      <c r="I32" s="283">
        <f t="shared" si="3"/>
        <v>4268946</v>
      </c>
      <c r="J32" s="283">
        <v>0</v>
      </c>
      <c r="K32" s="283">
        <f t="shared" si="4"/>
        <v>0</v>
      </c>
      <c r="L32" s="283">
        <f t="shared" si="5"/>
        <v>16930</v>
      </c>
      <c r="M32" s="300">
        <f t="shared" si="0"/>
        <v>15423230</v>
      </c>
      <c r="N32" s="303">
        <f>'내역서(건축)-SH'!N32+'내역서(건축)-재개발'!N32</f>
        <v>910.99999999999989</v>
      </c>
      <c r="O32" s="283">
        <v>12244</v>
      </c>
      <c r="P32" s="283">
        <f t="shared" si="6"/>
        <v>11154284</v>
      </c>
      <c r="Q32" s="283">
        <v>4686</v>
      </c>
      <c r="R32" s="283">
        <f t="shared" si="7"/>
        <v>4268946</v>
      </c>
      <c r="S32" s="283">
        <v>0</v>
      </c>
      <c r="T32" s="283">
        <f t="shared" si="8"/>
        <v>0</v>
      </c>
      <c r="U32" s="283">
        <f t="shared" si="9"/>
        <v>16930</v>
      </c>
      <c r="V32" s="292">
        <f t="shared" si="1"/>
        <v>15423230</v>
      </c>
      <c r="W32" s="299">
        <f t="shared" si="10"/>
        <v>0</v>
      </c>
      <c r="X32" s="300">
        <f t="shared" si="11"/>
        <v>0</v>
      </c>
      <c r="Y32" s="295"/>
    </row>
    <row r="33" spans="1:25" ht="22.5" customHeight="1" x14ac:dyDescent="0.15">
      <c r="A33" s="287" t="s">
        <v>269</v>
      </c>
      <c r="B33" s="317" t="s">
        <v>1935</v>
      </c>
      <c r="C33" s="310" t="s">
        <v>1936</v>
      </c>
      <c r="D33" s="306">
        <f>'내역서(건축)-SH'!D33+'내역서(건축)-재개발'!D33</f>
        <v>1.0007936507936508</v>
      </c>
      <c r="E33" s="282" t="s">
        <v>1078</v>
      </c>
      <c r="F33" s="283">
        <v>9622</v>
      </c>
      <c r="G33" s="283">
        <f t="shared" si="2"/>
        <v>9629</v>
      </c>
      <c r="H33" s="283">
        <v>14667</v>
      </c>
      <c r="I33" s="283">
        <f t="shared" si="3"/>
        <v>14678</v>
      </c>
      <c r="J33" s="283">
        <v>0</v>
      </c>
      <c r="K33" s="283">
        <f t="shared" si="4"/>
        <v>0</v>
      </c>
      <c r="L33" s="283">
        <f t="shared" si="5"/>
        <v>24289</v>
      </c>
      <c r="M33" s="300">
        <f t="shared" si="0"/>
        <v>24307</v>
      </c>
      <c r="N33" s="303">
        <f>'내역서(건축)-SH'!N33+'내역서(건축)-재개발'!N33</f>
        <v>1.0007936507936508</v>
      </c>
      <c r="O33" s="283">
        <v>9622</v>
      </c>
      <c r="P33" s="283">
        <f t="shared" si="6"/>
        <v>9629</v>
      </c>
      <c r="Q33" s="283">
        <v>14667</v>
      </c>
      <c r="R33" s="283">
        <f t="shared" si="7"/>
        <v>14678</v>
      </c>
      <c r="S33" s="283">
        <v>0</v>
      </c>
      <c r="T33" s="283">
        <f t="shared" si="8"/>
        <v>0</v>
      </c>
      <c r="U33" s="283">
        <f t="shared" si="9"/>
        <v>24289</v>
      </c>
      <c r="V33" s="292">
        <f t="shared" si="1"/>
        <v>24307</v>
      </c>
      <c r="W33" s="299">
        <f t="shared" si="10"/>
        <v>0</v>
      </c>
      <c r="X33" s="300">
        <f t="shared" si="11"/>
        <v>0</v>
      </c>
      <c r="Y33" s="295"/>
    </row>
    <row r="34" spans="1:25" ht="22.5" customHeight="1" x14ac:dyDescent="0.15">
      <c r="A34" s="287" t="s">
        <v>270</v>
      </c>
      <c r="B34" s="317" t="s">
        <v>1937</v>
      </c>
      <c r="C34" s="311" t="s">
        <v>1936</v>
      </c>
      <c r="D34" s="306">
        <f>'내역서(건축)-SH'!D34+'내역서(건축)-재개발'!D34</f>
        <v>1.0007936507936508</v>
      </c>
      <c r="E34" s="282" t="s">
        <v>1078</v>
      </c>
      <c r="F34" s="283">
        <v>9622</v>
      </c>
      <c r="G34" s="283">
        <f t="shared" si="2"/>
        <v>9629</v>
      </c>
      <c r="H34" s="283">
        <v>18333</v>
      </c>
      <c r="I34" s="283">
        <f t="shared" si="3"/>
        <v>18347</v>
      </c>
      <c r="J34" s="283">
        <v>0</v>
      </c>
      <c r="K34" s="283">
        <f t="shared" si="4"/>
        <v>0</v>
      </c>
      <c r="L34" s="283">
        <f t="shared" si="5"/>
        <v>27955</v>
      </c>
      <c r="M34" s="300">
        <f t="shared" si="0"/>
        <v>27976</v>
      </c>
      <c r="N34" s="303">
        <f>'내역서(건축)-SH'!N34+'내역서(건축)-재개발'!N34</f>
        <v>1.0007936507936508</v>
      </c>
      <c r="O34" s="283">
        <v>9622</v>
      </c>
      <c r="P34" s="283">
        <f t="shared" si="6"/>
        <v>9629</v>
      </c>
      <c r="Q34" s="283">
        <v>18333</v>
      </c>
      <c r="R34" s="283">
        <f t="shared" si="7"/>
        <v>18347</v>
      </c>
      <c r="S34" s="283">
        <v>0</v>
      </c>
      <c r="T34" s="283">
        <f t="shared" si="8"/>
        <v>0</v>
      </c>
      <c r="U34" s="283">
        <f t="shared" si="9"/>
        <v>27955</v>
      </c>
      <c r="V34" s="292">
        <f t="shared" si="1"/>
        <v>27976</v>
      </c>
      <c r="W34" s="299">
        <f t="shared" si="10"/>
        <v>0</v>
      </c>
      <c r="X34" s="300">
        <f t="shared" si="11"/>
        <v>0</v>
      </c>
      <c r="Y34" s="295"/>
    </row>
    <row r="35" spans="1:25" ht="22.5" customHeight="1" x14ac:dyDescent="0.15">
      <c r="A35" s="287" t="s">
        <v>271</v>
      </c>
      <c r="B35" s="317" t="s">
        <v>1938</v>
      </c>
      <c r="C35" s="310" t="s">
        <v>2475</v>
      </c>
      <c r="D35" s="306">
        <f>'내역서(건축)-SH'!D35+'내역서(건축)-재개발'!D35</f>
        <v>280</v>
      </c>
      <c r="E35" s="282" t="s">
        <v>1078</v>
      </c>
      <c r="F35" s="283">
        <v>31965</v>
      </c>
      <c r="G35" s="283">
        <f t="shared" si="2"/>
        <v>8950200</v>
      </c>
      <c r="H35" s="283">
        <v>45700</v>
      </c>
      <c r="I35" s="283">
        <f t="shared" si="3"/>
        <v>12796000</v>
      </c>
      <c r="J35" s="283">
        <v>0</v>
      </c>
      <c r="K35" s="283">
        <f t="shared" si="4"/>
        <v>0</v>
      </c>
      <c r="L35" s="283">
        <f t="shared" si="5"/>
        <v>77665</v>
      </c>
      <c r="M35" s="300">
        <f t="shared" si="0"/>
        <v>21746200</v>
      </c>
      <c r="N35" s="303">
        <f>'내역서(건축)-SH'!N35+'내역서(건축)-재개발'!N35</f>
        <v>280</v>
      </c>
      <c r="O35" s="283">
        <v>31965</v>
      </c>
      <c r="P35" s="283">
        <f t="shared" si="6"/>
        <v>8950200</v>
      </c>
      <c r="Q35" s="283">
        <v>45700</v>
      </c>
      <c r="R35" s="283">
        <f t="shared" si="7"/>
        <v>12796000</v>
      </c>
      <c r="S35" s="283">
        <v>0</v>
      </c>
      <c r="T35" s="283">
        <f t="shared" si="8"/>
        <v>0</v>
      </c>
      <c r="U35" s="283">
        <f t="shared" si="9"/>
        <v>77665</v>
      </c>
      <c r="V35" s="292">
        <f t="shared" si="1"/>
        <v>21746200</v>
      </c>
      <c r="W35" s="299">
        <f t="shared" si="10"/>
        <v>0</v>
      </c>
      <c r="X35" s="300">
        <f t="shared" si="11"/>
        <v>0</v>
      </c>
      <c r="Y35" s="295"/>
    </row>
    <row r="36" spans="1:25" ht="22.5" customHeight="1" x14ac:dyDescent="0.15">
      <c r="A36" s="287" t="s">
        <v>272</v>
      </c>
      <c r="B36" s="317" t="s">
        <v>1939</v>
      </c>
      <c r="C36" s="310" t="s">
        <v>2475</v>
      </c>
      <c r="D36" s="306">
        <f>'내역서(건축)-SH'!D36+'내역서(건축)-재개발'!D36</f>
        <v>210</v>
      </c>
      <c r="E36" s="282" t="s">
        <v>1078</v>
      </c>
      <c r="F36" s="283">
        <v>31965</v>
      </c>
      <c r="G36" s="283">
        <f t="shared" si="2"/>
        <v>6712650</v>
      </c>
      <c r="H36" s="283">
        <v>57124</v>
      </c>
      <c r="I36" s="283">
        <f t="shared" si="3"/>
        <v>11996040</v>
      </c>
      <c r="J36" s="283">
        <v>0</v>
      </c>
      <c r="K36" s="283">
        <f t="shared" si="4"/>
        <v>0</v>
      </c>
      <c r="L36" s="283">
        <f t="shared" si="5"/>
        <v>89089</v>
      </c>
      <c r="M36" s="300">
        <f t="shared" si="0"/>
        <v>18708690</v>
      </c>
      <c r="N36" s="303">
        <f>'내역서(건축)-SH'!N36+'내역서(건축)-재개발'!N36</f>
        <v>210</v>
      </c>
      <c r="O36" s="283">
        <v>31965</v>
      </c>
      <c r="P36" s="283">
        <f t="shared" si="6"/>
        <v>6712650</v>
      </c>
      <c r="Q36" s="283">
        <v>57124</v>
      </c>
      <c r="R36" s="283">
        <f t="shared" si="7"/>
        <v>11996040</v>
      </c>
      <c r="S36" s="283">
        <v>0</v>
      </c>
      <c r="T36" s="283">
        <f t="shared" si="8"/>
        <v>0</v>
      </c>
      <c r="U36" s="283">
        <f t="shared" si="9"/>
        <v>89089</v>
      </c>
      <c r="V36" s="292">
        <f t="shared" si="1"/>
        <v>18708690</v>
      </c>
      <c r="W36" s="299">
        <f t="shared" si="10"/>
        <v>0</v>
      </c>
      <c r="X36" s="300">
        <f t="shared" si="11"/>
        <v>0</v>
      </c>
      <c r="Y36" s="295"/>
    </row>
    <row r="37" spans="1:25" ht="22.5" customHeight="1" x14ac:dyDescent="0.15">
      <c r="A37" s="287" t="s">
        <v>273</v>
      </c>
      <c r="B37" s="317" t="s">
        <v>1940</v>
      </c>
      <c r="C37" s="310" t="s">
        <v>2476</v>
      </c>
      <c r="D37" s="306">
        <f>'내역서(건축)-SH'!D37+'내역서(건축)-재개발'!D37</f>
        <v>1</v>
      </c>
      <c r="E37" s="282" t="s">
        <v>1078</v>
      </c>
      <c r="F37" s="283">
        <v>4678</v>
      </c>
      <c r="G37" s="283">
        <f t="shared" si="2"/>
        <v>4678</v>
      </c>
      <c r="H37" s="283">
        <v>14667</v>
      </c>
      <c r="I37" s="283">
        <f t="shared" si="3"/>
        <v>14667</v>
      </c>
      <c r="J37" s="283">
        <v>0</v>
      </c>
      <c r="K37" s="283">
        <f t="shared" si="4"/>
        <v>0</v>
      </c>
      <c r="L37" s="283">
        <f t="shared" si="5"/>
        <v>19345</v>
      </c>
      <c r="M37" s="300">
        <f t="shared" si="0"/>
        <v>19345</v>
      </c>
      <c r="N37" s="303">
        <f>'내역서(건축)-SH'!N37+'내역서(건축)-재개발'!N37</f>
        <v>1</v>
      </c>
      <c r="O37" s="283">
        <v>4678</v>
      </c>
      <c r="P37" s="283">
        <f t="shared" si="6"/>
        <v>4678</v>
      </c>
      <c r="Q37" s="283">
        <v>14667</v>
      </c>
      <c r="R37" s="283">
        <f t="shared" si="7"/>
        <v>14667</v>
      </c>
      <c r="S37" s="283">
        <v>0</v>
      </c>
      <c r="T37" s="283">
        <f t="shared" si="8"/>
        <v>0</v>
      </c>
      <c r="U37" s="283">
        <f t="shared" si="9"/>
        <v>19345</v>
      </c>
      <c r="V37" s="292">
        <f t="shared" si="1"/>
        <v>19345</v>
      </c>
      <c r="W37" s="299">
        <f t="shared" si="10"/>
        <v>0</v>
      </c>
      <c r="X37" s="300">
        <f t="shared" si="11"/>
        <v>0</v>
      </c>
      <c r="Y37" s="295"/>
    </row>
    <row r="38" spans="1:25" ht="22.5" customHeight="1" x14ac:dyDescent="0.15">
      <c r="A38" s="287" t="s">
        <v>274</v>
      </c>
      <c r="B38" s="317" t="s">
        <v>1941</v>
      </c>
      <c r="C38" s="310" t="s">
        <v>2476</v>
      </c>
      <c r="D38" s="306">
        <f>'내역서(건축)-SH'!D38+'내역서(건축)-재개발'!D38</f>
        <v>1</v>
      </c>
      <c r="E38" s="282" t="s">
        <v>1078</v>
      </c>
      <c r="F38" s="283">
        <v>4678</v>
      </c>
      <c r="G38" s="283">
        <f t="shared" si="2"/>
        <v>4678</v>
      </c>
      <c r="H38" s="283">
        <v>18333</v>
      </c>
      <c r="I38" s="283">
        <f t="shared" si="3"/>
        <v>18333</v>
      </c>
      <c r="J38" s="283">
        <v>0</v>
      </c>
      <c r="K38" s="283">
        <f t="shared" si="4"/>
        <v>0</v>
      </c>
      <c r="L38" s="283">
        <f t="shared" si="5"/>
        <v>23011</v>
      </c>
      <c r="M38" s="300">
        <f t="shared" si="0"/>
        <v>23011</v>
      </c>
      <c r="N38" s="303">
        <f>'내역서(건축)-SH'!N38+'내역서(건축)-재개발'!N38</f>
        <v>1</v>
      </c>
      <c r="O38" s="283">
        <v>4678</v>
      </c>
      <c r="P38" s="283">
        <f t="shared" si="6"/>
        <v>4678</v>
      </c>
      <c r="Q38" s="283">
        <v>18333</v>
      </c>
      <c r="R38" s="283">
        <f t="shared" si="7"/>
        <v>18333</v>
      </c>
      <c r="S38" s="283">
        <v>0</v>
      </c>
      <c r="T38" s="283">
        <f t="shared" si="8"/>
        <v>0</v>
      </c>
      <c r="U38" s="283">
        <f t="shared" si="9"/>
        <v>23011</v>
      </c>
      <c r="V38" s="292">
        <f t="shared" si="1"/>
        <v>23011</v>
      </c>
      <c r="W38" s="299">
        <f t="shared" si="10"/>
        <v>0</v>
      </c>
      <c r="X38" s="300">
        <f t="shared" si="11"/>
        <v>0</v>
      </c>
      <c r="Y38" s="295"/>
    </row>
    <row r="39" spans="1:25" ht="22.5" customHeight="1" x14ac:dyDescent="0.15">
      <c r="A39" s="287" t="s">
        <v>275</v>
      </c>
      <c r="B39" s="317" t="s">
        <v>2477</v>
      </c>
      <c r="C39" s="310" t="s">
        <v>1942</v>
      </c>
      <c r="D39" s="306">
        <f>'내역서(건축)-SH'!D39+'내역서(건축)-재개발'!D39</f>
        <v>10</v>
      </c>
      <c r="E39" s="282" t="s">
        <v>1078</v>
      </c>
      <c r="F39" s="283">
        <v>1673</v>
      </c>
      <c r="G39" s="283">
        <f t="shared" si="2"/>
        <v>16730</v>
      </c>
      <c r="H39" s="283">
        <v>15295</v>
      </c>
      <c r="I39" s="283">
        <f t="shared" si="3"/>
        <v>152950</v>
      </c>
      <c r="J39" s="283">
        <v>0</v>
      </c>
      <c r="K39" s="283">
        <f t="shared" si="4"/>
        <v>0</v>
      </c>
      <c r="L39" s="283">
        <f t="shared" si="5"/>
        <v>16968</v>
      </c>
      <c r="M39" s="300">
        <f t="shared" si="0"/>
        <v>169680</v>
      </c>
      <c r="N39" s="303">
        <f>'내역서(건축)-SH'!N39+'내역서(건축)-재개발'!N39</f>
        <v>10</v>
      </c>
      <c r="O39" s="283">
        <v>1673</v>
      </c>
      <c r="P39" s="283">
        <f t="shared" si="6"/>
        <v>16730</v>
      </c>
      <c r="Q39" s="283">
        <v>15295</v>
      </c>
      <c r="R39" s="283">
        <f t="shared" si="7"/>
        <v>152950</v>
      </c>
      <c r="S39" s="283">
        <v>0</v>
      </c>
      <c r="T39" s="283">
        <f t="shared" si="8"/>
        <v>0</v>
      </c>
      <c r="U39" s="283">
        <f t="shared" si="9"/>
        <v>16968</v>
      </c>
      <c r="V39" s="292">
        <f t="shared" si="1"/>
        <v>169680</v>
      </c>
      <c r="W39" s="299">
        <f t="shared" si="10"/>
        <v>0</v>
      </c>
      <c r="X39" s="300">
        <f t="shared" si="11"/>
        <v>0</v>
      </c>
      <c r="Y39" s="295"/>
    </row>
    <row r="40" spans="1:25" ht="22.5" customHeight="1" x14ac:dyDescent="0.15">
      <c r="A40" s="287" t="s">
        <v>276</v>
      </c>
      <c r="B40" s="317" t="s">
        <v>2478</v>
      </c>
      <c r="C40" s="310" t="s">
        <v>1942</v>
      </c>
      <c r="D40" s="306">
        <f>'내역서(건축)-SH'!D40+'내역서(건축)-재개발'!D40</f>
        <v>10</v>
      </c>
      <c r="E40" s="282" t="s">
        <v>1078</v>
      </c>
      <c r="F40" s="283">
        <v>1712</v>
      </c>
      <c r="G40" s="283">
        <f t="shared" si="2"/>
        <v>17120</v>
      </c>
      <c r="H40" s="283">
        <v>19118</v>
      </c>
      <c r="I40" s="283">
        <f t="shared" si="3"/>
        <v>191180</v>
      </c>
      <c r="J40" s="283">
        <v>0</v>
      </c>
      <c r="K40" s="283">
        <f t="shared" si="4"/>
        <v>0</v>
      </c>
      <c r="L40" s="283">
        <f t="shared" si="5"/>
        <v>20830</v>
      </c>
      <c r="M40" s="300">
        <f t="shared" si="0"/>
        <v>208300</v>
      </c>
      <c r="N40" s="303">
        <f>'내역서(건축)-SH'!N40+'내역서(건축)-재개발'!N40</f>
        <v>10</v>
      </c>
      <c r="O40" s="283">
        <v>1712</v>
      </c>
      <c r="P40" s="283">
        <f t="shared" si="6"/>
        <v>17120</v>
      </c>
      <c r="Q40" s="283">
        <v>19118</v>
      </c>
      <c r="R40" s="283">
        <f t="shared" si="7"/>
        <v>191180</v>
      </c>
      <c r="S40" s="283">
        <v>0</v>
      </c>
      <c r="T40" s="283">
        <f t="shared" si="8"/>
        <v>0</v>
      </c>
      <c r="U40" s="283">
        <f t="shared" si="9"/>
        <v>20830</v>
      </c>
      <c r="V40" s="292">
        <f t="shared" si="1"/>
        <v>208300</v>
      </c>
      <c r="W40" s="299">
        <f t="shared" si="10"/>
        <v>0</v>
      </c>
      <c r="X40" s="300">
        <f t="shared" si="11"/>
        <v>0</v>
      </c>
      <c r="Y40" s="295"/>
    </row>
    <row r="41" spans="1:25" ht="22.5" customHeight="1" x14ac:dyDescent="0.15">
      <c r="A41" s="287" t="s">
        <v>277</v>
      </c>
      <c r="B41" s="317" t="s">
        <v>2477</v>
      </c>
      <c r="C41" s="310" t="s">
        <v>1943</v>
      </c>
      <c r="D41" s="306">
        <f>'내역서(건축)-SH'!D41+'내역서(건축)-재개발'!D41</f>
        <v>50</v>
      </c>
      <c r="E41" s="282" t="s">
        <v>1078</v>
      </c>
      <c r="F41" s="283">
        <v>1730</v>
      </c>
      <c r="G41" s="283">
        <f t="shared" si="2"/>
        <v>86500</v>
      </c>
      <c r="H41" s="283">
        <v>10517</v>
      </c>
      <c r="I41" s="283">
        <f t="shared" si="3"/>
        <v>525850</v>
      </c>
      <c r="J41" s="283">
        <v>0</v>
      </c>
      <c r="K41" s="283">
        <f t="shared" si="4"/>
        <v>0</v>
      </c>
      <c r="L41" s="283">
        <f t="shared" si="5"/>
        <v>12247</v>
      </c>
      <c r="M41" s="300">
        <f t="shared" si="0"/>
        <v>612350</v>
      </c>
      <c r="N41" s="303">
        <f>'내역서(건축)-SH'!N41+'내역서(건축)-재개발'!N41</f>
        <v>50</v>
      </c>
      <c r="O41" s="283">
        <v>1730</v>
      </c>
      <c r="P41" s="283">
        <f t="shared" si="6"/>
        <v>86500</v>
      </c>
      <c r="Q41" s="283">
        <v>10517</v>
      </c>
      <c r="R41" s="283">
        <f t="shared" si="7"/>
        <v>525850</v>
      </c>
      <c r="S41" s="283">
        <v>0</v>
      </c>
      <c r="T41" s="283">
        <f t="shared" si="8"/>
        <v>0</v>
      </c>
      <c r="U41" s="283">
        <f t="shared" si="9"/>
        <v>12247</v>
      </c>
      <c r="V41" s="292">
        <f t="shared" si="1"/>
        <v>612350</v>
      </c>
      <c r="W41" s="299">
        <f t="shared" si="10"/>
        <v>0</v>
      </c>
      <c r="X41" s="300">
        <f t="shared" si="11"/>
        <v>0</v>
      </c>
      <c r="Y41" s="295"/>
    </row>
    <row r="42" spans="1:25" ht="22.5" customHeight="1" x14ac:dyDescent="0.15">
      <c r="A42" s="287" t="s">
        <v>278</v>
      </c>
      <c r="B42" s="317" t="s">
        <v>2478</v>
      </c>
      <c r="C42" s="310" t="s">
        <v>1943</v>
      </c>
      <c r="D42" s="306">
        <f>'내역서(건축)-SH'!D42+'내역서(건축)-재개발'!D42</f>
        <v>10</v>
      </c>
      <c r="E42" s="282" t="s">
        <v>1078</v>
      </c>
      <c r="F42" s="283">
        <v>1652</v>
      </c>
      <c r="G42" s="283">
        <f t="shared" si="2"/>
        <v>16520</v>
      </c>
      <c r="H42" s="283">
        <v>13146</v>
      </c>
      <c r="I42" s="283">
        <f t="shared" si="3"/>
        <v>131460</v>
      </c>
      <c r="J42" s="283">
        <v>0</v>
      </c>
      <c r="K42" s="283">
        <f t="shared" si="4"/>
        <v>0</v>
      </c>
      <c r="L42" s="283">
        <f t="shared" si="5"/>
        <v>14798</v>
      </c>
      <c r="M42" s="300">
        <f t="shared" si="0"/>
        <v>147980</v>
      </c>
      <c r="N42" s="303">
        <f>'내역서(건축)-SH'!N42+'내역서(건축)-재개발'!N42</f>
        <v>10</v>
      </c>
      <c r="O42" s="283">
        <v>1652</v>
      </c>
      <c r="P42" s="283">
        <f t="shared" si="6"/>
        <v>16520</v>
      </c>
      <c r="Q42" s="283">
        <v>13146</v>
      </c>
      <c r="R42" s="283">
        <f t="shared" si="7"/>
        <v>131460</v>
      </c>
      <c r="S42" s="283">
        <v>0</v>
      </c>
      <c r="T42" s="283">
        <f t="shared" si="8"/>
        <v>0</v>
      </c>
      <c r="U42" s="283">
        <f t="shared" si="9"/>
        <v>14798</v>
      </c>
      <c r="V42" s="292">
        <f t="shared" si="1"/>
        <v>147980</v>
      </c>
      <c r="W42" s="299">
        <f t="shared" si="10"/>
        <v>0</v>
      </c>
      <c r="X42" s="300">
        <f t="shared" si="11"/>
        <v>0</v>
      </c>
      <c r="Y42" s="295"/>
    </row>
    <row r="43" spans="1:25" ht="22.5" customHeight="1" x14ac:dyDescent="0.15">
      <c r="A43" s="287" t="s">
        <v>279</v>
      </c>
      <c r="B43" s="317" t="s">
        <v>2479</v>
      </c>
      <c r="C43" s="310" t="s">
        <v>1943</v>
      </c>
      <c r="D43" s="306">
        <f>'내역서(건축)-SH'!D43+'내역서(건축)-재개발'!D43</f>
        <v>1</v>
      </c>
      <c r="E43" s="282" t="s">
        <v>1078</v>
      </c>
      <c r="F43" s="283">
        <v>1706</v>
      </c>
      <c r="G43" s="283">
        <f t="shared" si="2"/>
        <v>1706</v>
      </c>
      <c r="H43" s="283">
        <v>18538</v>
      </c>
      <c r="I43" s="283">
        <f t="shared" si="3"/>
        <v>18538</v>
      </c>
      <c r="J43" s="283">
        <v>0</v>
      </c>
      <c r="K43" s="283">
        <f t="shared" si="4"/>
        <v>0</v>
      </c>
      <c r="L43" s="283">
        <f t="shared" si="5"/>
        <v>20244</v>
      </c>
      <c r="M43" s="300">
        <f t="shared" si="0"/>
        <v>20244</v>
      </c>
      <c r="N43" s="303">
        <f>'내역서(건축)-SH'!N43+'내역서(건축)-재개발'!N43</f>
        <v>1</v>
      </c>
      <c r="O43" s="283">
        <v>1706</v>
      </c>
      <c r="P43" s="283">
        <f t="shared" si="6"/>
        <v>1706</v>
      </c>
      <c r="Q43" s="283">
        <v>18538</v>
      </c>
      <c r="R43" s="283">
        <f t="shared" si="7"/>
        <v>18538</v>
      </c>
      <c r="S43" s="283">
        <v>0</v>
      </c>
      <c r="T43" s="283">
        <f t="shared" si="8"/>
        <v>0</v>
      </c>
      <c r="U43" s="283">
        <f t="shared" si="9"/>
        <v>20244</v>
      </c>
      <c r="V43" s="292">
        <f t="shared" si="1"/>
        <v>20244</v>
      </c>
      <c r="W43" s="299">
        <f t="shared" si="10"/>
        <v>0</v>
      </c>
      <c r="X43" s="300">
        <f t="shared" si="11"/>
        <v>0</v>
      </c>
      <c r="Y43" s="295"/>
    </row>
    <row r="44" spans="1:25" ht="22.5" customHeight="1" x14ac:dyDescent="0.15">
      <c r="A44" s="287" t="s">
        <v>280</v>
      </c>
      <c r="B44" s="317" t="s">
        <v>2480</v>
      </c>
      <c r="C44" s="310" t="s">
        <v>1943</v>
      </c>
      <c r="D44" s="306">
        <f>'내역서(건축)-SH'!D44+'내역서(건축)-재개발'!D44</f>
        <v>1</v>
      </c>
      <c r="E44" s="282" t="s">
        <v>1078</v>
      </c>
      <c r="F44" s="283">
        <v>1752</v>
      </c>
      <c r="G44" s="283">
        <f t="shared" si="2"/>
        <v>1752</v>
      </c>
      <c r="H44" s="283">
        <v>23173</v>
      </c>
      <c r="I44" s="283">
        <f t="shared" si="3"/>
        <v>23173</v>
      </c>
      <c r="J44" s="283">
        <v>0</v>
      </c>
      <c r="K44" s="283">
        <f t="shared" si="4"/>
        <v>0</v>
      </c>
      <c r="L44" s="283">
        <f t="shared" si="5"/>
        <v>24925</v>
      </c>
      <c r="M44" s="300">
        <f t="shared" si="0"/>
        <v>24925</v>
      </c>
      <c r="N44" s="303">
        <f>'내역서(건축)-SH'!N44+'내역서(건축)-재개발'!N44</f>
        <v>1</v>
      </c>
      <c r="O44" s="283">
        <v>1752</v>
      </c>
      <c r="P44" s="283">
        <f t="shared" si="6"/>
        <v>1752</v>
      </c>
      <c r="Q44" s="283">
        <v>23173</v>
      </c>
      <c r="R44" s="283">
        <f t="shared" si="7"/>
        <v>23173</v>
      </c>
      <c r="S44" s="283">
        <v>0</v>
      </c>
      <c r="T44" s="283">
        <f t="shared" si="8"/>
        <v>0</v>
      </c>
      <c r="U44" s="283">
        <f t="shared" si="9"/>
        <v>24925</v>
      </c>
      <c r="V44" s="292">
        <f t="shared" si="1"/>
        <v>24925</v>
      </c>
      <c r="W44" s="299">
        <f t="shared" si="10"/>
        <v>0</v>
      </c>
      <c r="X44" s="300">
        <f t="shared" si="11"/>
        <v>0</v>
      </c>
      <c r="Y44" s="295"/>
    </row>
    <row r="45" spans="1:25" ht="22.5" customHeight="1" x14ac:dyDescent="0.15">
      <c r="A45" s="287" t="s">
        <v>281</v>
      </c>
      <c r="B45" s="317" t="s">
        <v>2481</v>
      </c>
      <c r="C45" s="310" t="s">
        <v>1942</v>
      </c>
      <c r="D45" s="306">
        <f>'내역서(건축)-SH'!D45+'내역서(건축)-재개발'!D45</f>
        <v>1</v>
      </c>
      <c r="E45" s="282" t="s">
        <v>1078</v>
      </c>
      <c r="F45" s="283">
        <v>3036</v>
      </c>
      <c r="G45" s="283">
        <f t="shared" si="2"/>
        <v>3036</v>
      </c>
      <c r="H45" s="283">
        <v>15295</v>
      </c>
      <c r="I45" s="283">
        <f t="shared" si="3"/>
        <v>15295</v>
      </c>
      <c r="J45" s="283">
        <v>0</v>
      </c>
      <c r="K45" s="283">
        <f t="shared" si="4"/>
        <v>0</v>
      </c>
      <c r="L45" s="283">
        <f t="shared" si="5"/>
        <v>18331</v>
      </c>
      <c r="M45" s="300">
        <f t="shared" si="0"/>
        <v>18331</v>
      </c>
      <c r="N45" s="303">
        <f>'내역서(건축)-SH'!N45+'내역서(건축)-재개발'!N45</f>
        <v>1</v>
      </c>
      <c r="O45" s="283">
        <v>3036</v>
      </c>
      <c r="P45" s="283">
        <f t="shared" si="6"/>
        <v>3036</v>
      </c>
      <c r="Q45" s="283">
        <v>15295</v>
      </c>
      <c r="R45" s="283">
        <f t="shared" si="7"/>
        <v>15295</v>
      </c>
      <c r="S45" s="283">
        <v>0</v>
      </c>
      <c r="T45" s="283">
        <f t="shared" si="8"/>
        <v>0</v>
      </c>
      <c r="U45" s="283">
        <f t="shared" si="9"/>
        <v>18331</v>
      </c>
      <c r="V45" s="292">
        <f t="shared" si="1"/>
        <v>18331</v>
      </c>
      <c r="W45" s="299">
        <f t="shared" si="10"/>
        <v>0</v>
      </c>
      <c r="X45" s="300">
        <f t="shared" si="11"/>
        <v>0</v>
      </c>
      <c r="Y45" s="295"/>
    </row>
    <row r="46" spans="1:25" ht="22.5" customHeight="1" x14ac:dyDescent="0.15">
      <c r="A46" s="287" t="s">
        <v>282</v>
      </c>
      <c r="B46" s="317" t="s">
        <v>2482</v>
      </c>
      <c r="C46" s="310" t="s">
        <v>1942</v>
      </c>
      <c r="D46" s="306">
        <f>'내역서(건축)-SH'!D46+'내역서(건축)-재개발'!D46</f>
        <v>1</v>
      </c>
      <c r="E46" s="282" t="s">
        <v>1078</v>
      </c>
      <c r="F46" s="283">
        <v>3075</v>
      </c>
      <c r="G46" s="283">
        <f t="shared" si="2"/>
        <v>3075</v>
      </c>
      <c r="H46" s="283">
        <v>19118</v>
      </c>
      <c r="I46" s="283">
        <f t="shared" si="3"/>
        <v>19118</v>
      </c>
      <c r="J46" s="283">
        <v>0</v>
      </c>
      <c r="K46" s="283">
        <f t="shared" si="4"/>
        <v>0</v>
      </c>
      <c r="L46" s="283">
        <f t="shared" si="5"/>
        <v>22193</v>
      </c>
      <c r="M46" s="300">
        <f t="shared" si="0"/>
        <v>22193</v>
      </c>
      <c r="N46" s="303">
        <f>'내역서(건축)-SH'!N46+'내역서(건축)-재개발'!N46</f>
        <v>1</v>
      </c>
      <c r="O46" s="283">
        <v>3075</v>
      </c>
      <c r="P46" s="283">
        <f t="shared" si="6"/>
        <v>3075</v>
      </c>
      <c r="Q46" s="283">
        <v>19118</v>
      </c>
      <c r="R46" s="283">
        <f t="shared" si="7"/>
        <v>19118</v>
      </c>
      <c r="S46" s="283">
        <v>0</v>
      </c>
      <c r="T46" s="283">
        <f t="shared" si="8"/>
        <v>0</v>
      </c>
      <c r="U46" s="283">
        <f t="shared" si="9"/>
        <v>22193</v>
      </c>
      <c r="V46" s="292">
        <f t="shared" si="1"/>
        <v>22193</v>
      </c>
      <c r="W46" s="299">
        <f t="shared" si="10"/>
        <v>0</v>
      </c>
      <c r="X46" s="300">
        <f t="shared" si="11"/>
        <v>0</v>
      </c>
      <c r="Y46" s="295"/>
    </row>
    <row r="47" spans="1:25" ht="22.5" customHeight="1" x14ac:dyDescent="0.15">
      <c r="A47" s="287" t="s">
        <v>283</v>
      </c>
      <c r="B47" s="317" t="s">
        <v>2481</v>
      </c>
      <c r="C47" s="310" t="s">
        <v>1943</v>
      </c>
      <c r="D47" s="306">
        <f>'내역서(건축)-SH'!D47+'내역서(건축)-재개발'!D47</f>
        <v>1</v>
      </c>
      <c r="E47" s="282" t="s">
        <v>1078</v>
      </c>
      <c r="F47" s="283">
        <v>2988</v>
      </c>
      <c r="G47" s="283">
        <f t="shared" si="2"/>
        <v>2988</v>
      </c>
      <c r="H47" s="283">
        <v>10517</v>
      </c>
      <c r="I47" s="283">
        <f t="shared" si="3"/>
        <v>10517</v>
      </c>
      <c r="J47" s="283">
        <v>0</v>
      </c>
      <c r="K47" s="283">
        <f t="shared" si="4"/>
        <v>0</v>
      </c>
      <c r="L47" s="283">
        <f t="shared" si="5"/>
        <v>13505</v>
      </c>
      <c r="M47" s="300">
        <f t="shared" si="0"/>
        <v>13505</v>
      </c>
      <c r="N47" s="303">
        <f>'내역서(건축)-SH'!N47+'내역서(건축)-재개발'!N47</f>
        <v>1</v>
      </c>
      <c r="O47" s="283">
        <v>2988</v>
      </c>
      <c r="P47" s="283">
        <f t="shared" si="6"/>
        <v>2988</v>
      </c>
      <c r="Q47" s="283">
        <v>10517</v>
      </c>
      <c r="R47" s="283">
        <f t="shared" si="7"/>
        <v>10517</v>
      </c>
      <c r="S47" s="283">
        <v>0</v>
      </c>
      <c r="T47" s="283">
        <f t="shared" si="8"/>
        <v>0</v>
      </c>
      <c r="U47" s="283">
        <f t="shared" si="9"/>
        <v>13505</v>
      </c>
      <c r="V47" s="292">
        <f t="shared" si="1"/>
        <v>13505</v>
      </c>
      <c r="W47" s="299">
        <f t="shared" si="10"/>
        <v>0</v>
      </c>
      <c r="X47" s="300">
        <f t="shared" si="11"/>
        <v>0</v>
      </c>
      <c r="Y47" s="295"/>
    </row>
    <row r="48" spans="1:25" ht="22.5" customHeight="1" x14ac:dyDescent="0.15">
      <c r="A48" s="287" t="s">
        <v>284</v>
      </c>
      <c r="B48" s="317" t="s">
        <v>2482</v>
      </c>
      <c r="C48" s="310" t="s">
        <v>1943</v>
      </c>
      <c r="D48" s="306">
        <f>'내역서(건축)-SH'!D48+'내역서(건축)-재개발'!D48</f>
        <v>2</v>
      </c>
      <c r="E48" s="282" t="s">
        <v>1078</v>
      </c>
      <c r="F48" s="283">
        <v>3015</v>
      </c>
      <c r="G48" s="283">
        <f t="shared" si="2"/>
        <v>6030</v>
      </c>
      <c r="H48" s="283">
        <v>13146</v>
      </c>
      <c r="I48" s="283">
        <f t="shared" si="3"/>
        <v>26292</v>
      </c>
      <c r="J48" s="283">
        <v>0</v>
      </c>
      <c r="K48" s="283">
        <f t="shared" si="4"/>
        <v>0</v>
      </c>
      <c r="L48" s="283">
        <f t="shared" si="5"/>
        <v>16161</v>
      </c>
      <c r="M48" s="300">
        <f t="shared" si="0"/>
        <v>32322</v>
      </c>
      <c r="N48" s="303">
        <f>'내역서(건축)-SH'!N48+'내역서(건축)-재개발'!N48</f>
        <v>2</v>
      </c>
      <c r="O48" s="283">
        <v>3015</v>
      </c>
      <c r="P48" s="283">
        <f t="shared" si="6"/>
        <v>6030</v>
      </c>
      <c r="Q48" s="283">
        <v>13146</v>
      </c>
      <c r="R48" s="283">
        <f t="shared" si="7"/>
        <v>26292</v>
      </c>
      <c r="S48" s="283">
        <v>0</v>
      </c>
      <c r="T48" s="283">
        <f t="shared" si="8"/>
        <v>0</v>
      </c>
      <c r="U48" s="283">
        <f t="shared" si="9"/>
        <v>16161</v>
      </c>
      <c r="V48" s="292">
        <f t="shared" si="1"/>
        <v>32322</v>
      </c>
      <c r="W48" s="299">
        <f t="shared" si="10"/>
        <v>0</v>
      </c>
      <c r="X48" s="300">
        <f t="shared" si="11"/>
        <v>0</v>
      </c>
      <c r="Y48" s="295"/>
    </row>
    <row r="49" spans="1:25" ht="22.5" customHeight="1" x14ac:dyDescent="0.15">
      <c r="A49" s="287" t="s">
        <v>285</v>
      </c>
      <c r="B49" s="317" t="s">
        <v>2483</v>
      </c>
      <c r="C49" s="310" t="s">
        <v>1944</v>
      </c>
      <c r="D49" s="306">
        <f>'내역서(건축)-SH'!D49+'내역서(건축)-재개발'!D49</f>
        <v>17</v>
      </c>
      <c r="E49" s="282" t="s">
        <v>1078</v>
      </c>
      <c r="F49" s="283">
        <v>2292</v>
      </c>
      <c r="G49" s="283">
        <f t="shared" si="2"/>
        <v>38964</v>
      </c>
      <c r="H49" s="283">
        <v>9595</v>
      </c>
      <c r="I49" s="283">
        <f t="shared" si="3"/>
        <v>163115</v>
      </c>
      <c r="J49" s="283">
        <v>0</v>
      </c>
      <c r="K49" s="283">
        <f t="shared" si="4"/>
        <v>0</v>
      </c>
      <c r="L49" s="283">
        <f t="shared" si="5"/>
        <v>11887</v>
      </c>
      <c r="M49" s="300">
        <f t="shared" si="0"/>
        <v>202079</v>
      </c>
      <c r="N49" s="303">
        <f>'내역서(건축)-SH'!N49+'내역서(건축)-재개발'!N49</f>
        <v>17</v>
      </c>
      <c r="O49" s="283">
        <v>2292</v>
      </c>
      <c r="P49" s="283">
        <f t="shared" si="6"/>
        <v>38964</v>
      </c>
      <c r="Q49" s="283">
        <v>9595</v>
      </c>
      <c r="R49" s="283">
        <f t="shared" si="7"/>
        <v>163115</v>
      </c>
      <c r="S49" s="283">
        <v>0</v>
      </c>
      <c r="T49" s="283">
        <f t="shared" si="8"/>
        <v>0</v>
      </c>
      <c r="U49" s="283">
        <f t="shared" si="9"/>
        <v>11887</v>
      </c>
      <c r="V49" s="292">
        <f t="shared" si="1"/>
        <v>202079</v>
      </c>
      <c r="W49" s="299">
        <f t="shared" si="10"/>
        <v>0</v>
      </c>
      <c r="X49" s="300">
        <f t="shared" si="11"/>
        <v>0</v>
      </c>
      <c r="Y49" s="295"/>
    </row>
    <row r="50" spans="1:25" ht="22.5" customHeight="1" x14ac:dyDescent="0.15">
      <c r="A50" s="287" t="s">
        <v>286</v>
      </c>
      <c r="B50" s="317" t="s">
        <v>2484</v>
      </c>
      <c r="C50" s="310" t="s">
        <v>1944</v>
      </c>
      <c r="D50" s="306">
        <f>'내역서(건축)-SH'!D50+'내역서(건축)-재개발'!D50</f>
        <v>1</v>
      </c>
      <c r="E50" s="282" t="s">
        <v>1078</v>
      </c>
      <c r="F50" s="283">
        <v>2316</v>
      </c>
      <c r="G50" s="283">
        <f t="shared" si="2"/>
        <v>2316</v>
      </c>
      <c r="H50" s="283">
        <v>11993</v>
      </c>
      <c r="I50" s="283">
        <f t="shared" si="3"/>
        <v>11993</v>
      </c>
      <c r="J50" s="283">
        <v>0</v>
      </c>
      <c r="K50" s="283">
        <f t="shared" si="4"/>
        <v>0</v>
      </c>
      <c r="L50" s="283">
        <f t="shared" si="5"/>
        <v>14309</v>
      </c>
      <c r="M50" s="300">
        <f t="shared" si="0"/>
        <v>14309</v>
      </c>
      <c r="N50" s="303">
        <f>'내역서(건축)-SH'!N50+'내역서(건축)-재개발'!N50</f>
        <v>1</v>
      </c>
      <c r="O50" s="283">
        <v>2316</v>
      </c>
      <c r="P50" s="283">
        <f t="shared" si="6"/>
        <v>2316</v>
      </c>
      <c r="Q50" s="283">
        <v>11993</v>
      </c>
      <c r="R50" s="283">
        <f t="shared" si="7"/>
        <v>11993</v>
      </c>
      <c r="S50" s="283">
        <v>0</v>
      </c>
      <c r="T50" s="283">
        <f t="shared" si="8"/>
        <v>0</v>
      </c>
      <c r="U50" s="283">
        <f t="shared" si="9"/>
        <v>14309</v>
      </c>
      <c r="V50" s="292">
        <f t="shared" si="1"/>
        <v>14309</v>
      </c>
      <c r="W50" s="299">
        <f t="shared" si="10"/>
        <v>0</v>
      </c>
      <c r="X50" s="300">
        <f t="shared" si="11"/>
        <v>0</v>
      </c>
      <c r="Y50" s="295"/>
    </row>
    <row r="51" spans="1:25" ht="22.5" customHeight="1" x14ac:dyDescent="0.15">
      <c r="A51" s="287" t="s">
        <v>287</v>
      </c>
      <c r="B51" s="317" t="s">
        <v>2485</v>
      </c>
      <c r="C51" s="310" t="s">
        <v>1944</v>
      </c>
      <c r="D51" s="306">
        <f>'내역서(건축)-SH'!D51+'내역서(건축)-재개발'!D51</f>
        <v>1</v>
      </c>
      <c r="E51" s="282" t="s">
        <v>1078</v>
      </c>
      <c r="F51" s="283">
        <v>3655</v>
      </c>
      <c r="G51" s="283">
        <f t="shared" si="2"/>
        <v>3655</v>
      </c>
      <c r="H51" s="283">
        <v>9595</v>
      </c>
      <c r="I51" s="283">
        <f t="shared" si="3"/>
        <v>9595</v>
      </c>
      <c r="J51" s="283">
        <v>0</v>
      </c>
      <c r="K51" s="283">
        <f t="shared" si="4"/>
        <v>0</v>
      </c>
      <c r="L51" s="283">
        <f t="shared" si="5"/>
        <v>13250</v>
      </c>
      <c r="M51" s="300">
        <f t="shared" si="0"/>
        <v>13250</v>
      </c>
      <c r="N51" s="303">
        <f>'내역서(건축)-SH'!N51+'내역서(건축)-재개발'!N51</f>
        <v>1</v>
      </c>
      <c r="O51" s="283">
        <v>3655</v>
      </c>
      <c r="P51" s="283">
        <f t="shared" si="6"/>
        <v>3655</v>
      </c>
      <c r="Q51" s="283">
        <v>9595</v>
      </c>
      <c r="R51" s="283">
        <f t="shared" si="7"/>
        <v>9595</v>
      </c>
      <c r="S51" s="283">
        <v>0</v>
      </c>
      <c r="T51" s="283">
        <f t="shared" si="8"/>
        <v>0</v>
      </c>
      <c r="U51" s="283">
        <f t="shared" si="9"/>
        <v>13250</v>
      </c>
      <c r="V51" s="292">
        <f t="shared" si="1"/>
        <v>13250</v>
      </c>
      <c r="W51" s="299">
        <f t="shared" si="10"/>
        <v>0</v>
      </c>
      <c r="X51" s="300">
        <f t="shared" si="11"/>
        <v>0</v>
      </c>
      <c r="Y51" s="295"/>
    </row>
    <row r="52" spans="1:25" ht="22.5" customHeight="1" x14ac:dyDescent="0.15">
      <c r="A52" s="287" t="s">
        <v>288</v>
      </c>
      <c r="B52" s="317" t="s">
        <v>2486</v>
      </c>
      <c r="C52" s="310" t="s">
        <v>1944</v>
      </c>
      <c r="D52" s="306">
        <f>'내역서(건축)-SH'!D52+'내역서(건축)-재개발'!D52</f>
        <v>1</v>
      </c>
      <c r="E52" s="282" t="s">
        <v>1078</v>
      </c>
      <c r="F52" s="283">
        <v>3678</v>
      </c>
      <c r="G52" s="283">
        <f t="shared" si="2"/>
        <v>3678</v>
      </c>
      <c r="H52" s="283">
        <v>11993</v>
      </c>
      <c r="I52" s="283">
        <f t="shared" si="3"/>
        <v>11993</v>
      </c>
      <c r="J52" s="283">
        <v>0</v>
      </c>
      <c r="K52" s="283">
        <f t="shared" si="4"/>
        <v>0</v>
      </c>
      <c r="L52" s="283">
        <f t="shared" si="5"/>
        <v>15671</v>
      </c>
      <c r="M52" s="300">
        <f t="shared" si="0"/>
        <v>15671</v>
      </c>
      <c r="N52" s="303">
        <f>'내역서(건축)-SH'!N52+'내역서(건축)-재개발'!N52</f>
        <v>1</v>
      </c>
      <c r="O52" s="283">
        <v>3678</v>
      </c>
      <c r="P52" s="283">
        <f t="shared" si="6"/>
        <v>3678</v>
      </c>
      <c r="Q52" s="283">
        <v>11993</v>
      </c>
      <c r="R52" s="283">
        <f t="shared" si="7"/>
        <v>11993</v>
      </c>
      <c r="S52" s="283">
        <v>0</v>
      </c>
      <c r="T52" s="283">
        <f t="shared" si="8"/>
        <v>0</v>
      </c>
      <c r="U52" s="283">
        <f t="shared" si="9"/>
        <v>15671</v>
      </c>
      <c r="V52" s="292">
        <f t="shared" si="1"/>
        <v>15671</v>
      </c>
      <c r="W52" s="299">
        <f t="shared" si="10"/>
        <v>0</v>
      </c>
      <c r="X52" s="300">
        <f t="shared" si="11"/>
        <v>0</v>
      </c>
      <c r="Y52" s="295"/>
    </row>
    <row r="53" spans="1:25" ht="22.5" customHeight="1" x14ac:dyDescent="0.15">
      <c r="A53" s="287" t="s">
        <v>289</v>
      </c>
      <c r="B53" s="317" t="s">
        <v>2487</v>
      </c>
      <c r="C53" s="310" t="s">
        <v>1942</v>
      </c>
      <c r="D53" s="306">
        <f>'내역서(건축)-SH'!D53+'내역서(건축)-재개발'!D53</f>
        <v>1</v>
      </c>
      <c r="E53" s="282" t="s">
        <v>1078</v>
      </c>
      <c r="F53" s="283">
        <v>3238</v>
      </c>
      <c r="G53" s="283">
        <f t="shared" si="2"/>
        <v>3238</v>
      </c>
      <c r="H53" s="283">
        <v>19516</v>
      </c>
      <c r="I53" s="283">
        <f t="shared" si="3"/>
        <v>19516</v>
      </c>
      <c r="J53" s="283">
        <v>0</v>
      </c>
      <c r="K53" s="283">
        <f t="shared" si="4"/>
        <v>0</v>
      </c>
      <c r="L53" s="283">
        <f t="shared" si="5"/>
        <v>22754</v>
      </c>
      <c r="M53" s="300">
        <f t="shared" si="0"/>
        <v>22754</v>
      </c>
      <c r="N53" s="303">
        <f>'내역서(건축)-SH'!N53+'내역서(건축)-재개발'!N53</f>
        <v>1</v>
      </c>
      <c r="O53" s="283">
        <v>3238</v>
      </c>
      <c r="P53" s="283">
        <f t="shared" si="6"/>
        <v>3238</v>
      </c>
      <c r="Q53" s="283">
        <v>19516</v>
      </c>
      <c r="R53" s="283">
        <f t="shared" si="7"/>
        <v>19516</v>
      </c>
      <c r="S53" s="283">
        <v>0</v>
      </c>
      <c r="T53" s="283">
        <f t="shared" si="8"/>
        <v>0</v>
      </c>
      <c r="U53" s="283">
        <f t="shared" si="9"/>
        <v>22754</v>
      </c>
      <c r="V53" s="292">
        <f t="shared" si="1"/>
        <v>22754</v>
      </c>
      <c r="W53" s="299">
        <f t="shared" si="10"/>
        <v>0</v>
      </c>
      <c r="X53" s="300">
        <f t="shared" si="11"/>
        <v>0</v>
      </c>
      <c r="Y53" s="295"/>
    </row>
    <row r="54" spans="1:25" ht="22.5" customHeight="1" x14ac:dyDescent="0.15">
      <c r="A54" s="287" t="s">
        <v>290</v>
      </c>
      <c r="B54" s="317" t="s">
        <v>2487</v>
      </c>
      <c r="C54" s="310" t="s">
        <v>1943</v>
      </c>
      <c r="D54" s="306">
        <f>'내역서(건축)-SH'!D54+'내역서(건축)-재개발'!D54</f>
        <v>1</v>
      </c>
      <c r="E54" s="282" t="s">
        <v>1078</v>
      </c>
      <c r="F54" s="283">
        <v>3180</v>
      </c>
      <c r="G54" s="283">
        <f t="shared" si="2"/>
        <v>3180</v>
      </c>
      <c r="H54" s="283">
        <v>13764</v>
      </c>
      <c r="I54" s="283">
        <f t="shared" si="3"/>
        <v>13764</v>
      </c>
      <c r="J54" s="283">
        <v>0</v>
      </c>
      <c r="K54" s="283">
        <f t="shared" si="4"/>
        <v>0</v>
      </c>
      <c r="L54" s="283">
        <f t="shared" si="5"/>
        <v>16944</v>
      </c>
      <c r="M54" s="300">
        <f t="shared" si="0"/>
        <v>16944</v>
      </c>
      <c r="N54" s="303">
        <f>'내역서(건축)-SH'!N54+'내역서(건축)-재개발'!N54</f>
        <v>1</v>
      </c>
      <c r="O54" s="283">
        <v>3180</v>
      </c>
      <c r="P54" s="283">
        <f t="shared" si="6"/>
        <v>3180</v>
      </c>
      <c r="Q54" s="283">
        <v>13764</v>
      </c>
      <c r="R54" s="283">
        <f t="shared" si="7"/>
        <v>13764</v>
      </c>
      <c r="S54" s="283">
        <v>0</v>
      </c>
      <c r="T54" s="283">
        <f t="shared" si="8"/>
        <v>0</v>
      </c>
      <c r="U54" s="283">
        <f t="shared" si="9"/>
        <v>16944</v>
      </c>
      <c r="V54" s="292">
        <f t="shared" si="1"/>
        <v>16944</v>
      </c>
      <c r="W54" s="299">
        <f t="shared" si="10"/>
        <v>0</v>
      </c>
      <c r="X54" s="300">
        <f t="shared" si="11"/>
        <v>0</v>
      </c>
      <c r="Y54" s="295"/>
    </row>
    <row r="55" spans="1:25" ht="22.5" customHeight="1" x14ac:dyDescent="0.15">
      <c r="A55" s="287" t="s">
        <v>291</v>
      </c>
      <c r="B55" s="317" t="s">
        <v>1945</v>
      </c>
      <c r="C55" s="310" t="s">
        <v>1946</v>
      </c>
      <c r="D55" s="306">
        <f>'내역서(건축)-SH'!D55+'내역서(건축)-재개발'!D55</f>
        <v>1</v>
      </c>
      <c r="E55" s="282" t="s">
        <v>1078</v>
      </c>
      <c r="F55" s="283">
        <v>4927</v>
      </c>
      <c r="G55" s="283">
        <f t="shared" si="2"/>
        <v>4927</v>
      </c>
      <c r="H55" s="283">
        <v>12677</v>
      </c>
      <c r="I55" s="283">
        <f t="shared" si="3"/>
        <v>12677</v>
      </c>
      <c r="J55" s="283">
        <v>0</v>
      </c>
      <c r="K55" s="283">
        <f t="shared" si="4"/>
        <v>0</v>
      </c>
      <c r="L55" s="283">
        <f t="shared" si="5"/>
        <v>17604</v>
      </c>
      <c r="M55" s="300">
        <f t="shared" si="0"/>
        <v>17604</v>
      </c>
      <c r="N55" s="303">
        <f>'내역서(건축)-SH'!N55+'내역서(건축)-재개발'!N55</f>
        <v>1</v>
      </c>
      <c r="O55" s="283">
        <v>4927</v>
      </c>
      <c r="P55" s="283">
        <f t="shared" si="6"/>
        <v>4927</v>
      </c>
      <c r="Q55" s="283">
        <v>12677</v>
      </c>
      <c r="R55" s="283">
        <f t="shared" si="7"/>
        <v>12677</v>
      </c>
      <c r="S55" s="283">
        <v>0</v>
      </c>
      <c r="T55" s="283">
        <f t="shared" si="8"/>
        <v>0</v>
      </c>
      <c r="U55" s="283">
        <f t="shared" si="9"/>
        <v>17604</v>
      </c>
      <c r="V55" s="292">
        <f t="shared" si="1"/>
        <v>17604</v>
      </c>
      <c r="W55" s="299">
        <f t="shared" si="10"/>
        <v>0</v>
      </c>
      <c r="X55" s="300">
        <f t="shared" si="11"/>
        <v>0</v>
      </c>
      <c r="Y55" s="295"/>
    </row>
    <row r="56" spans="1:25" ht="22.5" customHeight="1" x14ac:dyDescent="0.15">
      <c r="A56" s="287" t="s">
        <v>292</v>
      </c>
      <c r="B56" s="317" t="s">
        <v>1947</v>
      </c>
      <c r="C56" s="310" t="s">
        <v>1946</v>
      </c>
      <c r="D56" s="306">
        <f>'내역서(건축)-SH'!D56+'내역서(건축)-재개발'!D56</f>
        <v>2</v>
      </c>
      <c r="E56" s="282" t="s">
        <v>1078</v>
      </c>
      <c r="F56" s="283">
        <v>4991</v>
      </c>
      <c r="G56" s="283">
        <f t="shared" si="2"/>
        <v>9982</v>
      </c>
      <c r="H56" s="283">
        <v>15846</v>
      </c>
      <c r="I56" s="283">
        <f t="shared" si="3"/>
        <v>31692</v>
      </c>
      <c r="J56" s="283">
        <v>0</v>
      </c>
      <c r="K56" s="283">
        <f t="shared" si="4"/>
        <v>0</v>
      </c>
      <c r="L56" s="283">
        <f t="shared" si="5"/>
        <v>20837</v>
      </c>
      <c r="M56" s="300">
        <f t="shared" si="0"/>
        <v>41674</v>
      </c>
      <c r="N56" s="303">
        <f>'내역서(건축)-SH'!N56+'내역서(건축)-재개발'!N56</f>
        <v>2</v>
      </c>
      <c r="O56" s="283">
        <v>4991</v>
      </c>
      <c r="P56" s="283">
        <f t="shared" si="6"/>
        <v>9982</v>
      </c>
      <c r="Q56" s="283">
        <v>15846</v>
      </c>
      <c r="R56" s="283">
        <f t="shared" si="7"/>
        <v>31692</v>
      </c>
      <c r="S56" s="283">
        <v>0</v>
      </c>
      <c r="T56" s="283">
        <f t="shared" si="8"/>
        <v>0</v>
      </c>
      <c r="U56" s="283">
        <f t="shared" si="9"/>
        <v>20837</v>
      </c>
      <c r="V56" s="292">
        <f t="shared" si="1"/>
        <v>41674</v>
      </c>
      <c r="W56" s="299">
        <f t="shared" si="10"/>
        <v>0</v>
      </c>
      <c r="X56" s="300">
        <f t="shared" si="11"/>
        <v>0</v>
      </c>
      <c r="Y56" s="295"/>
    </row>
    <row r="57" spans="1:25" ht="22.5" customHeight="1" x14ac:dyDescent="0.15">
      <c r="A57" s="287" t="s">
        <v>293</v>
      </c>
      <c r="B57" s="317" t="s">
        <v>1948</v>
      </c>
      <c r="C57" s="310" t="s">
        <v>1949</v>
      </c>
      <c r="D57" s="306">
        <f>'내역서(건축)-SH'!D57+'내역서(건축)-재개발'!D57</f>
        <v>30</v>
      </c>
      <c r="E57" s="282" t="s">
        <v>1078</v>
      </c>
      <c r="F57" s="283">
        <v>30023</v>
      </c>
      <c r="G57" s="283">
        <f t="shared" si="2"/>
        <v>900690</v>
      </c>
      <c r="H57" s="283">
        <v>1401</v>
      </c>
      <c r="I57" s="283">
        <f t="shared" si="3"/>
        <v>42030</v>
      </c>
      <c r="J57" s="283">
        <v>0</v>
      </c>
      <c r="K57" s="283">
        <f t="shared" si="4"/>
        <v>0</v>
      </c>
      <c r="L57" s="283">
        <f t="shared" si="5"/>
        <v>31424</v>
      </c>
      <c r="M57" s="300">
        <f t="shared" si="0"/>
        <v>942720</v>
      </c>
      <c r="N57" s="303">
        <f>'내역서(건축)-SH'!N57+'내역서(건축)-재개발'!N57</f>
        <v>30</v>
      </c>
      <c r="O57" s="283">
        <v>30023</v>
      </c>
      <c r="P57" s="283">
        <f t="shared" si="6"/>
        <v>900690</v>
      </c>
      <c r="Q57" s="283">
        <v>1401</v>
      </c>
      <c r="R57" s="283">
        <f t="shared" si="7"/>
        <v>42030</v>
      </c>
      <c r="S57" s="283">
        <v>0</v>
      </c>
      <c r="T57" s="283">
        <f t="shared" si="8"/>
        <v>0</v>
      </c>
      <c r="U57" s="283">
        <f t="shared" si="9"/>
        <v>31424</v>
      </c>
      <c r="V57" s="292">
        <f t="shared" si="1"/>
        <v>942720</v>
      </c>
      <c r="W57" s="299">
        <f t="shared" si="10"/>
        <v>0</v>
      </c>
      <c r="X57" s="300">
        <f t="shared" si="11"/>
        <v>0</v>
      </c>
      <c r="Y57" s="295"/>
    </row>
    <row r="58" spans="1:25" ht="22.5" customHeight="1" x14ac:dyDescent="0.15">
      <c r="A58" s="287" t="s">
        <v>294</v>
      </c>
      <c r="B58" s="317" t="s">
        <v>1950</v>
      </c>
      <c r="C58" s="310"/>
      <c r="D58" s="306">
        <f>'내역서(건축)-SH'!D58+'내역서(건축)-재개발'!D58</f>
        <v>1</v>
      </c>
      <c r="E58" s="282" t="s">
        <v>1078</v>
      </c>
      <c r="F58" s="283">
        <v>4712</v>
      </c>
      <c r="G58" s="283">
        <f t="shared" si="2"/>
        <v>4712</v>
      </c>
      <c r="H58" s="283">
        <v>10373</v>
      </c>
      <c r="I58" s="283">
        <f t="shared" si="3"/>
        <v>10373</v>
      </c>
      <c r="J58" s="283">
        <v>0</v>
      </c>
      <c r="K58" s="283">
        <f t="shared" si="4"/>
        <v>0</v>
      </c>
      <c r="L58" s="283">
        <f t="shared" si="5"/>
        <v>15085</v>
      </c>
      <c r="M58" s="300">
        <f t="shared" si="0"/>
        <v>15085</v>
      </c>
      <c r="N58" s="303">
        <f>'내역서(건축)-SH'!N58+'내역서(건축)-재개발'!N58</f>
        <v>1</v>
      </c>
      <c r="O58" s="283">
        <v>4712</v>
      </c>
      <c r="P58" s="283">
        <f t="shared" si="6"/>
        <v>4712</v>
      </c>
      <c r="Q58" s="283">
        <v>10373</v>
      </c>
      <c r="R58" s="283">
        <f t="shared" si="7"/>
        <v>10373</v>
      </c>
      <c r="S58" s="283">
        <v>0</v>
      </c>
      <c r="T58" s="283">
        <f t="shared" si="8"/>
        <v>0</v>
      </c>
      <c r="U58" s="283">
        <f t="shared" si="9"/>
        <v>15085</v>
      </c>
      <c r="V58" s="292">
        <f t="shared" si="1"/>
        <v>15085</v>
      </c>
      <c r="W58" s="299">
        <f t="shared" si="10"/>
        <v>0</v>
      </c>
      <c r="X58" s="300">
        <f t="shared" si="11"/>
        <v>0</v>
      </c>
      <c r="Y58" s="295"/>
    </row>
    <row r="59" spans="1:25" ht="22.5" customHeight="1" x14ac:dyDescent="0.15">
      <c r="A59" s="287" t="s">
        <v>295</v>
      </c>
      <c r="B59" s="317" t="s">
        <v>1951</v>
      </c>
      <c r="C59" s="310"/>
      <c r="D59" s="306">
        <f>'내역서(건축)-SH'!D59+'내역서(건축)-재개발'!D59</f>
        <v>3</v>
      </c>
      <c r="E59" s="282" t="s">
        <v>1078</v>
      </c>
      <c r="F59" s="283">
        <v>4790</v>
      </c>
      <c r="G59" s="283">
        <f t="shared" si="2"/>
        <v>14370</v>
      </c>
      <c r="H59" s="283">
        <v>12967</v>
      </c>
      <c r="I59" s="283">
        <f t="shared" si="3"/>
        <v>38901</v>
      </c>
      <c r="J59" s="283">
        <v>0</v>
      </c>
      <c r="K59" s="283">
        <f t="shared" si="4"/>
        <v>0</v>
      </c>
      <c r="L59" s="283">
        <f t="shared" si="5"/>
        <v>17757</v>
      </c>
      <c r="M59" s="300">
        <f t="shared" si="0"/>
        <v>53271</v>
      </c>
      <c r="N59" s="303">
        <f>'내역서(건축)-SH'!N59+'내역서(건축)-재개발'!N59</f>
        <v>3</v>
      </c>
      <c r="O59" s="283">
        <v>4790</v>
      </c>
      <c r="P59" s="283">
        <f t="shared" si="6"/>
        <v>14370</v>
      </c>
      <c r="Q59" s="283">
        <v>12967</v>
      </c>
      <c r="R59" s="283">
        <f t="shared" si="7"/>
        <v>38901</v>
      </c>
      <c r="S59" s="283">
        <v>0</v>
      </c>
      <c r="T59" s="283">
        <f t="shared" si="8"/>
        <v>0</v>
      </c>
      <c r="U59" s="283">
        <f t="shared" si="9"/>
        <v>17757</v>
      </c>
      <c r="V59" s="292">
        <f t="shared" si="1"/>
        <v>53271</v>
      </c>
      <c r="W59" s="299">
        <f t="shared" si="10"/>
        <v>0</v>
      </c>
      <c r="X59" s="300">
        <f t="shared" si="11"/>
        <v>0</v>
      </c>
      <c r="Y59" s="295"/>
    </row>
    <row r="60" spans="1:25" ht="22.5" customHeight="1" x14ac:dyDescent="0.15">
      <c r="A60" s="287" t="s">
        <v>296</v>
      </c>
      <c r="B60" s="317" t="s">
        <v>1952</v>
      </c>
      <c r="C60" s="310"/>
      <c r="D60" s="306">
        <f>'내역서(건축)-SH'!D60+'내역서(건축)-재개발'!D60</f>
        <v>1</v>
      </c>
      <c r="E60" s="282" t="s">
        <v>1078</v>
      </c>
      <c r="F60" s="283">
        <v>1646</v>
      </c>
      <c r="G60" s="283">
        <f t="shared" si="2"/>
        <v>1646</v>
      </c>
      <c r="H60" s="283">
        <v>46362</v>
      </c>
      <c r="I60" s="283">
        <f t="shared" si="3"/>
        <v>46362</v>
      </c>
      <c r="J60" s="283">
        <v>0</v>
      </c>
      <c r="K60" s="283">
        <f t="shared" si="4"/>
        <v>0</v>
      </c>
      <c r="L60" s="283">
        <f t="shared" si="5"/>
        <v>48008</v>
      </c>
      <c r="M60" s="300">
        <f t="shared" si="0"/>
        <v>48008</v>
      </c>
      <c r="N60" s="303">
        <f>'내역서(건축)-SH'!N60+'내역서(건축)-재개발'!N60</f>
        <v>1</v>
      </c>
      <c r="O60" s="283">
        <v>1646</v>
      </c>
      <c r="P60" s="283">
        <f t="shared" si="6"/>
        <v>1646</v>
      </c>
      <c r="Q60" s="283">
        <v>46362</v>
      </c>
      <c r="R60" s="283">
        <f t="shared" si="7"/>
        <v>46362</v>
      </c>
      <c r="S60" s="283">
        <v>0</v>
      </c>
      <c r="T60" s="283">
        <f t="shared" si="8"/>
        <v>0</v>
      </c>
      <c r="U60" s="283">
        <f t="shared" si="9"/>
        <v>48008</v>
      </c>
      <c r="V60" s="292">
        <f t="shared" si="1"/>
        <v>48008</v>
      </c>
      <c r="W60" s="299">
        <f t="shared" si="10"/>
        <v>0</v>
      </c>
      <c r="X60" s="300">
        <f t="shared" si="11"/>
        <v>0</v>
      </c>
      <c r="Y60" s="295"/>
    </row>
    <row r="61" spans="1:25" ht="22.5" customHeight="1" x14ac:dyDescent="0.15">
      <c r="A61" s="287" t="s">
        <v>297</v>
      </c>
      <c r="B61" s="317" t="s">
        <v>1953</v>
      </c>
      <c r="C61" s="310"/>
      <c r="D61" s="306">
        <f>'내역서(건축)-SH'!D61+'내역서(건축)-재개발'!D61</f>
        <v>1</v>
      </c>
      <c r="E61" s="282" t="s">
        <v>1078</v>
      </c>
      <c r="F61" s="283">
        <v>1646</v>
      </c>
      <c r="G61" s="283">
        <f t="shared" si="2"/>
        <v>1646</v>
      </c>
      <c r="H61" s="283">
        <v>57952</v>
      </c>
      <c r="I61" s="283">
        <f t="shared" si="3"/>
        <v>57952</v>
      </c>
      <c r="J61" s="283">
        <v>0</v>
      </c>
      <c r="K61" s="283">
        <f t="shared" si="4"/>
        <v>0</v>
      </c>
      <c r="L61" s="283">
        <f t="shared" si="5"/>
        <v>59598</v>
      </c>
      <c r="M61" s="300">
        <f t="shared" si="0"/>
        <v>59598</v>
      </c>
      <c r="N61" s="303">
        <f>'내역서(건축)-SH'!N61+'내역서(건축)-재개발'!N61</f>
        <v>1</v>
      </c>
      <c r="O61" s="283">
        <v>1646</v>
      </c>
      <c r="P61" s="283">
        <f t="shared" si="6"/>
        <v>1646</v>
      </c>
      <c r="Q61" s="283">
        <v>57952</v>
      </c>
      <c r="R61" s="283">
        <f t="shared" si="7"/>
        <v>57952</v>
      </c>
      <c r="S61" s="283">
        <v>0</v>
      </c>
      <c r="T61" s="283">
        <f t="shared" si="8"/>
        <v>0</v>
      </c>
      <c r="U61" s="283">
        <f t="shared" si="9"/>
        <v>59598</v>
      </c>
      <c r="V61" s="292">
        <f t="shared" si="1"/>
        <v>59598</v>
      </c>
      <c r="W61" s="299">
        <f t="shared" si="10"/>
        <v>0</v>
      </c>
      <c r="X61" s="300">
        <f t="shared" si="11"/>
        <v>0</v>
      </c>
      <c r="Y61" s="295"/>
    </row>
    <row r="62" spans="1:25" ht="22.5" customHeight="1" x14ac:dyDescent="0.15">
      <c r="A62" s="287" t="s">
        <v>298</v>
      </c>
      <c r="B62" s="317" t="s">
        <v>1954</v>
      </c>
      <c r="C62" s="310" t="s">
        <v>2488</v>
      </c>
      <c r="D62" s="306">
        <f>'내역서(건축)-SH'!D62+'내역서(건축)-재개발'!D62</f>
        <v>50</v>
      </c>
      <c r="E62" s="282" t="s">
        <v>681</v>
      </c>
      <c r="F62" s="283">
        <v>2401</v>
      </c>
      <c r="G62" s="283">
        <f t="shared" si="2"/>
        <v>120050</v>
      </c>
      <c r="H62" s="283">
        <v>6387</v>
      </c>
      <c r="I62" s="283">
        <f t="shared" si="3"/>
        <v>319350</v>
      </c>
      <c r="J62" s="283">
        <v>0</v>
      </c>
      <c r="K62" s="283">
        <f t="shared" si="4"/>
        <v>0</v>
      </c>
      <c r="L62" s="283">
        <f t="shared" si="5"/>
        <v>8788</v>
      </c>
      <c r="M62" s="300">
        <f t="shared" si="0"/>
        <v>439400</v>
      </c>
      <c r="N62" s="303">
        <f>'내역서(건축)-SH'!N62+'내역서(건축)-재개발'!N62</f>
        <v>50</v>
      </c>
      <c r="O62" s="283">
        <v>2401</v>
      </c>
      <c r="P62" s="283">
        <f t="shared" si="6"/>
        <v>120050</v>
      </c>
      <c r="Q62" s="283">
        <v>6387</v>
      </c>
      <c r="R62" s="283">
        <f t="shared" si="7"/>
        <v>319350</v>
      </c>
      <c r="S62" s="283">
        <v>0</v>
      </c>
      <c r="T62" s="283">
        <f t="shared" si="8"/>
        <v>0</v>
      </c>
      <c r="U62" s="283">
        <f t="shared" si="9"/>
        <v>8788</v>
      </c>
      <c r="V62" s="292">
        <f t="shared" si="1"/>
        <v>439400</v>
      </c>
      <c r="W62" s="299">
        <f t="shared" si="10"/>
        <v>0</v>
      </c>
      <c r="X62" s="300">
        <f t="shared" si="11"/>
        <v>0</v>
      </c>
      <c r="Y62" s="295"/>
    </row>
    <row r="63" spans="1:25" ht="22.5" customHeight="1" x14ac:dyDescent="0.15">
      <c r="A63" s="287" t="s">
        <v>299</v>
      </c>
      <c r="B63" s="317" t="s">
        <v>1955</v>
      </c>
      <c r="C63" s="310" t="s">
        <v>1956</v>
      </c>
      <c r="D63" s="306">
        <f>'내역서(건축)-SH'!D63+'내역서(건축)-재개발'!D63</f>
        <v>1</v>
      </c>
      <c r="E63" s="282" t="s">
        <v>1078</v>
      </c>
      <c r="F63" s="283">
        <v>17976</v>
      </c>
      <c r="G63" s="283">
        <f t="shared" si="2"/>
        <v>17976</v>
      </c>
      <c r="H63" s="283">
        <v>28756</v>
      </c>
      <c r="I63" s="283">
        <f t="shared" si="3"/>
        <v>28756</v>
      </c>
      <c r="J63" s="283">
        <v>0</v>
      </c>
      <c r="K63" s="283">
        <f t="shared" si="4"/>
        <v>0</v>
      </c>
      <c r="L63" s="283">
        <f t="shared" si="5"/>
        <v>46732</v>
      </c>
      <c r="M63" s="300">
        <f t="shared" si="0"/>
        <v>46732</v>
      </c>
      <c r="N63" s="303">
        <f>'내역서(건축)-SH'!N63+'내역서(건축)-재개발'!N63</f>
        <v>1</v>
      </c>
      <c r="O63" s="283">
        <v>17976</v>
      </c>
      <c r="P63" s="283">
        <f t="shared" si="6"/>
        <v>17976</v>
      </c>
      <c r="Q63" s="283">
        <v>28756</v>
      </c>
      <c r="R63" s="283">
        <f t="shared" si="7"/>
        <v>28756</v>
      </c>
      <c r="S63" s="283">
        <v>0</v>
      </c>
      <c r="T63" s="283">
        <f t="shared" si="8"/>
        <v>0</v>
      </c>
      <c r="U63" s="283">
        <f t="shared" si="9"/>
        <v>46732</v>
      </c>
      <c r="V63" s="292">
        <f t="shared" si="1"/>
        <v>46732</v>
      </c>
      <c r="W63" s="299">
        <f t="shared" si="10"/>
        <v>0</v>
      </c>
      <c r="X63" s="300">
        <f t="shared" si="11"/>
        <v>0</v>
      </c>
      <c r="Y63" s="295"/>
    </row>
    <row r="64" spans="1:25" ht="22.5" customHeight="1" x14ac:dyDescent="0.15">
      <c r="A64" s="287" t="s">
        <v>300</v>
      </c>
      <c r="B64" s="317" t="s">
        <v>1957</v>
      </c>
      <c r="C64" s="310" t="s">
        <v>1956</v>
      </c>
      <c r="D64" s="306">
        <f>'내역서(건축)-SH'!D64+'내역서(건축)-재개발'!D64</f>
        <v>1</v>
      </c>
      <c r="E64" s="282" t="s">
        <v>1078</v>
      </c>
      <c r="F64" s="283">
        <v>18048</v>
      </c>
      <c r="G64" s="283">
        <f t="shared" si="2"/>
        <v>18048</v>
      </c>
      <c r="H64" s="283">
        <v>35945</v>
      </c>
      <c r="I64" s="283">
        <f t="shared" si="3"/>
        <v>35945</v>
      </c>
      <c r="J64" s="283">
        <v>0</v>
      </c>
      <c r="K64" s="283">
        <f t="shared" si="4"/>
        <v>0</v>
      </c>
      <c r="L64" s="283">
        <f t="shared" si="5"/>
        <v>53993</v>
      </c>
      <c r="M64" s="300">
        <f t="shared" si="0"/>
        <v>53993</v>
      </c>
      <c r="N64" s="303">
        <f>'내역서(건축)-SH'!N64+'내역서(건축)-재개발'!N64</f>
        <v>1</v>
      </c>
      <c r="O64" s="283">
        <v>18048</v>
      </c>
      <c r="P64" s="283">
        <f t="shared" si="6"/>
        <v>18048</v>
      </c>
      <c r="Q64" s="283">
        <v>35945</v>
      </c>
      <c r="R64" s="283">
        <f t="shared" si="7"/>
        <v>35945</v>
      </c>
      <c r="S64" s="283">
        <v>0</v>
      </c>
      <c r="T64" s="283">
        <f t="shared" si="8"/>
        <v>0</v>
      </c>
      <c r="U64" s="283">
        <f t="shared" si="9"/>
        <v>53993</v>
      </c>
      <c r="V64" s="292">
        <f t="shared" si="1"/>
        <v>53993</v>
      </c>
      <c r="W64" s="299">
        <f t="shared" si="10"/>
        <v>0</v>
      </c>
      <c r="X64" s="300">
        <f t="shared" si="11"/>
        <v>0</v>
      </c>
      <c r="Y64" s="295"/>
    </row>
    <row r="65" spans="1:25" ht="22.5" customHeight="1" x14ac:dyDescent="0.15">
      <c r="A65" s="287" t="s">
        <v>301</v>
      </c>
      <c r="B65" s="317" t="s">
        <v>1958</v>
      </c>
      <c r="C65" s="310" t="s">
        <v>1959</v>
      </c>
      <c r="D65" s="306">
        <f>'내역서(건축)-SH'!D65+'내역서(건축)-재개발'!D65</f>
        <v>1</v>
      </c>
      <c r="E65" s="282" t="s">
        <v>1078</v>
      </c>
      <c r="F65" s="283">
        <v>97350</v>
      </c>
      <c r="G65" s="283">
        <f t="shared" si="2"/>
        <v>97350</v>
      </c>
      <c r="H65" s="283">
        <v>0</v>
      </c>
      <c r="I65" s="283">
        <f t="shared" si="3"/>
        <v>0</v>
      </c>
      <c r="J65" s="283">
        <v>0</v>
      </c>
      <c r="K65" s="283">
        <f t="shared" si="4"/>
        <v>0</v>
      </c>
      <c r="L65" s="283">
        <f t="shared" si="5"/>
        <v>97350</v>
      </c>
      <c r="M65" s="300">
        <f t="shared" si="0"/>
        <v>97350</v>
      </c>
      <c r="N65" s="303">
        <f>'내역서(건축)-SH'!N65+'내역서(건축)-재개발'!N65</f>
        <v>1</v>
      </c>
      <c r="O65" s="283">
        <v>97350</v>
      </c>
      <c r="P65" s="283">
        <f t="shared" si="6"/>
        <v>97350</v>
      </c>
      <c r="Q65" s="283">
        <v>0</v>
      </c>
      <c r="R65" s="283">
        <f t="shared" si="7"/>
        <v>0</v>
      </c>
      <c r="S65" s="283">
        <v>0</v>
      </c>
      <c r="T65" s="283">
        <f t="shared" si="8"/>
        <v>0</v>
      </c>
      <c r="U65" s="283">
        <f t="shared" si="9"/>
        <v>97350</v>
      </c>
      <c r="V65" s="292">
        <f t="shared" si="1"/>
        <v>97350</v>
      </c>
      <c r="W65" s="299">
        <f t="shared" si="10"/>
        <v>0</v>
      </c>
      <c r="X65" s="300">
        <f t="shared" si="11"/>
        <v>0</v>
      </c>
      <c r="Y65" s="295"/>
    </row>
    <row r="66" spans="1:25" ht="22.5" customHeight="1" x14ac:dyDescent="0.15">
      <c r="A66" s="287" t="s">
        <v>302</v>
      </c>
      <c r="B66" s="317" t="s">
        <v>1960</v>
      </c>
      <c r="C66" s="311" t="s">
        <v>1959</v>
      </c>
      <c r="D66" s="306">
        <f>'내역서(건축)-SH'!D66+'내역서(건축)-재개발'!D66</f>
        <v>1</v>
      </c>
      <c r="E66" s="282" t="s">
        <v>1078</v>
      </c>
      <c r="F66" s="283">
        <v>97350</v>
      </c>
      <c r="G66" s="283">
        <f t="shared" si="2"/>
        <v>97350</v>
      </c>
      <c r="H66" s="283">
        <v>6084</v>
      </c>
      <c r="I66" s="283">
        <f t="shared" si="3"/>
        <v>6084</v>
      </c>
      <c r="J66" s="283">
        <v>0</v>
      </c>
      <c r="K66" s="283">
        <f t="shared" si="4"/>
        <v>0</v>
      </c>
      <c r="L66" s="283">
        <f t="shared" si="5"/>
        <v>103434</v>
      </c>
      <c r="M66" s="300">
        <f t="shared" si="0"/>
        <v>103434</v>
      </c>
      <c r="N66" s="303">
        <f>'내역서(건축)-SH'!N66+'내역서(건축)-재개발'!N66</f>
        <v>1</v>
      </c>
      <c r="O66" s="283">
        <v>97350</v>
      </c>
      <c r="P66" s="283">
        <f t="shared" si="6"/>
        <v>97350</v>
      </c>
      <c r="Q66" s="283">
        <v>6084</v>
      </c>
      <c r="R66" s="283">
        <f t="shared" si="7"/>
        <v>6084</v>
      </c>
      <c r="S66" s="283">
        <v>0</v>
      </c>
      <c r="T66" s="283">
        <f t="shared" si="8"/>
        <v>0</v>
      </c>
      <c r="U66" s="283">
        <f t="shared" si="9"/>
        <v>103434</v>
      </c>
      <c r="V66" s="292">
        <f t="shared" si="1"/>
        <v>103434</v>
      </c>
      <c r="W66" s="299">
        <f t="shared" si="10"/>
        <v>0</v>
      </c>
      <c r="X66" s="300">
        <f t="shared" si="11"/>
        <v>0</v>
      </c>
      <c r="Y66" s="295"/>
    </row>
    <row r="67" spans="1:25" ht="22.5" customHeight="1" x14ac:dyDescent="0.15">
      <c r="A67" s="287" t="s">
        <v>303</v>
      </c>
      <c r="B67" s="317" t="s">
        <v>1961</v>
      </c>
      <c r="C67" s="310" t="s">
        <v>1962</v>
      </c>
      <c r="D67" s="306">
        <f>'내역서(건축)-SH'!D67+'내역서(건축)-재개발'!D67</f>
        <v>6</v>
      </c>
      <c r="E67" s="282" t="s">
        <v>1078</v>
      </c>
      <c r="F67" s="283">
        <v>2917</v>
      </c>
      <c r="G67" s="283">
        <f t="shared" si="2"/>
        <v>17502</v>
      </c>
      <c r="H67" s="283">
        <v>1892</v>
      </c>
      <c r="I67" s="283">
        <f t="shared" si="3"/>
        <v>11352</v>
      </c>
      <c r="J67" s="283">
        <v>0</v>
      </c>
      <c r="K67" s="283">
        <f t="shared" si="4"/>
        <v>0</v>
      </c>
      <c r="L67" s="283">
        <f t="shared" si="5"/>
        <v>4809</v>
      </c>
      <c r="M67" s="300">
        <f t="shared" si="0"/>
        <v>28854</v>
      </c>
      <c r="N67" s="303">
        <f>'내역서(건축)-SH'!N67+'내역서(건축)-재개발'!N67</f>
        <v>6</v>
      </c>
      <c r="O67" s="283">
        <v>2917</v>
      </c>
      <c r="P67" s="283">
        <f t="shared" si="6"/>
        <v>17502</v>
      </c>
      <c r="Q67" s="283">
        <v>1892</v>
      </c>
      <c r="R67" s="283">
        <f t="shared" si="7"/>
        <v>11352</v>
      </c>
      <c r="S67" s="283">
        <v>0</v>
      </c>
      <c r="T67" s="283">
        <f t="shared" si="8"/>
        <v>0</v>
      </c>
      <c r="U67" s="283">
        <f t="shared" si="9"/>
        <v>4809</v>
      </c>
      <c r="V67" s="292">
        <f t="shared" si="1"/>
        <v>28854</v>
      </c>
      <c r="W67" s="299">
        <f t="shared" si="10"/>
        <v>0</v>
      </c>
      <c r="X67" s="300">
        <f t="shared" si="11"/>
        <v>0</v>
      </c>
      <c r="Y67" s="295"/>
    </row>
    <row r="68" spans="1:25" ht="22.5" customHeight="1" x14ac:dyDescent="0.15">
      <c r="A68" s="287" t="s">
        <v>304</v>
      </c>
      <c r="B68" s="317" t="s">
        <v>1963</v>
      </c>
      <c r="C68" s="310" t="s">
        <v>1962</v>
      </c>
      <c r="D68" s="306">
        <f>'내역서(건축)-SH'!D68+'내역서(건축)-재개발'!D68</f>
        <v>6</v>
      </c>
      <c r="E68" s="282" t="s">
        <v>1078</v>
      </c>
      <c r="F68" s="283">
        <v>2917</v>
      </c>
      <c r="G68" s="283">
        <f t="shared" si="2"/>
        <v>17502</v>
      </c>
      <c r="H68" s="283">
        <v>2364</v>
      </c>
      <c r="I68" s="283">
        <f t="shared" si="3"/>
        <v>14184</v>
      </c>
      <c r="J68" s="283">
        <v>0</v>
      </c>
      <c r="K68" s="283">
        <f t="shared" si="4"/>
        <v>0</v>
      </c>
      <c r="L68" s="283">
        <f t="shared" si="5"/>
        <v>5281</v>
      </c>
      <c r="M68" s="300">
        <f t="shared" si="0"/>
        <v>31686</v>
      </c>
      <c r="N68" s="303">
        <f>'내역서(건축)-SH'!N68+'내역서(건축)-재개발'!N68</f>
        <v>6</v>
      </c>
      <c r="O68" s="283">
        <v>2917</v>
      </c>
      <c r="P68" s="283">
        <f t="shared" si="6"/>
        <v>17502</v>
      </c>
      <c r="Q68" s="283">
        <v>2364</v>
      </c>
      <c r="R68" s="283">
        <f t="shared" si="7"/>
        <v>14184</v>
      </c>
      <c r="S68" s="283">
        <v>0</v>
      </c>
      <c r="T68" s="283">
        <f t="shared" si="8"/>
        <v>0</v>
      </c>
      <c r="U68" s="283">
        <f t="shared" si="9"/>
        <v>5281</v>
      </c>
      <c r="V68" s="292">
        <f t="shared" si="1"/>
        <v>31686</v>
      </c>
      <c r="W68" s="299">
        <f t="shared" si="10"/>
        <v>0</v>
      </c>
      <c r="X68" s="300">
        <f t="shared" si="11"/>
        <v>0</v>
      </c>
      <c r="Y68" s="295"/>
    </row>
    <row r="69" spans="1:25" ht="22.5" customHeight="1" x14ac:dyDescent="0.15">
      <c r="A69" s="287" t="s">
        <v>305</v>
      </c>
      <c r="B69" s="317" t="s">
        <v>1964</v>
      </c>
      <c r="C69" s="310" t="s">
        <v>1965</v>
      </c>
      <c r="D69" s="306">
        <f>'내역서(건축)-SH'!D69+'내역서(건축)-재개발'!D69</f>
        <v>6</v>
      </c>
      <c r="E69" s="282" t="s">
        <v>1078</v>
      </c>
      <c r="F69" s="283">
        <v>3584</v>
      </c>
      <c r="G69" s="283">
        <f t="shared" si="2"/>
        <v>21504</v>
      </c>
      <c r="H69" s="283">
        <v>5062</v>
      </c>
      <c r="I69" s="283">
        <f t="shared" si="3"/>
        <v>30372</v>
      </c>
      <c r="J69" s="283">
        <v>0</v>
      </c>
      <c r="K69" s="283">
        <f t="shared" si="4"/>
        <v>0</v>
      </c>
      <c r="L69" s="283">
        <f t="shared" si="5"/>
        <v>8646</v>
      </c>
      <c r="M69" s="300">
        <f t="shared" si="0"/>
        <v>51876</v>
      </c>
      <c r="N69" s="303">
        <f>'내역서(건축)-SH'!N69+'내역서(건축)-재개발'!N69</f>
        <v>6</v>
      </c>
      <c r="O69" s="283">
        <v>3584</v>
      </c>
      <c r="P69" s="283">
        <f t="shared" si="6"/>
        <v>21504</v>
      </c>
      <c r="Q69" s="283">
        <v>5062</v>
      </c>
      <c r="R69" s="283">
        <f t="shared" si="7"/>
        <v>30372</v>
      </c>
      <c r="S69" s="283">
        <v>0</v>
      </c>
      <c r="T69" s="283">
        <f t="shared" si="8"/>
        <v>0</v>
      </c>
      <c r="U69" s="283">
        <f t="shared" si="9"/>
        <v>8646</v>
      </c>
      <c r="V69" s="292">
        <f t="shared" si="1"/>
        <v>51876</v>
      </c>
      <c r="W69" s="299">
        <f t="shared" si="10"/>
        <v>0</v>
      </c>
      <c r="X69" s="300">
        <f t="shared" si="11"/>
        <v>0</v>
      </c>
      <c r="Y69" s="295"/>
    </row>
    <row r="70" spans="1:25" ht="22.5" customHeight="1" x14ac:dyDescent="0.15">
      <c r="A70" s="287" t="s">
        <v>306</v>
      </c>
      <c r="B70" s="317" t="s">
        <v>1966</v>
      </c>
      <c r="C70" s="310" t="s">
        <v>1965</v>
      </c>
      <c r="D70" s="306">
        <f>'내역서(건축)-SH'!D70+'내역서(건축)-재개발'!D70</f>
        <v>1</v>
      </c>
      <c r="E70" s="282" t="s">
        <v>1078</v>
      </c>
      <c r="F70" s="283">
        <v>3584</v>
      </c>
      <c r="G70" s="283">
        <f t="shared" ref="G70:G133" si="12">INT(D70*F70)</f>
        <v>3584</v>
      </c>
      <c r="H70" s="283">
        <v>6327</v>
      </c>
      <c r="I70" s="283">
        <f t="shared" ref="I70:I133" si="13">INT(D70*H70)</f>
        <v>6327</v>
      </c>
      <c r="J70" s="283">
        <v>0</v>
      </c>
      <c r="K70" s="283">
        <f t="shared" ref="K70:K133" si="14">INT(D70*J70)</f>
        <v>0</v>
      </c>
      <c r="L70" s="283">
        <f t="shared" ref="L70:M133" si="15">F70+H70+J70</f>
        <v>9911</v>
      </c>
      <c r="M70" s="300">
        <f t="shared" si="15"/>
        <v>9911</v>
      </c>
      <c r="N70" s="303">
        <f>'내역서(건축)-SH'!N70+'내역서(건축)-재개발'!N70</f>
        <v>1</v>
      </c>
      <c r="O70" s="283">
        <v>3584</v>
      </c>
      <c r="P70" s="283">
        <f t="shared" ref="P70:P133" si="16">INT(N70*O70)</f>
        <v>3584</v>
      </c>
      <c r="Q70" s="283">
        <v>6327</v>
      </c>
      <c r="R70" s="283">
        <f t="shared" ref="R70:R133" si="17">INT(N70*Q70)</f>
        <v>6327</v>
      </c>
      <c r="S70" s="283">
        <v>0</v>
      </c>
      <c r="T70" s="283">
        <f t="shared" ref="T70:T133" si="18">INT(N70*S70)</f>
        <v>0</v>
      </c>
      <c r="U70" s="283">
        <f t="shared" ref="U70:U133" si="19">O70+Q70+S70</f>
        <v>9911</v>
      </c>
      <c r="V70" s="292">
        <f t="shared" ref="V70:V133" si="20">P70+R70+T70</f>
        <v>9911</v>
      </c>
      <c r="W70" s="299">
        <f t="shared" ref="W70:W133" si="21">N70-D70</f>
        <v>0</v>
      </c>
      <c r="X70" s="300">
        <f t="shared" ref="X70:X133" si="22">V70-M70</f>
        <v>0</v>
      </c>
      <c r="Y70" s="295"/>
    </row>
    <row r="71" spans="1:25" ht="22.5" customHeight="1" x14ac:dyDescent="0.15">
      <c r="A71" s="287" t="s">
        <v>307</v>
      </c>
      <c r="B71" s="317" t="s">
        <v>1967</v>
      </c>
      <c r="C71" s="310" t="s">
        <v>1965</v>
      </c>
      <c r="D71" s="306">
        <f>'내역서(건축)-SH'!D71+'내역서(건축)-재개발'!D71</f>
        <v>1</v>
      </c>
      <c r="E71" s="282" t="s">
        <v>1078</v>
      </c>
      <c r="F71" s="283">
        <v>4048</v>
      </c>
      <c r="G71" s="283">
        <f t="shared" si="12"/>
        <v>4048</v>
      </c>
      <c r="H71" s="283">
        <v>10431</v>
      </c>
      <c r="I71" s="283">
        <f t="shared" si="13"/>
        <v>10431</v>
      </c>
      <c r="J71" s="283">
        <v>0</v>
      </c>
      <c r="K71" s="283">
        <f t="shared" si="14"/>
        <v>0</v>
      </c>
      <c r="L71" s="283">
        <f t="shared" si="15"/>
        <v>14479</v>
      </c>
      <c r="M71" s="300">
        <f t="shared" si="15"/>
        <v>14479</v>
      </c>
      <c r="N71" s="303">
        <f>'내역서(건축)-SH'!N71+'내역서(건축)-재개발'!N71</f>
        <v>1</v>
      </c>
      <c r="O71" s="283">
        <v>4048</v>
      </c>
      <c r="P71" s="283">
        <f t="shared" si="16"/>
        <v>4048</v>
      </c>
      <c r="Q71" s="283">
        <v>10431</v>
      </c>
      <c r="R71" s="283">
        <f t="shared" si="17"/>
        <v>10431</v>
      </c>
      <c r="S71" s="283">
        <v>0</v>
      </c>
      <c r="T71" s="283">
        <f t="shared" si="18"/>
        <v>0</v>
      </c>
      <c r="U71" s="283">
        <f t="shared" si="19"/>
        <v>14479</v>
      </c>
      <c r="V71" s="292">
        <f t="shared" si="20"/>
        <v>14479</v>
      </c>
      <c r="W71" s="299">
        <f t="shared" si="21"/>
        <v>0</v>
      </c>
      <c r="X71" s="300">
        <f t="shared" si="22"/>
        <v>0</v>
      </c>
      <c r="Y71" s="295"/>
    </row>
    <row r="72" spans="1:25" ht="22.5" customHeight="1" x14ac:dyDescent="0.15">
      <c r="A72" s="287" t="s">
        <v>308</v>
      </c>
      <c r="B72" s="317" t="s">
        <v>1968</v>
      </c>
      <c r="C72" s="310" t="s">
        <v>1965</v>
      </c>
      <c r="D72" s="306">
        <f>'내역서(건축)-SH'!D72+'내역서(건축)-재개발'!D72</f>
        <v>1</v>
      </c>
      <c r="E72" s="282" t="s">
        <v>1078</v>
      </c>
      <c r="F72" s="283">
        <v>4048</v>
      </c>
      <c r="G72" s="283">
        <f t="shared" si="12"/>
        <v>4048</v>
      </c>
      <c r="H72" s="283">
        <v>12758</v>
      </c>
      <c r="I72" s="283">
        <f t="shared" si="13"/>
        <v>12758</v>
      </c>
      <c r="J72" s="283">
        <v>0</v>
      </c>
      <c r="K72" s="283">
        <f t="shared" si="14"/>
        <v>0</v>
      </c>
      <c r="L72" s="283">
        <f t="shared" si="15"/>
        <v>16806</v>
      </c>
      <c r="M72" s="300">
        <f t="shared" si="15"/>
        <v>16806</v>
      </c>
      <c r="N72" s="303">
        <f>'내역서(건축)-SH'!N72+'내역서(건축)-재개발'!N72</f>
        <v>1</v>
      </c>
      <c r="O72" s="283">
        <v>4048</v>
      </c>
      <c r="P72" s="283">
        <f t="shared" si="16"/>
        <v>4048</v>
      </c>
      <c r="Q72" s="283">
        <v>12758</v>
      </c>
      <c r="R72" s="283">
        <f t="shared" si="17"/>
        <v>12758</v>
      </c>
      <c r="S72" s="283">
        <v>0</v>
      </c>
      <c r="T72" s="283">
        <f t="shared" si="18"/>
        <v>0</v>
      </c>
      <c r="U72" s="283">
        <f t="shared" si="19"/>
        <v>16806</v>
      </c>
      <c r="V72" s="292">
        <f t="shared" si="20"/>
        <v>16806</v>
      </c>
      <c r="W72" s="299">
        <f t="shared" si="21"/>
        <v>0</v>
      </c>
      <c r="X72" s="300">
        <f t="shared" si="22"/>
        <v>0</v>
      </c>
      <c r="Y72" s="295"/>
    </row>
    <row r="73" spans="1:25" ht="22.5" customHeight="1" x14ac:dyDescent="0.15">
      <c r="A73" s="287" t="s">
        <v>309</v>
      </c>
      <c r="B73" s="317" t="s">
        <v>1967</v>
      </c>
      <c r="C73" s="310" t="s">
        <v>1969</v>
      </c>
      <c r="D73" s="306">
        <f>'내역서(건축)-SH'!D73+'내역서(건축)-재개발'!D73</f>
        <v>1</v>
      </c>
      <c r="E73" s="282" t="s">
        <v>1078</v>
      </c>
      <c r="F73" s="283">
        <v>6199</v>
      </c>
      <c r="G73" s="283">
        <f t="shared" si="12"/>
        <v>6199</v>
      </c>
      <c r="H73" s="283">
        <v>10404</v>
      </c>
      <c r="I73" s="283">
        <f t="shared" si="13"/>
        <v>10404</v>
      </c>
      <c r="J73" s="283">
        <v>0</v>
      </c>
      <c r="K73" s="283">
        <f t="shared" si="14"/>
        <v>0</v>
      </c>
      <c r="L73" s="283">
        <f t="shared" si="15"/>
        <v>16603</v>
      </c>
      <c r="M73" s="300">
        <f t="shared" si="15"/>
        <v>16603</v>
      </c>
      <c r="N73" s="303">
        <f>'내역서(건축)-SH'!N73+'내역서(건축)-재개발'!N73</f>
        <v>1</v>
      </c>
      <c r="O73" s="283">
        <v>6199</v>
      </c>
      <c r="P73" s="283">
        <f t="shared" si="16"/>
        <v>6199</v>
      </c>
      <c r="Q73" s="283">
        <v>10404</v>
      </c>
      <c r="R73" s="283">
        <f t="shared" si="17"/>
        <v>10404</v>
      </c>
      <c r="S73" s="283">
        <v>0</v>
      </c>
      <c r="T73" s="283">
        <f t="shared" si="18"/>
        <v>0</v>
      </c>
      <c r="U73" s="283">
        <f t="shared" si="19"/>
        <v>16603</v>
      </c>
      <c r="V73" s="292">
        <f t="shared" si="20"/>
        <v>16603</v>
      </c>
      <c r="W73" s="299">
        <f t="shared" si="21"/>
        <v>0</v>
      </c>
      <c r="X73" s="300">
        <f t="shared" si="22"/>
        <v>0</v>
      </c>
      <c r="Y73" s="295"/>
    </row>
    <row r="74" spans="1:25" ht="22.5" customHeight="1" x14ac:dyDescent="0.15">
      <c r="A74" s="287" t="s">
        <v>310</v>
      </c>
      <c r="B74" s="317" t="s">
        <v>1968</v>
      </c>
      <c r="C74" s="310" t="s">
        <v>1969</v>
      </c>
      <c r="D74" s="306">
        <f>'내역서(건축)-SH'!D74+'내역서(건축)-재개발'!D74</f>
        <v>1</v>
      </c>
      <c r="E74" s="282" t="s">
        <v>1078</v>
      </c>
      <c r="F74" s="283">
        <v>6199</v>
      </c>
      <c r="G74" s="283">
        <f t="shared" si="12"/>
        <v>6199</v>
      </c>
      <c r="H74" s="283">
        <v>14252</v>
      </c>
      <c r="I74" s="283">
        <f t="shared" si="13"/>
        <v>14252</v>
      </c>
      <c r="J74" s="283">
        <v>0</v>
      </c>
      <c r="K74" s="283">
        <f t="shared" si="14"/>
        <v>0</v>
      </c>
      <c r="L74" s="283">
        <f t="shared" si="15"/>
        <v>20451</v>
      </c>
      <c r="M74" s="300">
        <f t="shared" si="15"/>
        <v>20451</v>
      </c>
      <c r="N74" s="303">
        <f>'내역서(건축)-SH'!N74+'내역서(건축)-재개발'!N74</f>
        <v>1</v>
      </c>
      <c r="O74" s="283">
        <v>6199</v>
      </c>
      <c r="P74" s="283">
        <f t="shared" si="16"/>
        <v>6199</v>
      </c>
      <c r="Q74" s="283">
        <v>14252</v>
      </c>
      <c r="R74" s="283">
        <f t="shared" si="17"/>
        <v>14252</v>
      </c>
      <c r="S74" s="283">
        <v>0</v>
      </c>
      <c r="T74" s="283">
        <f t="shared" si="18"/>
        <v>0</v>
      </c>
      <c r="U74" s="283">
        <f t="shared" si="19"/>
        <v>20451</v>
      </c>
      <c r="V74" s="292">
        <f t="shared" si="20"/>
        <v>20451</v>
      </c>
      <c r="W74" s="299">
        <f t="shared" si="21"/>
        <v>0</v>
      </c>
      <c r="X74" s="300">
        <f t="shared" si="22"/>
        <v>0</v>
      </c>
      <c r="Y74" s="295"/>
    </row>
    <row r="75" spans="1:25" ht="22.5" customHeight="1" x14ac:dyDescent="0.15">
      <c r="A75" s="287" t="s">
        <v>311</v>
      </c>
      <c r="B75" s="317" t="s">
        <v>1967</v>
      </c>
      <c r="C75" s="310" t="s">
        <v>1970</v>
      </c>
      <c r="D75" s="306">
        <f>'내역서(건축)-SH'!D75+'내역서(건축)-재개발'!D75</f>
        <v>1</v>
      </c>
      <c r="E75" s="282" t="s">
        <v>1078</v>
      </c>
      <c r="F75" s="283">
        <v>7634</v>
      </c>
      <c r="G75" s="283">
        <f t="shared" si="12"/>
        <v>7634</v>
      </c>
      <c r="H75" s="283">
        <v>11651</v>
      </c>
      <c r="I75" s="283">
        <f t="shared" si="13"/>
        <v>11651</v>
      </c>
      <c r="J75" s="283">
        <v>0</v>
      </c>
      <c r="K75" s="283">
        <f t="shared" si="14"/>
        <v>0</v>
      </c>
      <c r="L75" s="283">
        <f t="shared" si="15"/>
        <v>19285</v>
      </c>
      <c r="M75" s="300">
        <f t="shared" si="15"/>
        <v>19285</v>
      </c>
      <c r="N75" s="303">
        <f>'내역서(건축)-SH'!N75+'내역서(건축)-재개발'!N75</f>
        <v>1</v>
      </c>
      <c r="O75" s="283">
        <v>7634</v>
      </c>
      <c r="P75" s="283">
        <f t="shared" si="16"/>
        <v>7634</v>
      </c>
      <c r="Q75" s="283">
        <v>11651</v>
      </c>
      <c r="R75" s="283">
        <f t="shared" si="17"/>
        <v>11651</v>
      </c>
      <c r="S75" s="283">
        <v>0</v>
      </c>
      <c r="T75" s="283">
        <f t="shared" si="18"/>
        <v>0</v>
      </c>
      <c r="U75" s="283">
        <f t="shared" si="19"/>
        <v>19285</v>
      </c>
      <c r="V75" s="292">
        <f t="shared" si="20"/>
        <v>19285</v>
      </c>
      <c r="W75" s="299">
        <f t="shared" si="21"/>
        <v>0</v>
      </c>
      <c r="X75" s="300">
        <f t="shared" si="22"/>
        <v>0</v>
      </c>
      <c r="Y75" s="295"/>
    </row>
    <row r="76" spans="1:25" ht="22.5" customHeight="1" x14ac:dyDescent="0.15">
      <c r="A76" s="287" t="s">
        <v>312</v>
      </c>
      <c r="B76" s="317" t="s">
        <v>1968</v>
      </c>
      <c r="C76" s="310" t="s">
        <v>1970</v>
      </c>
      <c r="D76" s="306">
        <f>'내역서(건축)-SH'!D76+'내역서(건축)-재개발'!D76</f>
        <v>1</v>
      </c>
      <c r="E76" s="282" t="s">
        <v>1078</v>
      </c>
      <c r="F76" s="283">
        <v>7634</v>
      </c>
      <c r="G76" s="283">
        <f t="shared" si="12"/>
        <v>7634</v>
      </c>
      <c r="H76" s="283">
        <v>14252</v>
      </c>
      <c r="I76" s="283">
        <f t="shared" si="13"/>
        <v>14252</v>
      </c>
      <c r="J76" s="283">
        <v>0</v>
      </c>
      <c r="K76" s="283">
        <f t="shared" si="14"/>
        <v>0</v>
      </c>
      <c r="L76" s="283">
        <f t="shared" si="15"/>
        <v>21886</v>
      </c>
      <c r="M76" s="300">
        <f t="shared" si="15"/>
        <v>21886</v>
      </c>
      <c r="N76" s="303">
        <f>'내역서(건축)-SH'!N76+'내역서(건축)-재개발'!N76</f>
        <v>1</v>
      </c>
      <c r="O76" s="283">
        <v>7634</v>
      </c>
      <c r="P76" s="283">
        <f t="shared" si="16"/>
        <v>7634</v>
      </c>
      <c r="Q76" s="283">
        <v>14252</v>
      </c>
      <c r="R76" s="283">
        <f t="shared" si="17"/>
        <v>14252</v>
      </c>
      <c r="S76" s="283">
        <v>0</v>
      </c>
      <c r="T76" s="283">
        <f t="shared" si="18"/>
        <v>0</v>
      </c>
      <c r="U76" s="283">
        <f t="shared" si="19"/>
        <v>21886</v>
      </c>
      <c r="V76" s="292">
        <f t="shared" si="20"/>
        <v>21886</v>
      </c>
      <c r="W76" s="299">
        <f t="shared" si="21"/>
        <v>0</v>
      </c>
      <c r="X76" s="300">
        <f t="shared" si="22"/>
        <v>0</v>
      </c>
      <c r="Y76" s="295"/>
    </row>
    <row r="77" spans="1:25" ht="22.5" customHeight="1" x14ac:dyDescent="0.15">
      <c r="A77" s="287" t="s">
        <v>313</v>
      </c>
      <c r="B77" s="317" t="s">
        <v>1967</v>
      </c>
      <c r="C77" s="310" t="s">
        <v>1971</v>
      </c>
      <c r="D77" s="306">
        <f>'내역서(건축)-SH'!D77+'내역서(건축)-재개발'!D77</f>
        <v>43</v>
      </c>
      <c r="E77" s="282" t="s">
        <v>1078</v>
      </c>
      <c r="F77" s="283">
        <v>1437</v>
      </c>
      <c r="G77" s="283">
        <f t="shared" si="12"/>
        <v>61791</v>
      </c>
      <c r="H77" s="283">
        <v>10431</v>
      </c>
      <c r="I77" s="283">
        <f t="shared" si="13"/>
        <v>448533</v>
      </c>
      <c r="J77" s="283">
        <v>0</v>
      </c>
      <c r="K77" s="283">
        <f t="shared" si="14"/>
        <v>0</v>
      </c>
      <c r="L77" s="283">
        <f t="shared" si="15"/>
        <v>11868</v>
      </c>
      <c r="M77" s="300">
        <f t="shared" si="15"/>
        <v>510324</v>
      </c>
      <c r="N77" s="303">
        <f>'내역서(건축)-SH'!N77+'내역서(건축)-재개발'!N77</f>
        <v>43</v>
      </c>
      <c r="O77" s="283">
        <v>1437</v>
      </c>
      <c r="P77" s="283">
        <f t="shared" si="16"/>
        <v>61791</v>
      </c>
      <c r="Q77" s="283">
        <v>10431</v>
      </c>
      <c r="R77" s="283">
        <f t="shared" si="17"/>
        <v>448533</v>
      </c>
      <c r="S77" s="283">
        <v>0</v>
      </c>
      <c r="T77" s="283">
        <f t="shared" si="18"/>
        <v>0</v>
      </c>
      <c r="U77" s="283">
        <f t="shared" si="19"/>
        <v>11868</v>
      </c>
      <c r="V77" s="292">
        <f t="shared" si="20"/>
        <v>510324</v>
      </c>
      <c r="W77" s="299">
        <f t="shared" si="21"/>
        <v>0</v>
      </c>
      <c r="X77" s="300">
        <f t="shared" si="22"/>
        <v>0</v>
      </c>
      <c r="Y77" s="295"/>
    </row>
    <row r="78" spans="1:25" ht="22.5" customHeight="1" x14ac:dyDescent="0.15">
      <c r="A78" s="287" t="s">
        <v>314</v>
      </c>
      <c r="B78" s="317" t="s">
        <v>1968</v>
      </c>
      <c r="C78" s="310" t="s">
        <v>1972</v>
      </c>
      <c r="D78" s="306">
        <f>'내역서(건축)-SH'!D78+'내역서(건축)-재개발'!D78</f>
        <v>1</v>
      </c>
      <c r="E78" s="282" t="s">
        <v>1078</v>
      </c>
      <c r="F78" s="283">
        <v>1437</v>
      </c>
      <c r="G78" s="283">
        <f t="shared" si="12"/>
        <v>1437</v>
      </c>
      <c r="H78" s="283">
        <v>10712</v>
      </c>
      <c r="I78" s="283">
        <f t="shared" si="13"/>
        <v>10712</v>
      </c>
      <c r="J78" s="283">
        <v>0</v>
      </c>
      <c r="K78" s="283">
        <f t="shared" si="14"/>
        <v>0</v>
      </c>
      <c r="L78" s="283">
        <f t="shared" si="15"/>
        <v>12149</v>
      </c>
      <c r="M78" s="300">
        <f t="shared" si="15"/>
        <v>12149</v>
      </c>
      <c r="N78" s="303">
        <f>'내역서(건축)-SH'!N78+'내역서(건축)-재개발'!N78</f>
        <v>1</v>
      </c>
      <c r="O78" s="283">
        <v>1437</v>
      </c>
      <c r="P78" s="283">
        <f t="shared" si="16"/>
        <v>1437</v>
      </c>
      <c r="Q78" s="283">
        <v>10712</v>
      </c>
      <c r="R78" s="283">
        <f t="shared" si="17"/>
        <v>10712</v>
      </c>
      <c r="S78" s="283">
        <v>0</v>
      </c>
      <c r="T78" s="283">
        <f t="shared" si="18"/>
        <v>0</v>
      </c>
      <c r="U78" s="283">
        <f t="shared" si="19"/>
        <v>12149</v>
      </c>
      <c r="V78" s="292">
        <f t="shared" si="20"/>
        <v>12149</v>
      </c>
      <c r="W78" s="299">
        <f t="shared" si="21"/>
        <v>0</v>
      </c>
      <c r="X78" s="300">
        <f t="shared" si="22"/>
        <v>0</v>
      </c>
      <c r="Y78" s="295"/>
    </row>
    <row r="79" spans="1:25" ht="22.5" customHeight="1" x14ac:dyDescent="0.15">
      <c r="A79" s="287" t="s">
        <v>315</v>
      </c>
      <c r="B79" s="317" t="s">
        <v>1967</v>
      </c>
      <c r="C79" s="310" t="s">
        <v>1973</v>
      </c>
      <c r="D79" s="306">
        <f>'내역서(건축)-SH'!D79+'내역서(건축)-재개발'!D79</f>
        <v>1</v>
      </c>
      <c r="E79" s="282" t="s">
        <v>1078</v>
      </c>
      <c r="F79" s="283">
        <v>3382</v>
      </c>
      <c r="G79" s="283">
        <f t="shared" si="12"/>
        <v>3382</v>
      </c>
      <c r="H79" s="283">
        <v>10431</v>
      </c>
      <c r="I79" s="283">
        <f t="shared" si="13"/>
        <v>10431</v>
      </c>
      <c r="J79" s="283">
        <v>0</v>
      </c>
      <c r="K79" s="283">
        <f t="shared" si="14"/>
        <v>0</v>
      </c>
      <c r="L79" s="283">
        <f t="shared" si="15"/>
        <v>13813</v>
      </c>
      <c r="M79" s="300">
        <f t="shared" si="15"/>
        <v>13813</v>
      </c>
      <c r="N79" s="303">
        <f>'내역서(건축)-SH'!N79+'내역서(건축)-재개발'!N79</f>
        <v>1</v>
      </c>
      <c r="O79" s="283">
        <v>3382</v>
      </c>
      <c r="P79" s="283">
        <f t="shared" si="16"/>
        <v>3382</v>
      </c>
      <c r="Q79" s="283">
        <v>10431</v>
      </c>
      <c r="R79" s="283">
        <f t="shared" si="17"/>
        <v>10431</v>
      </c>
      <c r="S79" s="283">
        <v>0</v>
      </c>
      <c r="T79" s="283">
        <f t="shared" si="18"/>
        <v>0</v>
      </c>
      <c r="U79" s="283">
        <f t="shared" si="19"/>
        <v>13813</v>
      </c>
      <c r="V79" s="292">
        <f t="shared" si="20"/>
        <v>13813</v>
      </c>
      <c r="W79" s="299">
        <f t="shared" si="21"/>
        <v>0</v>
      </c>
      <c r="X79" s="300">
        <f t="shared" si="22"/>
        <v>0</v>
      </c>
      <c r="Y79" s="295"/>
    </row>
    <row r="80" spans="1:25" ht="22.5" customHeight="1" x14ac:dyDescent="0.15">
      <c r="A80" s="287" t="s">
        <v>316</v>
      </c>
      <c r="B80" s="317" t="s">
        <v>1968</v>
      </c>
      <c r="C80" s="310" t="s">
        <v>1973</v>
      </c>
      <c r="D80" s="306">
        <f>'내역서(건축)-SH'!D80+'내역서(건축)-재개발'!D80</f>
        <v>1</v>
      </c>
      <c r="E80" s="282" t="s">
        <v>1078</v>
      </c>
      <c r="F80" s="283">
        <v>3382</v>
      </c>
      <c r="G80" s="283">
        <f t="shared" si="12"/>
        <v>3382</v>
      </c>
      <c r="H80" s="283">
        <v>10712</v>
      </c>
      <c r="I80" s="283">
        <f t="shared" si="13"/>
        <v>10712</v>
      </c>
      <c r="J80" s="283">
        <v>0</v>
      </c>
      <c r="K80" s="283">
        <f t="shared" si="14"/>
        <v>0</v>
      </c>
      <c r="L80" s="283">
        <f t="shared" si="15"/>
        <v>14094</v>
      </c>
      <c r="M80" s="300">
        <f t="shared" si="15"/>
        <v>14094</v>
      </c>
      <c r="N80" s="303">
        <f>'내역서(건축)-SH'!N80+'내역서(건축)-재개발'!N80</f>
        <v>1</v>
      </c>
      <c r="O80" s="283">
        <v>3382</v>
      </c>
      <c r="P80" s="283">
        <f t="shared" si="16"/>
        <v>3382</v>
      </c>
      <c r="Q80" s="283">
        <v>10712</v>
      </c>
      <c r="R80" s="283">
        <f t="shared" si="17"/>
        <v>10712</v>
      </c>
      <c r="S80" s="283">
        <v>0</v>
      </c>
      <c r="T80" s="283">
        <f t="shared" si="18"/>
        <v>0</v>
      </c>
      <c r="U80" s="283">
        <f t="shared" si="19"/>
        <v>14094</v>
      </c>
      <c r="V80" s="292">
        <f t="shared" si="20"/>
        <v>14094</v>
      </c>
      <c r="W80" s="299">
        <f t="shared" si="21"/>
        <v>0</v>
      </c>
      <c r="X80" s="300">
        <f t="shared" si="22"/>
        <v>0</v>
      </c>
      <c r="Y80" s="295"/>
    </row>
    <row r="81" spans="1:25" ht="22.5" customHeight="1" x14ac:dyDescent="0.15">
      <c r="A81" s="287" t="s">
        <v>317</v>
      </c>
      <c r="B81" s="317" t="s">
        <v>1964</v>
      </c>
      <c r="C81" s="310" t="s">
        <v>1974</v>
      </c>
      <c r="D81" s="306">
        <f>'내역서(건축)-SH'!D81+'내역서(건축)-재개발'!D81</f>
        <v>1</v>
      </c>
      <c r="E81" s="282" t="s">
        <v>1078</v>
      </c>
      <c r="F81" s="283">
        <v>6822</v>
      </c>
      <c r="G81" s="283">
        <f t="shared" si="12"/>
        <v>6822</v>
      </c>
      <c r="H81" s="283">
        <v>5974</v>
      </c>
      <c r="I81" s="283">
        <f t="shared" si="13"/>
        <v>5974</v>
      </c>
      <c r="J81" s="283">
        <v>0</v>
      </c>
      <c r="K81" s="283">
        <f t="shared" si="14"/>
        <v>0</v>
      </c>
      <c r="L81" s="283">
        <f t="shared" si="15"/>
        <v>12796</v>
      </c>
      <c r="M81" s="300">
        <f t="shared" si="15"/>
        <v>12796</v>
      </c>
      <c r="N81" s="303">
        <f>'내역서(건축)-SH'!N81+'내역서(건축)-재개발'!N81</f>
        <v>1</v>
      </c>
      <c r="O81" s="283">
        <v>6822</v>
      </c>
      <c r="P81" s="283">
        <f t="shared" si="16"/>
        <v>6822</v>
      </c>
      <c r="Q81" s="283">
        <v>5974</v>
      </c>
      <c r="R81" s="283">
        <f t="shared" si="17"/>
        <v>5974</v>
      </c>
      <c r="S81" s="283">
        <v>0</v>
      </c>
      <c r="T81" s="283">
        <f t="shared" si="18"/>
        <v>0</v>
      </c>
      <c r="U81" s="283">
        <f t="shared" si="19"/>
        <v>12796</v>
      </c>
      <c r="V81" s="292">
        <f t="shared" si="20"/>
        <v>12796</v>
      </c>
      <c r="W81" s="299">
        <f t="shared" si="21"/>
        <v>0</v>
      </c>
      <c r="X81" s="300">
        <f t="shared" si="22"/>
        <v>0</v>
      </c>
      <c r="Y81" s="295"/>
    </row>
    <row r="82" spans="1:25" ht="22.5" customHeight="1" x14ac:dyDescent="0.15">
      <c r="A82" s="287" t="s">
        <v>318</v>
      </c>
      <c r="B82" s="317" t="s">
        <v>1966</v>
      </c>
      <c r="C82" s="310" t="s">
        <v>1974</v>
      </c>
      <c r="D82" s="306">
        <f>'내역서(건축)-SH'!D82+'내역서(건축)-재개발'!D82</f>
        <v>1</v>
      </c>
      <c r="E82" s="282" t="s">
        <v>1078</v>
      </c>
      <c r="F82" s="283">
        <v>6822</v>
      </c>
      <c r="G82" s="283">
        <f t="shared" si="12"/>
        <v>6822</v>
      </c>
      <c r="H82" s="283">
        <v>7467</v>
      </c>
      <c r="I82" s="283">
        <f t="shared" si="13"/>
        <v>7467</v>
      </c>
      <c r="J82" s="283">
        <v>0</v>
      </c>
      <c r="K82" s="283">
        <f t="shared" si="14"/>
        <v>0</v>
      </c>
      <c r="L82" s="283">
        <f t="shared" si="15"/>
        <v>14289</v>
      </c>
      <c r="M82" s="300">
        <f t="shared" si="15"/>
        <v>14289</v>
      </c>
      <c r="N82" s="303">
        <f>'내역서(건축)-SH'!N82+'내역서(건축)-재개발'!N82</f>
        <v>1</v>
      </c>
      <c r="O82" s="283">
        <v>6822</v>
      </c>
      <c r="P82" s="283">
        <f t="shared" si="16"/>
        <v>6822</v>
      </c>
      <c r="Q82" s="283">
        <v>7467</v>
      </c>
      <c r="R82" s="283">
        <f t="shared" si="17"/>
        <v>7467</v>
      </c>
      <c r="S82" s="283">
        <v>0</v>
      </c>
      <c r="T82" s="283">
        <f t="shared" si="18"/>
        <v>0</v>
      </c>
      <c r="U82" s="283">
        <f t="shared" si="19"/>
        <v>14289</v>
      </c>
      <c r="V82" s="292">
        <f t="shared" si="20"/>
        <v>14289</v>
      </c>
      <c r="W82" s="299">
        <f t="shared" si="21"/>
        <v>0</v>
      </c>
      <c r="X82" s="300">
        <f t="shared" si="22"/>
        <v>0</v>
      </c>
      <c r="Y82" s="295"/>
    </row>
    <row r="83" spans="1:25" ht="22.5" customHeight="1" x14ac:dyDescent="0.15">
      <c r="A83" s="287" t="s">
        <v>319</v>
      </c>
      <c r="B83" s="317" t="s">
        <v>1975</v>
      </c>
      <c r="C83" s="310" t="s">
        <v>1976</v>
      </c>
      <c r="D83" s="306">
        <f>'내역서(건축)-SH'!D83+'내역서(건축)-재개발'!D83</f>
        <v>11</v>
      </c>
      <c r="E83" s="282" t="s">
        <v>1078</v>
      </c>
      <c r="F83" s="283">
        <v>22334</v>
      </c>
      <c r="G83" s="283">
        <f t="shared" si="12"/>
        <v>245674</v>
      </c>
      <c r="H83" s="283">
        <v>22417</v>
      </c>
      <c r="I83" s="283">
        <f t="shared" si="13"/>
        <v>246587</v>
      </c>
      <c r="J83" s="283">
        <v>0</v>
      </c>
      <c r="K83" s="283">
        <f t="shared" si="14"/>
        <v>0</v>
      </c>
      <c r="L83" s="283">
        <f t="shared" si="15"/>
        <v>44751</v>
      </c>
      <c r="M83" s="300">
        <f t="shared" si="15"/>
        <v>492261</v>
      </c>
      <c r="N83" s="303">
        <f>'내역서(건축)-SH'!N83+'내역서(건축)-재개발'!N83</f>
        <v>11</v>
      </c>
      <c r="O83" s="283">
        <v>22334</v>
      </c>
      <c r="P83" s="283">
        <f t="shared" si="16"/>
        <v>245674</v>
      </c>
      <c r="Q83" s="283">
        <v>22417</v>
      </c>
      <c r="R83" s="283">
        <f t="shared" si="17"/>
        <v>246587</v>
      </c>
      <c r="S83" s="283">
        <v>0</v>
      </c>
      <c r="T83" s="283">
        <f t="shared" si="18"/>
        <v>0</v>
      </c>
      <c r="U83" s="283">
        <f t="shared" si="19"/>
        <v>44751</v>
      </c>
      <c r="V83" s="292">
        <f t="shared" si="20"/>
        <v>492261</v>
      </c>
      <c r="W83" s="299">
        <f t="shared" si="21"/>
        <v>0</v>
      </c>
      <c r="X83" s="300">
        <f t="shared" si="22"/>
        <v>0</v>
      </c>
      <c r="Y83" s="295"/>
    </row>
    <row r="84" spans="1:25" ht="22.5" customHeight="1" x14ac:dyDescent="0.15">
      <c r="A84" s="287" t="s">
        <v>320</v>
      </c>
      <c r="B84" s="317" t="s">
        <v>1977</v>
      </c>
      <c r="C84" s="310" t="s">
        <v>1978</v>
      </c>
      <c r="D84" s="306">
        <f>'내역서(건축)-SH'!D84+'내역서(건축)-재개발'!D84</f>
        <v>33</v>
      </c>
      <c r="E84" s="282" t="s">
        <v>1078</v>
      </c>
      <c r="F84" s="283">
        <v>13004</v>
      </c>
      <c r="G84" s="283">
        <f t="shared" si="12"/>
        <v>429132</v>
      </c>
      <c r="H84" s="283">
        <v>10373</v>
      </c>
      <c r="I84" s="283">
        <f t="shared" si="13"/>
        <v>342309</v>
      </c>
      <c r="J84" s="283">
        <v>0</v>
      </c>
      <c r="K84" s="283">
        <f t="shared" si="14"/>
        <v>0</v>
      </c>
      <c r="L84" s="283">
        <f t="shared" si="15"/>
        <v>23377</v>
      </c>
      <c r="M84" s="300">
        <f t="shared" si="15"/>
        <v>771441</v>
      </c>
      <c r="N84" s="303">
        <f>'내역서(건축)-SH'!N84+'내역서(건축)-재개발'!N84</f>
        <v>33</v>
      </c>
      <c r="O84" s="283">
        <v>13004</v>
      </c>
      <c r="P84" s="283">
        <f t="shared" si="16"/>
        <v>429132</v>
      </c>
      <c r="Q84" s="283">
        <v>10373</v>
      </c>
      <c r="R84" s="283">
        <f t="shared" si="17"/>
        <v>342309</v>
      </c>
      <c r="S84" s="283">
        <v>0</v>
      </c>
      <c r="T84" s="283">
        <f t="shared" si="18"/>
        <v>0</v>
      </c>
      <c r="U84" s="283">
        <f t="shared" si="19"/>
        <v>23377</v>
      </c>
      <c r="V84" s="292">
        <f t="shared" si="20"/>
        <v>771441</v>
      </c>
      <c r="W84" s="299">
        <f t="shared" si="21"/>
        <v>0</v>
      </c>
      <c r="X84" s="300">
        <f t="shared" si="22"/>
        <v>0</v>
      </c>
      <c r="Y84" s="295"/>
    </row>
    <row r="85" spans="1:25" ht="22.5" customHeight="1" x14ac:dyDescent="0.15">
      <c r="A85" s="287" t="s">
        <v>321</v>
      </c>
      <c r="B85" s="317" t="s">
        <v>1979</v>
      </c>
      <c r="C85" s="310" t="s">
        <v>1978</v>
      </c>
      <c r="D85" s="306">
        <f>'내역서(건축)-SH'!D85+'내역서(건축)-재개발'!D85</f>
        <v>45</v>
      </c>
      <c r="E85" s="282" t="s">
        <v>1078</v>
      </c>
      <c r="F85" s="283">
        <v>13004</v>
      </c>
      <c r="G85" s="283">
        <f t="shared" si="12"/>
        <v>585180</v>
      </c>
      <c r="H85" s="283">
        <v>12655</v>
      </c>
      <c r="I85" s="283">
        <f t="shared" si="13"/>
        <v>569475</v>
      </c>
      <c r="J85" s="283">
        <v>0</v>
      </c>
      <c r="K85" s="283">
        <f t="shared" si="14"/>
        <v>0</v>
      </c>
      <c r="L85" s="283">
        <f t="shared" si="15"/>
        <v>25659</v>
      </c>
      <c r="M85" s="300">
        <f t="shared" si="15"/>
        <v>1154655</v>
      </c>
      <c r="N85" s="303">
        <f>'내역서(건축)-SH'!N85+'내역서(건축)-재개발'!N85</f>
        <v>45</v>
      </c>
      <c r="O85" s="283">
        <v>13004</v>
      </c>
      <c r="P85" s="283">
        <f t="shared" si="16"/>
        <v>585180</v>
      </c>
      <c r="Q85" s="283">
        <v>12655</v>
      </c>
      <c r="R85" s="283">
        <f t="shared" si="17"/>
        <v>569475</v>
      </c>
      <c r="S85" s="283">
        <v>0</v>
      </c>
      <c r="T85" s="283">
        <f t="shared" si="18"/>
        <v>0</v>
      </c>
      <c r="U85" s="283">
        <f t="shared" si="19"/>
        <v>25659</v>
      </c>
      <c r="V85" s="292">
        <f t="shared" si="20"/>
        <v>1154655</v>
      </c>
      <c r="W85" s="299">
        <f t="shared" si="21"/>
        <v>0</v>
      </c>
      <c r="X85" s="300">
        <f t="shared" si="22"/>
        <v>0</v>
      </c>
      <c r="Y85" s="295"/>
    </row>
    <row r="86" spans="1:25" ht="22.5" customHeight="1" x14ac:dyDescent="0.15">
      <c r="A86" s="287" t="s">
        <v>322</v>
      </c>
      <c r="B86" s="317" t="s">
        <v>1980</v>
      </c>
      <c r="C86" s="310" t="s">
        <v>1981</v>
      </c>
      <c r="D86" s="306">
        <f>'내역서(건축)-SH'!D86+'내역서(건축)-재개발'!D86</f>
        <v>70</v>
      </c>
      <c r="E86" s="282" t="s">
        <v>1078</v>
      </c>
      <c r="F86" s="283">
        <v>47790</v>
      </c>
      <c r="G86" s="283">
        <f t="shared" si="12"/>
        <v>3345300</v>
      </c>
      <c r="H86" s="283">
        <v>0</v>
      </c>
      <c r="I86" s="283">
        <f t="shared" si="13"/>
        <v>0</v>
      </c>
      <c r="J86" s="283">
        <v>0</v>
      </c>
      <c r="K86" s="283">
        <f t="shared" si="14"/>
        <v>0</v>
      </c>
      <c r="L86" s="283">
        <f t="shared" si="15"/>
        <v>47790</v>
      </c>
      <c r="M86" s="300">
        <f t="shared" si="15"/>
        <v>3345300</v>
      </c>
      <c r="N86" s="303">
        <f>'내역서(건축)-SH'!N86+'내역서(건축)-재개발'!N86</f>
        <v>70</v>
      </c>
      <c r="O86" s="283">
        <v>47790</v>
      </c>
      <c r="P86" s="283">
        <f t="shared" si="16"/>
        <v>3345300</v>
      </c>
      <c r="Q86" s="283">
        <v>0</v>
      </c>
      <c r="R86" s="283">
        <f t="shared" si="17"/>
        <v>0</v>
      </c>
      <c r="S86" s="283">
        <v>0</v>
      </c>
      <c r="T86" s="283">
        <f t="shared" si="18"/>
        <v>0</v>
      </c>
      <c r="U86" s="283">
        <f t="shared" si="19"/>
        <v>47790</v>
      </c>
      <c r="V86" s="292">
        <f t="shared" si="20"/>
        <v>3345300</v>
      </c>
      <c r="W86" s="299">
        <f t="shared" si="21"/>
        <v>0</v>
      </c>
      <c r="X86" s="300">
        <f t="shared" si="22"/>
        <v>0</v>
      </c>
      <c r="Y86" s="295"/>
    </row>
    <row r="87" spans="1:25" ht="22.5" customHeight="1" x14ac:dyDescent="0.15">
      <c r="A87" s="287" t="s">
        <v>323</v>
      </c>
      <c r="B87" s="317" t="s">
        <v>1982</v>
      </c>
      <c r="C87" s="310" t="s">
        <v>1981</v>
      </c>
      <c r="D87" s="306">
        <f>'내역서(건축)-SH'!D87+'내역서(건축)-재개발'!D87</f>
        <v>21</v>
      </c>
      <c r="E87" s="282" t="s">
        <v>1078</v>
      </c>
      <c r="F87" s="283">
        <v>47790</v>
      </c>
      <c r="G87" s="283">
        <f t="shared" si="12"/>
        <v>1003590</v>
      </c>
      <c r="H87" s="283">
        <v>2986</v>
      </c>
      <c r="I87" s="283">
        <f t="shared" si="13"/>
        <v>62706</v>
      </c>
      <c r="J87" s="283">
        <v>0</v>
      </c>
      <c r="K87" s="283">
        <f t="shared" si="14"/>
        <v>0</v>
      </c>
      <c r="L87" s="283">
        <f t="shared" si="15"/>
        <v>50776</v>
      </c>
      <c r="M87" s="300">
        <f t="shared" si="15"/>
        <v>1066296</v>
      </c>
      <c r="N87" s="303">
        <f>'내역서(건축)-SH'!N87+'내역서(건축)-재개발'!N87</f>
        <v>21</v>
      </c>
      <c r="O87" s="283">
        <v>47790</v>
      </c>
      <c r="P87" s="283">
        <f t="shared" si="16"/>
        <v>1003590</v>
      </c>
      <c r="Q87" s="283">
        <v>2986</v>
      </c>
      <c r="R87" s="283">
        <f t="shared" si="17"/>
        <v>62706</v>
      </c>
      <c r="S87" s="283">
        <v>0</v>
      </c>
      <c r="T87" s="283">
        <f t="shared" si="18"/>
        <v>0</v>
      </c>
      <c r="U87" s="283">
        <f t="shared" si="19"/>
        <v>50776</v>
      </c>
      <c r="V87" s="292">
        <f t="shared" si="20"/>
        <v>1066296</v>
      </c>
      <c r="W87" s="299">
        <f t="shared" si="21"/>
        <v>0</v>
      </c>
      <c r="X87" s="300">
        <f t="shared" si="22"/>
        <v>0</v>
      </c>
      <c r="Y87" s="295"/>
    </row>
    <row r="88" spans="1:25" ht="22.5" customHeight="1" x14ac:dyDescent="0.15">
      <c r="A88" s="287" t="s">
        <v>324</v>
      </c>
      <c r="B88" s="317" t="s">
        <v>1983</v>
      </c>
      <c r="C88" s="310" t="s">
        <v>1984</v>
      </c>
      <c r="D88" s="306">
        <f>'내역서(건축)-SH'!D88+'내역서(건축)-재개발'!D88</f>
        <v>50</v>
      </c>
      <c r="E88" s="282" t="s">
        <v>1078</v>
      </c>
      <c r="F88" s="283">
        <v>4748</v>
      </c>
      <c r="G88" s="283">
        <f t="shared" si="12"/>
        <v>237400</v>
      </c>
      <c r="H88" s="283">
        <v>8347</v>
      </c>
      <c r="I88" s="283">
        <f t="shared" si="13"/>
        <v>417350</v>
      </c>
      <c r="J88" s="283">
        <v>0</v>
      </c>
      <c r="K88" s="283">
        <f t="shared" si="14"/>
        <v>0</v>
      </c>
      <c r="L88" s="283">
        <f t="shared" si="15"/>
        <v>13095</v>
      </c>
      <c r="M88" s="300">
        <f t="shared" si="15"/>
        <v>654750</v>
      </c>
      <c r="N88" s="303">
        <f>'내역서(건축)-SH'!N88+'내역서(건축)-재개발'!N88</f>
        <v>50</v>
      </c>
      <c r="O88" s="283">
        <v>4748</v>
      </c>
      <c r="P88" s="283">
        <f t="shared" si="16"/>
        <v>237400</v>
      </c>
      <c r="Q88" s="283">
        <v>8347</v>
      </c>
      <c r="R88" s="283">
        <f t="shared" si="17"/>
        <v>417350</v>
      </c>
      <c r="S88" s="283">
        <v>0</v>
      </c>
      <c r="T88" s="283">
        <f t="shared" si="18"/>
        <v>0</v>
      </c>
      <c r="U88" s="283">
        <f t="shared" si="19"/>
        <v>13095</v>
      </c>
      <c r="V88" s="292">
        <f t="shared" si="20"/>
        <v>654750</v>
      </c>
      <c r="W88" s="299">
        <f t="shared" si="21"/>
        <v>0</v>
      </c>
      <c r="X88" s="300">
        <f t="shared" si="22"/>
        <v>0</v>
      </c>
      <c r="Y88" s="295"/>
    </row>
    <row r="89" spans="1:25" ht="22.5" customHeight="1" x14ac:dyDescent="0.15">
      <c r="A89" s="287" t="s">
        <v>325</v>
      </c>
      <c r="B89" s="317" t="s">
        <v>1985</v>
      </c>
      <c r="C89" s="310" t="s">
        <v>1984</v>
      </c>
      <c r="D89" s="306">
        <f>'내역서(건축)-SH'!D89+'내역서(건축)-재개발'!D89</f>
        <v>1</v>
      </c>
      <c r="E89" s="282" t="s">
        <v>1078</v>
      </c>
      <c r="F89" s="283">
        <v>4748</v>
      </c>
      <c r="G89" s="283">
        <f t="shared" si="12"/>
        <v>4748</v>
      </c>
      <c r="H89" s="283">
        <v>10434</v>
      </c>
      <c r="I89" s="283">
        <f t="shared" si="13"/>
        <v>10434</v>
      </c>
      <c r="J89" s="283">
        <v>0</v>
      </c>
      <c r="K89" s="283">
        <f t="shared" si="14"/>
        <v>0</v>
      </c>
      <c r="L89" s="283">
        <f t="shared" si="15"/>
        <v>15182</v>
      </c>
      <c r="M89" s="300">
        <f t="shared" si="15"/>
        <v>15182</v>
      </c>
      <c r="N89" s="303">
        <f>'내역서(건축)-SH'!N89+'내역서(건축)-재개발'!N89</f>
        <v>1</v>
      </c>
      <c r="O89" s="283">
        <v>4748</v>
      </c>
      <c r="P89" s="283">
        <f t="shared" si="16"/>
        <v>4748</v>
      </c>
      <c r="Q89" s="283">
        <v>10434</v>
      </c>
      <c r="R89" s="283">
        <f t="shared" si="17"/>
        <v>10434</v>
      </c>
      <c r="S89" s="283">
        <v>0</v>
      </c>
      <c r="T89" s="283">
        <f t="shared" si="18"/>
        <v>0</v>
      </c>
      <c r="U89" s="283">
        <f t="shared" si="19"/>
        <v>15182</v>
      </c>
      <c r="V89" s="292">
        <f t="shared" si="20"/>
        <v>15182</v>
      </c>
      <c r="W89" s="299">
        <f t="shared" si="21"/>
        <v>0</v>
      </c>
      <c r="X89" s="300">
        <f t="shared" si="22"/>
        <v>0</v>
      </c>
      <c r="Y89" s="295"/>
    </row>
    <row r="90" spans="1:25" ht="22.5" customHeight="1" x14ac:dyDescent="0.15">
      <c r="A90" s="287" t="s">
        <v>326</v>
      </c>
      <c r="B90" s="317" t="s">
        <v>1986</v>
      </c>
      <c r="C90" s="310" t="s">
        <v>1987</v>
      </c>
      <c r="D90" s="306">
        <f>'내역서(건축)-SH'!D90+'내역서(건축)-재개발'!D90</f>
        <v>1</v>
      </c>
      <c r="E90" s="282" t="s">
        <v>1078</v>
      </c>
      <c r="F90" s="283">
        <v>7010</v>
      </c>
      <c r="G90" s="283">
        <f t="shared" si="12"/>
        <v>7010</v>
      </c>
      <c r="H90" s="283">
        <v>10373</v>
      </c>
      <c r="I90" s="283">
        <f t="shared" si="13"/>
        <v>10373</v>
      </c>
      <c r="J90" s="283">
        <v>0</v>
      </c>
      <c r="K90" s="283">
        <f t="shared" si="14"/>
        <v>0</v>
      </c>
      <c r="L90" s="283">
        <f t="shared" si="15"/>
        <v>17383</v>
      </c>
      <c r="M90" s="300">
        <f t="shared" si="15"/>
        <v>17383</v>
      </c>
      <c r="N90" s="303">
        <f>'내역서(건축)-SH'!N90+'내역서(건축)-재개발'!N90</f>
        <v>1</v>
      </c>
      <c r="O90" s="283">
        <v>7010</v>
      </c>
      <c r="P90" s="283">
        <f t="shared" si="16"/>
        <v>7010</v>
      </c>
      <c r="Q90" s="283">
        <v>10373</v>
      </c>
      <c r="R90" s="283">
        <f t="shared" si="17"/>
        <v>10373</v>
      </c>
      <c r="S90" s="283">
        <v>0</v>
      </c>
      <c r="T90" s="283">
        <f t="shared" si="18"/>
        <v>0</v>
      </c>
      <c r="U90" s="283">
        <f t="shared" si="19"/>
        <v>17383</v>
      </c>
      <c r="V90" s="292">
        <f t="shared" si="20"/>
        <v>17383</v>
      </c>
      <c r="W90" s="299">
        <f t="shared" si="21"/>
        <v>0</v>
      </c>
      <c r="X90" s="300">
        <f t="shared" si="22"/>
        <v>0</v>
      </c>
      <c r="Y90" s="295"/>
    </row>
    <row r="91" spans="1:25" ht="22.5" customHeight="1" x14ac:dyDescent="0.15">
      <c r="A91" s="287" t="s">
        <v>327</v>
      </c>
      <c r="B91" s="317" t="s">
        <v>1988</v>
      </c>
      <c r="C91" s="310"/>
      <c r="D91" s="306">
        <f>'내역서(건축)-SH'!D91+'내역서(건축)-재개발'!D91</f>
        <v>1</v>
      </c>
      <c r="E91" s="282" t="s">
        <v>1078</v>
      </c>
      <c r="F91" s="283">
        <v>22125</v>
      </c>
      <c r="G91" s="283">
        <f t="shared" si="12"/>
        <v>22125</v>
      </c>
      <c r="H91" s="283">
        <v>1247</v>
      </c>
      <c r="I91" s="283">
        <f t="shared" si="13"/>
        <v>1247</v>
      </c>
      <c r="J91" s="283">
        <v>0</v>
      </c>
      <c r="K91" s="283">
        <f t="shared" si="14"/>
        <v>0</v>
      </c>
      <c r="L91" s="283">
        <f t="shared" si="15"/>
        <v>23372</v>
      </c>
      <c r="M91" s="300">
        <f t="shared" si="15"/>
        <v>23372</v>
      </c>
      <c r="N91" s="303">
        <f>'내역서(건축)-SH'!N91+'내역서(건축)-재개발'!N91</f>
        <v>1</v>
      </c>
      <c r="O91" s="283">
        <v>22125</v>
      </c>
      <c r="P91" s="283">
        <f t="shared" si="16"/>
        <v>22125</v>
      </c>
      <c r="Q91" s="283">
        <v>1247</v>
      </c>
      <c r="R91" s="283">
        <f t="shared" si="17"/>
        <v>1247</v>
      </c>
      <c r="S91" s="283">
        <v>0</v>
      </c>
      <c r="T91" s="283">
        <f t="shared" si="18"/>
        <v>0</v>
      </c>
      <c r="U91" s="283">
        <f t="shared" si="19"/>
        <v>23372</v>
      </c>
      <c r="V91" s="292">
        <f t="shared" si="20"/>
        <v>23372</v>
      </c>
      <c r="W91" s="299">
        <f t="shared" si="21"/>
        <v>0</v>
      </c>
      <c r="X91" s="300">
        <f t="shared" si="22"/>
        <v>0</v>
      </c>
      <c r="Y91" s="295"/>
    </row>
    <row r="92" spans="1:25" ht="22.5" customHeight="1" x14ac:dyDescent="0.15">
      <c r="A92" s="287" t="s">
        <v>328</v>
      </c>
      <c r="B92" s="317" t="s">
        <v>1989</v>
      </c>
      <c r="C92" s="310"/>
      <c r="D92" s="306">
        <f>'내역서(건축)-SH'!D92+'내역서(건축)-재개발'!D92</f>
        <v>23</v>
      </c>
      <c r="E92" s="282" t="s">
        <v>681</v>
      </c>
      <c r="F92" s="283">
        <v>1694</v>
      </c>
      <c r="G92" s="283">
        <f t="shared" si="12"/>
        <v>38962</v>
      </c>
      <c r="H92" s="283">
        <v>6387</v>
      </c>
      <c r="I92" s="283">
        <f t="shared" si="13"/>
        <v>146901</v>
      </c>
      <c r="J92" s="283">
        <v>0</v>
      </c>
      <c r="K92" s="283">
        <f t="shared" si="14"/>
        <v>0</v>
      </c>
      <c r="L92" s="283">
        <f t="shared" si="15"/>
        <v>8081</v>
      </c>
      <c r="M92" s="300">
        <f t="shared" si="15"/>
        <v>185863</v>
      </c>
      <c r="N92" s="303">
        <f>'내역서(건축)-SH'!N92+'내역서(건축)-재개발'!N92</f>
        <v>23</v>
      </c>
      <c r="O92" s="283">
        <v>1694</v>
      </c>
      <c r="P92" s="283">
        <f t="shared" si="16"/>
        <v>38962</v>
      </c>
      <c r="Q92" s="283">
        <v>6387</v>
      </c>
      <c r="R92" s="283">
        <f t="shared" si="17"/>
        <v>146901</v>
      </c>
      <c r="S92" s="283">
        <v>0</v>
      </c>
      <c r="T92" s="283">
        <f t="shared" si="18"/>
        <v>0</v>
      </c>
      <c r="U92" s="283">
        <f t="shared" si="19"/>
        <v>8081</v>
      </c>
      <c r="V92" s="292">
        <f t="shared" si="20"/>
        <v>185863</v>
      </c>
      <c r="W92" s="299">
        <f t="shared" si="21"/>
        <v>0</v>
      </c>
      <c r="X92" s="300">
        <f t="shared" si="22"/>
        <v>0</v>
      </c>
      <c r="Y92" s="295"/>
    </row>
    <row r="93" spans="1:25" ht="22.5" customHeight="1" x14ac:dyDescent="0.15">
      <c r="A93" s="287" t="s">
        <v>329</v>
      </c>
      <c r="B93" s="317" t="s">
        <v>1990</v>
      </c>
      <c r="C93" s="310" t="s">
        <v>1991</v>
      </c>
      <c r="D93" s="306">
        <f>'내역서(건축)-SH'!D93+'내역서(건축)-재개발'!D93</f>
        <v>4</v>
      </c>
      <c r="E93" s="282" t="s">
        <v>684</v>
      </c>
      <c r="F93" s="283">
        <v>10104</v>
      </c>
      <c r="G93" s="283">
        <f t="shared" si="12"/>
        <v>40416</v>
      </c>
      <c r="H93" s="283">
        <v>63336</v>
      </c>
      <c r="I93" s="283">
        <f t="shared" si="13"/>
        <v>253344</v>
      </c>
      <c r="J93" s="283">
        <v>0</v>
      </c>
      <c r="K93" s="283">
        <f t="shared" si="14"/>
        <v>0</v>
      </c>
      <c r="L93" s="283">
        <f t="shared" si="15"/>
        <v>73440</v>
      </c>
      <c r="M93" s="300">
        <f t="shared" si="15"/>
        <v>293760</v>
      </c>
      <c r="N93" s="303">
        <f>'내역서(건축)-SH'!N93+'내역서(건축)-재개발'!N93</f>
        <v>4</v>
      </c>
      <c r="O93" s="283">
        <v>10104</v>
      </c>
      <c r="P93" s="283">
        <f t="shared" si="16"/>
        <v>40416</v>
      </c>
      <c r="Q93" s="283">
        <v>63336</v>
      </c>
      <c r="R93" s="283">
        <f t="shared" si="17"/>
        <v>253344</v>
      </c>
      <c r="S93" s="283">
        <v>0</v>
      </c>
      <c r="T93" s="283">
        <f t="shared" si="18"/>
        <v>0</v>
      </c>
      <c r="U93" s="283">
        <f t="shared" si="19"/>
        <v>73440</v>
      </c>
      <c r="V93" s="292">
        <f t="shared" si="20"/>
        <v>293760</v>
      </c>
      <c r="W93" s="299">
        <f t="shared" si="21"/>
        <v>0</v>
      </c>
      <c r="X93" s="300">
        <f t="shared" si="22"/>
        <v>0</v>
      </c>
      <c r="Y93" s="295"/>
    </row>
    <row r="94" spans="1:25" ht="22.5" customHeight="1" x14ac:dyDescent="0.15">
      <c r="A94" s="287" t="s">
        <v>330</v>
      </c>
      <c r="B94" s="317" t="s">
        <v>1992</v>
      </c>
      <c r="C94" s="310" t="s">
        <v>1993</v>
      </c>
      <c r="D94" s="306">
        <f>'내역서(건축)-SH'!D94+'내역서(건축)-재개발'!D94</f>
        <v>1</v>
      </c>
      <c r="E94" s="282" t="s">
        <v>684</v>
      </c>
      <c r="F94" s="283">
        <v>10540</v>
      </c>
      <c r="G94" s="283">
        <f t="shared" si="12"/>
        <v>10540</v>
      </c>
      <c r="H94" s="283">
        <v>22222</v>
      </c>
      <c r="I94" s="283">
        <f t="shared" si="13"/>
        <v>22222</v>
      </c>
      <c r="J94" s="283">
        <v>0</v>
      </c>
      <c r="K94" s="283">
        <f t="shared" si="14"/>
        <v>0</v>
      </c>
      <c r="L94" s="283">
        <f t="shared" si="15"/>
        <v>32762</v>
      </c>
      <c r="M94" s="300">
        <f t="shared" si="15"/>
        <v>32762</v>
      </c>
      <c r="N94" s="303">
        <f>'내역서(건축)-SH'!N94+'내역서(건축)-재개발'!N94</f>
        <v>1</v>
      </c>
      <c r="O94" s="283">
        <v>10540</v>
      </c>
      <c r="P94" s="283">
        <f t="shared" si="16"/>
        <v>10540</v>
      </c>
      <c r="Q94" s="283">
        <v>22222</v>
      </c>
      <c r="R94" s="283">
        <f t="shared" si="17"/>
        <v>22222</v>
      </c>
      <c r="S94" s="283">
        <v>0</v>
      </c>
      <c r="T94" s="283">
        <f t="shared" si="18"/>
        <v>0</v>
      </c>
      <c r="U94" s="283">
        <f t="shared" si="19"/>
        <v>32762</v>
      </c>
      <c r="V94" s="292">
        <f t="shared" si="20"/>
        <v>32762</v>
      </c>
      <c r="W94" s="299">
        <f t="shared" si="21"/>
        <v>0</v>
      </c>
      <c r="X94" s="300">
        <f t="shared" si="22"/>
        <v>0</v>
      </c>
      <c r="Y94" s="295"/>
    </row>
    <row r="95" spans="1:25" ht="22.5" customHeight="1" x14ac:dyDescent="0.15">
      <c r="A95" s="287" t="s">
        <v>331</v>
      </c>
      <c r="B95" s="317" t="s">
        <v>1994</v>
      </c>
      <c r="C95" s="310" t="s">
        <v>1995</v>
      </c>
      <c r="D95" s="306">
        <f>'내역서(건축)-SH'!D95+'내역서(건축)-재개발'!D95</f>
        <v>66</v>
      </c>
      <c r="E95" s="282" t="s">
        <v>1078</v>
      </c>
      <c r="F95" s="283">
        <v>4151</v>
      </c>
      <c r="G95" s="283">
        <f t="shared" si="12"/>
        <v>273966</v>
      </c>
      <c r="H95" s="283">
        <v>16565</v>
      </c>
      <c r="I95" s="283">
        <f t="shared" si="13"/>
        <v>1093290</v>
      </c>
      <c r="J95" s="283">
        <v>0</v>
      </c>
      <c r="K95" s="283">
        <f t="shared" si="14"/>
        <v>0</v>
      </c>
      <c r="L95" s="283">
        <f t="shared" si="15"/>
        <v>20716</v>
      </c>
      <c r="M95" s="300">
        <f t="shared" si="15"/>
        <v>1367256</v>
      </c>
      <c r="N95" s="303">
        <f>'내역서(건축)-SH'!N95+'내역서(건축)-재개발'!N95</f>
        <v>66</v>
      </c>
      <c r="O95" s="283">
        <v>4151</v>
      </c>
      <c r="P95" s="283">
        <f t="shared" si="16"/>
        <v>273966</v>
      </c>
      <c r="Q95" s="283">
        <v>16565</v>
      </c>
      <c r="R95" s="283">
        <f t="shared" si="17"/>
        <v>1093290</v>
      </c>
      <c r="S95" s="283">
        <v>0</v>
      </c>
      <c r="T95" s="283">
        <f t="shared" si="18"/>
        <v>0</v>
      </c>
      <c r="U95" s="283">
        <f t="shared" si="19"/>
        <v>20716</v>
      </c>
      <c r="V95" s="292">
        <f t="shared" si="20"/>
        <v>1367256</v>
      </c>
      <c r="W95" s="299">
        <f t="shared" si="21"/>
        <v>0</v>
      </c>
      <c r="X95" s="300">
        <f t="shared" si="22"/>
        <v>0</v>
      </c>
      <c r="Y95" s="295"/>
    </row>
    <row r="96" spans="1:25" ht="22.5" customHeight="1" x14ac:dyDescent="0.15">
      <c r="A96" s="287" t="s">
        <v>332</v>
      </c>
      <c r="B96" s="317" t="s">
        <v>1996</v>
      </c>
      <c r="C96" s="310" t="s">
        <v>1995</v>
      </c>
      <c r="D96" s="306">
        <f>'내역서(건축)-SH'!D96+'내역서(건축)-재개발'!D96</f>
        <v>44</v>
      </c>
      <c r="E96" s="282" t="s">
        <v>1078</v>
      </c>
      <c r="F96" s="283">
        <v>4151</v>
      </c>
      <c r="G96" s="283">
        <f t="shared" si="12"/>
        <v>182644</v>
      </c>
      <c r="H96" s="283">
        <v>20706</v>
      </c>
      <c r="I96" s="283">
        <f t="shared" si="13"/>
        <v>911064</v>
      </c>
      <c r="J96" s="283">
        <v>0</v>
      </c>
      <c r="K96" s="283">
        <f t="shared" si="14"/>
        <v>0</v>
      </c>
      <c r="L96" s="283">
        <f t="shared" si="15"/>
        <v>24857</v>
      </c>
      <c r="M96" s="300">
        <f t="shared" si="15"/>
        <v>1093708</v>
      </c>
      <c r="N96" s="303">
        <f>'내역서(건축)-SH'!N96+'내역서(건축)-재개발'!N96</f>
        <v>44</v>
      </c>
      <c r="O96" s="283">
        <v>4151</v>
      </c>
      <c r="P96" s="283">
        <f t="shared" si="16"/>
        <v>182644</v>
      </c>
      <c r="Q96" s="283">
        <v>20706</v>
      </c>
      <c r="R96" s="283">
        <f t="shared" si="17"/>
        <v>911064</v>
      </c>
      <c r="S96" s="283">
        <v>0</v>
      </c>
      <c r="T96" s="283">
        <f t="shared" si="18"/>
        <v>0</v>
      </c>
      <c r="U96" s="283">
        <f t="shared" si="19"/>
        <v>24857</v>
      </c>
      <c r="V96" s="292">
        <f t="shared" si="20"/>
        <v>1093708</v>
      </c>
      <c r="W96" s="299">
        <f t="shared" si="21"/>
        <v>0</v>
      </c>
      <c r="X96" s="300">
        <f t="shared" si="22"/>
        <v>0</v>
      </c>
      <c r="Y96" s="295"/>
    </row>
    <row r="97" spans="1:25" ht="22.5" customHeight="1" x14ac:dyDescent="0.15">
      <c r="A97" s="287" t="s">
        <v>333</v>
      </c>
      <c r="B97" s="317" t="s">
        <v>1997</v>
      </c>
      <c r="C97" s="310" t="s">
        <v>1995</v>
      </c>
      <c r="D97" s="306">
        <f>'내역서(건축)-SH'!D97+'내역서(건축)-재개발'!D97</f>
        <v>1</v>
      </c>
      <c r="E97" s="282" t="s">
        <v>1078</v>
      </c>
      <c r="F97" s="283">
        <v>4044</v>
      </c>
      <c r="G97" s="283">
        <f t="shared" si="12"/>
        <v>4044</v>
      </c>
      <c r="H97" s="283">
        <v>13002</v>
      </c>
      <c r="I97" s="283">
        <f t="shared" si="13"/>
        <v>13002</v>
      </c>
      <c r="J97" s="283">
        <v>0</v>
      </c>
      <c r="K97" s="283">
        <f t="shared" si="14"/>
        <v>0</v>
      </c>
      <c r="L97" s="283">
        <f t="shared" si="15"/>
        <v>17046</v>
      </c>
      <c r="M97" s="300">
        <f t="shared" si="15"/>
        <v>17046</v>
      </c>
      <c r="N97" s="303">
        <f>'내역서(건축)-SH'!N97+'내역서(건축)-재개발'!N97</f>
        <v>1</v>
      </c>
      <c r="O97" s="283">
        <v>4044</v>
      </c>
      <c r="P97" s="283">
        <f t="shared" si="16"/>
        <v>4044</v>
      </c>
      <c r="Q97" s="283">
        <v>13002</v>
      </c>
      <c r="R97" s="283">
        <f t="shared" si="17"/>
        <v>13002</v>
      </c>
      <c r="S97" s="283">
        <v>0</v>
      </c>
      <c r="T97" s="283">
        <f t="shared" si="18"/>
        <v>0</v>
      </c>
      <c r="U97" s="283">
        <f t="shared" si="19"/>
        <v>17046</v>
      </c>
      <c r="V97" s="292">
        <f t="shared" si="20"/>
        <v>17046</v>
      </c>
      <c r="W97" s="299">
        <f t="shared" si="21"/>
        <v>0</v>
      </c>
      <c r="X97" s="300">
        <f t="shared" si="22"/>
        <v>0</v>
      </c>
      <c r="Y97" s="295"/>
    </row>
    <row r="98" spans="1:25" ht="22.5" customHeight="1" x14ac:dyDescent="0.15">
      <c r="A98" s="287" t="s">
        <v>334</v>
      </c>
      <c r="B98" s="317" t="s">
        <v>1998</v>
      </c>
      <c r="C98" s="310" t="s">
        <v>1995</v>
      </c>
      <c r="D98" s="306">
        <f>'내역서(건축)-SH'!D98+'내역서(건축)-재개발'!D98</f>
        <v>1</v>
      </c>
      <c r="E98" s="282" t="s">
        <v>1078</v>
      </c>
      <c r="F98" s="283">
        <v>4044</v>
      </c>
      <c r="G98" s="283">
        <f t="shared" si="12"/>
        <v>4044</v>
      </c>
      <c r="H98" s="283">
        <v>16253</v>
      </c>
      <c r="I98" s="283">
        <f t="shared" si="13"/>
        <v>16253</v>
      </c>
      <c r="J98" s="283">
        <v>0</v>
      </c>
      <c r="K98" s="283">
        <f t="shared" si="14"/>
        <v>0</v>
      </c>
      <c r="L98" s="283">
        <f t="shared" si="15"/>
        <v>20297</v>
      </c>
      <c r="M98" s="300">
        <f t="shared" si="15"/>
        <v>20297</v>
      </c>
      <c r="N98" s="303">
        <f>'내역서(건축)-SH'!N98+'내역서(건축)-재개발'!N98</f>
        <v>1</v>
      </c>
      <c r="O98" s="283">
        <v>4044</v>
      </c>
      <c r="P98" s="283">
        <f t="shared" si="16"/>
        <v>4044</v>
      </c>
      <c r="Q98" s="283">
        <v>16253</v>
      </c>
      <c r="R98" s="283">
        <f t="shared" si="17"/>
        <v>16253</v>
      </c>
      <c r="S98" s="283">
        <v>0</v>
      </c>
      <c r="T98" s="283">
        <f t="shared" si="18"/>
        <v>0</v>
      </c>
      <c r="U98" s="283">
        <f t="shared" si="19"/>
        <v>20297</v>
      </c>
      <c r="V98" s="292">
        <f t="shared" si="20"/>
        <v>20297</v>
      </c>
      <c r="W98" s="299">
        <f t="shared" si="21"/>
        <v>0</v>
      </c>
      <c r="X98" s="300">
        <f t="shared" si="22"/>
        <v>0</v>
      </c>
      <c r="Y98" s="295"/>
    </row>
    <row r="99" spans="1:25" ht="22.5" customHeight="1" x14ac:dyDescent="0.15">
      <c r="A99" s="287" t="s">
        <v>335</v>
      </c>
      <c r="B99" s="317" t="s">
        <v>1999</v>
      </c>
      <c r="C99" s="310"/>
      <c r="D99" s="306">
        <f>'내역서(건축)-SH'!D99+'내역서(건축)-재개발'!D99</f>
        <v>100</v>
      </c>
      <c r="E99" s="282" t="s">
        <v>1078</v>
      </c>
      <c r="F99" s="283">
        <v>445</v>
      </c>
      <c r="G99" s="283">
        <f t="shared" si="12"/>
        <v>44500</v>
      </c>
      <c r="H99" s="283">
        <v>7426</v>
      </c>
      <c r="I99" s="283">
        <f t="shared" si="13"/>
        <v>742600</v>
      </c>
      <c r="J99" s="283">
        <v>0</v>
      </c>
      <c r="K99" s="283">
        <f t="shared" si="14"/>
        <v>0</v>
      </c>
      <c r="L99" s="283">
        <f t="shared" si="15"/>
        <v>7871</v>
      </c>
      <c r="M99" s="300">
        <f t="shared" si="15"/>
        <v>787100</v>
      </c>
      <c r="N99" s="303">
        <f>'내역서(건축)-SH'!N99+'내역서(건축)-재개발'!N99</f>
        <v>100</v>
      </c>
      <c r="O99" s="283">
        <v>445</v>
      </c>
      <c r="P99" s="283">
        <f t="shared" si="16"/>
        <v>44500</v>
      </c>
      <c r="Q99" s="283">
        <v>7426</v>
      </c>
      <c r="R99" s="283">
        <f t="shared" si="17"/>
        <v>742600</v>
      </c>
      <c r="S99" s="283">
        <v>0</v>
      </c>
      <c r="T99" s="283">
        <f t="shared" si="18"/>
        <v>0</v>
      </c>
      <c r="U99" s="283">
        <f t="shared" si="19"/>
        <v>7871</v>
      </c>
      <c r="V99" s="292">
        <f t="shared" si="20"/>
        <v>787100</v>
      </c>
      <c r="W99" s="299">
        <f t="shared" si="21"/>
        <v>0</v>
      </c>
      <c r="X99" s="300">
        <f t="shared" si="22"/>
        <v>0</v>
      </c>
      <c r="Y99" s="295"/>
    </row>
    <row r="100" spans="1:25" ht="22.5" customHeight="1" x14ac:dyDescent="0.15">
      <c r="A100" s="287" t="s">
        <v>336</v>
      </c>
      <c r="B100" s="317" t="s">
        <v>2000</v>
      </c>
      <c r="C100" s="310"/>
      <c r="D100" s="306">
        <f>'내역서(건축)-SH'!D100+'내역서(건축)-재개발'!D100</f>
        <v>39</v>
      </c>
      <c r="E100" s="282" t="s">
        <v>1078</v>
      </c>
      <c r="F100" s="283">
        <v>445</v>
      </c>
      <c r="G100" s="283">
        <f t="shared" si="12"/>
        <v>17355</v>
      </c>
      <c r="H100" s="283">
        <v>7895</v>
      </c>
      <c r="I100" s="283">
        <f t="shared" si="13"/>
        <v>307905</v>
      </c>
      <c r="J100" s="283">
        <v>0</v>
      </c>
      <c r="K100" s="283">
        <f t="shared" si="14"/>
        <v>0</v>
      </c>
      <c r="L100" s="283">
        <f t="shared" si="15"/>
        <v>8340</v>
      </c>
      <c r="M100" s="300">
        <f t="shared" si="15"/>
        <v>325260</v>
      </c>
      <c r="N100" s="303">
        <f>'내역서(건축)-SH'!N100+'내역서(건축)-재개발'!N100</f>
        <v>39</v>
      </c>
      <c r="O100" s="283">
        <v>445</v>
      </c>
      <c r="P100" s="283">
        <f t="shared" si="16"/>
        <v>17355</v>
      </c>
      <c r="Q100" s="283">
        <v>7895</v>
      </c>
      <c r="R100" s="283">
        <f t="shared" si="17"/>
        <v>307905</v>
      </c>
      <c r="S100" s="283">
        <v>0</v>
      </c>
      <c r="T100" s="283">
        <f t="shared" si="18"/>
        <v>0</v>
      </c>
      <c r="U100" s="283">
        <f t="shared" si="19"/>
        <v>8340</v>
      </c>
      <c r="V100" s="292">
        <f t="shared" si="20"/>
        <v>325260</v>
      </c>
      <c r="W100" s="299">
        <f t="shared" si="21"/>
        <v>0</v>
      </c>
      <c r="X100" s="300">
        <f t="shared" si="22"/>
        <v>0</v>
      </c>
      <c r="Y100" s="295"/>
    </row>
    <row r="101" spans="1:25" ht="22.5" customHeight="1" x14ac:dyDescent="0.15">
      <c r="A101" s="287" t="s">
        <v>337</v>
      </c>
      <c r="B101" s="317" t="s">
        <v>2001</v>
      </c>
      <c r="C101" s="310" t="s">
        <v>2002</v>
      </c>
      <c r="D101" s="306">
        <f>'내역서(건축)-SH'!D101+'내역서(건축)-재개발'!D101</f>
        <v>400</v>
      </c>
      <c r="E101" s="282" t="s">
        <v>681</v>
      </c>
      <c r="F101" s="283">
        <v>323</v>
      </c>
      <c r="G101" s="283">
        <f t="shared" si="12"/>
        <v>129200</v>
      </c>
      <c r="H101" s="283">
        <v>4155</v>
      </c>
      <c r="I101" s="283">
        <f t="shared" si="13"/>
        <v>1662000</v>
      </c>
      <c r="J101" s="283">
        <v>0</v>
      </c>
      <c r="K101" s="283">
        <f t="shared" si="14"/>
        <v>0</v>
      </c>
      <c r="L101" s="283">
        <f t="shared" si="15"/>
        <v>4478</v>
      </c>
      <c r="M101" s="300">
        <f t="shared" si="15"/>
        <v>1791200</v>
      </c>
      <c r="N101" s="303">
        <f>'내역서(건축)-SH'!N101+'내역서(건축)-재개발'!N101</f>
        <v>1600</v>
      </c>
      <c r="O101" s="283">
        <v>323</v>
      </c>
      <c r="P101" s="283">
        <f t="shared" si="16"/>
        <v>516800</v>
      </c>
      <c r="Q101" s="283">
        <v>4155</v>
      </c>
      <c r="R101" s="283">
        <f t="shared" si="17"/>
        <v>6648000</v>
      </c>
      <c r="S101" s="283">
        <v>0</v>
      </c>
      <c r="T101" s="283">
        <f t="shared" si="18"/>
        <v>0</v>
      </c>
      <c r="U101" s="283">
        <f t="shared" si="19"/>
        <v>4478</v>
      </c>
      <c r="V101" s="292">
        <f t="shared" si="20"/>
        <v>7164800</v>
      </c>
      <c r="W101" s="299">
        <f t="shared" si="21"/>
        <v>1200</v>
      </c>
      <c r="X101" s="300">
        <f t="shared" si="22"/>
        <v>5373600</v>
      </c>
      <c r="Y101" s="295"/>
    </row>
    <row r="102" spans="1:25" ht="22.5" customHeight="1" x14ac:dyDescent="0.15">
      <c r="A102" s="287" t="s">
        <v>338</v>
      </c>
      <c r="B102" s="317" t="s">
        <v>2003</v>
      </c>
      <c r="C102" s="310" t="s">
        <v>2004</v>
      </c>
      <c r="D102" s="306">
        <f>'내역서(건축)-SH'!D102+'내역서(건축)-재개발'!D102</f>
        <v>30</v>
      </c>
      <c r="E102" s="282" t="s">
        <v>681</v>
      </c>
      <c r="F102" s="283">
        <v>724</v>
      </c>
      <c r="G102" s="283">
        <f t="shared" si="12"/>
        <v>21720</v>
      </c>
      <c r="H102" s="283">
        <v>1991</v>
      </c>
      <c r="I102" s="283">
        <f t="shared" si="13"/>
        <v>59730</v>
      </c>
      <c r="J102" s="283">
        <v>0</v>
      </c>
      <c r="K102" s="283">
        <f t="shared" si="14"/>
        <v>0</v>
      </c>
      <c r="L102" s="283">
        <f t="shared" si="15"/>
        <v>2715</v>
      </c>
      <c r="M102" s="300">
        <f t="shared" si="15"/>
        <v>81450</v>
      </c>
      <c r="N102" s="303">
        <f>'내역서(건축)-SH'!N102+'내역서(건축)-재개발'!N102</f>
        <v>30</v>
      </c>
      <c r="O102" s="283">
        <v>724</v>
      </c>
      <c r="P102" s="283">
        <f t="shared" si="16"/>
        <v>21720</v>
      </c>
      <c r="Q102" s="283">
        <v>1991</v>
      </c>
      <c r="R102" s="283">
        <f t="shared" si="17"/>
        <v>59730</v>
      </c>
      <c r="S102" s="283">
        <v>0</v>
      </c>
      <c r="T102" s="283">
        <f t="shared" si="18"/>
        <v>0</v>
      </c>
      <c r="U102" s="283">
        <f t="shared" si="19"/>
        <v>2715</v>
      </c>
      <c r="V102" s="292">
        <f t="shared" si="20"/>
        <v>81450</v>
      </c>
      <c r="W102" s="299">
        <f t="shared" si="21"/>
        <v>0</v>
      </c>
      <c r="X102" s="300">
        <f t="shared" si="22"/>
        <v>0</v>
      </c>
      <c r="Y102" s="295"/>
    </row>
    <row r="103" spans="1:25" ht="22.5" customHeight="1" x14ac:dyDescent="0.15">
      <c r="A103" s="287" t="s">
        <v>339</v>
      </c>
      <c r="B103" s="317" t="s">
        <v>2005</v>
      </c>
      <c r="C103" s="310" t="s">
        <v>2006</v>
      </c>
      <c r="D103" s="306">
        <f>'내역서(건축)-SH'!D103+'내역서(건축)-재개발'!D103</f>
        <v>600</v>
      </c>
      <c r="E103" s="282" t="s">
        <v>681</v>
      </c>
      <c r="F103" s="283">
        <v>1000</v>
      </c>
      <c r="G103" s="283">
        <f t="shared" si="12"/>
        <v>600000</v>
      </c>
      <c r="H103" s="283">
        <v>4155</v>
      </c>
      <c r="I103" s="283">
        <f t="shared" si="13"/>
        <v>2493000</v>
      </c>
      <c r="J103" s="283">
        <v>0</v>
      </c>
      <c r="K103" s="283">
        <f t="shared" si="14"/>
        <v>0</v>
      </c>
      <c r="L103" s="283">
        <f t="shared" si="15"/>
        <v>5155</v>
      </c>
      <c r="M103" s="300">
        <f t="shared" si="15"/>
        <v>3093000</v>
      </c>
      <c r="N103" s="303">
        <f>'내역서(건축)-SH'!N103+'내역서(건축)-재개발'!N103</f>
        <v>2400</v>
      </c>
      <c r="O103" s="283">
        <v>1000</v>
      </c>
      <c r="P103" s="283">
        <f t="shared" si="16"/>
        <v>2400000</v>
      </c>
      <c r="Q103" s="283">
        <v>4155</v>
      </c>
      <c r="R103" s="283">
        <f t="shared" si="17"/>
        <v>9972000</v>
      </c>
      <c r="S103" s="283">
        <v>0</v>
      </c>
      <c r="T103" s="283">
        <f t="shared" si="18"/>
        <v>0</v>
      </c>
      <c r="U103" s="283">
        <f t="shared" si="19"/>
        <v>5155</v>
      </c>
      <c r="V103" s="292">
        <f t="shared" si="20"/>
        <v>12372000</v>
      </c>
      <c r="W103" s="299">
        <f t="shared" si="21"/>
        <v>1800</v>
      </c>
      <c r="X103" s="300">
        <f t="shared" si="22"/>
        <v>9279000</v>
      </c>
      <c r="Y103" s="295"/>
    </row>
    <row r="104" spans="1:25" ht="22.5" customHeight="1" x14ac:dyDescent="0.15">
      <c r="A104" s="287" t="s">
        <v>340</v>
      </c>
      <c r="B104" s="317" t="s">
        <v>2005</v>
      </c>
      <c r="C104" s="310" t="s">
        <v>2007</v>
      </c>
      <c r="D104" s="306">
        <f>'내역서(건축)-SH'!D104+'내역서(건축)-재개발'!D104</f>
        <v>100</v>
      </c>
      <c r="E104" s="282" t="s">
        <v>681</v>
      </c>
      <c r="F104" s="283">
        <v>460</v>
      </c>
      <c r="G104" s="283">
        <f t="shared" si="12"/>
        <v>46000</v>
      </c>
      <c r="H104" s="283">
        <v>4155</v>
      </c>
      <c r="I104" s="283">
        <f t="shared" si="13"/>
        <v>415500</v>
      </c>
      <c r="J104" s="283">
        <v>0</v>
      </c>
      <c r="K104" s="283">
        <f t="shared" si="14"/>
        <v>0</v>
      </c>
      <c r="L104" s="283">
        <f t="shared" si="15"/>
        <v>4615</v>
      </c>
      <c r="M104" s="300">
        <f t="shared" si="15"/>
        <v>461500</v>
      </c>
      <c r="N104" s="303">
        <f>'내역서(건축)-SH'!N104+'내역서(건축)-재개발'!N104</f>
        <v>100</v>
      </c>
      <c r="O104" s="283">
        <v>460</v>
      </c>
      <c r="P104" s="283">
        <f t="shared" si="16"/>
        <v>46000</v>
      </c>
      <c r="Q104" s="283">
        <v>4155</v>
      </c>
      <c r="R104" s="283">
        <f t="shared" si="17"/>
        <v>415500</v>
      </c>
      <c r="S104" s="283">
        <v>0</v>
      </c>
      <c r="T104" s="283">
        <f t="shared" si="18"/>
        <v>0</v>
      </c>
      <c r="U104" s="283">
        <f t="shared" si="19"/>
        <v>4615</v>
      </c>
      <c r="V104" s="292">
        <f t="shared" si="20"/>
        <v>461500</v>
      </c>
      <c r="W104" s="299">
        <f t="shared" si="21"/>
        <v>0</v>
      </c>
      <c r="X104" s="300">
        <f t="shared" si="22"/>
        <v>0</v>
      </c>
      <c r="Y104" s="295"/>
    </row>
    <row r="105" spans="1:25" ht="22.5" customHeight="1" x14ac:dyDescent="0.15">
      <c r="A105" s="287" t="s">
        <v>341</v>
      </c>
      <c r="B105" s="317" t="s">
        <v>2008</v>
      </c>
      <c r="C105" s="310" t="s">
        <v>2007</v>
      </c>
      <c r="D105" s="306">
        <f>'내역서(건축)-SH'!D105+'내역서(건축)-재개발'!D105</f>
        <v>500</v>
      </c>
      <c r="E105" s="282" t="s">
        <v>681</v>
      </c>
      <c r="F105" s="283">
        <v>1842</v>
      </c>
      <c r="G105" s="283">
        <f t="shared" si="12"/>
        <v>921000</v>
      </c>
      <c r="H105" s="283">
        <v>4155</v>
      </c>
      <c r="I105" s="283">
        <f t="shared" si="13"/>
        <v>2077500</v>
      </c>
      <c r="J105" s="283">
        <v>0</v>
      </c>
      <c r="K105" s="283">
        <f t="shared" si="14"/>
        <v>0</v>
      </c>
      <c r="L105" s="283">
        <f t="shared" si="15"/>
        <v>5997</v>
      </c>
      <c r="M105" s="300">
        <f t="shared" si="15"/>
        <v>2998500</v>
      </c>
      <c r="N105" s="303">
        <f>'내역서(건축)-SH'!N105+'내역서(건축)-재개발'!N105</f>
        <v>2000</v>
      </c>
      <c r="O105" s="283">
        <v>1842</v>
      </c>
      <c r="P105" s="283">
        <f t="shared" si="16"/>
        <v>3684000</v>
      </c>
      <c r="Q105" s="283">
        <v>4155</v>
      </c>
      <c r="R105" s="283">
        <f t="shared" si="17"/>
        <v>8310000</v>
      </c>
      <c r="S105" s="283">
        <v>0</v>
      </c>
      <c r="T105" s="283">
        <f t="shared" si="18"/>
        <v>0</v>
      </c>
      <c r="U105" s="283">
        <f t="shared" si="19"/>
        <v>5997</v>
      </c>
      <c r="V105" s="292">
        <f t="shared" si="20"/>
        <v>11994000</v>
      </c>
      <c r="W105" s="299">
        <f t="shared" si="21"/>
        <v>1500</v>
      </c>
      <c r="X105" s="300">
        <f t="shared" si="22"/>
        <v>8995500</v>
      </c>
      <c r="Y105" s="295"/>
    </row>
    <row r="106" spans="1:25" ht="22.5" customHeight="1" x14ac:dyDescent="0.15">
      <c r="A106" s="287" t="s">
        <v>342</v>
      </c>
      <c r="B106" s="317" t="s">
        <v>2009</v>
      </c>
      <c r="C106" s="311" t="s">
        <v>2006</v>
      </c>
      <c r="D106" s="306">
        <f>'내역서(건축)-SH'!D106+'내역서(건축)-재개발'!D106</f>
        <v>38</v>
      </c>
      <c r="E106" s="284" t="s">
        <v>681</v>
      </c>
      <c r="F106" s="283">
        <v>249</v>
      </c>
      <c r="G106" s="283">
        <f t="shared" si="12"/>
        <v>9462</v>
      </c>
      <c r="H106" s="283">
        <v>4155</v>
      </c>
      <c r="I106" s="283">
        <f t="shared" si="13"/>
        <v>157890</v>
      </c>
      <c r="J106" s="283">
        <v>0</v>
      </c>
      <c r="K106" s="283">
        <f t="shared" si="14"/>
        <v>0</v>
      </c>
      <c r="L106" s="283">
        <f t="shared" si="15"/>
        <v>4404</v>
      </c>
      <c r="M106" s="300">
        <f t="shared" si="15"/>
        <v>167352</v>
      </c>
      <c r="N106" s="303">
        <f>'내역서(건축)-SH'!N106+'내역서(건축)-재개발'!N106</f>
        <v>38</v>
      </c>
      <c r="O106" s="283">
        <v>249</v>
      </c>
      <c r="P106" s="283">
        <f t="shared" si="16"/>
        <v>9462</v>
      </c>
      <c r="Q106" s="283">
        <v>4155</v>
      </c>
      <c r="R106" s="283">
        <f t="shared" si="17"/>
        <v>157890</v>
      </c>
      <c r="S106" s="283">
        <v>0</v>
      </c>
      <c r="T106" s="283">
        <f t="shared" si="18"/>
        <v>0</v>
      </c>
      <c r="U106" s="283">
        <f t="shared" si="19"/>
        <v>4404</v>
      </c>
      <c r="V106" s="292">
        <f t="shared" si="20"/>
        <v>167352</v>
      </c>
      <c r="W106" s="299">
        <f t="shared" si="21"/>
        <v>0</v>
      </c>
      <c r="X106" s="300">
        <f t="shared" si="22"/>
        <v>0</v>
      </c>
      <c r="Y106" s="295"/>
    </row>
    <row r="107" spans="1:25" ht="22.5" customHeight="1" x14ac:dyDescent="0.15">
      <c r="A107" s="287" t="s">
        <v>479</v>
      </c>
      <c r="B107" s="317" t="s">
        <v>2010</v>
      </c>
      <c r="C107" s="310" t="s">
        <v>2011</v>
      </c>
      <c r="D107" s="306">
        <f>'내역서(건축)-SH'!D107+'내역서(건축)-재개발'!D107</f>
        <v>100</v>
      </c>
      <c r="E107" s="284" t="s">
        <v>1078</v>
      </c>
      <c r="F107" s="283">
        <v>18472</v>
      </c>
      <c r="G107" s="283">
        <f t="shared" si="12"/>
        <v>1847200</v>
      </c>
      <c r="H107" s="283">
        <v>20061</v>
      </c>
      <c r="I107" s="283">
        <f t="shared" si="13"/>
        <v>2006100</v>
      </c>
      <c r="J107" s="283">
        <v>0</v>
      </c>
      <c r="K107" s="283">
        <f t="shared" si="14"/>
        <v>0</v>
      </c>
      <c r="L107" s="283">
        <f t="shared" si="15"/>
        <v>38533</v>
      </c>
      <c r="M107" s="300">
        <f t="shared" si="15"/>
        <v>3853300</v>
      </c>
      <c r="N107" s="303">
        <f>'내역서(건축)-SH'!N107+'내역서(건축)-재개발'!N107</f>
        <v>100</v>
      </c>
      <c r="O107" s="283">
        <v>18472</v>
      </c>
      <c r="P107" s="283">
        <f t="shared" si="16"/>
        <v>1847200</v>
      </c>
      <c r="Q107" s="283">
        <v>20061</v>
      </c>
      <c r="R107" s="283">
        <f t="shared" si="17"/>
        <v>2006100</v>
      </c>
      <c r="S107" s="283">
        <v>0</v>
      </c>
      <c r="T107" s="283">
        <f t="shared" si="18"/>
        <v>0</v>
      </c>
      <c r="U107" s="283">
        <f t="shared" si="19"/>
        <v>38533</v>
      </c>
      <c r="V107" s="292">
        <f t="shared" si="20"/>
        <v>3853300</v>
      </c>
      <c r="W107" s="299">
        <f t="shared" si="21"/>
        <v>0</v>
      </c>
      <c r="X107" s="300">
        <f t="shared" si="22"/>
        <v>0</v>
      </c>
      <c r="Y107" s="295"/>
    </row>
    <row r="108" spans="1:25" ht="22.5" customHeight="1" x14ac:dyDescent="0.15">
      <c r="A108" s="287" t="s">
        <v>480</v>
      </c>
      <c r="B108" s="317" t="s">
        <v>2012</v>
      </c>
      <c r="C108" s="311" t="s">
        <v>2011</v>
      </c>
      <c r="D108" s="306">
        <f>'내역서(건축)-SH'!D108+'내역서(건축)-재개발'!D108</f>
        <v>1</v>
      </c>
      <c r="E108" s="284" t="s">
        <v>1078</v>
      </c>
      <c r="F108" s="283">
        <v>18472</v>
      </c>
      <c r="G108" s="283">
        <f t="shared" si="12"/>
        <v>18472</v>
      </c>
      <c r="H108" s="283">
        <v>24883</v>
      </c>
      <c r="I108" s="283">
        <f t="shared" si="13"/>
        <v>24883</v>
      </c>
      <c r="J108" s="283">
        <v>0</v>
      </c>
      <c r="K108" s="283">
        <f t="shared" si="14"/>
        <v>0</v>
      </c>
      <c r="L108" s="283">
        <f t="shared" si="15"/>
        <v>43355</v>
      </c>
      <c r="M108" s="300">
        <f t="shared" si="15"/>
        <v>43355</v>
      </c>
      <c r="N108" s="303">
        <f>'내역서(건축)-SH'!N108+'내역서(건축)-재개발'!N108</f>
        <v>1</v>
      </c>
      <c r="O108" s="283">
        <v>18472</v>
      </c>
      <c r="P108" s="283">
        <f t="shared" si="16"/>
        <v>18472</v>
      </c>
      <c r="Q108" s="283">
        <v>24883</v>
      </c>
      <c r="R108" s="283">
        <f t="shared" si="17"/>
        <v>24883</v>
      </c>
      <c r="S108" s="283">
        <v>0</v>
      </c>
      <c r="T108" s="283">
        <f t="shared" si="18"/>
        <v>0</v>
      </c>
      <c r="U108" s="283">
        <f t="shared" si="19"/>
        <v>43355</v>
      </c>
      <c r="V108" s="292">
        <f t="shared" si="20"/>
        <v>43355</v>
      </c>
      <c r="W108" s="299">
        <f t="shared" si="21"/>
        <v>0</v>
      </c>
      <c r="X108" s="300">
        <f t="shared" si="22"/>
        <v>0</v>
      </c>
      <c r="Y108" s="295"/>
    </row>
    <row r="109" spans="1:25" ht="22.5" customHeight="1" x14ac:dyDescent="0.15">
      <c r="A109" s="287" t="s">
        <v>481</v>
      </c>
      <c r="B109" s="317" t="s">
        <v>2013</v>
      </c>
      <c r="C109" s="311" t="s">
        <v>2011</v>
      </c>
      <c r="D109" s="306">
        <f>'내역서(건축)-SH'!D109+'내역서(건축)-재개발'!D109</f>
        <v>26</v>
      </c>
      <c r="E109" s="284" t="s">
        <v>1078</v>
      </c>
      <c r="F109" s="283">
        <v>18438</v>
      </c>
      <c r="G109" s="283">
        <f t="shared" si="12"/>
        <v>479388</v>
      </c>
      <c r="H109" s="283">
        <v>18761</v>
      </c>
      <c r="I109" s="283">
        <f t="shared" si="13"/>
        <v>487786</v>
      </c>
      <c r="J109" s="283">
        <v>0</v>
      </c>
      <c r="K109" s="283">
        <f t="shared" si="14"/>
        <v>0</v>
      </c>
      <c r="L109" s="283">
        <f t="shared" si="15"/>
        <v>37199</v>
      </c>
      <c r="M109" s="300">
        <f t="shared" si="15"/>
        <v>967174</v>
      </c>
      <c r="N109" s="303">
        <f>'내역서(건축)-SH'!N109+'내역서(건축)-재개발'!N109</f>
        <v>26</v>
      </c>
      <c r="O109" s="283">
        <v>18438</v>
      </c>
      <c r="P109" s="283">
        <f t="shared" si="16"/>
        <v>479388</v>
      </c>
      <c r="Q109" s="283">
        <v>18761</v>
      </c>
      <c r="R109" s="283">
        <f t="shared" si="17"/>
        <v>487786</v>
      </c>
      <c r="S109" s="283">
        <v>0</v>
      </c>
      <c r="T109" s="283">
        <f t="shared" si="18"/>
        <v>0</v>
      </c>
      <c r="U109" s="283">
        <f t="shared" si="19"/>
        <v>37199</v>
      </c>
      <c r="V109" s="292">
        <f t="shared" si="20"/>
        <v>967174</v>
      </c>
      <c r="W109" s="299">
        <f t="shared" si="21"/>
        <v>0</v>
      </c>
      <c r="X109" s="300">
        <f t="shared" si="22"/>
        <v>0</v>
      </c>
      <c r="Y109" s="295"/>
    </row>
    <row r="110" spans="1:25" ht="22.5" customHeight="1" x14ac:dyDescent="0.15">
      <c r="A110" s="287" t="s">
        <v>482</v>
      </c>
      <c r="B110" s="317" t="s">
        <v>2014</v>
      </c>
      <c r="C110" s="310" t="s">
        <v>2011</v>
      </c>
      <c r="D110" s="306">
        <f>'내역서(건축)-SH'!D110+'내역서(건축)-재개발'!D110</f>
        <v>15</v>
      </c>
      <c r="E110" s="284" t="s">
        <v>1078</v>
      </c>
      <c r="F110" s="283">
        <v>18438</v>
      </c>
      <c r="G110" s="283">
        <f t="shared" si="12"/>
        <v>276570</v>
      </c>
      <c r="H110" s="283">
        <v>23450</v>
      </c>
      <c r="I110" s="283">
        <f t="shared" si="13"/>
        <v>351750</v>
      </c>
      <c r="J110" s="283">
        <v>0</v>
      </c>
      <c r="K110" s="283">
        <f t="shared" si="14"/>
        <v>0</v>
      </c>
      <c r="L110" s="283">
        <f t="shared" si="15"/>
        <v>41888</v>
      </c>
      <c r="M110" s="300">
        <f t="shared" si="15"/>
        <v>628320</v>
      </c>
      <c r="N110" s="303">
        <f>'내역서(건축)-SH'!N110+'내역서(건축)-재개발'!N110</f>
        <v>15</v>
      </c>
      <c r="O110" s="283">
        <v>18438</v>
      </c>
      <c r="P110" s="283">
        <f t="shared" si="16"/>
        <v>276570</v>
      </c>
      <c r="Q110" s="283">
        <v>23450</v>
      </c>
      <c r="R110" s="283">
        <f t="shared" si="17"/>
        <v>351750</v>
      </c>
      <c r="S110" s="283">
        <v>0</v>
      </c>
      <c r="T110" s="283">
        <f t="shared" si="18"/>
        <v>0</v>
      </c>
      <c r="U110" s="283">
        <f t="shared" si="19"/>
        <v>41888</v>
      </c>
      <c r="V110" s="292">
        <f t="shared" si="20"/>
        <v>628320</v>
      </c>
      <c r="W110" s="299">
        <f t="shared" si="21"/>
        <v>0</v>
      </c>
      <c r="X110" s="300">
        <f t="shared" si="22"/>
        <v>0</v>
      </c>
      <c r="Y110" s="295"/>
    </row>
    <row r="111" spans="1:25" ht="22.5" customHeight="1" x14ac:dyDescent="0.15">
      <c r="A111" s="287" t="s">
        <v>483</v>
      </c>
      <c r="B111" s="317" t="s">
        <v>2015</v>
      </c>
      <c r="C111" s="310" t="s">
        <v>2016</v>
      </c>
      <c r="D111" s="306">
        <f>'내역서(건축)-SH'!D111+'내역서(건축)-재개발'!D111</f>
        <v>200</v>
      </c>
      <c r="E111" s="282" t="s">
        <v>1078</v>
      </c>
      <c r="F111" s="283">
        <v>15611</v>
      </c>
      <c r="G111" s="283">
        <f t="shared" si="12"/>
        <v>3122200</v>
      </c>
      <c r="H111" s="283">
        <v>19907</v>
      </c>
      <c r="I111" s="283">
        <f t="shared" si="13"/>
        <v>3981400</v>
      </c>
      <c r="J111" s="283">
        <v>0</v>
      </c>
      <c r="K111" s="283">
        <f t="shared" si="14"/>
        <v>0</v>
      </c>
      <c r="L111" s="283">
        <f t="shared" si="15"/>
        <v>35518</v>
      </c>
      <c r="M111" s="300">
        <f t="shared" si="15"/>
        <v>7103600</v>
      </c>
      <c r="N111" s="303">
        <f>'내역서(건축)-SH'!N111+'내역서(건축)-재개발'!N111</f>
        <v>200</v>
      </c>
      <c r="O111" s="283">
        <v>15611</v>
      </c>
      <c r="P111" s="283">
        <f t="shared" si="16"/>
        <v>3122200</v>
      </c>
      <c r="Q111" s="283">
        <v>19907</v>
      </c>
      <c r="R111" s="283">
        <f t="shared" si="17"/>
        <v>3981400</v>
      </c>
      <c r="S111" s="283">
        <v>0</v>
      </c>
      <c r="T111" s="283">
        <f t="shared" si="18"/>
        <v>0</v>
      </c>
      <c r="U111" s="283">
        <f t="shared" si="19"/>
        <v>35518</v>
      </c>
      <c r="V111" s="292">
        <f t="shared" si="20"/>
        <v>7103600</v>
      </c>
      <c r="W111" s="299">
        <f t="shared" si="21"/>
        <v>0</v>
      </c>
      <c r="X111" s="300">
        <f t="shared" si="22"/>
        <v>0</v>
      </c>
      <c r="Y111" s="295"/>
    </row>
    <row r="112" spans="1:25" ht="22.5" customHeight="1" x14ac:dyDescent="0.15">
      <c r="A112" s="287" t="s">
        <v>484</v>
      </c>
      <c r="B112" s="317" t="s">
        <v>2017</v>
      </c>
      <c r="C112" s="310" t="s">
        <v>2016</v>
      </c>
      <c r="D112" s="306">
        <f>'내역서(건축)-SH'!D112+'내역서(건축)-재개발'!D112</f>
        <v>1</v>
      </c>
      <c r="E112" s="282" t="s">
        <v>1078</v>
      </c>
      <c r="F112" s="283">
        <v>15611</v>
      </c>
      <c r="G112" s="283">
        <f t="shared" si="12"/>
        <v>15611</v>
      </c>
      <c r="H112" s="283">
        <v>24883</v>
      </c>
      <c r="I112" s="283">
        <f t="shared" si="13"/>
        <v>24883</v>
      </c>
      <c r="J112" s="283">
        <v>0</v>
      </c>
      <c r="K112" s="283">
        <f t="shared" si="14"/>
        <v>0</v>
      </c>
      <c r="L112" s="283">
        <f t="shared" si="15"/>
        <v>40494</v>
      </c>
      <c r="M112" s="300">
        <f t="shared" si="15"/>
        <v>40494</v>
      </c>
      <c r="N112" s="303">
        <f>'내역서(건축)-SH'!N112+'내역서(건축)-재개발'!N112</f>
        <v>1</v>
      </c>
      <c r="O112" s="283">
        <v>15611</v>
      </c>
      <c r="P112" s="283">
        <f t="shared" si="16"/>
        <v>15611</v>
      </c>
      <c r="Q112" s="283">
        <v>24883</v>
      </c>
      <c r="R112" s="283">
        <f t="shared" si="17"/>
        <v>24883</v>
      </c>
      <c r="S112" s="283">
        <v>0</v>
      </c>
      <c r="T112" s="283">
        <f t="shared" si="18"/>
        <v>0</v>
      </c>
      <c r="U112" s="283">
        <f t="shared" si="19"/>
        <v>40494</v>
      </c>
      <c r="V112" s="292">
        <f t="shared" si="20"/>
        <v>40494</v>
      </c>
      <c r="W112" s="299">
        <f t="shared" si="21"/>
        <v>0</v>
      </c>
      <c r="X112" s="300">
        <f t="shared" si="22"/>
        <v>0</v>
      </c>
      <c r="Y112" s="295"/>
    </row>
    <row r="113" spans="1:25" ht="22.5" customHeight="1" x14ac:dyDescent="0.15">
      <c r="A113" s="287" t="s">
        <v>485</v>
      </c>
      <c r="B113" s="317" t="s">
        <v>2018</v>
      </c>
      <c r="C113" s="310" t="s">
        <v>2016</v>
      </c>
      <c r="D113" s="306">
        <f>'내역서(건축)-SH'!D113+'내역서(건축)-재개발'!D113</f>
        <v>1</v>
      </c>
      <c r="E113" s="282" t="s">
        <v>1078</v>
      </c>
      <c r="F113" s="283">
        <v>15576</v>
      </c>
      <c r="G113" s="283">
        <f t="shared" si="12"/>
        <v>15576</v>
      </c>
      <c r="H113" s="283">
        <v>18761</v>
      </c>
      <c r="I113" s="283">
        <f t="shared" si="13"/>
        <v>18761</v>
      </c>
      <c r="J113" s="283">
        <v>0</v>
      </c>
      <c r="K113" s="283">
        <f t="shared" si="14"/>
        <v>0</v>
      </c>
      <c r="L113" s="283">
        <f t="shared" si="15"/>
        <v>34337</v>
      </c>
      <c r="M113" s="300">
        <f t="shared" si="15"/>
        <v>34337</v>
      </c>
      <c r="N113" s="303">
        <f>'내역서(건축)-SH'!N113+'내역서(건축)-재개발'!N113</f>
        <v>1</v>
      </c>
      <c r="O113" s="283">
        <v>15576</v>
      </c>
      <c r="P113" s="283">
        <f t="shared" si="16"/>
        <v>15576</v>
      </c>
      <c r="Q113" s="283">
        <v>18761</v>
      </c>
      <c r="R113" s="283">
        <f t="shared" si="17"/>
        <v>18761</v>
      </c>
      <c r="S113" s="283">
        <v>0</v>
      </c>
      <c r="T113" s="283">
        <f t="shared" si="18"/>
        <v>0</v>
      </c>
      <c r="U113" s="283">
        <f t="shared" si="19"/>
        <v>34337</v>
      </c>
      <c r="V113" s="292">
        <f t="shared" si="20"/>
        <v>34337</v>
      </c>
      <c r="W113" s="299">
        <f t="shared" si="21"/>
        <v>0</v>
      </c>
      <c r="X113" s="300">
        <f t="shared" si="22"/>
        <v>0</v>
      </c>
      <c r="Y113" s="295"/>
    </row>
    <row r="114" spans="1:25" ht="22.5" customHeight="1" x14ac:dyDescent="0.15">
      <c r="A114" s="287" t="s">
        <v>486</v>
      </c>
      <c r="B114" s="317" t="s">
        <v>2019</v>
      </c>
      <c r="C114" s="310" t="s">
        <v>2016</v>
      </c>
      <c r="D114" s="306">
        <f>'내역서(건축)-SH'!D114+'내역서(건축)-재개발'!D114</f>
        <v>1</v>
      </c>
      <c r="E114" s="282" t="s">
        <v>1078</v>
      </c>
      <c r="F114" s="283">
        <v>15576</v>
      </c>
      <c r="G114" s="283">
        <f t="shared" si="12"/>
        <v>15576</v>
      </c>
      <c r="H114" s="283">
        <v>23450</v>
      </c>
      <c r="I114" s="283">
        <f t="shared" si="13"/>
        <v>23450</v>
      </c>
      <c r="J114" s="283">
        <v>0</v>
      </c>
      <c r="K114" s="283">
        <f t="shared" si="14"/>
        <v>0</v>
      </c>
      <c r="L114" s="283">
        <f t="shared" si="15"/>
        <v>39026</v>
      </c>
      <c r="M114" s="300">
        <f t="shared" si="15"/>
        <v>39026</v>
      </c>
      <c r="N114" s="303">
        <f>'내역서(건축)-SH'!N114+'내역서(건축)-재개발'!N114</f>
        <v>1</v>
      </c>
      <c r="O114" s="283">
        <v>15576</v>
      </c>
      <c r="P114" s="283">
        <f t="shared" si="16"/>
        <v>15576</v>
      </c>
      <c r="Q114" s="283">
        <v>23450</v>
      </c>
      <c r="R114" s="283">
        <f t="shared" si="17"/>
        <v>23450</v>
      </c>
      <c r="S114" s="283">
        <v>0</v>
      </c>
      <c r="T114" s="283">
        <f t="shared" si="18"/>
        <v>0</v>
      </c>
      <c r="U114" s="283">
        <f t="shared" si="19"/>
        <v>39026</v>
      </c>
      <c r="V114" s="292">
        <f t="shared" si="20"/>
        <v>39026</v>
      </c>
      <c r="W114" s="299">
        <f t="shared" si="21"/>
        <v>0</v>
      </c>
      <c r="X114" s="300">
        <f t="shared" si="22"/>
        <v>0</v>
      </c>
      <c r="Y114" s="295"/>
    </row>
    <row r="115" spans="1:25" ht="22.5" customHeight="1" x14ac:dyDescent="0.15">
      <c r="A115" s="287" t="s">
        <v>487</v>
      </c>
      <c r="B115" s="317" t="s">
        <v>2020</v>
      </c>
      <c r="C115" s="310" t="s">
        <v>2021</v>
      </c>
      <c r="D115" s="306">
        <f>'내역서(건축)-SH'!D115+'내역서(건축)-재개발'!D115</f>
        <v>14</v>
      </c>
      <c r="E115" s="282" t="s">
        <v>1078</v>
      </c>
      <c r="F115" s="283">
        <v>17128</v>
      </c>
      <c r="G115" s="283">
        <f t="shared" si="12"/>
        <v>239792</v>
      </c>
      <c r="H115" s="283">
        <v>22595</v>
      </c>
      <c r="I115" s="283">
        <f t="shared" si="13"/>
        <v>316330</v>
      </c>
      <c r="J115" s="283">
        <v>0</v>
      </c>
      <c r="K115" s="283">
        <f t="shared" si="14"/>
        <v>0</v>
      </c>
      <c r="L115" s="283">
        <f t="shared" si="15"/>
        <v>39723</v>
      </c>
      <c r="M115" s="300">
        <f t="shared" si="15"/>
        <v>556122</v>
      </c>
      <c r="N115" s="303">
        <f>'내역서(건축)-SH'!N115+'내역서(건축)-재개발'!N115</f>
        <v>14</v>
      </c>
      <c r="O115" s="283">
        <v>17128</v>
      </c>
      <c r="P115" s="283">
        <f t="shared" si="16"/>
        <v>239792</v>
      </c>
      <c r="Q115" s="283">
        <v>22595</v>
      </c>
      <c r="R115" s="283">
        <f t="shared" si="17"/>
        <v>316330</v>
      </c>
      <c r="S115" s="283">
        <v>0</v>
      </c>
      <c r="T115" s="283">
        <f t="shared" si="18"/>
        <v>0</v>
      </c>
      <c r="U115" s="283">
        <f t="shared" si="19"/>
        <v>39723</v>
      </c>
      <c r="V115" s="292">
        <f t="shared" si="20"/>
        <v>556122</v>
      </c>
      <c r="W115" s="299">
        <f t="shared" si="21"/>
        <v>0</v>
      </c>
      <c r="X115" s="300">
        <f t="shared" si="22"/>
        <v>0</v>
      </c>
      <c r="Y115" s="295"/>
    </row>
    <row r="116" spans="1:25" ht="22.5" customHeight="1" x14ac:dyDescent="0.15">
      <c r="A116" s="287" t="s">
        <v>488</v>
      </c>
      <c r="B116" s="317" t="s">
        <v>2022</v>
      </c>
      <c r="C116" s="310" t="s">
        <v>2021</v>
      </c>
      <c r="D116" s="306">
        <f>'내역서(건축)-SH'!D116+'내역서(건축)-재개발'!D116</f>
        <v>1</v>
      </c>
      <c r="E116" s="282" t="s">
        <v>1078</v>
      </c>
      <c r="F116" s="283">
        <v>17128</v>
      </c>
      <c r="G116" s="283">
        <f t="shared" si="12"/>
        <v>17128</v>
      </c>
      <c r="H116" s="283">
        <v>28244</v>
      </c>
      <c r="I116" s="283">
        <f t="shared" si="13"/>
        <v>28244</v>
      </c>
      <c r="J116" s="283">
        <v>0</v>
      </c>
      <c r="K116" s="283">
        <f t="shared" si="14"/>
        <v>0</v>
      </c>
      <c r="L116" s="283">
        <f t="shared" si="15"/>
        <v>45372</v>
      </c>
      <c r="M116" s="300">
        <f t="shared" si="15"/>
        <v>45372</v>
      </c>
      <c r="N116" s="303">
        <f>'내역서(건축)-SH'!N116+'내역서(건축)-재개발'!N116</f>
        <v>1</v>
      </c>
      <c r="O116" s="283">
        <v>17128</v>
      </c>
      <c r="P116" s="283">
        <f t="shared" si="16"/>
        <v>17128</v>
      </c>
      <c r="Q116" s="283">
        <v>28244</v>
      </c>
      <c r="R116" s="283">
        <f t="shared" si="17"/>
        <v>28244</v>
      </c>
      <c r="S116" s="283">
        <v>0</v>
      </c>
      <c r="T116" s="283">
        <f t="shared" si="18"/>
        <v>0</v>
      </c>
      <c r="U116" s="283">
        <f t="shared" si="19"/>
        <v>45372</v>
      </c>
      <c r="V116" s="292">
        <f t="shared" si="20"/>
        <v>45372</v>
      </c>
      <c r="W116" s="299">
        <f t="shared" si="21"/>
        <v>0</v>
      </c>
      <c r="X116" s="300">
        <f t="shared" si="22"/>
        <v>0</v>
      </c>
      <c r="Y116" s="295"/>
    </row>
    <row r="117" spans="1:25" ht="22.5" customHeight="1" x14ac:dyDescent="0.15">
      <c r="A117" s="287" t="s">
        <v>489</v>
      </c>
      <c r="B117" s="317" t="s">
        <v>2020</v>
      </c>
      <c r="C117" s="310" t="s">
        <v>2023</v>
      </c>
      <c r="D117" s="306">
        <f>'내역서(건축)-SH'!D117+'내역서(건축)-재개발'!D117</f>
        <v>1</v>
      </c>
      <c r="E117" s="282" t="s">
        <v>1078</v>
      </c>
      <c r="F117" s="283">
        <v>17258</v>
      </c>
      <c r="G117" s="283">
        <f t="shared" si="12"/>
        <v>17258</v>
      </c>
      <c r="H117" s="283">
        <v>26929</v>
      </c>
      <c r="I117" s="283">
        <f t="shared" si="13"/>
        <v>26929</v>
      </c>
      <c r="J117" s="283">
        <v>0</v>
      </c>
      <c r="K117" s="283">
        <f t="shared" si="14"/>
        <v>0</v>
      </c>
      <c r="L117" s="283">
        <f t="shared" si="15"/>
        <v>44187</v>
      </c>
      <c r="M117" s="300">
        <f t="shared" si="15"/>
        <v>44187</v>
      </c>
      <c r="N117" s="303">
        <f>'내역서(건축)-SH'!N117+'내역서(건축)-재개발'!N117</f>
        <v>1</v>
      </c>
      <c r="O117" s="283">
        <v>17258</v>
      </c>
      <c r="P117" s="283">
        <f t="shared" si="16"/>
        <v>17258</v>
      </c>
      <c r="Q117" s="283">
        <v>26929</v>
      </c>
      <c r="R117" s="283">
        <f t="shared" si="17"/>
        <v>26929</v>
      </c>
      <c r="S117" s="283">
        <v>0</v>
      </c>
      <c r="T117" s="283">
        <f t="shared" si="18"/>
        <v>0</v>
      </c>
      <c r="U117" s="283">
        <f t="shared" si="19"/>
        <v>44187</v>
      </c>
      <c r="V117" s="292">
        <f t="shared" si="20"/>
        <v>44187</v>
      </c>
      <c r="W117" s="299">
        <f t="shared" si="21"/>
        <v>0</v>
      </c>
      <c r="X117" s="300">
        <f t="shared" si="22"/>
        <v>0</v>
      </c>
      <c r="Y117" s="295"/>
    </row>
    <row r="118" spans="1:25" ht="22.5" customHeight="1" x14ac:dyDescent="0.15">
      <c r="A118" s="287" t="s">
        <v>490</v>
      </c>
      <c r="B118" s="317" t="s">
        <v>2022</v>
      </c>
      <c r="C118" s="310" t="s">
        <v>2023</v>
      </c>
      <c r="D118" s="306">
        <f>'내역서(건축)-SH'!D118+'내역서(건축)-재개발'!D118</f>
        <v>1</v>
      </c>
      <c r="E118" s="282" t="s">
        <v>1078</v>
      </c>
      <c r="F118" s="283">
        <v>17258</v>
      </c>
      <c r="G118" s="283">
        <f t="shared" si="12"/>
        <v>17258</v>
      </c>
      <c r="H118" s="283">
        <v>33661</v>
      </c>
      <c r="I118" s="283">
        <f t="shared" si="13"/>
        <v>33661</v>
      </c>
      <c r="J118" s="283">
        <v>0</v>
      </c>
      <c r="K118" s="283">
        <f t="shared" si="14"/>
        <v>0</v>
      </c>
      <c r="L118" s="283">
        <f t="shared" si="15"/>
        <v>50919</v>
      </c>
      <c r="M118" s="300">
        <f t="shared" si="15"/>
        <v>50919</v>
      </c>
      <c r="N118" s="303">
        <f>'내역서(건축)-SH'!N118+'내역서(건축)-재개발'!N118</f>
        <v>1</v>
      </c>
      <c r="O118" s="283">
        <v>17258</v>
      </c>
      <c r="P118" s="283">
        <f t="shared" si="16"/>
        <v>17258</v>
      </c>
      <c r="Q118" s="283">
        <v>33661</v>
      </c>
      <c r="R118" s="283">
        <f t="shared" si="17"/>
        <v>33661</v>
      </c>
      <c r="S118" s="283">
        <v>0</v>
      </c>
      <c r="T118" s="283">
        <f t="shared" si="18"/>
        <v>0</v>
      </c>
      <c r="U118" s="283">
        <f t="shared" si="19"/>
        <v>50919</v>
      </c>
      <c r="V118" s="292">
        <f t="shared" si="20"/>
        <v>50919</v>
      </c>
      <c r="W118" s="299">
        <f t="shared" si="21"/>
        <v>0</v>
      </c>
      <c r="X118" s="300">
        <f t="shared" si="22"/>
        <v>0</v>
      </c>
      <c r="Y118" s="295"/>
    </row>
    <row r="119" spans="1:25" ht="22.5" customHeight="1" x14ac:dyDescent="0.15">
      <c r="A119" s="287" t="s">
        <v>491</v>
      </c>
      <c r="B119" s="317" t="s">
        <v>2489</v>
      </c>
      <c r="C119" s="310" t="s">
        <v>2490</v>
      </c>
      <c r="D119" s="306">
        <f>'내역서(건축)-SH'!D119+'내역서(건축)-재개발'!D119</f>
        <v>20</v>
      </c>
      <c r="E119" s="282" t="s">
        <v>681</v>
      </c>
      <c r="F119" s="283">
        <v>1667</v>
      </c>
      <c r="G119" s="283">
        <f t="shared" si="12"/>
        <v>33340</v>
      </c>
      <c r="H119" s="283">
        <v>1837</v>
      </c>
      <c r="I119" s="283">
        <f t="shared" si="13"/>
        <v>36740</v>
      </c>
      <c r="J119" s="283">
        <v>0</v>
      </c>
      <c r="K119" s="283">
        <f t="shared" si="14"/>
        <v>0</v>
      </c>
      <c r="L119" s="283">
        <f t="shared" si="15"/>
        <v>3504</v>
      </c>
      <c r="M119" s="300">
        <f t="shared" si="15"/>
        <v>70080</v>
      </c>
      <c r="N119" s="303">
        <f>'내역서(건축)-SH'!N119+'내역서(건축)-재개발'!N119</f>
        <v>20</v>
      </c>
      <c r="O119" s="283">
        <v>1667</v>
      </c>
      <c r="P119" s="283">
        <f t="shared" si="16"/>
        <v>33340</v>
      </c>
      <c r="Q119" s="283">
        <v>1837</v>
      </c>
      <c r="R119" s="283">
        <f t="shared" si="17"/>
        <v>36740</v>
      </c>
      <c r="S119" s="283">
        <v>0</v>
      </c>
      <c r="T119" s="283">
        <f t="shared" si="18"/>
        <v>0</v>
      </c>
      <c r="U119" s="283">
        <f t="shared" si="19"/>
        <v>3504</v>
      </c>
      <c r="V119" s="292">
        <f t="shared" si="20"/>
        <v>70080</v>
      </c>
      <c r="W119" s="299">
        <f t="shared" si="21"/>
        <v>0</v>
      </c>
      <c r="X119" s="300">
        <f t="shared" si="22"/>
        <v>0</v>
      </c>
      <c r="Y119" s="295"/>
    </row>
    <row r="120" spans="1:25" ht="22.5" customHeight="1" x14ac:dyDescent="0.15">
      <c r="A120" s="287" t="s">
        <v>492</v>
      </c>
      <c r="B120" s="317" t="s">
        <v>2491</v>
      </c>
      <c r="C120" s="310" t="s">
        <v>2492</v>
      </c>
      <c r="D120" s="306">
        <f>'내역서(건축)-SH'!D120+'내역서(건축)-재개발'!D120</f>
        <v>15</v>
      </c>
      <c r="E120" s="282" t="s">
        <v>681</v>
      </c>
      <c r="F120" s="283">
        <v>1667</v>
      </c>
      <c r="G120" s="283">
        <f t="shared" si="12"/>
        <v>25005</v>
      </c>
      <c r="H120" s="283">
        <v>2296</v>
      </c>
      <c r="I120" s="283">
        <f t="shared" si="13"/>
        <v>34440</v>
      </c>
      <c r="J120" s="283">
        <v>0</v>
      </c>
      <c r="K120" s="283">
        <f t="shared" si="14"/>
        <v>0</v>
      </c>
      <c r="L120" s="283">
        <f t="shared" si="15"/>
        <v>3963</v>
      </c>
      <c r="M120" s="300">
        <f t="shared" si="15"/>
        <v>59445</v>
      </c>
      <c r="N120" s="303">
        <f>'내역서(건축)-SH'!N120+'내역서(건축)-재개발'!N120</f>
        <v>15</v>
      </c>
      <c r="O120" s="283">
        <v>1667</v>
      </c>
      <c r="P120" s="283">
        <f t="shared" si="16"/>
        <v>25005</v>
      </c>
      <c r="Q120" s="283">
        <v>2296</v>
      </c>
      <c r="R120" s="283">
        <f t="shared" si="17"/>
        <v>34440</v>
      </c>
      <c r="S120" s="283">
        <v>0</v>
      </c>
      <c r="T120" s="283">
        <f t="shared" si="18"/>
        <v>0</v>
      </c>
      <c r="U120" s="283">
        <f t="shared" si="19"/>
        <v>3963</v>
      </c>
      <c r="V120" s="292">
        <f t="shared" si="20"/>
        <v>59445</v>
      </c>
      <c r="W120" s="299">
        <f t="shared" si="21"/>
        <v>0</v>
      </c>
      <c r="X120" s="300">
        <f t="shared" si="22"/>
        <v>0</v>
      </c>
      <c r="Y120" s="295"/>
    </row>
    <row r="121" spans="1:25" ht="22.5" customHeight="1" x14ac:dyDescent="0.15">
      <c r="A121" s="287" t="s">
        <v>493</v>
      </c>
      <c r="B121" s="317" t="s">
        <v>2491</v>
      </c>
      <c r="C121" s="310" t="s">
        <v>2493</v>
      </c>
      <c r="D121" s="306">
        <f>'내역서(건축)-SH'!D121+'내역서(건축)-재개발'!D121</f>
        <v>15</v>
      </c>
      <c r="E121" s="282" t="s">
        <v>681</v>
      </c>
      <c r="F121" s="283">
        <v>1667</v>
      </c>
      <c r="G121" s="283">
        <f t="shared" si="12"/>
        <v>25005</v>
      </c>
      <c r="H121" s="283">
        <v>2663</v>
      </c>
      <c r="I121" s="283">
        <f t="shared" si="13"/>
        <v>39945</v>
      </c>
      <c r="J121" s="283">
        <v>0</v>
      </c>
      <c r="K121" s="283">
        <f t="shared" si="14"/>
        <v>0</v>
      </c>
      <c r="L121" s="283">
        <f t="shared" si="15"/>
        <v>4330</v>
      </c>
      <c r="M121" s="300">
        <f t="shared" si="15"/>
        <v>64950</v>
      </c>
      <c r="N121" s="303">
        <f>'내역서(건축)-SH'!N121+'내역서(건축)-재개발'!N121</f>
        <v>15</v>
      </c>
      <c r="O121" s="283">
        <v>1667</v>
      </c>
      <c r="P121" s="283">
        <f t="shared" si="16"/>
        <v>25005</v>
      </c>
      <c r="Q121" s="283">
        <v>2663</v>
      </c>
      <c r="R121" s="283">
        <f t="shared" si="17"/>
        <v>39945</v>
      </c>
      <c r="S121" s="283">
        <v>0</v>
      </c>
      <c r="T121" s="283">
        <f t="shared" si="18"/>
        <v>0</v>
      </c>
      <c r="U121" s="283">
        <f t="shared" si="19"/>
        <v>4330</v>
      </c>
      <c r="V121" s="292">
        <f t="shared" si="20"/>
        <v>64950</v>
      </c>
      <c r="W121" s="299">
        <f t="shared" si="21"/>
        <v>0</v>
      </c>
      <c r="X121" s="300">
        <f t="shared" si="22"/>
        <v>0</v>
      </c>
      <c r="Y121" s="295"/>
    </row>
    <row r="122" spans="1:25" ht="22.5" customHeight="1" x14ac:dyDescent="0.15">
      <c r="A122" s="287" t="s">
        <v>547</v>
      </c>
      <c r="B122" s="317" t="s">
        <v>2494</v>
      </c>
      <c r="C122" s="310" t="s">
        <v>2495</v>
      </c>
      <c r="D122" s="306">
        <f>'내역서(건축)-SH'!D122+'내역서(건축)-재개발'!D122</f>
        <v>15</v>
      </c>
      <c r="E122" s="282" t="s">
        <v>681</v>
      </c>
      <c r="F122" s="283">
        <v>1667</v>
      </c>
      <c r="G122" s="283">
        <f t="shared" si="12"/>
        <v>25005</v>
      </c>
      <c r="H122" s="283">
        <v>3031</v>
      </c>
      <c r="I122" s="283">
        <f t="shared" si="13"/>
        <v>45465</v>
      </c>
      <c r="J122" s="283">
        <v>0</v>
      </c>
      <c r="K122" s="283">
        <f t="shared" si="14"/>
        <v>0</v>
      </c>
      <c r="L122" s="283">
        <f t="shared" si="15"/>
        <v>4698</v>
      </c>
      <c r="M122" s="300">
        <f t="shared" si="15"/>
        <v>70470</v>
      </c>
      <c r="N122" s="303">
        <f>'내역서(건축)-SH'!N122+'내역서(건축)-재개발'!N122</f>
        <v>15</v>
      </c>
      <c r="O122" s="283">
        <v>1667</v>
      </c>
      <c r="P122" s="283">
        <f t="shared" si="16"/>
        <v>25005</v>
      </c>
      <c r="Q122" s="283">
        <v>3031</v>
      </c>
      <c r="R122" s="283">
        <f t="shared" si="17"/>
        <v>45465</v>
      </c>
      <c r="S122" s="283">
        <v>0</v>
      </c>
      <c r="T122" s="283">
        <f t="shared" si="18"/>
        <v>0</v>
      </c>
      <c r="U122" s="283">
        <f t="shared" si="19"/>
        <v>4698</v>
      </c>
      <c r="V122" s="292">
        <f t="shared" si="20"/>
        <v>70470</v>
      </c>
      <c r="W122" s="299">
        <f t="shared" si="21"/>
        <v>0</v>
      </c>
      <c r="X122" s="300">
        <f t="shared" si="22"/>
        <v>0</v>
      </c>
      <c r="Y122" s="295"/>
    </row>
    <row r="123" spans="1:25" ht="22.5" customHeight="1" x14ac:dyDescent="0.15">
      <c r="A123" s="287" t="s">
        <v>548</v>
      </c>
      <c r="B123" s="317" t="s">
        <v>2496</v>
      </c>
      <c r="C123" s="310" t="s">
        <v>2497</v>
      </c>
      <c r="D123" s="306">
        <f>'내역서(건축)-SH'!D123+'내역서(건축)-재개발'!D123</f>
        <v>15</v>
      </c>
      <c r="E123" s="282" t="s">
        <v>681</v>
      </c>
      <c r="F123" s="283">
        <v>1667</v>
      </c>
      <c r="G123" s="283">
        <f t="shared" si="12"/>
        <v>25005</v>
      </c>
      <c r="H123" s="283">
        <v>3306</v>
      </c>
      <c r="I123" s="283">
        <f t="shared" si="13"/>
        <v>49590</v>
      </c>
      <c r="J123" s="283">
        <v>0</v>
      </c>
      <c r="K123" s="283">
        <f t="shared" si="14"/>
        <v>0</v>
      </c>
      <c r="L123" s="283">
        <f t="shared" si="15"/>
        <v>4973</v>
      </c>
      <c r="M123" s="300">
        <f t="shared" si="15"/>
        <v>74595</v>
      </c>
      <c r="N123" s="303">
        <f>'내역서(건축)-SH'!N123+'내역서(건축)-재개발'!N123</f>
        <v>15</v>
      </c>
      <c r="O123" s="283">
        <v>1667</v>
      </c>
      <c r="P123" s="283">
        <f t="shared" si="16"/>
        <v>25005</v>
      </c>
      <c r="Q123" s="283">
        <v>3306</v>
      </c>
      <c r="R123" s="283">
        <f t="shared" si="17"/>
        <v>49590</v>
      </c>
      <c r="S123" s="283">
        <v>0</v>
      </c>
      <c r="T123" s="283">
        <f t="shared" si="18"/>
        <v>0</v>
      </c>
      <c r="U123" s="283">
        <f t="shared" si="19"/>
        <v>4973</v>
      </c>
      <c r="V123" s="292">
        <f t="shared" si="20"/>
        <v>74595</v>
      </c>
      <c r="W123" s="299">
        <f t="shared" si="21"/>
        <v>0</v>
      </c>
      <c r="X123" s="300">
        <f t="shared" si="22"/>
        <v>0</v>
      </c>
      <c r="Y123" s="295"/>
    </row>
    <row r="124" spans="1:25" ht="22.5" customHeight="1" x14ac:dyDescent="0.15">
      <c r="A124" s="287" t="s">
        <v>494</v>
      </c>
      <c r="B124" s="317" t="s">
        <v>2498</v>
      </c>
      <c r="C124" s="310" t="s">
        <v>2499</v>
      </c>
      <c r="D124" s="306">
        <f>'내역서(건축)-SH'!D124+'내역서(건축)-재개발'!D124</f>
        <v>20</v>
      </c>
      <c r="E124" s="282" t="s">
        <v>681</v>
      </c>
      <c r="F124" s="283">
        <v>6214</v>
      </c>
      <c r="G124" s="283">
        <f t="shared" si="12"/>
        <v>124280</v>
      </c>
      <c r="H124" s="283">
        <v>15787</v>
      </c>
      <c r="I124" s="283">
        <f t="shared" si="13"/>
        <v>315740</v>
      </c>
      <c r="J124" s="283">
        <v>0</v>
      </c>
      <c r="K124" s="283">
        <f t="shared" si="14"/>
        <v>0</v>
      </c>
      <c r="L124" s="283">
        <f t="shared" si="15"/>
        <v>22001</v>
      </c>
      <c r="M124" s="300">
        <f t="shared" si="15"/>
        <v>440020</v>
      </c>
      <c r="N124" s="303">
        <f>'내역서(건축)-SH'!N124+'내역서(건축)-재개발'!N124</f>
        <v>20</v>
      </c>
      <c r="O124" s="283">
        <v>6214</v>
      </c>
      <c r="P124" s="283">
        <f t="shared" si="16"/>
        <v>124280</v>
      </c>
      <c r="Q124" s="283">
        <v>15787</v>
      </c>
      <c r="R124" s="283">
        <f t="shared" si="17"/>
        <v>315740</v>
      </c>
      <c r="S124" s="283">
        <v>0</v>
      </c>
      <c r="T124" s="283">
        <f t="shared" si="18"/>
        <v>0</v>
      </c>
      <c r="U124" s="283">
        <f t="shared" si="19"/>
        <v>22001</v>
      </c>
      <c r="V124" s="292">
        <f t="shared" si="20"/>
        <v>440020</v>
      </c>
      <c r="W124" s="299">
        <f t="shared" si="21"/>
        <v>0</v>
      </c>
      <c r="X124" s="300">
        <f t="shared" si="22"/>
        <v>0</v>
      </c>
      <c r="Y124" s="295"/>
    </row>
    <row r="125" spans="1:25" ht="22.5" customHeight="1" x14ac:dyDescent="0.15">
      <c r="A125" s="287" t="s">
        <v>495</v>
      </c>
      <c r="B125" s="317" t="s">
        <v>2500</v>
      </c>
      <c r="C125" s="310" t="s">
        <v>2501</v>
      </c>
      <c r="D125" s="306">
        <f>'내역서(건축)-SH'!D125+'내역서(건축)-재개발'!D125</f>
        <v>10</v>
      </c>
      <c r="E125" s="282" t="s">
        <v>681</v>
      </c>
      <c r="F125" s="283">
        <v>6214</v>
      </c>
      <c r="G125" s="283">
        <f t="shared" si="12"/>
        <v>62140</v>
      </c>
      <c r="H125" s="283">
        <v>19733</v>
      </c>
      <c r="I125" s="283">
        <f t="shared" si="13"/>
        <v>197330</v>
      </c>
      <c r="J125" s="283">
        <v>0</v>
      </c>
      <c r="K125" s="283">
        <f t="shared" si="14"/>
        <v>0</v>
      </c>
      <c r="L125" s="283">
        <f t="shared" si="15"/>
        <v>25947</v>
      </c>
      <c r="M125" s="300">
        <f t="shared" si="15"/>
        <v>259470</v>
      </c>
      <c r="N125" s="303">
        <f>'내역서(건축)-SH'!N125+'내역서(건축)-재개발'!N125</f>
        <v>10</v>
      </c>
      <c r="O125" s="283">
        <v>6214</v>
      </c>
      <c r="P125" s="283">
        <f t="shared" si="16"/>
        <v>62140</v>
      </c>
      <c r="Q125" s="283">
        <v>19733</v>
      </c>
      <c r="R125" s="283">
        <f t="shared" si="17"/>
        <v>197330</v>
      </c>
      <c r="S125" s="283">
        <v>0</v>
      </c>
      <c r="T125" s="283">
        <f t="shared" si="18"/>
        <v>0</v>
      </c>
      <c r="U125" s="283">
        <f t="shared" si="19"/>
        <v>25947</v>
      </c>
      <c r="V125" s="292">
        <f t="shared" si="20"/>
        <v>259470</v>
      </c>
      <c r="W125" s="299">
        <f t="shared" si="21"/>
        <v>0</v>
      </c>
      <c r="X125" s="300">
        <f t="shared" si="22"/>
        <v>0</v>
      </c>
      <c r="Y125" s="295"/>
    </row>
    <row r="126" spans="1:25" ht="22.5" customHeight="1" x14ac:dyDescent="0.15">
      <c r="A126" s="287" t="s">
        <v>549</v>
      </c>
      <c r="B126" s="317" t="s">
        <v>2500</v>
      </c>
      <c r="C126" s="310" t="s">
        <v>2502</v>
      </c>
      <c r="D126" s="306">
        <f>'내역서(건축)-SH'!D126+'내역서(건축)-재개발'!D126</f>
        <v>10</v>
      </c>
      <c r="E126" s="282" t="s">
        <v>681</v>
      </c>
      <c r="F126" s="283">
        <v>6214</v>
      </c>
      <c r="G126" s="283">
        <f t="shared" si="12"/>
        <v>62140</v>
      </c>
      <c r="H126" s="283">
        <v>22891</v>
      </c>
      <c r="I126" s="283">
        <f t="shared" si="13"/>
        <v>228910</v>
      </c>
      <c r="J126" s="283">
        <v>0</v>
      </c>
      <c r="K126" s="283">
        <f t="shared" si="14"/>
        <v>0</v>
      </c>
      <c r="L126" s="283">
        <f t="shared" si="15"/>
        <v>29105</v>
      </c>
      <c r="M126" s="300">
        <f t="shared" si="15"/>
        <v>291050</v>
      </c>
      <c r="N126" s="303">
        <f>'내역서(건축)-SH'!N126+'내역서(건축)-재개발'!N126</f>
        <v>10</v>
      </c>
      <c r="O126" s="283">
        <v>6214</v>
      </c>
      <c r="P126" s="283">
        <f t="shared" si="16"/>
        <v>62140</v>
      </c>
      <c r="Q126" s="283">
        <v>22891</v>
      </c>
      <c r="R126" s="283">
        <f t="shared" si="17"/>
        <v>228910</v>
      </c>
      <c r="S126" s="283">
        <v>0</v>
      </c>
      <c r="T126" s="283">
        <f t="shared" si="18"/>
        <v>0</v>
      </c>
      <c r="U126" s="283">
        <f t="shared" si="19"/>
        <v>29105</v>
      </c>
      <c r="V126" s="292">
        <f t="shared" si="20"/>
        <v>291050</v>
      </c>
      <c r="W126" s="299">
        <f t="shared" si="21"/>
        <v>0</v>
      </c>
      <c r="X126" s="300">
        <f t="shared" si="22"/>
        <v>0</v>
      </c>
      <c r="Y126" s="295"/>
    </row>
    <row r="127" spans="1:25" ht="22.5" customHeight="1" x14ac:dyDescent="0.15">
      <c r="A127" s="287" t="s">
        <v>550</v>
      </c>
      <c r="B127" s="317" t="s">
        <v>2500</v>
      </c>
      <c r="C127" s="310" t="s">
        <v>2503</v>
      </c>
      <c r="D127" s="306">
        <f>'내역서(건축)-SH'!D127+'내역서(건축)-재개발'!D127</f>
        <v>10</v>
      </c>
      <c r="E127" s="282" t="s">
        <v>681</v>
      </c>
      <c r="F127" s="283">
        <v>6214</v>
      </c>
      <c r="G127" s="283">
        <f t="shared" si="12"/>
        <v>62140</v>
      </c>
      <c r="H127" s="283">
        <v>26049</v>
      </c>
      <c r="I127" s="283">
        <f t="shared" si="13"/>
        <v>260490</v>
      </c>
      <c r="J127" s="283">
        <v>0</v>
      </c>
      <c r="K127" s="283">
        <f t="shared" si="14"/>
        <v>0</v>
      </c>
      <c r="L127" s="283">
        <f t="shared" si="15"/>
        <v>32263</v>
      </c>
      <c r="M127" s="300">
        <f t="shared" si="15"/>
        <v>322630</v>
      </c>
      <c r="N127" s="303">
        <f>'내역서(건축)-SH'!N127+'내역서(건축)-재개발'!N127</f>
        <v>10</v>
      </c>
      <c r="O127" s="283">
        <v>6214</v>
      </c>
      <c r="P127" s="283">
        <f t="shared" si="16"/>
        <v>62140</v>
      </c>
      <c r="Q127" s="283">
        <v>26049</v>
      </c>
      <c r="R127" s="283">
        <f t="shared" si="17"/>
        <v>260490</v>
      </c>
      <c r="S127" s="283">
        <v>0</v>
      </c>
      <c r="T127" s="283">
        <f t="shared" si="18"/>
        <v>0</v>
      </c>
      <c r="U127" s="283">
        <f t="shared" si="19"/>
        <v>32263</v>
      </c>
      <c r="V127" s="292">
        <f t="shared" si="20"/>
        <v>322630</v>
      </c>
      <c r="W127" s="299">
        <f t="shared" si="21"/>
        <v>0</v>
      </c>
      <c r="X127" s="300">
        <f t="shared" si="22"/>
        <v>0</v>
      </c>
      <c r="Y127" s="295"/>
    </row>
    <row r="128" spans="1:25" ht="22.5" customHeight="1" x14ac:dyDescent="0.15">
      <c r="A128" s="287" t="s">
        <v>496</v>
      </c>
      <c r="B128" s="317" t="s">
        <v>2500</v>
      </c>
      <c r="C128" s="310" t="s">
        <v>2504</v>
      </c>
      <c r="D128" s="306">
        <f>'내역서(건축)-SH'!D128+'내역서(건축)-재개발'!D128</f>
        <v>10</v>
      </c>
      <c r="E128" s="282" t="s">
        <v>681</v>
      </c>
      <c r="F128" s="283">
        <v>6214</v>
      </c>
      <c r="G128" s="283">
        <f t="shared" si="12"/>
        <v>62140</v>
      </c>
      <c r="H128" s="283">
        <v>28417</v>
      </c>
      <c r="I128" s="283">
        <f t="shared" si="13"/>
        <v>284170</v>
      </c>
      <c r="J128" s="283">
        <v>0</v>
      </c>
      <c r="K128" s="283">
        <f t="shared" si="14"/>
        <v>0</v>
      </c>
      <c r="L128" s="283">
        <f t="shared" si="15"/>
        <v>34631</v>
      </c>
      <c r="M128" s="300">
        <f t="shared" si="15"/>
        <v>346310</v>
      </c>
      <c r="N128" s="303">
        <f>'내역서(건축)-SH'!N128+'내역서(건축)-재개발'!N128</f>
        <v>10</v>
      </c>
      <c r="O128" s="283">
        <v>6214</v>
      </c>
      <c r="P128" s="283">
        <f t="shared" si="16"/>
        <v>62140</v>
      </c>
      <c r="Q128" s="283">
        <v>28417</v>
      </c>
      <c r="R128" s="283">
        <f t="shared" si="17"/>
        <v>284170</v>
      </c>
      <c r="S128" s="283">
        <v>0</v>
      </c>
      <c r="T128" s="283">
        <f t="shared" si="18"/>
        <v>0</v>
      </c>
      <c r="U128" s="283">
        <f t="shared" si="19"/>
        <v>34631</v>
      </c>
      <c r="V128" s="292">
        <f t="shared" si="20"/>
        <v>346310</v>
      </c>
      <c r="W128" s="299">
        <f t="shared" si="21"/>
        <v>0</v>
      </c>
      <c r="X128" s="300">
        <f t="shared" si="22"/>
        <v>0</v>
      </c>
      <c r="Y128" s="295"/>
    </row>
    <row r="129" spans="1:25" ht="22.5" customHeight="1" x14ac:dyDescent="0.15">
      <c r="A129" s="287" t="s">
        <v>497</v>
      </c>
      <c r="B129" s="317" t="s">
        <v>2505</v>
      </c>
      <c r="C129" s="310" t="s">
        <v>2506</v>
      </c>
      <c r="D129" s="306">
        <f>'내역서(건축)-SH'!D129+'내역서(건축)-재개발'!D129</f>
        <v>15</v>
      </c>
      <c r="E129" s="282" t="s">
        <v>681</v>
      </c>
      <c r="F129" s="283">
        <v>2000</v>
      </c>
      <c r="G129" s="283">
        <f t="shared" si="12"/>
        <v>30000</v>
      </c>
      <c r="H129" s="283">
        <v>12323</v>
      </c>
      <c r="I129" s="283">
        <f t="shared" si="13"/>
        <v>184845</v>
      </c>
      <c r="J129" s="283">
        <v>0</v>
      </c>
      <c r="K129" s="283">
        <f t="shared" si="14"/>
        <v>0</v>
      </c>
      <c r="L129" s="283">
        <f t="shared" si="15"/>
        <v>14323</v>
      </c>
      <c r="M129" s="300">
        <f t="shared" si="15"/>
        <v>214845</v>
      </c>
      <c r="N129" s="303">
        <f>'내역서(건축)-SH'!N129+'내역서(건축)-재개발'!N129</f>
        <v>15</v>
      </c>
      <c r="O129" s="283">
        <v>2000</v>
      </c>
      <c r="P129" s="283">
        <f t="shared" si="16"/>
        <v>30000</v>
      </c>
      <c r="Q129" s="283">
        <v>12323</v>
      </c>
      <c r="R129" s="283">
        <f t="shared" si="17"/>
        <v>184845</v>
      </c>
      <c r="S129" s="283">
        <v>0</v>
      </c>
      <c r="T129" s="283">
        <f t="shared" si="18"/>
        <v>0</v>
      </c>
      <c r="U129" s="283">
        <f t="shared" si="19"/>
        <v>14323</v>
      </c>
      <c r="V129" s="292">
        <f t="shared" si="20"/>
        <v>214845</v>
      </c>
      <c r="W129" s="299">
        <f t="shared" si="21"/>
        <v>0</v>
      </c>
      <c r="X129" s="300">
        <f t="shared" si="22"/>
        <v>0</v>
      </c>
      <c r="Y129" s="295"/>
    </row>
    <row r="130" spans="1:25" ht="22.5" customHeight="1" x14ac:dyDescent="0.15">
      <c r="A130" s="287" t="s">
        <v>498</v>
      </c>
      <c r="B130" s="317" t="s">
        <v>2507</v>
      </c>
      <c r="C130" s="310" t="s">
        <v>2508</v>
      </c>
      <c r="D130" s="306">
        <f>'내역서(건축)-SH'!D130+'내역서(건축)-재개발'!D130</f>
        <v>10</v>
      </c>
      <c r="E130" s="282" t="s">
        <v>681</v>
      </c>
      <c r="F130" s="283">
        <v>2000</v>
      </c>
      <c r="G130" s="283">
        <f t="shared" si="12"/>
        <v>20000</v>
      </c>
      <c r="H130" s="283">
        <v>15404</v>
      </c>
      <c r="I130" s="283">
        <f t="shared" si="13"/>
        <v>154040</v>
      </c>
      <c r="J130" s="283">
        <v>0</v>
      </c>
      <c r="K130" s="283">
        <f t="shared" si="14"/>
        <v>0</v>
      </c>
      <c r="L130" s="283">
        <f t="shared" si="15"/>
        <v>17404</v>
      </c>
      <c r="M130" s="300">
        <f t="shared" si="15"/>
        <v>174040</v>
      </c>
      <c r="N130" s="303">
        <f>'내역서(건축)-SH'!N130+'내역서(건축)-재개발'!N130</f>
        <v>10</v>
      </c>
      <c r="O130" s="283">
        <v>2000</v>
      </c>
      <c r="P130" s="283">
        <f t="shared" si="16"/>
        <v>20000</v>
      </c>
      <c r="Q130" s="283">
        <v>15404</v>
      </c>
      <c r="R130" s="283">
        <f t="shared" si="17"/>
        <v>154040</v>
      </c>
      <c r="S130" s="283">
        <v>0</v>
      </c>
      <c r="T130" s="283">
        <f t="shared" si="18"/>
        <v>0</v>
      </c>
      <c r="U130" s="283">
        <f t="shared" si="19"/>
        <v>17404</v>
      </c>
      <c r="V130" s="292">
        <f t="shared" si="20"/>
        <v>174040</v>
      </c>
      <c r="W130" s="299">
        <f t="shared" si="21"/>
        <v>0</v>
      </c>
      <c r="X130" s="300">
        <f t="shared" si="22"/>
        <v>0</v>
      </c>
      <c r="Y130" s="295"/>
    </row>
    <row r="131" spans="1:25" ht="22.5" customHeight="1" x14ac:dyDescent="0.15">
      <c r="A131" s="287" t="s">
        <v>499</v>
      </c>
      <c r="B131" s="317" t="s">
        <v>2507</v>
      </c>
      <c r="C131" s="310" t="s">
        <v>2509</v>
      </c>
      <c r="D131" s="306">
        <f>'내역서(건축)-SH'!D131+'내역서(건축)-재개발'!D131</f>
        <v>10</v>
      </c>
      <c r="E131" s="282" t="s">
        <v>681</v>
      </c>
      <c r="F131" s="283">
        <v>2000</v>
      </c>
      <c r="G131" s="283">
        <f t="shared" si="12"/>
        <v>20000</v>
      </c>
      <c r="H131" s="283">
        <v>17869</v>
      </c>
      <c r="I131" s="283">
        <f t="shared" si="13"/>
        <v>178690</v>
      </c>
      <c r="J131" s="283">
        <v>0</v>
      </c>
      <c r="K131" s="283">
        <f t="shared" si="14"/>
        <v>0</v>
      </c>
      <c r="L131" s="283">
        <f t="shared" si="15"/>
        <v>19869</v>
      </c>
      <c r="M131" s="300">
        <f t="shared" si="15"/>
        <v>198690</v>
      </c>
      <c r="N131" s="303">
        <f>'내역서(건축)-SH'!N131+'내역서(건축)-재개발'!N131</f>
        <v>10</v>
      </c>
      <c r="O131" s="283">
        <v>2000</v>
      </c>
      <c r="P131" s="283">
        <f t="shared" si="16"/>
        <v>20000</v>
      </c>
      <c r="Q131" s="283">
        <v>17869</v>
      </c>
      <c r="R131" s="283">
        <f t="shared" si="17"/>
        <v>178690</v>
      </c>
      <c r="S131" s="283">
        <v>0</v>
      </c>
      <c r="T131" s="283">
        <f t="shared" si="18"/>
        <v>0</v>
      </c>
      <c r="U131" s="283">
        <f t="shared" si="19"/>
        <v>19869</v>
      </c>
      <c r="V131" s="292">
        <f t="shared" si="20"/>
        <v>198690</v>
      </c>
      <c r="W131" s="299">
        <f t="shared" si="21"/>
        <v>0</v>
      </c>
      <c r="X131" s="300">
        <f t="shared" si="22"/>
        <v>0</v>
      </c>
      <c r="Y131" s="295"/>
    </row>
    <row r="132" spans="1:25" ht="22.5" customHeight="1" x14ac:dyDescent="0.15">
      <c r="A132" s="287" t="s">
        <v>500</v>
      </c>
      <c r="B132" s="317" t="s">
        <v>2507</v>
      </c>
      <c r="C132" s="310" t="s">
        <v>2510</v>
      </c>
      <c r="D132" s="306">
        <f>'내역서(건축)-SH'!D132+'내역서(건축)-재개발'!D132</f>
        <v>10</v>
      </c>
      <c r="E132" s="282" t="s">
        <v>681</v>
      </c>
      <c r="F132" s="283">
        <v>2000</v>
      </c>
      <c r="G132" s="283">
        <f t="shared" si="12"/>
        <v>20000</v>
      </c>
      <c r="H132" s="283">
        <v>20333</v>
      </c>
      <c r="I132" s="283">
        <f t="shared" si="13"/>
        <v>203330</v>
      </c>
      <c r="J132" s="283">
        <v>0</v>
      </c>
      <c r="K132" s="283">
        <f t="shared" si="14"/>
        <v>0</v>
      </c>
      <c r="L132" s="283">
        <f t="shared" si="15"/>
        <v>22333</v>
      </c>
      <c r="M132" s="300">
        <f t="shared" si="15"/>
        <v>223330</v>
      </c>
      <c r="N132" s="303">
        <f>'내역서(건축)-SH'!N132+'내역서(건축)-재개발'!N132</f>
        <v>10</v>
      </c>
      <c r="O132" s="283">
        <v>2000</v>
      </c>
      <c r="P132" s="283">
        <f t="shared" si="16"/>
        <v>20000</v>
      </c>
      <c r="Q132" s="283">
        <v>20333</v>
      </c>
      <c r="R132" s="283">
        <f t="shared" si="17"/>
        <v>203330</v>
      </c>
      <c r="S132" s="283">
        <v>0</v>
      </c>
      <c r="T132" s="283">
        <f t="shared" si="18"/>
        <v>0</v>
      </c>
      <c r="U132" s="283">
        <f t="shared" si="19"/>
        <v>22333</v>
      </c>
      <c r="V132" s="292">
        <f t="shared" si="20"/>
        <v>223330</v>
      </c>
      <c r="W132" s="299">
        <f t="shared" si="21"/>
        <v>0</v>
      </c>
      <c r="X132" s="300">
        <f t="shared" si="22"/>
        <v>0</v>
      </c>
      <c r="Y132" s="295"/>
    </row>
    <row r="133" spans="1:25" ht="22.5" customHeight="1" x14ac:dyDescent="0.15">
      <c r="A133" s="287" t="s">
        <v>501</v>
      </c>
      <c r="B133" s="317" t="s">
        <v>2507</v>
      </c>
      <c r="C133" s="310" t="s">
        <v>2511</v>
      </c>
      <c r="D133" s="306">
        <f>'내역서(건축)-SH'!D133+'내역서(건축)-재개발'!D133</f>
        <v>10</v>
      </c>
      <c r="E133" s="282" t="s">
        <v>681</v>
      </c>
      <c r="F133" s="283">
        <v>2000</v>
      </c>
      <c r="G133" s="283">
        <f t="shared" si="12"/>
        <v>20000</v>
      </c>
      <c r="H133" s="283">
        <v>22182</v>
      </c>
      <c r="I133" s="283">
        <f t="shared" si="13"/>
        <v>221820</v>
      </c>
      <c r="J133" s="283">
        <v>0</v>
      </c>
      <c r="K133" s="283">
        <f t="shared" si="14"/>
        <v>0</v>
      </c>
      <c r="L133" s="283">
        <f t="shared" si="15"/>
        <v>24182</v>
      </c>
      <c r="M133" s="300">
        <f t="shared" si="15"/>
        <v>241820</v>
      </c>
      <c r="N133" s="303">
        <f>'내역서(건축)-SH'!N133+'내역서(건축)-재개발'!N133</f>
        <v>10</v>
      </c>
      <c r="O133" s="283">
        <v>2000</v>
      </c>
      <c r="P133" s="283">
        <f t="shared" si="16"/>
        <v>20000</v>
      </c>
      <c r="Q133" s="283">
        <v>22182</v>
      </c>
      <c r="R133" s="283">
        <f t="shared" si="17"/>
        <v>221820</v>
      </c>
      <c r="S133" s="283">
        <v>0</v>
      </c>
      <c r="T133" s="283">
        <f t="shared" si="18"/>
        <v>0</v>
      </c>
      <c r="U133" s="283">
        <f t="shared" si="19"/>
        <v>24182</v>
      </c>
      <c r="V133" s="292">
        <f t="shared" si="20"/>
        <v>241820</v>
      </c>
      <c r="W133" s="299">
        <f t="shared" si="21"/>
        <v>0</v>
      </c>
      <c r="X133" s="300">
        <f t="shared" si="22"/>
        <v>0</v>
      </c>
      <c r="Y133" s="295"/>
    </row>
    <row r="134" spans="1:25" ht="22.5" customHeight="1" x14ac:dyDescent="0.15">
      <c r="A134" s="287" t="s">
        <v>502</v>
      </c>
      <c r="B134" s="317" t="s">
        <v>2512</v>
      </c>
      <c r="C134" s="310" t="s">
        <v>2513</v>
      </c>
      <c r="D134" s="306">
        <f>'내역서(건축)-SH'!D134+'내역서(건축)-재개발'!D134</f>
        <v>2</v>
      </c>
      <c r="E134" s="282" t="s">
        <v>681</v>
      </c>
      <c r="F134" s="283">
        <v>22885</v>
      </c>
      <c r="G134" s="283">
        <f t="shared" ref="G134:G197" si="23">INT(D134*F134)</f>
        <v>45770</v>
      </c>
      <c r="H134" s="283">
        <v>25026</v>
      </c>
      <c r="I134" s="283">
        <f t="shared" ref="I134:I197" si="24">INT(D134*H134)</f>
        <v>50052</v>
      </c>
      <c r="J134" s="283">
        <v>0</v>
      </c>
      <c r="K134" s="283">
        <f t="shared" ref="K134:K197" si="25">INT(D134*J134)</f>
        <v>0</v>
      </c>
      <c r="L134" s="283">
        <f t="shared" ref="L134:M197" si="26">F134+H134+J134</f>
        <v>47911</v>
      </c>
      <c r="M134" s="300">
        <f t="shared" si="26"/>
        <v>95822</v>
      </c>
      <c r="N134" s="303">
        <f>'내역서(건축)-SH'!N134+'내역서(건축)-재개발'!N134</f>
        <v>2</v>
      </c>
      <c r="O134" s="283">
        <v>22885</v>
      </c>
      <c r="P134" s="283">
        <f t="shared" ref="P134:P197" si="27">INT(N134*O134)</f>
        <v>45770</v>
      </c>
      <c r="Q134" s="283">
        <v>25026</v>
      </c>
      <c r="R134" s="283">
        <f t="shared" ref="R134:R197" si="28">INT(N134*Q134)</f>
        <v>50052</v>
      </c>
      <c r="S134" s="283">
        <v>0</v>
      </c>
      <c r="T134" s="283">
        <f t="shared" ref="T134:T197" si="29">INT(N134*S134)</f>
        <v>0</v>
      </c>
      <c r="U134" s="283">
        <f t="shared" ref="U134:U197" si="30">O134+Q134+S134</f>
        <v>47911</v>
      </c>
      <c r="V134" s="292">
        <f t="shared" ref="V134:V197" si="31">P134+R134+T134</f>
        <v>95822</v>
      </c>
      <c r="W134" s="299">
        <f t="shared" ref="W134:W197" si="32">N134-D134</f>
        <v>0</v>
      </c>
      <c r="X134" s="300">
        <f t="shared" ref="X134:X197" si="33">V134-M134</f>
        <v>0</v>
      </c>
      <c r="Y134" s="295"/>
    </row>
    <row r="135" spans="1:25" ht="22.5" customHeight="1" x14ac:dyDescent="0.15">
      <c r="A135" s="287" t="s">
        <v>58</v>
      </c>
      <c r="B135" s="317" t="s">
        <v>2024</v>
      </c>
      <c r="C135" s="310" t="s">
        <v>2025</v>
      </c>
      <c r="D135" s="306">
        <f>'내역서(건축)-SH'!D135+'내역서(건축)-재개발'!D135</f>
        <v>15</v>
      </c>
      <c r="E135" s="282" t="s">
        <v>1078</v>
      </c>
      <c r="F135" s="283">
        <v>5926</v>
      </c>
      <c r="G135" s="283">
        <f t="shared" si="23"/>
        <v>88890</v>
      </c>
      <c r="H135" s="283">
        <v>20749</v>
      </c>
      <c r="I135" s="283">
        <f t="shared" si="24"/>
        <v>311235</v>
      </c>
      <c r="J135" s="283">
        <v>0</v>
      </c>
      <c r="K135" s="283">
        <f t="shared" si="25"/>
        <v>0</v>
      </c>
      <c r="L135" s="283">
        <f t="shared" si="26"/>
        <v>26675</v>
      </c>
      <c r="M135" s="300">
        <f t="shared" si="26"/>
        <v>400125</v>
      </c>
      <c r="N135" s="303">
        <f>'내역서(건축)-SH'!N135+'내역서(건축)-재개발'!N135</f>
        <v>15</v>
      </c>
      <c r="O135" s="283">
        <v>5926</v>
      </c>
      <c r="P135" s="283">
        <f t="shared" si="27"/>
        <v>88890</v>
      </c>
      <c r="Q135" s="283">
        <v>20749</v>
      </c>
      <c r="R135" s="283">
        <f t="shared" si="28"/>
        <v>311235</v>
      </c>
      <c r="S135" s="283">
        <v>0</v>
      </c>
      <c r="T135" s="283">
        <f t="shared" si="29"/>
        <v>0</v>
      </c>
      <c r="U135" s="283">
        <f t="shared" si="30"/>
        <v>26675</v>
      </c>
      <c r="V135" s="292">
        <f t="shared" si="31"/>
        <v>400125</v>
      </c>
      <c r="W135" s="299">
        <f t="shared" si="32"/>
        <v>0</v>
      </c>
      <c r="X135" s="300">
        <f t="shared" si="33"/>
        <v>0</v>
      </c>
      <c r="Y135" s="295"/>
    </row>
    <row r="136" spans="1:25" ht="22.5" customHeight="1" x14ac:dyDescent="0.15">
      <c r="A136" s="287" t="s">
        <v>54</v>
      </c>
      <c r="B136" s="317" t="s">
        <v>2026</v>
      </c>
      <c r="C136" s="310" t="s">
        <v>2025</v>
      </c>
      <c r="D136" s="306">
        <f>'내역서(건축)-SH'!D136+'내역서(건축)-재개발'!D136</f>
        <v>11</v>
      </c>
      <c r="E136" s="282" t="s">
        <v>1078</v>
      </c>
      <c r="F136" s="283">
        <v>5512</v>
      </c>
      <c r="G136" s="283">
        <f t="shared" si="23"/>
        <v>60632</v>
      </c>
      <c r="H136" s="283">
        <v>25936</v>
      </c>
      <c r="I136" s="283">
        <f t="shared" si="24"/>
        <v>285296</v>
      </c>
      <c r="J136" s="283">
        <v>0</v>
      </c>
      <c r="K136" s="283">
        <f t="shared" si="25"/>
        <v>0</v>
      </c>
      <c r="L136" s="283">
        <f t="shared" si="26"/>
        <v>31448</v>
      </c>
      <c r="M136" s="300">
        <f t="shared" si="26"/>
        <v>345928</v>
      </c>
      <c r="N136" s="303">
        <f>'내역서(건축)-SH'!N136+'내역서(건축)-재개발'!N136</f>
        <v>11</v>
      </c>
      <c r="O136" s="283">
        <v>5512</v>
      </c>
      <c r="P136" s="283">
        <f t="shared" si="27"/>
        <v>60632</v>
      </c>
      <c r="Q136" s="283">
        <v>25936</v>
      </c>
      <c r="R136" s="283">
        <f t="shared" si="28"/>
        <v>285296</v>
      </c>
      <c r="S136" s="283">
        <v>0</v>
      </c>
      <c r="T136" s="283">
        <f t="shared" si="29"/>
        <v>0</v>
      </c>
      <c r="U136" s="283">
        <f t="shared" si="30"/>
        <v>31448</v>
      </c>
      <c r="V136" s="292">
        <f t="shared" si="31"/>
        <v>345928</v>
      </c>
      <c r="W136" s="299">
        <f t="shared" si="32"/>
        <v>0</v>
      </c>
      <c r="X136" s="300">
        <f t="shared" si="33"/>
        <v>0</v>
      </c>
      <c r="Y136" s="295"/>
    </row>
    <row r="137" spans="1:25" ht="22.5" customHeight="1" x14ac:dyDescent="0.15">
      <c r="A137" s="287" t="s">
        <v>62</v>
      </c>
      <c r="B137" s="317" t="s">
        <v>2027</v>
      </c>
      <c r="C137" s="310"/>
      <c r="D137" s="306">
        <f>'내역서(건축)-SH'!D137+'내역서(건축)-재개발'!D137</f>
        <v>1</v>
      </c>
      <c r="E137" s="282" t="s">
        <v>1078</v>
      </c>
      <c r="F137" s="283">
        <v>1722</v>
      </c>
      <c r="G137" s="283">
        <f t="shared" si="23"/>
        <v>1722</v>
      </c>
      <c r="H137" s="283">
        <v>21527</v>
      </c>
      <c r="I137" s="283">
        <f t="shared" si="24"/>
        <v>21527</v>
      </c>
      <c r="J137" s="283">
        <v>0</v>
      </c>
      <c r="K137" s="283">
        <f t="shared" si="25"/>
        <v>0</v>
      </c>
      <c r="L137" s="283">
        <f t="shared" si="26"/>
        <v>23249</v>
      </c>
      <c r="M137" s="300">
        <f t="shared" si="26"/>
        <v>23249</v>
      </c>
      <c r="N137" s="303">
        <f>'내역서(건축)-SH'!N137+'내역서(건축)-재개발'!N137</f>
        <v>1</v>
      </c>
      <c r="O137" s="283">
        <v>1722</v>
      </c>
      <c r="P137" s="283">
        <f t="shared" si="27"/>
        <v>1722</v>
      </c>
      <c r="Q137" s="283">
        <v>21527</v>
      </c>
      <c r="R137" s="283">
        <f t="shared" si="28"/>
        <v>21527</v>
      </c>
      <c r="S137" s="283">
        <v>0</v>
      </c>
      <c r="T137" s="283">
        <f t="shared" si="29"/>
        <v>0</v>
      </c>
      <c r="U137" s="283">
        <f t="shared" si="30"/>
        <v>23249</v>
      </c>
      <c r="V137" s="292">
        <f t="shared" si="31"/>
        <v>23249</v>
      </c>
      <c r="W137" s="299">
        <f t="shared" si="32"/>
        <v>0</v>
      </c>
      <c r="X137" s="300">
        <f t="shared" si="33"/>
        <v>0</v>
      </c>
      <c r="Y137" s="295"/>
    </row>
    <row r="138" spans="1:25" ht="22.5" customHeight="1" x14ac:dyDescent="0.15">
      <c r="A138" s="287" t="s">
        <v>33</v>
      </c>
      <c r="B138" s="317" t="s">
        <v>2028</v>
      </c>
      <c r="C138" s="310" t="s">
        <v>691</v>
      </c>
      <c r="D138" s="306">
        <f>'내역서(건축)-SH'!D138+'내역서(건축)-재개발'!D138</f>
        <v>18</v>
      </c>
      <c r="E138" s="282" t="s">
        <v>1078</v>
      </c>
      <c r="F138" s="283">
        <v>1434</v>
      </c>
      <c r="G138" s="283">
        <f t="shared" si="23"/>
        <v>25812</v>
      </c>
      <c r="H138" s="283">
        <v>17247</v>
      </c>
      <c r="I138" s="283">
        <f t="shared" si="24"/>
        <v>310446</v>
      </c>
      <c r="J138" s="283">
        <v>0</v>
      </c>
      <c r="K138" s="283">
        <f t="shared" si="25"/>
        <v>0</v>
      </c>
      <c r="L138" s="283">
        <f t="shared" si="26"/>
        <v>18681</v>
      </c>
      <c r="M138" s="300">
        <f t="shared" si="26"/>
        <v>336258</v>
      </c>
      <c r="N138" s="303">
        <f>'내역서(건축)-SH'!N138+'내역서(건축)-재개발'!N138</f>
        <v>18</v>
      </c>
      <c r="O138" s="283">
        <v>1434</v>
      </c>
      <c r="P138" s="283">
        <f t="shared" si="27"/>
        <v>25812</v>
      </c>
      <c r="Q138" s="283">
        <v>17247</v>
      </c>
      <c r="R138" s="283">
        <f t="shared" si="28"/>
        <v>310446</v>
      </c>
      <c r="S138" s="283">
        <v>0</v>
      </c>
      <c r="T138" s="283">
        <f t="shared" si="29"/>
        <v>0</v>
      </c>
      <c r="U138" s="283">
        <f t="shared" si="30"/>
        <v>18681</v>
      </c>
      <c r="V138" s="292">
        <f t="shared" si="31"/>
        <v>336258</v>
      </c>
      <c r="W138" s="299">
        <f t="shared" si="32"/>
        <v>0</v>
      </c>
      <c r="X138" s="300">
        <f t="shared" si="33"/>
        <v>0</v>
      </c>
      <c r="Y138" s="295"/>
    </row>
    <row r="139" spans="1:25" ht="22.5" customHeight="1" x14ac:dyDescent="0.15">
      <c r="A139" s="287" t="s">
        <v>56</v>
      </c>
      <c r="B139" s="317" t="s">
        <v>2029</v>
      </c>
      <c r="C139" s="310" t="s">
        <v>2030</v>
      </c>
      <c r="D139" s="306">
        <f>'내역서(건축)-SH'!D139+'내역서(건축)-재개발'!D139</f>
        <v>4</v>
      </c>
      <c r="E139" s="282" t="s">
        <v>1078</v>
      </c>
      <c r="F139" s="283">
        <v>41739</v>
      </c>
      <c r="G139" s="283">
        <f t="shared" si="23"/>
        <v>166956</v>
      </c>
      <c r="H139" s="283">
        <v>21678</v>
      </c>
      <c r="I139" s="283">
        <f t="shared" si="24"/>
        <v>86712</v>
      </c>
      <c r="J139" s="283">
        <v>0</v>
      </c>
      <c r="K139" s="283">
        <f t="shared" si="25"/>
        <v>0</v>
      </c>
      <c r="L139" s="283">
        <f t="shared" si="26"/>
        <v>63417</v>
      </c>
      <c r="M139" s="300">
        <f t="shared" si="26"/>
        <v>253668</v>
      </c>
      <c r="N139" s="303">
        <f>'내역서(건축)-SH'!N139+'내역서(건축)-재개발'!N139</f>
        <v>4</v>
      </c>
      <c r="O139" s="283">
        <v>41739</v>
      </c>
      <c r="P139" s="283">
        <f t="shared" si="27"/>
        <v>166956</v>
      </c>
      <c r="Q139" s="283">
        <v>21678</v>
      </c>
      <c r="R139" s="283">
        <f t="shared" si="28"/>
        <v>86712</v>
      </c>
      <c r="S139" s="283">
        <v>0</v>
      </c>
      <c r="T139" s="283">
        <f t="shared" si="29"/>
        <v>0</v>
      </c>
      <c r="U139" s="283">
        <f t="shared" si="30"/>
        <v>63417</v>
      </c>
      <c r="V139" s="292">
        <f t="shared" si="31"/>
        <v>253668</v>
      </c>
      <c r="W139" s="299">
        <f t="shared" si="32"/>
        <v>0</v>
      </c>
      <c r="X139" s="300">
        <f t="shared" si="33"/>
        <v>0</v>
      </c>
      <c r="Y139" s="295"/>
    </row>
    <row r="140" spans="1:25" ht="22.5" customHeight="1" x14ac:dyDescent="0.15">
      <c r="A140" s="287" t="s">
        <v>32</v>
      </c>
      <c r="B140" s="317" t="s">
        <v>2031</v>
      </c>
      <c r="C140" s="310" t="s">
        <v>2032</v>
      </c>
      <c r="D140" s="306">
        <f>'내역서(건축)-SH'!D140+'내역서(건축)-재개발'!D140</f>
        <v>1</v>
      </c>
      <c r="E140" s="282" t="s">
        <v>1078</v>
      </c>
      <c r="F140" s="283">
        <v>13867</v>
      </c>
      <c r="G140" s="283">
        <f t="shared" si="23"/>
        <v>13867</v>
      </c>
      <c r="H140" s="283">
        <v>14640</v>
      </c>
      <c r="I140" s="283">
        <f t="shared" si="24"/>
        <v>14640</v>
      </c>
      <c r="J140" s="283">
        <v>0</v>
      </c>
      <c r="K140" s="283">
        <f t="shared" si="25"/>
        <v>0</v>
      </c>
      <c r="L140" s="283">
        <f t="shared" si="26"/>
        <v>28507</v>
      </c>
      <c r="M140" s="300">
        <f t="shared" si="26"/>
        <v>28507</v>
      </c>
      <c r="N140" s="303">
        <f>'내역서(건축)-SH'!N140+'내역서(건축)-재개발'!N140</f>
        <v>1</v>
      </c>
      <c r="O140" s="283">
        <v>13867</v>
      </c>
      <c r="P140" s="283">
        <f t="shared" si="27"/>
        <v>13867</v>
      </c>
      <c r="Q140" s="283">
        <v>14640</v>
      </c>
      <c r="R140" s="283">
        <f t="shared" si="28"/>
        <v>14640</v>
      </c>
      <c r="S140" s="283">
        <v>0</v>
      </c>
      <c r="T140" s="283">
        <f t="shared" si="29"/>
        <v>0</v>
      </c>
      <c r="U140" s="283">
        <f t="shared" si="30"/>
        <v>28507</v>
      </c>
      <c r="V140" s="292">
        <f t="shared" si="31"/>
        <v>28507</v>
      </c>
      <c r="W140" s="299">
        <f t="shared" si="32"/>
        <v>0</v>
      </c>
      <c r="X140" s="300">
        <f t="shared" si="33"/>
        <v>0</v>
      </c>
      <c r="Y140" s="295"/>
    </row>
    <row r="141" spans="1:25" ht="22.5" customHeight="1" x14ac:dyDescent="0.15">
      <c r="A141" s="287" t="s">
        <v>23</v>
      </c>
      <c r="B141" s="317" t="s">
        <v>2033</v>
      </c>
      <c r="C141" s="311" t="s">
        <v>2032</v>
      </c>
      <c r="D141" s="306">
        <f>'내역서(건축)-SH'!D141+'내역서(건축)-재개발'!D141</f>
        <v>1</v>
      </c>
      <c r="E141" s="282" t="s">
        <v>1078</v>
      </c>
      <c r="F141" s="283">
        <v>13867</v>
      </c>
      <c r="G141" s="283">
        <f t="shared" si="23"/>
        <v>13867</v>
      </c>
      <c r="H141" s="283">
        <v>18300</v>
      </c>
      <c r="I141" s="283">
        <f t="shared" si="24"/>
        <v>18300</v>
      </c>
      <c r="J141" s="283">
        <v>0</v>
      </c>
      <c r="K141" s="283">
        <f t="shared" si="25"/>
        <v>0</v>
      </c>
      <c r="L141" s="283">
        <f t="shared" si="26"/>
        <v>32167</v>
      </c>
      <c r="M141" s="300">
        <f t="shared" si="26"/>
        <v>32167</v>
      </c>
      <c r="N141" s="303">
        <f>'내역서(건축)-SH'!N141+'내역서(건축)-재개발'!N141</f>
        <v>1</v>
      </c>
      <c r="O141" s="283">
        <v>13867</v>
      </c>
      <c r="P141" s="283">
        <f t="shared" si="27"/>
        <v>13867</v>
      </c>
      <c r="Q141" s="283">
        <v>18300</v>
      </c>
      <c r="R141" s="283">
        <f t="shared" si="28"/>
        <v>18300</v>
      </c>
      <c r="S141" s="283">
        <v>0</v>
      </c>
      <c r="T141" s="283">
        <f t="shared" si="29"/>
        <v>0</v>
      </c>
      <c r="U141" s="283">
        <f t="shared" si="30"/>
        <v>32167</v>
      </c>
      <c r="V141" s="292">
        <f t="shared" si="31"/>
        <v>32167</v>
      </c>
      <c r="W141" s="299">
        <f t="shared" si="32"/>
        <v>0</v>
      </c>
      <c r="X141" s="300">
        <f t="shared" si="33"/>
        <v>0</v>
      </c>
      <c r="Y141" s="295"/>
    </row>
    <row r="142" spans="1:25" ht="22.5" customHeight="1" x14ac:dyDescent="0.15">
      <c r="A142" s="287" t="s">
        <v>28</v>
      </c>
      <c r="B142" s="317" t="s">
        <v>2034</v>
      </c>
      <c r="C142" s="311" t="s">
        <v>2032</v>
      </c>
      <c r="D142" s="306">
        <f>'내역서(건축)-SH'!D142+'내역서(건축)-재개발'!D142</f>
        <v>1</v>
      </c>
      <c r="E142" s="282" t="s">
        <v>1078</v>
      </c>
      <c r="F142" s="283">
        <v>14031</v>
      </c>
      <c r="G142" s="283">
        <f t="shared" si="23"/>
        <v>14031</v>
      </c>
      <c r="H142" s="283">
        <v>15911</v>
      </c>
      <c r="I142" s="283">
        <f t="shared" si="24"/>
        <v>15911</v>
      </c>
      <c r="J142" s="283">
        <v>0</v>
      </c>
      <c r="K142" s="283">
        <f t="shared" si="25"/>
        <v>0</v>
      </c>
      <c r="L142" s="283">
        <f t="shared" si="26"/>
        <v>29942</v>
      </c>
      <c r="M142" s="300">
        <f t="shared" si="26"/>
        <v>29942</v>
      </c>
      <c r="N142" s="303">
        <f>'내역서(건축)-SH'!N142+'내역서(건축)-재개발'!N142</f>
        <v>1</v>
      </c>
      <c r="O142" s="283">
        <v>14031</v>
      </c>
      <c r="P142" s="283">
        <f t="shared" si="27"/>
        <v>14031</v>
      </c>
      <c r="Q142" s="283">
        <v>15911</v>
      </c>
      <c r="R142" s="283">
        <f t="shared" si="28"/>
        <v>15911</v>
      </c>
      <c r="S142" s="283">
        <v>0</v>
      </c>
      <c r="T142" s="283">
        <f t="shared" si="29"/>
        <v>0</v>
      </c>
      <c r="U142" s="283">
        <f t="shared" si="30"/>
        <v>29942</v>
      </c>
      <c r="V142" s="292">
        <f t="shared" si="31"/>
        <v>29942</v>
      </c>
      <c r="W142" s="299">
        <f t="shared" si="32"/>
        <v>0</v>
      </c>
      <c r="X142" s="300">
        <f t="shared" si="33"/>
        <v>0</v>
      </c>
      <c r="Y142" s="295"/>
    </row>
    <row r="143" spans="1:25" ht="22.5" customHeight="1" x14ac:dyDescent="0.15">
      <c r="A143" s="287" t="s">
        <v>52</v>
      </c>
      <c r="B143" s="317" t="s">
        <v>2035</v>
      </c>
      <c r="C143" s="311" t="s">
        <v>2032</v>
      </c>
      <c r="D143" s="306">
        <f>'내역서(건축)-SH'!D143+'내역서(건축)-재개발'!D143</f>
        <v>1</v>
      </c>
      <c r="E143" s="282" t="s">
        <v>1078</v>
      </c>
      <c r="F143" s="283">
        <v>14031</v>
      </c>
      <c r="G143" s="283">
        <f t="shared" si="23"/>
        <v>14031</v>
      </c>
      <c r="H143" s="283">
        <v>19888</v>
      </c>
      <c r="I143" s="283">
        <f t="shared" si="24"/>
        <v>19888</v>
      </c>
      <c r="J143" s="283">
        <v>0</v>
      </c>
      <c r="K143" s="283">
        <f t="shared" si="25"/>
        <v>0</v>
      </c>
      <c r="L143" s="283">
        <f t="shared" si="26"/>
        <v>33919</v>
      </c>
      <c r="M143" s="300">
        <f t="shared" si="26"/>
        <v>33919</v>
      </c>
      <c r="N143" s="303">
        <f>'내역서(건축)-SH'!N143+'내역서(건축)-재개발'!N143</f>
        <v>1</v>
      </c>
      <c r="O143" s="283">
        <v>14031</v>
      </c>
      <c r="P143" s="283">
        <f t="shared" si="27"/>
        <v>14031</v>
      </c>
      <c r="Q143" s="283">
        <v>19888</v>
      </c>
      <c r="R143" s="283">
        <f t="shared" si="28"/>
        <v>19888</v>
      </c>
      <c r="S143" s="283">
        <v>0</v>
      </c>
      <c r="T143" s="283">
        <f t="shared" si="29"/>
        <v>0</v>
      </c>
      <c r="U143" s="283">
        <f t="shared" si="30"/>
        <v>33919</v>
      </c>
      <c r="V143" s="292">
        <f t="shared" si="31"/>
        <v>33919</v>
      </c>
      <c r="W143" s="299">
        <f t="shared" si="32"/>
        <v>0</v>
      </c>
      <c r="X143" s="300">
        <f t="shared" si="33"/>
        <v>0</v>
      </c>
      <c r="Y143" s="295"/>
    </row>
    <row r="144" spans="1:25" ht="22.5" customHeight="1" x14ac:dyDescent="0.15">
      <c r="A144" s="287" t="s">
        <v>31</v>
      </c>
      <c r="B144" s="317" t="s">
        <v>2036</v>
      </c>
      <c r="C144" s="311"/>
      <c r="D144" s="306">
        <f>'내역서(건축)-SH'!D144+'내역서(건축)-재개발'!D144</f>
        <v>1</v>
      </c>
      <c r="E144" s="282" t="s">
        <v>684</v>
      </c>
      <c r="F144" s="283">
        <v>75225</v>
      </c>
      <c r="G144" s="283">
        <f t="shared" si="23"/>
        <v>75225</v>
      </c>
      <c r="H144" s="283">
        <v>22331</v>
      </c>
      <c r="I144" s="283">
        <f t="shared" si="24"/>
        <v>22331</v>
      </c>
      <c r="J144" s="283">
        <v>0</v>
      </c>
      <c r="K144" s="283">
        <f t="shared" si="25"/>
        <v>0</v>
      </c>
      <c r="L144" s="283">
        <f t="shared" si="26"/>
        <v>97556</v>
      </c>
      <c r="M144" s="300">
        <f t="shared" si="26"/>
        <v>97556</v>
      </c>
      <c r="N144" s="303">
        <f>'내역서(건축)-SH'!N144+'내역서(건축)-재개발'!N144</f>
        <v>1</v>
      </c>
      <c r="O144" s="283">
        <v>75225</v>
      </c>
      <c r="P144" s="283">
        <f t="shared" si="27"/>
        <v>75225</v>
      </c>
      <c r="Q144" s="283">
        <v>22331</v>
      </c>
      <c r="R144" s="283">
        <f t="shared" si="28"/>
        <v>22331</v>
      </c>
      <c r="S144" s="283">
        <v>0</v>
      </c>
      <c r="T144" s="283">
        <f t="shared" si="29"/>
        <v>0</v>
      </c>
      <c r="U144" s="283">
        <f t="shared" si="30"/>
        <v>97556</v>
      </c>
      <c r="V144" s="292">
        <f t="shared" si="31"/>
        <v>97556</v>
      </c>
      <c r="W144" s="299">
        <f t="shared" si="32"/>
        <v>0</v>
      </c>
      <c r="X144" s="300">
        <f t="shared" si="33"/>
        <v>0</v>
      </c>
      <c r="Y144" s="295"/>
    </row>
    <row r="145" spans="1:25" ht="22.5" customHeight="1" x14ac:dyDescent="0.15">
      <c r="A145" s="287" t="s">
        <v>30</v>
      </c>
      <c r="B145" s="317" t="s">
        <v>2037</v>
      </c>
      <c r="C145" s="310"/>
      <c r="D145" s="306">
        <f>'내역서(건축)-SH'!D145+'내역서(건축)-재개발'!D145</f>
        <v>1</v>
      </c>
      <c r="E145" s="282" t="s">
        <v>684</v>
      </c>
      <c r="F145" s="283">
        <v>44798</v>
      </c>
      <c r="G145" s="283">
        <f t="shared" si="23"/>
        <v>44798</v>
      </c>
      <c r="H145" s="283">
        <v>35361</v>
      </c>
      <c r="I145" s="283">
        <f t="shared" si="24"/>
        <v>35361</v>
      </c>
      <c r="J145" s="283">
        <v>0</v>
      </c>
      <c r="K145" s="283">
        <f t="shared" si="25"/>
        <v>0</v>
      </c>
      <c r="L145" s="283">
        <f t="shared" si="26"/>
        <v>80159</v>
      </c>
      <c r="M145" s="300">
        <f t="shared" si="26"/>
        <v>80159</v>
      </c>
      <c r="N145" s="303">
        <f>'내역서(건축)-SH'!N145+'내역서(건축)-재개발'!N145</f>
        <v>1</v>
      </c>
      <c r="O145" s="283">
        <v>44798</v>
      </c>
      <c r="P145" s="283">
        <f t="shared" si="27"/>
        <v>44798</v>
      </c>
      <c r="Q145" s="283">
        <v>35361</v>
      </c>
      <c r="R145" s="283">
        <f t="shared" si="28"/>
        <v>35361</v>
      </c>
      <c r="S145" s="283">
        <v>0</v>
      </c>
      <c r="T145" s="283">
        <f t="shared" si="29"/>
        <v>0</v>
      </c>
      <c r="U145" s="283">
        <f t="shared" si="30"/>
        <v>80159</v>
      </c>
      <c r="V145" s="292">
        <f t="shared" si="31"/>
        <v>80159</v>
      </c>
      <c r="W145" s="299">
        <f t="shared" si="32"/>
        <v>0</v>
      </c>
      <c r="X145" s="300">
        <f t="shared" si="33"/>
        <v>0</v>
      </c>
      <c r="Y145" s="295"/>
    </row>
    <row r="146" spans="1:25" ht="22.5" customHeight="1" x14ac:dyDescent="0.15">
      <c r="A146" s="287" t="s">
        <v>50</v>
      </c>
      <c r="B146" s="317" t="s">
        <v>2038</v>
      </c>
      <c r="C146" s="310"/>
      <c r="D146" s="306">
        <f>'내역서(건축)-SH'!D146+'내역서(건축)-재개발'!D146</f>
        <v>700</v>
      </c>
      <c r="E146" s="282" t="s">
        <v>1908</v>
      </c>
      <c r="F146" s="283">
        <v>0</v>
      </c>
      <c r="G146" s="283">
        <f t="shared" si="23"/>
        <v>0</v>
      </c>
      <c r="H146" s="283">
        <v>69</v>
      </c>
      <c r="I146" s="283">
        <f t="shared" si="24"/>
        <v>48300</v>
      </c>
      <c r="J146" s="283">
        <v>0</v>
      </c>
      <c r="K146" s="283">
        <f t="shared" si="25"/>
        <v>0</v>
      </c>
      <c r="L146" s="283">
        <f t="shared" si="26"/>
        <v>69</v>
      </c>
      <c r="M146" s="300">
        <f t="shared" si="26"/>
        <v>48300</v>
      </c>
      <c r="N146" s="303">
        <f>'내역서(건축)-SH'!N146+'내역서(건축)-재개발'!N146</f>
        <v>700</v>
      </c>
      <c r="O146" s="283">
        <v>0</v>
      </c>
      <c r="P146" s="283">
        <f t="shared" si="27"/>
        <v>0</v>
      </c>
      <c r="Q146" s="283">
        <v>69</v>
      </c>
      <c r="R146" s="283">
        <f t="shared" si="28"/>
        <v>48300</v>
      </c>
      <c r="S146" s="283">
        <v>0</v>
      </c>
      <c r="T146" s="283">
        <f t="shared" si="29"/>
        <v>0</v>
      </c>
      <c r="U146" s="283">
        <f t="shared" si="30"/>
        <v>69</v>
      </c>
      <c r="V146" s="292">
        <f t="shared" si="31"/>
        <v>48300</v>
      </c>
      <c r="W146" s="299">
        <f t="shared" si="32"/>
        <v>0</v>
      </c>
      <c r="X146" s="300">
        <f t="shared" si="33"/>
        <v>0</v>
      </c>
      <c r="Y146" s="295"/>
    </row>
    <row r="147" spans="1:25" ht="22.5" customHeight="1" x14ac:dyDescent="0.15">
      <c r="A147" s="287" t="s">
        <v>29</v>
      </c>
      <c r="B147" s="317" t="s">
        <v>2514</v>
      </c>
      <c r="C147" s="310"/>
      <c r="D147" s="306">
        <f>'내역서(건축)-SH'!D147+'내역서(건축)-재개발'!D147</f>
        <v>700</v>
      </c>
      <c r="E147" s="282" t="s">
        <v>1908</v>
      </c>
      <c r="F147" s="283">
        <v>0</v>
      </c>
      <c r="G147" s="283">
        <f t="shared" si="23"/>
        <v>0</v>
      </c>
      <c r="H147" s="283">
        <v>133</v>
      </c>
      <c r="I147" s="283">
        <f t="shared" si="24"/>
        <v>93100</v>
      </c>
      <c r="J147" s="283">
        <v>0</v>
      </c>
      <c r="K147" s="283">
        <f t="shared" si="25"/>
        <v>0</v>
      </c>
      <c r="L147" s="283">
        <f t="shared" si="26"/>
        <v>133</v>
      </c>
      <c r="M147" s="300">
        <f t="shared" si="26"/>
        <v>93100</v>
      </c>
      <c r="N147" s="303">
        <f>'내역서(건축)-SH'!N147+'내역서(건축)-재개발'!N147</f>
        <v>700</v>
      </c>
      <c r="O147" s="283">
        <v>0</v>
      </c>
      <c r="P147" s="283">
        <f t="shared" si="27"/>
        <v>0</v>
      </c>
      <c r="Q147" s="283">
        <v>133</v>
      </c>
      <c r="R147" s="283">
        <f t="shared" si="28"/>
        <v>93100</v>
      </c>
      <c r="S147" s="283">
        <v>0</v>
      </c>
      <c r="T147" s="283">
        <f t="shared" si="29"/>
        <v>0</v>
      </c>
      <c r="U147" s="283">
        <f t="shared" si="30"/>
        <v>133</v>
      </c>
      <c r="V147" s="292">
        <f t="shared" si="31"/>
        <v>93100</v>
      </c>
      <c r="W147" s="299">
        <f t="shared" si="32"/>
        <v>0</v>
      </c>
      <c r="X147" s="300">
        <f t="shared" si="33"/>
        <v>0</v>
      </c>
      <c r="Y147" s="295"/>
    </row>
    <row r="148" spans="1:25" ht="22.5" customHeight="1" x14ac:dyDescent="0.15">
      <c r="A148" s="287" t="s">
        <v>63</v>
      </c>
      <c r="B148" s="317" t="s">
        <v>2039</v>
      </c>
      <c r="C148" s="310" t="s">
        <v>2040</v>
      </c>
      <c r="D148" s="306">
        <f>'내역서(건축)-SH'!D148+'내역서(건축)-재개발'!D148</f>
        <v>1</v>
      </c>
      <c r="E148" s="282" t="s">
        <v>1078</v>
      </c>
      <c r="F148" s="283">
        <v>6296</v>
      </c>
      <c r="G148" s="283">
        <f t="shared" si="23"/>
        <v>6296</v>
      </c>
      <c r="H148" s="283">
        <v>24934</v>
      </c>
      <c r="I148" s="283">
        <f t="shared" si="24"/>
        <v>24934</v>
      </c>
      <c r="J148" s="283">
        <v>0</v>
      </c>
      <c r="K148" s="283">
        <f t="shared" si="25"/>
        <v>0</v>
      </c>
      <c r="L148" s="283">
        <f t="shared" si="26"/>
        <v>31230</v>
      </c>
      <c r="M148" s="300">
        <f t="shared" si="26"/>
        <v>31230</v>
      </c>
      <c r="N148" s="303">
        <f>'내역서(건축)-SH'!N148+'내역서(건축)-재개발'!N148</f>
        <v>1</v>
      </c>
      <c r="O148" s="283">
        <v>6296</v>
      </c>
      <c r="P148" s="283">
        <f t="shared" si="27"/>
        <v>6296</v>
      </c>
      <c r="Q148" s="283">
        <v>24934</v>
      </c>
      <c r="R148" s="283">
        <f t="shared" si="28"/>
        <v>24934</v>
      </c>
      <c r="S148" s="283">
        <v>0</v>
      </c>
      <c r="T148" s="283">
        <f t="shared" si="29"/>
        <v>0</v>
      </c>
      <c r="U148" s="283">
        <f t="shared" si="30"/>
        <v>31230</v>
      </c>
      <c r="V148" s="292">
        <f t="shared" si="31"/>
        <v>31230</v>
      </c>
      <c r="W148" s="299">
        <f t="shared" si="32"/>
        <v>0</v>
      </c>
      <c r="X148" s="300">
        <f t="shared" si="33"/>
        <v>0</v>
      </c>
      <c r="Y148" s="295"/>
    </row>
    <row r="149" spans="1:25" ht="22.5" customHeight="1" x14ac:dyDescent="0.15">
      <c r="A149" s="287" t="s">
        <v>25</v>
      </c>
      <c r="B149" s="317" t="s">
        <v>2041</v>
      </c>
      <c r="C149" s="311" t="s">
        <v>2040</v>
      </c>
      <c r="D149" s="306">
        <f>'내역서(건축)-SH'!D149+'내역서(건축)-재개발'!D149</f>
        <v>1</v>
      </c>
      <c r="E149" s="282" t="s">
        <v>1078</v>
      </c>
      <c r="F149" s="283">
        <v>6296</v>
      </c>
      <c r="G149" s="283">
        <f t="shared" si="23"/>
        <v>6296</v>
      </c>
      <c r="H149" s="283">
        <v>31167</v>
      </c>
      <c r="I149" s="283">
        <f t="shared" si="24"/>
        <v>31167</v>
      </c>
      <c r="J149" s="283">
        <v>0</v>
      </c>
      <c r="K149" s="283">
        <f t="shared" si="25"/>
        <v>0</v>
      </c>
      <c r="L149" s="283">
        <f t="shared" si="26"/>
        <v>37463</v>
      </c>
      <c r="M149" s="300">
        <f t="shared" si="26"/>
        <v>37463</v>
      </c>
      <c r="N149" s="303">
        <f>'내역서(건축)-SH'!N149+'내역서(건축)-재개발'!N149</f>
        <v>1</v>
      </c>
      <c r="O149" s="283">
        <v>6296</v>
      </c>
      <c r="P149" s="283">
        <f t="shared" si="27"/>
        <v>6296</v>
      </c>
      <c r="Q149" s="283">
        <v>31167</v>
      </c>
      <c r="R149" s="283">
        <f t="shared" si="28"/>
        <v>31167</v>
      </c>
      <c r="S149" s="283">
        <v>0</v>
      </c>
      <c r="T149" s="283">
        <f t="shared" si="29"/>
        <v>0</v>
      </c>
      <c r="U149" s="283">
        <f t="shared" si="30"/>
        <v>37463</v>
      </c>
      <c r="V149" s="292">
        <f t="shared" si="31"/>
        <v>37463</v>
      </c>
      <c r="W149" s="299">
        <f t="shared" si="32"/>
        <v>0</v>
      </c>
      <c r="X149" s="300">
        <f t="shared" si="33"/>
        <v>0</v>
      </c>
      <c r="Y149" s="295"/>
    </row>
    <row r="150" spans="1:25" ht="22.5" customHeight="1" x14ac:dyDescent="0.15">
      <c r="A150" s="287" t="s">
        <v>61</v>
      </c>
      <c r="B150" s="317" t="s">
        <v>2039</v>
      </c>
      <c r="C150" s="311" t="s">
        <v>2042</v>
      </c>
      <c r="D150" s="306">
        <f>'내역서(건축)-SH'!D150+'내역서(건축)-재개발'!D150</f>
        <v>4</v>
      </c>
      <c r="E150" s="282" t="s">
        <v>1078</v>
      </c>
      <c r="F150" s="283">
        <v>13204</v>
      </c>
      <c r="G150" s="283">
        <f t="shared" si="23"/>
        <v>52816</v>
      </c>
      <c r="H150" s="283">
        <v>44091</v>
      </c>
      <c r="I150" s="283">
        <f t="shared" si="24"/>
        <v>176364</v>
      </c>
      <c r="J150" s="283">
        <v>0</v>
      </c>
      <c r="K150" s="283">
        <f t="shared" si="25"/>
        <v>0</v>
      </c>
      <c r="L150" s="283">
        <f t="shared" si="26"/>
        <v>57295</v>
      </c>
      <c r="M150" s="300">
        <f t="shared" si="26"/>
        <v>229180</v>
      </c>
      <c r="N150" s="303">
        <f>'내역서(건축)-SH'!N150+'내역서(건축)-재개발'!N150</f>
        <v>4</v>
      </c>
      <c r="O150" s="283">
        <v>13204</v>
      </c>
      <c r="P150" s="283">
        <f t="shared" si="27"/>
        <v>52816</v>
      </c>
      <c r="Q150" s="283">
        <v>44091</v>
      </c>
      <c r="R150" s="283">
        <f t="shared" si="28"/>
        <v>176364</v>
      </c>
      <c r="S150" s="283">
        <v>0</v>
      </c>
      <c r="T150" s="283">
        <f t="shared" si="29"/>
        <v>0</v>
      </c>
      <c r="U150" s="283">
        <f t="shared" si="30"/>
        <v>57295</v>
      </c>
      <c r="V150" s="292">
        <f t="shared" si="31"/>
        <v>229180</v>
      </c>
      <c r="W150" s="299">
        <f t="shared" si="32"/>
        <v>0</v>
      </c>
      <c r="X150" s="300">
        <f t="shared" si="33"/>
        <v>0</v>
      </c>
      <c r="Y150" s="295"/>
    </row>
    <row r="151" spans="1:25" ht="22.5" customHeight="1" x14ac:dyDescent="0.15">
      <c r="A151" s="287" t="s">
        <v>34</v>
      </c>
      <c r="B151" s="317" t="s">
        <v>2041</v>
      </c>
      <c r="C151" s="311" t="s">
        <v>2042</v>
      </c>
      <c r="D151" s="306">
        <f>'내역서(건축)-SH'!D151+'내역서(건축)-재개발'!D151</f>
        <v>1</v>
      </c>
      <c r="E151" s="282" t="s">
        <v>1078</v>
      </c>
      <c r="F151" s="283">
        <v>13204</v>
      </c>
      <c r="G151" s="283">
        <f t="shared" si="23"/>
        <v>13204</v>
      </c>
      <c r="H151" s="283">
        <v>55114</v>
      </c>
      <c r="I151" s="283">
        <f t="shared" si="24"/>
        <v>55114</v>
      </c>
      <c r="J151" s="283">
        <v>0</v>
      </c>
      <c r="K151" s="283">
        <f t="shared" si="25"/>
        <v>0</v>
      </c>
      <c r="L151" s="283">
        <f t="shared" si="26"/>
        <v>68318</v>
      </c>
      <c r="M151" s="300">
        <f t="shared" si="26"/>
        <v>68318</v>
      </c>
      <c r="N151" s="303">
        <f>'내역서(건축)-SH'!N151+'내역서(건축)-재개발'!N151</f>
        <v>1</v>
      </c>
      <c r="O151" s="283">
        <v>13204</v>
      </c>
      <c r="P151" s="283">
        <f t="shared" si="27"/>
        <v>13204</v>
      </c>
      <c r="Q151" s="283">
        <v>55114</v>
      </c>
      <c r="R151" s="283">
        <f t="shared" si="28"/>
        <v>55114</v>
      </c>
      <c r="S151" s="283">
        <v>0</v>
      </c>
      <c r="T151" s="283">
        <f t="shared" si="29"/>
        <v>0</v>
      </c>
      <c r="U151" s="283">
        <f t="shared" si="30"/>
        <v>68318</v>
      </c>
      <c r="V151" s="292">
        <f t="shared" si="31"/>
        <v>68318</v>
      </c>
      <c r="W151" s="299">
        <f t="shared" si="32"/>
        <v>0</v>
      </c>
      <c r="X151" s="300">
        <f t="shared" si="33"/>
        <v>0</v>
      </c>
      <c r="Y151" s="295"/>
    </row>
    <row r="152" spans="1:25" ht="22.5" customHeight="1" x14ac:dyDescent="0.15">
      <c r="A152" s="287" t="s">
        <v>38</v>
      </c>
      <c r="B152" s="317" t="s">
        <v>2043</v>
      </c>
      <c r="C152" s="311" t="s">
        <v>2044</v>
      </c>
      <c r="D152" s="306">
        <f>'내역서(건축)-SH'!D152+'내역서(건축)-재개발'!D152</f>
        <v>1</v>
      </c>
      <c r="E152" s="282" t="s">
        <v>1078</v>
      </c>
      <c r="F152" s="283">
        <v>9880</v>
      </c>
      <c r="G152" s="283">
        <f t="shared" si="23"/>
        <v>9880</v>
      </c>
      <c r="H152" s="283">
        <v>28681</v>
      </c>
      <c r="I152" s="283">
        <f t="shared" si="24"/>
        <v>28681</v>
      </c>
      <c r="J152" s="283">
        <v>0</v>
      </c>
      <c r="K152" s="283">
        <f t="shared" si="25"/>
        <v>0</v>
      </c>
      <c r="L152" s="283">
        <f t="shared" si="26"/>
        <v>38561</v>
      </c>
      <c r="M152" s="300">
        <f t="shared" si="26"/>
        <v>38561</v>
      </c>
      <c r="N152" s="303">
        <f>'내역서(건축)-SH'!N152+'내역서(건축)-재개발'!N152</f>
        <v>1</v>
      </c>
      <c r="O152" s="283">
        <v>9880</v>
      </c>
      <c r="P152" s="283">
        <f t="shared" si="27"/>
        <v>9880</v>
      </c>
      <c r="Q152" s="283">
        <v>28681</v>
      </c>
      <c r="R152" s="283">
        <f t="shared" si="28"/>
        <v>28681</v>
      </c>
      <c r="S152" s="283">
        <v>0</v>
      </c>
      <c r="T152" s="283">
        <f t="shared" si="29"/>
        <v>0</v>
      </c>
      <c r="U152" s="283">
        <f t="shared" si="30"/>
        <v>38561</v>
      </c>
      <c r="V152" s="292">
        <f t="shared" si="31"/>
        <v>38561</v>
      </c>
      <c r="W152" s="299">
        <f t="shared" si="32"/>
        <v>0</v>
      </c>
      <c r="X152" s="300">
        <f t="shared" si="33"/>
        <v>0</v>
      </c>
      <c r="Y152" s="295"/>
    </row>
    <row r="153" spans="1:25" ht="22.5" customHeight="1" x14ac:dyDescent="0.15">
      <c r="A153" s="287" t="s">
        <v>67</v>
      </c>
      <c r="B153" s="317" t="s">
        <v>2045</v>
      </c>
      <c r="C153" s="311" t="s">
        <v>2044</v>
      </c>
      <c r="D153" s="306">
        <f>'내역서(건축)-SH'!D153+'내역서(건축)-재개발'!D153</f>
        <v>1</v>
      </c>
      <c r="E153" s="282" t="s">
        <v>1078</v>
      </c>
      <c r="F153" s="283">
        <v>9880</v>
      </c>
      <c r="G153" s="283">
        <f t="shared" si="23"/>
        <v>9880</v>
      </c>
      <c r="H153" s="283">
        <v>35851</v>
      </c>
      <c r="I153" s="283">
        <f t="shared" si="24"/>
        <v>35851</v>
      </c>
      <c r="J153" s="283">
        <v>0</v>
      </c>
      <c r="K153" s="283">
        <f t="shared" si="25"/>
        <v>0</v>
      </c>
      <c r="L153" s="283">
        <f t="shared" si="26"/>
        <v>45731</v>
      </c>
      <c r="M153" s="300">
        <f t="shared" si="26"/>
        <v>45731</v>
      </c>
      <c r="N153" s="303">
        <f>'내역서(건축)-SH'!N153+'내역서(건축)-재개발'!N153</f>
        <v>1</v>
      </c>
      <c r="O153" s="283">
        <v>9880</v>
      </c>
      <c r="P153" s="283">
        <f t="shared" si="27"/>
        <v>9880</v>
      </c>
      <c r="Q153" s="283">
        <v>35851</v>
      </c>
      <c r="R153" s="283">
        <f t="shared" si="28"/>
        <v>35851</v>
      </c>
      <c r="S153" s="283">
        <v>0</v>
      </c>
      <c r="T153" s="283">
        <f t="shared" si="29"/>
        <v>0</v>
      </c>
      <c r="U153" s="283">
        <f t="shared" si="30"/>
        <v>45731</v>
      </c>
      <c r="V153" s="292">
        <f t="shared" si="31"/>
        <v>45731</v>
      </c>
      <c r="W153" s="299">
        <f t="shared" si="32"/>
        <v>0</v>
      </c>
      <c r="X153" s="300">
        <f t="shared" si="33"/>
        <v>0</v>
      </c>
      <c r="Y153" s="295"/>
    </row>
    <row r="154" spans="1:25" ht="22.5" customHeight="1" x14ac:dyDescent="0.15">
      <c r="A154" s="287" t="s">
        <v>53</v>
      </c>
      <c r="B154" s="317" t="s">
        <v>2043</v>
      </c>
      <c r="C154" s="311" t="s">
        <v>2046</v>
      </c>
      <c r="D154" s="306">
        <f>'내역서(건축)-SH'!D154+'내역서(건축)-재개발'!D154</f>
        <v>1</v>
      </c>
      <c r="E154" s="282" t="s">
        <v>1078</v>
      </c>
      <c r="F154" s="283">
        <v>8434</v>
      </c>
      <c r="G154" s="283">
        <f t="shared" si="23"/>
        <v>8434</v>
      </c>
      <c r="H154" s="283">
        <v>23579</v>
      </c>
      <c r="I154" s="283">
        <f t="shared" si="24"/>
        <v>23579</v>
      </c>
      <c r="J154" s="283">
        <v>0</v>
      </c>
      <c r="K154" s="283">
        <f t="shared" si="25"/>
        <v>0</v>
      </c>
      <c r="L154" s="283">
        <f t="shared" si="26"/>
        <v>32013</v>
      </c>
      <c r="M154" s="300">
        <f t="shared" si="26"/>
        <v>32013</v>
      </c>
      <c r="N154" s="303">
        <f>'내역서(건축)-SH'!N154+'내역서(건축)-재개발'!N154</f>
        <v>1</v>
      </c>
      <c r="O154" s="283">
        <v>8434</v>
      </c>
      <c r="P154" s="283">
        <f t="shared" si="27"/>
        <v>8434</v>
      </c>
      <c r="Q154" s="283">
        <v>23579</v>
      </c>
      <c r="R154" s="283">
        <f t="shared" si="28"/>
        <v>23579</v>
      </c>
      <c r="S154" s="283">
        <v>0</v>
      </c>
      <c r="T154" s="283">
        <f t="shared" si="29"/>
        <v>0</v>
      </c>
      <c r="U154" s="283">
        <f t="shared" si="30"/>
        <v>32013</v>
      </c>
      <c r="V154" s="292">
        <f t="shared" si="31"/>
        <v>32013</v>
      </c>
      <c r="W154" s="299">
        <f t="shared" si="32"/>
        <v>0</v>
      </c>
      <c r="X154" s="300">
        <f t="shared" si="33"/>
        <v>0</v>
      </c>
      <c r="Y154" s="295"/>
    </row>
    <row r="155" spans="1:25" ht="22.5" customHeight="1" x14ac:dyDescent="0.15">
      <c r="A155" s="287" t="s">
        <v>24</v>
      </c>
      <c r="B155" s="317" t="s">
        <v>2045</v>
      </c>
      <c r="C155" s="311" t="s">
        <v>2046</v>
      </c>
      <c r="D155" s="306">
        <f>'내역서(건축)-SH'!D155+'내역서(건축)-재개발'!D155</f>
        <v>1</v>
      </c>
      <c r="E155" s="282" t="s">
        <v>1078</v>
      </c>
      <c r="F155" s="283">
        <v>8434</v>
      </c>
      <c r="G155" s="283">
        <f t="shared" si="23"/>
        <v>8434</v>
      </c>
      <c r="H155" s="283">
        <v>29473</v>
      </c>
      <c r="I155" s="283">
        <f t="shared" si="24"/>
        <v>29473</v>
      </c>
      <c r="J155" s="283">
        <v>0</v>
      </c>
      <c r="K155" s="283">
        <f t="shared" si="25"/>
        <v>0</v>
      </c>
      <c r="L155" s="283">
        <f t="shared" si="26"/>
        <v>37907</v>
      </c>
      <c r="M155" s="300">
        <f t="shared" si="26"/>
        <v>37907</v>
      </c>
      <c r="N155" s="303">
        <f>'내역서(건축)-SH'!N155+'내역서(건축)-재개발'!N155</f>
        <v>1</v>
      </c>
      <c r="O155" s="283">
        <v>8434</v>
      </c>
      <c r="P155" s="283">
        <f t="shared" si="27"/>
        <v>8434</v>
      </c>
      <c r="Q155" s="283">
        <v>29473</v>
      </c>
      <c r="R155" s="283">
        <f t="shared" si="28"/>
        <v>29473</v>
      </c>
      <c r="S155" s="283">
        <v>0</v>
      </c>
      <c r="T155" s="283">
        <f t="shared" si="29"/>
        <v>0</v>
      </c>
      <c r="U155" s="283">
        <f t="shared" si="30"/>
        <v>37907</v>
      </c>
      <c r="V155" s="292">
        <f t="shared" si="31"/>
        <v>37907</v>
      </c>
      <c r="W155" s="299">
        <f t="shared" si="32"/>
        <v>0</v>
      </c>
      <c r="X155" s="300">
        <f t="shared" si="33"/>
        <v>0</v>
      </c>
      <c r="Y155" s="295"/>
    </row>
    <row r="156" spans="1:25" ht="22.5" customHeight="1" x14ac:dyDescent="0.15">
      <c r="A156" s="287" t="s">
        <v>66</v>
      </c>
      <c r="B156" s="317" t="s">
        <v>2048</v>
      </c>
      <c r="C156" s="311" t="s">
        <v>2040</v>
      </c>
      <c r="D156" s="306">
        <f>'내역서(건축)-SH'!D156+'내역서(건축)-재개발'!D156</f>
        <v>1</v>
      </c>
      <c r="E156" s="282" t="s">
        <v>2047</v>
      </c>
      <c r="F156" s="283">
        <v>28980</v>
      </c>
      <c r="G156" s="283">
        <f t="shared" si="23"/>
        <v>28980</v>
      </c>
      <c r="H156" s="283">
        <v>45831</v>
      </c>
      <c r="I156" s="283">
        <f t="shared" si="24"/>
        <v>45831</v>
      </c>
      <c r="J156" s="283">
        <v>0</v>
      </c>
      <c r="K156" s="283">
        <f t="shared" si="25"/>
        <v>0</v>
      </c>
      <c r="L156" s="283">
        <f t="shared" si="26"/>
        <v>74811</v>
      </c>
      <c r="M156" s="300">
        <f t="shared" si="26"/>
        <v>74811</v>
      </c>
      <c r="N156" s="303">
        <f>'내역서(건축)-SH'!N156+'내역서(건축)-재개발'!N156</f>
        <v>1</v>
      </c>
      <c r="O156" s="283">
        <v>28980</v>
      </c>
      <c r="P156" s="283">
        <f t="shared" si="27"/>
        <v>28980</v>
      </c>
      <c r="Q156" s="283">
        <v>45831</v>
      </c>
      <c r="R156" s="283">
        <f t="shared" si="28"/>
        <v>45831</v>
      </c>
      <c r="S156" s="283">
        <v>0</v>
      </c>
      <c r="T156" s="283">
        <f t="shared" si="29"/>
        <v>0</v>
      </c>
      <c r="U156" s="283">
        <f t="shared" si="30"/>
        <v>74811</v>
      </c>
      <c r="V156" s="292">
        <f t="shared" si="31"/>
        <v>74811</v>
      </c>
      <c r="W156" s="299">
        <f t="shared" si="32"/>
        <v>0</v>
      </c>
      <c r="X156" s="300">
        <f t="shared" si="33"/>
        <v>0</v>
      </c>
      <c r="Y156" s="295"/>
    </row>
    <row r="157" spans="1:25" ht="22.5" customHeight="1" x14ac:dyDescent="0.15">
      <c r="A157" s="287" t="s">
        <v>64</v>
      </c>
      <c r="B157" s="317" t="s">
        <v>2049</v>
      </c>
      <c r="C157" s="310" t="s">
        <v>2040</v>
      </c>
      <c r="D157" s="306">
        <f>'내역서(건축)-SH'!D157+'내역서(건축)-재개발'!D157</f>
        <v>1</v>
      </c>
      <c r="E157" s="282" t="s">
        <v>2047</v>
      </c>
      <c r="F157" s="283">
        <v>28980</v>
      </c>
      <c r="G157" s="283">
        <f t="shared" si="23"/>
        <v>28980</v>
      </c>
      <c r="H157" s="283">
        <v>57288</v>
      </c>
      <c r="I157" s="283">
        <f t="shared" si="24"/>
        <v>57288</v>
      </c>
      <c r="J157" s="283">
        <v>0</v>
      </c>
      <c r="K157" s="283">
        <f t="shared" si="25"/>
        <v>0</v>
      </c>
      <c r="L157" s="283">
        <f t="shared" si="26"/>
        <v>86268</v>
      </c>
      <c r="M157" s="300">
        <f t="shared" si="26"/>
        <v>86268</v>
      </c>
      <c r="N157" s="303">
        <f>'내역서(건축)-SH'!N157+'내역서(건축)-재개발'!N157</f>
        <v>1</v>
      </c>
      <c r="O157" s="283">
        <v>28980</v>
      </c>
      <c r="P157" s="283">
        <f t="shared" si="27"/>
        <v>28980</v>
      </c>
      <c r="Q157" s="283">
        <v>57288</v>
      </c>
      <c r="R157" s="283">
        <f t="shared" si="28"/>
        <v>57288</v>
      </c>
      <c r="S157" s="283">
        <v>0</v>
      </c>
      <c r="T157" s="283">
        <f t="shared" si="29"/>
        <v>0</v>
      </c>
      <c r="U157" s="283">
        <f t="shared" si="30"/>
        <v>86268</v>
      </c>
      <c r="V157" s="292">
        <f t="shared" si="31"/>
        <v>86268</v>
      </c>
      <c r="W157" s="299">
        <f t="shared" si="32"/>
        <v>0</v>
      </c>
      <c r="X157" s="300">
        <f t="shared" si="33"/>
        <v>0</v>
      </c>
      <c r="Y157" s="295"/>
    </row>
    <row r="158" spans="1:25" ht="22.5" customHeight="1" x14ac:dyDescent="0.15">
      <c r="A158" s="287" t="s">
        <v>68</v>
      </c>
      <c r="B158" s="317" t="s">
        <v>2050</v>
      </c>
      <c r="C158" s="310" t="s">
        <v>2042</v>
      </c>
      <c r="D158" s="306">
        <f>'내역서(건축)-SH'!D158+'내역서(건축)-재개발'!D158</f>
        <v>1</v>
      </c>
      <c r="E158" s="282" t="s">
        <v>2047</v>
      </c>
      <c r="F158" s="283">
        <v>57725</v>
      </c>
      <c r="G158" s="283">
        <f t="shared" si="23"/>
        <v>57725</v>
      </c>
      <c r="H158" s="283">
        <v>72015</v>
      </c>
      <c r="I158" s="283">
        <f t="shared" si="24"/>
        <v>72015</v>
      </c>
      <c r="J158" s="283">
        <v>0</v>
      </c>
      <c r="K158" s="283">
        <f t="shared" si="25"/>
        <v>0</v>
      </c>
      <c r="L158" s="283">
        <f t="shared" si="26"/>
        <v>129740</v>
      </c>
      <c r="M158" s="300">
        <f t="shared" si="26"/>
        <v>129740</v>
      </c>
      <c r="N158" s="303">
        <f>'내역서(건축)-SH'!N158+'내역서(건축)-재개발'!N158</f>
        <v>1</v>
      </c>
      <c r="O158" s="283">
        <v>57725</v>
      </c>
      <c r="P158" s="283">
        <f t="shared" si="27"/>
        <v>57725</v>
      </c>
      <c r="Q158" s="283">
        <v>72015</v>
      </c>
      <c r="R158" s="283">
        <f t="shared" si="28"/>
        <v>72015</v>
      </c>
      <c r="S158" s="283">
        <v>0</v>
      </c>
      <c r="T158" s="283">
        <f t="shared" si="29"/>
        <v>0</v>
      </c>
      <c r="U158" s="283">
        <f t="shared" si="30"/>
        <v>129740</v>
      </c>
      <c r="V158" s="292">
        <f t="shared" si="31"/>
        <v>129740</v>
      </c>
      <c r="W158" s="299">
        <f t="shared" si="32"/>
        <v>0</v>
      </c>
      <c r="X158" s="300">
        <f t="shared" si="33"/>
        <v>0</v>
      </c>
      <c r="Y158" s="295"/>
    </row>
    <row r="159" spans="1:25" ht="22.5" customHeight="1" x14ac:dyDescent="0.15">
      <c r="A159" s="287" t="s">
        <v>41</v>
      </c>
      <c r="B159" s="317" t="s">
        <v>2051</v>
      </c>
      <c r="C159" s="310" t="s">
        <v>2042</v>
      </c>
      <c r="D159" s="306">
        <f>'내역서(건축)-SH'!D159+'내역서(건축)-재개발'!D159</f>
        <v>1</v>
      </c>
      <c r="E159" s="282" t="s">
        <v>2047</v>
      </c>
      <c r="F159" s="283">
        <v>57725</v>
      </c>
      <c r="G159" s="283">
        <f t="shared" si="23"/>
        <v>57725</v>
      </c>
      <c r="H159" s="283">
        <v>90019</v>
      </c>
      <c r="I159" s="283">
        <f t="shared" si="24"/>
        <v>90019</v>
      </c>
      <c r="J159" s="283">
        <v>0</v>
      </c>
      <c r="K159" s="283">
        <f t="shared" si="25"/>
        <v>0</v>
      </c>
      <c r="L159" s="283">
        <f t="shared" si="26"/>
        <v>147744</v>
      </c>
      <c r="M159" s="300">
        <f t="shared" si="26"/>
        <v>147744</v>
      </c>
      <c r="N159" s="303">
        <f>'내역서(건축)-SH'!N159+'내역서(건축)-재개발'!N159</f>
        <v>1</v>
      </c>
      <c r="O159" s="283">
        <v>57725</v>
      </c>
      <c r="P159" s="283">
        <f t="shared" si="27"/>
        <v>57725</v>
      </c>
      <c r="Q159" s="283">
        <v>90019</v>
      </c>
      <c r="R159" s="283">
        <f t="shared" si="28"/>
        <v>90019</v>
      </c>
      <c r="S159" s="283">
        <v>0</v>
      </c>
      <c r="T159" s="283">
        <f t="shared" si="29"/>
        <v>0</v>
      </c>
      <c r="U159" s="283">
        <f t="shared" si="30"/>
        <v>147744</v>
      </c>
      <c r="V159" s="292">
        <f t="shared" si="31"/>
        <v>147744</v>
      </c>
      <c r="W159" s="299">
        <f t="shared" si="32"/>
        <v>0</v>
      </c>
      <c r="X159" s="300">
        <f t="shared" si="33"/>
        <v>0</v>
      </c>
      <c r="Y159" s="295"/>
    </row>
    <row r="160" spans="1:25" ht="22.5" customHeight="1" x14ac:dyDescent="0.15">
      <c r="A160" s="287" t="s">
        <v>27</v>
      </c>
      <c r="B160" s="317" t="s">
        <v>2052</v>
      </c>
      <c r="C160" s="310" t="s">
        <v>2040</v>
      </c>
      <c r="D160" s="306">
        <f>'내역서(건축)-SH'!D160+'내역서(건축)-재개발'!D160</f>
        <v>1</v>
      </c>
      <c r="E160" s="282" t="s">
        <v>2047</v>
      </c>
      <c r="F160" s="283">
        <v>29155</v>
      </c>
      <c r="G160" s="283">
        <f t="shared" si="23"/>
        <v>29155</v>
      </c>
      <c r="H160" s="283">
        <v>77117</v>
      </c>
      <c r="I160" s="283">
        <f t="shared" si="24"/>
        <v>77117</v>
      </c>
      <c r="J160" s="283">
        <v>0</v>
      </c>
      <c r="K160" s="283">
        <f t="shared" si="25"/>
        <v>0</v>
      </c>
      <c r="L160" s="283">
        <f t="shared" si="26"/>
        <v>106272</v>
      </c>
      <c r="M160" s="300">
        <f t="shared" si="26"/>
        <v>106272</v>
      </c>
      <c r="N160" s="303">
        <f>'내역서(건축)-SH'!N160+'내역서(건축)-재개발'!N160</f>
        <v>1</v>
      </c>
      <c r="O160" s="283">
        <v>29155</v>
      </c>
      <c r="P160" s="283">
        <f t="shared" si="27"/>
        <v>29155</v>
      </c>
      <c r="Q160" s="283">
        <v>77117</v>
      </c>
      <c r="R160" s="283">
        <f t="shared" si="28"/>
        <v>77117</v>
      </c>
      <c r="S160" s="283">
        <v>0</v>
      </c>
      <c r="T160" s="283">
        <f t="shared" si="29"/>
        <v>0</v>
      </c>
      <c r="U160" s="283">
        <f t="shared" si="30"/>
        <v>106272</v>
      </c>
      <c r="V160" s="292">
        <f t="shared" si="31"/>
        <v>106272</v>
      </c>
      <c r="W160" s="299">
        <f t="shared" si="32"/>
        <v>0</v>
      </c>
      <c r="X160" s="300">
        <f t="shared" si="33"/>
        <v>0</v>
      </c>
      <c r="Y160" s="295"/>
    </row>
    <row r="161" spans="1:25" ht="22.5" customHeight="1" x14ac:dyDescent="0.15">
      <c r="A161" s="287" t="s">
        <v>59</v>
      </c>
      <c r="B161" s="317" t="s">
        <v>2053</v>
      </c>
      <c r="C161" s="310" t="s">
        <v>2040</v>
      </c>
      <c r="D161" s="306">
        <f>'내역서(건축)-SH'!D161+'내역서(건축)-재개발'!D161</f>
        <v>1</v>
      </c>
      <c r="E161" s="282" t="s">
        <v>2047</v>
      </c>
      <c r="F161" s="283">
        <v>29155</v>
      </c>
      <c r="G161" s="283">
        <f t="shared" si="23"/>
        <v>29155</v>
      </c>
      <c r="H161" s="283">
        <v>96395</v>
      </c>
      <c r="I161" s="283">
        <f t="shared" si="24"/>
        <v>96395</v>
      </c>
      <c r="J161" s="283">
        <v>0</v>
      </c>
      <c r="K161" s="283">
        <f t="shared" si="25"/>
        <v>0</v>
      </c>
      <c r="L161" s="283">
        <f t="shared" si="26"/>
        <v>125550</v>
      </c>
      <c r="M161" s="300">
        <f t="shared" si="26"/>
        <v>125550</v>
      </c>
      <c r="N161" s="303">
        <f>'내역서(건축)-SH'!N161+'내역서(건축)-재개발'!N161</f>
        <v>1</v>
      </c>
      <c r="O161" s="283">
        <v>29155</v>
      </c>
      <c r="P161" s="283">
        <f t="shared" si="27"/>
        <v>29155</v>
      </c>
      <c r="Q161" s="283">
        <v>96395</v>
      </c>
      <c r="R161" s="283">
        <f t="shared" si="28"/>
        <v>96395</v>
      </c>
      <c r="S161" s="283">
        <v>0</v>
      </c>
      <c r="T161" s="283">
        <f t="shared" si="29"/>
        <v>0</v>
      </c>
      <c r="U161" s="283">
        <f t="shared" si="30"/>
        <v>125550</v>
      </c>
      <c r="V161" s="292">
        <f t="shared" si="31"/>
        <v>125550</v>
      </c>
      <c r="W161" s="299">
        <f t="shared" si="32"/>
        <v>0</v>
      </c>
      <c r="X161" s="300">
        <f t="shared" si="33"/>
        <v>0</v>
      </c>
      <c r="Y161" s="295"/>
    </row>
    <row r="162" spans="1:25" ht="22.5" customHeight="1" x14ac:dyDescent="0.15">
      <c r="A162" s="287" t="s">
        <v>26</v>
      </c>
      <c r="B162" s="317" t="s">
        <v>2054</v>
      </c>
      <c r="C162" s="310" t="s">
        <v>2042</v>
      </c>
      <c r="D162" s="306">
        <f>'내역서(건축)-SH'!D162+'내역서(건축)-재개발'!D162</f>
        <v>1</v>
      </c>
      <c r="E162" s="282" t="s">
        <v>2047</v>
      </c>
      <c r="F162" s="283">
        <v>58184</v>
      </c>
      <c r="G162" s="283">
        <f t="shared" si="23"/>
        <v>58184</v>
      </c>
      <c r="H162" s="283">
        <v>53748</v>
      </c>
      <c r="I162" s="283">
        <f t="shared" si="24"/>
        <v>53748</v>
      </c>
      <c r="J162" s="283">
        <v>0</v>
      </c>
      <c r="K162" s="283">
        <f t="shared" si="25"/>
        <v>0</v>
      </c>
      <c r="L162" s="283">
        <f t="shared" si="26"/>
        <v>111932</v>
      </c>
      <c r="M162" s="300">
        <f t="shared" si="26"/>
        <v>111932</v>
      </c>
      <c r="N162" s="303">
        <f>'내역서(건축)-SH'!N162+'내역서(건축)-재개발'!N162</f>
        <v>1</v>
      </c>
      <c r="O162" s="283">
        <v>58184</v>
      </c>
      <c r="P162" s="283">
        <f t="shared" si="27"/>
        <v>58184</v>
      </c>
      <c r="Q162" s="283">
        <v>53748</v>
      </c>
      <c r="R162" s="283">
        <f t="shared" si="28"/>
        <v>53748</v>
      </c>
      <c r="S162" s="283">
        <v>0</v>
      </c>
      <c r="T162" s="283">
        <f t="shared" si="29"/>
        <v>0</v>
      </c>
      <c r="U162" s="283">
        <f t="shared" si="30"/>
        <v>111932</v>
      </c>
      <c r="V162" s="292">
        <f t="shared" si="31"/>
        <v>111932</v>
      </c>
      <c r="W162" s="299">
        <f t="shared" si="32"/>
        <v>0</v>
      </c>
      <c r="X162" s="300">
        <f t="shared" si="33"/>
        <v>0</v>
      </c>
      <c r="Y162" s="295"/>
    </row>
    <row r="163" spans="1:25" ht="22.5" customHeight="1" x14ac:dyDescent="0.15">
      <c r="A163" s="287" t="s">
        <v>37</v>
      </c>
      <c r="B163" s="317" t="s">
        <v>2055</v>
      </c>
      <c r="C163" s="310" t="s">
        <v>2042</v>
      </c>
      <c r="D163" s="306">
        <f>'내역서(건축)-SH'!D163+'내역서(건축)-재개발'!D163</f>
        <v>1</v>
      </c>
      <c r="E163" s="282" t="s">
        <v>2047</v>
      </c>
      <c r="F163" s="283">
        <v>58184</v>
      </c>
      <c r="G163" s="283">
        <f t="shared" si="23"/>
        <v>58184</v>
      </c>
      <c r="H163" s="283">
        <v>67185</v>
      </c>
      <c r="I163" s="283">
        <f t="shared" si="24"/>
        <v>67185</v>
      </c>
      <c r="J163" s="283">
        <v>0</v>
      </c>
      <c r="K163" s="283">
        <f t="shared" si="25"/>
        <v>0</v>
      </c>
      <c r="L163" s="283">
        <f t="shared" si="26"/>
        <v>125369</v>
      </c>
      <c r="M163" s="300">
        <f t="shared" si="26"/>
        <v>125369</v>
      </c>
      <c r="N163" s="303">
        <f>'내역서(건축)-SH'!N163+'내역서(건축)-재개발'!N163</f>
        <v>1</v>
      </c>
      <c r="O163" s="283">
        <v>58184</v>
      </c>
      <c r="P163" s="283">
        <f t="shared" si="27"/>
        <v>58184</v>
      </c>
      <c r="Q163" s="283">
        <v>67185</v>
      </c>
      <c r="R163" s="283">
        <f t="shared" si="28"/>
        <v>67185</v>
      </c>
      <c r="S163" s="283">
        <v>0</v>
      </c>
      <c r="T163" s="283">
        <f t="shared" si="29"/>
        <v>0</v>
      </c>
      <c r="U163" s="283">
        <f t="shared" si="30"/>
        <v>125369</v>
      </c>
      <c r="V163" s="292">
        <f t="shared" si="31"/>
        <v>125369</v>
      </c>
      <c r="W163" s="299">
        <f t="shared" si="32"/>
        <v>0</v>
      </c>
      <c r="X163" s="300">
        <f t="shared" si="33"/>
        <v>0</v>
      </c>
      <c r="Y163" s="295"/>
    </row>
    <row r="164" spans="1:25" ht="22.5" customHeight="1" x14ac:dyDescent="0.15">
      <c r="A164" s="287" t="s">
        <v>45</v>
      </c>
      <c r="B164" s="317" t="s">
        <v>2056</v>
      </c>
      <c r="C164" s="310" t="s">
        <v>2057</v>
      </c>
      <c r="D164" s="306">
        <f>'내역서(건축)-SH'!D164+'내역서(건축)-재개발'!D164</f>
        <v>30</v>
      </c>
      <c r="E164" s="282" t="s">
        <v>1078</v>
      </c>
      <c r="F164" s="283">
        <v>1186</v>
      </c>
      <c r="G164" s="283">
        <f t="shared" si="23"/>
        <v>35580</v>
      </c>
      <c r="H164" s="283">
        <v>17895</v>
      </c>
      <c r="I164" s="283">
        <f t="shared" si="24"/>
        <v>536850</v>
      </c>
      <c r="J164" s="283">
        <v>0</v>
      </c>
      <c r="K164" s="283">
        <f t="shared" si="25"/>
        <v>0</v>
      </c>
      <c r="L164" s="283">
        <f t="shared" si="26"/>
        <v>19081</v>
      </c>
      <c r="M164" s="300">
        <f t="shared" si="26"/>
        <v>572430</v>
      </c>
      <c r="N164" s="303">
        <f>'내역서(건축)-SH'!N164+'내역서(건축)-재개발'!N164</f>
        <v>30</v>
      </c>
      <c r="O164" s="283">
        <v>1186</v>
      </c>
      <c r="P164" s="283">
        <f t="shared" si="27"/>
        <v>35580</v>
      </c>
      <c r="Q164" s="283">
        <v>17895</v>
      </c>
      <c r="R164" s="283">
        <f t="shared" si="28"/>
        <v>536850</v>
      </c>
      <c r="S164" s="283">
        <v>0</v>
      </c>
      <c r="T164" s="283">
        <f t="shared" si="29"/>
        <v>0</v>
      </c>
      <c r="U164" s="283">
        <f t="shared" si="30"/>
        <v>19081</v>
      </c>
      <c r="V164" s="292">
        <f t="shared" si="31"/>
        <v>572430</v>
      </c>
      <c r="W164" s="299">
        <f t="shared" si="32"/>
        <v>0</v>
      </c>
      <c r="X164" s="300">
        <f t="shared" si="33"/>
        <v>0</v>
      </c>
      <c r="Y164" s="295"/>
    </row>
    <row r="165" spans="1:25" ht="22.5" customHeight="1" x14ac:dyDescent="0.15">
      <c r="A165" s="287" t="s">
        <v>42</v>
      </c>
      <c r="B165" s="317" t="s">
        <v>2058</v>
      </c>
      <c r="C165" s="310" t="s">
        <v>2059</v>
      </c>
      <c r="D165" s="306">
        <f>'내역서(건축)-SH'!D165+'내역서(건축)-재개발'!D165</f>
        <v>30</v>
      </c>
      <c r="E165" s="282" t="s">
        <v>1078</v>
      </c>
      <c r="F165" s="283">
        <v>1186</v>
      </c>
      <c r="G165" s="283">
        <f t="shared" si="23"/>
        <v>35580</v>
      </c>
      <c r="H165" s="283">
        <v>22369</v>
      </c>
      <c r="I165" s="283">
        <f t="shared" si="24"/>
        <v>671070</v>
      </c>
      <c r="J165" s="283">
        <v>0</v>
      </c>
      <c r="K165" s="283">
        <f t="shared" si="25"/>
        <v>0</v>
      </c>
      <c r="L165" s="283">
        <f t="shared" si="26"/>
        <v>23555</v>
      </c>
      <c r="M165" s="300">
        <f t="shared" si="26"/>
        <v>706650</v>
      </c>
      <c r="N165" s="303">
        <f>'내역서(건축)-SH'!N165+'내역서(건축)-재개발'!N165</f>
        <v>30</v>
      </c>
      <c r="O165" s="283">
        <v>1186</v>
      </c>
      <c r="P165" s="283">
        <f t="shared" si="27"/>
        <v>35580</v>
      </c>
      <c r="Q165" s="283">
        <v>22369</v>
      </c>
      <c r="R165" s="283">
        <f t="shared" si="28"/>
        <v>671070</v>
      </c>
      <c r="S165" s="283">
        <v>0</v>
      </c>
      <c r="T165" s="283">
        <f t="shared" si="29"/>
        <v>0</v>
      </c>
      <c r="U165" s="283">
        <f t="shared" si="30"/>
        <v>23555</v>
      </c>
      <c r="V165" s="292">
        <f t="shared" si="31"/>
        <v>706650</v>
      </c>
      <c r="W165" s="299">
        <f t="shared" si="32"/>
        <v>0</v>
      </c>
      <c r="X165" s="300">
        <f t="shared" si="33"/>
        <v>0</v>
      </c>
      <c r="Y165" s="295"/>
    </row>
    <row r="166" spans="1:25" ht="22.5" customHeight="1" x14ac:dyDescent="0.15">
      <c r="A166" s="287" t="s">
        <v>970</v>
      </c>
      <c r="B166" s="317" t="s">
        <v>2056</v>
      </c>
      <c r="C166" s="310" t="s">
        <v>2060</v>
      </c>
      <c r="D166" s="306">
        <f>'내역서(건축)-SH'!D166+'내역서(건축)-재개발'!D166</f>
        <v>1</v>
      </c>
      <c r="E166" s="282" t="s">
        <v>1078</v>
      </c>
      <c r="F166" s="283">
        <v>1355</v>
      </c>
      <c r="G166" s="283">
        <f t="shared" si="23"/>
        <v>1355</v>
      </c>
      <c r="H166" s="283">
        <v>26457</v>
      </c>
      <c r="I166" s="283">
        <f t="shared" si="24"/>
        <v>26457</v>
      </c>
      <c r="J166" s="283">
        <v>0</v>
      </c>
      <c r="K166" s="283">
        <f t="shared" si="25"/>
        <v>0</v>
      </c>
      <c r="L166" s="283">
        <f t="shared" si="26"/>
        <v>27812</v>
      </c>
      <c r="M166" s="300">
        <f t="shared" si="26"/>
        <v>27812</v>
      </c>
      <c r="N166" s="303">
        <f>'내역서(건축)-SH'!N166+'내역서(건축)-재개발'!N166</f>
        <v>1</v>
      </c>
      <c r="O166" s="283">
        <v>1355</v>
      </c>
      <c r="P166" s="283">
        <f t="shared" si="27"/>
        <v>1355</v>
      </c>
      <c r="Q166" s="283">
        <v>26457</v>
      </c>
      <c r="R166" s="283">
        <f t="shared" si="28"/>
        <v>26457</v>
      </c>
      <c r="S166" s="283">
        <v>0</v>
      </c>
      <c r="T166" s="283">
        <f t="shared" si="29"/>
        <v>0</v>
      </c>
      <c r="U166" s="283">
        <f t="shared" si="30"/>
        <v>27812</v>
      </c>
      <c r="V166" s="292">
        <f t="shared" si="31"/>
        <v>27812</v>
      </c>
      <c r="W166" s="299">
        <f t="shared" si="32"/>
        <v>0</v>
      </c>
      <c r="X166" s="300">
        <f t="shared" si="33"/>
        <v>0</v>
      </c>
      <c r="Y166" s="295"/>
    </row>
    <row r="167" spans="1:25" ht="22.5" customHeight="1" x14ac:dyDescent="0.15">
      <c r="A167" s="287" t="s">
        <v>983</v>
      </c>
      <c r="B167" s="317" t="s">
        <v>2058</v>
      </c>
      <c r="C167" s="310" t="s">
        <v>2061</v>
      </c>
      <c r="D167" s="306">
        <f>'내역서(건축)-SH'!D167+'내역서(건축)-재개발'!D167</f>
        <v>1</v>
      </c>
      <c r="E167" s="282" t="s">
        <v>1078</v>
      </c>
      <c r="F167" s="283">
        <v>1884</v>
      </c>
      <c r="G167" s="283">
        <f t="shared" si="23"/>
        <v>1884</v>
      </c>
      <c r="H167" s="283">
        <v>26457</v>
      </c>
      <c r="I167" s="283">
        <f t="shared" si="24"/>
        <v>26457</v>
      </c>
      <c r="J167" s="283">
        <v>0</v>
      </c>
      <c r="K167" s="283">
        <f t="shared" si="25"/>
        <v>0</v>
      </c>
      <c r="L167" s="283">
        <f t="shared" si="26"/>
        <v>28341</v>
      </c>
      <c r="M167" s="300">
        <f t="shared" si="26"/>
        <v>28341</v>
      </c>
      <c r="N167" s="303">
        <f>'내역서(건축)-SH'!N167+'내역서(건축)-재개발'!N167</f>
        <v>1</v>
      </c>
      <c r="O167" s="283">
        <v>1884</v>
      </c>
      <c r="P167" s="283">
        <f t="shared" si="27"/>
        <v>1884</v>
      </c>
      <c r="Q167" s="283">
        <v>26457</v>
      </c>
      <c r="R167" s="283">
        <f t="shared" si="28"/>
        <v>26457</v>
      </c>
      <c r="S167" s="283">
        <v>0</v>
      </c>
      <c r="T167" s="283">
        <f t="shared" si="29"/>
        <v>0</v>
      </c>
      <c r="U167" s="283">
        <f t="shared" si="30"/>
        <v>28341</v>
      </c>
      <c r="V167" s="292">
        <f t="shared" si="31"/>
        <v>28341</v>
      </c>
      <c r="W167" s="299">
        <f t="shared" si="32"/>
        <v>0</v>
      </c>
      <c r="X167" s="300">
        <f t="shared" si="33"/>
        <v>0</v>
      </c>
      <c r="Y167" s="295"/>
    </row>
    <row r="168" spans="1:25" ht="22.5" customHeight="1" x14ac:dyDescent="0.15">
      <c r="A168" s="287" t="s">
        <v>978</v>
      </c>
      <c r="B168" s="317" t="s">
        <v>2056</v>
      </c>
      <c r="C168" s="310" t="s">
        <v>2062</v>
      </c>
      <c r="D168" s="306">
        <f>'내역서(건축)-SH'!D168+'내역서(건축)-재개발'!D168</f>
        <v>5</v>
      </c>
      <c r="E168" s="282" t="s">
        <v>1078</v>
      </c>
      <c r="F168" s="283">
        <v>1624</v>
      </c>
      <c r="G168" s="283">
        <f t="shared" si="23"/>
        <v>8120</v>
      </c>
      <c r="H168" s="283">
        <v>17895</v>
      </c>
      <c r="I168" s="283">
        <f t="shared" si="24"/>
        <v>89475</v>
      </c>
      <c r="J168" s="283">
        <v>0</v>
      </c>
      <c r="K168" s="283">
        <f t="shared" si="25"/>
        <v>0</v>
      </c>
      <c r="L168" s="283">
        <f t="shared" si="26"/>
        <v>19519</v>
      </c>
      <c r="M168" s="300">
        <f t="shared" si="26"/>
        <v>97595</v>
      </c>
      <c r="N168" s="303">
        <f>'내역서(건축)-SH'!N168+'내역서(건축)-재개발'!N168</f>
        <v>5</v>
      </c>
      <c r="O168" s="283">
        <v>1624</v>
      </c>
      <c r="P168" s="283">
        <f t="shared" si="27"/>
        <v>8120</v>
      </c>
      <c r="Q168" s="283">
        <v>17895</v>
      </c>
      <c r="R168" s="283">
        <f t="shared" si="28"/>
        <v>89475</v>
      </c>
      <c r="S168" s="283">
        <v>0</v>
      </c>
      <c r="T168" s="283">
        <f t="shared" si="29"/>
        <v>0</v>
      </c>
      <c r="U168" s="283">
        <f t="shared" si="30"/>
        <v>19519</v>
      </c>
      <c r="V168" s="292">
        <f t="shared" si="31"/>
        <v>97595</v>
      </c>
      <c r="W168" s="299">
        <f t="shared" si="32"/>
        <v>0</v>
      </c>
      <c r="X168" s="300">
        <f t="shared" si="33"/>
        <v>0</v>
      </c>
      <c r="Y168" s="295"/>
    </row>
    <row r="169" spans="1:25" ht="22.5" customHeight="1" x14ac:dyDescent="0.15">
      <c r="A169" s="287" t="s">
        <v>995</v>
      </c>
      <c r="B169" s="317" t="s">
        <v>2058</v>
      </c>
      <c r="C169" s="310" t="s">
        <v>2063</v>
      </c>
      <c r="D169" s="306">
        <f>'내역서(건축)-SH'!D169+'내역서(건축)-재개발'!D169</f>
        <v>1</v>
      </c>
      <c r="E169" s="282" t="s">
        <v>1078</v>
      </c>
      <c r="F169" s="283">
        <v>1624</v>
      </c>
      <c r="G169" s="283">
        <f t="shared" si="23"/>
        <v>1624</v>
      </c>
      <c r="H169" s="283">
        <v>22369</v>
      </c>
      <c r="I169" s="283">
        <f t="shared" si="24"/>
        <v>22369</v>
      </c>
      <c r="J169" s="283">
        <v>0</v>
      </c>
      <c r="K169" s="283">
        <f t="shared" si="25"/>
        <v>0</v>
      </c>
      <c r="L169" s="283">
        <f t="shared" si="26"/>
        <v>23993</v>
      </c>
      <c r="M169" s="300">
        <f t="shared" si="26"/>
        <v>23993</v>
      </c>
      <c r="N169" s="303">
        <f>'내역서(건축)-SH'!N169+'내역서(건축)-재개발'!N169</f>
        <v>1</v>
      </c>
      <c r="O169" s="283">
        <v>1624</v>
      </c>
      <c r="P169" s="283">
        <f t="shared" si="27"/>
        <v>1624</v>
      </c>
      <c r="Q169" s="283">
        <v>22369</v>
      </c>
      <c r="R169" s="283">
        <f t="shared" si="28"/>
        <v>22369</v>
      </c>
      <c r="S169" s="283">
        <v>0</v>
      </c>
      <c r="T169" s="283">
        <f t="shared" si="29"/>
        <v>0</v>
      </c>
      <c r="U169" s="283">
        <f t="shared" si="30"/>
        <v>23993</v>
      </c>
      <c r="V169" s="292">
        <f t="shared" si="31"/>
        <v>23993</v>
      </c>
      <c r="W169" s="299">
        <f t="shared" si="32"/>
        <v>0</v>
      </c>
      <c r="X169" s="300">
        <f t="shared" si="33"/>
        <v>0</v>
      </c>
      <c r="Y169" s="295"/>
    </row>
    <row r="170" spans="1:25" ht="22.5" customHeight="1" x14ac:dyDescent="0.15">
      <c r="A170" s="287" t="s">
        <v>986</v>
      </c>
      <c r="B170" s="317" t="s">
        <v>2056</v>
      </c>
      <c r="C170" s="310" t="s">
        <v>2064</v>
      </c>
      <c r="D170" s="306">
        <f>'내역서(건축)-SH'!D170+'내역서(건축)-재개발'!D170</f>
        <v>1</v>
      </c>
      <c r="E170" s="282" t="s">
        <v>1078</v>
      </c>
      <c r="F170" s="283">
        <v>1838</v>
      </c>
      <c r="G170" s="283">
        <f t="shared" si="23"/>
        <v>1838</v>
      </c>
      <c r="H170" s="283">
        <v>17895</v>
      </c>
      <c r="I170" s="283">
        <f t="shared" si="24"/>
        <v>17895</v>
      </c>
      <c r="J170" s="283">
        <v>0</v>
      </c>
      <c r="K170" s="283">
        <f t="shared" si="25"/>
        <v>0</v>
      </c>
      <c r="L170" s="283">
        <f t="shared" si="26"/>
        <v>19733</v>
      </c>
      <c r="M170" s="300">
        <f t="shared" si="26"/>
        <v>19733</v>
      </c>
      <c r="N170" s="303">
        <f>'내역서(건축)-SH'!N170+'내역서(건축)-재개발'!N170</f>
        <v>1</v>
      </c>
      <c r="O170" s="283">
        <v>1838</v>
      </c>
      <c r="P170" s="283">
        <f t="shared" si="27"/>
        <v>1838</v>
      </c>
      <c r="Q170" s="283">
        <v>17895</v>
      </c>
      <c r="R170" s="283">
        <f t="shared" si="28"/>
        <v>17895</v>
      </c>
      <c r="S170" s="283">
        <v>0</v>
      </c>
      <c r="T170" s="283">
        <f t="shared" si="29"/>
        <v>0</v>
      </c>
      <c r="U170" s="283">
        <f t="shared" si="30"/>
        <v>19733</v>
      </c>
      <c r="V170" s="292">
        <f t="shared" si="31"/>
        <v>19733</v>
      </c>
      <c r="W170" s="299">
        <f t="shared" si="32"/>
        <v>0</v>
      </c>
      <c r="X170" s="300">
        <f t="shared" si="33"/>
        <v>0</v>
      </c>
      <c r="Y170" s="295"/>
    </row>
    <row r="171" spans="1:25" ht="22.5" customHeight="1" x14ac:dyDescent="0.15">
      <c r="A171" s="287" t="s">
        <v>980</v>
      </c>
      <c r="B171" s="317" t="s">
        <v>2058</v>
      </c>
      <c r="C171" s="310" t="s">
        <v>2064</v>
      </c>
      <c r="D171" s="306">
        <f>'내역서(건축)-SH'!D171+'내역서(건축)-재개발'!D171</f>
        <v>1</v>
      </c>
      <c r="E171" s="282" t="s">
        <v>1078</v>
      </c>
      <c r="F171" s="283">
        <v>1852</v>
      </c>
      <c r="G171" s="283">
        <f t="shared" si="23"/>
        <v>1852</v>
      </c>
      <c r="H171" s="283">
        <v>22369</v>
      </c>
      <c r="I171" s="283">
        <f t="shared" si="24"/>
        <v>22369</v>
      </c>
      <c r="J171" s="283">
        <v>0</v>
      </c>
      <c r="K171" s="283">
        <f t="shared" si="25"/>
        <v>0</v>
      </c>
      <c r="L171" s="283">
        <f t="shared" si="26"/>
        <v>24221</v>
      </c>
      <c r="M171" s="300">
        <f t="shared" si="26"/>
        <v>24221</v>
      </c>
      <c r="N171" s="303">
        <f>'내역서(건축)-SH'!N171+'내역서(건축)-재개발'!N171</f>
        <v>1</v>
      </c>
      <c r="O171" s="283">
        <v>1852</v>
      </c>
      <c r="P171" s="283">
        <f t="shared" si="27"/>
        <v>1852</v>
      </c>
      <c r="Q171" s="283">
        <v>22369</v>
      </c>
      <c r="R171" s="283">
        <f t="shared" si="28"/>
        <v>22369</v>
      </c>
      <c r="S171" s="283">
        <v>0</v>
      </c>
      <c r="T171" s="283">
        <f t="shared" si="29"/>
        <v>0</v>
      </c>
      <c r="U171" s="283">
        <f t="shared" si="30"/>
        <v>24221</v>
      </c>
      <c r="V171" s="292">
        <f t="shared" si="31"/>
        <v>24221</v>
      </c>
      <c r="W171" s="299">
        <f t="shared" si="32"/>
        <v>0</v>
      </c>
      <c r="X171" s="300">
        <f t="shared" si="33"/>
        <v>0</v>
      </c>
      <c r="Y171" s="295"/>
    </row>
    <row r="172" spans="1:25" ht="22.5" customHeight="1" x14ac:dyDescent="0.15">
      <c r="A172" s="287" t="s">
        <v>979</v>
      </c>
      <c r="B172" s="317" t="s">
        <v>2056</v>
      </c>
      <c r="C172" s="310" t="s">
        <v>2065</v>
      </c>
      <c r="D172" s="306">
        <f>'내역서(건축)-SH'!D172+'내역서(건축)-재개발'!D172</f>
        <v>1</v>
      </c>
      <c r="E172" s="282" t="s">
        <v>1078</v>
      </c>
      <c r="F172" s="283">
        <v>1486</v>
      </c>
      <c r="G172" s="283">
        <f t="shared" si="23"/>
        <v>1486</v>
      </c>
      <c r="H172" s="283">
        <v>17895</v>
      </c>
      <c r="I172" s="283">
        <f t="shared" si="24"/>
        <v>17895</v>
      </c>
      <c r="J172" s="283">
        <v>0</v>
      </c>
      <c r="K172" s="283">
        <f t="shared" si="25"/>
        <v>0</v>
      </c>
      <c r="L172" s="283">
        <f t="shared" si="26"/>
        <v>19381</v>
      </c>
      <c r="M172" s="300">
        <f t="shared" si="26"/>
        <v>19381</v>
      </c>
      <c r="N172" s="303">
        <f>'내역서(건축)-SH'!N172+'내역서(건축)-재개발'!N172</f>
        <v>1</v>
      </c>
      <c r="O172" s="283">
        <v>1486</v>
      </c>
      <c r="P172" s="283">
        <f t="shared" si="27"/>
        <v>1486</v>
      </c>
      <c r="Q172" s="283">
        <v>17895</v>
      </c>
      <c r="R172" s="283">
        <f t="shared" si="28"/>
        <v>17895</v>
      </c>
      <c r="S172" s="283">
        <v>0</v>
      </c>
      <c r="T172" s="283">
        <f t="shared" si="29"/>
        <v>0</v>
      </c>
      <c r="U172" s="283">
        <f t="shared" si="30"/>
        <v>19381</v>
      </c>
      <c r="V172" s="292">
        <f t="shared" si="31"/>
        <v>19381</v>
      </c>
      <c r="W172" s="299">
        <f t="shared" si="32"/>
        <v>0</v>
      </c>
      <c r="X172" s="300">
        <f t="shared" si="33"/>
        <v>0</v>
      </c>
      <c r="Y172" s="295"/>
    </row>
    <row r="173" spans="1:25" ht="22.5" customHeight="1" x14ac:dyDescent="0.15">
      <c r="A173" s="287" t="s">
        <v>993</v>
      </c>
      <c r="B173" s="317" t="s">
        <v>2058</v>
      </c>
      <c r="C173" s="310" t="s">
        <v>2065</v>
      </c>
      <c r="D173" s="306">
        <f>'내역서(건축)-SH'!D173+'내역서(건축)-재개발'!D173</f>
        <v>1</v>
      </c>
      <c r="E173" s="282" t="s">
        <v>1078</v>
      </c>
      <c r="F173" s="283">
        <v>1486</v>
      </c>
      <c r="G173" s="283">
        <f t="shared" si="23"/>
        <v>1486</v>
      </c>
      <c r="H173" s="283">
        <v>22369</v>
      </c>
      <c r="I173" s="283">
        <f t="shared" si="24"/>
        <v>22369</v>
      </c>
      <c r="J173" s="283">
        <v>0</v>
      </c>
      <c r="K173" s="283">
        <f t="shared" si="25"/>
        <v>0</v>
      </c>
      <c r="L173" s="283">
        <f t="shared" si="26"/>
        <v>23855</v>
      </c>
      <c r="M173" s="300">
        <f t="shared" si="26"/>
        <v>23855</v>
      </c>
      <c r="N173" s="303">
        <f>'내역서(건축)-SH'!N173+'내역서(건축)-재개발'!N173</f>
        <v>1</v>
      </c>
      <c r="O173" s="283">
        <v>1486</v>
      </c>
      <c r="P173" s="283">
        <f t="shared" si="27"/>
        <v>1486</v>
      </c>
      <c r="Q173" s="283">
        <v>22369</v>
      </c>
      <c r="R173" s="283">
        <f t="shared" si="28"/>
        <v>22369</v>
      </c>
      <c r="S173" s="283">
        <v>0</v>
      </c>
      <c r="T173" s="283">
        <f t="shared" si="29"/>
        <v>0</v>
      </c>
      <c r="U173" s="283">
        <f t="shared" si="30"/>
        <v>23855</v>
      </c>
      <c r="V173" s="292">
        <f t="shared" si="31"/>
        <v>23855</v>
      </c>
      <c r="W173" s="299">
        <f t="shared" si="32"/>
        <v>0</v>
      </c>
      <c r="X173" s="300">
        <f t="shared" si="33"/>
        <v>0</v>
      </c>
      <c r="Y173" s="295"/>
    </row>
    <row r="174" spans="1:25" ht="22.5" customHeight="1" x14ac:dyDescent="0.15">
      <c r="A174" s="287" t="s">
        <v>982</v>
      </c>
      <c r="B174" s="317" t="s">
        <v>2056</v>
      </c>
      <c r="C174" s="310" t="s">
        <v>2066</v>
      </c>
      <c r="D174" s="306">
        <f>'내역서(건축)-SH'!D174+'내역서(건축)-재개발'!D174</f>
        <v>100</v>
      </c>
      <c r="E174" s="282" t="s">
        <v>1078</v>
      </c>
      <c r="F174" s="283">
        <v>2181</v>
      </c>
      <c r="G174" s="283">
        <f t="shared" si="23"/>
        <v>218100</v>
      </c>
      <c r="H174" s="283">
        <v>26457</v>
      </c>
      <c r="I174" s="283">
        <f t="shared" si="24"/>
        <v>2645700</v>
      </c>
      <c r="J174" s="283">
        <v>0</v>
      </c>
      <c r="K174" s="283">
        <f t="shared" si="25"/>
        <v>0</v>
      </c>
      <c r="L174" s="283">
        <f t="shared" si="26"/>
        <v>28638</v>
      </c>
      <c r="M174" s="300">
        <f t="shared" si="26"/>
        <v>2863800</v>
      </c>
      <c r="N174" s="303">
        <f>'내역서(건축)-SH'!N174+'내역서(건축)-재개발'!N174</f>
        <v>100</v>
      </c>
      <c r="O174" s="283">
        <v>2181</v>
      </c>
      <c r="P174" s="283">
        <f t="shared" si="27"/>
        <v>218100</v>
      </c>
      <c r="Q174" s="283">
        <v>26457</v>
      </c>
      <c r="R174" s="283">
        <f t="shared" si="28"/>
        <v>2645700</v>
      </c>
      <c r="S174" s="283">
        <v>0</v>
      </c>
      <c r="T174" s="283">
        <f t="shared" si="29"/>
        <v>0</v>
      </c>
      <c r="U174" s="283">
        <f t="shared" si="30"/>
        <v>28638</v>
      </c>
      <c r="V174" s="292">
        <f t="shared" si="31"/>
        <v>2863800</v>
      </c>
      <c r="W174" s="299">
        <f t="shared" si="32"/>
        <v>0</v>
      </c>
      <c r="X174" s="300">
        <f t="shared" si="33"/>
        <v>0</v>
      </c>
      <c r="Y174" s="295"/>
    </row>
    <row r="175" spans="1:25" ht="22.5" customHeight="1" x14ac:dyDescent="0.15">
      <c r="A175" s="287" t="s">
        <v>972</v>
      </c>
      <c r="B175" s="317" t="s">
        <v>2058</v>
      </c>
      <c r="C175" s="310" t="s">
        <v>2066</v>
      </c>
      <c r="D175" s="306">
        <f>'내역서(건축)-SH'!D175+'내역서(건축)-재개발'!D175</f>
        <v>50</v>
      </c>
      <c r="E175" s="282" t="s">
        <v>1078</v>
      </c>
      <c r="F175" s="283">
        <v>2181</v>
      </c>
      <c r="G175" s="283">
        <f t="shared" si="23"/>
        <v>109050</v>
      </c>
      <c r="H175" s="283">
        <v>33072</v>
      </c>
      <c r="I175" s="283">
        <f t="shared" si="24"/>
        <v>1653600</v>
      </c>
      <c r="J175" s="283">
        <v>0</v>
      </c>
      <c r="K175" s="283">
        <f t="shared" si="25"/>
        <v>0</v>
      </c>
      <c r="L175" s="283">
        <f t="shared" si="26"/>
        <v>35253</v>
      </c>
      <c r="M175" s="300">
        <f t="shared" si="26"/>
        <v>1762650</v>
      </c>
      <c r="N175" s="303">
        <f>'내역서(건축)-SH'!N175+'내역서(건축)-재개발'!N175</f>
        <v>50</v>
      </c>
      <c r="O175" s="283">
        <v>2181</v>
      </c>
      <c r="P175" s="283">
        <f t="shared" si="27"/>
        <v>109050</v>
      </c>
      <c r="Q175" s="283">
        <v>33072</v>
      </c>
      <c r="R175" s="283">
        <f t="shared" si="28"/>
        <v>1653600</v>
      </c>
      <c r="S175" s="283">
        <v>0</v>
      </c>
      <c r="T175" s="283">
        <f t="shared" si="29"/>
        <v>0</v>
      </c>
      <c r="U175" s="283">
        <f t="shared" si="30"/>
        <v>35253</v>
      </c>
      <c r="V175" s="292">
        <f t="shared" si="31"/>
        <v>1762650</v>
      </c>
      <c r="W175" s="299">
        <f t="shared" si="32"/>
        <v>0</v>
      </c>
      <c r="X175" s="300">
        <f t="shared" si="33"/>
        <v>0</v>
      </c>
      <c r="Y175" s="295"/>
    </row>
    <row r="176" spans="1:25" ht="22.5" customHeight="1" x14ac:dyDescent="0.15">
      <c r="A176" s="287" t="s">
        <v>988</v>
      </c>
      <c r="B176" s="317" t="s">
        <v>2056</v>
      </c>
      <c r="C176" s="310" t="s">
        <v>2067</v>
      </c>
      <c r="D176" s="306">
        <f>'내역서(건축)-SH'!D176+'내역서(건축)-재개발'!D176</f>
        <v>1</v>
      </c>
      <c r="E176" s="282" t="s">
        <v>1078</v>
      </c>
      <c r="F176" s="283">
        <v>2593</v>
      </c>
      <c r="G176" s="283">
        <f t="shared" si="23"/>
        <v>2593</v>
      </c>
      <c r="H176" s="283">
        <v>26457</v>
      </c>
      <c r="I176" s="283">
        <f t="shared" si="24"/>
        <v>26457</v>
      </c>
      <c r="J176" s="283">
        <v>0</v>
      </c>
      <c r="K176" s="283">
        <f t="shared" si="25"/>
        <v>0</v>
      </c>
      <c r="L176" s="283">
        <f t="shared" si="26"/>
        <v>29050</v>
      </c>
      <c r="M176" s="300">
        <f t="shared" si="26"/>
        <v>29050</v>
      </c>
      <c r="N176" s="303">
        <f>'내역서(건축)-SH'!N176+'내역서(건축)-재개발'!N176</f>
        <v>1</v>
      </c>
      <c r="O176" s="283">
        <v>2593</v>
      </c>
      <c r="P176" s="283">
        <f t="shared" si="27"/>
        <v>2593</v>
      </c>
      <c r="Q176" s="283">
        <v>26457</v>
      </c>
      <c r="R176" s="283">
        <f t="shared" si="28"/>
        <v>26457</v>
      </c>
      <c r="S176" s="283">
        <v>0</v>
      </c>
      <c r="T176" s="283">
        <f t="shared" si="29"/>
        <v>0</v>
      </c>
      <c r="U176" s="283">
        <f t="shared" si="30"/>
        <v>29050</v>
      </c>
      <c r="V176" s="292">
        <f t="shared" si="31"/>
        <v>29050</v>
      </c>
      <c r="W176" s="299">
        <f t="shared" si="32"/>
        <v>0</v>
      </c>
      <c r="X176" s="300">
        <f t="shared" si="33"/>
        <v>0</v>
      </c>
      <c r="Y176" s="295"/>
    </row>
    <row r="177" spans="1:25" ht="22.5" customHeight="1" x14ac:dyDescent="0.15">
      <c r="A177" s="287" t="s">
        <v>1016</v>
      </c>
      <c r="B177" s="317" t="s">
        <v>2058</v>
      </c>
      <c r="C177" s="310" t="s">
        <v>2067</v>
      </c>
      <c r="D177" s="306">
        <f>'내역서(건축)-SH'!D177+'내역서(건축)-재개발'!D177</f>
        <v>3</v>
      </c>
      <c r="E177" s="282" t="s">
        <v>1078</v>
      </c>
      <c r="F177" s="283">
        <v>2593</v>
      </c>
      <c r="G177" s="283">
        <f t="shared" si="23"/>
        <v>7779</v>
      </c>
      <c r="H177" s="283">
        <v>33072</v>
      </c>
      <c r="I177" s="283">
        <f t="shared" si="24"/>
        <v>99216</v>
      </c>
      <c r="J177" s="283">
        <v>0</v>
      </c>
      <c r="K177" s="283">
        <f t="shared" si="25"/>
        <v>0</v>
      </c>
      <c r="L177" s="283">
        <f t="shared" si="26"/>
        <v>35665</v>
      </c>
      <c r="M177" s="300">
        <f t="shared" si="26"/>
        <v>106995</v>
      </c>
      <c r="N177" s="303">
        <f>'내역서(건축)-SH'!N177+'내역서(건축)-재개발'!N177</f>
        <v>3</v>
      </c>
      <c r="O177" s="283">
        <v>2593</v>
      </c>
      <c r="P177" s="283">
        <f t="shared" si="27"/>
        <v>7779</v>
      </c>
      <c r="Q177" s="283">
        <v>33072</v>
      </c>
      <c r="R177" s="283">
        <f t="shared" si="28"/>
        <v>99216</v>
      </c>
      <c r="S177" s="283">
        <v>0</v>
      </c>
      <c r="T177" s="283">
        <f t="shared" si="29"/>
        <v>0</v>
      </c>
      <c r="U177" s="283">
        <f t="shared" si="30"/>
        <v>35665</v>
      </c>
      <c r="V177" s="292">
        <f t="shared" si="31"/>
        <v>106995</v>
      </c>
      <c r="W177" s="299">
        <f t="shared" si="32"/>
        <v>0</v>
      </c>
      <c r="X177" s="300">
        <f t="shared" si="33"/>
        <v>0</v>
      </c>
      <c r="Y177" s="295"/>
    </row>
    <row r="178" spans="1:25" ht="22.5" customHeight="1" x14ac:dyDescent="0.15">
      <c r="A178" s="287" t="s">
        <v>1000</v>
      </c>
      <c r="B178" s="317" t="s">
        <v>2068</v>
      </c>
      <c r="C178" s="310"/>
      <c r="D178" s="306">
        <f>'내역서(건축)-SH'!D178+'내역서(건축)-재개발'!D178</f>
        <v>4</v>
      </c>
      <c r="E178" s="282" t="s">
        <v>681</v>
      </c>
      <c r="F178" s="283">
        <v>353</v>
      </c>
      <c r="G178" s="283">
        <f t="shared" si="23"/>
        <v>1412</v>
      </c>
      <c r="H178" s="283">
        <v>3328</v>
      </c>
      <c r="I178" s="283">
        <f t="shared" si="24"/>
        <v>13312</v>
      </c>
      <c r="J178" s="283">
        <v>0</v>
      </c>
      <c r="K178" s="283">
        <f t="shared" si="25"/>
        <v>0</v>
      </c>
      <c r="L178" s="283">
        <f t="shared" si="26"/>
        <v>3681</v>
      </c>
      <c r="M178" s="300">
        <f t="shared" si="26"/>
        <v>14724</v>
      </c>
      <c r="N178" s="303">
        <f>'내역서(건축)-SH'!N178+'내역서(건축)-재개발'!N178</f>
        <v>4</v>
      </c>
      <c r="O178" s="283">
        <v>353</v>
      </c>
      <c r="P178" s="283">
        <f t="shared" si="27"/>
        <v>1412</v>
      </c>
      <c r="Q178" s="283">
        <v>3328</v>
      </c>
      <c r="R178" s="283">
        <f t="shared" si="28"/>
        <v>13312</v>
      </c>
      <c r="S178" s="283">
        <v>0</v>
      </c>
      <c r="T178" s="283">
        <f t="shared" si="29"/>
        <v>0</v>
      </c>
      <c r="U178" s="283">
        <f t="shared" si="30"/>
        <v>3681</v>
      </c>
      <c r="V178" s="292">
        <f t="shared" si="31"/>
        <v>14724</v>
      </c>
      <c r="W178" s="299">
        <f t="shared" si="32"/>
        <v>0</v>
      </c>
      <c r="X178" s="300">
        <f t="shared" si="33"/>
        <v>0</v>
      </c>
      <c r="Y178" s="295"/>
    </row>
    <row r="179" spans="1:25" ht="22.5" customHeight="1" x14ac:dyDescent="0.15">
      <c r="A179" s="287" t="s">
        <v>984</v>
      </c>
      <c r="B179" s="317" t="s">
        <v>2069</v>
      </c>
      <c r="C179" s="310"/>
      <c r="D179" s="306">
        <f>'내역서(건축)-SH'!D179+'내역서(건축)-재개발'!D179</f>
        <v>150</v>
      </c>
      <c r="E179" s="282" t="s">
        <v>1078</v>
      </c>
      <c r="F179" s="283">
        <v>0</v>
      </c>
      <c r="G179" s="283">
        <f t="shared" si="23"/>
        <v>0</v>
      </c>
      <c r="H179" s="283">
        <v>24973</v>
      </c>
      <c r="I179" s="283">
        <f t="shared" si="24"/>
        <v>3745950</v>
      </c>
      <c r="J179" s="283">
        <v>0</v>
      </c>
      <c r="K179" s="283">
        <f t="shared" si="25"/>
        <v>0</v>
      </c>
      <c r="L179" s="283">
        <f t="shared" si="26"/>
        <v>24973</v>
      </c>
      <c r="M179" s="300">
        <f t="shared" si="26"/>
        <v>3745950</v>
      </c>
      <c r="N179" s="303">
        <f>'내역서(건축)-SH'!N179+'내역서(건축)-재개발'!N179</f>
        <v>150</v>
      </c>
      <c r="O179" s="283">
        <v>0</v>
      </c>
      <c r="P179" s="283">
        <f t="shared" si="27"/>
        <v>0</v>
      </c>
      <c r="Q179" s="283">
        <v>24973</v>
      </c>
      <c r="R179" s="283">
        <f t="shared" si="28"/>
        <v>3745950</v>
      </c>
      <c r="S179" s="283">
        <v>0</v>
      </c>
      <c r="T179" s="283">
        <f t="shared" si="29"/>
        <v>0</v>
      </c>
      <c r="U179" s="283">
        <f t="shared" si="30"/>
        <v>24973</v>
      </c>
      <c r="V179" s="292">
        <f t="shared" si="31"/>
        <v>3745950</v>
      </c>
      <c r="W179" s="299">
        <f t="shared" si="32"/>
        <v>0</v>
      </c>
      <c r="X179" s="300">
        <f t="shared" si="33"/>
        <v>0</v>
      </c>
      <c r="Y179" s="295"/>
    </row>
    <row r="180" spans="1:25" ht="22.5" customHeight="1" x14ac:dyDescent="0.15">
      <c r="A180" s="287" t="s">
        <v>985</v>
      </c>
      <c r="B180" s="317" t="s">
        <v>2070</v>
      </c>
      <c r="C180" s="310"/>
      <c r="D180" s="306">
        <f>'내역서(건축)-SH'!D180+'내역서(건축)-재개발'!D180</f>
        <v>50</v>
      </c>
      <c r="E180" s="282" t="s">
        <v>1078</v>
      </c>
      <c r="F180" s="283">
        <v>0</v>
      </c>
      <c r="G180" s="283">
        <f t="shared" si="23"/>
        <v>0</v>
      </c>
      <c r="H180" s="283">
        <v>31216</v>
      </c>
      <c r="I180" s="283">
        <f t="shared" si="24"/>
        <v>1560800</v>
      </c>
      <c r="J180" s="283">
        <v>0</v>
      </c>
      <c r="K180" s="283">
        <f t="shared" si="25"/>
        <v>0</v>
      </c>
      <c r="L180" s="283">
        <f t="shared" si="26"/>
        <v>31216</v>
      </c>
      <c r="M180" s="300">
        <f t="shared" si="26"/>
        <v>1560800</v>
      </c>
      <c r="N180" s="303">
        <f>'내역서(건축)-SH'!N180+'내역서(건축)-재개발'!N180</f>
        <v>50</v>
      </c>
      <c r="O180" s="283">
        <v>0</v>
      </c>
      <c r="P180" s="283">
        <f t="shared" si="27"/>
        <v>0</v>
      </c>
      <c r="Q180" s="283">
        <v>31216</v>
      </c>
      <c r="R180" s="283">
        <f t="shared" si="28"/>
        <v>1560800</v>
      </c>
      <c r="S180" s="283">
        <v>0</v>
      </c>
      <c r="T180" s="283">
        <f t="shared" si="29"/>
        <v>0</v>
      </c>
      <c r="U180" s="283">
        <f t="shared" si="30"/>
        <v>31216</v>
      </c>
      <c r="V180" s="292">
        <f t="shared" si="31"/>
        <v>1560800</v>
      </c>
      <c r="W180" s="299">
        <f t="shared" si="32"/>
        <v>0</v>
      </c>
      <c r="X180" s="300">
        <f t="shared" si="33"/>
        <v>0</v>
      </c>
      <c r="Y180" s="295"/>
    </row>
    <row r="181" spans="1:25" ht="22.5" customHeight="1" x14ac:dyDescent="0.15">
      <c r="A181" s="287" t="s">
        <v>977</v>
      </c>
      <c r="B181" s="317" t="s">
        <v>2071</v>
      </c>
      <c r="C181" s="310" t="s">
        <v>2072</v>
      </c>
      <c r="D181" s="306">
        <f>'내역서(건축)-SH'!D181+'내역서(건축)-재개발'!D181</f>
        <v>42</v>
      </c>
      <c r="E181" s="282" t="s">
        <v>1078</v>
      </c>
      <c r="F181" s="283">
        <v>10953</v>
      </c>
      <c r="G181" s="283">
        <f t="shared" si="23"/>
        <v>460026</v>
      </c>
      <c r="H181" s="283">
        <v>42319</v>
      </c>
      <c r="I181" s="283">
        <f t="shared" si="24"/>
        <v>1777398</v>
      </c>
      <c r="J181" s="283">
        <v>0</v>
      </c>
      <c r="K181" s="283">
        <f t="shared" si="25"/>
        <v>0</v>
      </c>
      <c r="L181" s="283">
        <f t="shared" si="26"/>
        <v>53272</v>
      </c>
      <c r="M181" s="300">
        <f t="shared" si="26"/>
        <v>2237424</v>
      </c>
      <c r="N181" s="303">
        <f>'내역서(건축)-SH'!N181+'내역서(건축)-재개발'!N181</f>
        <v>42</v>
      </c>
      <c r="O181" s="283">
        <v>10953</v>
      </c>
      <c r="P181" s="283">
        <f t="shared" si="27"/>
        <v>460026</v>
      </c>
      <c r="Q181" s="283">
        <v>42319</v>
      </c>
      <c r="R181" s="283">
        <f t="shared" si="28"/>
        <v>1777398</v>
      </c>
      <c r="S181" s="283">
        <v>0</v>
      </c>
      <c r="T181" s="283">
        <f t="shared" si="29"/>
        <v>0</v>
      </c>
      <c r="U181" s="283">
        <f t="shared" si="30"/>
        <v>53272</v>
      </c>
      <c r="V181" s="292">
        <f t="shared" si="31"/>
        <v>2237424</v>
      </c>
      <c r="W181" s="299">
        <f t="shared" si="32"/>
        <v>0</v>
      </c>
      <c r="X181" s="300">
        <f t="shared" si="33"/>
        <v>0</v>
      </c>
      <c r="Y181" s="295"/>
    </row>
    <row r="182" spans="1:25" ht="22.5" customHeight="1" x14ac:dyDescent="0.15">
      <c r="A182" s="287" t="s">
        <v>994</v>
      </c>
      <c r="B182" s="317" t="s">
        <v>2073</v>
      </c>
      <c r="C182" s="310" t="s">
        <v>2072</v>
      </c>
      <c r="D182" s="306">
        <f>'내역서(건축)-SH'!D182+'내역서(건축)-재개발'!D182</f>
        <v>129</v>
      </c>
      <c r="E182" s="282" t="s">
        <v>1078</v>
      </c>
      <c r="F182" s="283">
        <v>10953</v>
      </c>
      <c r="G182" s="283">
        <f t="shared" si="23"/>
        <v>1412937</v>
      </c>
      <c r="H182" s="283">
        <v>52899</v>
      </c>
      <c r="I182" s="283">
        <f t="shared" si="24"/>
        <v>6823971</v>
      </c>
      <c r="J182" s="283">
        <v>0</v>
      </c>
      <c r="K182" s="283">
        <f t="shared" si="25"/>
        <v>0</v>
      </c>
      <c r="L182" s="283">
        <f t="shared" si="26"/>
        <v>63852</v>
      </c>
      <c r="M182" s="300">
        <f t="shared" si="26"/>
        <v>8236908</v>
      </c>
      <c r="N182" s="303">
        <f>'내역서(건축)-SH'!N182+'내역서(건축)-재개발'!N182</f>
        <v>129</v>
      </c>
      <c r="O182" s="283">
        <v>10953</v>
      </c>
      <c r="P182" s="283">
        <f t="shared" si="27"/>
        <v>1412937</v>
      </c>
      <c r="Q182" s="283">
        <v>52899</v>
      </c>
      <c r="R182" s="283">
        <f t="shared" si="28"/>
        <v>6823971</v>
      </c>
      <c r="S182" s="283">
        <v>0</v>
      </c>
      <c r="T182" s="283">
        <f t="shared" si="29"/>
        <v>0</v>
      </c>
      <c r="U182" s="283">
        <f t="shared" si="30"/>
        <v>63852</v>
      </c>
      <c r="V182" s="292">
        <f t="shared" si="31"/>
        <v>8236908</v>
      </c>
      <c r="W182" s="299">
        <f t="shared" si="32"/>
        <v>0</v>
      </c>
      <c r="X182" s="300">
        <f t="shared" si="33"/>
        <v>0</v>
      </c>
      <c r="Y182" s="295"/>
    </row>
    <row r="183" spans="1:25" ht="22.5" customHeight="1" x14ac:dyDescent="0.15">
      <c r="A183" s="287" t="s">
        <v>1003</v>
      </c>
      <c r="B183" s="317" t="s">
        <v>2074</v>
      </c>
      <c r="C183" s="310" t="s">
        <v>2072</v>
      </c>
      <c r="D183" s="306">
        <f>'내역서(건축)-SH'!D183+'내역서(건축)-재개발'!D183</f>
        <v>22</v>
      </c>
      <c r="E183" s="282" t="s">
        <v>1078</v>
      </c>
      <c r="F183" s="283">
        <v>9411</v>
      </c>
      <c r="G183" s="283">
        <f t="shared" si="23"/>
        <v>207042</v>
      </c>
      <c r="H183" s="283">
        <v>31251</v>
      </c>
      <c r="I183" s="283">
        <f t="shared" si="24"/>
        <v>687522</v>
      </c>
      <c r="J183" s="283">
        <v>0</v>
      </c>
      <c r="K183" s="283">
        <f t="shared" si="25"/>
        <v>0</v>
      </c>
      <c r="L183" s="283">
        <f t="shared" si="26"/>
        <v>40662</v>
      </c>
      <c r="M183" s="300">
        <f t="shared" si="26"/>
        <v>894564</v>
      </c>
      <c r="N183" s="303">
        <f>'내역서(건축)-SH'!N183+'내역서(건축)-재개발'!N183</f>
        <v>22</v>
      </c>
      <c r="O183" s="283">
        <v>9411</v>
      </c>
      <c r="P183" s="283">
        <f t="shared" si="27"/>
        <v>207042</v>
      </c>
      <c r="Q183" s="283">
        <v>31251</v>
      </c>
      <c r="R183" s="283">
        <f t="shared" si="28"/>
        <v>687522</v>
      </c>
      <c r="S183" s="283">
        <v>0</v>
      </c>
      <c r="T183" s="283">
        <f t="shared" si="29"/>
        <v>0</v>
      </c>
      <c r="U183" s="283">
        <f t="shared" si="30"/>
        <v>40662</v>
      </c>
      <c r="V183" s="292">
        <f t="shared" si="31"/>
        <v>894564</v>
      </c>
      <c r="W183" s="299">
        <f t="shared" si="32"/>
        <v>0</v>
      </c>
      <c r="X183" s="300">
        <f t="shared" si="33"/>
        <v>0</v>
      </c>
      <c r="Y183" s="295"/>
    </row>
    <row r="184" spans="1:25" ht="22.5" customHeight="1" x14ac:dyDescent="0.15">
      <c r="A184" s="287" t="s">
        <v>999</v>
      </c>
      <c r="B184" s="317" t="s">
        <v>2075</v>
      </c>
      <c r="C184" s="310" t="s">
        <v>2072</v>
      </c>
      <c r="D184" s="306">
        <f>'내역서(건축)-SH'!D184+'내역서(건축)-재개발'!D184</f>
        <v>50</v>
      </c>
      <c r="E184" s="282" t="s">
        <v>1078</v>
      </c>
      <c r="F184" s="283">
        <v>9411</v>
      </c>
      <c r="G184" s="283">
        <f t="shared" si="23"/>
        <v>470550</v>
      </c>
      <c r="H184" s="283">
        <v>39063</v>
      </c>
      <c r="I184" s="283">
        <f t="shared" si="24"/>
        <v>1953150</v>
      </c>
      <c r="J184" s="283">
        <v>0</v>
      </c>
      <c r="K184" s="283">
        <f t="shared" si="25"/>
        <v>0</v>
      </c>
      <c r="L184" s="283">
        <f t="shared" si="26"/>
        <v>48474</v>
      </c>
      <c r="M184" s="300">
        <f t="shared" si="26"/>
        <v>2423700</v>
      </c>
      <c r="N184" s="303">
        <f>'내역서(건축)-SH'!N184+'내역서(건축)-재개발'!N184</f>
        <v>50</v>
      </c>
      <c r="O184" s="283">
        <v>9411</v>
      </c>
      <c r="P184" s="283">
        <f t="shared" si="27"/>
        <v>470550</v>
      </c>
      <c r="Q184" s="283">
        <v>39063</v>
      </c>
      <c r="R184" s="283">
        <f t="shared" si="28"/>
        <v>1953150</v>
      </c>
      <c r="S184" s="283">
        <v>0</v>
      </c>
      <c r="T184" s="283">
        <f t="shared" si="29"/>
        <v>0</v>
      </c>
      <c r="U184" s="283">
        <f t="shared" si="30"/>
        <v>48474</v>
      </c>
      <c r="V184" s="292">
        <f t="shared" si="31"/>
        <v>2423700</v>
      </c>
      <c r="W184" s="299">
        <f t="shared" si="32"/>
        <v>0</v>
      </c>
      <c r="X184" s="300">
        <f t="shared" si="33"/>
        <v>0</v>
      </c>
      <c r="Y184" s="295"/>
    </row>
    <row r="185" spans="1:25" ht="22.5" customHeight="1" x14ac:dyDescent="0.15">
      <c r="A185" s="287" t="s">
        <v>1015</v>
      </c>
      <c r="B185" s="317" t="s">
        <v>2076</v>
      </c>
      <c r="C185" s="310" t="s">
        <v>2072</v>
      </c>
      <c r="D185" s="306">
        <f>'내역서(건축)-SH'!D185+'내역서(건축)-재개발'!D185</f>
        <v>1</v>
      </c>
      <c r="E185" s="282" t="s">
        <v>1078</v>
      </c>
      <c r="F185" s="283">
        <v>10852</v>
      </c>
      <c r="G185" s="283">
        <f t="shared" si="23"/>
        <v>10852</v>
      </c>
      <c r="H185" s="283">
        <v>38962</v>
      </c>
      <c r="I185" s="283">
        <f t="shared" si="24"/>
        <v>38962</v>
      </c>
      <c r="J185" s="283">
        <v>0</v>
      </c>
      <c r="K185" s="283">
        <f t="shared" si="25"/>
        <v>0</v>
      </c>
      <c r="L185" s="283">
        <f t="shared" si="26"/>
        <v>49814</v>
      </c>
      <c r="M185" s="300">
        <f t="shared" si="26"/>
        <v>49814</v>
      </c>
      <c r="N185" s="303">
        <f>'내역서(건축)-SH'!N185+'내역서(건축)-재개발'!N185</f>
        <v>1</v>
      </c>
      <c r="O185" s="283">
        <v>10852</v>
      </c>
      <c r="P185" s="283">
        <f t="shared" si="27"/>
        <v>10852</v>
      </c>
      <c r="Q185" s="283">
        <v>38962</v>
      </c>
      <c r="R185" s="283">
        <f t="shared" si="28"/>
        <v>38962</v>
      </c>
      <c r="S185" s="283">
        <v>0</v>
      </c>
      <c r="T185" s="283">
        <f t="shared" si="29"/>
        <v>0</v>
      </c>
      <c r="U185" s="283">
        <f t="shared" si="30"/>
        <v>49814</v>
      </c>
      <c r="V185" s="292">
        <f t="shared" si="31"/>
        <v>49814</v>
      </c>
      <c r="W185" s="299">
        <f t="shared" si="32"/>
        <v>0</v>
      </c>
      <c r="X185" s="300">
        <f t="shared" si="33"/>
        <v>0</v>
      </c>
      <c r="Y185" s="295"/>
    </row>
    <row r="186" spans="1:25" ht="22.5" customHeight="1" x14ac:dyDescent="0.15">
      <c r="A186" s="287" t="s">
        <v>1002</v>
      </c>
      <c r="B186" s="317" t="s">
        <v>2077</v>
      </c>
      <c r="C186" s="310" t="s">
        <v>2072</v>
      </c>
      <c r="D186" s="306">
        <f>'내역서(건축)-SH'!D186+'내역서(건축)-재개발'!D186</f>
        <v>12</v>
      </c>
      <c r="E186" s="282" t="s">
        <v>1078</v>
      </c>
      <c r="F186" s="283">
        <v>10852</v>
      </c>
      <c r="G186" s="283">
        <f t="shared" si="23"/>
        <v>130224</v>
      </c>
      <c r="H186" s="283">
        <v>48702</v>
      </c>
      <c r="I186" s="283">
        <f t="shared" si="24"/>
        <v>584424</v>
      </c>
      <c r="J186" s="283">
        <v>0</v>
      </c>
      <c r="K186" s="283">
        <f t="shared" si="25"/>
        <v>0</v>
      </c>
      <c r="L186" s="283">
        <f t="shared" si="26"/>
        <v>59554</v>
      </c>
      <c r="M186" s="300">
        <f t="shared" si="26"/>
        <v>714648</v>
      </c>
      <c r="N186" s="303">
        <f>'내역서(건축)-SH'!N186+'내역서(건축)-재개발'!N186</f>
        <v>12</v>
      </c>
      <c r="O186" s="283">
        <v>10852</v>
      </c>
      <c r="P186" s="283">
        <f t="shared" si="27"/>
        <v>130224</v>
      </c>
      <c r="Q186" s="283">
        <v>48702</v>
      </c>
      <c r="R186" s="283">
        <f t="shared" si="28"/>
        <v>584424</v>
      </c>
      <c r="S186" s="283">
        <v>0</v>
      </c>
      <c r="T186" s="283">
        <f t="shared" si="29"/>
        <v>0</v>
      </c>
      <c r="U186" s="283">
        <f t="shared" si="30"/>
        <v>59554</v>
      </c>
      <c r="V186" s="292">
        <f t="shared" si="31"/>
        <v>714648</v>
      </c>
      <c r="W186" s="299">
        <f t="shared" si="32"/>
        <v>0</v>
      </c>
      <c r="X186" s="300">
        <f t="shared" si="33"/>
        <v>0</v>
      </c>
      <c r="Y186" s="295"/>
    </row>
    <row r="187" spans="1:25" ht="22.5" customHeight="1" x14ac:dyDescent="0.15">
      <c r="A187" s="287" t="s">
        <v>991</v>
      </c>
      <c r="B187" s="317" t="s">
        <v>2071</v>
      </c>
      <c r="C187" s="310" t="s">
        <v>2078</v>
      </c>
      <c r="D187" s="306">
        <f>'내역서(건축)-SH'!D187+'내역서(건축)-재개발'!D187</f>
        <v>150</v>
      </c>
      <c r="E187" s="282" t="s">
        <v>1078</v>
      </c>
      <c r="F187" s="283">
        <v>13678</v>
      </c>
      <c r="G187" s="283">
        <f t="shared" si="23"/>
        <v>2051700</v>
      </c>
      <c r="H187" s="283">
        <v>34673</v>
      </c>
      <c r="I187" s="283">
        <f t="shared" si="24"/>
        <v>5200950</v>
      </c>
      <c r="J187" s="283">
        <v>0</v>
      </c>
      <c r="K187" s="283">
        <f t="shared" si="25"/>
        <v>0</v>
      </c>
      <c r="L187" s="283">
        <f t="shared" si="26"/>
        <v>48351</v>
      </c>
      <c r="M187" s="300">
        <f t="shared" si="26"/>
        <v>7252650</v>
      </c>
      <c r="N187" s="303">
        <f>'내역서(건축)-SH'!N187+'내역서(건축)-재개발'!N187</f>
        <v>150</v>
      </c>
      <c r="O187" s="283">
        <v>13678</v>
      </c>
      <c r="P187" s="283">
        <f t="shared" si="27"/>
        <v>2051700</v>
      </c>
      <c r="Q187" s="283">
        <v>34673</v>
      </c>
      <c r="R187" s="283">
        <f t="shared" si="28"/>
        <v>5200950</v>
      </c>
      <c r="S187" s="283">
        <v>0</v>
      </c>
      <c r="T187" s="283">
        <f t="shared" si="29"/>
        <v>0</v>
      </c>
      <c r="U187" s="283">
        <f t="shared" si="30"/>
        <v>48351</v>
      </c>
      <c r="V187" s="292">
        <f t="shared" si="31"/>
        <v>7252650</v>
      </c>
      <c r="W187" s="299">
        <f t="shared" si="32"/>
        <v>0</v>
      </c>
      <c r="X187" s="300">
        <f t="shared" si="33"/>
        <v>0</v>
      </c>
      <c r="Y187" s="295"/>
    </row>
    <row r="188" spans="1:25" ht="22.5" customHeight="1" x14ac:dyDescent="0.15">
      <c r="A188" s="287" t="s">
        <v>1005</v>
      </c>
      <c r="B188" s="317" t="s">
        <v>2073</v>
      </c>
      <c r="C188" s="310" t="s">
        <v>2078</v>
      </c>
      <c r="D188" s="306">
        <f>'내역서(건축)-SH'!D188+'내역서(건축)-재개발'!D188</f>
        <v>100</v>
      </c>
      <c r="E188" s="282" t="s">
        <v>1078</v>
      </c>
      <c r="F188" s="283">
        <v>13678</v>
      </c>
      <c r="G188" s="283">
        <f t="shared" si="23"/>
        <v>1367800</v>
      </c>
      <c r="H188" s="283">
        <v>43341</v>
      </c>
      <c r="I188" s="283">
        <f t="shared" si="24"/>
        <v>4334100</v>
      </c>
      <c r="J188" s="283">
        <v>0</v>
      </c>
      <c r="K188" s="283">
        <f t="shared" si="25"/>
        <v>0</v>
      </c>
      <c r="L188" s="283">
        <f t="shared" si="26"/>
        <v>57019</v>
      </c>
      <c r="M188" s="300">
        <f t="shared" si="26"/>
        <v>5701900</v>
      </c>
      <c r="N188" s="303">
        <f>'내역서(건축)-SH'!N188+'내역서(건축)-재개발'!N188</f>
        <v>100</v>
      </c>
      <c r="O188" s="283">
        <v>13678</v>
      </c>
      <c r="P188" s="283">
        <f t="shared" si="27"/>
        <v>1367800</v>
      </c>
      <c r="Q188" s="283">
        <v>43341</v>
      </c>
      <c r="R188" s="283">
        <f t="shared" si="28"/>
        <v>4334100</v>
      </c>
      <c r="S188" s="283">
        <v>0</v>
      </c>
      <c r="T188" s="283">
        <f t="shared" si="29"/>
        <v>0</v>
      </c>
      <c r="U188" s="283">
        <f t="shared" si="30"/>
        <v>57019</v>
      </c>
      <c r="V188" s="292">
        <f t="shared" si="31"/>
        <v>5701900</v>
      </c>
      <c r="W188" s="299">
        <f t="shared" si="32"/>
        <v>0</v>
      </c>
      <c r="X188" s="300">
        <f t="shared" si="33"/>
        <v>0</v>
      </c>
      <c r="Y188" s="295"/>
    </row>
    <row r="189" spans="1:25" ht="22.5" customHeight="1" x14ac:dyDescent="0.15">
      <c r="A189" s="287" t="s">
        <v>1004</v>
      </c>
      <c r="B189" s="317" t="s">
        <v>2074</v>
      </c>
      <c r="C189" s="310" t="s">
        <v>2078</v>
      </c>
      <c r="D189" s="306">
        <f>'내역서(건축)-SH'!D189+'내역서(건축)-재개발'!D189</f>
        <v>7</v>
      </c>
      <c r="E189" s="282" t="s">
        <v>1078</v>
      </c>
      <c r="F189" s="283">
        <v>14587</v>
      </c>
      <c r="G189" s="283">
        <f t="shared" si="23"/>
        <v>102109</v>
      </c>
      <c r="H189" s="283">
        <v>27573</v>
      </c>
      <c r="I189" s="283">
        <f t="shared" si="24"/>
        <v>193011</v>
      </c>
      <c r="J189" s="283">
        <v>0</v>
      </c>
      <c r="K189" s="283">
        <f t="shared" si="25"/>
        <v>0</v>
      </c>
      <c r="L189" s="283">
        <f t="shared" si="26"/>
        <v>42160</v>
      </c>
      <c r="M189" s="300">
        <f t="shared" si="26"/>
        <v>295120</v>
      </c>
      <c r="N189" s="303">
        <f>'내역서(건축)-SH'!N189+'내역서(건축)-재개발'!N189</f>
        <v>7</v>
      </c>
      <c r="O189" s="283">
        <v>14587</v>
      </c>
      <c r="P189" s="283">
        <f t="shared" si="27"/>
        <v>102109</v>
      </c>
      <c r="Q189" s="283">
        <v>27573</v>
      </c>
      <c r="R189" s="283">
        <f t="shared" si="28"/>
        <v>193011</v>
      </c>
      <c r="S189" s="283">
        <v>0</v>
      </c>
      <c r="T189" s="283">
        <f t="shared" si="29"/>
        <v>0</v>
      </c>
      <c r="U189" s="283">
        <f t="shared" si="30"/>
        <v>42160</v>
      </c>
      <c r="V189" s="292">
        <f t="shared" si="31"/>
        <v>295120</v>
      </c>
      <c r="W189" s="299">
        <f t="shared" si="32"/>
        <v>0</v>
      </c>
      <c r="X189" s="300">
        <f t="shared" si="33"/>
        <v>0</v>
      </c>
      <c r="Y189" s="295"/>
    </row>
    <row r="190" spans="1:25" ht="22.5" customHeight="1" x14ac:dyDescent="0.15">
      <c r="A190" s="287" t="s">
        <v>1013</v>
      </c>
      <c r="B190" s="317" t="s">
        <v>2075</v>
      </c>
      <c r="C190" s="310" t="s">
        <v>2078</v>
      </c>
      <c r="D190" s="306">
        <f>'내역서(건축)-SH'!D190+'내역서(건축)-재개발'!D190</f>
        <v>11</v>
      </c>
      <c r="E190" s="282" t="s">
        <v>1078</v>
      </c>
      <c r="F190" s="283">
        <v>14587</v>
      </c>
      <c r="G190" s="283">
        <f t="shared" si="23"/>
        <v>160457</v>
      </c>
      <c r="H190" s="283">
        <v>34466</v>
      </c>
      <c r="I190" s="283">
        <f t="shared" si="24"/>
        <v>379126</v>
      </c>
      <c r="J190" s="283">
        <v>0</v>
      </c>
      <c r="K190" s="283">
        <f t="shared" si="25"/>
        <v>0</v>
      </c>
      <c r="L190" s="283">
        <f t="shared" si="26"/>
        <v>49053</v>
      </c>
      <c r="M190" s="300">
        <f t="shared" si="26"/>
        <v>539583</v>
      </c>
      <c r="N190" s="303">
        <f>'내역서(건축)-SH'!N190+'내역서(건축)-재개발'!N190</f>
        <v>11</v>
      </c>
      <c r="O190" s="283">
        <v>14587</v>
      </c>
      <c r="P190" s="283">
        <f t="shared" si="27"/>
        <v>160457</v>
      </c>
      <c r="Q190" s="283">
        <v>34466</v>
      </c>
      <c r="R190" s="283">
        <f t="shared" si="28"/>
        <v>379126</v>
      </c>
      <c r="S190" s="283">
        <v>0</v>
      </c>
      <c r="T190" s="283">
        <f t="shared" si="29"/>
        <v>0</v>
      </c>
      <c r="U190" s="283">
        <f t="shared" si="30"/>
        <v>49053</v>
      </c>
      <c r="V190" s="292">
        <f t="shared" si="31"/>
        <v>539583</v>
      </c>
      <c r="W190" s="299">
        <f t="shared" si="32"/>
        <v>0</v>
      </c>
      <c r="X190" s="300">
        <f t="shared" si="33"/>
        <v>0</v>
      </c>
      <c r="Y190" s="295"/>
    </row>
    <row r="191" spans="1:25" ht="22.5" customHeight="1" x14ac:dyDescent="0.15">
      <c r="A191" s="287" t="s">
        <v>1046</v>
      </c>
      <c r="B191" s="317" t="s">
        <v>2076</v>
      </c>
      <c r="C191" s="310" t="s">
        <v>2078</v>
      </c>
      <c r="D191" s="306">
        <f>'내역서(건축)-SH'!D191+'내역서(건축)-재개발'!D191</f>
        <v>5</v>
      </c>
      <c r="E191" s="282" t="s">
        <v>1078</v>
      </c>
      <c r="F191" s="283">
        <v>13678</v>
      </c>
      <c r="G191" s="283">
        <f t="shared" si="23"/>
        <v>68390</v>
      </c>
      <c r="H191" s="283">
        <v>34673</v>
      </c>
      <c r="I191" s="283">
        <f t="shared" si="24"/>
        <v>173365</v>
      </c>
      <c r="J191" s="283">
        <v>0</v>
      </c>
      <c r="K191" s="283">
        <f t="shared" si="25"/>
        <v>0</v>
      </c>
      <c r="L191" s="283">
        <f t="shared" si="26"/>
        <v>48351</v>
      </c>
      <c r="M191" s="300">
        <f t="shared" si="26"/>
        <v>241755</v>
      </c>
      <c r="N191" s="303">
        <f>'내역서(건축)-SH'!N191+'내역서(건축)-재개발'!N191</f>
        <v>5</v>
      </c>
      <c r="O191" s="283">
        <v>13678</v>
      </c>
      <c r="P191" s="283">
        <f t="shared" si="27"/>
        <v>68390</v>
      </c>
      <c r="Q191" s="283">
        <v>34673</v>
      </c>
      <c r="R191" s="283">
        <f t="shared" si="28"/>
        <v>173365</v>
      </c>
      <c r="S191" s="283">
        <v>0</v>
      </c>
      <c r="T191" s="283">
        <f t="shared" si="29"/>
        <v>0</v>
      </c>
      <c r="U191" s="283">
        <f t="shared" si="30"/>
        <v>48351</v>
      </c>
      <c r="V191" s="292">
        <f t="shared" si="31"/>
        <v>241755</v>
      </c>
      <c r="W191" s="299">
        <f t="shared" si="32"/>
        <v>0</v>
      </c>
      <c r="X191" s="300">
        <f t="shared" si="33"/>
        <v>0</v>
      </c>
      <c r="Y191" s="295"/>
    </row>
    <row r="192" spans="1:25" ht="22.5" customHeight="1" x14ac:dyDescent="0.15">
      <c r="A192" s="287" t="s">
        <v>971</v>
      </c>
      <c r="B192" s="317" t="s">
        <v>2077</v>
      </c>
      <c r="C192" s="310" t="s">
        <v>2078</v>
      </c>
      <c r="D192" s="306">
        <f>'내역서(건축)-SH'!D192+'내역서(건축)-재개발'!D192</f>
        <v>31</v>
      </c>
      <c r="E192" s="282" t="s">
        <v>1078</v>
      </c>
      <c r="F192" s="283">
        <v>13678</v>
      </c>
      <c r="G192" s="283">
        <f t="shared" si="23"/>
        <v>424018</v>
      </c>
      <c r="H192" s="283">
        <v>43341</v>
      </c>
      <c r="I192" s="283">
        <f t="shared" si="24"/>
        <v>1343571</v>
      </c>
      <c r="J192" s="283">
        <v>0</v>
      </c>
      <c r="K192" s="283">
        <f t="shared" si="25"/>
        <v>0</v>
      </c>
      <c r="L192" s="283">
        <f t="shared" si="26"/>
        <v>57019</v>
      </c>
      <c r="M192" s="300">
        <f t="shared" si="26"/>
        <v>1767589</v>
      </c>
      <c r="N192" s="303">
        <f>'내역서(건축)-SH'!N192+'내역서(건축)-재개발'!N192</f>
        <v>31</v>
      </c>
      <c r="O192" s="283">
        <v>13678</v>
      </c>
      <c r="P192" s="283">
        <f t="shared" si="27"/>
        <v>424018</v>
      </c>
      <c r="Q192" s="283">
        <v>43341</v>
      </c>
      <c r="R192" s="283">
        <f t="shared" si="28"/>
        <v>1343571</v>
      </c>
      <c r="S192" s="283">
        <v>0</v>
      </c>
      <c r="T192" s="283">
        <f t="shared" si="29"/>
        <v>0</v>
      </c>
      <c r="U192" s="283">
        <f t="shared" si="30"/>
        <v>57019</v>
      </c>
      <c r="V192" s="292">
        <f t="shared" si="31"/>
        <v>1767589</v>
      </c>
      <c r="W192" s="299">
        <f t="shared" si="32"/>
        <v>0</v>
      </c>
      <c r="X192" s="300">
        <f t="shared" si="33"/>
        <v>0</v>
      </c>
      <c r="Y192" s="295"/>
    </row>
    <row r="193" spans="1:25" ht="22.5" customHeight="1" x14ac:dyDescent="0.15">
      <c r="A193" s="287" t="s">
        <v>976</v>
      </c>
      <c r="B193" s="317" t="s">
        <v>2079</v>
      </c>
      <c r="C193" s="310" t="s">
        <v>2080</v>
      </c>
      <c r="D193" s="306">
        <f>'내역서(건축)-SH'!D193+'내역서(건축)-재개발'!D193</f>
        <v>6</v>
      </c>
      <c r="E193" s="282" t="s">
        <v>1078</v>
      </c>
      <c r="F193" s="283">
        <v>24557</v>
      </c>
      <c r="G193" s="283">
        <f t="shared" si="23"/>
        <v>147342</v>
      </c>
      <c r="H193" s="283">
        <v>32749</v>
      </c>
      <c r="I193" s="283">
        <f t="shared" si="24"/>
        <v>196494</v>
      </c>
      <c r="J193" s="283">
        <v>0</v>
      </c>
      <c r="K193" s="283">
        <f t="shared" si="25"/>
        <v>0</v>
      </c>
      <c r="L193" s="283">
        <f t="shared" si="26"/>
        <v>57306</v>
      </c>
      <c r="M193" s="300">
        <f t="shared" si="26"/>
        <v>343836</v>
      </c>
      <c r="N193" s="303">
        <f>'내역서(건축)-SH'!N193+'내역서(건축)-재개발'!N193</f>
        <v>6</v>
      </c>
      <c r="O193" s="283">
        <v>24557</v>
      </c>
      <c r="P193" s="283">
        <f t="shared" si="27"/>
        <v>147342</v>
      </c>
      <c r="Q193" s="283">
        <v>32749</v>
      </c>
      <c r="R193" s="283">
        <f t="shared" si="28"/>
        <v>196494</v>
      </c>
      <c r="S193" s="283">
        <v>0</v>
      </c>
      <c r="T193" s="283">
        <f t="shared" si="29"/>
        <v>0</v>
      </c>
      <c r="U193" s="283">
        <f t="shared" si="30"/>
        <v>57306</v>
      </c>
      <c r="V193" s="292">
        <f t="shared" si="31"/>
        <v>343836</v>
      </c>
      <c r="W193" s="299">
        <f t="shared" si="32"/>
        <v>0</v>
      </c>
      <c r="X193" s="300">
        <f t="shared" si="33"/>
        <v>0</v>
      </c>
      <c r="Y193" s="295"/>
    </row>
    <row r="194" spans="1:25" ht="22.5" customHeight="1" x14ac:dyDescent="0.15">
      <c r="A194" s="287" t="s">
        <v>996</v>
      </c>
      <c r="B194" s="317" t="s">
        <v>2081</v>
      </c>
      <c r="C194" s="310" t="s">
        <v>2080</v>
      </c>
      <c r="D194" s="306">
        <f>'내역서(건축)-SH'!D194+'내역서(건축)-재개발'!D194</f>
        <v>3</v>
      </c>
      <c r="E194" s="282" t="s">
        <v>1078</v>
      </c>
      <c r="F194" s="283">
        <v>24557</v>
      </c>
      <c r="G194" s="283">
        <f t="shared" si="23"/>
        <v>73671</v>
      </c>
      <c r="H194" s="283">
        <v>40936</v>
      </c>
      <c r="I194" s="283">
        <f t="shared" si="24"/>
        <v>122808</v>
      </c>
      <c r="J194" s="283">
        <v>0</v>
      </c>
      <c r="K194" s="283">
        <f t="shared" si="25"/>
        <v>0</v>
      </c>
      <c r="L194" s="283">
        <f t="shared" si="26"/>
        <v>65493</v>
      </c>
      <c r="M194" s="300">
        <f t="shared" si="26"/>
        <v>196479</v>
      </c>
      <c r="N194" s="303">
        <f>'내역서(건축)-SH'!N194+'내역서(건축)-재개발'!N194</f>
        <v>3</v>
      </c>
      <c r="O194" s="283">
        <v>24557</v>
      </c>
      <c r="P194" s="283">
        <f t="shared" si="27"/>
        <v>73671</v>
      </c>
      <c r="Q194" s="283">
        <v>40936</v>
      </c>
      <c r="R194" s="283">
        <f t="shared" si="28"/>
        <v>122808</v>
      </c>
      <c r="S194" s="283">
        <v>0</v>
      </c>
      <c r="T194" s="283">
        <f t="shared" si="29"/>
        <v>0</v>
      </c>
      <c r="U194" s="283">
        <f t="shared" si="30"/>
        <v>65493</v>
      </c>
      <c r="V194" s="292">
        <f t="shared" si="31"/>
        <v>196479</v>
      </c>
      <c r="W194" s="299">
        <f t="shared" si="32"/>
        <v>0</v>
      </c>
      <c r="X194" s="300">
        <f t="shared" si="33"/>
        <v>0</v>
      </c>
      <c r="Y194" s="295"/>
    </row>
    <row r="195" spans="1:25" ht="22.5" customHeight="1" x14ac:dyDescent="0.15">
      <c r="A195" s="287" t="s">
        <v>1048</v>
      </c>
      <c r="B195" s="317" t="s">
        <v>2082</v>
      </c>
      <c r="C195" s="310" t="s">
        <v>2083</v>
      </c>
      <c r="D195" s="306">
        <f>'내역서(건축)-SH'!D195+'내역서(건축)-재개발'!D195</f>
        <v>1</v>
      </c>
      <c r="E195" s="282" t="s">
        <v>1078</v>
      </c>
      <c r="F195" s="283">
        <v>12093</v>
      </c>
      <c r="G195" s="283">
        <f t="shared" si="23"/>
        <v>12093</v>
      </c>
      <c r="H195" s="283">
        <v>51125</v>
      </c>
      <c r="I195" s="283">
        <f t="shared" si="24"/>
        <v>51125</v>
      </c>
      <c r="J195" s="283">
        <v>0</v>
      </c>
      <c r="K195" s="283">
        <f t="shared" si="25"/>
        <v>0</v>
      </c>
      <c r="L195" s="283">
        <f t="shared" si="26"/>
        <v>63218</v>
      </c>
      <c r="M195" s="300">
        <f t="shared" si="26"/>
        <v>63218</v>
      </c>
      <c r="N195" s="303">
        <f>'내역서(건축)-SH'!N195+'내역서(건축)-재개발'!N195</f>
        <v>1</v>
      </c>
      <c r="O195" s="283">
        <v>12093</v>
      </c>
      <c r="P195" s="283">
        <f t="shared" si="27"/>
        <v>12093</v>
      </c>
      <c r="Q195" s="283">
        <v>51125</v>
      </c>
      <c r="R195" s="283">
        <f t="shared" si="28"/>
        <v>51125</v>
      </c>
      <c r="S195" s="283">
        <v>0</v>
      </c>
      <c r="T195" s="283">
        <f t="shared" si="29"/>
        <v>0</v>
      </c>
      <c r="U195" s="283">
        <f t="shared" si="30"/>
        <v>63218</v>
      </c>
      <c r="V195" s="292">
        <f t="shared" si="31"/>
        <v>63218</v>
      </c>
      <c r="W195" s="299">
        <f t="shared" si="32"/>
        <v>0</v>
      </c>
      <c r="X195" s="300">
        <f t="shared" si="33"/>
        <v>0</v>
      </c>
      <c r="Y195" s="295"/>
    </row>
    <row r="196" spans="1:25" ht="22.5" customHeight="1" x14ac:dyDescent="0.15">
      <c r="A196" s="287" t="s">
        <v>1006</v>
      </c>
      <c r="B196" s="317" t="s">
        <v>2084</v>
      </c>
      <c r="C196" s="310" t="s">
        <v>2083</v>
      </c>
      <c r="D196" s="306">
        <f>'내역서(건축)-SH'!D196+'내역서(건축)-재개발'!D196</f>
        <v>1</v>
      </c>
      <c r="E196" s="282" t="s">
        <v>1078</v>
      </c>
      <c r="F196" s="283">
        <v>12093</v>
      </c>
      <c r="G196" s="283">
        <f t="shared" si="23"/>
        <v>12093</v>
      </c>
      <c r="H196" s="283">
        <v>63906</v>
      </c>
      <c r="I196" s="283">
        <f t="shared" si="24"/>
        <v>63906</v>
      </c>
      <c r="J196" s="283">
        <v>0</v>
      </c>
      <c r="K196" s="283">
        <f t="shared" si="25"/>
        <v>0</v>
      </c>
      <c r="L196" s="283">
        <f t="shared" si="26"/>
        <v>75999</v>
      </c>
      <c r="M196" s="300">
        <f t="shared" si="26"/>
        <v>75999</v>
      </c>
      <c r="N196" s="303">
        <f>'내역서(건축)-SH'!N196+'내역서(건축)-재개발'!N196</f>
        <v>1</v>
      </c>
      <c r="O196" s="283">
        <v>12093</v>
      </c>
      <c r="P196" s="283">
        <f t="shared" si="27"/>
        <v>12093</v>
      </c>
      <c r="Q196" s="283">
        <v>63906</v>
      </c>
      <c r="R196" s="283">
        <f t="shared" si="28"/>
        <v>63906</v>
      </c>
      <c r="S196" s="283">
        <v>0</v>
      </c>
      <c r="T196" s="283">
        <f t="shared" si="29"/>
        <v>0</v>
      </c>
      <c r="U196" s="283">
        <f t="shared" si="30"/>
        <v>75999</v>
      </c>
      <c r="V196" s="292">
        <f t="shared" si="31"/>
        <v>75999</v>
      </c>
      <c r="W196" s="299">
        <f t="shared" si="32"/>
        <v>0</v>
      </c>
      <c r="X196" s="300">
        <f t="shared" si="33"/>
        <v>0</v>
      </c>
      <c r="Y196" s="295"/>
    </row>
    <row r="197" spans="1:25" ht="22.5" customHeight="1" x14ac:dyDescent="0.15">
      <c r="A197" s="287" t="s">
        <v>990</v>
      </c>
      <c r="B197" s="317" t="s">
        <v>2085</v>
      </c>
      <c r="C197" s="310" t="s">
        <v>2515</v>
      </c>
      <c r="D197" s="306">
        <f>'내역서(건축)-SH'!D197+'내역서(건축)-재개발'!D197</f>
        <v>50</v>
      </c>
      <c r="E197" s="282" t="s">
        <v>1078</v>
      </c>
      <c r="F197" s="283">
        <v>1810</v>
      </c>
      <c r="G197" s="283">
        <f t="shared" si="23"/>
        <v>90500</v>
      </c>
      <c r="H197" s="283">
        <v>8572</v>
      </c>
      <c r="I197" s="283">
        <f t="shared" si="24"/>
        <v>428600</v>
      </c>
      <c r="J197" s="283">
        <v>0</v>
      </c>
      <c r="K197" s="283">
        <f t="shared" si="25"/>
        <v>0</v>
      </c>
      <c r="L197" s="283">
        <f t="shared" si="26"/>
        <v>10382</v>
      </c>
      <c r="M197" s="300">
        <f t="shared" si="26"/>
        <v>519100</v>
      </c>
      <c r="N197" s="303">
        <f>'내역서(건축)-SH'!N197+'내역서(건축)-재개발'!N197</f>
        <v>50</v>
      </c>
      <c r="O197" s="283">
        <v>1810</v>
      </c>
      <c r="P197" s="283">
        <f t="shared" si="27"/>
        <v>90500</v>
      </c>
      <c r="Q197" s="283">
        <v>8572</v>
      </c>
      <c r="R197" s="283">
        <f t="shared" si="28"/>
        <v>428600</v>
      </c>
      <c r="S197" s="283">
        <v>0</v>
      </c>
      <c r="T197" s="283">
        <f t="shared" si="29"/>
        <v>0</v>
      </c>
      <c r="U197" s="283">
        <f t="shared" si="30"/>
        <v>10382</v>
      </c>
      <c r="V197" s="292">
        <f t="shared" si="31"/>
        <v>519100</v>
      </c>
      <c r="W197" s="299">
        <f t="shared" si="32"/>
        <v>0</v>
      </c>
      <c r="X197" s="300">
        <f t="shared" si="33"/>
        <v>0</v>
      </c>
      <c r="Y197" s="295"/>
    </row>
    <row r="198" spans="1:25" ht="22.5" customHeight="1" x14ac:dyDescent="0.15">
      <c r="A198" s="287" t="s">
        <v>992</v>
      </c>
      <c r="B198" s="317" t="s">
        <v>2085</v>
      </c>
      <c r="C198" s="310" t="s">
        <v>2516</v>
      </c>
      <c r="D198" s="306">
        <f>'내역서(건축)-SH'!D198+'내역서(건축)-재개발'!D198</f>
        <v>100</v>
      </c>
      <c r="E198" s="282" t="s">
        <v>1078</v>
      </c>
      <c r="F198" s="283">
        <v>1147</v>
      </c>
      <c r="G198" s="283">
        <f t="shared" ref="G198:G261" si="34">INT(D198*F198)</f>
        <v>114700</v>
      </c>
      <c r="H198" s="283">
        <v>11497</v>
      </c>
      <c r="I198" s="283">
        <f t="shared" ref="I198:I261" si="35">INT(D198*H198)</f>
        <v>1149700</v>
      </c>
      <c r="J198" s="283">
        <v>0</v>
      </c>
      <c r="K198" s="283">
        <f t="shared" ref="K198:K261" si="36">INT(D198*J198)</f>
        <v>0</v>
      </c>
      <c r="L198" s="283">
        <f t="shared" ref="L198:M261" si="37">F198+H198+J198</f>
        <v>12644</v>
      </c>
      <c r="M198" s="300">
        <f t="shared" si="37"/>
        <v>1264400</v>
      </c>
      <c r="N198" s="303">
        <f>'내역서(건축)-SH'!N198+'내역서(건축)-재개발'!N198</f>
        <v>100</v>
      </c>
      <c r="O198" s="283">
        <v>1147</v>
      </c>
      <c r="P198" s="283">
        <f t="shared" ref="P198:P261" si="38">INT(N198*O198)</f>
        <v>114700</v>
      </c>
      <c r="Q198" s="283">
        <v>11497</v>
      </c>
      <c r="R198" s="283">
        <f t="shared" ref="R198:R261" si="39">INT(N198*Q198)</f>
        <v>1149700</v>
      </c>
      <c r="S198" s="283">
        <v>0</v>
      </c>
      <c r="T198" s="283">
        <f t="shared" ref="T198:T261" si="40">INT(N198*S198)</f>
        <v>0</v>
      </c>
      <c r="U198" s="283">
        <f t="shared" ref="U198:U261" si="41">O198+Q198+S198</f>
        <v>12644</v>
      </c>
      <c r="V198" s="292">
        <f t="shared" ref="V198:V261" si="42">P198+R198+T198</f>
        <v>1264400</v>
      </c>
      <c r="W198" s="299">
        <f t="shared" ref="W198:W261" si="43">N198-D198</f>
        <v>0</v>
      </c>
      <c r="X198" s="300">
        <f t="shared" ref="X198:X261" si="44">V198-M198</f>
        <v>0</v>
      </c>
      <c r="Y198" s="295"/>
    </row>
    <row r="199" spans="1:25" ht="22.5" customHeight="1" x14ac:dyDescent="0.15">
      <c r="A199" s="287" t="s">
        <v>987</v>
      </c>
      <c r="B199" s="317" t="s">
        <v>2086</v>
      </c>
      <c r="C199" s="310" t="s">
        <v>2087</v>
      </c>
      <c r="D199" s="306">
        <f>'내역서(건축)-SH'!D199+'내역서(건축)-재개발'!D199</f>
        <v>1</v>
      </c>
      <c r="E199" s="282" t="s">
        <v>1078</v>
      </c>
      <c r="F199" s="283">
        <v>31542</v>
      </c>
      <c r="G199" s="283">
        <f t="shared" si="34"/>
        <v>31542</v>
      </c>
      <c r="H199" s="283">
        <v>71172</v>
      </c>
      <c r="I199" s="283">
        <f t="shared" si="35"/>
        <v>71172</v>
      </c>
      <c r="J199" s="283">
        <v>0</v>
      </c>
      <c r="K199" s="283">
        <f t="shared" si="36"/>
        <v>0</v>
      </c>
      <c r="L199" s="283">
        <f t="shared" si="37"/>
        <v>102714</v>
      </c>
      <c r="M199" s="300">
        <f t="shared" si="37"/>
        <v>102714</v>
      </c>
      <c r="N199" s="303">
        <f>'내역서(건축)-SH'!N199+'내역서(건축)-재개발'!N199</f>
        <v>1</v>
      </c>
      <c r="O199" s="283">
        <v>31542</v>
      </c>
      <c r="P199" s="283">
        <f t="shared" si="38"/>
        <v>31542</v>
      </c>
      <c r="Q199" s="283">
        <v>71172</v>
      </c>
      <c r="R199" s="283">
        <f t="shared" si="39"/>
        <v>71172</v>
      </c>
      <c r="S199" s="283">
        <v>0</v>
      </c>
      <c r="T199" s="283">
        <f t="shared" si="40"/>
        <v>0</v>
      </c>
      <c r="U199" s="283">
        <f t="shared" si="41"/>
        <v>102714</v>
      </c>
      <c r="V199" s="292">
        <f t="shared" si="42"/>
        <v>102714</v>
      </c>
      <c r="W199" s="299">
        <f t="shared" si="43"/>
        <v>0</v>
      </c>
      <c r="X199" s="300">
        <f t="shared" si="44"/>
        <v>0</v>
      </c>
      <c r="Y199" s="295"/>
    </row>
    <row r="200" spans="1:25" ht="22.5" customHeight="1" x14ac:dyDescent="0.15">
      <c r="A200" s="287" t="s">
        <v>989</v>
      </c>
      <c r="B200" s="317" t="s">
        <v>2088</v>
      </c>
      <c r="C200" s="310" t="s">
        <v>2087</v>
      </c>
      <c r="D200" s="306">
        <f>'내역서(건축)-SH'!D200+'내역서(건축)-재개발'!D200</f>
        <v>1</v>
      </c>
      <c r="E200" s="282" t="s">
        <v>1078</v>
      </c>
      <c r="F200" s="283">
        <v>31542</v>
      </c>
      <c r="G200" s="283">
        <f t="shared" si="34"/>
        <v>31542</v>
      </c>
      <c r="H200" s="283">
        <v>88965</v>
      </c>
      <c r="I200" s="283">
        <f t="shared" si="35"/>
        <v>88965</v>
      </c>
      <c r="J200" s="283">
        <v>0</v>
      </c>
      <c r="K200" s="283">
        <f t="shared" si="36"/>
        <v>0</v>
      </c>
      <c r="L200" s="283">
        <f t="shared" si="37"/>
        <v>120507</v>
      </c>
      <c r="M200" s="300">
        <f t="shared" si="37"/>
        <v>120507</v>
      </c>
      <c r="N200" s="303">
        <f>'내역서(건축)-SH'!N200+'내역서(건축)-재개발'!N200</f>
        <v>1</v>
      </c>
      <c r="O200" s="283">
        <v>31542</v>
      </c>
      <c r="P200" s="283">
        <f t="shared" si="38"/>
        <v>31542</v>
      </c>
      <c r="Q200" s="283">
        <v>88965</v>
      </c>
      <c r="R200" s="283">
        <f t="shared" si="39"/>
        <v>88965</v>
      </c>
      <c r="S200" s="283">
        <v>0</v>
      </c>
      <c r="T200" s="283">
        <f t="shared" si="40"/>
        <v>0</v>
      </c>
      <c r="U200" s="283">
        <f t="shared" si="41"/>
        <v>120507</v>
      </c>
      <c r="V200" s="292">
        <f t="shared" si="42"/>
        <v>120507</v>
      </c>
      <c r="W200" s="299">
        <f t="shared" si="43"/>
        <v>0</v>
      </c>
      <c r="X200" s="300">
        <f t="shared" si="44"/>
        <v>0</v>
      </c>
      <c r="Y200" s="295"/>
    </row>
    <row r="201" spans="1:25" ht="22.5" customHeight="1" x14ac:dyDescent="0.15">
      <c r="A201" s="287" t="s">
        <v>1049</v>
      </c>
      <c r="B201" s="317" t="s">
        <v>2086</v>
      </c>
      <c r="C201" s="310" t="s">
        <v>2089</v>
      </c>
      <c r="D201" s="306">
        <f>'내역서(건축)-SH'!D201+'내역서(건축)-재개발'!D201</f>
        <v>1</v>
      </c>
      <c r="E201" s="282" t="s">
        <v>1078</v>
      </c>
      <c r="F201" s="283">
        <v>53103</v>
      </c>
      <c r="G201" s="283">
        <f t="shared" si="34"/>
        <v>53103</v>
      </c>
      <c r="H201" s="283">
        <v>87089</v>
      </c>
      <c r="I201" s="283">
        <f t="shared" si="35"/>
        <v>87089</v>
      </c>
      <c r="J201" s="283">
        <v>0</v>
      </c>
      <c r="K201" s="283">
        <f t="shared" si="36"/>
        <v>0</v>
      </c>
      <c r="L201" s="283">
        <f t="shared" si="37"/>
        <v>140192</v>
      </c>
      <c r="M201" s="300">
        <f t="shared" si="37"/>
        <v>140192</v>
      </c>
      <c r="N201" s="303">
        <f>'내역서(건축)-SH'!N201+'내역서(건축)-재개발'!N201</f>
        <v>1</v>
      </c>
      <c r="O201" s="283">
        <v>53103</v>
      </c>
      <c r="P201" s="283">
        <f t="shared" si="38"/>
        <v>53103</v>
      </c>
      <c r="Q201" s="283">
        <v>87089</v>
      </c>
      <c r="R201" s="283">
        <f t="shared" si="39"/>
        <v>87089</v>
      </c>
      <c r="S201" s="283">
        <v>0</v>
      </c>
      <c r="T201" s="283">
        <f t="shared" si="40"/>
        <v>0</v>
      </c>
      <c r="U201" s="283">
        <f t="shared" si="41"/>
        <v>140192</v>
      </c>
      <c r="V201" s="292">
        <f t="shared" si="42"/>
        <v>140192</v>
      </c>
      <c r="W201" s="299">
        <f t="shared" si="43"/>
        <v>0</v>
      </c>
      <c r="X201" s="300">
        <f t="shared" si="44"/>
        <v>0</v>
      </c>
      <c r="Y201" s="295"/>
    </row>
    <row r="202" spans="1:25" ht="22.5" customHeight="1" x14ac:dyDescent="0.15">
      <c r="A202" s="287" t="s">
        <v>1001</v>
      </c>
      <c r="B202" s="317" t="s">
        <v>2088</v>
      </c>
      <c r="C202" s="310" t="s">
        <v>2089</v>
      </c>
      <c r="D202" s="306">
        <f>'내역서(건축)-SH'!D202+'내역서(건축)-재개발'!D202</f>
        <v>1</v>
      </c>
      <c r="E202" s="282" t="s">
        <v>1078</v>
      </c>
      <c r="F202" s="283">
        <v>53103</v>
      </c>
      <c r="G202" s="283">
        <f t="shared" si="34"/>
        <v>53103</v>
      </c>
      <c r="H202" s="283">
        <v>108861</v>
      </c>
      <c r="I202" s="283">
        <f t="shared" si="35"/>
        <v>108861</v>
      </c>
      <c r="J202" s="283">
        <v>0</v>
      </c>
      <c r="K202" s="283">
        <f t="shared" si="36"/>
        <v>0</v>
      </c>
      <c r="L202" s="283">
        <f t="shared" si="37"/>
        <v>161964</v>
      </c>
      <c r="M202" s="300">
        <f t="shared" si="37"/>
        <v>161964</v>
      </c>
      <c r="N202" s="303">
        <f>'내역서(건축)-SH'!N202+'내역서(건축)-재개발'!N202</f>
        <v>1</v>
      </c>
      <c r="O202" s="283">
        <v>53103</v>
      </c>
      <c r="P202" s="283">
        <f t="shared" si="38"/>
        <v>53103</v>
      </c>
      <c r="Q202" s="283">
        <v>108861</v>
      </c>
      <c r="R202" s="283">
        <f t="shared" si="39"/>
        <v>108861</v>
      </c>
      <c r="S202" s="283">
        <v>0</v>
      </c>
      <c r="T202" s="283">
        <f t="shared" si="40"/>
        <v>0</v>
      </c>
      <c r="U202" s="283">
        <f t="shared" si="41"/>
        <v>161964</v>
      </c>
      <c r="V202" s="292">
        <f t="shared" si="42"/>
        <v>161964</v>
      </c>
      <c r="W202" s="299">
        <f t="shared" si="43"/>
        <v>0</v>
      </c>
      <c r="X202" s="300">
        <f t="shared" si="44"/>
        <v>0</v>
      </c>
      <c r="Y202" s="295"/>
    </row>
    <row r="203" spans="1:25" ht="22.5" customHeight="1" x14ac:dyDescent="0.15">
      <c r="A203" s="287" t="s">
        <v>974</v>
      </c>
      <c r="B203" s="317" t="s">
        <v>2090</v>
      </c>
      <c r="C203" s="310" t="s">
        <v>2091</v>
      </c>
      <c r="D203" s="306">
        <f>'내역서(건축)-SH'!D203+'내역서(건축)-재개발'!D203</f>
        <v>900</v>
      </c>
      <c r="E203" s="282" t="s">
        <v>1078</v>
      </c>
      <c r="F203" s="283">
        <v>530</v>
      </c>
      <c r="G203" s="283">
        <f t="shared" si="34"/>
        <v>477000</v>
      </c>
      <c r="H203" s="283">
        <v>5037</v>
      </c>
      <c r="I203" s="283">
        <f t="shared" si="35"/>
        <v>4533300</v>
      </c>
      <c r="J203" s="283">
        <v>0</v>
      </c>
      <c r="K203" s="283">
        <f t="shared" si="36"/>
        <v>0</v>
      </c>
      <c r="L203" s="283">
        <f t="shared" si="37"/>
        <v>5567</v>
      </c>
      <c r="M203" s="300">
        <f t="shared" si="37"/>
        <v>5010300</v>
      </c>
      <c r="N203" s="303">
        <f>'내역서(건축)-SH'!N203+'내역서(건축)-재개발'!N203</f>
        <v>900</v>
      </c>
      <c r="O203" s="283">
        <v>530</v>
      </c>
      <c r="P203" s="283">
        <f t="shared" si="38"/>
        <v>477000</v>
      </c>
      <c r="Q203" s="283">
        <v>5037</v>
      </c>
      <c r="R203" s="283">
        <f t="shared" si="39"/>
        <v>4533300</v>
      </c>
      <c r="S203" s="283">
        <v>0</v>
      </c>
      <c r="T203" s="283">
        <f t="shared" si="40"/>
        <v>0</v>
      </c>
      <c r="U203" s="283">
        <f t="shared" si="41"/>
        <v>5567</v>
      </c>
      <c r="V203" s="292">
        <f t="shared" si="42"/>
        <v>5010300</v>
      </c>
      <c r="W203" s="299">
        <f t="shared" si="43"/>
        <v>0</v>
      </c>
      <c r="X203" s="300">
        <f t="shared" si="44"/>
        <v>0</v>
      </c>
      <c r="Y203" s="295"/>
    </row>
    <row r="204" spans="1:25" ht="22.5" customHeight="1" x14ac:dyDescent="0.15">
      <c r="A204" s="287" t="s">
        <v>1051</v>
      </c>
      <c r="B204" s="317" t="s">
        <v>2092</v>
      </c>
      <c r="C204" s="310" t="s">
        <v>2091</v>
      </c>
      <c r="D204" s="306">
        <f>'내역서(건축)-SH'!D204+'내역서(건축)-재개발'!D204</f>
        <v>150</v>
      </c>
      <c r="E204" s="282" t="s">
        <v>1078</v>
      </c>
      <c r="F204" s="283">
        <v>555</v>
      </c>
      <c r="G204" s="283">
        <f t="shared" si="34"/>
        <v>83250</v>
      </c>
      <c r="H204" s="283">
        <v>6296</v>
      </c>
      <c r="I204" s="283">
        <f t="shared" si="35"/>
        <v>944400</v>
      </c>
      <c r="J204" s="283">
        <v>0</v>
      </c>
      <c r="K204" s="283">
        <f t="shared" si="36"/>
        <v>0</v>
      </c>
      <c r="L204" s="283">
        <f t="shared" si="37"/>
        <v>6851</v>
      </c>
      <c r="M204" s="300">
        <f t="shared" si="37"/>
        <v>1027650</v>
      </c>
      <c r="N204" s="303">
        <f>'내역서(건축)-SH'!N204+'내역서(건축)-재개발'!N204</f>
        <v>150</v>
      </c>
      <c r="O204" s="283">
        <v>555</v>
      </c>
      <c r="P204" s="283">
        <f t="shared" si="38"/>
        <v>83250</v>
      </c>
      <c r="Q204" s="283">
        <v>6296</v>
      </c>
      <c r="R204" s="283">
        <f t="shared" si="39"/>
        <v>944400</v>
      </c>
      <c r="S204" s="283">
        <v>0</v>
      </c>
      <c r="T204" s="283">
        <f t="shared" si="40"/>
        <v>0</v>
      </c>
      <c r="U204" s="283">
        <f t="shared" si="41"/>
        <v>6851</v>
      </c>
      <c r="V204" s="292">
        <f t="shared" si="42"/>
        <v>1027650</v>
      </c>
      <c r="W204" s="299">
        <f t="shared" si="43"/>
        <v>0</v>
      </c>
      <c r="X204" s="300">
        <f t="shared" si="44"/>
        <v>0</v>
      </c>
      <c r="Y204" s="295"/>
    </row>
    <row r="205" spans="1:25" ht="22.5" customHeight="1" x14ac:dyDescent="0.15">
      <c r="A205" s="287" t="s">
        <v>1008</v>
      </c>
      <c r="B205" s="317" t="s">
        <v>2090</v>
      </c>
      <c r="C205" s="310" t="s">
        <v>2093</v>
      </c>
      <c r="D205" s="306">
        <f>'내역서(건축)-SH'!D205+'내역서(건축)-재개발'!D205</f>
        <v>3</v>
      </c>
      <c r="E205" s="282" t="s">
        <v>1078</v>
      </c>
      <c r="F205" s="283">
        <v>263</v>
      </c>
      <c r="G205" s="283">
        <f t="shared" si="34"/>
        <v>789</v>
      </c>
      <c r="H205" s="283">
        <v>2518</v>
      </c>
      <c r="I205" s="283">
        <f t="shared" si="35"/>
        <v>7554</v>
      </c>
      <c r="J205" s="283">
        <v>0</v>
      </c>
      <c r="K205" s="283">
        <f t="shared" si="36"/>
        <v>0</v>
      </c>
      <c r="L205" s="283">
        <f t="shared" si="37"/>
        <v>2781</v>
      </c>
      <c r="M205" s="300">
        <f t="shared" si="37"/>
        <v>8343</v>
      </c>
      <c r="N205" s="303">
        <f>'내역서(건축)-SH'!N205+'내역서(건축)-재개발'!N205</f>
        <v>3</v>
      </c>
      <c r="O205" s="283">
        <v>263</v>
      </c>
      <c r="P205" s="283">
        <f t="shared" si="38"/>
        <v>789</v>
      </c>
      <c r="Q205" s="283">
        <v>2518</v>
      </c>
      <c r="R205" s="283">
        <f t="shared" si="39"/>
        <v>7554</v>
      </c>
      <c r="S205" s="283">
        <v>0</v>
      </c>
      <c r="T205" s="283">
        <f t="shared" si="40"/>
        <v>0</v>
      </c>
      <c r="U205" s="283">
        <f t="shared" si="41"/>
        <v>2781</v>
      </c>
      <c r="V205" s="292">
        <f t="shared" si="42"/>
        <v>8343</v>
      </c>
      <c r="W205" s="299">
        <f t="shared" si="43"/>
        <v>0</v>
      </c>
      <c r="X205" s="300">
        <f t="shared" si="44"/>
        <v>0</v>
      </c>
      <c r="Y205" s="295"/>
    </row>
    <row r="206" spans="1:25" ht="22.5" customHeight="1" x14ac:dyDescent="0.15">
      <c r="A206" s="287" t="s">
        <v>1050</v>
      </c>
      <c r="B206" s="317" t="s">
        <v>2092</v>
      </c>
      <c r="C206" s="310" t="s">
        <v>2093</v>
      </c>
      <c r="D206" s="306">
        <f>'내역서(건축)-SH'!D206+'내역서(건축)-재개발'!D206</f>
        <v>1</v>
      </c>
      <c r="E206" s="282" t="s">
        <v>1078</v>
      </c>
      <c r="F206" s="283">
        <v>277</v>
      </c>
      <c r="G206" s="283">
        <f t="shared" si="34"/>
        <v>277</v>
      </c>
      <c r="H206" s="283">
        <v>3147</v>
      </c>
      <c r="I206" s="283">
        <f t="shared" si="35"/>
        <v>3147</v>
      </c>
      <c r="J206" s="283">
        <v>0</v>
      </c>
      <c r="K206" s="283">
        <f t="shared" si="36"/>
        <v>0</v>
      </c>
      <c r="L206" s="283">
        <f t="shared" si="37"/>
        <v>3424</v>
      </c>
      <c r="M206" s="300">
        <f t="shared" si="37"/>
        <v>3424</v>
      </c>
      <c r="N206" s="303">
        <f>'내역서(건축)-SH'!N206+'내역서(건축)-재개발'!N206</f>
        <v>1</v>
      </c>
      <c r="O206" s="283">
        <v>277</v>
      </c>
      <c r="P206" s="283">
        <f t="shared" si="38"/>
        <v>277</v>
      </c>
      <c r="Q206" s="283">
        <v>3147</v>
      </c>
      <c r="R206" s="283">
        <f t="shared" si="39"/>
        <v>3147</v>
      </c>
      <c r="S206" s="283">
        <v>0</v>
      </c>
      <c r="T206" s="283">
        <f t="shared" si="40"/>
        <v>0</v>
      </c>
      <c r="U206" s="283">
        <f t="shared" si="41"/>
        <v>3424</v>
      </c>
      <c r="V206" s="292">
        <f t="shared" si="42"/>
        <v>3424</v>
      </c>
      <c r="W206" s="299">
        <f t="shared" si="43"/>
        <v>0</v>
      </c>
      <c r="X206" s="300">
        <f t="shared" si="44"/>
        <v>0</v>
      </c>
      <c r="Y206" s="295"/>
    </row>
    <row r="207" spans="1:25" ht="22.5" customHeight="1" x14ac:dyDescent="0.15">
      <c r="A207" s="287" t="s">
        <v>1047</v>
      </c>
      <c r="B207" s="317" t="s">
        <v>2090</v>
      </c>
      <c r="C207" s="310" t="s">
        <v>2094</v>
      </c>
      <c r="D207" s="306">
        <f>'내역서(건축)-SH'!D207+'내역서(건축)-재개발'!D207</f>
        <v>750</v>
      </c>
      <c r="E207" s="282" t="s">
        <v>1078</v>
      </c>
      <c r="F207" s="283">
        <v>615</v>
      </c>
      <c r="G207" s="283">
        <f t="shared" si="34"/>
        <v>461250</v>
      </c>
      <c r="H207" s="283">
        <v>9318</v>
      </c>
      <c r="I207" s="283">
        <f t="shared" si="35"/>
        <v>6988500</v>
      </c>
      <c r="J207" s="283">
        <v>0</v>
      </c>
      <c r="K207" s="283">
        <f t="shared" si="36"/>
        <v>0</v>
      </c>
      <c r="L207" s="283">
        <f t="shared" si="37"/>
        <v>9933</v>
      </c>
      <c r="M207" s="300">
        <f t="shared" si="37"/>
        <v>7449750</v>
      </c>
      <c r="N207" s="303">
        <f>'내역서(건축)-SH'!N207+'내역서(건축)-재개발'!N207</f>
        <v>750</v>
      </c>
      <c r="O207" s="283">
        <v>615</v>
      </c>
      <c r="P207" s="283">
        <f t="shared" si="38"/>
        <v>461250</v>
      </c>
      <c r="Q207" s="283">
        <v>9318</v>
      </c>
      <c r="R207" s="283">
        <f t="shared" si="39"/>
        <v>6988500</v>
      </c>
      <c r="S207" s="283">
        <v>0</v>
      </c>
      <c r="T207" s="283">
        <f t="shared" si="40"/>
        <v>0</v>
      </c>
      <c r="U207" s="283">
        <f t="shared" si="41"/>
        <v>9933</v>
      </c>
      <c r="V207" s="292">
        <f t="shared" si="42"/>
        <v>7449750</v>
      </c>
      <c r="W207" s="299">
        <f t="shared" si="43"/>
        <v>0</v>
      </c>
      <c r="X207" s="300">
        <f t="shared" si="44"/>
        <v>0</v>
      </c>
      <c r="Y207" s="295"/>
    </row>
    <row r="208" spans="1:25" ht="22.5" customHeight="1" x14ac:dyDescent="0.15">
      <c r="A208" s="287" t="s">
        <v>1045</v>
      </c>
      <c r="B208" s="317" t="s">
        <v>2092</v>
      </c>
      <c r="C208" s="310" t="s">
        <v>2094</v>
      </c>
      <c r="D208" s="306">
        <f>'내역서(건축)-SH'!D208+'내역서(건축)-재개발'!D208</f>
        <v>250</v>
      </c>
      <c r="E208" s="282" t="s">
        <v>1078</v>
      </c>
      <c r="F208" s="283">
        <v>430</v>
      </c>
      <c r="G208" s="283">
        <f t="shared" si="34"/>
        <v>107500</v>
      </c>
      <c r="H208" s="283">
        <v>11647</v>
      </c>
      <c r="I208" s="283">
        <f t="shared" si="35"/>
        <v>2911750</v>
      </c>
      <c r="J208" s="283">
        <v>0</v>
      </c>
      <c r="K208" s="283">
        <f t="shared" si="36"/>
        <v>0</v>
      </c>
      <c r="L208" s="283">
        <f t="shared" si="37"/>
        <v>12077</v>
      </c>
      <c r="M208" s="300">
        <f t="shared" si="37"/>
        <v>3019250</v>
      </c>
      <c r="N208" s="303">
        <f>'내역서(건축)-SH'!N208+'내역서(건축)-재개발'!N208</f>
        <v>250</v>
      </c>
      <c r="O208" s="283">
        <v>430</v>
      </c>
      <c r="P208" s="283">
        <f t="shared" si="38"/>
        <v>107500</v>
      </c>
      <c r="Q208" s="283">
        <v>11647</v>
      </c>
      <c r="R208" s="283">
        <f t="shared" si="39"/>
        <v>2911750</v>
      </c>
      <c r="S208" s="283">
        <v>0</v>
      </c>
      <c r="T208" s="283">
        <f t="shared" si="40"/>
        <v>0</v>
      </c>
      <c r="U208" s="283">
        <f t="shared" si="41"/>
        <v>12077</v>
      </c>
      <c r="V208" s="292">
        <f t="shared" si="42"/>
        <v>3019250</v>
      </c>
      <c r="W208" s="299">
        <f t="shared" si="43"/>
        <v>0</v>
      </c>
      <c r="X208" s="300">
        <f t="shared" si="44"/>
        <v>0</v>
      </c>
      <c r="Y208" s="295"/>
    </row>
    <row r="209" spans="1:25" ht="22.5" customHeight="1" x14ac:dyDescent="0.15">
      <c r="A209" s="287" t="s">
        <v>997</v>
      </c>
      <c r="B209" s="317" t="s">
        <v>2090</v>
      </c>
      <c r="C209" s="310" t="s">
        <v>2095</v>
      </c>
      <c r="D209" s="306">
        <f>'내역서(건축)-SH'!D209+'내역서(건축)-재개발'!D209</f>
        <v>1</v>
      </c>
      <c r="E209" s="282" t="s">
        <v>1078</v>
      </c>
      <c r="F209" s="283">
        <v>214</v>
      </c>
      <c r="G209" s="283">
        <f t="shared" si="34"/>
        <v>214</v>
      </c>
      <c r="H209" s="283">
        <v>4658</v>
      </c>
      <c r="I209" s="283">
        <f t="shared" si="35"/>
        <v>4658</v>
      </c>
      <c r="J209" s="283">
        <v>0</v>
      </c>
      <c r="K209" s="283">
        <f t="shared" si="36"/>
        <v>0</v>
      </c>
      <c r="L209" s="283">
        <f t="shared" si="37"/>
        <v>4872</v>
      </c>
      <c r="M209" s="300">
        <f t="shared" si="37"/>
        <v>4872</v>
      </c>
      <c r="N209" s="303">
        <f>'내역서(건축)-SH'!N209+'내역서(건축)-재개발'!N209</f>
        <v>1</v>
      </c>
      <c r="O209" s="283">
        <v>214</v>
      </c>
      <c r="P209" s="283">
        <f t="shared" si="38"/>
        <v>214</v>
      </c>
      <c r="Q209" s="283">
        <v>4658</v>
      </c>
      <c r="R209" s="283">
        <f t="shared" si="39"/>
        <v>4658</v>
      </c>
      <c r="S209" s="283">
        <v>0</v>
      </c>
      <c r="T209" s="283">
        <f t="shared" si="40"/>
        <v>0</v>
      </c>
      <c r="U209" s="283">
        <f t="shared" si="41"/>
        <v>4872</v>
      </c>
      <c r="V209" s="292">
        <f t="shared" si="42"/>
        <v>4872</v>
      </c>
      <c r="W209" s="299">
        <f t="shared" si="43"/>
        <v>0</v>
      </c>
      <c r="X209" s="300">
        <f t="shared" si="44"/>
        <v>0</v>
      </c>
      <c r="Y209" s="295"/>
    </row>
    <row r="210" spans="1:25" ht="22.5" customHeight="1" x14ac:dyDescent="0.15">
      <c r="A210" s="287" t="s">
        <v>975</v>
      </c>
      <c r="B210" s="317" t="s">
        <v>2092</v>
      </c>
      <c r="C210" s="310" t="s">
        <v>2095</v>
      </c>
      <c r="D210" s="306">
        <f>'내역서(건축)-SH'!D210+'내역서(건축)-재개발'!D210</f>
        <v>1</v>
      </c>
      <c r="E210" s="282" t="s">
        <v>1078</v>
      </c>
      <c r="F210" s="283">
        <v>214</v>
      </c>
      <c r="G210" s="283">
        <f t="shared" si="34"/>
        <v>214</v>
      </c>
      <c r="H210" s="283">
        <v>5823</v>
      </c>
      <c r="I210" s="283">
        <f t="shared" si="35"/>
        <v>5823</v>
      </c>
      <c r="J210" s="283">
        <v>0</v>
      </c>
      <c r="K210" s="283">
        <f t="shared" si="36"/>
        <v>0</v>
      </c>
      <c r="L210" s="283">
        <f t="shared" si="37"/>
        <v>6037</v>
      </c>
      <c r="M210" s="300">
        <f t="shared" si="37"/>
        <v>6037</v>
      </c>
      <c r="N210" s="303">
        <f>'내역서(건축)-SH'!N210+'내역서(건축)-재개발'!N210</f>
        <v>1</v>
      </c>
      <c r="O210" s="283">
        <v>214</v>
      </c>
      <c r="P210" s="283">
        <f t="shared" si="38"/>
        <v>214</v>
      </c>
      <c r="Q210" s="283">
        <v>5823</v>
      </c>
      <c r="R210" s="283">
        <f t="shared" si="39"/>
        <v>5823</v>
      </c>
      <c r="S210" s="283">
        <v>0</v>
      </c>
      <c r="T210" s="283">
        <f t="shared" si="40"/>
        <v>0</v>
      </c>
      <c r="U210" s="283">
        <f t="shared" si="41"/>
        <v>6037</v>
      </c>
      <c r="V210" s="292">
        <f t="shared" si="42"/>
        <v>6037</v>
      </c>
      <c r="W210" s="299">
        <f t="shared" si="43"/>
        <v>0</v>
      </c>
      <c r="X210" s="300">
        <f t="shared" si="44"/>
        <v>0</v>
      </c>
      <c r="Y210" s="295"/>
    </row>
    <row r="211" spans="1:25" ht="22.5" customHeight="1" x14ac:dyDescent="0.15">
      <c r="A211" s="287" t="s">
        <v>981</v>
      </c>
      <c r="B211" s="317" t="s">
        <v>2096</v>
      </c>
      <c r="C211" s="310" t="s">
        <v>2091</v>
      </c>
      <c r="D211" s="306">
        <f>'내역서(건축)-SH'!D211+'내역서(건축)-재개발'!D211</f>
        <v>250</v>
      </c>
      <c r="E211" s="282" t="s">
        <v>1078</v>
      </c>
      <c r="F211" s="283">
        <v>665</v>
      </c>
      <c r="G211" s="283">
        <f t="shared" si="34"/>
        <v>166250</v>
      </c>
      <c r="H211" s="283">
        <v>7556</v>
      </c>
      <c r="I211" s="283">
        <f t="shared" si="35"/>
        <v>1889000</v>
      </c>
      <c r="J211" s="283">
        <v>0</v>
      </c>
      <c r="K211" s="283">
        <f t="shared" si="36"/>
        <v>0</v>
      </c>
      <c r="L211" s="283">
        <f t="shared" si="37"/>
        <v>8221</v>
      </c>
      <c r="M211" s="300">
        <f t="shared" si="37"/>
        <v>2055250</v>
      </c>
      <c r="N211" s="303">
        <f>'내역서(건축)-SH'!N211+'내역서(건축)-재개발'!N211</f>
        <v>250</v>
      </c>
      <c r="O211" s="283">
        <v>665</v>
      </c>
      <c r="P211" s="283">
        <f t="shared" si="38"/>
        <v>166250</v>
      </c>
      <c r="Q211" s="283">
        <v>7556</v>
      </c>
      <c r="R211" s="283">
        <f t="shared" si="39"/>
        <v>1889000</v>
      </c>
      <c r="S211" s="283">
        <v>0</v>
      </c>
      <c r="T211" s="283">
        <f t="shared" si="40"/>
        <v>0</v>
      </c>
      <c r="U211" s="283">
        <f t="shared" si="41"/>
        <v>8221</v>
      </c>
      <c r="V211" s="292">
        <f t="shared" si="42"/>
        <v>2055250</v>
      </c>
      <c r="W211" s="299">
        <f t="shared" si="43"/>
        <v>0</v>
      </c>
      <c r="X211" s="300">
        <f t="shared" si="44"/>
        <v>0</v>
      </c>
      <c r="Y211" s="295"/>
    </row>
    <row r="212" spans="1:25" ht="22.5" customHeight="1" x14ac:dyDescent="0.15">
      <c r="A212" s="287" t="s">
        <v>998</v>
      </c>
      <c r="B212" s="317" t="s">
        <v>2097</v>
      </c>
      <c r="C212" s="310" t="s">
        <v>2091</v>
      </c>
      <c r="D212" s="306">
        <f>'내역서(건축)-SH'!D212+'내역서(건축)-재개발'!D212</f>
        <v>500</v>
      </c>
      <c r="E212" s="282" t="s">
        <v>1078</v>
      </c>
      <c r="F212" s="283">
        <v>665</v>
      </c>
      <c r="G212" s="283">
        <f t="shared" si="34"/>
        <v>332500</v>
      </c>
      <c r="H212" s="283">
        <v>7555</v>
      </c>
      <c r="I212" s="283">
        <f t="shared" si="35"/>
        <v>3777500</v>
      </c>
      <c r="J212" s="283">
        <v>0</v>
      </c>
      <c r="K212" s="283">
        <f t="shared" si="36"/>
        <v>0</v>
      </c>
      <c r="L212" s="283">
        <f t="shared" si="37"/>
        <v>8220</v>
      </c>
      <c r="M212" s="300">
        <f t="shared" si="37"/>
        <v>4110000</v>
      </c>
      <c r="N212" s="303">
        <f>'내역서(건축)-SH'!N212+'내역서(건축)-재개발'!N212</f>
        <v>500</v>
      </c>
      <c r="O212" s="283">
        <v>665</v>
      </c>
      <c r="P212" s="283">
        <f t="shared" si="38"/>
        <v>332500</v>
      </c>
      <c r="Q212" s="283">
        <v>7555</v>
      </c>
      <c r="R212" s="283">
        <f t="shared" si="39"/>
        <v>3777500</v>
      </c>
      <c r="S212" s="283">
        <v>0</v>
      </c>
      <c r="T212" s="283">
        <f t="shared" si="40"/>
        <v>0</v>
      </c>
      <c r="U212" s="283">
        <f t="shared" si="41"/>
        <v>8220</v>
      </c>
      <c r="V212" s="292">
        <f t="shared" si="42"/>
        <v>4110000</v>
      </c>
      <c r="W212" s="299">
        <f t="shared" si="43"/>
        <v>0</v>
      </c>
      <c r="X212" s="300">
        <f t="shared" si="44"/>
        <v>0</v>
      </c>
      <c r="Y212" s="295"/>
    </row>
    <row r="213" spans="1:25" ht="22.5" customHeight="1" x14ac:dyDescent="0.15">
      <c r="A213" s="287" t="s">
        <v>973</v>
      </c>
      <c r="B213" s="317" t="s">
        <v>2096</v>
      </c>
      <c r="C213" s="310" t="s">
        <v>2093</v>
      </c>
      <c r="D213" s="306">
        <f>'내역서(건축)-SH'!D213+'내역서(건축)-재개발'!D213</f>
        <v>1</v>
      </c>
      <c r="E213" s="282" t="s">
        <v>1078</v>
      </c>
      <c r="F213" s="283">
        <v>316</v>
      </c>
      <c r="G213" s="283">
        <f t="shared" si="34"/>
        <v>316</v>
      </c>
      <c r="H213" s="283">
        <v>3022</v>
      </c>
      <c r="I213" s="283">
        <f t="shared" si="35"/>
        <v>3022</v>
      </c>
      <c r="J213" s="283">
        <v>0</v>
      </c>
      <c r="K213" s="283">
        <f t="shared" si="36"/>
        <v>0</v>
      </c>
      <c r="L213" s="283">
        <f t="shared" si="37"/>
        <v>3338</v>
      </c>
      <c r="M213" s="300">
        <f t="shared" si="37"/>
        <v>3338</v>
      </c>
      <c r="N213" s="303">
        <f>'내역서(건축)-SH'!N213+'내역서(건축)-재개발'!N213</f>
        <v>1</v>
      </c>
      <c r="O213" s="283">
        <v>316</v>
      </c>
      <c r="P213" s="283">
        <f t="shared" si="38"/>
        <v>316</v>
      </c>
      <c r="Q213" s="283">
        <v>3022</v>
      </c>
      <c r="R213" s="283">
        <f t="shared" si="39"/>
        <v>3022</v>
      </c>
      <c r="S213" s="283">
        <v>0</v>
      </c>
      <c r="T213" s="283">
        <f t="shared" si="40"/>
        <v>0</v>
      </c>
      <c r="U213" s="283">
        <f t="shared" si="41"/>
        <v>3338</v>
      </c>
      <c r="V213" s="292">
        <f t="shared" si="42"/>
        <v>3338</v>
      </c>
      <c r="W213" s="299">
        <f t="shared" si="43"/>
        <v>0</v>
      </c>
      <c r="X213" s="300">
        <f t="shared" si="44"/>
        <v>0</v>
      </c>
      <c r="Y213" s="295"/>
    </row>
    <row r="214" spans="1:25" ht="22.5" customHeight="1" x14ac:dyDescent="0.15">
      <c r="A214" s="287" t="s">
        <v>1007</v>
      </c>
      <c r="B214" s="317" t="s">
        <v>2097</v>
      </c>
      <c r="C214" s="310" t="s">
        <v>2093</v>
      </c>
      <c r="D214" s="306">
        <f>'내역서(건축)-SH'!D214+'내역서(건축)-재개발'!D214</f>
        <v>1</v>
      </c>
      <c r="E214" s="282" t="s">
        <v>1078</v>
      </c>
      <c r="F214" s="283">
        <v>331</v>
      </c>
      <c r="G214" s="283">
        <f t="shared" si="34"/>
        <v>331</v>
      </c>
      <c r="H214" s="283">
        <v>3777</v>
      </c>
      <c r="I214" s="283">
        <f t="shared" si="35"/>
        <v>3777</v>
      </c>
      <c r="J214" s="283">
        <v>0</v>
      </c>
      <c r="K214" s="283">
        <f t="shared" si="36"/>
        <v>0</v>
      </c>
      <c r="L214" s="283">
        <f t="shared" si="37"/>
        <v>4108</v>
      </c>
      <c r="M214" s="300">
        <f t="shared" si="37"/>
        <v>4108</v>
      </c>
      <c r="N214" s="303">
        <f>'내역서(건축)-SH'!N214+'내역서(건축)-재개발'!N214</f>
        <v>1</v>
      </c>
      <c r="O214" s="283">
        <v>331</v>
      </c>
      <c r="P214" s="283">
        <f t="shared" si="38"/>
        <v>331</v>
      </c>
      <c r="Q214" s="283">
        <v>3777</v>
      </c>
      <c r="R214" s="283">
        <f t="shared" si="39"/>
        <v>3777</v>
      </c>
      <c r="S214" s="283">
        <v>0</v>
      </c>
      <c r="T214" s="283">
        <f t="shared" si="40"/>
        <v>0</v>
      </c>
      <c r="U214" s="283">
        <f t="shared" si="41"/>
        <v>4108</v>
      </c>
      <c r="V214" s="292">
        <f t="shared" si="42"/>
        <v>4108</v>
      </c>
      <c r="W214" s="299">
        <f t="shared" si="43"/>
        <v>0</v>
      </c>
      <c r="X214" s="300">
        <f t="shared" si="44"/>
        <v>0</v>
      </c>
      <c r="Y214" s="295"/>
    </row>
    <row r="215" spans="1:25" ht="22.5" customHeight="1" x14ac:dyDescent="0.15">
      <c r="A215" s="287" t="s">
        <v>1009</v>
      </c>
      <c r="B215" s="317" t="s">
        <v>2096</v>
      </c>
      <c r="C215" s="310" t="s">
        <v>2094</v>
      </c>
      <c r="D215" s="306">
        <f>'내역서(건축)-SH'!D215+'내역서(건축)-재개발'!D215</f>
        <v>100</v>
      </c>
      <c r="E215" s="282" t="s">
        <v>1078</v>
      </c>
      <c r="F215" s="283">
        <v>738</v>
      </c>
      <c r="G215" s="283">
        <f t="shared" si="34"/>
        <v>73800</v>
      </c>
      <c r="H215" s="283">
        <v>11181</v>
      </c>
      <c r="I215" s="283">
        <f t="shared" si="35"/>
        <v>1118100</v>
      </c>
      <c r="J215" s="283">
        <v>0</v>
      </c>
      <c r="K215" s="283">
        <f t="shared" si="36"/>
        <v>0</v>
      </c>
      <c r="L215" s="283">
        <f t="shared" si="37"/>
        <v>11919</v>
      </c>
      <c r="M215" s="300">
        <f t="shared" si="37"/>
        <v>1191900</v>
      </c>
      <c r="N215" s="303">
        <f>'내역서(건축)-SH'!N215+'내역서(건축)-재개발'!N215</f>
        <v>100</v>
      </c>
      <c r="O215" s="283">
        <v>738</v>
      </c>
      <c r="P215" s="283">
        <f t="shared" si="38"/>
        <v>73800</v>
      </c>
      <c r="Q215" s="283">
        <v>11181</v>
      </c>
      <c r="R215" s="283">
        <f t="shared" si="39"/>
        <v>1118100</v>
      </c>
      <c r="S215" s="283">
        <v>0</v>
      </c>
      <c r="T215" s="283">
        <f t="shared" si="40"/>
        <v>0</v>
      </c>
      <c r="U215" s="283">
        <f t="shared" si="41"/>
        <v>11919</v>
      </c>
      <c r="V215" s="292">
        <f t="shared" si="42"/>
        <v>1191900</v>
      </c>
      <c r="W215" s="299">
        <f t="shared" si="43"/>
        <v>0</v>
      </c>
      <c r="X215" s="300">
        <f t="shared" si="44"/>
        <v>0</v>
      </c>
      <c r="Y215" s="295"/>
    </row>
    <row r="216" spans="1:25" ht="22.5" customHeight="1" x14ac:dyDescent="0.15">
      <c r="A216" s="287" t="s">
        <v>1010</v>
      </c>
      <c r="B216" s="317" t="s">
        <v>2097</v>
      </c>
      <c r="C216" s="310" t="s">
        <v>2094</v>
      </c>
      <c r="D216" s="306">
        <f>'내역서(건축)-SH'!D216+'내역서(건축)-재개발'!D216</f>
        <v>50</v>
      </c>
      <c r="E216" s="282" t="s">
        <v>1078</v>
      </c>
      <c r="F216" s="283">
        <v>793</v>
      </c>
      <c r="G216" s="283">
        <f t="shared" si="34"/>
        <v>39650</v>
      </c>
      <c r="H216" s="283">
        <v>13975</v>
      </c>
      <c r="I216" s="283">
        <f t="shared" si="35"/>
        <v>698750</v>
      </c>
      <c r="J216" s="283">
        <v>0</v>
      </c>
      <c r="K216" s="283">
        <f t="shared" si="36"/>
        <v>0</v>
      </c>
      <c r="L216" s="283">
        <f t="shared" si="37"/>
        <v>14768</v>
      </c>
      <c r="M216" s="300">
        <f t="shared" si="37"/>
        <v>738400</v>
      </c>
      <c r="N216" s="303">
        <f>'내역서(건축)-SH'!N216+'내역서(건축)-재개발'!N216</f>
        <v>50</v>
      </c>
      <c r="O216" s="283">
        <v>793</v>
      </c>
      <c r="P216" s="283">
        <f t="shared" si="38"/>
        <v>39650</v>
      </c>
      <c r="Q216" s="283">
        <v>13975</v>
      </c>
      <c r="R216" s="283">
        <f t="shared" si="39"/>
        <v>698750</v>
      </c>
      <c r="S216" s="283">
        <v>0</v>
      </c>
      <c r="T216" s="283">
        <f t="shared" si="40"/>
        <v>0</v>
      </c>
      <c r="U216" s="283">
        <f t="shared" si="41"/>
        <v>14768</v>
      </c>
      <c r="V216" s="292">
        <f t="shared" si="42"/>
        <v>738400</v>
      </c>
      <c r="W216" s="299">
        <f t="shared" si="43"/>
        <v>0</v>
      </c>
      <c r="X216" s="300">
        <f t="shared" si="44"/>
        <v>0</v>
      </c>
      <c r="Y216" s="295"/>
    </row>
    <row r="217" spans="1:25" ht="22.5" customHeight="1" x14ac:dyDescent="0.15">
      <c r="A217" s="287" t="s">
        <v>1011</v>
      </c>
      <c r="B217" s="317" t="s">
        <v>2096</v>
      </c>
      <c r="C217" s="310" t="s">
        <v>2095</v>
      </c>
      <c r="D217" s="306">
        <f>'내역서(건축)-SH'!D217+'내역서(건축)-재개발'!D217</f>
        <v>1</v>
      </c>
      <c r="E217" s="282" t="s">
        <v>1078</v>
      </c>
      <c r="F217" s="283">
        <v>256</v>
      </c>
      <c r="G217" s="283">
        <f t="shared" si="34"/>
        <v>256</v>
      </c>
      <c r="H217" s="283">
        <v>5589</v>
      </c>
      <c r="I217" s="283">
        <f t="shared" si="35"/>
        <v>5589</v>
      </c>
      <c r="J217" s="283">
        <v>0</v>
      </c>
      <c r="K217" s="283">
        <f t="shared" si="36"/>
        <v>0</v>
      </c>
      <c r="L217" s="283">
        <f t="shared" si="37"/>
        <v>5845</v>
      </c>
      <c r="M217" s="300">
        <f t="shared" si="37"/>
        <v>5845</v>
      </c>
      <c r="N217" s="303">
        <f>'내역서(건축)-SH'!N217+'내역서(건축)-재개발'!N217</f>
        <v>1</v>
      </c>
      <c r="O217" s="283">
        <v>256</v>
      </c>
      <c r="P217" s="283">
        <f t="shared" si="38"/>
        <v>256</v>
      </c>
      <c r="Q217" s="283">
        <v>5589</v>
      </c>
      <c r="R217" s="283">
        <f t="shared" si="39"/>
        <v>5589</v>
      </c>
      <c r="S217" s="283">
        <v>0</v>
      </c>
      <c r="T217" s="283">
        <f t="shared" si="40"/>
        <v>0</v>
      </c>
      <c r="U217" s="283">
        <f t="shared" si="41"/>
        <v>5845</v>
      </c>
      <c r="V217" s="292">
        <f t="shared" si="42"/>
        <v>5845</v>
      </c>
      <c r="W217" s="299">
        <f t="shared" si="43"/>
        <v>0</v>
      </c>
      <c r="X217" s="300">
        <f t="shared" si="44"/>
        <v>0</v>
      </c>
      <c r="Y217" s="295"/>
    </row>
    <row r="218" spans="1:25" ht="22.5" customHeight="1" x14ac:dyDescent="0.15">
      <c r="A218" s="287" t="s">
        <v>223</v>
      </c>
      <c r="B218" s="317" t="s">
        <v>2097</v>
      </c>
      <c r="C218" s="310" t="s">
        <v>2095</v>
      </c>
      <c r="D218" s="306">
        <f>'내역서(건축)-SH'!D218+'내역서(건축)-재개발'!D218</f>
        <v>1</v>
      </c>
      <c r="E218" s="282" t="s">
        <v>1078</v>
      </c>
      <c r="F218" s="283">
        <v>395</v>
      </c>
      <c r="G218" s="283">
        <f t="shared" si="34"/>
        <v>395</v>
      </c>
      <c r="H218" s="283">
        <v>6987</v>
      </c>
      <c r="I218" s="283">
        <f t="shared" si="35"/>
        <v>6987</v>
      </c>
      <c r="J218" s="283">
        <v>0</v>
      </c>
      <c r="K218" s="283">
        <f t="shared" si="36"/>
        <v>0</v>
      </c>
      <c r="L218" s="283">
        <f t="shared" si="37"/>
        <v>7382</v>
      </c>
      <c r="M218" s="300">
        <f t="shared" si="37"/>
        <v>7382</v>
      </c>
      <c r="N218" s="303">
        <f>'내역서(건축)-SH'!N218+'내역서(건축)-재개발'!N218</f>
        <v>1</v>
      </c>
      <c r="O218" s="283">
        <v>395</v>
      </c>
      <c r="P218" s="283">
        <f t="shared" si="38"/>
        <v>395</v>
      </c>
      <c r="Q218" s="283">
        <v>6987</v>
      </c>
      <c r="R218" s="283">
        <f t="shared" si="39"/>
        <v>6987</v>
      </c>
      <c r="S218" s="283">
        <v>0</v>
      </c>
      <c r="T218" s="283">
        <f t="shared" si="40"/>
        <v>0</v>
      </c>
      <c r="U218" s="283">
        <f t="shared" si="41"/>
        <v>7382</v>
      </c>
      <c r="V218" s="292">
        <f t="shared" si="42"/>
        <v>7382</v>
      </c>
      <c r="W218" s="299">
        <f t="shared" si="43"/>
        <v>0</v>
      </c>
      <c r="X218" s="300">
        <f t="shared" si="44"/>
        <v>0</v>
      </c>
      <c r="Y218" s="295"/>
    </row>
    <row r="219" spans="1:25" ht="22.5" customHeight="1" x14ac:dyDescent="0.15">
      <c r="A219" s="287" t="s">
        <v>224</v>
      </c>
      <c r="B219" s="317" t="s">
        <v>2098</v>
      </c>
      <c r="C219" s="310" t="s">
        <v>2099</v>
      </c>
      <c r="D219" s="306">
        <f>'내역서(건축)-SH'!D219+'내역서(건축)-재개발'!D219</f>
        <v>20</v>
      </c>
      <c r="E219" s="282" t="s">
        <v>1078</v>
      </c>
      <c r="F219" s="283">
        <v>1835</v>
      </c>
      <c r="G219" s="283">
        <f t="shared" si="34"/>
        <v>36700</v>
      </c>
      <c r="H219" s="283">
        <v>5664</v>
      </c>
      <c r="I219" s="283">
        <f t="shared" si="35"/>
        <v>113280</v>
      </c>
      <c r="J219" s="283">
        <v>0</v>
      </c>
      <c r="K219" s="283">
        <f t="shared" si="36"/>
        <v>0</v>
      </c>
      <c r="L219" s="283">
        <f t="shared" si="37"/>
        <v>7499</v>
      </c>
      <c r="M219" s="300">
        <f t="shared" si="37"/>
        <v>149980</v>
      </c>
      <c r="N219" s="303">
        <f>'내역서(건축)-SH'!N219+'내역서(건축)-재개발'!N219</f>
        <v>20</v>
      </c>
      <c r="O219" s="283">
        <v>1835</v>
      </c>
      <c r="P219" s="283">
        <f t="shared" si="38"/>
        <v>36700</v>
      </c>
      <c r="Q219" s="283">
        <v>5664</v>
      </c>
      <c r="R219" s="283">
        <f t="shared" si="39"/>
        <v>113280</v>
      </c>
      <c r="S219" s="283">
        <v>0</v>
      </c>
      <c r="T219" s="283">
        <f t="shared" si="40"/>
        <v>0</v>
      </c>
      <c r="U219" s="283">
        <f t="shared" si="41"/>
        <v>7499</v>
      </c>
      <c r="V219" s="292">
        <f t="shared" si="42"/>
        <v>149980</v>
      </c>
      <c r="W219" s="299">
        <f t="shared" si="43"/>
        <v>0</v>
      </c>
      <c r="X219" s="300">
        <f t="shared" si="44"/>
        <v>0</v>
      </c>
      <c r="Y219" s="295"/>
    </row>
    <row r="220" spans="1:25" ht="22.5" customHeight="1" x14ac:dyDescent="0.15">
      <c r="A220" s="287" t="s">
        <v>225</v>
      </c>
      <c r="B220" s="317" t="s">
        <v>2100</v>
      </c>
      <c r="C220" s="310" t="s">
        <v>2099</v>
      </c>
      <c r="D220" s="306">
        <f>'내역서(건축)-SH'!D220+'내역서(건축)-재개발'!D220</f>
        <v>1</v>
      </c>
      <c r="E220" s="282" t="s">
        <v>1078</v>
      </c>
      <c r="F220" s="283">
        <v>2005</v>
      </c>
      <c r="G220" s="283">
        <f t="shared" si="34"/>
        <v>2005</v>
      </c>
      <c r="H220" s="283">
        <v>7080</v>
      </c>
      <c r="I220" s="283">
        <f t="shared" si="35"/>
        <v>7080</v>
      </c>
      <c r="J220" s="283">
        <v>0</v>
      </c>
      <c r="K220" s="283">
        <f t="shared" si="36"/>
        <v>0</v>
      </c>
      <c r="L220" s="283">
        <f t="shared" si="37"/>
        <v>9085</v>
      </c>
      <c r="M220" s="300">
        <f t="shared" si="37"/>
        <v>9085</v>
      </c>
      <c r="N220" s="303">
        <f>'내역서(건축)-SH'!N220+'내역서(건축)-재개발'!N220</f>
        <v>1</v>
      </c>
      <c r="O220" s="283">
        <v>2005</v>
      </c>
      <c r="P220" s="283">
        <f t="shared" si="38"/>
        <v>2005</v>
      </c>
      <c r="Q220" s="283">
        <v>7080</v>
      </c>
      <c r="R220" s="283">
        <f t="shared" si="39"/>
        <v>7080</v>
      </c>
      <c r="S220" s="283">
        <v>0</v>
      </c>
      <c r="T220" s="283">
        <f t="shared" si="40"/>
        <v>0</v>
      </c>
      <c r="U220" s="283">
        <f t="shared" si="41"/>
        <v>9085</v>
      </c>
      <c r="V220" s="292">
        <f t="shared" si="42"/>
        <v>9085</v>
      </c>
      <c r="W220" s="299">
        <f t="shared" si="43"/>
        <v>0</v>
      </c>
      <c r="X220" s="300">
        <f t="shared" si="44"/>
        <v>0</v>
      </c>
      <c r="Y220" s="295"/>
    </row>
    <row r="221" spans="1:25" ht="22.5" customHeight="1" x14ac:dyDescent="0.15">
      <c r="A221" s="287" t="s">
        <v>226</v>
      </c>
      <c r="B221" s="317" t="s">
        <v>2101</v>
      </c>
      <c r="C221" s="310" t="s">
        <v>2099</v>
      </c>
      <c r="D221" s="306">
        <f>'내역서(건축)-SH'!D221+'내역서(건축)-재개발'!D221</f>
        <v>150</v>
      </c>
      <c r="E221" s="282" t="s">
        <v>1078</v>
      </c>
      <c r="F221" s="283">
        <v>388</v>
      </c>
      <c r="G221" s="283">
        <f t="shared" si="34"/>
        <v>58200</v>
      </c>
      <c r="H221" s="283">
        <v>5664</v>
      </c>
      <c r="I221" s="283">
        <f t="shared" si="35"/>
        <v>849600</v>
      </c>
      <c r="J221" s="283">
        <v>0</v>
      </c>
      <c r="K221" s="283">
        <f t="shared" si="36"/>
        <v>0</v>
      </c>
      <c r="L221" s="283">
        <f t="shared" si="37"/>
        <v>6052</v>
      </c>
      <c r="M221" s="300">
        <f t="shared" si="37"/>
        <v>907800</v>
      </c>
      <c r="N221" s="303">
        <f>'내역서(건축)-SH'!N221+'내역서(건축)-재개발'!N221</f>
        <v>150</v>
      </c>
      <c r="O221" s="283">
        <v>388</v>
      </c>
      <c r="P221" s="283">
        <f t="shared" si="38"/>
        <v>58200</v>
      </c>
      <c r="Q221" s="283">
        <v>5664</v>
      </c>
      <c r="R221" s="283">
        <f t="shared" si="39"/>
        <v>849600</v>
      </c>
      <c r="S221" s="283">
        <v>0</v>
      </c>
      <c r="T221" s="283">
        <f t="shared" si="40"/>
        <v>0</v>
      </c>
      <c r="U221" s="283">
        <f t="shared" si="41"/>
        <v>6052</v>
      </c>
      <c r="V221" s="292">
        <f t="shared" si="42"/>
        <v>907800</v>
      </c>
      <c r="W221" s="299">
        <f t="shared" si="43"/>
        <v>0</v>
      </c>
      <c r="X221" s="300">
        <f t="shared" si="44"/>
        <v>0</v>
      </c>
      <c r="Y221" s="295"/>
    </row>
    <row r="222" spans="1:25" ht="22.5" customHeight="1" x14ac:dyDescent="0.15">
      <c r="A222" s="287" t="s">
        <v>227</v>
      </c>
      <c r="B222" s="317" t="s">
        <v>2102</v>
      </c>
      <c r="C222" s="310" t="s">
        <v>2099</v>
      </c>
      <c r="D222" s="306">
        <f>'내역서(건축)-SH'!D222+'내역서(건축)-재개발'!D222</f>
        <v>1</v>
      </c>
      <c r="E222" s="282" t="s">
        <v>1078</v>
      </c>
      <c r="F222" s="283">
        <v>416</v>
      </c>
      <c r="G222" s="283">
        <f t="shared" si="34"/>
        <v>416</v>
      </c>
      <c r="H222" s="283">
        <v>7080</v>
      </c>
      <c r="I222" s="283">
        <f t="shared" si="35"/>
        <v>7080</v>
      </c>
      <c r="J222" s="283">
        <v>0</v>
      </c>
      <c r="K222" s="283">
        <f t="shared" si="36"/>
        <v>0</v>
      </c>
      <c r="L222" s="283">
        <f t="shared" si="37"/>
        <v>7496</v>
      </c>
      <c r="M222" s="300">
        <f t="shared" si="37"/>
        <v>7496</v>
      </c>
      <c r="N222" s="303">
        <f>'내역서(건축)-SH'!N222+'내역서(건축)-재개발'!N222</f>
        <v>1</v>
      </c>
      <c r="O222" s="283">
        <v>416</v>
      </c>
      <c r="P222" s="283">
        <f t="shared" si="38"/>
        <v>416</v>
      </c>
      <c r="Q222" s="283">
        <v>7080</v>
      </c>
      <c r="R222" s="283">
        <f t="shared" si="39"/>
        <v>7080</v>
      </c>
      <c r="S222" s="283">
        <v>0</v>
      </c>
      <c r="T222" s="283">
        <f t="shared" si="40"/>
        <v>0</v>
      </c>
      <c r="U222" s="283">
        <f t="shared" si="41"/>
        <v>7496</v>
      </c>
      <c r="V222" s="292">
        <f t="shared" si="42"/>
        <v>7496</v>
      </c>
      <c r="W222" s="299">
        <f t="shared" si="43"/>
        <v>0</v>
      </c>
      <c r="X222" s="300">
        <f t="shared" si="44"/>
        <v>0</v>
      </c>
      <c r="Y222" s="295"/>
    </row>
    <row r="223" spans="1:25" ht="22.5" customHeight="1" x14ac:dyDescent="0.15">
      <c r="A223" s="287" t="s">
        <v>228</v>
      </c>
      <c r="B223" s="317" t="s">
        <v>2101</v>
      </c>
      <c r="C223" s="310" t="s">
        <v>2103</v>
      </c>
      <c r="D223" s="306">
        <f>'내역서(건축)-SH'!D223+'내역서(건축)-재개발'!D223</f>
        <v>1</v>
      </c>
      <c r="E223" s="282" t="s">
        <v>1078</v>
      </c>
      <c r="F223" s="283">
        <v>172</v>
      </c>
      <c r="G223" s="283">
        <f t="shared" si="34"/>
        <v>172</v>
      </c>
      <c r="H223" s="283">
        <v>2832</v>
      </c>
      <c r="I223" s="283">
        <f t="shared" si="35"/>
        <v>2832</v>
      </c>
      <c r="J223" s="283">
        <v>0</v>
      </c>
      <c r="K223" s="283">
        <f t="shared" si="36"/>
        <v>0</v>
      </c>
      <c r="L223" s="283">
        <f t="shared" si="37"/>
        <v>3004</v>
      </c>
      <c r="M223" s="300">
        <f t="shared" si="37"/>
        <v>3004</v>
      </c>
      <c r="N223" s="303">
        <f>'내역서(건축)-SH'!N223+'내역서(건축)-재개발'!N223</f>
        <v>1</v>
      </c>
      <c r="O223" s="283">
        <v>172</v>
      </c>
      <c r="P223" s="283">
        <f t="shared" si="38"/>
        <v>172</v>
      </c>
      <c r="Q223" s="283">
        <v>2832</v>
      </c>
      <c r="R223" s="283">
        <f t="shared" si="39"/>
        <v>2832</v>
      </c>
      <c r="S223" s="283">
        <v>0</v>
      </c>
      <c r="T223" s="283">
        <f t="shared" si="40"/>
        <v>0</v>
      </c>
      <c r="U223" s="283">
        <f t="shared" si="41"/>
        <v>3004</v>
      </c>
      <c r="V223" s="292">
        <f t="shared" si="42"/>
        <v>3004</v>
      </c>
      <c r="W223" s="299">
        <f t="shared" si="43"/>
        <v>0</v>
      </c>
      <c r="X223" s="300">
        <f t="shared" si="44"/>
        <v>0</v>
      </c>
      <c r="Y223" s="295"/>
    </row>
    <row r="224" spans="1:25" ht="22.5" customHeight="1" x14ac:dyDescent="0.15">
      <c r="A224" s="287" t="s">
        <v>229</v>
      </c>
      <c r="B224" s="317" t="s">
        <v>2102</v>
      </c>
      <c r="C224" s="310" t="s">
        <v>2103</v>
      </c>
      <c r="D224" s="306">
        <f>'내역서(건축)-SH'!D224+'내역서(건축)-재개발'!D224</f>
        <v>1</v>
      </c>
      <c r="E224" s="282" t="s">
        <v>1078</v>
      </c>
      <c r="F224" s="283">
        <v>186</v>
      </c>
      <c r="G224" s="283">
        <f t="shared" si="34"/>
        <v>186</v>
      </c>
      <c r="H224" s="283">
        <v>3540</v>
      </c>
      <c r="I224" s="283">
        <f t="shared" si="35"/>
        <v>3540</v>
      </c>
      <c r="J224" s="283">
        <v>0</v>
      </c>
      <c r="K224" s="283">
        <f t="shared" si="36"/>
        <v>0</v>
      </c>
      <c r="L224" s="283">
        <f t="shared" si="37"/>
        <v>3726</v>
      </c>
      <c r="M224" s="300">
        <f t="shared" si="37"/>
        <v>3726</v>
      </c>
      <c r="N224" s="303">
        <f>'내역서(건축)-SH'!N224+'내역서(건축)-재개발'!N224</f>
        <v>1</v>
      </c>
      <c r="O224" s="283">
        <v>186</v>
      </c>
      <c r="P224" s="283">
        <f t="shared" si="38"/>
        <v>186</v>
      </c>
      <c r="Q224" s="283">
        <v>3540</v>
      </c>
      <c r="R224" s="283">
        <f t="shared" si="39"/>
        <v>3540</v>
      </c>
      <c r="S224" s="283">
        <v>0</v>
      </c>
      <c r="T224" s="283">
        <f t="shared" si="40"/>
        <v>0</v>
      </c>
      <c r="U224" s="283">
        <f t="shared" si="41"/>
        <v>3726</v>
      </c>
      <c r="V224" s="292">
        <f t="shared" si="42"/>
        <v>3726</v>
      </c>
      <c r="W224" s="299">
        <f t="shared" si="43"/>
        <v>0</v>
      </c>
      <c r="X224" s="300">
        <f t="shared" si="44"/>
        <v>0</v>
      </c>
      <c r="Y224" s="295"/>
    </row>
    <row r="225" spans="1:25" ht="22.5" customHeight="1" x14ac:dyDescent="0.15">
      <c r="A225" s="287" t="s">
        <v>230</v>
      </c>
      <c r="B225" s="317" t="s">
        <v>2104</v>
      </c>
      <c r="C225" s="310" t="s">
        <v>2099</v>
      </c>
      <c r="D225" s="306">
        <f>'내역서(건축)-SH'!D225+'내역서(건축)-재개발'!D225</f>
        <v>1</v>
      </c>
      <c r="E225" s="282" t="s">
        <v>1078</v>
      </c>
      <c r="F225" s="283">
        <v>1169</v>
      </c>
      <c r="G225" s="283">
        <f t="shared" si="34"/>
        <v>1169</v>
      </c>
      <c r="H225" s="283">
        <v>7934</v>
      </c>
      <c r="I225" s="283">
        <f t="shared" si="35"/>
        <v>7934</v>
      </c>
      <c r="J225" s="283">
        <v>0</v>
      </c>
      <c r="K225" s="283">
        <f t="shared" si="36"/>
        <v>0</v>
      </c>
      <c r="L225" s="283">
        <f t="shared" si="37"/>
        <v>9103</v>
      </c>
      <c r="M225" s="300">
        <f t="shared" si="37"/>
        <v>9103</v>
      </c>
      <c r="N225" s="303">
        <f>'내역서(건축)-SH'!N225+'내역서(건축)-재개발'!N225</f>
        <v>1</v>
      </c>
      <c r="O225" s="283">
        <v>1169</v>
      </c>
      <c r="P225" s="283">
        <f t="shared" si="38"/>
        <v>1169</v>
      </c>
      <c r="Q225" s="283">
        <v>7934</v>
      </c>
      <c r="R225" s="283">
        <f t="shared" si="39"/>
        <v>7934</v>
      </c>
      <c r="S225" s="283">
        <v>0</v>
      </c>
      <c r="T225" s="283">
        <f t="shared" si="40"/>
        <v>0</v>
      </c>
      <c r="U225" s="283">
        <f t="shared" si="41"/>
        <v>9103</v>
      </c>
      <c r="V225" s="292">
        <f t="shared" si="42"/>
        <v>9103</v>
      </c>
      <c r="W225" s="299">
        <f t="shared" si="43"/>
        <v>0</v>
      </c>
      <c r="X225" s="300">
        <f t="shared" si="44"/>
        <v>0</v>
      </c>
      <c r="Y225" s="295"/>
    </row>
    <row r="226" spans="1:25" ht="22.5" customHeight="1" x14ac:dyDescent="0.15">
      <c r="A226" s="287" t="s">
        <v>231</v>
      </c>
      <c r="B226" s="317" t="s">
        <v>2105</v>
      </c>
      <c r="C226" s="310" t="s">
        <v>2099</v>
      </c>
      <c r="D226" s="306">
        <f>'내역서(건축)-SH'!D226+'내역서(건축)-재개발'!D226</f>
        <v>1</v>
      </c>
      <c r="E226" s="282" t="s">
        <v>1078</v>
      </c>
      <c r="F226" s="283">
        <v>1169</v>
      </c>
      <c r="G226" s="283">
        <f t="shared" si="34"/>
        <v>1169</v>
      </c>
      <c r="H226" s="283">
        <v>9917</v>
      </c>
      <c r="I226" s="283">
        <f t="shared" si="35"/>
        <v>9917</v>
      </c>
      <c r="J226" s="283">
        <v>0</v>
      </c>
      <c r="K226" s="283">
        <f t="shared" si="36"/>
        <v>0</v>
      </c>
      <c r="L226" s="283">
        <f t="shared" si="37"/>
        <v>11086</v>
      </c>
      <c r="M226" s="300">
        <f t="shared" si="37"/>
        <v>11086</v>
      </c>
      <c r="N226" s="303">
        <f>'내역서(건축)-SH'!N226+'내역서(건축)-재개발'!N226</f>
        <v>1</v>
      </c>
      <c r="O226" s="283">
        <v>1169</v>
      </c>
      <c r="P226" s="283">
        <f t="shared" si="38"/>
        <v>1169</v>
      </c>
      <c r="Q226" s="283">
        <v>9917</v>
      </c>
      <c r="R226" s="283">
        <f t="shared" si="39"/>
        <v>9917</v>
      </c>
      <c r="S226" s="283">
        <v>0</v>
      </c>
      <c r="T226" s="283">
        <f t="shared" si="40"/>
        <v>0</v>
      </c>
      <c r="U226" s="283">
        <f t="shared" si="41"/>
        <v>11086</v>
      </c>
      <c r="V226" s="292">
        <f t="shared" si="42"/>
        <v>11086</v>
      </c>
      <c r="W226" s="299">
        <f t="shared" si="43"/>
        <v>0</v>
      </c>
      <c r="X226" s="300">
        <f t="shared" si="44"/>
        <v>0</v>
      </c>
      <c r="Y226" s="295"/>
    </row>
    <row r="227" spans="1:25" ht="22.5" customHeight="1" x14ac:dyDescent="0.15">
      <c r="A227" s="287" t="s">
        <v>232</v>
      </c>
      <c r="B227" s="317" t="s">
        <v>2104</v>
      </c>
      <c r="C227" s="310" t="s">
        <v>2103</v>
      </c>
      <c r="D227" s="306">
        <f>'내역서(건축)-SH'!D227+'내역서(건축)-재개발'!D227</f>
        <v>1</v>
      </c>
      <c r="E227" s="282" t="s">
        <v>1078</v>
      </c>
      <c r="F227" s="283">
        <v>688</v>
      </c>
      <c r="G227" s="283">
        <f t="shared" si="34"/>
        <v>688</v>
      </c>
      <c r="H227" s="283">
        <v>3966</v>
      </c>
      <c r="I227" s="283">
        <f t="shared" si="35"/>
        <v>3966</v>
      </c>
      <c r="J227" s="283">
        <v>0</v>
      </c>
      <c r="K227" s="283">
        <f t="shared" si="36"/>
        <v>0</v>
      </c>
      <c r="L227" s="283">
        <f t="shared" si="37"/>
        <v>4654</v>
      </c>
      <c r="M227" s="300">
        <f t="shared" si="37"/>
        <v>4654</v>
      </c>
      <c r="N227" s="303">
        <f>'내역서(건축)-SH'!N227+'내역서(건축)-재개발'!N227</f>
        <v>1</v>
      </c>
      <c r="O227" s="283">
        <v>688</v>
      </c>
      <c r="P227" s="283">
        <f t="shared" si="38"/>
        <v>688</v>
      </c>
      <c r="Q227" s="283">
        <v>3966</v>
      </c>
      <c r="R227" s="283">
        <f t="shared" si="39"/>
        <v>3966</v>
      </c>
      <c r="S227" s="283">
        <v>0</v>
      </c>
      <c r="T227" s="283">
        <f t="shared" si="40"/>
        <v>0</v>
      </c>
      <c r="U227" s="283">
        <f t="shared" si="41"/>
        <v>4654</v>
      </c>
      <c r="V227" s="292">
        <f t="shared" si="42"/>
        <v>4654</v>
      </c>
      <c r="W227" s="299">
        <f t="shared" si="43"/>
        <v>0</v>
      </c>
      <c r="X227" s="300">
        <f t="shared" si="44"/>
        <v>0</v>
      </c>
      <c r="Y227" s="295"/>
    </row>
    <row r="228" spans="1:25" ht="22.5" customHeight="1" x14ac:dyDescent="0.15">
      <c r="A228" s="287" t="s">
        <v>233</v>
      </c>
      <c r="B228" s="317" t="s">
        <v>2105</v>
      </c>
      <c r="C228" s="310" t="s">
        <v>2103</v>
      </c>
      <c r="D228" s="306">
        <f>'내역서(건축)-SH'!D228+'내역서(건축)-재개발'!D228</f>
        <v>1</v>
      </c>
      <c r="E228" s="282" t="s">
        <v>1078</v>
      </c>
      <c r="F228" s="283">
        <v>688</v>
      </c>
      <c r="G228" s="283">
        <f t="shared" si="34"/>
        <v>688</v>
      </c>
      <c r="H228" s="283">
        <v>4957</v>
      </c>
      <c r="I228" s="283">
        <f t="shared" si="35"/>
        <v>4957</v>
      </c>
      <c r="J228" s="283">
        <v>0</v>
      </c>
      <c r="K228" s="283">
        <f t="shared" si="36"/>
        <v>0</v>
      </c>
      <c r="L228" s="283">
        <f t="shared" si="37"/>
        <v>5645</v>
      </c>
      <c r="M228" s="300">
        <f t="shared" si="37"/>
        <v>5645</v>
      </c>
      <c r="N228" s="303">
        <f>'내역서(건축)-SH'!N228+'내역서(건축)-재개발'!N228</f>
        <v>1</v>
      </c>
      <c r="O228" s="283">
        <v>688</v>
      </c>
      <c r="P228" s="283">
        <f t="shared" si="38"/>
        <v>688</v>
      </c>
      <c r="Q228" s="283">
        <v>4957</v>
      </c>
      <c r="R228" s="283">
        <f t="shared" si="39"/>
        <v>4957</v>
      </c>
      <c r="S228" s="283">
        <v>0</v>
      </c>
      <c r="T228" s="283">
        <f t="shared" si="40"/>
        <v>0</v>
      </c>
      <c r="U228" s="283">
        <f t="shared" si="41"/>
        <v>5645</v>
      </c>
      <c r="V228" s="292">
        <f t="shared" si="42"/>
        <v>5645</v>
      </c>
      <c r="W228" s="299">
        <f t="shared" si="43"/>
        <v>0</v>
      </c>
      <c r="X228" s="300">
        <f t="shared" si="44"/>
        <v>0</v>
      </c>
      <c r="Y228" s="295"/>
    </row>
    <row r="229" spans="1:25" ht="22.5" customHeight="1" x14ac:dyDescent="0.15">
      <c r="A229" s="287" t="s">
        <v>234</v>
      </c>
      <c r="B229" s="317" t="s">
        <v>2106</v>
      </c>
      <c r="C229" s="310" t="s">
        <v>2099</v>
      </c>
      <c r="D229" s="306">
        <f>'내역서(건축)-SH'!D229+'내역서(건축)-재개발'!D229</f>
        <v>200</v>
      </c>
      <c r="E229" s="282" t="s">
        <v>1078</v>
      </c>
      <c r="F229" s="283">
        <v>1152</v>
      </c>
      <c r="G229" s="283">
        <f t="shared" si="34"/>
        <v>230400</v>
      </c>
      <c r="H229" s="283">
        <v>5037</v>
      </c>
      <c r="I229" s="283">
        <f t="shared" si="35"/>
        <v>1007400</v>
      </c>
      <c r="J229" s="283">
        <v>0</v>
      </c>
      <c r="K229" s="283">
        <f t="shared" si="36"/>
        <v>0</v>
      </c>
      <c r="L229" s="283">
        <f t="shared" si="37"/>
        <v>6189</v>
      </c>
      <c r="M229" s="300">
        <f t="shared" si="37"/>
        <v>1237800</v>
      </c>
      <c r="N229" s="303">
        <f>'내역서(건축)-SH'!N229+'내역서(건축)-재개발'!N229</f>
        <v>17970</v>
      </c>
      <c r="O229" s="283">
        <v>1152</v>
      </c>
      <c r="P229" s="283">
        <f t="shared" si="38"/>
        <v>20701440</v>
      </c>
      <c r="Q229" s="283">
        <v>5037</v>
      </c>
      <c r="R229" s="283">
        <f t="shared" si="39"/>
        <v>90514890</v>
      </c>
      <c r="S229" s="283">
        <v>0</v>
      </c>
      <c r="T229" s="283">
        <f t="shared" si="40"/>
        <v>0</v>
      </c>
      <c r="U229" s="283">
        <f t="shared" si="41"/>
        <v>6189</v>
      </c>
      <c r="V229" s="292">
        <f t="shared" si="42"/>
        <v>111216330</v>
      </c>
      <c r="W229" s="299">
        <f t="shared" si="43"/>
        <v>17770</v>
      </c>
      <c r="X229" s="300">
        <f t="shared" si="44"/>
        <v>109978530</v>
      </c>
      <c r="Y229" s="295"/>
    </row>
    <row r="230" spans="1:25" ht="22.5" customHeight="1" x14ac:dyDescent="0.15">
      <c r="A230" s="287" t="s">
        <v>235</v>
      </c>
      <c r="B230" s="317" t="s">
        <v>2107</v>
      </c>
      <c r="C230" s="310" t="s">
        <v>2099</v>
      </c>
      <c r="D230" s="306">
        <f>'내역서(건축)-SH'!D230+'내역서(건축)-재개발'!D230</f>
        <v>30</v>
      </c>
      <c r="E230" s="282" t="s">
        <v>1078</v>
      </c>
      <c r="F230" s="283">
        <v>1152</v>
      </c>
      <c r="G230" s="283">
        <f t="shared" si="34"/>
        <v>34560</v>
      </c>
      <c r="H230" s="283">
        <v>6171</v>
      </c>
      <c r="I230" s="283">
        <f t="shared" si="35"/>
        <v>185130</v>
      </c>
      <c r="J230" s="283">
        <v>0</v>
      </c>
      <c r="K230" s="283">
        <f t="shared" si="36"/>
        <v>0</v>
      </c>
      <c r="L230" s="283">
        <f t="shared" si="37"/>
        <v>7323</v>
      </c>
      <c r="M230" s="300">
        <f t="shared" si="37"/>
        <v>219690</v>
      </c>
      <c r="N230" s="303">
        <f>'내역서(건축)-SH'!N230+'내역서(건축)-재개발'!N230</f>
        <v>600</v>
      </c>
      <c r="O230" s="283">
        <v>1152</v>
      </c>
      <c r="P230" s="283">
        <f t="shared" si="38"/>
        <v>691200</v>
      </c>
      <c r="Q230" s="283">
        <v>6171</v>
      </c>
      <c r="R230" s="283">
        <f t="shared" si="39"/>
        <v>3702600</v>
      </c>
      <c r="S230" s="283">
        <v>0</v>
      </c>
      <c r="T230" s="283">
        <f t="shared" si="40"/>
        <v>0</v>
      </c>
      <c r="U230" s="283">
        <f t="shared" si="41"/>
        <v>7323</v>
      </c>
      <c r="V230" s="292">
        <f t="shared" si="42"/>
        <v>4393800</v>
      </c>
      <c r="W230" s="299">
        <f t="shared" si="43"/>
        <v>570</v>
      </c>
      <c r="X230" s="300">
        <f t="shared" si="44"/>
        <v>4174110</v>
      </c>
      <c r="Y230" s="295"/>
    </row>
    <row r="231" spans="1:25" ht="22.5" customHeight="1" x14ac:dyDescent="0.15">
      <c r="A231" s="287" t="s">
        <v>236</v>
      </c>
      <c r="B231" s="317" t="s">
        <v>2108</v>
      </c>
      <c r="C231" s="310" t="s">
        <v>2109</v>
      </c>
      <c r="D231" s="306">
        <f>'내역서(건축)-SH'!D231+'내역서(건축)-재개발'!D231</f>
        <v>50</v>
      </c>
      <c r="E231" s="282" t="s">
        <v>1078</v>
      </c>
      <c r="F231" s="283">
        <v>26318</v>
      </c>
      <c r="G231" s="283">
        <f t="shared" si="34"/>
        <v>1315900</v>
      </c>
      <c r="H231" s="283">
        <v>5037</v>
      </c>
      <c r="I231" s="283">
        <f t="shared" si="35"/>
        <v>251850</v>
      </c>
      <c r="J231" s="283">
        <v>0</v>
      </c>
      <c r="K231" s="283">
        <f t="shared" si="36"/>
        <v>0</v>
      </c>
      <c r="L231" s="283">
        <f t="shared" si="37"/>
        <v>31355</v>
      </c>
      <c r="M231" s="300">
        <f t="shared" si="37"/>
        <v>1567750</v>
      </c>
      <c r="N231" s="303">
        <f>'내역서(건축)-SH'!N231+'내역서(건축)-재개발'!N231</f>
        <v>50</v>
      </c>
      <c r="O231" s="283">
        <v>26318</v>
      </c>
      <c r="P231" s="283">
        <f t="shared" si="38"/>
        <v>1315900</v>
      </c>
      <c r="Q231" s="283">
        <v>5037</v>
      </c>
      <c r="R231" s="283">
        <f t="shared" si="39"/>
        <v>251850</v>
      </c>
      <c r="S231" s="283">
        <v>0</v>
      </c>
      <c r="T231" s="283">
        <f t="shared" si="40"/>
        <v>0</v>
      </c>
      <c r="U231" s="283">
        <f t="shared" si="41"/>
        <v>31355</v>
      </c>
      <c r="V231" s="292">
        <f t="shared" si="42"/>
        <v>1567750</v>
      </c>
      <c r="W231" s="299">
        <f t="shared" si="43"/>
        <v>0</v>
      </c>
      <c r="X231" s="300">
        <f t="shared" si="44"/>
        <v>0</v>
      </c>
      <c r="Y231" s="295"/>
    </row>
    <row r="232" spans="1:25" ht="22.5" customHeight="1" x14ac:dyDescent="0.15">
      <c r="A232" s="287" t="s">
        <v>237</v>
      </c>
      <c r="B232" s="317" t="s">
        <v>2110</v>
      </c>
      <c r="C232" s="310" t="s">
        <v>2111</v>
      </c>
      <c r="D232" s="306">
        <f>'내역서(건축)-SH'!D232+'내역서(건축)-재개발'!D232</f>
        <v>1</v>
      </c>
      <c r="E232" s="282" t="s">
        <v>1078</v>
      </c>
      <c r="F232" s="283">
        <v>2017</v>
      </c>
      <c r="G232" s="283">
        <f t="shared" si="34"/>
        <v>2017</v>
      </c>
      <c r="H232" s="283">
        <v>11962</v>
      </c>
      <c r="I232" s="283">
        <f t="shared" si="35"/>
        <v>11962</v>
      </c>
      <c r="J232" s="283">
        <v>0</v>
      </c>
      <c r="K232" s="283">
        <f t="shared" si="36"/>
        <v>0</v>
      </c>
      <c r="L232" s="283">
        <f t="shared" si="37"/>
        <v>13979</v>
      </c>
      <c r="M232" s="300">
        <f t="shared" si="37"/>
        <v>13979</v>
      </c>
      <c r="N232" s="303">
        <f>'내역서(건축)-SH'!N232+'내역서(건축)-재개발'!N232</f>
        <v>1</v>
      </c>
      <c r="O232" s="283">
        <v>2017</v>
      </c>
      <c r="P232" s="283">
        <f t="shared" si="38"/>
        <v>2017</v>
      </c>
      <c r="Q232" s="283">
        <v>11962</v>
      </c>
      <c r="R232" s="283">
        <f t="shared" si="39"/>
        <v>11962</v>
      </c>
      <c r="S232" s="283">
        <v>0</v>
      </c>
      <c r="T232" s="283">
        <f t="shared" si="40"/>
        <v>0</v>
      </c>
      <c r="U232" s="283">
        <f t="shared" si="41"/>
        <v>13979</v>
      </c>
      <c r="V232" s="292">
        <f t="shared" si="42"/>
        <v>13979</v>
      </c>
      <c r="W232" s="299">
        <f t="shared" si="43"/>
        <v>0</v>
      </c>
      <c r="X232" s="300">
        <f t="shared" si="44"/>
        <v>0</v>
      </c>
      <c r="Y232" s="295"/>
    </row>
    <row r="233" spans="1:25" ht="22.5" customHeight="1" x14ac:dyDescent="0.15">
      <c r="A233" s="287" t="s">
        <v>238</v>
      </c>
      <c r="B233" s="317" t="s">
        <v>2112</v>
      </c>
      <c r="C233" s="310" t="s">
        <v>2111</v>
      </c>
      <c r="D233" s="306">
        <f>'내역서(건축)-SH'!D233+'내역서(건축)-재개발'!D233</f>
        <v>1</v>
      </c>
      <c r="E233" s="282" t="s">
        <v>1078</v>
      </c>
      <c r="F233" s="283">
        <v>1927</v>
      </c>
      <c r="G233" s="283">
        <f t="shared" si="34"/>
        <v>1927</v>
      </c>
      <c r="H233" s="283">
        <v>14952</v>
      </c>
      <c r="I233" s="283">
        <f t="shared" si="35"/>
        <v>14952</v>
      </c>
      <c r="J233" s="283">
        <v>0</v>
      </c>
      <c r="K233" s="283">
        <f t="shared" si="36"/>
        <v>0</v>
      </c>
      <c r="L233" s="283">
        <f t="shared" si="37"/>
        <v>16879</v>
      </c>
      <c r="M233" s="300">
        <f t="shared" si="37"/>
        <v>16879</v>
      </c>
      <c r="N233" s="303">
        <f>'내역서(건축)-SH'!N233+'내역서(건축)-재개발'!N233</f>
        <v>1</v>
      </c>
      <c r="O233" s="283">
        <v>1927</v>
      </c>
      <c r="P233" s="283">
        <f t="shared" si="38"/>
        <v>1927</v>
      </c>
      <c r="Q233" s="283">
        <v>14952</v>
      </c>
      <c r="R233" s="283">
        <f t="shared" si="39"/>
        <v>14952</v>
      </c>
      <c r="S233" s="283">
        <v>0</v>
      </c>
      <c r="T233" s="283">
        <f t="shared" si="40"/>
        <v>0</v>
      </c>
      <c r="U233" s="283">
        <f t="shared" si="41"/>
        <v>16879</v>
      </c>
      <c r="V233" s="292">
        <f t="shared" si="42"/>
        <v>16879</v>
      </c>
      <c r="W233" s="299">
        <f t="shared" si="43"/>
        <v>0</v>
      </c>
      <c r="X233" s="300">
        <f t="shared" si="44"/>
        <v>0</v>
      </c>
      <c r="Y233" s="295"/>
    </row>
    <row r="234" spans="1:25" ht="22.5" customHeight="1" x14ac:dyDescent="0.15">
      <c r="A234" s="287" t="s">
        <v>239</v>
      </c>
      <c r="B234" s="317" t="s">
        <v>2113</v>
      </c>
      <c r="C234" s="310" t="s">
        <v>2099</v>
      </c>
      <c r="D234" s="306">
        <f>'내역서(건축)-SH'!D234+'내역서(건축)-재개발'!D234</f>
        <v>1</v>
      </c>
      <c r="E234" s="282" t="s">
        <v>1078</v>
      </c>
      <c r="F234" s="283">
        <v>1167</v>
      </c>
      <c r="G234" s="283">
        <f t="shared" si="34"/>
        <v>1167</v>
      </c>
      <c r="H234" s="283">
        <v>6734</v>
      </c>
      <c r="I234" s="283">
        <f t="shared" si="35"/>
        <v>6734</v>
      </c>
      <c r="J234" s="283">
        <v>0</v>
      </c>
      <c r="K234" s="283">
        <f t="shared" si="36"/>
        <v>0</v>
      </c>
      <c r="L234" s="283">
        <f t="shared" si="37"/>
        <v>7901</v>
      </c>
      <c r="M234" s="300">
        <f t="shared" si="37"/>
        <v>7901</v>
      </c>
      <c r="N234" s="303">
        <f>'내역서(건축)-SH'!N234+'내역서(건축)-재개발'!N234</f>
        <v>1</v>
      </c>
      <c r="O234" s="283">
        <v>1167</v>
      </c>
      <c r="P234" s="283">
        <f t="shared" si="38"/>
        <v>1167</v>
      </c>
      <c r="Q234" s="283">
        <v>6734</v>
      </c>
      <c r="R234" s="283">
        <f t="shared" si="39"/>
        <v>6734</v>
      </c>
      <c r="S234" s="283">
        <v>0</v>
      </c>
      <c r="T234" s="283">
        <f t="shared" si="40"/>
        <v>0</v>
      </c>
      <c r="U234" s="283">
        <f t="shared" si="41"/>
        <v>7901</v>
      </c>
      <c r="V234" s="292">
        <f t="shared" si="42"/>
        <v>7901</v>
      </c>
      <c r="W234" s="299">
        <f t="shared" si="43"/>
        <v>0</v>
      </c>
      <c r="X234" s="300">
        <f t="shared" si="44"/>
        <v>0</v>
      </c>
      <c r="Y234" s="295"/>
    </row>
    <row r="235" spans="1:25" ht="22.5" customHeight="1" x14ac:dyDescent="0.15">
      <c r="A235" s="287" t="s">
        <v>240</v>
      </c>
      <c r="B235" s="317" t="s">
        <v>2114</v>
      </c>
      <c r="C235" s="310" t="s">
        <v>2099</v>
      </c>
      <c r="D235" s="306">
        <f>'내역서(건축)-SH'!D235+'내역서(건축)-재개발'!D235</f>
        <v>1</v>
      </c>
      <c r="E235" s="282" t="s">
        <v>1078</v>
      </c>
      <c r="F235" s="283">
        <v>965</v>
      </c>
      <c r="G235" s="283">
        <f t="shared" si="34"/>
        <v>965</v>
      </c>
      <c r="H235" s="283">
        <v>8418</v>
      </c>
      <c r="I235" s="283">
        <f t="shared" si="35"/>
        <v>8418</v>
      </c>
      <c r="J235" s="283">
        <v>0</v>
      </c>
      <c r="K235" s="283">
        <f t="shared" si="36"/>
        <v>0</v>
      </c>
      <c r="L235" s="283">
        <f t="shared" si="37"/>
        <v>9383</v>
      </c>
      <c r="M235" s="300">
        <f t="shared" si="37"/>
        <v>9383</v>
      </c>
      <c r="N235" s="303">
        <f>'내역서(건축)-SH'!N235+'내역서(건축)-재개발'!N235</f>
        <v>1</v>
      </c>
      <c r="O235" s="283">
        <v>965</v>
      </c>
      <c r="P235" s="283">
        <f t="shared" si="38"/>
        <v>965</v>
      </c>
      <c r="Q235" s="283">
        <v>8418</v>
      </c>
      <c r="R235" s="283">
        <f t="shared" si="39"/>
        <v>8418</v>
      </c>
      <c r="S235" s="283">
        <v>0</v>
      </c>
      <c r="T235" s="283">
        <f t="shared" si="40"/>
        <v>0</v>
      </c>
      <c r="U235" s="283">
        <f t="shared" si="41"/>
        <v>9383</v>
      </c>
      <c r="V235" s="292">
        <f t="shared" si="42"/>
        <v>9383</v>
      </c>
      <c r="W235" s="299">
        <f t="shared" si="43"/>
        <v>0</v>
      </c>
      <c r="X235" s="300">
        <f t="shared" si="44"/>
        <v>0</v>
      </c>
      <c r="Y235" s="295"/>
    </row>
    <row r="236" spans="1:25" ht="22.5" customHeight="1" x14ac:dyDescent="0.15">
      <c r="A236" s="287" t="s">
        <v>241</v>
      </c>
      <c r="B236" s="317" t="s">
        <v>2113</v>
      </c>
      <c r="C236" s="310" t="s">
        <v>2103</v>
      </c>
      <c r="D236" s="306">
        <f>'내역서(건축)-SH'!D236+'내역서(건축)-재개발'!D236</f>
        <v>1</v>
      </c>
      <c r="E236" s="282" t="s">
        <v>1078</v>
      </c>
      <c r="F236" s="283">
        <v>433</v>
      </c>
      <c r="G236" s="283">
        <f t="shared" si="34"/>
        <v>433</v>
      </c>
      <c r="H236" s="283">
        <v>2930</v>
      </c>
      <c r="I236" s="283">
        <f t="shared" si="35"/>
        <v>2930</v>
      </c>
      <c r="J236" s="283">
        <v>0</v>
      </c>
      <c r="K236" s="283">
        <f t="shared" si="36"/>
        <v>0</v>
      </c>
      <c r="L236" s="283">
        <f t="shared" si="37"/>
        <v>3363</v>
      </c>
      <c r="M236" s="300">
        <f t="shared" si="37"/>
        <v>3363</v>
      </c>
      <c r="N236" s="303">
        <f>'내역서(건축)-SH'!N236+'내역서(건축)-재개발'!N236</f>
        <v>1</v>
      </c>
      <c r="O236" s="283">
        <v>433</v>
      </c>
      <c r="P236" s="283">
        <f t="shared" si="38"/>
        <v>433</v>
      </c>
      <c r="Q236" s="283">
        <v>2930</v>
      </c>
      <c r="R236" s="283">
        <f t="shared" si="39"/>
        <v>2930</v>
      </c>
      <c r="S236" s="283">
        <v>0</v>
      </c>
      <c r="T236" s="283">
        <f t="shared" si="40"/>
        <v>0</v>
      </c>
      <c r="U236" s="283">
        <f t="shared" si="41"/>
        <v>3363</v>
      </c>
      <c r="V236" s="292">
        <f t="shared" si="42"/>
        <v>3363</v>
      </c>
      <c r="W236" s="299">
        <f t="shared" si="43"/>
        <v>0</v>
      </c>
      <c r="X236" s="300">
        <f t="shared" si="44"/>
        <v>0</v>
      </c>
      <c r="Y236" s="295"/>
    </row>
    <row r="237" spans="1:25" ht="22.5" customHeight="1" x14ac:dyDescent="0.15">
      <c r="A237" s="287" t="s">
        <v>242</v>
      </c>
      <c r="B237" s="317" t="s">
        <v>2114</v>
      </c>
      <c r="C237" s="310" t="s">
        <v>2103</v>
      </c>
      <c r="D237" s="306">
        <f>'내역서(건축)-SH'!D237+'내역서(건축)-재개발'!D237</f>
        <v>1</v>
      </c>
      <c r="E237" s="282" t="s">
        <v>1078</v>
      </c>
      <c r="F237" s="283">
        <v>458</v>
      </c>
      <c r="G237" s="283">
        <f t="shared" si="34"/>
        <v>458</v>
      </c>
      <c r="H237" s="283">
        <v>4208</v>
      </c>
      <c r="I237" s="283">
        <f t="shared" si="35"/>
        <v>4208</v>
      </c>
      <c r="J237" s="283">
        <v>0</v>
      </c>
      <c r="K237" s="283">
        <f t="shared" si="36"/>
        <v>0</v>
      </c>
      <c r="L237" s="283">
        <f t="shared" si="37"/>
        <v>4666</v>
      </c>
      <c r="M237" s="300">
        <f t="shared" si="37"/>
        <v>4666</v>
      </c>
      <c r="N237" s="303">
        <f>'내역서(건축)-SH'!N237+'내역서(건축)-재개발'!N237</f>
        <v>1</v>
      </c>
      <c r="O237" s="283">
        <v>458</v>
      </c>
      <c r="P237" s="283">
        <f t="shared" si="38"/>
        <v>458</v>
      </c>
      <c r="Q237" s="283">
        <v>4208</v>
      </c>
      <c r="R237" s="283">
        <f t="shared" si="39"/>
        <v>4208</v>
      </c>
      <c r="S237" s="283">
        <v>0</v>
      </c>
      <c r="T237" s="283">
        <f t="shared" si="40"/>
        <v>0</v>
      </c>
      <c r="U237" s="283">
        <f t="shared" si="41"/>
        <v>4666</v>
      </c>
      <c r="V237" s="292">
        <f t="shared" si="42"/>
        <v>4666</v>
      </c>
      <c r="W237" s="299">
        <f t="shared" si="43"/>
        <v>0</v>
      </c>
      <c r="X237" s="300">
        <f t="shared" si="44"/>
        <v>0</v>
      </c>
      <c r="Y237" s="295"/>
    </row>
    <row r="238" spans="1:25" ht="22.5" customHeight="1" x14ac:dyDescent="0.15">
      <c r="A238" s="287" t="s">
        <v>243</v>
      </c>
      <c r="B238" s="317" t="s">
        <v>2115</v>
      </c>
      <c r="C238" s="310" t="s">
        <v>2099</v>
      </c>
      <c r="D238" s="306">
        <f>'내역서(건축)-SH'!D238+'내역서(건축)-재개발'!D238</f>
        <v>1</v>
      </c>
      <c r="E238" s="282" t="s">
        <v>1078</v>
      </c>
      <c r="F238" s="283">
        <v>1379</v>
      </c>
      <c r="G238" s="283">
        <f t="shared" si="34"/>
        <v>1379</v>
      </c>
      <c r="H238" s="283">
        <v>14043</v>
      </c>
      <c r="I238" s="283">
        <f t="shared" si="35"/>
        <v>14043</v>
      </c>
      <c r="J238" s="283">
        <v>0</v>
      </c>
      <c r="K238" s="283">
        <f t="shared" si="36"/>
        <v>0</v>
      </c>
      <c r="L238" s="283">
        <f t="shared" si="37"/>
        <v>15422</v>
      </c>
      <c r="M238" s="300">
        <f t="shared" si="37"/>
        <v>15422</v>
      </c>
      <c r="N238" s="303">
        <f>'내역서(건축)-SH'!N238+'내역서(건축)-재개발'!N238</f>
        <v>1</v>
      </c>
      <c r="O238" s="283">
        <v>1379</v>
      </c>
      <c r="P238" s="283">
        <f t="shared" si="38"/>
        <v>1379</v>
      </c>
      <c r="Q238" s="283">
        <v>14043</v>
      </c>
      <c r="R238" s="283">
        <f t="shared" si="39"/>
        <v>14043</v>
      </c>
      <c r="S238" s="283">
        <v>0</v>
      </c>
      <c r="T238" s="283">
        <f t="shared" si="40"/>
        <v>0</v>
      </c>
      <c r="U238" s="283">
        <f t="shared" si="41"/>
        <v>15422</v>
      </c>
      <c r="V238" s="292">
        <f t="shared" si="42"/>
        <v>15422</v>
      </c>
      <c r="W238" s="299">
        <f t="shared" si="43"/>
        <v>0</v>
      </c>
      <c r="X238" s="300">
        <f t="shared" si="44"/>
        <v>0</v>
      </c>
      <c r="Y238" s="295"/>
    </row>
    <row r="239" spans="1:25" ht="22.5" customHeight="1" x14ac:dyDescent="0.15">
      <c r="A239" s="287" t="s">
        <v>1012</v>
      </c>
      <c r="B239" s="317" t="s">
        <v>2116</v>
      </c>
      <c r="C239" s="310" t="s">
        <v>2099</v>
      </c>
      <c r="D239" s="306">
        <f>'내역서(건축)-SH'!D239+'내역서(건축)-재개발'!D239</f>
        <v>50</v>
      </c>
      <c r="E239" s="282" t="s">
        <v>1078</v>
      </c>
      <c r="F239" s="283">
        <v>1449</v>
      </c>
      <c r="G239" s="283">
        <f t="shared" si="34"/>
        <v>72450</v>
      </c>
      <c r="H239" s="283">
        <v>17553</v>
      </c>
      <c r="I239" s="283">
        <f t="shared" si="35"/>
        <v>877650</v>
      </c>
      <c r="J239" s="283">
        <v>0</v>
      </c>
      <c r="K239" s="283">
        <f t="shared" si="36"/>
        <v>0</v>
      </c>
      <c r="L239" s="283">
        <f t="shared" si="37"/>
        <v>19002</v>
      </c>
      <c r="M239" s="300">
        <f t="shared" si="37"/>
        <v>950100</v>
      </c>
      <c r="N239" s="303">
        <f>'내역서(건축)-SH'!N239+'내역서(건축)-재개발'!N239</f>
        <v>50</v>
      </c>
      <c r="O239" s="283">
        <v>1449</v>
      </c>
      <c r="P239" s="283">
        <f t="shared" si="38"/>
        <v>72450</v>
      </c>
      <c r="Q239" s="283">
        <v>17553</v>
      </c>
      <c r="R239" s="283">
        <f t="shared" si="39"/>
        <v>877650</v>
      </c>
      <c r="S239" s="283">
        <v>0</v>
      </c>
      <c r="T239" s="283">
        <f t="shared" si="40"/>
        <v>0</v>
      </c>
      <c r="U239" s="283">
        <f t="shared" si="41"/>
        <v>19002</v>
      </c>
      <c r="V239" s="292">
        <f t="shared" si="42"/>
        <v>950100</v>
      </c>
      <c r="W239" s="299">
        <f t="shared" si="43"/>
        <v>0</v>
      </c>
      <c r="X239" s="300">
        <f t="shared" si="44"/>
        <v>0</v>
      </c>
      <c r="Y239" s="295"/>
    </row>
    <row r="240" spans="1:25" ht="22.5" customHeight="1" x14ac:dyDescent="0.15">
      <c r="A240" s="287" t="s">
        <v>1014</v>
      </c>
      <c r="B240" s="317" t="s">
        <v>2115</v>
      </c>
      <c r="C240" s="310" t="s">
        <v>2103</v>
      </c>
      <c r="D240" s="306">
        <f>'내역서(건축)-SH'!D240+'내역서(건축)-재개발'!D240</f>
        <v>20</v>
      </c>
      <c r="E240" s="282" t="s">
        <v>1078</v>
      </c>
      <c r="F240" s="283">
        <v>472</v>
      </c>
      <c r="G240" s="283">
        <f t="shared" si="34"/>
        <v>9440</v>
      </c>
      <c r="H240" s="283">
        <v>7021</v>
      </c>
      <c r="I240" s="283">
        <f t="shared" si="35"/>
        <v>140420</v>
      </c>
      <c r="J240" s="283">
        <v>0</v>
      </c>
      <c r="K240" s="283">
        <f t="shared" si="36"/>
        <v>0</v>
      </c>
      <c r="L240" s="283">
        <f t="shared" si="37"/>
        <v>7493</v>
      </c>
      <c r="M240" s="300">
        <f t="shared" si="37"/>
        <v>149860</v>
      </c>
      <c r="N240" s="303">
        <f>'내역서(건축)-SH'!N240+'내역서(건축)-재개발'!N240</f>
        <v>20</v>
      </c>
      <c r="O240" s="283">
        <v>472</v>
      </c>
      <c r="P240" s="283">
        <f t="shared" si="38"/>
        <v>9440</v>
      </c>
      <c r="Q240" s="283">
        <v>7021</v>
      </c>
      <c r="R240" s="283">
        <f t="shared" si="39"/>
        <v>140420</v>
      </c>
      <c r="S240" s="283">
        <v>0</v>
      </c>
      <c r="T240" s="283">
        <f t="shared" si="40"/>
        <v>0</v>
      </c>
      <c r="U240" s="283">
        <f t="shared" si="41"/>
        <v>7493</v>
      </c>
      <c r="V240" s="292">
        <f t="shared" si="42"/>
        <v>149860</v>
      </c>
      <c r="W240" s="299">
        <f t="shared" si="43"/>
        <v>0</v>
      </c>
      <c r="X240" s="300">
        <f t="shared" si="44"/>
        <v>0</v>
      </c>
      <c r="Y240" s="295"/>
    </row>
    <row r="241" spans="1:25" ht="22.5" customHeight="1" x14ac:dyDescent="0.15">
      <c r="A241" s="287" t="s">
        <v>1018</v>
      </c>
      <c r="B241" s="317" t="s">
        <v>2116</v>
      </c>
      <c r="C241" s="310" t="s">
        <v>2103</v>
      </c>
      <c r="D241" s="306">
        <f>'내역서(건축)-SH'!D241+'내역서(건축)-재개발'!D241</f>
        <v>30</v>
      </c>
      <c r="E241" s="282" t="s">
        <v>1078</v>
      </c>
      <c r="F241" s="283">
        <v>507</v>
      </c>
      <c r="G241" s="283">
        <f t="shared" si="34"/>
        <v>15210</v>
      </c>
      <c r="H241" s="283">
        <v>8776</v>
      </c>
      <c r="I241" s="283">
        <f t="shared" si="35"/>
        <v>263280</v>
      </c>
      <c r="J241" s="283">
        <v>0</v>
      </c>
      <c r="K241" s="283">
        <f t="shared" si="36"/>
        <v>0</v>
      </c>
      <c r="L241" s="283">
        <f t="shared" si="37"/>
        <v>9283</v>
      </c>
      <c r="M241" s="300">
        <f t="shared" si="37"/>
        <v>278490</v>
      </c>
      <c r="N241" s="303">
        <f>'내역서(건축)-SH'!N241+'내역서(건축)-재개발'!N241</f>
        <v>30</v>
      </c>
      <c r="O241" s="283">
        <v>507</v>
      </c>
      <c r="P241" s="283">
        <f t="shared" si="38"/>
        <v>15210</v>
      </c>
      <c r="Q241" s="283">
        <v>8776</v>
      </c>
      <c r="R241" s="283">
        <f t="shared" si="39"/>
        <v>263280</v>
      </c>
      <c r="S241" s="283">
        <v>0</v>
      </c>
      <c r="T241" s="283">
        <f t="shared" si="40"/>
        <v>0</v>
      </c>
      <c r="U241" s="283">
        <f t="shared" si="41"/>
        <v>9283</v>
      </c>
      <c r="V241" s="292">
        <f t="shared" si="42"/>
        <v>278490</v>
      </c>
      <c r="W241" s="299">
        <f t="shared" si="43"/>
        <v>0</v>
      </c>
      <c r="X241" s="300">
        <f t="shared" si="44"/>
        <v>0</v>
      </c>
      <c r="Y241" s="295"/>
    </row>
    <row r="242" spans="1:25" ht="22.5" customHeight="1" x14ac:dyDescent="0.15">
      <c r="A242" s="287" t="s">
        <v>1019</v>
      </c>
      <c r="B242" s="317" t="s">
        <v>2117</v>
      </c>
      <c r="C242" s="310" t="s">
        <v>2103</v>
      </c>
      <c r="D242" s="306">
        <f>'내역서(건축)-SH'!D242+'내역서(건축)-재개발'!D242</f>
        <v>1</v>
      </c>
      <c r="E242" s="282" t="s">
        <v>1078</v>
      </c>
      <c r="F242" s="283">
        <v>741</v>
      </c>
      <c r="G242" s="283">
        <f t="shared" si="34"/>
        <v>741</v>
      </c>
      <c r="H242" s="283">
        <v>3210</v>
      </c>
      <c r="I242" s="283">
        <f t="shared" si="35"/>
        <v>3210</v>
      </c>
      <c r="J242" s="283">
        <v>0</v>
      </c>
      <c r="K242" s="283">
        <f t="shared" si="36"/>
        <v>0</v>
      </c>
      <c r="L242" s="283">
        <f t="shared" si="37"/>
        <v>3951</v>
      </c>
      <c r="M242" s="300">
        <f t="shared" si="37"/>
        <v>3951</v>
      </c>
      <c r="N242" s="303">
        <f>'내역서(건축)-SH'!N242+'내역서(건축)-재개발'!N242</f>
        <v>1</v>
      </c>
      <c r="O242" s="283">
        <v>741</v>
      </c>
      <c r="P242" s="283">
        <f t="shared" si="38"/>
        <v>741</v>
      </c>
      <c r="Q242" s="283">
        <v>3210</v>
      </c>
      <c r="R242" s="283">
        <f t="shared" si="39"/>
        <v>3210</v>
      </c>
      <c r="S242" s="283">
        <v>0</v>
      </c>
      <c r="T242" s="283">
        <f t="shared" si="40"/>
        <v>0</v>
      </c>
      <c r="U242" s="283">
        <f t="shared" si="41"/>
        <v>3951</v>
      </c>
      <c r="V242" s="292">
        <f t="shared" si="42"/>
        <v>3951</v>
      </c>
      <c r="W242" s="299">
        <f t="shared" si="43"/>
        <v>0</v>
      </c>
      <c r="X242" s="300">
        <f t="shared" si="44"/>
        <v>0</v>
      </c>
      <c r="Y242" s="295"/>
    </row>
    <row r="243" spans="1:25" ht="22.5" customHeight="1" x14ac:dyDescent="0.15">
      <c r="A243" s="287" t="s">
        <v>1020</v>
      </c>
      <c r="B243" s="317" t="s">
        <v>2118</v>
      </c>
      <c r="C243" s="310" t="s">
        <v>2103</v>
      </c>
      <c r="D243" s="306">
        <f>'내역서(건축)-SH'!D243+'내역서(건축)-재개발'!D243</f>
        <v>1</v>
      </c>
      <c r="E243" s="282" t="s">
        <v>1078</v>
      </c>
      <c r="F243" s="283">
        <v>757</v>
      </c>
      <c r="G243" s="283">
        <f t="shared" si="34"/>
        <v>757</v>
      </c>
      <c r="H243" s="283">
        <v>4013</v>
      </c>
      <c r="I243" s="283">
        <f t="shared" si="35"/>
        <v>4013</v>
      </c>
      <c r="J243" s="283">
        <v>0</v>
      </c>
      <c r="K243" s="283">
        <f t="shared" si="36"/>
        <v>0</v>
      </c>
      <c r="L243" s="283">
        <f t="shared" si="37"/>
        <v>4770</v>
      </c>
      <c r="M243" s="300">
        <f t="shared" si="37"/>
        <v>4770</v>
      </c>
      <c r="N243" s="303">
        <f>'내역서(건축)-SH'!N243+'내역서(건축)-재개발'!N243</f>
        <v>1</v>
      </c>
      <c r="O243" s="283">
        <v>757</v>
      </c>
      <c r="P243" s="283">
        <f t="shared" si="38"/>
        <v>757</v>
      </c>
      <c r="Q243" s="283">
        <v>4013</v>
      </c>
      <c r="R243" s="283">
        <f t="shared" si="39"/>
        <v>4013</v>
      </c>
      <c r="S243" s="283">
        <v>0</v>
      </c>
      <c r="T243" s="283">
        <f t="shared" si="40"/>
        <v>0</v>
      </c>
      <c r="U243" s="283">
        <f t="shared" si="41"/>
        <v>4770</v>
      </c>
      <c r="V243" s="292">
        <f t="shared" si="42"/>
        <v>4770</v>
      </c>
      <c r="W243" s="299">
        <f t="shared" si="43"/>
        <v>0</v>
      </c>
      <c r="X243" s="300">
        <f t="shared" si="44"/>
        <v>0</v>
      </c>
      <c r="Y243" s="295"/>
    </row>
    <row r="244" spans="1:25" ht="22.5" customHeight="1" x14ac:dyDescent="0.15">
      <c r="A244" s="287" t="s">
        <v>1021</v>
      </c>
      <c r="B244" s="317" t="s">
        <v>2119</v>
      </c>
      <c r="C244" s="310" t="s">
        <v>2120</v>
      </c>
      <c r="D244" s="306">
        <f>'내역서(건축)-SH'!D244+'내역서(건축)-재개발'!D244</f>
        <v>1</v>
      </c>
      <c r="E244" s="282" t="s">
        <v>1078</v>
      </c>
      <c r="F244" s="283">
        <v>369</v>
      </c>
      <c r="G244" s="283">
        <f t="shared" si="34"/>
        <v>369</v>
      </c>
      <c r="H244" s="283">
        <v>4280</v>
      </c>
      <c r="I244" s="283">
        <f t="shared" si="35"/>
        <v>4280</v>
      </c>
      <c r="J244" s="283">
        <v>0</v>
      </c>
      <c r="K244" s="283">
        <f t="shared" si="36"/>
        <v>0</v>
      </c>
      <c r="L244" s="283">
        <f t="shared" si="37"/>
        <v>4649</v>
      </c>
      <c r="M244" s="300">
        <f t="shared" si="37"/>
        <v>4649</v>
      </c>
      <c r="N244" s="303">
        <f>'내역서(건축)-SH'!N244+'내역서(건축)-재개발'!N244</f>
        <v>1</v>
      </c>
      <c r="O244" s="283">
        <v>369</v>
      </c>
      <c r="P244" s="283">
        <f t="shared" si="38"/>
        <v>369</v>
      </c>
      <c r="Q244" s="283">
        <v>4280</v>
      </c>
      <c r="R244" s="283">
        <f t="shared" si="39"/>
        <v>4280</v>
      </c>
      <c r="S244" s="283">
        <v>0</v>
      </c>
      <c r="T244" s="283">
        <f t="shared" si="40"/>
        <v>0</v>
      </c>
      <c r="U244" s="283">
        <f t="shared" si="41"/>
        <v>4649</v>
      </c>
      <c r="V244" s="292">
        <f t="shared" si="42"/>
        <v>4649</v>
      </c>
      <c r="W244" s="299">
        <f t="shared" si="43"/>
        <v>0</v>
      </c>
      <c r="X244" s="300">
        <f t="shared" si="44"/>
        <v>0</v>
      </c>
      <c r="Y244" s="295"/>
    </row>
    <row r="245" spans="1:25" ht="22.5" customHeight="1" x14ac:dyDescent="0.15">
      <c r="A245" s="287" t="s">
        <v>1022</v>
      </c>
      <c r="B245" s="317" t="s">
        <v>2121</v>
      </c>
      <c r="C245" s="310" t="s">
        <v>2120</v>
      </c>
      <c r="D245" s="306">
        <f>'내역서(건축)-SH'!D245+'내역서(건축)-재개발'!D245</f>
        <v>32</v>
      </c>
      <c r="E245" s="282" t="s">
        <v>1078</v>
      </c>
      <c r="F245" s="283">
        <v>391</v>
      </c>
      <c r="G245" s="283">
        <f t="shared" si="34"/>
        <v>12512</v>
      </c>
      <c r="H245" s="283">
        <v>5350</v>
      </c>
      <c r="I245" s="283">
        <f t="shared" si="35"/>
        <v>171200</v>
      </c>
      <c r="J245" s="283">
        <v>0</v>
      </c>
      <c r="K245" s="283">
        <f t="shared" si="36"/>
        <v>0</v>
      </c>
      <c r="L245" s="283">
        <f t="shared" si="37"/>
        <v>5741</v>
      </c>
      <c r="M245" s="300">
        <f t="shared" si="37"/>
        <v>183712</v>
      </c>
      <c r="N245" s="303">
        <f>'내역서(건축)-SH'!N245+'내역서(건축)-재개발'!N245</f>
        <v>32</v>
      </c>
      <c r="O245" s="283">
        <v>391</v>
      </c>
      <c r="P245" s="283">
        <f t="shared" si="38"/>
        <v>12512</v>
      </c>
      <c r="Q245" s="283">
        <v>5350</v>
      </c>
      <c r="R245" s="283">
        <f t="shared" si="39"/>
        <v>171200</v>
      </c>
      <c r="S245" s="283">
        <v>0</v>
      </c>
      <c r="T245" s="283">
        <f t="shared" si="40"/>
        <v>0</v>
      </c>
      <c r="U245" s="283">
        <f t="shared" si="41"/>
        <v>5741</v>
      </c>
      <c r="V245" s="292">
        <f t="shared" si="42"/>
        <v>183712</v>
      </c>
      <c r="W245" s="299">
        <f t="shared" si="43"/>
        <v>0</v>
      </c>
      <c r="X245" s="300">
        <f t="shared" si="44"/>
        <v>0</v>
      </c>
      <c r="Y245" s="295"/>
    </row>
    <row r="246" spans="1:25" ht="22.5" customHeight="1" x14ac:dyDescent="0.15">
      <c r="A246" s="287" t="s">
        <v>1023</v>
      </c>
      <c r="B246" s="317" t="s">
        <v>2119</v>
      </c>
      <c r="C246" s="310" t="s">
        <v>2122</v>
      </c>
      <c r="D246" s="306">
        <f>'내역서(건축)-SH'!D246+'내역서(건축)-재개발'!D246</f>
        <v>1</v>
      </c>
      <c r="E246" s="282" t="s">
        <v>1078</v>
      </c>
      <c r="F246" s="283">
        <v>0</v>
      </c>
      <c r="G246" s="283">
        <f t="shared" si="34"/>
        <v>0</v>
      </c>
      <c r="H246" s="283">
        <v>5136</v>
      </c>
      <c r="I246" s="283">
        <f t="shared" si="35"/>
        <v>5136</v>
      </c>
      <c r="J246" s="283">
        <v>0</v>
      </c>
      <c r="K246" s="283">
        <f t="shared" si="36"/>
        <v>0</v>
      </c>
      <c r="L246" s="283">
        <f t="shared" si="37"/>
        <v>5136</v>
      </c>
      <c r="M246" s="300">
        <f t="shared" si="37"/>
        <v>5136</v>
      </c>
      <c r="N246" s="303">
        <f>'내역서(건축)-SH'!N246+'내역서(건축)-재개발'!N246</f>
        <v>1</v>
      </c>
      <c r="O246" s="283">
        <v>0</v>
      </c>
      <c r="P246" s="283">
        <f t="shared" si="38"/>
        <v>0</v>
      </c>
      <c r="Q246" s="283">
        <v>5136</v>
      </c>
      <c r="R246" s="283">
        <f t="shared" si="39"/>
        <v>5136</v>
      </c>
      <c r="S246" s="283">
        <v>0</v>
      </c>
      <c r="T246" s="283">
        <f t="shared" si="40"/>
        <v>0</v>
      </c>
      <c r="U246" s="283">
        <f t="shared" si="41"/>
        <v>5136</v>
      </c>
      <c r="V246" s="292">
        <f t="shared" si="42"/>
        <v>5136</v>
      </c>
      <c r="W246" s="299">
        <f t="shared" si="43"/>
        <v>0</v>
      </c>
      <c r="X246" s="300">
        <f t="shared" si="44"/>
        <v>0</v>
      </c>
      <c r="Y246" s="295"/>
    </row>
    <row r="247" spans="1:25" ht="22.5" customHeight="1" x14ac:dyDescent="0.15">
      <c r="A247" s="287" t="s">
        <v>1017</v>
      </c>
      <c r="B247" s="317" t="s">
        <v>2121</v>
      </c>
      <c r="C247" s="310" t="s">
        <v>2122</v>
      </c>
      <c r="D247" s="306">
        <f>'내역서(건축)-SH'!D247+'내역서(건축)-재개발'!D247</f>
        <v>1</v>
      </c>
      <c r="E247" s="282" t="s">
        <v>1078</v>
      </c>
      <c r="F247" s="283">
        <v>470</v>
      </c>
      <c r="G247" s="283">
        <f t="shared" si="34"/>
        <v>470</v>
      </c>
      <c r="H247" s="283">
        <v>6420</v>
      </c>
      <c r="I247" s="283">
        <f t="shared" si="35"/>
        <v>6420</v>
      </c>
      <c r="J247" s="283">
        <v>0</v>
      </c>
      <c r="K247" s="283">
        <f t="shared" si="36"/>
        <v>0</v>
      </c>
      <c r="L247" s="283">
        <f t="shared" si="37"/>
        <v>6890</v>
      </c>
      <c r="M247" s="300">
        <f t="shared" si="37"/>
        <v>6890</v>
      </c>
      <c r="N247" s="303">
        <f>'내역서(건축)-SH'!N247+'내역서(건축)-재개발'!N247</f>
        <v>1</v>
      </c>
      <c r="O247" s="283">
        <v>470</v>
      </c>
      <c r="P247" s="283">
        <f t="shared" si="38"/>
        <v>470</v>
      </c>
      <c r="Q247" s="283">
        <v>6420</v>
      </c>
      <c r="R247" s="283">
        <f t="shared" si="39"/>
        <v>6420</v>
      </c>
      <c r="S247" s="283">
        <v>0</v>
      </c>
      <c r="T247" s="283">
        <f t="shared" si="40"/>
        <v>0</v>
      </c>
      <c r="U247" s="283">
        <f t="shared" si="41"/>
        <v>6890</v>
      </c>
      <c r="V247" s="292">
        <f t="shared" si="42"/>
        <v>6890</v>
      </c>
      <c r="W247" s="299">
        <f t="shared" si="43"/>
        <v>0</v>
      </c>
      <c r="X247" s="300">
        <f t="shared" si="44"/>
        <v>0</v>
      </c>
      <c r="Y247" s="295"/>
    </row>
    <row r="248" spans="1:25" ht="22.5" customHeight="1" x14ac:dyDescent="0.15">
      <c r="A248" s="287" t="s">
        <v>1025</v>
      </c>
      <c r="B248" s="317" t="s">
        <v>2119</v>
      </c>
      <c r="C248" s="310" t="s">
        <v>2123</v>
      </c>
      <c r="D248" s="306">
        <f>'내역서(건축)-SH'!D248+'내역서(건축)-재개발'!D248</f>
        <v>1</v>
      </c>
      <c r="E248" s="282" t="s">
        <v>1078</v>
      </c>
      <c r="F248" s="283">
        <v>755</v>
      </c>
      <c r="G248" s="283">
        <f t="shared" si="34"/>
        <v>755</v>
      </c>
      <c r="H248" s="283">
        <v>8562</v>
      </c>
      <c r="I248" s="283">
        <f t="shared" si="35"/>
        <v>8562</v>
      </c>
      <c r="J248" s="283">
        <v>0</v>
      </c>
      <c r="K248" s="283">
        <f t="shared" si="36"/>
        <v>0</v>
      </c>
      <c r="L248" s="283">
        <f t="shared" si="37"/>
        <v>9317</v>
      </c>
      <c r="M248" s="300">
        <f t="shared" si="37"/>
        <v>9317</v>
      </c>
      <c r="N248" s="303">
        <f>'내역서(건축)-SH'!N248+'내역서(건축)-재개발'!N248</f>
        <v>1</v>
      </c>
      <c r="O248" s="283">
        <v>755</v>
      </c>
      <c r="P248" s="283">
        <f t="shared" si="38"/>
        <v>755</v>
      </c>
      <c r="Q248" s="283">
        <v>8562</v>
      </c>
      <c r="R248" s="283">
        <f t="shared" si="39"/>
        <v>8562</v>
      </c>
      <c r="S248" s="283">
        <v>0</v>
      </c>
      <c r="T248" s="283">
        <f t="shared" si="40"/>
        <v>0</v>
      </c>
      <c r="U248" s="283">
        <f t="shared" si="41"/>
        <v>9317</v>
      </c>
      <c r="V248" s="292">
        <f t="shared" si="42"/>
        <v>9317</v>
      </c>
      <c r="W248" s="299">
        <f t="shared" si="43"/>
        <v>0</v>
      </c>
      <c r="X248" s="300">
        <f t="shared" si="44"/>
        <v>0</v>
      </c>
      <c r="Y248" s="295"/>
    </row>
    <row r="249" spans="1:25" ht="22.5" customHeight="1" x14ac:dyDescent="0.15">
      <c r="A249" s="287" t="s">
        <v>1024</v>
      </c>
      <c r="B249" s="317" t="s">
        <v>2121</v>
      </c>
      <c r="C249" s="310" t="s">
        <v>2123</v>
      </c>
      <c r="D249" s="306">
        <f>'내역서(건축)-SH'!D249+'내역서(건축)-재개발'!D249</f>
        <v>60</v>
      </c>
      <c r="E249" s="282" t="s">
        <v>1078</v>
      </c>
      <c r="F249" s="283">
        <v>798</v>
      </c>
      <c r="G249" s="283">
        <f t="shared" si="34"/>
        <v>47880</v>
      </c>
      <c r="H249" s="283">
        <v>10702</v>
      </c>
      <c r="I249" s="283">
        <f t="shared" si="35"/>
        <v>642120</v>
      </c>
      <c r="J249" s="283">
        <v>0</v>
      </c>
      <c r="K249" s="283">
        <f t="shared" si="36"/>
        <v>0</v>
      </c>
      <c r="L249" s="283">
        <f t="shared" si="37"/>
        <v>11500</v>
      </c>
      <c r="M249" s="300">
        <f t="shared" si="37"/>
        <v>690000</v>
      </c>
      <c r="N249" s="303">
        <f>'내역서(건축)-SH'!N249+'내역서(건축)-재개발'!N249</f>
        <v>60</v>
      </c>
      <c r="O249" s="283">
        <v>798</v>
      </c>
      <c r="P249" s="283">
        <f t="shared" si="38"/>
        <v>47880</v>
      </c>
      <c r="Q249" s="283">
        <v>10702</v>
      </c>
      <c r="R249" s="283">
        <f t="shared" si="39"/>
        <v>642120</v>
      </c>
      <c r="S249" s="283">
        <v>0</v>
      </c>
      <c r="T249" s="283">
        <f t="shared" si="40"/>
        <v>0</v>
      </c>
      <c r="U249" s="283">
        <f t="shared" si="41"/>
        <v>11500</v>
      </c>
      <c r="V249" s="292">
        <f t="shared" si="42"/>
        <v>690000</v>
      </c>
      <c r="W249" s="299">
        <f t="shared" si="43"/>
        <v>0</v>
      </c>
      <c r="X249" s="300">
        <f t="shared" si="44"/>
        <v>0</v>
      </c>
      <c r="Y249" s="295"/>
    </row>
    <row r="250" spans="1:25" ht="22.5" customHeight="1" x14ac:dyDescent="0.15">
      <c r="A250" s="287" t="s">
        <v>1026</v>
      </c>
      <c r="B250" s="317" t="s">
        <v>2119</v>
      </c>
      <c r="C250" s="310" t="s">
        <v>2124</v>
      </c>
      <c r="D250" s="306">
        <f>'내역서(건축)-SH'!D250+'내역서(건축)-재개발'!D250</f>
        <v>1</v>
      </c>
      <c r="E250" s="282" t="s">
        <v>1078</v>
      </c>
      <c r="F250" s="283">
        <v>947</v>
      </c>
      <c r="G250" s="283">
        <f t="shared" si="34"/>
        <v>947</v>
      </c>
      <c r="H250" s="283">
        <v>12329</v>
      </c>
      <c r="I250" s="283">
        <f t="shared" si="35"/>
        <v>12329</v>
      </c>
      <c r="J250" s="283">
        <v>0</v>
      </c>
      <c r="K250" s="283">
        <f t="shared" si="36"/>
        <v>0</v>
      </c>
      <c r="L250" s="283">
        <f t="shared" si="37"/>
        <v>13276</v>
      </c>
      <c r="M250" s="300">
        <f t="shared" si="37"/>
        <v>13276</v>
      </c>
      <c r="N250" s="303">
        <f>'내역서(건축)-SH'!N250+'내역서(건축)-재개발'!N250</f>
        <v>1</v>
      </c>
      <c r="O250" s="283">
        <v>947</v>
      </c>
      <c r="P250" s="283">
        <f t="shared" si="38"/>
        <v>947</v>
      </c>
      <c r="Q250" s="283">
        <v>12329</v>
      </c>
      <c r="R250" s="283">
        <f t="shared" si="39"/>
        <v>12329</v>
      </c>
      <c r="S250" s="283">
        <v>0</v>
      </c>
      <c r="T250" s="283">
        <f t="shared" si="40"/>
        <v>0</v>
      </c>
      <c r="U250" s="283">
        <f t="shared" si="41"/>
        <v>13276</v>
      </c>
      <c r="V250" s="292">
        <f t="shared" si="42"/>
        <v>13276</v>
      </c>
      <c r="W250" s="299">
        <f t="shared" si="43"/>
        <v>0</v>
      </c>
      <c r="X250" s="300">
        <f t="shared" si="44"/>
        <v>0</v>
      </c>
      <c r="Y250" s="295"/>
    </row>
    <row r="251" spans="1:25" ht="22.5" customHeight="1" x14ac:dyDescent="0.15">
      <c r="A251" s="287" t="s">
        <v>1027</v>
      </c>
      <c r="B251" s="317" t="s">
        <v>2121</v>
      </c>
      <c r="C251" s="310" t="s">
        <v>2124</v>
      </c>
      <c r="D251" s="306">
        <f>'내역서(건축)-SH'!D251+'내역서(건축)-재개발'!D251</f>
        <v>18</v>
      </c>
      <c r="E251" s="282" t="s">
        <v>1078</v>
      </c>
      <c r="F251" s="283">
        <v>1009</v>
      </c>
      <c r="G251" s="283">
        <f t="shared" si="34"/>
        <v>18162</v>
      </c>
      <c r="H251" s="283">
        <v>15412</v>
      </c>
      <c r="I251" s="283">
        <f t="shared" si="35"/>
        <v>277416</v>
      </c>
      <c r="J251" s="283">
        <v>0</v>
      </c>
      <c r="K251" s="283">
        <f t="shared" si="36"/>
        <v>0</v>
      </c>
      <c r="L251" s="283">
        <f t="shared" si="37"/>
        <v>16421</v>
      </c>
      <c r="M251" s="300">
        <f t="shared" si="37"/>
        <v>295578</v>
      </c>
      <c r="N251" s="303">
        <f>'내역서(건축)-SH'!N251+'내역서(건축)-재개발'!N251</f>
        <v>18</v>
      </c>
      <c r="O251" s="283">
        <v>1009</v>
      </c>
      <c r="P251" s="283">
        <f t="shared" si="38"/>
        <v>18162</v>
      </c>
      <c r="Q251" s="283">
        <v>15412</v>
      </c>
      <c r="R251" s="283">
        <f t="shared" si="39"/>
        <v>277416</v>
      </c>
      <c r="S251" s="283">
        <v>0</v>
      </c>
      <c r="T251" s="283">
        <f t="shared" si="40"/>
        <v>0</v>
      </c>
      <c r="U251" s="283">
        <f t="shared" si="41"/>
        <v>16421</v>
      </c>
      <c r="V251" s="292">
        <f t="shared" si="42"/>
        <v>295578</v>
      </c>
      <c r="W251" s="299">
        <f t="shared" si="43"/>
        <v>0</v>
      </c>
      <c r="X251" s="300">
        <f t="shared" si="44"/>
        <v>0</v>
      </c>
      <c r="Y251" s="295"/>
    </row>
    <row r="252" spans="1:25" ht="22.5" customHeight="1" x14ac:dyDescent="0.15">
      <c r="A252" s="287" t="s">
        <v>1030</v>
      </c>
      <c r="B252" s="317" t="s">
        <v>2517</v>
      </c>
      <c r="C252" s="310" t="s">
        <v>2125</v>
      </c>
      <c r="D252" s="306">
        <f>'내역서(건축)-SH'!D252+'내역서(건축)-재개발'!D252</f>
        <v>1</v>
      </c>
      <c r="E252" s="282" t="s">
        <v>1078</v>
      </c>
      <c r="F252" s="283">
        <v>430</v>
      </c>
      <c r="G252" s="283">
        <f t="shared" si="34"/>
        <v>430</v>
      </c>
      <c r="H252" s="283">
        <v>5037</v>
      </c>
      <c r="I252" s="283">
        <f t="shared" si="35"/>
        <v>5037</v>
      </c>
      <c r="J252" s="283">
        <v>0</v>
      </c>
      <c r="K252" s="283">
        <f t="shared" si="36"/>
        <v>0</v>
      </c>
      <c r="L252" s="283">
        <f t="shared" si="37"/>
        <v>5467</v>
      </c>
      <c r="M252" s="300">
        <f t="shared" si="37"/>
        <v>5467</v>
      </c>
      <c r="N252" s="303">
        <f>'내역서(건축)-SH'!N252+'내역서(건축)-재개발'!N252</f>
        <v>1</v>
      </c>
      <c r="O252" s="283">
        <v>430</v>
      </c>
      <c r="P252" s="283">
        <f t="shared" si="38"/>
        <v>430</v>
      </c>
      <c r="Q252" s="283">
        <v>5037</v>
      </c>
      <c r="R252" s="283">
        <f t="shared" si="39"/>
        <v>5037</v>
      </c>
      <c r="S252" s="283">
        <v>0</v>
      </c>
      <c r="T252" s="283">
        <f t="shared" si="40"/>
        <v>0</v>
      </c>
      <c r="U252" s="283">
        <f t="shared" si="41"/>
        <v>5467</v>
      </c>
      <c r="V252" s="292">
        <f t="shared" si="42"/>
        <v>5467</v>
      </c>
      <c r="W252" s="299">
        <f t="shared" si="43"/>
        <v>0</v>
      </c>
      <c r="X252" s="300">
        <f t="shared" si="44"/>
        <v>0</v>
      </c>
      <c r="Y252" s="295"/>
    </row>
    <row r="253" spans="1:25" ht="22.5" customHeight="1" x14ac:dyDescent="0.15">
      <c r="A253" s="287" t="s">
        <v>1028</v>
      </c>
      <c r="B253" s="317" t="s">
        <v>2518</v>
      </c>
      <c r="C253" s="310" t="s">
        <v>2125</v>
      </c>
      <c r="D253" s="306">
        <f>'내역서(건축)-SH'!D253+'내역서(건축)-재개발'!D253</f>
        <v>1</v>
      </c>
      <c r="E253" s="282" t="s">
        <v>1078</v>
      </c>
      <c r="F253" s="283">
        <v>436</v>
      </c>
      <c r="G253" s="283">
        <f t="shared" si="34"/>
        <v>436</v>
      </c>
      <c r="H253" s="283">
        <v>5350</v>
      </c>
      <c r="I253" s="283">
        <f t="shared" si="35"/>
        <v>5350</v>
      </c>
      <c r="J253" s="283">
        <v>0</v>
      </c>
      <c r="K253" s="283">
        <f t="shared" si="36"/>
        <v>0</v>
      </c>
      <c r="L253" s="283">
        <f t="shared" si="37"/>
        <v>5786</v>
      </c>
      <c r="M253" s="300">
        <f t="shared" si="37"/>
        <v>5786</v>
      </c>
      <c r="N253" s="303">
        <f>'내역서(건축)-SH'!N253+'내역서(건축)-재개발'!N253</f>
        <v>1</v>
      </c>
      <c r="O253" s="283">
        <v>436</v>
      </c>
      <c r="P253" s="283">
        <f t="shared" si="38"/>
        <v>436</v>
      </c>
      <c r="Q253" s="283">
        <v>5350</v>
      </c>
      <c r="R253" s="283">
        <f t="shared" si="39"/>
        <v>5350</v>
      </c>
      <c r="S253" s="283">
        <v>0</v>
      </c>
      <c r="T253" s="283">
        <f t="shared" si="40"/>
        <v>0</v>
      </c>
      <c r="U253" s="283">
        <f t="shared" si="41"/>
        <v>5786</v>
      </c>
      <c r="V253" s="292">
        <f t="shared" si="42"/>
        <v>5786</v>
      </c>
      <c r="W253" s="299">
        <f t="shared" si="43"/>
        <v>0</v>
      </c>
      <c r="X253" s="300">
        <f t="shared" si="44"/>
        <v>0</v>
      </c>
      <c r="Y253" s="295"/>
    </row>
    <row r="254" spans="1:25" ht="22.5" customHeight="1" x14ac:dyDescent="0.15">
      <c r="A254" s="287" t="s">
        <v>1029</v>
      </c>
      <c r="B254" s="317" t="s">
        <v>2517</v>
      </c>
      <c r="C254" s="310" t="s">
        <v>2126</v>
      </c>
      <c r="D254" s="306">
        <f>'내역서(건축)-SH'!D254+'내역서(건축)-재개발'!D254</f>
        <v>732</v>
      </c>
      <c r="E254" s="282" t="s">
        <v>1078</v>
      </c>
      <c r="F254" s="283">
        <v>820</v>
      </c>
      <c r="G254" s="283">
        <f t="shared" si="34"/>
        <v>600240</v>
      </c>
      <c r="H254" s="283">
        <v>10074</v>
      </c>
      <c r="I254" s="283">
        <f t="shared" si="35"/>
        <v>7374168</v>
      </c>
      <c r="J254" s="283">
        <v>0</v>
      </c>
      <c r="K254" s="283">
        <f t="shared" si="36"/>
        <v>0</v>
      </c>
      <c r="L254" s="283">
        <f t="shared" si="37"/>
        <v>10894</v>
      </c>
      <c r="M254" s="300">
        <f t="shared" si="37"/>
        <v>7974408</v>
      </c>
      <c r="N254" s="303">
        <f>'내역서(건축)-SH'!N254+'내역서(건축)-재개발'!N254</f>
        <v>732</v>
      </c>
      <c r="O254" s="283">
        <v>820</v>
      </c>
      <c r="P254" s="283">
        <f t="shared" si="38"/>
        <v>600240</v>
      </c>
      <c r="Q254" s="283">
        <v>10074</v>
      </c>
      <c r="R254" s="283">
        <f t="shared" si="39"/>
        <v>7374168</v>
      </c>
      <c r="S254" s="283">
        <v>0</v>
      </c>
      <c r="T254" s="283">
        <f t="shared" si="40"/>
        <v>0</v>
      </c>
      <c r="U254" s="283">
        <f t="shared" si="41"/>
        <v>10894</v>
      </c>
      <c r="V254" s="292">
        <f t="shared" si="42"/>
        <v>7974408</v>
      </c>
      <c r="W254" s="299">
        <f t="shared" si="43"/>
        <v>0</v>
      </c>
      <c r="X254" s="300">
        <f t="shared" si="44"/>
        <v>0</v>
      </c>
      <c r="Y254" s="295"/>
    </row>
    <row r="255" spans="1:25" ht="22.5" customHeight="1" x14ac:dyDescent="0.15">
      <c r="A255" s="287" t="s">
        <v>1031</v>
      </c>
      <c r="B255" s="317" t="s">
        <v>2518</v>
      </c>
      <c r="C255" s="310" t="s">
        <v>2126</v>
      </c>
      <c r="D255" s="306">
        <f>'내역서(건축)-SH'!D255+'내역서(건축)-재개발'!D255</f>
        <v>1</v>
      </c>
      <c r="E255" s="282" t="s">
        <v>1078</v>
      </c>
      <c r="F255" s="283">
        <v>870</v>
      </c>
      <c r="G255" s="283">
        <f t="shared" si="34"/>
        <v>870</v>
      </c>
      <c r="H255" s="283">
        <v>12593</v>
      </c>
      <c r="I255" s="283">
        <f t="shared" si="35"/>
        <v>12593</v>
      </c>
      <c r="J255" s="283">
        <v>0</v>
      </c>
      <c r="K255" s="283">
        <f t="shared" si="36"/>
        <v>0</v>
      </c>
      <c r="L255" s="283">
        <f t="shared" si="37"/>
        <v>13463</v>
      </c>
      <c r="M255" s="300">
        <f t="shared" si="37"/>
        <v>13463</v>
      </c>
      <c r="N255" s="303">
        <f>'내역서(건축)-SH'!N255+'내역서(건축)-재개발'!N255</f>
        <v>1</v>
      </c>
      <c r="O255" s="283">
        <v>870</v>
      </c>
      <c r="P255" s="283">
        <f t="shared" si="38"/>
        <v>870</v>
      </c>
      <c r="Q255" s="283">
        <v>12593</v>
      </c>
      <c r="R255" s="283">
        <f t="shared" si="39"/>
        <v>12593</v>
      </c>
      <c r="S255" s="283">
        <v>0</v>
      </c>
      <c r="T255" s="283">
        <f t="shared" si="40"/>
        <v>0</v>
      </c>
      <c r="U255" s="283">
        <f t="shared" si="41"/>
        <v>13463</v>
      </c>
      <c r="V255" s="292">
        <f t="shared" si="42"/>
        <v>13463</v>
      </c>
      <c r="W255" s="299">
        <f t="shared" si="43"/>
        <v>0</v>
      </c>
      <c r="X255" s="300">
        <f t="shared" si="44"/>
        <v>0</v>
      </c>
      <c r="Y255" s="295"/>
    </row>
    <row r="256" spans="1:25" ht="22.5" customHeight="1" x14ac:dyDescent="0.15">
      <c r="A256" s="287" t="s">
        <v>1032</v>
      </c>
      <c r="B256" s="317" t="s">
        <v>2127</v>
      </c>
      <c r="C256" s="310" t="s">
        <v>2519</v>
      </c>
      <c r="D256" s="306">
        <f>'내역서(건축)-SH'!D256+'내역서(건축)-재개발'!D256</f>
        <v>700</v>
      </c>
      <c r="E256" s="282" t="s">
        <v>1078</v>
      </c>
      <c r="F256" s="283">
        <v>151</v>
      </c>
      <c r="G256" s="283">
        <f t="shared" si="34"/>
        <v>105700</v>
      </c>
      <c r="H256" s="283">
        <v>3085</v>
      </c>
      <c r="I256" s="283">
        <f t="shared" si="35"/>
        <v>2159500</v>
      </c>
      <c r="J256" s="283">
        <v>0</v>
      </c>
      <c r="K256" s="283">
        <f t="shared" si="36"/>
        <v>0</v>
      </c>
      <c r="L256" s="283">
        <f t="shared" si="37"/>
        <v>3236</v>
      </c>
      <c r="M256" s="300">
        <f t="shared" si="37"/>
        <v>2265200</v>
      </c>
      <c r="N256" s="303">
        <f>'내역서(건축)-SH'!N256+'내역서(건축)-재개발'!N256</f>
        <v>700</v>
      </c>
      <c r="O256" s="283">
        <v>151</v>
      </c>
      <c r="P256" s="283">
        <f t="shared" si="38"/>
        <v>105700</v>
      </c>
      <c r="Q256" s="283">
        <v>3085</v>
      </c>
      <c r="R256" s="283">
        <f t="shared" si="39"/>
        <v>2159500</v>
      </c>
      <c r="S256" s="283">
        <v>0</v>
      </c>
      <c r="T256" s="283">
        <f t="shared" si="40"/>
        <v>0</v>
      </c>
      <c r="U256" s="283">
        <f t="shared" si="41"/>
        <v>3236</v>
      </c>
      <c r="V256" s="292">
        <f t="shared" si="42"/>
        <v>2265200</v>
      </c>
      <c r="W256" s="299">
        <f t="shared" si="43"/>
        <v>0</v>
      </c>
      <c r="X256" s="300">
        <f t="shared" si="44"/>
        <v>0</v>
      </c>
      <c r="Y256" s="295"/>
    </row>
    <row r="257" spans="1:25" ht="22.5" customHeight="1" x14ac:dyDescent="0.15">
      <c r="A257" s="287" t="s">
        <v>1035</v>
      </c>
      <c r="B257" s="317" t="s">
        <v>2520</v>
      </c>
      <c r="C257" s="310" t="s">
        <v>2521</v>
      </c>
      <c r="D257" s="306">
        <f>'내역서(건축)-SH'!D257+'내역서(건축)-재개발'!D257</f>
        <v>2000</v>
      </c>
      <c r="E257" s="282" t="s">
        <v>1078</v>
      </c>
      <c r="F257" s="283">
        <v>133</v>
      </c>
      <c r="G257" s="283">
        <f t="shared" si="34"/>
        <v>266000</v>
      </c>
      <c r="H257" s="283">
        <v>2015</v>
      </c>
      <c r="I257" s="283">
        <f t="shared" si="35"/>
        <v>4030000</v>
      </c>
      <c r="J257" s="283">
        <v>0</v>
      </c>
      <c r="K257" s="283">
        <f t="shared" si="36"/>
        <v>0</v>
      </c>
      <c r="L257" s="283">
        <f t="shared" si="37"/>
        <v>2148</v>
      </c>
      <c r="M257" s="300">
        <f t="shared" si="37"/>
        <v>4296000</v>
      </c>
      <c r="N257" s="303">
        <f>'내역서(건축)-SH'!N257+'내역서(건축)-재개발'!N257</f>
        <v>12000</v>
      </c>
      <c r="O257" s="283">
        <v>133</v>
      </c>
      <c r="P257" s="283">
        <f t="shared" si="38"/>
        <v>1596000</v>
      </c>
      <c r="Q257" s="283">
        <v>2015</v>
      </c>
      <c r="R257" s="283">
        <f t="shared" si="39"/>
        <v>24180000</v>
      </c>
      <c r="S257" s="283">
        <v>0</v>
      </c>
      <c r="T257" s="283">
        <f t="shared" si="40"/>
        <v>0</v>
      </c>
      <c r="U257" s="283">
        <f t="shared" si="41"/>
        <v>2148</v>
      </c>
      <c r="V257" s="292">
        <f t="shared" si="42"/>
        <v>25776000</v>
      </c>
      <c r="W257" s="299">
        <f t="shared" si="43"/>
        <v>10000</v>
      </c>
      <c r="X257" s="300">
        <f t="shared" si="44"/>
        <v>21480000</v>
      </c>
      <c r="Y257" s="295"/>
    </row>
    <row r="258" spans="1:25" ht="22.5" customHeight="1" x14ac:dyDescent="0.15">
      <c r="A258" s="287" t="s">
        <v>1033</v>
      </c>
      <c r="B258" s="317" t="s">
        <v>2520</v>
      </c>
      <c r="C258" s="310" t="s">
        <v>2522</v>
      </c>
      <c r="D258" s="306">
        <f>'내역서(건축)-SH'!D258+'내역서(건축)-재개발'!D258</f>
        <v>1</v>
      </c>
      <c r="E258" s="282" t="s">
        <v>1078</v>
      </c>
      <c r="F258" s="283">
        <v>133</v>
      </c>
      <c r="G258" s="283">
        <f t="shared" si="34"/>
        <v>133</v>
      </c>
      <c r="H258" s="283">
        <v>2417</v>
      </c>
      <c r="I258" s="283">
        <f t="shared" si="35"/>
        <v>2417</v>
      </c>
      <c r="J258" s="283">
        <v>0</v>
      </c>
      <c r="K258" s="283">
        <f t="shared" si="36"/>
        <v>0</v>
      </c>
      <c r="L258" s="283">
        <f t="shared" si="37"/>
        <v>2550</v>
      </c>
      <c r="M258" s="300">
        <f t="shared" si="37"/>
        <v>2550</v>
      </c>
      <c r="N258" s="303">
        <f>'내역서(건축)-SH'!N258+'내역서(건축)-재개발'!N258</f>
        <v>1</v>
      </c>
      <c r="O258" s="283">
        <v>133</v>
      </c>
      <c r="P258" s="283">
        <f t="shared" si="38"/>
        <v>133</v>
      </c>
      <c r="Q258" s="283">
        <v>2417</v>
      </c>
      <c r="R258" s="283">
        <f t="shared" si="39"/>
        <v>2417</v>
      </c>
      <c r="S258" s="283">
        <v>0</v>
      </c>
      <c r="T258" s="283">
        <f t="shared" si="40"/>
        <v>0</v>
      </c>
      <c r="U258" s="283">
        <f t="shared" si="41"/>
        <v>2550</v>
      </c>
      <c r="V258" s="292">
        <f t="shared" si="42"/>
        <v>2550</v>
      </c>
      <c r="W258" s="299">
        <f t="shared" si="43"/>
        <v>0</v>
      </c>
      <c r="X258" s="300">
        <f t="shared" si="44"/>
        <v>0</v>
      </c>
      <c r="Y258" s="295"/>
    </row>
    <row r="259" spans="1:25" ht="22.5" customHeight="1" x14ac:dyDescent="0.15">
      <c r="A259" s="287" t="s">
        <v>1036</v>
      </c>
      <c r="B259" s="317" t="s">
        <v>2127</v>
      </c>
      <c r="C259" s="310" t="s">
        <v>2523</v>
      </c>
      <c r="D259" s="306">
        <f>'내역서(건축)-SH'!D259+'내역서(건축)-재개발'!D259</f>
        <v>18</v>
      </c>
      <c r="E259" s="282" t="s">
        <v>1078</v>
      </c>
      <c r="F259" s="283">
        <v>1728</v>
      </c>
      <c r="G259" s="283">
        <f t="shared" si="34"/>
        <v>31104</v>
      </c>
      <c r="H259" s="283">
        <v>14727</v>
      </c>
      <c r="I259" s="283">
        <f t="shared" si="35"/>
        <v>265086</v>
      </c>
      <c r="J259" s="283">
        <v>0</v>
      </c>
      <c r="K259" s="283">
        <f t="shared" si="36"/>
        <v>0</v>
      </c>
      <c r="L259" s="283">
        <f t="shared" si="37"/>
        <v>16455</v>
      </c>
      <c r="M259" s="300">
        <f t="shared" si="37"/>
        <v>296190</v>
      </c>
      <c r="N259" s="303">
        <f>'내역서(건축)-SH'!N259+'내역서(건축)-재개발'!N259</f>
        <v>18</v>
      </c>
      <c r="O259" s="283">
        <v>1728</v>
      </c>
      <c r="P259" s="283">
        <f t="shared" si="38"/>
        <v>31104</v>
      </c>
      <c r="Q259" s="283">
        <v>14727</v>
      </c>
      <c r="R259" s="283">
        <f t="shared" si="39"/>
        <v>265086</v>
      </c>
      <c r="S259" s="283">
        <v>0</v>
      </c>
      <c r="T259" s="283">
        <f t="shared" si="40"/>
        <v>0</v>
      </c>
      <c r="U259" s="283">
        <f t="shared" si="41"/>
        <v>16455</v>
      </c>
      <c r="V259" s="292">
        <f t="shared" si="42"/>
        <v>296190</v>
      </c>
      <c r="W259" s="299">
        <f t="shared" si="43"/>
        <v>0</v>
      </c>
      <c r="X259" s="300">
        <f t="shared" si="44"/>
        <v>0</v>
      </c>
      <c r="Y259" s="295"/>
    </row>
    <row r="260" spans="1:25" ht="22.5" customHeight="1" x14ac:dyDescent="0.15">
      <c r="A260" s="287" t="s">
        <v>1034</v>
      </c>
      <c r="B260" s="317" t="s">
        <v>2127</v>
      </c>
      <c r="C260" s="310" t="s">
        <v>2524</v>
      </c>
      <c r="D260" s="306">
        <f>'내역서(건축)-SH'!D260+'내역서(건축)-재개발'!D260</f>
        <v>18</v>
      </c>
      <c r="E260" s="282" t="s">
        <v>1078</v>
      </c>
      <c r="F260" s="283">
        <v>1728</v>
      </c>
      <c r="G260" s="283">
        <f t="shared" si="34"/>
        <v>31104</v>
      </c>
      <c r="H260" s="283">
        <v>17672</v>
      </c>
      <c r="I260" s="283">
        <f t="shared" si="35"/>
        <v>318096</v>
      </c>
      <c r="J260" s="283">
        <v>0</v>
      </c>
      <c r="K260" s="283">
        <f t="shared" si="36"/>
        <v>0</v>
      </c>
      <c r="L260" s="283">
        <f t="shared" si="37"/>
        <v>19400</v>
      </c>
      <c r="M260" s="300">
        <f t="shared" si="37"/>
        <v>349200</v>
      </c>
      <c r="N260" s="303">
        <f>'내역서(건축)-SH'!N260+'내역서(건축)-재개발'!N260</f>
        <v>18</v>
      </c>
      <c r="O260" s="283">
        <v>1728</v>
      </c>
      <c r="P260" s="283">
        <f t="shared" si="38"/>
        <v>31104</v>
      </c>
      <c r="Q260" s="283">
        <v>17672</v>
      </c>
      <c r="R260" s="283">
        <f t="shared" si="39"/>
        <v>318096</v>
      </c>
      <c r="S260" s="283">
        <v>0</v>
      </c>
      <c r="T260" s="283">
        <f t="shared" si="40"/>
        <v>0</v>
      </c>
      <c r="U260" s="283">
        <f t="shared" si="41"/>
        <v>19400</v>
      </c>
      <c r="V260" s="292">
        <f t="shared" si="42"/>
        <v>349200</v>
      </c>
      <c r="W260" s="299">
        <f t="shared" si="43"/>
        <v>0</v>
      </c>
      <c r="X260" s="300">
        <f t="shared" si="44"/>
        <v>0</v>
      </c>
      <c r="Y260" s="295"/>
    </row>
    <row r="261" spans="1:25" ht="22.5" customHeight="1" x14ac:dyDescent="0.15">
      <c r="A261" s="287" t="s">
        <v>1037</v>
      </c>
      <c r="B261" s="317" t="s">
        <v>2127</v>
      </c>
      <c r="C261" s="310" t="s">
        <v>2525</v>
      </c>
      <c r="D261" s="306">
        <f>'내역서(건축)-SH'!D261+'내역서(건축)-재개발'!D261</f>
        <v>18</v>
      </c>
      <c r="E261" s="282" t="s">
        <v>1078</v>
      </c>
      <c r="F261" s="283">
        <v>1046</v>
      </c>
      <c r="G261" s="283">
        <f t="shared" si="34"/>
        <v>18828</v>
      </c>
      <c r="H261" s="283">
        <v>7865</v>
      </c>
      <c r="I261" s="283">
        <f t="shared" si="35"/>
        <v>141570</v>
      </c>
      <c r="J261" s="283">
        <v>0</v>
      </c>
      <c r="K261" s="283">
        <f t="shared" si="36"/>
        <v>0</v>
      </c>
      <c r="L261" s="283">
        <f t="shared" si="37"/>
        <v>8911</v>
      </c>
      <c r="M261" s="300">
        <f t="shared" si="37"/>
        <v>160398</v>
      </c>
      <c r="N261" s="303">
        <f>'내역서(건축)-SH'!N261+'내역서(건축)-재개발'!N261</f>
        <v>18</v>
      </c>
      <c r="O261" s="283">
        <v>1046</v>
      </c>
      <c r="P261" s="283">
        <f t="shared" si="38"/>
        <v>18828</v>
      </c>
      <c r="Q261" s="283">
        <v>7865</v>
      </c>
      <c r="R261" s="283">
        <f t="shared" si="39"/>
        <v>141570</v>
      </c>
      <c r="S261" s="283">
        <v>0</v>
      </c>
      <c r="T261" s="283">
        <f t="shared" si="40"/>
        <v>0</v>
      </c>
      <c r="U261" s="283">
        <f t="shared" si="41"/>
        <v>8911</v>
      </c>
      <c r="V261" s="292">
        <f t="shared" si="42"/>
        <v>160398</v>
      </c>
      <c r="W261" s="299">
        <f t="shared" si="43"/>
        <v>0</v>
      </c>
      <c r="X261" s="300">
        <f t="shared" si="44"/>
        <v>0</v>
      </c>
      <c r="Y261" s="295"/>
    </row>
    <row r="262" spans="1:25" ht="22.5" customHeight="1" x14ac:dyDescent="0.15">
      <c r="A262" s="287" t="s">
        <v>1040</v>
      </c>
      <c r="B262" s="317" t="s">
        <v>2127</v>
      </c>
      <c r="C262" s="310" t="s">
        <v>2526</v>
      </c>
      <c r="D262" s="306">
        <f>'내역서(건축)-SH'!D262+'내역서(건축)-재개발'!D262</f>
        <v>18</v>
      </c>
      <c r="E262" s="282" t="s">
        <v>1078</v>
      </c>
      <c r="F262" s="283">
        <v>1046</v>
      </c>
      <c r="G262" s="283">
        <f t="shared" ref="G262:G325" si="45">INT(D262*F262)</f>
        <v>18828</v>
      </c>
      <c r="H262" s="283">
        <v>9438</v>
      </c>
      <c r="I262" s="283">
        <f t="shared" ref="I262:I325" si="46">INT(D262*H262)</f>
        <v>169884</v>
      </c>
      <c r="J262" s="283">
        <v>0</v>
      </c>
      <c r="K262" s="283">
        <f t="shared" ref="K262:K325" si="47">INT(D262*J262)</f>
        <v>0</v>
      </c>
      <c r="L262" s="283">
        <f t="shared" ref="L262:M325" si="48">F262+H262+J262</f>
        <v>10484</v>
      </c>
      <c r="M262" s="300">
        <f t="shared" si="48"/>
        <v>188712</v>
      </c>
      <c r="N262" s="303">
        <f>'내역서(건축)-SH'!N262+'내역서(건축)-재개발'!N262</f>
        <v>18</v>
      </c>
      <c r="O262" s="283">
        <v>1046</v>
      </c>
      <c r="P262" s="283">
        <f t="shared" ref="P262:P325" si="49">INT(N262*O262)</f>
        <v>18828</v>
      </c>
      <c r="Q262" s="283">
        <v>9438</v>
      </c>
      <c r="R262" s="283">
        <f t="shared" ref="R262:R325" si="50">INT(N262*Q262)</f>
        <v>169884</v>
      </c>
      <c r="S262" s="283">
        <v>0</v>
      </c>
      <c r="T262" s="283">
        <f t="shared" ref="T262:T325" si="51">INT(N262*S262)</f>
        <v>0</v>
      </c>
      <c r="U262" s="283">
        <f t="shared" ref="U262:U325" si="52">O262+Q262+S262</f>
        <v>10484</v>
      </c>
      <c r="V262" s="292">
        <f t="shared" ref="V262:V325" si="53">P262+R262+T262</f>
        <v>188712</v>
      </c>
      <c r="W262" s="299">
        <f t="shared" ref="W262:W325" si="54">N262-D262</f>
        <v>0</v>
      </c>
      <c r="X262" s="300">
        <f t="shared" ref="X262:X325" si="55">V262-M262</f>
        <v>0</v>
      </c>
      <c r="Y262" s="295"/>
    </row>
    <row r="263" spans="1:25" ht="22.5" customHeight="1" x14ac:dyDescent="0.15">
      <c r="A263" s="287" t="s">
        <v>1038</v>
      </c>
      <c r="B263" s="317" t="s">
        <v>2128</v>
      </c>
      <c r="C263" s="310" t="s">
        <v>2129</v>
      </c>
      <c r="D263" s="306">
        <f>'내역서(건축)-SH'!D263+'내역서(건축)-재개발'!D263</f>
        <v>1</v>
      </c>
      <c r="E263" s="282" t="s">
        <v>1078</v>
      </c>
      <c r="F263" s="283">
        <v>16956</v>
      </c>
      <c r="G263" s="283">
        <f t="shared" si="45"/>
        <v>16956</v>
      </c>
      <c r="H263" s="283">
        <v>11191</v>
      </c>
      <c r="I263" s="283">
        <f t="shared" si="46"/>
        <v>11191</v>
      </c>
      <c r="J263" s="283">
        <v>0</v>
      </c>
      <c r="K263" s="283">
        <f t="shared" si="47"/>
        <v>0</v>
      </c>
      <c r="L263" s="283">
        <f t="shared" si="48"/>
        <v>28147</v>
      </c>
      <c r="M263" s="300">
        <f t="shared" si="48"/>
        <v>28147</v>
      </c>
      <c r="N263" s="303">
        <f>'내역서(건축)-SH'!N263+'내역서(건축)-재개발'!N263</f>
        <v>1</v>
      </c>
      <c r="O263" s="283">
        <v>16956</v>
      </c>
      <c r="P263" s="283">
        <f t="shared" si="49"/>
        <v>16956</v>
      </c>
      <c r="Q263" s="283">
        <v>11191</v>
      </c>
      <c r="R263" s="283">
        <f t="shared" si="50"/>
        <v>11191</v>
      </c>
      <c r="S263" s="283">
        <v>0</v>
      </c>
      <c r="T263" s="283">
        <f t="shared" si="51"/>
        <v>0</v>
      </c>
      <c r="U263" s="283">
        <f t="shared" si="52"/>
        <v>28147</v>
      </c>
      <c r="V263" s="292">
        <f t="shared" si="53"/>
        <v>28147</v>
      </c>
      <c r="W263" s="299">
        <f t="shared" si="54"/>
        <v>0</v>
      </c>
      <c r="X263" s="300">
        <f t="shared" si="55"/>
        <v>0</v>
      </c>
      <c r="Y263" s="295"/>
    </row>
    <row r="264" spans="1:25" ht="22.5" customHeight="1" x14ac:dyDescent="0.15">
      <c r="A264" s="287" t="s">
        <v>1039</v>
      </c>
      <c r="B264" s="317" t="s">
        <v>2130</v>
      </c>
      <c r="C264" s="310" t="s">
        <v>2129</v>
      </c>
      <c r="D264" s="306">
        <f>'내역서(건축)-SH'!D264+'내역서(건축)-재개발'!D264</f>
        <v>1</v>
      </c>
      <c r="E264" s="282" t="s">
        <v>1078</v>
      </c>
      <c r="F264" s="283">
        <v>17179</v>
      </c>
      <c r="G264" s="283">
        <f t="shared" si="45"/>
        <v>17179</v>
      </c>
      <c r="H264" s="283">
        <v>13989</v>
      </c>
      <c r="I264" s="283">
        <f t="shared" si="46"/>
        <v>13989</v>
      </c>
      <c r="J264" s="283">
        <v>0</v>
      </c>
      <c r="K264" s="283">
        <f t="shared" si="47"/>
        <v>0</v>
      </c>
      <c r="L264" s="283">
        <f t="shared" si="48"/>
        <v>31168</v>
      </c>
      <c r="M264" s="300">
        <f t="shared" si="48"/>
        <v>31168</v>
      </c>
      <c r="N264" s="303">
        <f>'내역서(건축)-SH'!N264+'내역서(건축)-재개발'!N264</f>
        <v>1</v>
      </c>
      <c r="O264" s="283">
        <v>17179</v>
      </c>
      <c r="P264" s="283">
        <f t="shared" si="49"/>
        <v>17179</v>
      </c>
      <c r="Q264" s="283">
        <v>13989</v>
      </c>
      <c r="R264" s="283">
        <f t="shared" si="50"/>
        <v>13989</v>
      </c>
      <c r="S264" s="283">
        <v>0</v>
      </c>
      <c r="T264" s="283">
        <f t="shared" si="51"/>
        <v>0</v>
      </c>
      <c r="U264" s="283">
        <f t="shared" si="52"/>
        <v>31168</v>
      </c>
      <c r="V264" s="292">
        <f t="shared" si="53"/>
        <v>31168</v>
      </c>
      <c r="W264" s="299">
        <f t="shared" si="54"/>
        <v>0</v>
      </c>
      <c r="X264" s="300">
        <f t="shared" si="55"/>
        <v>0</v>
      </c>
      <c r="Y264" s="295"/>
    </row>
    <row r="265" spans="1:25" ht="22.5" customHeight="1" x14ac:dyDescent="0.15">
      <c r="A265" s="287" t="s">
        <v>1041</v>
      </c>
      <c r="B265" s="317" t="s">
        <v>2131</v>
      </c>
      <c r="C265" s="310"/>
      <c r="D265" s="306">
        <f>'내역서(건축)-SH'!D265+'내역서(건축)-재개발'!D265</f>
        <v>134</v>
      </c>
      <c r="E265" s="282" t="s">
        <v>1078</v>
      </c>
      <c r="F265" s="283">
        <v>3410</v>
      </c>
      <c r="G265" s="283">
        <f t="shared" si="45"/>
        <v>456940</v>
      </c>
      <c r="H265" s="283">
        <v>8372</v>
      </c>
      <c r="I265" s="283">
        <f t="shared" si="46"/>
        <v>1121848</v>
      </c>
      <c r="J265" s="283">
        <v>0</v>
      </c>
      <c r="K265" s="283">
        <f t="shared" si="47"/>
        <v>0</v>
      </c>
      <c r="L265" s="283">
        <f t="shared" si="48"/>
        <v>11782</v>
      </c>
      <c r="M265" s="300">
        <f t="shared" si="48"/>
        <v>1578788</v>
      </c>
      <c r="N265" s="303">
        <f>'내역서(건축)-SH'!N265+'내역서(건축)-재개발'!N265</f>
        <v>134</v>
      </c>
      <c r="O265" s="283">
        <v>3410</v>
      </c>
      <c r="P265" s="283">
        <f t="shared" si="49"/>
        <v>456940</v>
      </c>
      <c r="Q265" s="283">
        <v>8372</v>
      </c>
      <c r="R265" s="283">
        <f t="shared" si="50"/>
        <v>1121848</v>
      </c>
      <c r="S265" s="283">
        <v>0</v>
      </c>
      <c r="T265" s="283">
        <f t="shared" si="51"/>
        <v>0</v>
      </c>
      <c r="U265" s="283">
        <f t="shared" si="52"/>
        <v>11782</v>
      </c>
      <c r="V265" s="292">
        <f t="shared" si="53"/>
        <v>1578788</v>
      </c>
      <c r="W265" s="299">
        <f t="shared" si="54"/>
        <v>0</v>
      </c>
      <c r="X265" s="300">
        <f t="shared" si="55"/>
        <v>0</v>
      </c>
      <c r="Y265" s="295"/>
    </row>
    <row r="266" spans="1:25" ht="22.5" customHeight="1" x14ac:dyDescent="0.15">
      <c r="A266" s="287" t="s">
        <v>1044</v>
      </c>
      <c r="B266" s="317" t="s">
        <v>2132</v>
      </c>
      <c r="C266" s="310"/>
      <c r="D266" s="306">
        <f>'내역서(건축)-SH'!D266+'내역서(건축)-재개발'!D266</f>
        <v>1</v>
      </c>
      <c r="E266" s="282" t="s">
        <v>1078</v>
      </c>
      <c r="F266" s="283">
        <v>3452</v>
      </c>
      <c r="G266" s="283">
        <f t="shared" si="45"/>
        <v>3452</v>
      </c>
      <c r="H266" s="283">
        <v>10466</v>
      </c>
      <c r="I266" s="283">
        <f t="shared" si="46"/>
        <v>10466</v>
      </c>
      <c r="J266" s="283">
        <v>0</v>
      </c>
      <c r="K266" s="283">
        <f t="shared" si="47"/>
        <v>0</v>
      </c>
      <c r="L266" s="283">
        <f t="shared" si="48"/>
        <v>13918</v>
      </c>
      <c r="M266" s="300">
        <f t="shared" si="48"/>
        <v>13918</v>
      </c>
      <c r="N266" s="303">
        <f>'내역서(건축)-SH'!N266+'내역서(건축)-재개발'!N266</f>
        <v>1</v>
      </c>
      <c r="O266" s="283">
        <v>3452</v>
      </c>
      <c r="P266" s="283">
        <f t="shared" si="49"/>
        <v>3452</v>
      </c>
      <c r="Q266" s="283">
        <v>10466</v>
      </c>
      <c r="R266" s="283">
        <f t="shared" si="50"/>
        <v>10466</v>
      </c>
      <c r="S266" s="283">
        <v>0</v>
      </c>
      <c r="T266" s="283">
        <f t="shared" si="51"/>
        <v>0</v>
      </c>
      <c r="U266" s="283">
        <f t="shared" si="52"/>
        <v>13918</v>
      </c>
      <c r="V266" s="292">
        <f t="shared" si="53"/>
        <v>13918</v>
      </c>
      <c r="W266" s="299">
        <f t="shared" si="54"/>
        <v>0</v>
      </c>
      <c r="X266" s="300">
        <f t="shared" si="55"/>
        <v>0</v>
      </c>
      <c r="Y266" s="295"/>
    </row>
    <row r="267" spans="1:25" ht="22.5" customHeight="1" x14ac:dyDescent="0.15">
      <c r="A267" s="287" t="s">
        <v>1042</v>
      </c>
      <c r="B267" s="317" t="s">
        <v>2527</v>
      </c>
      <c r="C267" s="310" t="s">
        <v>2528</v>
      </c>
      <c r="D267" s="306">
        <f>'내역서(건축)-SH'!D267+'내역서(건축)-재개발'!D267</f>
        <v>55</v>
      </c>
      <c r="E267" s="282" t="s">
        <v>684</v>
      </c>
      <c r="F267" s="283">
        <v>20897</v>
      </c>
      <c r="G267" s="283">
        <f t="shared" si="45"/>
        <v>1149335</v>
      </c>
      <c r="H267" s="283">
        <v>34081</v>
      </c>
      <c r="I267" s="283">
        <f t="shared" si="46"/>
        <v>1874455</v>
      </c>
      <c r="J267" s="283">
        <v>0</v>
      </c>
      <c r="K267" s="283">
        <f t="shared" si="47"/>
        <v>0</v>
      </c>
      <c r="L267" s="283">
        <f t="shared" si="48"/>
        <v>54978</v>
      </c>
      <c r="M267" s="300">
        <f t="shared" si="48"/>
        <v>3023790</v>
      </c>
      <c r="N267" s="303">
        <f>'내역서(건축)-SH'!N267+'내역서(건축)-재개발'!N267</f>
        <v>55</v>
      </c>
      <c r="O267" s="283">
        <v>20897</v>
      </c>
      <c r="P267" s="283">
        <f t="shared" si="49"/>
        <v>1149335</v>
      </c>
      <c r="Q267" s="283">
        <v>34081</v>
      </c>
      <c r="R267" s="283">
        <f t="shared" si="50"/>
        <v>1874455</v>
      </c>
      <c r="S267" s="283">
        <v>0</v>
      </c>
      <c r="T267" s="283">
        <f t="shared" si="51"/>
        <v>0</v>
      </c>
      <c r="U267" s="283">
        <f t="shared" si="52"/>
        <v>54978</v>
      </c>
      <c r="V267" s="292">
        <f t="shared" si="53"/>
        <v>3023790</v>
      </c>
      <c r="W267" s="299">
        <f t="shared" si="54"/>
        <v>0</v>
      </c>
      <c r="X267" s="300">
        <f t="shared" si="55"/>
        <v>0</v>
      </c>
      <c r="Y267" s="295"/>
    </row>
    <row r="268" spans="1:25" ht="22.5" customHeight="1" x14ac:dyDescent="0.15">
      <c r="A268" s="287" t="s">
        <v>1575</v>
      </c>
      <c r="B268" s="317" t="s">
        <v>2529</v>
      </c>
      <c r="C268" s="310" t="s">
        <v>2530</v>
      </c>
      <c r="D268" s="306">
        <f>'내역서(건축)-SH'!D268+'내역서(건축)-재개발'!D268</f>
        <v>1</v>
      </c>
      <c r="E268" s="282" t="s">
        <v>684</v>
      </c>
      <c r="F268" s="283">
        <v>56789</v>
      </c>
      <c r="G268" s="283">
        <f t="shared" si="45"/>
        <v>56789</v>
      </c>
      <c r="H268" s="283">
        <v>55123</v>
      </c>
      <c r="I268" s="283">
        <f t="shared" si="46"/>
        <v>55123</v>
      </c>
      <c r="J268" s="283">
        <v>0</v>
      </c>
      <c r="K268" s="283">
        <f t="shared" si="47"/>
        <v>0</v>
      </c>
      <c r="L268" s="283">
        <f t="shared" si="48"/>
        <v>111912</v>
      </c>
      <c r="M268" s="300">
        <f t="shared" si="48"/>
        <v>111912</v>
      </c>
      <c r="N268" s="303">
        <f>'내역서(건축)-SH'!N268+'내역서(건축)-재개발'!N268</f>
        <v>1</v>
      </c>
      <c r="O268" s="283">
        <v>56789</v>
      </c>
      <c r="P268" s="283">
        <f t="shared" si="49"/>
        <v>56789</v>
      </c>
      <c r="Q268" s="283">
        <v>55123</v>
      </c>
      <c r="R268" s="283">
        <f t="shared" si="50"/>
        <v>55123</v>
      </c>
      <c r="S268" s="283">
        <v>0</v>
      </c>
      <c r="T268" s="283">
        <f t="shared" si="51"/>
        <v>0</v>
      </c>
      <c r="U268" s="283">
        <f t="shared" si="52"/>
        <v>111912</v>
      </c>
      <c r="V268" s="292">
        <f t="shared" si="53"/>
        <v>111912</v>
      </c>
      <c r="W268" s="299">
        <f t="shared" si="54"/>
        <v>0</v>
      </c>
      <c r="X268" s="300">
        <f t="shared" si="55"/>
        <v>0</v>
      </c>
      <c r="Y268" s="295"/>
    </row>
    <row r="269" spans="1:25" ht="22.5" customHeight="1" x14ac:dyDescent="0.15">
      <c r="A269" s="287" t="s">
        <v>1576</v>
      </c>
      <c r="B269" s="317" t="s">
        <v>2531</v>
      </c>
      <c r="C269" s="310" t="s">
        <v>2532</v>
      </c>
      <c r="D269" s="306">
        <f>'내역서(건축)-SH'!D269+'내역서(건축)-재개발'!D269</f>
        <v>1</v>
      </c>
      <c r="E269" s="282" t="s">
        <v>684</v>
      </c>
      <c r="F269" s="283">
        <v>54835</v>
      </c>
      <c r="G269" s="283">
        <f t="shared" si="45"/>
        <v>54835</v>
      </c>
      <c r="H269" s="283">
        <v>36246</v>
      </c>
      <c r="I269" s="283">
        <f t="shared" si="46"/>
        <v>36246</v>
      </c>
      <c r="J269" s="283">
        <v>2324</v>
      </c>
      <c r="K269" s="283">
        <f t="shared" si="47"/>
        <v>2324</v>
      </c>
      <c r="L269" s="283">
        <f t="shared" si="48"/>
        <v>93405</v>
      </c>
      <c r="M269" s="300">
        <f t="shared" si="48"/>
        <v>93405</v>
      </c>
      <c r="N269" s="303">
        <f>'내역서(건축)-SH'!N269+'내역서(건축)-재개발'!N269</f>
        <v>1</v>
      </c>
      <c r="O269" s="283">
        <v>54835</v>
      </c>
      <c r="P269" s="283">
        <f t="shared" si="49"/>
        <v>54835</v>
      </c>
      <c r="Q269" s="283">
        <v>36246</v>
      </c>
      <c r="R269" s="283">
        <f t="shared" si="50"/>
        <v>36246</v>
      </c>
      <c r="S269" s="283">
        <v>2324</v>
      </c>
      <c r="T269" s="283">
        <f t="shared" si="51"/>
        <v>2324</v>
      </c>
      <c r="U269" s="283">
        <f t="shared" si="52"/>
        <v>93405</v>
      </c>
      <c r="V269" s="292">
        <f t="shared" si="53"/>
        <v>93405</v>
      </c>
      <c r="W269" s="299">
        <f t="shared" si="54"/>
        <v>0</v>
      </c>
      <c r="X269" s="300">
        <f t="shared" si="55"/>
        <v>0</v>
      </c>
      <c r="Y269" s="295"/>
    </row>
    <row r="270" spans="1:25" ht="22.5" customHeight="1" x14ac:dyDescent="0.15">
      <c r="A270" s="287" t="s">
        <v>1577</v>
      </c>
      <c r="B270" s="317" t="s">
        <v>2531</v>
      </c>
      <c r="C270" s="310" t="s">
        <v>2533</v>
      </c>
      <c r="D270" s="306">
        <f>'내역서(건축)-SH'!D270+'내역서(건축)-재개발'!D270</f>
        <v>1</v>
      </c>
      <c r="E270" s="282" t="s">
        <v>684</v>
      </c>
      <c r="F270" s="283">
        <v>69880</v>
      </c>
      <c r="G270" s="283">
        <f t="shared" si="45"/>
        <v>69880</v>
      </c>
      <c r="H270" s="283">
        <v>36246</v>
      </c>
      <c r="I270" s="283">
        <f t="shared" si="46"/>
        <v>36246</v>
      </c>
      <c r="J270" s="283">
        <v>2324</v>
      </c>
      <c r="K270" s="283">
        <f t="shared" si="47"/>
        <v>2324</v>
      </c>
      <c r="L270" s="283">
        <f t="shared" si="48"/>
        <v>108450</v>
      </c>
      <c r="M270" s="300">
        <f t="shared" si="48"/>
        <v>108450</v>
      </c>
      <c r="N270" s="303">
        <f>'내역서(건축)-SH'!N270+'내역서(건축)-재개발'!N270</f>
        <v>1</v>
      </c>
      <c r="O270" s="283">
        <v>69880</v>
      </c>
      <c r="P270" s="283">
        <f t="shared" si="49"/>
        <v>69880</v>
      </c>
      <c r="Q270" s="283">
        <v>36246</v>
      </c>
      <c r="R270" s="283">
        <f t="shared" si="50"/>
        <v>36246</v>
      </c>
      <c r="S270" s="283">
        <v>2324</v>
      </c>
      <c r="T270" s="283">
        <f t="shared" si="51"/>
        <v>2324</v>
      </c>
      <c r="U270" s="283">
        <f t="shared" si="52"/>
        <v>108450</v>
      </c>
      <c r="V270" s="292">
        <f t="shared" si="53"/>
        <v>108450</v>
      </c>
      <c r="W270" s="299">
        <f t="shared" si="54"/>
        <v>0</v>
      </c>
      <c r="X270" s="300">
        <f t="shared" si="55"/>
        <v>0</v>
      </c>
      <c r="Y270" s="295"/>
    </row>
    <row r="271" spans="1:25" ht="22.5" customHeight="1" x14ac:dyDescent="0.15">
      <c r="A271" s="287" t="s">
        <v>1578</v>
      </c>
      <c r="B271" s="317" t="s">
        <v>2531</v>
      </c>
      <c r="C271" s="310" t="s">
        <v>2534</v>
      </c>
      <c r="D271" s="306">
        <f>'내역서(건축)-SH'!D271+'내역서(건축)-재개발'!D271</f>
        <v>1</v>
      </c>
      <c r="E271" s="282" t="s">
        <v>684</v>
      </c>
      <c r="F271" s="283">
        <v>92005</v>
      </c>
      <c r="G271" s="283">
        <f t="shared" si="45"/>
        <v>92005</v>
      </c>
      <c r="H271" s="283">
        <v>36246</v>
      </c>
      <c r="I271" s="283">
        <f t="shared" si="46"/>
        <v>36246</v>
      </c>
      <c r="J271" s="283">
        <v>2324</v>
      </c>
      <c r="K271" s="283">
        <f t="shared" si="47"/>
        <v>2324</v>
      </c>
      <c r="L271" s="283">
        <f t="shared" si="48"/>
        <v>130575</v>
      </c>
      <c r="M271" s="300">
        <f t="shared" si="48"/>
        <v>130575</v>
      </c>
      <c r="N271" s="303">
        <f>'내역서(건축)-SH'!N271+'내역서(건축)-재개발'!N271</f>
        <v>1</v>
      </c>
      <c r="O271" s="283">
        <v>92005</v>
      </c>
      <c r="P271" s="283">
        <f t="shared" si="49"/>
        <v>92005</v>
      </c>
      <c r="Q271" s="283">
        <v>36246</v>
      </c>
      <c r="R271" s="283">
        <f t="shared" si="50"/>
        <v>36246</v>
      </c>
      <c r="S271" s="283">
        <v>2324</v>
      </c>
      <c r="T271" s="283">
        <f t="shared" si="51"/>
        <v>2324</v>
      </c>
      <c r="U271" s="283">
        <f t="shared" si="52"/>
        <v>130575</v>
      </c>
      <c r="V271" s="292">
        <f t="shared" si="53"/>
        <v>130575</v>
      </c>
      <c r="W271" s="299">
        <f t="shared" si="54"/>
        <v>0</v>
      </c>
      <c r="X271" s="300">
        <f t="shared" si="55"/>
        <v>0</v>
      </c>
      <c r="Y271" s="295"/>
    </row>
    <row r="272" spans="1:25" ht="22.5" customHeight="1" x14ac:dyDescent="0.15">
      <c r="A272" s="287" t="s">
        <v>1579</v>
      </c>
      <c r="B272" s="317" t="s">
        <v>2133</v>
      </c>
      <c r="C272" s="310" t="s">
        <v>2535</v>
      </c>
      <c r="D272" s="306">
        <f>'내역서(건축)-SH'!D272+'내역서(건축)-재개발'!D272</f>
        <v>1</v>
      </c>
      <c r="E272" s="282" t="s">
        <v>684</v>
      </c>
      <c r="F272" s="283">
        <v>81389</v>
      </c>
      <c r="G272" s="283">
        <f t="shared" si="45"/>
        <v>81389</v>
      </c>
      <c r="H272" s="283">
        <v>16484</v>
      </c>
      <c r="I272" s="283">
        <f t="shared" si="46"/>
        <v>16484</v>
      </c>
      <c r="J272" s="283">
        <v>738</v>
      </c>
      <c r="K272" s="283">
        <f t="shared" si="47"/>
        <v>738</v>
      </c>
      <c r="L272" s="283">
        <f t="shared" si="48"/>
        <v>98611</v>
      </c>
      <c r="M272" s="300">
        <f t="shared" si="48"/>
        <v>98611</v>
      </c>
      <c r="N272" s="303">
        <f>'내역서(건축)-SH'!N272+'내역서(건축)-재개발'!N272</f>
        <v>1</v>
      </c>
      <c r="O272" s="283">
        <v>81389</v>
      </c>
      <c r="P272" s="283">
        <f t="shared" si="49"/>
        <v>81389</v>
      </c>
      <c r="Q272" s="283">
        <v>16484</v>
      </c>
      <c r="R272" s="283">
        <f t="shared" si="50"/>
        <v>16484</v>
      </c>
      <c r="S272" s="283">
        <v>738</v>
      </c>
      <c r="T272" s="283">
        <f t="shared" si="51"/>
        <v>738</v>
      </c>
      <c r="U272" s="283">
        <f t="shared" si="52"/>
        <v>98611</v>
      </c>
      <c r="V272" s="292">
        <f t="shared" si="53"/>
        <v>98611</v>
      </c>
      <c r="W272" s="299">
        <f t="shared" si="54"/>
        <v>0</v>
      </c>
      <c r="X272" s="300">
        <f t="shared" si="55"/>
        <v>0</v>
      </c>
      <c r="Y272" s="295"/>
    </row>
    <row r="273" spans="1:25" ht="22.5" customHeight="1" x14ac:dyDescent="0.15">
      <c r="A273" s="287" t="s">
        <v>1580</v>
      </c>
      <c r="B273" s="317" t="s">
        <v>2134</v>
      </c>
      <c r="C273" s="310" t="s">
        <v>2135</v>
      </c>
      <c r="D273" s="306">
        <f>'내역서(건축)-SH'!D273+'내역서(건축)-재개발'!D273</f>
        <v>1</v>
      </c>
      <c r="E273" s="282" t="s">
        <v>684</v>
      </c>
      <c r="F273" s="283">
        <v>13520</v>
      </c>
      <c r="G273" s="283">
        <f t="shared" si="45"/>
        <v>13520</v>
      </c>
      <c r="H273" s="283">
        <v>4910</v>
      </c>
      <c r="I273" s="283">
        <f t="shared" si="46"/>
        <v>4910</v>
      </c>
      <c r="J273" s="283">
        <v>0</v>
      </c>
      <c r="K273" s="283">
        <f t="shared" si="47"/>
        <v>0</v>
      </c>
      <c r="L273" s="283">
        <f t="shared" si="48"/>
        <v>18430</v>
      </c>
      <c r="M273" s="300">
        <f t="shared" si="48"/>
        <v>18430</v>
      </c>
      <c r="N273" s="303">
        <f>'내역서(건축)-SH'!N273+'내역서(건축)-재개발'!N273</f>
        <v>1</v>
      </c>
      <c r="O273" s="283">
        <v>13520</v>
      </c>
      <c r="P273" s="283">
        <f t="shared" si="49"/>
        <v>13520</v>
      </c>
      <c r="Q273" s="283">
        <v>4910</v>
      </c>
      <c r="R273" s="283">
        <f t="shared" si="50"/>
        <v>4910</v>
      </c>
      <c r="S273" s="283">
        <v>0</v>
      </c>
      <c r="T273" s="283">
        <f t="shared" si="51"/>
        <v>0</v>
      </c>
      <c r="U273" s="283">
        <f t="shared" si="52"/>
        <v>18430</v>
      </c>
      <c r="V273" s="292">
        <f t="shared" si="53"/>
        <v>18430</v>
      </c>
      <c r="W273" s="299">
        <f t="shared" si="54"/>
        <v>0</v>
      </c>
      <c r="X273" s="300">
        <f t="shared" si="55"/>
        <v>0</v>
      </c>
      <c r="Y273" s="295"/>
    </row>
    <row r="274" spans="1:25" ht="22.5" customHeight="1" x14ac:dyDescent="0.15">
      <c r="A274" s="287" t="s">
        <v>1581</v>
      </c>
      <c r="B274" s="317" t="s">
        <v>2136</v>
      </c>
      <c r="C274" s="310"/>
      <c r="D274" s="306">
        <f>'내역서(건축)-SH'!D274+'내역서(건축)-재개발'!D274</f>
        <v>152</v>
      </c>
      <c r="E274" s="282" t="s">
        <v>1078</v>
      </c>
      <c r="F274" s="283">
        <v>623</v>
      </c>
      <c r="G274" s="283">
        <f t="shared" si="45"/>
        <v>94696</v>
      </c>
      <c r="H274" s="283">
        <v>951</v>
      </c>
      <c r="I274" s="283">
        <f t="shared" si="46"/>
        <v>144552</v>
      </c>
      <c r="J274" s="283">
        <v>0</v>
      </c>
      <c r="K274" s="283">
        <f t="shared" si="47"/>
        <v>0</v>
      </c>
      <c r="L274" s="283">
        <f t="shared" si="48"/>
        <v>1574</v>
      </c>
      <c r="M274" s="300">
        <f t="shared" si="48"/>
        <v>239248</v>
      </c>
      <c r="N274" s="303">
        <f>'내역서(건축)-SH'!N274+'내역서(건축)-재개발'!N274</f>
        <v>152</v>
      </c>
      <c r="O274" s="283">
        <v>623</v>
      </c>
      <c r="P274" s="283">
        <f t="shared" si="49"/>
        <v>94696</v>
      </c>
      <c r="Q274" s="283">
        <v>951</v>
      </c>
      <c r="R274" s="283">
        <f t="shared" si="50"/>
        <v>144552</v>
      </c>
      <c r="S274" s="283">
        <v>0</v>
      </c>
      <c r="T274" s="283">
        <f t="shared" si="51"/>
        <v>0</v>
      </c>
      <c r="U274" s="283">
        <f t="shared" si="52"/>
        <v>1574</v>
      </c>
      <c r="V274" s="292">
        <f t="shared" si="53"/>
        <v>239248</v>
      </c>
      <c r="W274" s="299">
        <f t="shared" si="54"/>
        <v>0</v>
      </c>
      <c r="X274" s="300">
        <f t="shared" si="55"/>
        <v>0</v>
      </c>
      <c r="Y274" s="295"/>
    </row>
    <row r="275" spans="1:25" ht="22.5" customHeight="1" x14ac:dyDescent="0.15">
      <c r="A275" s="287" t="s">
        <v>1582</v>
      </c>
      <c r="B275" s="317" t="s">
        <v>2536</v>
      </c>
      <c r="C275" s="310" t="s">
        <v>2137</v>
      </c>
      <c r="D275" s="306">
        <f>'내역서(건축)-SH'!D275+'내역서(건축)-재개발'!D275</f>
        <v>4</v>
      </c>
      <c r="E275" s="282" t="s">
        <v>686</v>
      </c>
      <c r="F275" s="283">
        <v>52580</v>
      </c>
      <c r="G275" s="283">
        <f t="shared" si="45"/>
        <v>210320</v>
      </c>
      <c r="H275" s="283">
        <v>416129</v>
      </c>
      <c r="I275" s="283">
        <f t="shared" si="46"/>
        <v>1664516</v>
      </c>
      <c r="J275" s="283">
        <v>0</v>
      </c>
      <c r="K275" s="283">
        <f t="shared" si="47"/>
        <v>0</v>
      </c>
      <c r="L275" s="283">
        <f t="shared" si="48"/>
        <v>468709</v>
      </c>
      <c r="M275" s="300">
        <f t="shared" si="48"/>
        <v>1874836</v>
      </c>
      <c r="N275" s="303">
        <f>'내역서(건축)-SH'!N275+'내역서(건축)-재개발'!N275</f>
        <v>4</v>
      </c>
      <c r="O275" s="283">
        <v>52580</v>
      </c>
      <c r="P275" s="283">
        <f t="shared" si="49"/>
        <v>210320</v>
      </c>
      <c r="Q275" s="283">
        <v>416129</v>
      </c>
      <c r="R275" s="283">
        <f t="shared" si="50"/>
        <v>1664516</v>
      </c>
      <c r="S275" s="283">
        <v>0</v>
      </c>
      <c r="T275" s="283">
        <f t="shared" si="51"/>
        <v>0</v>
      </c>
      <c r="U275" s="283">
        <f t="shared" si="52"/>
        <v>468709</v>
      </c>
      <c r="V275" s="292">
        <f t="shared" si="53"/>
        <v>1874836</v>
      </c>
      <c r="W275" s="299">
        <f t="shared" si="54"/>
        <v>0</v>
      </c>
      <c r="X275" s="300">
        <f t="shared" si="55"/>
        <v>0</v>
      </c>
      <c r="Y275" s="295"/>
    </row>
    <row r="276" spans="1:25" ht="22.5" customHeight="1" x14ac:dyDescent="0.15">
      <c r="A276" s="287" t="s">
        <v>1583</v>
      </c>
      <c r="B276" s="317" t="s">
        <v>2536</v>
      </c>
      <c r="C276" s="310"/>
      <c r="D276" s="306">
        <f>'내역서(건축)-SH'!D276+'내역서(건축)-재개발'!D276</f>
        <v>29</v>
      </c>
      <c r="E276" s="282" t="s">
        <v>686</v>
      </c>
      <c r="F276" s="283">
        <v>52580</v>
      </c>
      <c r="G276" s="283">
        <f t="shared" si="45"/>
        <v>1524820</v>
      </c>
      <c r="H276" s="283">
        <v>289958</v>
      </c>
      <c r="I276" s="283">
        <f t="shared" si="46"/>
        <v>8408782</v>
      </c>
      <c r="J276" s="283">
        <v>0</v>
      </c>
      <c r="K276" s="283">
        <f t="shared" si="47"/>
        <v>0</v>
      </c>
      <c r="L276" s="283">
        <f t="shared" si="48"/>
        <v>342538</v>
      </c>
      <c r="M276" s="300">
        <f t="shared" si="48"/>
        <v>9933602</v>
      </c>
      <c r="N276" s="303">
        <f>'내역서(건축)-SH'!N276+'내역서(건축)-재개발'!N276</f>
        <v>29</v>
      </c>
      <c r="O276" s="283">
        <v>52580</v>
      </c>
      <c r="P276" s="283">
        <f t="shared" si="49"/>
        <v>1524820</v>
      </c>
      <c r="Q276" s="283">
        <v>289958</v>
      </c>
      <c r="R276" s="283">
        <f t="shared" si="50"/>
        <v>8408782</v>
      </c>
      <c r="S276" s="283">
        <v>0</v>
      </c>
      <c r="T276" s="283">
        <f t="shared" si="51"/>
        <v>0</v>
      </c>
      <c r="U276" s="283">
        <f t="shared" si="52"/>
        <v>342538</v>
      </c>
      <c r="V276" s="292">
        <f t="shared" si="53"/>
        <v>9933602</v>
      </c>
      <c r="W276" s="299">
        <f t="shared" si="54"/>
        <v>0</v>
      </c>
      <c r="X276" s="300">
        <f t="shared" si="55"/>
        <v>0</v>
      </c>
      <c r="Y276" s="295"/>
    </row>
    <row r="277" spans="1:25" ht="22.5" customHeight="1" x14ac:dyDescent="0.15">
      <c r="A277" s="287" t="s">
        <v>1584</v>
      </c>
      <c r="B277" s="317" t="s">
        <v>2537</v>
      </c>
      <c r="C277" s="310" t="s">
        <v>2538</v>
      </c>
      <c r="D277" s="306">
        <f>'내역서(건축)-SH'!D277+'내역서(건축)-재개발'!D277</f>
        <v>1</v>
      </c>
      <c r="E277" s="282" t="s">
        <v>686</v>
      </c>
      <c r="F277" s="283">
        <v>65667</v>
      </c>
      <c r="G277" s="283">
        <f t="shared" si="45"/>
        <v>65667</v>
      </c>
      <c r="H277" s="283">
        <v>42264</v>
      </c>
      <c r="I277" s="283">
        <f t="shared" si="46"/>
        <v>42264</v>
      </c>
      <c r="J277" s="283">
        <v>0</v>
      </c>
      <c r="K277" s="283">
        <f t="shared" si="47"/>
        <v>0</v>
      </c>
      <c r="L277" s="283">
        <f t="shared" si="48"/>
        <v>107931</v>
      </c>
      <c r="M277" s="300">
        <f t="shared" si="48"/>
        <v>107931</v>
      </c>
      <c r="N277" s="303">
        <f>'내역서(건축)-SH'!N277+'내역서(건축)-재개발'!N277</f>
        <v>1</v>
      </c>
      <c r="O277" s="283">
        <v>65667</v>
      </c>
      <c r="P277" s="283">
        <f t="shared" si="49"/>
        <v>65667</v>
      </c>
      <c r="Q277" s="283">
        <v>42264</v>
      </c>
      <c r="R277" s="283">
        <f t="shared" si="50"/>
        <v>42264</v>
      </c>
      <c r="S277" s="283">
        <v>0</v>
      </c>
      <c r="T277" s="283">
        <f t="shared" si="51"/>
        <v>0</v>
      </c>
      <c r="U277" s="283">
        <f t="shared" si="52"/>
        <v>107931</v>
      </c>
      <c r="V277" s="292">
        <f t="shared" si="53"/>
        <v>107931</v>
      </c>
      <c r="W277" s="299">
        <f t="shared" si="54"/>
        <v>0</v>
      </c>
      <c r="X277" s="300">
        <f t="shared" si="55"/>
        <v>0</v>
      </c>
      <c r="Y277" s="295"/>
    </row>
    <row r="278" spans="1:25" ht="22.5" customHeight="1" x14ac:dyDescent="0.15">
      <c r="A278" s="287" t="s">
        <v>1585</v>
      </c>
      <c r="B278" s="317" t="s">
        <v>2537</v>
      </c>
      <c r="C278" s="310" t="s">
        <v>2539</v>
      </c>
      <c r="D278" s="306">
        <f>'내역서(건축)-SH'!D278+'내역서(건축)-재개발'!D278</f>
        <v>1</v>
      </c>
      <c r="E278" s="282" t="s">
        <v>686</v>
      </c>
      <c r="F278" s="283">
        <v>65133</v>
      </c>
      <c r="G278" s="283">
        <f t="shared" si="45"/>
        <v>65133</v>
      </c>
      <c r="H278" s="283">
        <v>47321</v>
      </c>
      <c r="I278" s="283">
        <f t="shared" si="46"/>
        <v>47321</v>
      </c>
      <c r="J278" s="283">
        <v>0</v>
      </c>
      <c r="K278" s="283">
        <f t="shared" si="47"/>
        <v>0</v>
      </c>
      <c r="L278" s="283">
        <f t="shared" si="48"/>
        <v>112454</v>
      </c>
      <c r="M278" s="300">
        <f t="shared" si="48"/>
        <v>112454</v>
      </c>
      <c r="N278" s="303">
        <f>'내역서(건축)-SH'!N278+'내역서(건축)-재개발'!N278</f>
        <v>1</v>
      </c>
      <c r="O278" s="283">
        <v>65133</v>
      </c>
      <c r="P278" s="283">
        <f t="shared" si="49"/>
        <v>65133</v>
      </c>
      <c r="Q278" s="283">
        <v>47321</v>
      </c>
      <c r="R278" s="283">
        <f t="shared" si="50"/>
        <v>47321</v>
      </c>
      <c r="S278" s="283">
        <v>0</v>
      </c>
      <c r="T278" s="283">
        <f t="shared" si="51"/>
        <v>0</v>
      </c>
      <c r="U278" s="283">
        <f t="shared" si="52"/>
        <v>112454</v>
      </c>
      <c r="V278" s="292">
        <f t="shared" si="53"/>
        <v>112454</v>
      </c>
      <c r="W278" s="299">
        <f t="shared" si="54"/>
        <v>0</v>
      </c>
      <c r="X278" s="300">
        <f t="shared" si="55"/>
        <v>0</v>
      </c>
      <c r="Y278" s="295"/>
    </row>
    <row r="279" spans="1:25" ht="22.5" customHeight="1" x14ac:dyDescent="0.15">
      <c r="A279" s="287" t="s">
        <v>1586</v>
      </c>
      <c r="B279" s="317" t="s">
        <v>2138</v>
      </c>
      <c r="C279" s="310" t="s">
        <v>2540</v>
      </c>
      <c r="D279" s="306">
        <f>'내역서(건축)-SH'!D279+'내역서(건축)-재개발'!D279</f>
        <v>13</v>
      </c>
      <c r="E279" s="282" t="s">
        <v>1078</v>
      </c>
      <c r="F279" s="283">
        <v>8206</v>
      </c>
      <c r="G279" s="283">
        <f t="shared" si="45"/>
        <v>106678</v>
      </c>
      <c r="H279" s="283">
        <v>25772</v>
      </c>
      <c r="I279" s="283">
        <f t="shared" si="46"/>
        <v>335036</v>
      </c>
      <c r="J279" s="283">
        <v>0</v>
      </c>
      <c r="K279" s="283">
        <f t="shared" si="47"/>
        <v>0</v>
      </c>
      <c r="L279" s="283">
        <f t="shared" si="48"/>
        <v>33978</v>
      </c>
      <c r="M279" s="300">
        <f t="shared" si="48"/>
        <v>441714</v>
      </c>
      <c r="N279" s="303">
        <f>'내역서(건축)-SH'!N279+'내역서(건축)-재개발'!N279</f>
        <v>13</v>
      </c>
      <c r="O279" s="283">
        <v>8206</v>
      </c>
      <c r="P279" s="283">
        <f t="shared" si="49"/>
        <v>106678</v>
      </c>
      <c r="Q279" s="283">
        <v>25772</v>
      </c>
      <c r="R279" s="283">
        <f t="shared" si="50"/>
        <v>335036</v>
      </c>
      <c r="S279" s="283">
        <v>0</v>
      </c>
      <c r="T279" s="283">
        <f t="shared" si="51"/>
        <v>0</v>
      </c>
      <c r="U279" s="283">
        <f t="shared" si="52"/>
        <v>33978</v>
      </c>
      <c r="V279" s="292">
        <f t="shared" si="53"/>
        <v>441714</v>
      </c>
      <c r="W279" s="299">
        <f t="shared" si="54"/>
        <v>0</v>
      </c>
      <c r="X279" s="300">
        <f t="shared" si="55"/>
        <v>0</v>
      </c>
      <c r="Y279" s="295"/>
    </row>
    <row r="280" spans="1:25" ht="22.5" customHeight="1" x14ac:dyDescent="0.15">
      <c r="A280" s="287" t="s">
        <v>1587</v>
      </c>
      <c r="B280" s="317" t="s">
        <v>2139</v>
      </c>
      <c r="C280" s="310" t="s">
        <v>2540</v>
      </c>
      <c r="D280" s="306">
        <f>'내역서(건축)-SH'!D280+'내역서(건축)-재개발'!D280</f>
        <v>1</v>
      </c>
      <c r="E280" s="282" t="s">
        <v>1078</v>
      </c>
      <c r="F280" s="283">
        <v>8271</v>
      </c>
      <c r="G280" s="283">
        <f t="shared" si="45"/>
        <v>8271</v>
      </c>
      <c r="H280" s="283">
        <v>32215</v>
      </c>
      <c r="I280" s="283">
        <f t="shared" si="46"/>
        <v>32215</v>
      </c>
      <c r="J280" s="283">
        <v>0</v>
      </c>
      <c r="K280" s="283">
        <f t="shared" si="47"/>
        <v>0</v>
      </c>
      <c r="L280" s="283">
        <f t="shared" si="48"/>
        <v>40486</v>
      </c>
      <c r="M280" s="300">
        <f t="shared" si="48"/>
        <v>40486</v>
      </c>
      <c r="N280" s="303">
        <f>'내역서(건축)-SH'!N280+'내역서(건축)-재개발'!N280</f>
        <v>1</v>
      </c>
      <c r="O280" s="283">
        <v>8271</v>
      </c>
      <c r="P280" s="283">
        <f t="shared" si="49"/>
        <v>8271</v>
      </c>
      <c r="Q280" s="283">
        <v>32215</v>
      </c>
      <c r="R280" s="283">
        <f t="shared" si="50"/>
        <v>32215</v>
      </c>
      <c r="S280" s="283">
        <v>0</v>
      </c>
      <c r="T280" s="283">
        <f t="shared" si="51"/>
        <v>0</v>
      </c>
      <c r="U280" s="283">
        <f t="shared" si="52"/>
        <v>40486</v>
      </c>
      <c r="V280" s="292">
        <f t="shared" si="53"/>
        <v>40486</v>
      </c>
      <c r="W280" s="299">
        <f t="shared" si="54"/>
        <v>0</v>
      </c>
      <c r="X280" s="300">
        <f t="shared" si="55"/>
        <v>0</v>
      </c>
      <c r="Y280" s="295"/>
    </row>
    <row r="281" spans="1:25" ht="22.5" customHeight="1" x14ac:dyDescent="0.15">
      <c r="A281" s="287" t="s">
        <v>1588</v>
      </c>
      <c r="B281" s="317" t="s">
        <v>2138</v>
      </c>
      <c r="C281" s="310" t="s">
        <v>1905</v>
      </c>
      <c r="D281" s="306">
        <f>'내역서(건축)-SH'!D281+'내역서(건축)-재개발'!D281</f>
        <v>1</v>
      </c>
      <c r="E281" s="282" t="s">
        <v>1078</v>
      </c>
      <c r="F281" s="283">
        <v>7191</v>
      </c>
      <c r="G281" s="283">
        <f t="shared" si="45"/>
        <v>7191</v>
      </c>
      <c r="H281" s="283">
        <v>22522</v>
      </c>
      <c r="I281" s="283">
        <f t="shared" si="46"/>
        <v>22522</v>
      </c>
      <c r="J281" s="283">
        <v>0</v>
      </c>
      <c r="K281" s="283">
        <f t="shared" si="47"/>
        <v>0</v>
      </c>
      <c r="L281" s="283">
        <f t="shared" si="48"/>
        <v>29713</v>
      </c>
      <c r="M281" s="300">
        <f t="shared" si="48"/>
        <v>29713</v>
      </c>
      <c r="N281" s="303">
        <f>'내역서(건축)-SH'!N281+'내역서(건축)-재개발'!N281</f>
        <v>1</v>
      </c>
      <c r="O281" s="283">
        <v>7191</v>
      </c>
      <c r="P281" s="283">
        <f t="shared" si="49"/>
        <v>7191</v>
      </c>
      <c r="Q281" s="283">
        <v>22522</v>
      </c>
      <c r="R281" s="283">
        <f t="shared" si="50"/>
        <v>22522</v>
      </c>
      <c r="S281" s="283">
        <v>0</v>
      </c>
      <c r="T281" s="283">
        <f t="shared" si="51"/>
        <v>0</v>
      </c>
      <c r="U281" s="283">
        <f t="shared" si="52"/>
        <v>29713</v>
      </c>
      <c r="V281" s="292">
        <f t="shared" si="53"/>
        <v>29713</v>
      </c>
      <c r="W281" s="299">
        <f t="shared" si="54"/>
        <v>0</v>
      </c>
      <c r="X281" s="300">
        <f t="shared" si="55"/>
        <v>0</v>
      </c>
      <c r="Y281" s="295"/>
    </row>
    <row r="282" spans="1:25" ht="22.5" customHeight="1" x14ac:dyDescent="0.15">
      <c r="A282" s="287" t="s">
        <v>1589</v>
      </c>
      <c r="B282" s="317" t="s">
        <v>2139</v>
      </c>
      <c r="C282" s="310" t="s">
        <v>1905</v>
      </c>
      <c r="D282" s="306">
        <f>'내역서(건축)-SH'!D282+'내역서(건축)-재개발'!D282</f>
        <v>1</v>
      </c>
      <c r="E282" s="282" t="s">
        <v>1078</v>
      </c>
      <c r="F282" s="283">
        <v>7191</v>
      </c>
      <c r="G282" s="283">
        <f t="shared" si="45"/>
        <v>7191</v>
      </c>
      <c r="H282" s="283">
        <v>28152</v>
      </c>
      <c r="I282" s="283">
        <f t="shared" si="46"/>
        <v>28152</v>
      </c>
      <c r="J282" s="283">
        <v>0</v>
      </c>
      <c r="K282" s="283">
        <f t="shared" si="47"/>
        <v>0</v>
      </c>
      <c r="L282" s="283">
        <f t="shared" si="48"/>
        <v>35343</v>
      </c>
      <c r="M282" s="300">
        <f t="shared" si="48"/>
        <v>35343</v>
      </c>
      <c r="N282" s="303">
        <f>'내역서(건축)-SH'!N282+'내역서(건축)-재개발'!N282</f>
        <v>1</v>
      </c>
      <c r="O282" s="283">
        <v>7191</v>
      </c>
      <c r="P282" s="283">
        <f t="shared" si="49"/>
        <v>7191</v>
      </c>
      <c r="Q282" s="283">
        <v>28152</v>
      </c>
      <c r="R282" s="283">
        <f t="shared" si="50"/>
        <v>28152</v>
      </c>
      <c r="S282" s="283">
        <v>0</v>
      </c>
      <c r="T282" s="283">
        <f t="shared" si="51"/>
        <v>0</v>
      </c>
      <c r="U282" s="283">
        <f t="shared" si="52"/>
        <v>35343</v>
      </c>
      <c r="V282" s="292">
        <f t="shared" si="53"/>
        <v>35343</v>
      </c>
      <c r="W282" s="299">
        <f t="shared" si="54"/>
        <v>0</v>
      </c>
      <c r="X282" s="300">
        <f t="shared" si="55"/>
        <v>0</v>
      </c>
      <c r="Y282" s="295"/>
    </row>
    <row r="283" spans="1:25" ht="22.5" customHeight="1" x14ac:dyDescent="0.15">
      <c r="A283" s="287" t="s">
        <v>1590</v>
      </c>
      <c r="B283" s="317" t="s">
        <v>2140</v>
      </c>
      <c r="C283" s="310" t="s">
        <v>2141</v>
      </c>
      <c r="D283" s="306">
        <f>'내역서(건축)-SH'!D283+'내역서(건축)-재개발'!D283</f>
        <v>206</v>
      </c>
      <c r="E283" s="282" t="s">
        <v>1869</v>
      </c>
      <c r="F283" s="283">
        <v>621</v>
      </c>
      <c r="G283" s="283">
        <f t="shared" si="45"/>
        <v>127926</v>
      </c>
      <c r="H283" s="283">
        <v>772</v>
      </c>
      <c r="I283" s="283">
        <f t="shared" si="46"/>
        <v>159032</v>
      </c>
      <c r="J283" s="283">
        <v>0</v>
      </c>
      <c r="K283" s="283">
        <f t="shared" si="47"/>
        <v>0</v>
      </c>
      <c r="L283" s="283">
        <f t="shared" si="48"/>
        <v>1393</v>
      </c>
      <c r="M283" s="300">
        <f t="shared" si="48"/>
        <v>286958</v>
      </c>
      <c r="N283" s="303">
        <f>'내역서(건축)-SH'!N283+'내역서(건축)-재개발'!N283</f>
        <v>206</v>
      </c>
      <c r="O283" s="283">
        <v>621</v>
      </c>
      <c r="P283" s="283">
        <f t="shared" si="49"/>
        <v>127926</v>
      </c>
      <c r="Q283" s="283">
        <v>772</v>
      </c>
      <c r="R283" s="283">
        <f t="shared" si="50"/>
        <v>159032</v>
      </c>
      <c r="S283" s="283">
        <v>0</v>
      </c>
      <c r="T283" s="283">
        <f t="shared" si="51"/>
        <v>0</v>
      </c>
      <c r="U283" s="283">
        <f t="shared" si="52"/>
        <v>1393</v>
      </c>
      <c r="V283" s="292">
        <f t="shared" si="53"/>
        <v>286958</v>
      </c>
      <c r="W283" s="299">
        <f t="shared" si="54"/>
        <v>0</v>
      </c>
      <c r="X283" s="300">
        <f t="shared" si="55"/>
        <v>0</v>
      </c>
      <c r="Y283" s="295"/>
    </row>
    <row r="284" spans="1:25" ht="22.5" customHeight="1" x14ac:dyDescent="0.15">
      <c r="A284" s="287" t="s">
        <v>1591</v>
      </c>
      <c r="B284" s="317" t="s">
        <v>2142</v>
      </c>
      <c r="C284" s="310" t="s">
        <v>2141</v>
      </c>
      <c r="D284" s="306">
        <f>'내역서(건축)-SH'!D284+'내역서(건축)-재개발'!D284</f>
        <v>1</v>
      </c>
      <c r="E284" s="282" t="s">
        <v>1869</v>
      </c>
      <c r="F284" s="283">
        <v>621</v>
      </c>
      <c r="G284" s="283">
        <f t="shared" si="45"/>
        <v>621</v>
      </c>
      <c r="H284" s="283">
        <v>965</v>
      </c>
      <c r="I284" s="283">
        <f t="shared" si="46"/>
        <v>965</v>
      </c>
      <c r="J284" s="283">
        <v>0</v>
      </c>
      <c r="K284" s="283">
        <f t="shared" si="47"/>
        <v>0</v>
      </c>
      <c r="L284" s="283">
        <f t="shared" si="48"/>
        <v>1586</v>
      </c>
      <c r="M284" s="300">
        <f t="shared" si="48"/>
        <v>1586</v>
      </c>
      <c r="N284" s="303">
        <f>'내역서(건축)-SH'!N284+'내역서(건축)-재개발'!N284</f>
        <v>1</v>
      </c>
      <c r="O284" s="283">
        <v>621</v>
      </c>
      <c r="P284" s="283">
        <f t="shared" si="49"/>
        <v>621</v>
      </c>
      <c r="Q284" s="283">
        <v>965</v>
      </c>
      <c r="R284" s="283">
        <f t="shared" si="50"/>
        <v>965</v>
      </c>
      <c r="S284" s="283">
        <v>0</v>
      </c>
      <c r="T284" s="283">
        <f t="shared" si="51"/>
        <v>0</v>
      </c>
      <c r="U284" s="283">
        <f t="shared" si="52"/>
        <v>1586</v>
      </c>
      <c r="V284" s="292">
        <f t="shared" si="53"/>
        <v>1586</v>
      </c>
      <c r="W284" s="299">
        <f t="shared" si="54"/>
        <v>0</v>
      </c>
      <c r="X284" s="300">
        <f t="shared" si="55"/>
        <v>0</v>
      </c>
      <c r="Y284" s="295"/>
    </row>
    <row r="285" spans="1:25" ht="22.5" customHeight="1" x14ac:dyDescent="0.15">
      <c r="A285" s="287" t="s">
        <v>1592</v>
      </c>
      <c r="B285" s="317" t="s">
        <v>2143</v>
      </c>
      <c r="C285" s="310" t="s">
        <v>2144</v>
      </c>
      <c r="D285" s="306">
        <f>'내역서(건축)-SH'!D285+'내역서(건축)-재개발'!D285</f>
        <v>1</v>
      </c>
      <c r="E285" s="282" t="s">
        <v>1869</v>
      </c>
      <c r="F285" s="283">
        <v>623</v>
      </c>
      <c r="G285" s="283">
        <f t="shared" si="45"/>
        <v>623</v>
      </c>
      <c r="H285" s="283">
        <v>856</v>
      </c>
      <c r="I285" s="283">
        <f t="shared" si="46"/>
        <v>856</v>
      </c>
      <c r="J285" s="283">
        <v>0</v>
      </c>
      <c r="K285" s="283">
        <f t="shared" si="47"/>
        <v>0</v>
      </c>
      <c r="L285" s="283">
        <f t="shared" si="48"/>
        <v>1479</v>
      </c>
      <c r="M285" s="300">
        <f t="shared" si="48"/>
        <v>1479</v>
      </c>
      <c r="N285" s="303">
        <f>'내역서(건축)-SH'!N285+'내역서(건축)-재개발'!N285</f>
        <v>1</v>
      </c>
      <c r="O285" s="283">
        <v>623</v>
      </c>
      <c r="P285" s="283">
        <f t="shared" si="49"/>
        <v>623</v>
      </c>
      <c r="Q285" s="283">
        <v>856</v>
      </c>
      <c r="R285" s="283">
        <f t="shared" si="50"/>
        <v>856</v>
      </c>
      <c r="S285" s="283">
        <v>0</v>
      </c>
      <c r="T285" s="283">
        <f t="shared" si="51"/>
        <v>0</v>
      </c>
      <c r="U285" s="283">
        <f t="shared" si="52"/>
        <v>1479</v>
      </c>
      <c r="V285" s="292">
        <f t="shared" si="53"/>
        <v>1479</v>
      </c>
      <c r="W285" s="299">
        <f t="shared" si="54"/>
        <v>0</v>
      </c>
      <c r="X285" s="300">
        <f t="shared" si="55"/>
        <v>0</v>
      </c>
      <c r="Y285" s="295"/>
    </row>
    <row r="286" spans="1:25" ht="22.5" customHeight="1" x14ac:dyDescent="0.15">
      <c r="A286" s="287" t="s">
        <v>1593</v>
      </c>
      <c r="B286" s="317" t="s">
        <v>2145</v>
      </c>
      <c r="C286" s="310" t="s">
        <v>2144</v>
      </c>
      <c r="D286" s="306">
        <f>'내역서(건축)-SH'!D286+'내역서(건축)-재개발'!D286</f>
        <v>1</v>
      </c>
      <c r="E286" s="282" t="s">
        <v>1869</v>
      </c>
      <c r="F286" s="283">
        <v>623</v>
      </c>
      <c r="G286" s="283">
        <f t="shared" si="45"/>
        <v>623</v>
      </c>
      <c r="H286" s="283">
        <v>1070</v>
      </c>
      <c r="I286" s="283">
        <f t="shared" si="46"/>
        <v>1070</v>
      </c>
      <c r="J286" s="283">
        <v>0</v>
      </c>
      <c r="K286" s="283">
        <f t="shared" si="47"/>
        <v>0</v>
      </c>
      <c r="L286" s="283">
        <f t="shared" si="48"/>
        <v>1693</v>
      </c>
      <c r="M286" s="300">
        <f t="shared" si="48"/>
        <v>1693</v>
      </c>
      <c r="N286" s="303">
        <f>'내역서(건축)-SH'!N286+'내역서(건축)-재개발'!N286</f>
        <v>1</v>
      </c>
      <c r="O286" s="283">
        <v>623</v>
      </c>
      <c r="P286" s="283">
        <f t="shared" si="49"/>
        <v>623</v>
      </c>
      <c r="Q286" s="283">
        <v>1070</v>
      </c>
      <c r="R286" s="283">
        <f t="shared" si="50"/>
        <v>1070</v>
      </c>
      <c r="S286" s="283">
        <v>0</v>
      </c>
      <c r="T286" s="283">
        <f t="shared" si="51"/>
        <v>0</v>
      </c>
      <c r="U286" s="283">
        <f t="shared" si="52"/>
        <v>1693</v>
      </c>
      <c r="V286" s="292">
        <f t="shared" si="53"/>
        <v>1693</v>
      </c>
      <c r="W286" s="299">
        <f t="shared" si="54"/>
        <v>0</v>
      </c>
      <c r="X286" s="300">
        <f t="shared" si="55"/>
        <v>0</v>
      </c>
      <c r="Y286" s="295"/>
    </row>
    <row r="287" spans="1:25" ht="22.5" customHeight="1" x14ac:dyDescent="0.15">
      <c r="A287" s="287" t="s">
        <v>1594</v>
      </c>
      <c r="B287" s="317" t="s">
        <v>2146</v>
      </c>
      <c r="C287" s="310"/>
      <c r="D287" s="306">
        <f>'내역서(건축)-SH'!D287+'내역서(건축)-재개발'!D287</f>
        <v>319</v>
      </c>
      <c r="E287" s="282" t="s">
        <v>683</v>
      </c>
      <c r="F287" s="283">
        <v>548</v>
      </c>
      <c r="G287" s="283">
        <f t="shared" si="45"/>
        <v>174812</v>
      </c>
      <c r="H287" s="283">
        <v>12253</v>
      </c>
      <c r="I287" s="283">
        <f t="shared" si="46"/>
        <v>3908707</v>
      </c>
      <c r="J287" s="283">
        <v>0</v>
      </c>
      <c r="K287" s="283">
        <f t="shared" si="47"/>
        <v>0</v>
      </c>
      <c r="L287" s="283">
        <f t="shared" si="48"/>
        <v>12801</v>
      </c>
      <c r="M287" s="300">
        <f t="shared" si="48"/>
        <v>4083519</v>
      </c>
      <c r="N287" s="303">
        <f>'내역서(건축)-SH'!N287+'내역서(건축)-재개발'!N287</f>
        <v>319</v>
      </c>
      <c r="O287" s="283">
        <v>548</v>
      </c>
      <c r="P287" s="283">
        <f t="shared" si="49"/>
        <v>174812</v>
      </c>
      <c r="Q287" s="283">
        <v>12253</v>
      </c>
      <c r="R287" s="283">
        <f t="shared" si="50"/>
        <v>3908707</v>
      </c>
      <c r="S287" s="283">
        <v>0</v>
      </c>
      <c r="T287" s="283">
        <f t="shared" si="51"/>
        <v>0</v>
      </c>
      <c r="U287" s="283">
        <f t="shared" si="52"/>
        <v>12801</v>
      </c>
      <c r="V287" s="292">
        <f t="shared" si="53"/>
        <v>4083519</v>
      </c>
      <c r="W287" s="299">
        <f t="shared" si="54"/>
        <v>0</v>
      </c>
      <c r="X287" s="300">
        <f t="shared" si="55"/>
        <v>0</v>
      </c>
      <c r="Y287" s="295"/>
    </row>
    <row r="288" spans="1:25" ht="22.5" customHeight="1" x14ac:dyDescent="0.15">
      <c r="A288" s="287" t="s">
        <v>1595</v>
      </c>
      <c r="B288" s="317" t="s">
        <v>2147</v>
      </c>
      <c r="C288" s="310"/>
      <c r="D288" s="306">
        <f>'내역서(건축)-SH'!D288+'내역서(건축)-재개발'!D288</f>
        <v>112</v>
      </c>
      <c r="E288" s="282" t="s">
        <v>683</v>
      </c>
      <c r="F288" s="283">
        <v>305</v>
      </c>
      <c r="G288" s="283">
        <f t="shared" si="45"/>
        <v>34160</v>
      </c>
      <c r="H288" s="283">
        <v>12253</v>
      </c>
      <c r="I288" s="283">
        <f t="shared" si="46"/>
        <v>1372336</v>
      </c>
      <c r="J288" s="283">
        <v>0</v>
      </c>
      <c r="K288" s="283">
        <f t="shared" si="47"/>
        <v>0</v>
      </c>
      <c r="L288" s="283">
        <f t="shared" si="48"/>
        <v>12558</v>
      </c>
      <c r="M288" s="300">
        <f t="shared" si="48"/>
        <v>1406496</v>
      </c>
      <c r="N288" s="303">
        <f>'내역서(건축)-SH'!N288+'내역서(건축)-재개발'!N288</f>
        <v>112</v>
      </c>
      <c r="O288" s="283">
        <v>305</v>
      </c>
      <c r="P288" s="283">
        <f t="shared" si="49"/>
        <v>34160</v>
      </c>
      <c r="Q288" s="283">
        <v>12253</v>
      </c>
      <c r="R288" s="283">
        <f t="shared" si="50"/>
        <v>1372336</v>
      </c>
      <c r="S288" s="283">
        <v>0</v>
      </c>
      <c r="T288" s="283">
        <f t="shared" si="51"/>
        <v>0</v>
      </c>
      <c r="U288" s="283">
        <f t="shared" si="52"/>
        <v>12558</v>
      </c>
      <c r="V288" s="292">
        <f t="shared" si="53"/>
        <v>1406496</v>
      </c>
      <c r="W288" s="299">
        <f t="shared" si="54"/>
        <v>0</v>
      </c>
      <c r="X288" s="300">
        <f t="shared" si="55"/>
        <v>0</v>
      </c>
      <c r="Y288" s="295"/>
    </row>
    <row r="289" spans="1:25" ht="22.5" customHeight="1" x14ac:dyDescent="0.15">
      <c r="A289" s="287" t="s">
        <v>1596</v>
      </c>
      <c r="B289" s="317" t="s">
        <v>2148</v>
      </c>
      <c r="C289" s="310" t="s">
        <v>2149</v>
      </c>
      <c r="D289" s="306">
        <f>'내역서(건축)-SH'!D289+'내역서(건축)-재개발'!D289</f>
        <v>321</v>
      </c>
      <c r="E289" s="282" t="s">
        <v>1869</v>
      </c>
      <c r="F289" s="283">
        <v>246</v>
      </c>
      <c r="G289" s="283">
        <f t="shared" si="45"/>
        <v>78966</v>
      </c>
      <c r="H289" s="283">
        <v>5616</v>
      </c>
      <c r="I289" s="283">
        <f t="shared" si="46"/>
        <v>1802736</v>
      </c>
      <c r="J289" s="283">
        <v>0</v>
      </c>
      <c r="K289" s="283">
        <f t="shared" si="47"/>
        <v>0</v>
      </c>
      <c r="L289" s="283">
        <f t="shared" si="48"/>
        <v>5862</v>
      </c>
      <c r="M289" s="300">
        <f t="shared" si="48"/>
        <v>1881702</v>
      </c>
      <c r="N289" s="303">
        <f>'내역서(건축)-SH'!N289+'내역서(건축)-재개발'!N289</f>
        <v>321</v>
      </c>
      <c r="O289" s="283">
        <v>246</v>
      </c>
      <c r="P289" s="283">
        <f t="shared" si="49"/>
        <v>78966</v>
      </c>
      <c r="Q289" s="283">
        <v>5616</v>
      </c>
      <c r="R289" s="283">
        <f t="shared" si="50"/>
        <v>1802736</v>
      </c>
      <c r="S289" s="283">
        <v>0</v>
      </c>
      <c r="T289" s="283">
        <f t="shared" si="51"/>
        <v>0</v>
      </c>
      <c r="U289" s="283">
        <f t="shared" si="52"/>
        <v>5862</v>
      </c>
      <c r="V289" s="292">
        <f t="shared" si="53"/>
        <v>1881702</v>
      </c>
      <c r="W289" s="299">
        <f t="shared" si="54"/>
        <v>0</v>
      </c>
      <c r="X289" s="300">
        <f t="shared" si="55"/>
        <v>0</v>
      </c>
      <c r="Y289" s="295"/>
    </row>
    <row r="290" spans="1:25" ht="22.5" customHeight="1" x14ac:dyDescent="0.15">
      <c r="A290" s="287" t="s">
        <v>1597</v>
      </c>
      <c r="B290" s="317" t="s">
        <v>2148</v>
      </c>
      <c r="C290" s="310" t="s">
        <v>685</v>
      </c>
      <c r="D290" s="306">
        <f>'내역서(건축)-SH'!D290+'내역서(건축)-재개발'!D290</f>
        <v>52</v>
      </c>
      <c r="E290" s="282" t="s">
        <v>1869</v>
      </c>
      <c r="F290" s="283">
        <v>297</v>
      </c>
      <c r="G290" s="283">
        <f t="shared" si="45"/>
        <v>15444</v>
      </c>
      <c r="H290" s="283">
        <v>6740</v>
      </c>
      <c r="I290" s="283">
        <f t="shared" si="46"/>
        <v>350480</v>
      </c>
      <c r="J290" s="283">
        <v>0</v>
      </c>
      <c r="K290" s="283">
        <f t="shared" si="47"/>
        <v>0</v>
      </c>
      <c r="L290" s="283">
        <f t="shared" si="48"/>
        <v>7037</v>
      </c>
      <c r="M290" s="300">
        <f t="shared" si="48"/>
        <v>365924</v>
      </c>
      <c r="N290" s="303">
        <f>'내역서(건축)-SH'!N290+'내역서(건축)-재개발'!N290</f>
        <v>52</v>
      </c>
      <c r="O290" s="283">
        <v>297</v>
      </c>
      <c r="P290" s="283">
        <f t="shared" si="49"/>
        <v>15444</v>
      </c>
      <c r="Q290" s="283">
        <v>6740</v>
      </c>
      <c r="R290" s="283">
        <f t="shared" si="50"/>
        <v>350480</v>
      </c>
      <c r="S290" s="283">
        <v>0</v>
      </c>
      <c r="T290" s="283">
        <f t="shared" si="51"/>
        <v>0</v>
      </c>
      <c r="U290" s="283">
        <f t="shared" si="52"/>
        <v>7037</v>
      </c>
      <c r="V290" s="292">
        <f t="shared" si="53"/>
        <v>365924</v>
      </c>
      <c r="W290" s="299">
        <f t="shared" si="54"/>
        <v>0</v>
      </c>
      <c r="X290" s="300">
        <f t="shared" si="55"/>
        <v>0</v>
      </c>
      <c r="Y290" s="295"/>
    </row>
    <row r="291" spans="1:25" ht="22.5" customHeight="1" x14ac:dyDescent="0.15">
      <c r="A291" s="287" t="s">
        <v>1465</v>
      </c>
      <c r="B291" s="317" t="s">
        <v>2150</v>
      </c>
      <c r="C291" s="310" t="s">
        <v>2149</v>
      </c>
      <c r="D291" s="306">
        <f>'내역서(건축)-SH'!D291+'내역서(건축)-재개발'!D291</f>
        <v>1</v>
      </c>
      <c r="E291" s="282" t="s">
        <v>1869</v>
      </c>
      <c r="F291" s="283">
        <v>331</v>
      </c>
      <c r="G291" s="283">
        <f t="shared" si="45"/>
        <v>331</v>
      </c>
      <c r="H291" s="283">
        <v>5616</v>
      </c>
      <c r="I291" s="283">
        <f t="shared" si="46"/>
        <v>5616</v>
      </c>
      <c r="J291" s="283">
        <v>0</v>
      </c>
      <c r="K291" s="283">
        <f t="shared" si="47"/>
        <v>0</v>
      </c>
      <c r="L291" s="283">
        <f t="shared" si="48"/>
        <v>5947</v>
      </c>
      <c r="M291" s="300">
        <f t="shared" si="48"/>
        <v>5947</v>
      </c>
      <c r="N291" s="303">
        <f>'내역서(건축)-SH'!N291+'내역서(건축)-재개발'!N291</f>
        <v>1</v>
      </c>
      <c r="O291" s="283">
        <v>331</v>
      </c>
      <c r="P291" s="283">
        <f t="shared" si="49"/>
        <v>331</v>
      </c>
      <c r="Q291" s="283">
        <v>5616</v>
      </c>
      <c r="R291" s="283">
        <f t="shared" si="50"/>
        <v>5616</v>
      </c>
      <c r="S291" s="283">
        <v>0</v>
      </c>
      <c r="T291" s="283">
        <f t="shared" si="51"/>
        <v>0</v>
      </c>
      <c r="U291" s="283">
        <f t="shared" si="52"/>
        <v>5947</v>
      </c>
      <c r="V291" s="292">
        <f t="shared" si="53"/>
        <v>5947</v>
      </c>
      <c r="W291" s="299">
        <f t="shared" si="54"/>
        <v>0</v>
      </c>
      <c r="X291" s="300">
        <f t="shared" si="55"/>
        <v>0</v>
      </c>
      <c r="Y291" s="295"/>
    </row>
    <row r="292" spans="1:25" ht="22.5" customHeight="1" x14ac:dyDescent="0.15">
      <c r="A292" s="287" t="s">
        <v>1466</v>
      </c>
      <c r="B292" s="317" t="s">
        <v>2150</v>
      </c>
      <c r="C292" s="310" t="s">
        <v>685</v>
      </c>
      <c r="D292" s="306">
        <f>'내역서(건축)-SH'!D292+'내역서(건축)-재개발'!D292</f>
        <v>101</v>
      </c>
      <c r="E292" s="282" t="s">
        <v>1869</v>
      </c>
      <c r="F292" s="283">
        <v>399</v>
      </c>
      <c r="G292" s="283">
        <f t="shared" si="45"/>
        <v>40299</v>
      </c>
      <c r="H292" s="283">
        <v>6740</v>
      </c>
      <c r="I292" s="283">
        <f t="shared" si="46"/>
        <v>680740</v>
      </c>
      <c r="J292" s="283">
        <v>0</v>
      </c>
      <c r="K292" s="283">
        <f t="shared" si="47"/>
        <v>0</v>
      </c>
      <c r="L292" s="283">
        <f t="shared" si="48"/>
        <v>7139</v>
      </c>
      <c r="M292" s="300">
        <f t="shared" si="48"/>
        <v>721039</v>
      </c>
      <c r="N292" s="303">
        <f>'내역서(건축)-SH'!N292+'내역서(건축)-재개발'!N292</f>
        <v>101</v>
      </c>
      <c r="O292" s="283">
        <v>399</v>
      </c>
      <c r="P292" s="283">
        <f t="shared" si="49"/>
        <v>40299</v>
      </c>
      <c r="Q292" s="283">
        <v>6740</v>
      </c>
      <c r="R292" s="283">
        <f t="shared" si="50"/>
        <v>680740</v>
      </c>
      <c r="S292" s="283">
        <v>0</v>
      </c>
      <c r="T292" s="283">
        <f t="shared" si="51"/>
        <v>0</v>
      </c>
      <c r="U292" s="283">
        <f t="shared" si="52"/>
        <v>7139</v>
      </c>
      <c r="V292" s="292">
        <f t="shared" si="53"/>
        <v>721039</v>
      </c>
      <c r="W292" s="299">
        <f t="shared" si="54"/>
        <v>0</v>
      </c>
      <c r="X292" s="300">
        <f t="shared" si="55"/>
        <v>0</v>
      </c>
      <c r="Y292" s="295"/>
    </row>
    <row r="293" spans="1:25" ht="22.5" customHeight="1" x14ac:dyDescent="0.15">
      <c r="A293" s="287" t="s">
        <v>1467</v>
      </c>
      <c r="B293" s="317" t="s">
        <v>2151</v>
      </c>
      <c r="C293" s="310" t="s">
        <v>2152</v>
      </c>
      <c r="D293" s="306">
        <f>'내역서(건축)-SH'!D293+'내역서(건축)-재개발'!D293</f>
        <v>5</v>
      </c>
      <c r="E293" s="282" t="s">
        <v>2153</v>
      </c>
      <c r="F293" s="283">
        <v>287063</v>
      </c>
      <c r="G293" s="283">
        <f t="shared" si="45"/>
        <v>1435315</v>
      </c>
      <c r="H293" s="283">
        <v>119975</v>
      </c>
      <c r="I293" s="283">
        <f t="shared" si="46"/>
        <v>599875</v>
      </c>
      <c r="J293" s="283">
        <v>0</v>
      </c>
      <c r="K293" s="283">
        <f t="shared" si="47"/>
        <v>0</v>
      </c>
      <c r="L293" s="283">
        <f t="shared" si="48"/>
        <v>407038</v>
      </c>
      <c r="M293" s="300">
        <f t="shared" si="48"/>
        <v>2035190</v>
      </c>
      <c r="N293" s="303">
        <f>'내역서(건축)-SH'!N293+'내역서(건축)-재개발'!N293</f>
        <v>5</v>
      </c>
      <c r="O293" s="283">
        <v>287063</v>
      </c>
      <c r="P293" s="283">
        <f t="shared" si="49"/>
        <v>1435315</v>
      </c>
      <c r="Q293" s="283">
        <v>119975</v>
      </c>
      <c r="R293" s="283">
        <f t="shared" si="50"/>
        <v>599875</v>
      </c>
      <c r="S293" s="283">
        <v>0</v>
      </c>
      <c r="T293" s="283">
        <f t="shared" si="51"/>
        <v>0</v>
      </c>
      <c r="U293" s="283">
        <f t="shared" si="52"/>
        <v>407038</v>
      </c>
      <c r="V293" s="292">
        <f t="shared" si="53"/>
        <v>2035190</v>
      </c>
      <c r="W293" s="299">
        <f t="shared" si="54"/>
        <v>0</v>
      </c>
      <c r="X293" s="300">
        <f t="shared" si="55"/>
        <v>0</v>
      </c>
      <c r="Y293" s="295"/>
    </row>
    <row r="294" spans="1:25" ht="22.5" customHeight="1" x14ac:dyDescent="0.15">
      <c r="A294" s="287" t="s">
        <v>1468</v>
      </c>
      <c r="B294" s="317" t="s">
        <v>2151</v>
      </c>
      <c r="C294" s="310" t="s">
        <v>2154</v>
      </c>
      <c r="D294" s="306">
        <f>'내역서(건축)-SH'!D294+'내역서(건축)-재개발'!D294</f>
        <v>27</v>
      </c>
      <c r="E294" s="282" t="s">
        <v>683</v>
      </c>
      <c r="F294" s="283">
        <v>224919</v>
      </c>
      <c r="G294" s="283">
        <f t="shared" si="45"/>
        <v>6072813</v>
      </c>
      <c r="H294" s="283">
        <v>83982</v>
      </c>
      <c r="I294" s="283">
        <f t="shared" si="46"/>
        <v>2267514</v>
      </c>
      <c r="J294" s="283">
        <v>0</v>
      </c>
      <c r="K294" s="283">
        <f t="shared" si="47"/>
        <v>0</v>
      </c>
      <c r="L294" s="283">
        <f t="shared" si="48"/>
        <v>308901</v>
      </c>
      <c r="M294" s="300">
        <f t="shared" si="48"/>
        <v>8340327</v>
      </c>
      <c r="N294" s="303">
        <f>'내역서(건축)-SH'!N294+'내역서(건축)-재개발'!N294</f>
        <v>27</v>
      </c>
      <c r="O294" s="283">
        <v>224919</v>
      </c>
      <c r="P294" s="283">
        <f t="shared" si="49"/>
        <v>6072813</v>
      </c>
      <c r="Q294" s="283">
        <v>83982</v>
      </c>
      <c r="R294" s="283">
        <f t="shared" si="50"/>
        <v>2267514</v>
      </c>
      <c r="S294" s="283">
        <v>0</v>
      </c>
      <c r="T294" s="283">
        <f t="shared" si="51"/>
        <v>0</v>
      </c>
      <c r="U294" s="283">
        <f t="shared" si="52"/>
        <v>308901</v>
      </c>
      <c r="V294" s="292">
        <f t="shared" si="53"/>
        <v>8340327</v>
      </c>
      <c r="W294" s="299">
        <f t="shared" si="54"/>
        <v>0</v>
      </c>
      <c r="X294" s="300">
        <f t="shared" si="55"/>
        <v>0</v>
      </c>
      <c r="Y294" s="295"/>
    </row>
    <row r="295" spans="1:25" ht="22.5" customHeight="1" x14ac:dyDescent="0.15">
      <c r="A295" s="287" t="s">
        <v>1469</v>
      </c>
      <c r="B295" s="317" t="s">
        <v>2541</v>
      </c>
      <c r="C295" s="310"/>
      <c r="D295" s="306">
        <f>'내역서(건축)-SH'!D295+'내역서(건축)-재개발'!D295</f>
        <v>2</v>
      </c>
      <c r="E295" s="282" t="s">
        <v>683</v>
      </c>
      <c r="F295" s="283">
        <v>117161</v>
      </c>
      <c r="G295" s="283">
        <f t="shared" si="45"/>
        <v>234322</v>
      </c>
      <c r="H295" s="283">
        <v>8272</v>
      </c>
      <c r="I295" s="283">
        <f t="shared" si="46"/>
        <v>16544</v>
      </c>
      <c r="J295" s="283">
        <v>0</v>
      </c>
      <c r="K295" s="283">
        <f t="shared" si="47"/>
        <v>0</v>
      </c>
      <c r="L295" s="283">
        <f t="shared" si="48"/>
        <v>125433</v>
      </c>
      <c r="M295" s="300">
        <f t="shared" si="48"/>
        <v>250866</v>
      </c>
      <c r="N295" s="303">
        <f>'내역서(건축)-SH'!N295+'내역서(건축)-재개발'!N295</f>
        <v>2</v>
      </c>
      <c r="O295" s="283">
        <v>117161</v>
      </c>
      <c r="P295" s="283">
        <f t="shared" si="49"/>
        <v>234322</v>
      </c>
      <c r="Q295" s="283">
        <v>8272</v>
      </c>
      <c r="R295" s="283">
        <f t="shared" si="50"/>
        <v>16544</v>
      </c>
      <c r="S295" s="283">
        <v>0</v>
      </c>
      <c r="T295" s="283">
        <f t="shared" si="51"/>
        <v>0</v>
      </c>
      <c r="U295" s="283">
        <f t="shared" si="52"/>
        <v>125433</v>
      </c>
      <c r="V295" s="292">
        <f t="shared" si="53"/>
        <v>250866</v>
      </c>
      <c r="W295" s="299">
        <f t="shared" si="54"/>
        <v>0</v>
      </c>
      <c r="X295" s="300">
        <f t="shared" si="55"/>
        <v>0</v>
      </c>
      <c r="Y295" s="295"/>
    </row>
    <row r="296" spans="1:25" ht="22.5" customHeight="1" x14ac:dyDescent="0.15">
      <c r="A296" s="287" t="s">
        <v>1470</v>
      </c>
      <c r="B296" s="317" t="s">
        <v>2155</v>
      </c>
      <c r="C296" s="310" t="s">
        <v>2156</v>
      </c>
      <c r="D296" s="306">
        <f>'내역서(건축)-SH'!D296+'내역서(건축)-재개발'!D296</f>
        <v>1</v>
      </c>
      <c r="E296" s="282" t="s">
        <v>683</v>
      </c>
      <c r="F296" s="283">
        <v>125305</v>
      </c>
      <c r="G296" s="283">
        <f t="shared" si="45"/>
        <v>125305</v>
      </c>
      <c r="H296" s="283">
        <v>81541</v>
      </c>
      <c r="I296" s="283">
        <f t="shared" si="46"/>
        <v>81541</v>
      </c>
      <c r="J296" s="283">
        <v>0</v>
      </c>
      <c r="K296" s="283">
        <f t="shared" si="47"/>
        <v>0</v>
      </c>
      <c r="L296" s="283">
        <f t="shared" si="48"/>
        <v>206846</v>
      </c>
      <c r="M296" s="300">
        <f t="shared" si="48"/>
        <v>206846</v>
      </c>
      <c r="N296" s="303">
        <f>'내역서(건축)-SH'!N296+'내역서(건축)-재개발'!N296</f>
        <v>1</v>
      </c>
      <c r="O296" s="283">
        <v>125305</v>
      </c>
      <c r="P296" s="283">
        <f t="shared" si="49"/>
        <v>125305</v>
      </c>
      <c r="Q296" s="283">
        <v>81541</v>
      </c>
      <c r="R296" s="283">
        <f t="shared" si="50"/>
        <v>81541</v>
      </c>
      <c r="S296" s="283">
        <v>0</v>
      </c>
      <c r="T296" s="283">
        <f t="shared" si="51"/>
        <v>0</v>
      </c>
      <c r="U296" s="283">
        <f t="shared" si="52"/>
        <v>206846</v>
      </c>
      <c r="V296" s="292">
        <f t="shared" si="53"/>
        <v>206846</v>
      </c>
      <c r="W296" s="299">
        <f t="shared" si="54"/>
        <v>0</v>
      </c>
      <c r="X296" s="300">
        <f t="shared" si="55"/>
        <v>0</v>
      </c>
      <c r="Y296" s="295"/>
    </row>
    <row r="297" spans="1:25" ht="22.5" customHeight="1" x14ac:dyDescent="0.15">
      <c r="A297" s="287" t="s">
        <v>1471</v>
      </c>
      <c r="B297" s="317" t="s">
        <v>2155</v>
      </c>
      <c r="C297" s="311" t="s">
        <v>2157</v>
      </c>
      <c r="D297" s="306">
        <f>'내역서(건축)-SH'!D297+'내역서(건축)-재개발'!D297</f>
        <v>1</v>
      </c>
      <c r="E297" s="282" t="s">
        <v>683</v>
      </c>
      <c r="F297" s="283">
        <v>162432</v>
      </c>
      <c r="G297" s="283">
        <f t="shared" si="45"/>
        <v>162432</v>
      </c>
      <c r="H297" s="283">
        <v>105701</v>
      </c>
      <c r="I297" s="283">
        <f t="shared" si="46"/>
        <v>105701</v>
      </c>
      <c r="J297" s="283">
        <v>0</v>
      </c>
      <c r="K297" s="283">
        <f t="shared" si="47"/>
        <v>0</v>
      </c>
      <c r="L297" s="283">
        <f t="shared" si="48"/>
        <v>268133</v>
      </c>
      <c r="M297" s="300">
        <f t="shared" si="48"/>
        <v>268133</v>
      </c>
      <c r="N297" s="303">
        <f>'내역서(건축)-SH'!N297+'내역서(건축)-재개발'!N297</f>
        <v>1</v>
      </c>
      <c r="O297" s="283">
        <v>162432</v>
      </c>
      <c r="P297" s="283">
        <f t="shared" si="49"/>
        <v>162432</v>
      </c>
      <c r="Q297" s="283">
        <v>105701</v>
      </c>
      <c r="R297" s="283">
        <f t="shared" si="50"/>
        <v>105701</v>
      </c>
      <c r="S297" s="283">
        <v>0</v>
      </c>
      <c r="T297" s="283">
        <f t="shared" si="51"/>
        <v>0</v>
      </c>
      <c r="U297" s="283">
        <f t="shared" si="52"/>
        <v>268133</v>
      </c>
      <c r="V297" s="292">
        <f t="shared" si="53"/>
        <v>268133</v>
      </c>
      <c r="W297" s="299">
        <f t="shared" si="54"/>
        <v>0</v>
      </c>
      <c r="X297" s="300">
        <f t="shared" si="55"/>
        <v>0</v>
      </c>
      <c r="Y297" s="295"/>
    </row>
    <row r="298" spans="1:25" ht="22.5" customHeight="1" x14ac:dyDescent="0.15">
      <c r="A298" s="287" t="s">
        <v>1472</v>
      </c>
      <c r="B298" s="317" t="s">
        <v>2155</v>
      </c>
      <c r="C298" s="311" t="s">
        <v>2158</v>
      </c>
      <c r="D298" s="306">
        <f>'내역서(건축)-SH'!D298+'내역서(건축)-재개발'!D298</f>
        <v>1</v>
      </c>
      <c r="E298" s="282" t="s">
        <v>683</v>
      </c>
      <c r="F298" s="283">
        <v>170167</v>
      </c>
      <c r="G298" s="283">
        <f t="shared" si="45"/>
        <v>170167</v>
      </c>
      <c r="H298" s="283">
        <v>110735</v>
      </c>
      <c r="I298" s="283">
        <f t="shared" si="46"/>
        <v>110735</v>
      </c>
      <c r="J298" s="283">
        <v>0</v>
      </c>
      <c r="K298" s="283">
        <f t="shared" si="47"/>
        <v>0</v>
      </c>
      <c r="L298" s="283">
        <f t="shared" si="48"/>
        <v>280902</v>
      </c>
      <c r="M298" s="300">
        <f t="shared" si="48"/>
        <v>280902</v>
      </c>
      <c r="N298" s="303">
        <f>'내역서(건축)-SH'!N298+'내역서(건축)-재개발'!N298</f>
        <v>1</v>
      </c>
      <c r="O298" s="283">
        <v>170167</v>
      </c>
      <c r="P298" s="283">
        <f t="shared" si="49"/>
        <v>170167</v>
      </c>
      <c r="Q298" s="283">
        <v>110735</v>
      </c>
      <c r="R298" s="283">
        <f t="shared" si="50"/>
        <v>110735</v>
      </c>
      <c r="S298" s="283">
        <v>0</v>
      </c>
      <c r="T298" s="283">
        <f t="shared" si="51"/>
        <v>0</v>
      </c>
      <c r="U298" s="283">
        <f t="shared" si="52"/>
        <v>280902</v>
      </c>
      <c r="V298" s="292">
        <f t="shared" si="53"/>
        <v>280902</v>
      </c>
      <c r="W298" s="299">
        <f t="shared" si="54"/>
        <v>0</v>
      </c>
      <c r="X298" s="300">
        <f t="shared" si="55"/>
        <v>0</v>
      </c>
      <c r="Y298" s="295"/>
    </row>
    <row r="299" spans="1:25" ht="22.5" customHeight="1" x14ac:dyDescent="0.15">
      <c r="A299" s="287" t="s">
        <v>1473</v>
      </c>
      <c r="B299" s="317" t="s">
        <v>2155</v>
      </c>
      <c r="C299" s="311" t="s">
        <v>2159</v>
      </c>
      <c r="D299" s="306">
        <f>'내역서(건축)-SH'!D299+'내역서(건축)-재개발'!D299</f>
        <v>1</v>
      </c>
      <c r="E299" s="282" t="s">
        <v>683</v>
      </c>
      <c r="F299" s="283">
        <v>243861</v>
      </c>
      <c r="G299" s="283">
        <f t="shared" si="45"/>
        <v>243861</v>
      </c>
      <c r="H299" s="283">
        <v>158801</v>
      </c>
      <c r="I299" s="283">
        <f t="shared" si="46"/>
        <v>158801</v>
      </c>
      <c r="J299" s="283">
        <v>0</v>
      </c>
      <c r="K299" s="283">
        <f t="shared" si="47"/>
        <v>0</v>
      </c>
      <c r="L299" s="283">
        <f t="shared" si="48"/>
        <v>402662</v>
      </c>
      <c r="M299" s="300">
        <f t="shared" si="48"/>
        <v>402662</v>
      </c>
      <c r="N299" s="303">
        <f>'내역서(건축)-SH'!N299+'내역서(건축)-재개발'!N299</f>
        <v>1</v>
      </c>
      <c r="O299" s="283">
        <v>243861</v>
      </c>
      <c r="P299" s="283">
        <f t="shared" si="49"/>
        <v>243861</v>
      </c>
      <c r="Q299" s="283">
        <v>158801</v>
      </c>
      <c r="R299" s="283">
        <f t="shared" si="50"/>
        <v>158801</v>
      </c>
      <c r="S299" s="283">
        <v>0</v>
      </c>
      <c r="T299" s="283">
        <f t="shared" si="51"/>
        <v>0</v>
      </c>
      <c r="U299" s="283">
        <f t="shared" si="52"/>
        <v>402662</v>
      </c>
      <c r="V299" s="292">
        <f t="shared" si="53"/>
        <v>402662</v>
      </c>
      <c r="W299" s="299">
        <f t="shared" si="54"/>
        <v>0</v>
      </c>
      <c r="X299" s="300">
        <f t="shared" si="55"/>
        <v>0</v>
      </c>
      <c r="Y299" s="295"/>
    </row>
    <row r="300" spans="1:25" ht="22.5" customHeight="1" x14ac:dyDescent="0.15">
      <c r="A300" s="287" t="s">
        <v>1474</v>
      </c>
      <c r="B300" s="317" t="s">
        <v>2542</v>
      </c>
      <c r="C300" s="310" t="s">
        <v>2543</v>
      </c>
      <c r="D300" s="306">
        <f>'내역서(건축)-SH'!D300+'내역서(건축)-재개발'!D300</f>
        <v>9</v>
      </c>
      <c r="E300" s="282" t="s">
        <v>1078</v>
      </c>
      <c r="F300" s="283">
        <v>114</v>
      </c>
      <c r="G300" s="283">
        <f t="shared" si="45"/>
        <v>1026</v>
      </c>
      <c r="H300" s="283">
        <v>46148</v>
      </c>
      <c r="I300" s="283">
        <f t="shared" si="46"/>
        <v>415332</v>
      </c>
      <c r="J300" s="283">
        <v>0</v>
      </c>
      <c r="K300" s="283">
        <f t="shared" si="47"/>
        <v>0</v>
      </c>
      <c r="L300" s="283">
        <f t="shared" si="48"/>
        <v>46262</v>
      </c>
      <c r="M300" s="300">
        <f t="shared" si="48"/>
        <v>416358</v>
      </c>
      <c r="N300" s="303">
        <f>'내역서(건축)-SH'!N300+'내역서(건축)-재개발'!N300</f>
        <v>9</v>
      </c>
      <c r="O300" s="283">
        <v>114</v>
      </c>
      <c r="P300" s="283">
        <f t="shared" si="49"/>
        <v>1026</v>
      </c>
      <c r="Q300" s="283">
        <v>46148</v>
      </c>
      <c r="R300" s="283">
        <f t="shared" si="50"/>
        <v>415332</v>
      </c>
      <c r="S300" s="283">
        <v>0</v>
      </c>
      <c r="T300" s="283">
        <f t="shared" si="51"/>
        <v>0</v>
      </c>
      <c r="U300" s="283">
        <f t="shared" si="52"/>
        <v>46262</v>
      </c>
      <c r="V300" s="292">
        <f t="shared" si="53"/>
        <v>416358</v>
      </c>
      <c r="W300" s="299">
        <f t="shared" si="54"/>
        <v>0</v>
      </c>
      <c r="X300" s="300">
        <f t="shared" si="55"/>
        <v>0</v>
      </c>
      <c r="Y300" s="295"/>
    </row>
    <row r="301" spans="1:25" ht="22.5" customHeight="1" x14ac:dyDescent="0.15">
      <c r="A301" s="287" t="s">
        <v>1475</v>
      </c>
      <c r="B301" s="317" t="s">
        <v>2542</v>
      </c>
      <c r="C301" s="310" t="s">
        <v>2544</v>
      </c>
      <c r="D301" s="306">
        <f>'내역서(건축)-SH'!D301+'내역서(건축)-재개발'!D301</f>
        <v>14</v>
      </c>
      <c r="E301" s="282" t="s">
        <v>1078</v>
      </c>
      <c r="F301" s="283">
        <v>137</v>
      </c>
      <c r="G301" s="283">
        <f t="shared" si="45"/>
        <v>1918</v>
      </c>
      <c r="H301" s="283">
        <v>54392</v>
      </c>
      <c r="I301" s="283">
        <f t="shared" si="46"/>
        <v>761488</v>
      </c>
      <c r="J301" s="283">
        <v>0</v>
      </c>
      <c r="K301" s="283">
        <f t="shared" si="47"/>
        <v>0</v>
      </c>
      <c r="L301" s="283">
        <f t="shared" si="48"/>
        <v>54529</v>
      </c>
      <c r="M301" s="300">
        <f t="shared" si="48"/>
        <v>763406</v>
      </c>
      <c r="N301" s="303">
        <f>'내역서(건축)-SH'!N301+'내역서(건축)-재개발'!N301</f>
        <v>14</v>
      </c>
      <c r="O301" s="283">
        <v>137</v>
      </c>
      <c r="P301" s="283">
        <f t="shared" si="49"/>
        <v>1918</v>
      </c>
      <c r="Q301" s="283">
        <v>54392</v>
      </c>
      <c r="R301" s="283">
        <f t="shared" si="50"/>
        <v>761488</v>
      </c>
      <c r="S301" s="283">
        <v>0</v>
      </c>
      <c r="T301" s="283">
        <f t="shared" si="51"/>
        <v>0</v>
      </c>
      <c r="U301" s="283">
        <f t="shared" si="52"/>
        <v>54529</v>
      </c>
      <c r="V301" s="292">
        <f t="shared" si="53"/>
        <v>763406</v>
      </c>
      <c r="W301" s="299">
        <f t="shared" si="54"/>
        <v>0</v>
      </c>
      <c r="X301" s="300">
        <f t="shared" si="55"/>
        <v>0</v>
      </c>
      <c r="Y301" s="295"/>
    </row>
    <row r="302" spans="1:25" ht="22.5" customHeight="1" x14ac:dyDescent="0.15">
      <c r="A302" s="287" t="s">
        <v>1476</v>
      </c>
      <c r="B302" s="317" t="s">
        <v>2160</v>
      </c>
      <c r="C302" s="310" t="s">
        <v>2161</v>
      </c>
      <c r="D302" s="306">
        <f>'내역서(건축)-SH'!D302+'내역서(건축)-재개발'!D302</f>
        <v>1</v>
      </c>
      <c r="E302" s="282" t="s">
        <v>1078</v>
      </c>
      <c r="F302" s="283">
        <v>95580</v>
      </c>
      <c r="G302" s="283">
        <f t="shared" si="45"/>
        <v>95580</v>
      </c>
      <c r="H302" s="283">
        <v>0</v>
      </c>
      <c r="I302" s="283">
        <f t="shared" si="46"/>
        <v>0</v>
      </c>
      <c r="J302" s="283">
        <v>0</v>
      </c>
      <c r="K302" s="283">
        <f t="shared" si="47"/>
        <v>0</v>
      </c>
      <c r="L302" s="283">
        <f t="shared" si="48"/>
        <v>95580</v>
      </c>
      <c r="M302" s="300">
        <f t="shared" si="48"/>
        <v>95580</v>
      </c>
      <c r="N302" s="303">
        <f>'내역서(건축)-SH'!N302+'내역서(건축)-재개발'!N302</f>
        <v>1</v>
      </c>
      <c r="O302" s="283">
        <v>95580</v>
      </c>
      <c r="P302" s="283">
        <f t="shared" si="49"/>
        <v>95580</v>
      </c>
      <c r="Q302" s="283">
        <v>0</v>
      </c>
      <c r="R302" s="283">
        <f t="shared" si="50"/>
        <v>0</v>
      </c>
      <c r="S302" s="283">
        <v>0</v>
      </c>
      <c r="T302" s="283">
        <f t="shared" si="51"/>
        <v>0</v>
      </c>
      <c r="U302" s="283">
        <f t="shared" si="52"/>
        <v>95580</v>
      </c>
      <c r="V302" s="292">
        <f t="shared" si="53"/>
        <v>95580</v>
      </c>
      <c r="W302" s="299">
        <f t="shared" si="54"/>
        <v>0</v>
      </c>
      <c r="X302" s="300">
        <f t="shared" si="55"/>
        <v>0</v>
      </c>
      <c r="Y302" s="295"/>
    </row>
    <row r="303" spans="1:25" ht="22.5" customHeight="1" x14ac:dyDescent="0.15">
      <c r="A303" s="287" t="s">
        <v>1477</v>
      </c>
      <c r="B303" s="317" t="s">
        <v>2545</v>
      </c>
      <c r="C303" s="310" t="s">
        <v>2546</v>
      </c>
      <c r="D303" s="306">
        <f>'내역서(건축)-SH'!D303+'내역서(건축)-재개발'!D303</f>
        <v>1</v>
      </c>
      <c r="E303" s="282" t="s">
        <v>683</v>
      </c>
      <c r="F303" s="283">
        <v>156</v>
      </c>
      <c r="G303" s="283">
        <f t="shared" si="45"/>
        <v>156</v>
      </c>
      <c r="H303" s="283">
        <v>62317</v>
      </c>
      <c r="I303" s="283">
        <f t="shared" si="46"/>
        <v>62317</v>
      </c>
      <c r="J303" s="283">
        <v>0</v>
      </c>
      <c r="K303" s="283">
        <f t="shared" si="47"/>
        <v>0</v>
      </c>
      <c r="L303" s="283">
        <f t="shared" si="48"/>
        <v>62473</v>
      </c>
      <c r="M303" s="300">
        <f t="shared" si="48"/>
        <v>62473</v>
      </c>
      <c r="N303" s="303">
        <f>'내역서(건축)-SH'!N303+'내역서(건축)-재개발'!N303</f>
        <v>1</v>
      </c>
      <c r="O303" s="283">
        <v>156</v>
      </c>
      <c r="P303" s="283">
        <f t="shared" si="49"/>
        <v>156</v>
      </c>
      <c r="Q303" s="283">
        <v>62317</v>
      </c>
      <c r="R303" s="283">
        <f t="shared" si="50"/>
        <v>62317</v>
      </c>
      <c r="S303" s="283">
        <v>0</v>
      </c>
      <c r="T303" s="283">
        <f t="shared" si="51"/>
        <v>0</v>
      </c>
      <c r="U303" s="283">
        <f t="shared" si="52"/>
        <v>62473</v>
      </c>
      <c r="V303" s="292">
        <f t="shared" si="53"/>
        <v>62473</v>
      </c>
      <c r="W303" s="299">
        <f t="shared" si="54"/>
        <v>0</v>
      </c>
      <c r="X303" s="300">
        <f t="shared" si="55"/>
        <v>0</v>
      </c>
      <c r="Y303" s="295"/>
    </row>
    <row r="304" spans="1:25" ht="22.5" customHeight="1" x14ac:dyDescent="0.15">
      <c r="A304" s="287" t="s">
        <v>1478</v>
      </c>
      <c r="B304" s="317" t="s">
        <v>2162</v>
      </c>
      <c r="C304" s="310" t="s">
        <v>2163</v>
      </c>
      <c r="D304" s="306">
        <f>'내역서(건축)-SH'!D304+'내역서(건축)-재개발'!D304</f>
        <v>1</v>
      </c>
      <c r="E304" s="282" t="s">
        <v>1078</v>
      </c>
      <c r="F304" s="283">
        <v>148680</v>
      </c>
      <c r="G304" s="283">
        <f t="shared" si="45"/>
        <v>148680</v>
      </c>
      <c r="H304" s="283">
        <v>0</v>
      </c>
      <c r="I304" s="283">
        <f t="shared" si="46"/>
        <v>0</v>
      </c>
      <c r="J304" s="283">
        <v>0</v>
      </c>
      <c r="K304" s="283">
        <f t="shared" si="47"/>
        <v>0</v>
      </c>
      <c r="L304" s="283">
        <f t="shared" si="48"/>
        <v>148680</v>
      </c>
      <c r="M304" s="300">
        <f t="shared" si="48"/>
        <v>148680</v>
      </c>
      <c r="N304" s="303">
        <f>'내역서(건축)-SH'!N304+'내역서(건축)-재개발'!N304</f>
        <v>1</v>
      </c>
      <c r="O304" s="283">
        <v>148680</v>
      </c>
      <c r="P304" s="283">
        <f t="shared" si="49"/>
        <v>148680</v>
      </c>
      <c r="Q304" s="283">
        <v>0</v>
      </c>
      <c r="R304" s="283">
        <f t="shared" si="50"/>
        <v>0</v>
      </c>
      <c r="S304" s="283">
        <v>0</v>
      </c>
      <c r="T304" s="283">
        <f t="shared" si="51"/>
        <v>0</v>
      </c>
      <c r="U304" s="283">
        <f t="shared" si="52"/>
        <v>148680</v>
      </c>
      <c r="V304" s="292">
        <f t="shared" si="53"/>
        <v>148680</v>
      </c>
      <c r="W304" s="299">
        <f t="shared" si="54"/>
        <v>0</v>
      </c>
      <c r="X304" s="300">
        <f t="shared" si="55"/>
        <v>0</v>
      </c>
      <c r="Y304" s="295"/>
    </row>
    <row r="305" spans="1:25" ht="22.5" customHeight="1" x14ac:dyDescent="0.15">
      <c r="A305" s="287" t="s">
        <v>1479</v>
      </c>
      <c r="B305" s="317" t="s">
        <v>2164</v>
      </c>
      <c r="C305" s="310" t="s">
        <v>2163</v>
      </c>
      <c r="D305" s="306">
        <f>'내역서(건축)-SH'!D305+'내역서(건축)-재개발'!D305</f>
        <v>1</v>
      </c>
      <c r="E305" s="282" t="s">
        <v>1078</v>
      </c>
      <c r="F305" s="283">
        <v>0</v>
      </c>
      <c r="G305" s="283">
        <f t="shared" si="45"/>
        <v>0</v>
      </c>
      <c r="H305" s="283">
        <v>40404</v>
      </c>
      <c r="I305" s="283">
        <f t="shared" si="46"/>
        <v>40404</v>
      </c>
      <c r="J305" s="283">
        <v>0</v>
      </c>
      <c r="K305" s="283">
        <f t="shared" si="47"/>
        <v>0</v>
      </c>
      <c r="L305" s="283">
        <f t="shared" si="48"/>
        <v>40404</v>
      </c>
      <c r="M305" s="300">
        <f t="shared" si="48"/>
        <v>40404</v>
      </c>
      <c r="N305" s="303">
        <f>'내역서(건축)-SH'!N305+'내역서(건축)-재개발'!N305</f>
        <v>1</v>
      </c>
      <c r="O305" s="283">
        <v>0</v>
      </c>
      <c r="P305" s="283">
        <f t="shared" si="49"/>
        <v>0</v>
      </c>
      <c r="Q305" s="283">
        <v>40404</v>
      </c>
      <c r="R305" s="283">
        <f t="shared" si="50"/>
        <v>40404</v>
      </c>
      <c r="S305" s="283">
        <v>0</v>
      </c>
      <c r="T305" s="283">
        <f t="shared" si="51"/>
        <v>0</v>
      </c>
      <c r="U305" s="283">
        <f t="shared" si="52"/>
        <v>40404</v>
      </c>
      <c r="V305" s="292">
        <f t="shared" si="53"/>
        <v>40404</v>
      </c>
      <c r="W305" s="299">
        <f t="shared" si="54"/>
        <v>0</v>
      </c>
      <c r="X305" s="300">
        <f t="shared" si="55"/>
        <v>0</v>
      </c>
      <c r="Y305" s="295"/>
    </row>
    <row r="306" spans="1:25" ht="22.5" customHeight="1" x14ac:dyDescent="0.15">
      <c r="A306" s="287" t="s">
        <v>1480</v>
      </c>
      <c r="B306" s="317" t="s">
        <v>2165</v>
      </c>
      <c r="C306" s="310" t="s">
        <v>2166</v>
      </c>
      <c r="D306" s="306">
        <f>'내역서(건축)-SH'!D306+'내역서(건축)-재개발'!D306</f>
        <v>1</v>
      </c>
      <c r="E306" s="282" t="s">
        <v>683</v>
      </c>
      <c r="F306" s="283">
        <v>185850</v>
      </c>
      <c r="G306" s="283">
        <f t="shared" si="45"/>
        <v>185850</v>
      </c>
      <c r="H306" s="283">
        <v>0</v>
      </c>
      <c r="I306" s="283">
        <f t="shared" si="46"/>
        <v>0</v>
      </c>
      <c r="J306" s="283">
        <v>0</v>
      </c>
      <c r="K306" s="283">
        <f t="shared" si="47"/>
        <v>0</v>
      </c>
      <c r="L306" s="283">
        <f t="shared" si="48"/>
        <v>185850</v>
      </c>
      <c r="M306" s="300">
        <f t="shared" si="48"/>
        <v>185850</v>
      </c>
      <c r="N306" s="303">
        <f>'내역서(건축)-SH'!N306+'내역서(건축)-재개발'!N306</f>
        <v>1</v>
      </c>
      <c r="O306" s="283">
        <v>185850</v>
      </c>
      <c r="P306" s="283">
        <f t="shared" si="49"/>
        <v>185850</v>
      </c>
      <c r="Q306" s="283">
        <v>0</v>
      </c>
      <c r="R306" s="283">
        <f t="shared" si="50"/>
        <v>0</v>
      </c>
      <c r="S306" s="283">
        <v>0</v>
      </c>
      <c r="T306" s="283">
        <f t="shared" si="51"/>
        <v>0</v>
      </c>
      <c r="U306" s="283">
        <f t="shared" si="52"/>
        <v>185850</v>
      </c>
      <c r="V306" s="292">
        <f t="shared" si="53"/>
        <v>185850</v>
      </c>
      <c r="W306" s="299">
        <f t="shared" si="54"/>
        <v>0</v>
      </c>
      <c r="X306" s="300">
        <f t="shared" si="55"/>
        <v>0</v>
      </c>
      <c r="Y306" s="295"/>
    </row>
    <row r="307" spans="1:25" ht="22.5" customHeight="1" x14ac:dyDescent="0.15">
      <c r="A307" s="287" t="s">
        <v>1481</v>
      </c>
      <c r="B307" s="317" t="s">
        <v>2167</v>
      </c>
      <c r="C307" s="310" t="s">
        <v>2168</v>
      </c>
      <c r="D307" s="306">
        <f>'내역서(건축)-SH'!D307+'내역서(건축)-재개발'!D307</f>
        <v>3</v>
      </c>
      <c r="E307" s="282" t="s">
        <v>684</v>
      </c>
      <c r="F307" s="283">
        <v>30975</v>
      </c>
      <c r="G307" s="283">
        <f t="shared" si="45"/>
        <v>92925</v>
      </c>
      <c r="H307" s="283">
        <v>6463</v>
      </c>
      <c r="I307" s="283">
        <f t="shared" si="46"/>
        <v>19389</v>
      </c>
      <c r="J307" s="283">
        <v>92</v>
      </c>
      <c r="K307" s="283">
        <f t="shared" si="47"/>
        <v>276</v>
      </c>
      <c r="L307" s="283">
        <f t="shared" si="48"/>
        <v>37530</v>
      </c>
      <c r="M307" s="300">
        <f t="shared" si="48"/>
        <v>112590</v>
      </c>
      <c r="N307" s="303">
        <f>'내역서(건축)-SH'!N307+'내역서(건축)-재개발'!N307</f>
        <v>3</v>
      </c>
      <c r="O307" s="283">
        <v>30975</v>
      </c>
      <c r="P307" s="283">
        <f t="shared" si="49"/>
        <v>92925</v>
      </c>
      <c r="Q307" s="283">
        <v>6463</v>
      </c>
      <c r="R307" s="283">
        <f t="shared" si="50"/>
        <v>19389</v>
      </c>
      <c r="S307" s="283">
        <v>92</v>
      </c>
      <c r="T307" s="283">
        <f t="shared" si="51"/>
        <v>276</v>
      </c>
      <c r="U307" s="283">
        <f t="shared" si="52"/>
        <v>37530</v>
      </c>
      <c r="V307" s="292">
        <f t="shared" si="53"/>
        <v>112590</v>
      </c>
      <c r="W307" s="299">
        <f t="shared" si="54"/>
        <v>0</v>
      </c>
      <c r="X307" s="300">
        <f t="shared" si="55"/>
        <v>0</v>
      </c>
      <c r="Y307" s="295"/>
    </row>
    <row r="308" spans="1:25" ht="22.5" customHeight="1" x14ac:dyDescent="0.15">
      <c r="A308" s="287" t="s">
        <v>1482</v>
      </c>
      <c r="B308" s="317" t="s">
        <v>2169</v>
      </c>
      <c r="C308" s="310" t="s">
        <v>2170</v>
      </c>
      <c r="D308" s="306">
        <f>'내역서(건축)-SH'!D308+'내역서(건축)-재개발'!D308</f>
        <v>12</v>
      </c>
      <c r="E308" s="282" t="s">
        <v>684</v>
      </c>
      <c r="F308" s="283">
        <v>10620</v>
      </c>
      <c r="G308" s="283">
        <f t="shared" si="45"/>
        <v>127440</v>
      </c>
      <c r="H308" s="283">
        <v>8349</v>
      </c>
      <c r="I308" s="283">
        <f t="shared" si="46"/>
        <v>100188</v>
      </c>
      <c r="J308" s="283">
        <v>118</v>
      </c>
      <c r="K308" s="283">
        <f t="shared" si="47"/>
        <v>1416</v>
      </c>
      <c r="L308" s="283">
        <f t="shared" si="48"/>
        <v>19087</v>
      </c>
      <c r="M308" s="300">
        <f t="shared" si="48"/>
        <v>229044</v>
      </c>
      <c r="N308" s="303">
        <f>'내역서(건축)-SH'!N308+'내역서(건축)-재개발'!N308</f>
        <v>12</v>
      </c>
      <c r="O308" s="283">
        <v>10620</v>
      </c>
      <c r="P308" s="283">
        <f t="shared" si="49"/>
        <v>127440</v>
      </c>
      <c r="Q308" s="283">
        <v>8349</v>
      </c>
      <c r="R308" s="283">
        <f t="shared" si="50"/>
        <v>100188</v>
      </c>
      <c r="S308" s="283">
        <v>118</v>
      </c>
      <c r="T308" s="283">
        <f t="shared" si="51"/>
        <v>1416</v>
      </c>
      <c r="U308" s="283">
        <f t="shared" si="52"/>
        <v>19087</v>
      </c>
      <c r="V308" s="292">
        <f t="shared" si="53"/>
        <v>229044</v>
      </c>
      <c r="W308" s="299">
        <f t="shared" si="54"/>
        <v>0</v>
      </c>
      <c r="X308" s="300">
        <f t="shared" si="55"/>
        <v>0</v>
      </c>
      <c r="Y308" s="295"/>
    </row>
    <row r="309" spans="1:25" ht="22.5" customHeight="1" x14ac:dyDescent="0.15">
      <c r="A309" s="287" t="s">
        <v>1483</v>
      </c>
      <c r="B309" s="317" t="s">
        <v>2169</v>
      </c>
      <c r="C309" s="310" t="s">
        <v>2171</v>
      </c>
      <c r="D309" s="306">
        <f>'내역서(건축)-SH'!D309+'내역서(건축)-재개발'!D309</f>
        <v>8</v>
      </c>
      <c r="E309" s="284" t="s">
        <v>684</v>
      </c>
      <c r="F309" s="283">
        <v>22125</v>
      </c>
      <c r="G309" s="283">
        <f t="shared" si="45"/>
        <v>177000</v>
      </c>
      <c r="H309" s="283">
        <v>8349</v>
      </c>
      <c r="I309" s="283">
        <f t="shared" si="46"/>
        <v>66792</v>
      </c>
      <c r="J309" s="283">
        <v>118</v>
      </c>
      <c r="K309" s="283">
        <f t="shared" si="47"/>
        <v>944</v>
      </c>
      <c r="L309" s="283">
        <f t="shared" si="48"/>
        <v>30592</v>
      </c>
      <c r="M309" s="300">
        <f t="shared" si="48"/>
        <v>244736</v>
      </c>
      <c r="N309" s="303">
        <f>'내역서(건축)-SH'!N309+'내역서(건축)-재개발'!N309</f>
        <v>8</v>
      </c>
      <c r="O309" s="283">
        <v>22125</v>
      </c>
      <c r="P309" s="283">
        <f t="shared" si="49"/>
        <v>177000</v>
      </c>
      <c r="Q309" s="283">
        <v>8349</v>
      </c>
      <c r="R309" s="283">
        <f t="shared" si="50"/>
        <v>66792</v>
      </c>
      <c r="S309" s="283">
        <v>118</v>
      </c>
      <c r="T309" s="283">
        <f t="shared" si="51"/>
        <v>944</v>
      </c>
      <c r="U309" s="283">
        <f t="shared" si="52"/>
        <v>30592</v>
      </c>
      <c r="V309" s="292">
        <f t="shared" si="53"/>
        <v>244736</v>
      </c>
      <c r="W309" s="299">
        <f t="shared" si="54"/>
        <v>0</v>
      </c>
      <c r="X309" s="300">
        <f t="shared" si="55"/>
        <v>0</v>
      </c>
      <c r="Y309" s="295"/>
    </row>
    <row r="310" spans="1:25" ht="22.5" customHeight="1" x14ac:dyDescent="0.15">
      <c r="A310" s="287" t="s">
        <v>1484</v>
      </c>
      <c r="B310" s="317" t="s">
        <v>2172</v>
      </c>
      <c r="C310" s="311" t="s">
        <v>2173</v>
      </c>
      <c r="D310" s="306">
        <f>'내역서(건축)-SH'!D310+'내역서(건축)-재개발'!D310</f>
        <v>3</v>
      </c>
      <c r="E310" s="284" t="s">
        <v>684</v>
      </c>
      <c r="F310" s="283">
        <v>2212</v>
      </c>
      <c r="G310" s="283">
        <f t="shared" si="45"/>
        <v>6636</v>
      </c>
      <c r="H310" s="283">
        <v>2962</v>
      </c>
      <c r="I310" s="283">
        <f t="shared" si="46"/>
        <v>8886</v>
      </c>
      <c r="J310" s="283">
        <v>41</v>
      </c>
      <c r="K310" s="283">
        <f t="shared" si="47"/>
        <v>123</v>
      </c>
      <c r="L310" s="283">
        <f t="shared" si="48"/>
        <v>5215</v>
      </c>
      <c r="M310" s="300">
        <f t="shared" si="48"/>
        <v>15645</v>
      </c>
      <c r="N310" s="303">
        <f>'내역서(건축)-SH'!N310+'내역서(건축)-재개발'!N310</f>
        <v>3</v>
      </c>
      <c r="O310" s="283">
        <v>2212</v>
      </c>
      <c r="P310" s="283">
        <f t="shared" si="49"/>
        <v>6636</v>
      </c>
      <c r="Q310" s="283">
        <v>2962</v>
      </c>
      <c r="R310" s="283">
        <f t="shared" si="50"/>
        <v>8886</v>
      </c>
      <c r="S310" s="283">
        <v>41</v>
      </c>
      <c r="T310" s="283">
        <f t="shared" si="51"/>
        <v>123</v>
      </c>
      <c r="U310" s="283">
        <f t="shared" si="52"/>
        <v>5215</v>
      </c>
      <c r="V310" s="292">
        <f t="shared" si="53"/>
        <v>15645</v>
      </c>
      <c r="W310" s="299">
        <f t="shared" si="54"/>
        <v>0</v>
      </c>
      <c r="X310" s="300">
        <f t="shared" si="55"/>
        <v>0</v>
      </c>
      <c r="Y310" s="295"/>
    </row>
    <row r="311" spans="1:25" ht="22.5" customHeight="1" x14ac:dyDescent="0.15">
      <c r="A311" s="287" t="s">
        <v>1485</v>
      </c>
      <c r="B311" s="317" t="s">
        <v>2174</v>
      </c>
      <c r="C311" s="310"/>
      <c r="D311" s="306">
        <f>'내역서(건축)-SH'!D311+'내역서(건축)-재개발'!D311</f>
        <v>1</v>
      </c>
      <c r="E311" s="282" t="s">
        <v>684</v>
      </c>
      <c r="F311" s="283">
        <v>0</v>
      </c>
      <c r="G311" s="283">
        <f t="shared" si="45"/>
        <v>0</v>
      </c>
      <c r="H311" s="283">
        <v>2962</v>
      </c>
      <c r="I311" s="283">
        <f t="shared" si="46"/>
        <v>2962</v>
      </c>
      <c r="J311" s="283">
        <v>0</v>
      </c>
      <c r="K311" s="283">
        <f t="shared" si="47"/>
        <v>0</v>
      </c>
      <c r="L311" s="283">
        <f t="shared" si="48"/>
        <v>2962</v>
      </c>
      <c r="M311" s="300">
        <f t="shared" si="48"/>
        <v>2962</v>
      </c>
      <c r="N311" s="303">
        <f>'내역서(건축)-SH'!N311+'내역서(건축)-재개발'!N311</f>
        <v>1</v>
      </c>
      <c r="O311" s="283">
        <v>0</v>
      </c>
      <c r="P311" s="283">
        <f t="shared" si="49"/>
        <v>0</v>
      </c>
      <c r="Q311" s="283">
        <v>2962</v>
      </c>
      <c r="R311" s="283">
        <f t="shared" si="50"/>
        <v>2962</v>
      </c>
      <c r="S311" s="283">
        <v>0</v>
      </c>
      <c r="T311" s="283">
        <f t="shared" si="51"/>
        <v>0</v>
      </c>
      <c r="U311" s="283">
        <f t="shared" si="52"/>
        <v>2962</v>
      </c>
      <c r="V311" s="292">
        <f t="shared" si="53"/>
        <v>2962</v>
      </c>
      <c r="W311" s="299">
        <f t="shared" si="54"/>
        <v>0</v>
      </c>
      <c r="X311" s="300">
        <f t="shared" si="55"/>
        <v>0</v>
      </c>
      <c r="Y311" s="295"/>
    </row>
    <row r="312" spans="1:25" ht="22.5" customHeight="1" x14ac:dyDescent="0.15">
      <c r="A312" s="287" t="s">
        <v>1486</v>
      </c>
      <c r="B312" s="317" t="s">
        <v>2175</v>
      </c>
      <c r="C312" s="310" t="s">
        <v>2176</v>
      </c>
      <c r="D312" s="306">
        <f>'내역서(건축)-SH'!D312+'내역서(건축)-재개발'!D312</f>
        <v>5</v>
      </c>
      <c r="E312" s="282" t="s">
        <v>683</v>
      </c>
      <c r="F312" s="283">
        <v>226896</v>
      </c>
      <c r="G312" s="283">
        <f t="shared" si="45"/>
        <v>1134480</v>
      </c>
      <c r="H312" s="283">
        <v>104048</v>
      </c>
      <c r="I312" s="283">
        <f t="shared" si="46"/>
        <v>520240</v>
      </c>
      <c r="J312" s="283">
        <v>785</v>
      </c>
      <c r="K312" s="283">
        <f t="shared" si="47"/>
        <v>3925</v>
      </c>
      <c r="L312" s="283">
        <f t="shared" si="48"/>
        <v>331729</v>
      </c>
      <c r="M312" s="300">
        <f t="shared" si="48"/>
        <v>1658645</v>
      </c>
      <c r="N312" s="303">
        <f>'내역서(건축)-SH'!N312+'내역서(건축)-재개발'!N312</f>
        <v>5</v>
      </c>
      <c r="O312" s="283">
        <v>226896</v>
      </c>
      <c r="P312" s="283">
        <f t="shared" si="49"/>
        <v>1134480</v>
      </c>
      <c r="Q312" s="283">
        <v>104048</v>
      </c>
      <c r="R312" s="283">
        <f t="shared" si="50"/>
        <v>520240</v>
      </c>
      <c r="S312" s="283">
        <v>785</v>
      </c>
      <c r="T312" s="283">
        <f t="shared" si="51"/>
        <v>3925</v>
      </c>
      <c r="U312" s="283">
        <f t="shared" si="52"/>
        <v>331729</v>
      </c>
      <c r="V312" s="292">
        <f t="shared" si="53"/>
        <v>1658645</v>
      </c>
      <c r="W312" s="299">
        <f t="shared" si="54"/>
        <v>0</v>
      </c>
      <c r="X312" s="300">
        <f t="shared" si="55"/>
        <v>0</v>
      </c>
      <c r="Y312" s="295"/>
    </row>
    <row r="313" spans="1:25" ht="22.5" customHeight="1" x14ac:dyDescent="0.15">
      <c r="A313" s="287" t="s">
        <v>1487</v>
      </c>
      <c r="B313" s="317" t="s">
        <v>2177</v>
      </c>
      <c r="C313" s="311" t="s">
        <v>2176</v>
      </c>
      <c r="D313" s="306">
        <f>'내역서(건축)-SH'!D313+'내역서(건축)-재개발'!D313</f>
        <v>20</v>
      </c>
      <c r="E313" s="282" t="s">
        <v>2153</v>
      </c>
      <c r="F313" s="283">
        <v>132750</v>
      </c>
      <c r="G313" s="283">
        <f t="shared" si="45"/>
        <v>2655000</v>
      </c>
      <c r="H313" s="283">
        <v>38522</v>
      </c>
      <c r="I313" s="283">
        <f t="shared" si="46"/>
        <v>770440</v>
      </c>
      <c r="J313" s="283">
        <v>549</v>
      </c>
      <c r="K313" s="283">
        <f t="shared" si="47"/>
        <v>10980</v>
      </c>
      <c r="L313" s="283">
        <f t="shared" si="48"/>
        <v>171821</v>
      </c>
      <c r="M313" s="300">
        <f t="shared" si="48"/>
        <v>3436420</v>
      </c>
      <c r="N313" s="303">
        <f>'내역서(건축)-SH'!N313+'내역서(건축)-재개발'!N313</f>
        <v>20</v>
      </c>
      <c r="O313" s="283">
        <v>132750</v>
      </c>
      <c r="P313" s="283">
        <f t="shared" si="49"/>
        <v>2655000</v>
      </c>
      <c r="Q313" s="283">
        <v>38522</v>
      </c>
      <c r="R313" s="283">
        <f t="shared" si="50"/>
        <v>770440</v>
      </c>
      <c r="S313" s="283">
        <v>549</v>
      </c>
      <c r="T313" s="283">
        <f t="shared" si="51"/>
        <v>10980</v>
      </c>
      <c r="U313" s="283">
        <f t="shared" si="52"/>
        <v>171821</v>
      </c>
      <c r="V313" s="292">
        <f t="shared" si="53"/>
        <v>3436420</v>
      </c>
      <c r="W313" s="299">
        <f t="shared" si="54"/>
        <v>0</v>
      </c>
      <c r="X313" s="300">
        <f t="shared" si="55"/>
        <v>0</v>
      </c>
      <c r="Y313" s="295"/>
    </row>
    <row r="314" spans="1:25" ht="22.5" customHeight="1" x14ac:dyDescent="0.15">
      <c r="A314" s="287" t="s">
        <v>1488</v>
      </c>
      <c r="B314" s="317" t="s">
        <v>2178</v>
      </c>
      <c r="C314" s="311" t="s">
        <v>2176</v>
      </c>
      <c r="D314" s="306">
        <f>'내역서(건축)-SH'!D314+'내역서(건축)-재개발'!D314</f>
        <v>10</v>
      </c>
      <c r="E314" s="284" t="s">
        <v>683</v>
      </c>
      <c r="F314" s="283">
        <v>207435</v>
      </c>
      <c r="G314" s="283">
        <f t="shared" si="45"/>
        <v>2074350</v>
      </c>
      <c r="H314" s="283">
        <v>95500</v>
      </c>
      <c r="I314" s="283">
        <f t="shared" si="46"/>
        <v>955000</v>
      </c>
      <c r="J314" s="283">
        <v>0</v>
      </c>
      <c r="K314" s="283">
        <f t="shared" si="47"/>
        <v>0</v>
      </c>
      <c r="L314" s="283">
        <f t="shared" si="48"/>
        <v>302935</v>
      </c>
      <c r="M314" s="300">
        <f t="shared" si="48"/>
        <v>3029350</v>
      </c>
      <c r="N314" s="303">
        <f>'내역서(건축)-SH'!N314+'내역서(건축)-재개발'!N314</f>
        <v>10</v>
      </c>
      <c r="O314" s="283">
        <v>207435</v>
      </c>
      <c r="P314" s="283">
        <f t="shared" si="49"/>
        <v>2074350</v>
      </c>
      <c r="Q314" s="283">
        <v>95500</v>
      </c>
      <c r="R314" s="283">
        <f t="shared" si="50"/>
        <v>955000</v>
      </c>
      <c r="S314" s="283">
        <v>0</v>
      </c>
      <c r="T314" s="283">
        <f t="shared" si="51"/>
        <v>0</v>
      </c>
      <c r="U314" s="283">
        <f t="shared" si="52"/>
        <v>302935</v>
      </c>
      <c r="V314" s="292">
        <f t="shared" si="53"/>
        <v>3029350</v>
      </c>
      <c r="W314" s="299">
        <f t="shared" si="54"/>
        <v>0</v>
      </c>
      <c r="X314" s="300">
        <f t="shared" si="55"/>
        <v>0</v>
      </c>
      <c r="Y314" s="295"/>
    </row>
    <row r="315" spans="1:25" ht="22.5" customHeight="1" x14ac:dyDescent="0.15">
      <c r="A315" s="287" t="s">
        <v>1489</v>
      </c>
      <c r="B315" s="317" t="s">
        <v>2179</v>
      </c>
      <c r="C315" s="311" t="s">
        <v>2176</v>
      </c>
      <c r="D315" s="306">
        <f>'내역서(건축)-SH'!D315+'내역서(건축)-재개발'!D315</f>
        <v>20</v>
      </c>
      <c r="E315" s="282" t="s">
        <v>2153</v>
      </c>
      <c r="F315" s="283">
        <v>88402</v>
      </c>
      <c r="G315" s="283">
        <f t="shared" si="45"/>
        <v>1768040</v>
      </c>
      <c r="H315" s="283">
        <v>66850</v>
      </c>
      <c r="I315" s="283">
        <f t="shared" si="46"/>
        <v>1337000</v>
      </c>
      <c r="J315" s="283">
        <v>0</v>
      </c>
      <c r="K315" s="283">
        <f t="shared" si="47"/>
        <v>0</v>
      </c>
      <c r="L315" s="283">
        <f t="shared" si="48"/>
        <v>155252</v>
      </c>
      <c r="M315" s="300">
        <f t="shared" si="48"/>
        <v>3105040</v>
      </c>
      <c r="N315" s="303">
        <f>'내역서(건축)-SH'!N315+'내역서(건축)-재개발'!N315</f>
        <v>20</v>
      </c>
      <c r="O315" s="283">
        <v>88402</v>
      </c>
      <c r="P315" s="283">
        <f t="shared" si="49"/>
        <v>1768040</v>
      </c>
      <c r="Q315" s="283">
        <v>66850</v>
      </c>
      <c r="R315" s="283">
        <f t="shared" si="50"/>
        <v>1337000</v>
      </c>
      <c r="S315" s="283">
        <v>0</v>
      </c>
      <c r="T315" s="283">
        <f t="shared" si="51"/>
        <v>0</v>
      </c>
      <c r="U315" s="283">
        <f t="shared" si="52"/>
        <v>155252</v>
      </c>
      <c r="V315" s="292">
        <f t="shared" si="53"/>
        <v>3105040</v>
      </c>
      <c r="W315" s="299">
        <f t="shared" si="54"/>
        <v>0</v>
      </c>
      <c r="X315" s="300">
        <f t="shared" si="55"/>
        <v>0</v>
      </c>
      <c r="Y315" s="295"/>
    </row>
    <row r="316" spans="1:25" ht="22.5" customHeight="1" x14ac:dyDescent="0.15">
      <c r="A316" s="287" t="s">
        <v>1490</v>
      </c>
      <c r="B316" s="317" t="s">
        <v>2180</v>
      </c>
      <c r="C316" s="310" t="s">
        <v>2181</v>
      </c>
      <c r="D316" s="306">
        <f>'내역서(건축)-SH'!D316+'내역서(건축)-재개발'!D316</f>
        <v>1</v>
      </c>
      <c r="E316" s="282" t="s">
        <v>1078</v>
      </c>
      <c r="F316" s="283">
        <v>159300</v>
      </c>
      <c r="G316" s="283">
        <f t="shared" si="45"/>
        <v>159300</v>
      </c>
      <c r="H316" s="283">
        <v>0</v>
      </c>
      <c r="I316" s="283">
        <f t="shared" si="46"/>
        <v>0</v>
      </c>
      <c r="J316" s="283">
        <v>0</v>
      </c>
      <c r="K316" s="283">
        <f t="shared" si="47"/>
        <v>0</v>
      </c>
      <c r="L316" s="283">
        <f t="shared" si="48"/>
        <v>159300</v>
      </c>
      <c r="M316" s="300">
        <f t="shared" si="48"/>
        <v>159300</v>
      </c>
      <c r="N316" s="303">
        <f>'내역서(건축)-SH'!N316+'내역서(건축)-재개발'!N316</f>
        <v>1</v>
      </c>
      <c r="O316" s="283">
        <v>159300</v>
      </c>
      <c r="P316" s="283">
        <f t="shared" si="49"/>
        <v>159300</v>
      </c>
      <c r="Q316" s="283">
        <v>0</v>
      </c>
      <c r="R316" s="283">
        <f t="shared" si="50"/>
        <v>0</v>
      </c>
      <c r="S316" s="283">
        <v>0</v>
      </c>
      <c r="T316" s="283">
        <f t="shared" si="51"/>
        <v>0</v>
      </c>
      <c r="U316" s="283">
        <f t="shared" si="52"/>
        <v>159300</v>
      </c>
      <c r="V316" s="292">
        <f t="shared" si="53"/>
        <v>159300</v>
      </c>
      <c r="W316" s="299">
        <f t="shared" si="54"/>
        <v>0</v>
      </c>
      <c r="X316" s="300">
        <f t="shared" si="55"/>
        <v>0</v>
      </c>
      <c r="Y316" s="295"/>
    </row>
    <row r="317" spans="1:25" ht="22.5" customHeight="1" x14ac:dyDescent="0.15">
      <c r="A317" s="287" t="s">
        <v>1491</v>
      </c>
      <c r="B317" s="317" t="s">
        <v>2182</v>
      </c>
      <c r="C317" s="310" t="s">
        <v>2183</v>
      </c>
      <c r="D317" s="306">
        <f>'내역서(건축)-SH'!D317+'내역서(건축)-재개발'!D317</f>
        <v>1</v>
      </c>
      <c r="E317" s="282" t="s">
        <v>684</v>
      </c>
      <c r="F317" s="283">
        <v>132750</v>
      </c>
      <c r="G317" s="283">
        <f t="shared" si="45"/>
        <v>132750</v>
      </c>
      <c r="H317" s="283">
        <v>0</v>
      </c>
      <c r="I317" s="283">
        <f t="shared" si="46"/>
        <v>0</v>
      </c>
      <c r="J317" s="283">
        <v>0</v>
      </c>
      <c r="K317" s="283">
        <f t="shared" si="47"/>
        <v>0</v>
      </c>
      <c r="L317" s="283">
        <f t="shared" si="48"/>
        <v>132750</v>
      </c>
      <c r="M317" s="300">
        <f t="shared" si="48"/>
        <v>132750</v>
      </c>
      <c r="N317" s="303">
        <f>'내역서(건축)-SH'!N317+'내역서(건축)-재개발'!N317</f>
        <v>1</v>
      </c>
      <c r="O317" s="283">
        <v>132750</v>
      </c>
      <c r="P317" s="283">
        <f t="shared" si="49"/>
        <v>132750</v>
      </c>
      <c r="Q317" s="283">
        <v>0</v>
      </c>
      <c r="R317" s="283">
        <f t="shared" si="50"/>
        <v>0</v>
      </c>
      <c r="S317" s="283">
        <v>0</v>
      </c>
      <c r="T317" s="283">
        <f t="shared" si="51"/>
        <v>0</v>
      </c>
      <c r="U317" s="283">
        <f t="shared" si="52"/>
        <v>132750</v>
      </c>
      <c r="V317" s="292">
        <f t="shared" si="53"/>
        <v>132750</v>
      </c>
      <c r="W317" s="299">
        <f t="shared" si="54"/>
        <v>0</v>
      </c>
      <c r="X317" s="300">
        <f t="shared" si="55"/>
        <v>0</v>
      </c>
      <c r="Y317" s="295"/>
    </row>
    <row r="318" spans="1:25" ht="22.5" customHeight="1" x14ac:dyDescent="0.15">
      <c r="A318" s="287" t="s">
        <v>1492</v>
      </c>
      <c r="B318" s="317" t="s">
        <v>2184</v>
      </c>
      <c r="C318" s="310" t="s">
        <v>2185</v>
      </c>
      <c r="D318" s="306">
        <f>'내역서(건축)-SH'!D318+'내역서(건축)-재개발'!D318</f>
        <v>1</v>
      </c>
      <c r="E318" s="282" t="s">
        <v>684</v>
      </c>
      <c r="F318" s="283">
        <v>194700</v>
      </c>
      <c r="G318" s="283">
        <f t="shared" si="45"/>
        <v>194700</v>
      </c>
      <c r="H318" s="283">
        <v>0</v>
      </c>
      <c r="I318" s="283">
        <f t="shared" si="46"/>
        <v>0</v>
      </c>
      <c r="J318" s="283">
        <v>0</v>
      </c>
      <c r="K318" s="283">
        <f t="shared" si="47"/>
        <v>0</v>
      </c>
      <c r="L318" s="283">
        <f t="shared" si="48"/>
        <v>194700</v>
      </c>
      <c r="M318" s="300">
        <f t="shared" si="48"/>
        <v>194700</v>
      </c>
      <c r="N318" s="303">
        <f>'내역서(건축)-SH'!N318+'내역서(건축)-재개발'!N318</f>
        <v>1</v>
      </c>
      <c r="O318" s="283">
        <v>194700</v>
      </c>
      <c r="P318" s="283">
        <f t="shared" si="49"/>
        <v>194700</v>
      </c>
      <c r="Q318" s="283">
        <v>0</v>
      </c>
      <c r="R318" s="283">
        <f t="shared" si="50"/>
        <v>0</v>
      </c>
      <c r="S318" s="283">
        <v>0</v>
      </c>
      <c r="T318" s="283">
        <f t="shared" si="51"/>
        <v>0</v>
      </c>
      <c r="U318" s="283">
        <f t="shared" si="52"/>
        <v>194700</v>
      </c>
      <c r="V318" s="292">
        <f t="shared" si="53"/>
        <v>194700</v>
      </c>
      <c r="W318" s="299">
        <f t="shared" si="54"/>
        <v>0</v>
      </c>
      <c r="X318" s="300">
        <f t="shared" si="55"/>
        <v>0</v>
      </c>
      <c r="Y318" s="295"/>
    </row>
    <row r="319" spans="1:25" ht="22.5" customHeight="1" x14ac:dyDescent="0.15">
      <c r="A319" s="287" t="s">
        <v>1493</v>
      </c>
      <c r="B319" s="317" t="s">
        <v>2186</v>
      </c>
      <c r="C319" s="310" t="s">
        <v>2187</v>
      </c>
      <c r="D319" s="306">
        <f>'내역서(건축)-SH'!D319+'내역서(건축)-재개발'!D319</f>
        <v>1</v>
      </c>
      <c r="E319" s="282" t="s">
        <v>1078</v>
      </c>
      <c r="F319" s="283">
        <v>150450</v>
      </c>
      <c r="G319" s="283">
        <f t="shared" si="45"/>
        <v>150450</v>
      </c>
      <c r="H319" s="283">
        <v>0</v>
      </c>
      <c r="I319" s="283">
        <f t="shared" si="46"/>
        <v>0</v>
      </c>
      <c r="J319" s="283">
        <v>0</v>
      </c>
      <c r="K319" s="283">
        <f t="shared" si="47"/>
        <v>0</v>
      </c>
      <c r="L319" s="283">
        <f t="shared" si="48"/>
        <v>150450</v>
      </c>
      <c r="M319" s="300">
        <f t="shared" si="48"/>
        <v>150450</v>
      </c>
      <c r="N319" s="303">
        <f>'내역서(건축)-SH'!N319+'내역서(건축)-재개발'!N319</f>
        <v>1</v>
      </c>
      <c r="O319" s="283">
        <v>150450</v>
      </c>
      <c r="P319" s="283">
        <f t="shared" si="49"/>
        <v>150450</v>
      </c>
      <c r="Q319" s="283">
        <v>0</v>
      </c>
      <c r="R319" s="283">
        <f t="shared" si="50"/>
        <v>0</v>
      </c>
      <c r="S319" s="283">
        <v>0</v>
      </c>
      <c r="T319" s="283">
        <f t="shared" si="51"/>
        <v>0</v>
      </c>
      <c r="U319" s="283">
        <f t="shared" si="52"/>
        <v>150450</v>
      </c>
      <c r="V319" s="292">
        <f t="shared" si="53"/>
        <v>150450</v>
      </c>
      <c r="W319" s="299">
        <f t="shared" si="54"/>
        <v>0</v>
      </c>
      <c r="X319" s="300">
        <f t="shared" si="55"/>
        <v>0</v>
      </c>
      <c r="Y319" s="295"/>
    </row>
    <row r="320" spans="1:25" ht="22.5" customHeight="1" x14ac:dyDescent="0.15">
      <c r="A320" s="287" t="s">
        <v>1494</v>
      </c>
      <c r="B320" s="317" t="s">
        <v>2188</v>
      </c>
      <c r="C320" s="310"/>
      <c r="D320" s="306">
        <f>'내역서(건축)-SH'!D320+'내역서(건축)-재개발'!D320</f>
        <v>1</v>
      </c>
      <c r="E320" s="282" t="s">
        <v>2153</v>
      </c>
      <c r="F320" s="283">
        <v>0</v>
      </c>
      <c r="G320" s="283">
        <f t="shared" si="45"/>
        <v>0</v>
      </c>
      <c r="H320" s="283">
        <v>538739</v>
      </c>
      <c r="I320" s="283">
        <f t="shared" si="46"/>
        <v>538739</v>
      </c>
      <c r="J320" s="283">
        <v>0</v>
      </c>
      <c r="K320" s="283">
        <f t="shared" si="47"/>
        <v>0</v>
      </c>
      <c r="L320" s="283">
        <f t="shared" si="48"/>
        <v>538739</v>
      </c>
      <c r="M320" s="300">
        <f t="shared" si="48"/>
        <v>538739</v>
      </c>
      <c r="N320" s="303">
        <f>'내역서(건축)-SH'!N320+'내역서(건축)-재개발'!N320</f>
        <v>1</v>
      </c>
      <c r="O320" s="283">
        <v>0</v>
      </c>
      <c r="P320" s="283">
        <f t="shared" si="49"/>
        <v>0</v>
      </c>
      <c r="Q320" s="283">
        <v>538739</v>
      </c>
      <c r="R320" s="283">
        <f t="shared" si="50"/>
        <v>538739</v>
      </c>
      <c r="S320" s="283">
        <v>0</v>
      </c>
      <c r="T320" s="283">
        <f t="shared" si="51"/>
        <v>0</v>
      </c>
      <c r="U320" s="283">
        <f t="shared" si="52"/>
        <v>538739</v>
      </c>
      <c r="V320" s="292">
        <f t="shared" si="53"/>
        <v>538739</v>
      </c>
      <c r="W320" s="299">
        <f t="shared" si="54"/>
        <v>0</v>
      </c>
      <c r="X320" s="300">
        <f t="shared" si="55"/>
        <v>0</v>
      </c>
      <c r="Y320" s="295"/>
    </row>
    <row r="321" spans="1:25" ht="22.5" customHeight="1" x14ac:dyDescent="0.15">
      <c r="A321" s="287" t="s">
        <v>1495</v>
      </c>
      <c r="B321" s="317" t="s">
        <v>2189</v>
      </c>
      <c r="C321" s="310"/>
      <c r="D321" s="306">
        <f>'내역서(건축)-SH'!D321+'내역서(건축)-재개발'!D321</f>
        <v>23</v>
      </c>
      <c r="E321" s="282" t="s">
        <v>684</v>
      </c>
      <c r="F321" s="283">
        <v>56905</v>
      </c>
      <c r="G321" s="283">
        <f t="shared" si="45"/>
        <v>1308815</v>
      </c>
      <c r="H321" s="283">
        <v>35819</v>
      </c>
      <c r="I321" s="283">
        <f t="shared" si="46"/>
        <v>823837</v>
      </c>
      <c r="J321" s="283">
        <v>0</v>
      </c>
      <c r="K321" s="283">
        <f t="shared" si="47"/>
        <v>0</v>
      </c>
      <c r="L321" s="283">
        <f t="shared" si="48"/>
        <v>92724</v>
      </c>
      <c r="M321" s="300">
        <f t="shared" si="48"/>
        <v>2132652</v>
      </c>
      <c r="N321" s="303">
        <f>'내역서(건축)-SH'!N321+'내역서(건축)-재개발'!N321</f>
        <v>23</v>
      </c>
      <c r="O321" s="283">
        <v>56905</v>
      </c>
      <c r="P321" s="283">
        <f t="shared" si="49"/>
        <v>1308815</v>
      </c>
      <c r="Q321" s="283">
        <v>35819</v>
      </c>
      <c r="R321" s="283">
        <f t="shared" si="50"/>
        <v>823837</v>
      </c>
      <c r="S321" s="283">
        <v>0</v>
      </c>
      <c r="T321" s="283">
        <f t="shared" si="51"/>
        <v>0</v>
      </c>
      <c r="U321" s="283">
        <f t="shared" si="52"/>
        <v>92724</v>
      </c>
      <c r="V321" s="292">
        <f t="shared" si="53"/>
        <v>2132652</v>
      </c>
      <c r="W321" s="299">
        <f t="shared" si="54"/>
        <v>0</v>
      </c>
      <c r="X321" s="300">
        <f t="shared" si="55"/>
        <v>0</v>
      </c>
      <c r="Y321" s="295"/>
    </row>
    <row r="322" spans="1:25" ht="22.5" customHeight="1" x14ac:dyDescent="0.15">
      <c r="A322" s="287" t="s">
        <v>1496</v>
      </c>
      <c r="B322" s="317" t="s">
        <v>2190</v>
      </c>
      <c r="C322" s="310" t="s">
        <v>2191</v>
      </c>
      <c r="D322" s="306">
        <f>'내역서(건축)-SH'!D322+'내역서(건축)-재개발'!D322</f>
        <v>14</v>
      </c>
      <c r="E322" s="282" t="s">
        <v>1078</v>
      </c>
      <c r="F322" s="283">
        <v>31874</v>
      </c>
      <c r="G322" s="283">
        <f t="shared" si="45"/>
        <v>446236</v>
      </c>
      <c r="H322" s="283">
        <v>14024</v>
      </c>
      <c r="I322" s="283">
        <f t="shared" si="46"/>
        <v>196336</v>
      </c>
      <c r="J322" s="283">
        <v>0</v>
      </c>
      <c r="K322" s="283">
        <f t="shared" si="47"/>
        <v>0</v>
      </c>
      <c r="L322" s="283">
        <f t="shared" si="48"/>
        <v>45898</v>
      </c>
      <c r="M322" s="300">
        <f t="shared" si="48"/>
        <v>642572</v>
      </c>
      <c r="N322" s="303">
        <f>'내역서(건축)-SH'!N322+'내역서(건축)-재개발'!N322</f>
        <v>14</v>
      </c>
      <c r="O322" s="283">
        <v>31874</v>
      </c>
      <c r="P322" s="283">
        <f t="shared" si="49"/>
        <v>446236</v>
      </c>
      <c r="Q322" s="283">
        <v>14024</v>
      </c>
      <c r="R322" s="283">
        <f t="shared" si="50"/>
        <v>196336</v>
      </c>
      <c r="S322" s="283">
        <v>0</v>
      </c>
      <c r="T322" s="283">
        <f t="shared" si="51"/>
        <v>0</v>
      </c>
      <c r="U322" s="283">
        <f t="shared" si="52"/>
        <v>45898</v>
      </c>
      <c r="V322" s="292">
        <f t="shared" si="53"/>
        <v>642572</v>
      </c>
      <c r="W322" s="299">
        <f t="shared" si="54"/>
        <v>0</v>
      </c>
      <c r="X322" s="300">
        <f t="shared" si="55"/>
        <v>0</v>
      </c>
      <c r="Y322" s="295"/>
    </row>
    <row r="323" spans="1:25" ht="22.5" customHeight="1" x14ac:dyDescent="0.15">
      <c r="A323" s="287" t="s">
        <v>1497</v>
      </c>
      <c r="B323" s="317" t="s">
        <v>2192</v>
      </c>
      <c r="C323" s="310" t="s">
        <v>2191</v>
      </c>
      <c r="D323" s="306">
        <f>'내역서(건축)-SH'!D323+'내역서(건축)-재개발'!D323</f>
        <v>1</v>
      </c>
      <c r="E323" s="282" t="s">
        <v>1078</v>
      </c>
      <c r="F323" s="283">
        <v>31874</v>
      </c>
      <c r="G323" s="283">
        <f t="shared" si="45"/>
        <v>31874</v>
      </c>
      <c r="H323" s="283">
        <v>17530</v>
      </c>
      <c r="I323" s="283">
        <f t="shared" si="46"/>
        <v>17530</v>
      </c>
      <c r="J323" s="283">
        <v>0</v>
      </c>
      <c r="K323" s="283">
        <f t="shared" si="47"/>
        <v>0</v>
      </c>
      <c r="L323" s="283">
        <f t="shared" si="48"/>
        <v>49404</v>
      </c>
      <c r="M323" s="300">
        <f t="shared" si="48"/>
        <v>49404</v>
      </c>
      <c r="N323" s="303">
        <f>'내역서(건축)-SH'!N323+'내역서(건축)-재개발'!N323</f>
        <v>1</v>
      </c>
      <c r="O323" s="283">
        <v>31874</v>
      </c>
      <c r="P323" s="283">
        <f t="shared" si="49"/>
        <v>31874</v>
      </c>
      <c r="Q323" s="283">
        <v>17530</v>
      </c>
      <c r="R323" s="283">
        <f t="shared" si="50"/>
        <v>17530</v>
      </c>
      <c r="S323" s="283">
        <v>0</v>
      </c>
      <c r="T323" s="283">
        <f t="shared" si="51"/>
        <v>0</v>
      </c>
      <c r="U323" s="283">
        <f t="shared" si="52"/>
        <v>49404</v>
      </c>
      <c r="V323" s="292">
        <f t="shared" si="53"/>
        <v>49404</v>
      </c>
      <c r="W323" s="299">
        <f t="shared" si="54"/>
        <v>0</v>
      </c>
      <c r="X323" s="300">
        <f t="shared" si="55"/>
        <v>0</v>
      </c>
      <c r="Y323" s="295"/>
    </row>
    <row r="324" spans="1:25" ht="22.5" customHeight="1" x14ac:dyDescent="0.15">
      <c r="A324" s="287" t="s">
        <v>1498</v>
      </c>
      <c r="B324" s="317" t="s">
        <v>2193</v>
      </c>
      <c r="C324" s="310"/>
      <c r="D324" s="306">
        <f>'내역서(건축)-SH'!D324+'내역서(건축)-재개발'!D324</f>
        <v>1</v>
      </c>
      <c r="E324" s="282" t="s">
        <v>681</v>
      </c>
      <c r="F324" s="283">
        <v>6016</v>
      </c>
      <c r="G324" s="283">
        <f t="shared" si="45"/>
        <v>6016</v>
      </c>
      <c r="H324" s="283">
        <v>3209</v>
      </c>
      <c r="I324" s="283">
        <f t="shared" si="46"/>
        <v>3209</v>
      </c>
      <c r="J324" s="283">
        <v>160</v>
      </c>
      <c r="K324" s="283">
        <f t="shared" si="47"/>
        <v>160</v>
      </c>
      <c r="L324" s="283">
        <f t="shared" si="48"/>
        <v>9385</v>
      </c>
      <c r="M324" s="300">
        <f t="shared" si="48"/>
        <v>9385</v>
      </c>
      <c r="N324" s="303">
        <f>'내역서(건축)-SH'!N324+'내역서(건축)-재개발'!N324</f>
        <v>1</v>
      </c>
      <c r="O324" s="283">
        <v>6016</v>
      </c>
      <c r="P324" s="283">
        <f t="shared" si="49"/>
        <v>6016</v>
      </c>
      <c r="Q324" s="283">
        <v>3209</v>
      </c>
      <c r="R324" s="283">
        <f t="shared" si="50"/>
        <v>3209</v>
      </c>
      <c r="S324" s="283">
        <v>160</v>
      </c>
      <c r="T324" s="283">
        <f t="shared" si="51"/>
        <v>160</v>
      </c>
      <c r="U324" s="283">
        <f t="shared" si="52"/>
        <v>9385</v>
      </c>
      <c r="V324" s="292">
        <f t="shared" si="53"/>
        <v>9385</v>
      </c>
      <c r="W324" s="299">
        <f t="shared" si="54"/>
        <v>0</v>
      </c>
      <c r="X324" s="300">
        <f t="shared" si="55"/>
        <v>0</v>
      </c>
      <c r="Y324" s="295"/>
    </row>
    <row r="325" spans="1:25" ht="22.5" customHeight="1" x14ac:dyDescent="0.15">
      <c r="A325" s="287" t="s">
        <v>1499</v>
      </c>
      <c r="B325" s="317" t="s">
        <v>2194</v>
      </c>
      <c r="C325" s="310" t="s">
        <v>2195</v>
      </c>
      <c r="D325" s="306">
        <f>'내역서(건축)-SH'!D325+'내역서(건축)-재개발'!D325</f>
        <v>1</v>
      </c>
      <c r="E325" s="282" t="s">
        <v>1078</v>
      </c>
      <c r="F325" s="283">
        <v>30211</v>
      </c>
      <c r="G325" s="283">
        <f t="shared" si="45"/>
        <v>30211</v>
      </c>
      <c r="H325" s="283">
        <v>27812</v>
      </c>
      <c r="I325" s="283">
        <f t="shared" si="46"/>
        <v>27812</v>
      </c>
      <c r="J325" s="283">
        <v>833</v>
      </c>
      <c r="K325" s="283">
        <f t="shared" si="47"/>
        <v>833</v>
      </c>
      <c r="L325" s="283">
        <f t="shared" si="48"/>
        <v>58856</v>
      </c>
      <c r="M325" s="300">
        <f t="shared" si="48"/>
        <v>58856</v>
      </c>
      <c r="N325" s="303">
        <f>'내역서(건축)-SH'!N325+'내역서(건축)-재개발'!N325</f>
        <v>1</v>
      </c>
      <c r="O325" s="283">
        <v>30211</v>
      </c>
      <c r="P325" s="283">
        <f t="shared" si="49"/>
        <v>30211</v>
      </c>
      <c r="Q325" s="283">
        <v>27812</v>
      </c>
      <c r="R325" s="283">
        <f t="shared" si="50"/>
        <v>27812</v>
      </c>
      <c r="S325" s="283">
        <v>833</v>
      </c>
      <c r="T325" s="283">
        <f t="shared" si="51"/>
        <v>833</v>
      </c>
      <c r="U325" s="283">
        <f t="shared" si="52"/>
        <v>58856</v>
      </c>
      <c r="V325" s="292">
        <f t="shared" si="53"/>
        <v>58856</v>
      </c>
      <c r="W325" s="299">
        <f t="shared" si="54"/>
        <v>0</v>
      </c>
      <c r="X325" s="300">
        <f t="shared" si="55"/>
        <v>0</v>
      </c>
      <c r="Y325" s="295"/>
    </row>
    <row r="326" spans="1:25" ht="22.5" customHeight="1" x14ac:dyDescent="0.15">
      <c r="A326" s="287" t="s">
        <v>1500</v>
      </c>
      <c r="B326" s="317" t="s">
        <v>2196</v>
      </c>
      <c r="C326" s="310" t="s">
        <v>2195</v>
      </c>
      <c r="D326" s="306">
        <f>'내역서(건축)-SH'!D326+'내역서(건축)-재개발'!D326</f>
        <v>1</v>
      </c>
      <c r="E326" s="282" t="s">
        <v>1078</v>
      </c>
      <c r="F326" s="283">
        <v>30211</v>
      </c>
      <c r="G326" s="283">
        <f t="shared" ref="G326:G389" si="56">INT(D326*F326)</f>
        <v>30211</v>
      </c>
      <c r="H326" s="283">
        <v>34765</v>
      </c>
      <c r="I326" s="283">
        <f t="shared" ref="I326:I389" si="57">INT(D326*H326)</f>
        <v>34765</v>
      </c>
      <c r="J326" s="283">
        <v>833</v>
      </c>
      <c r="K326" s="283">
        <f t="shared" ref="K326:K389" si="58">INT(D326*J326)</f>
        <v>833</v>
      </c>
      <c r="L326" s="283">
        <f t="shared" ref="L326:M389" si="59">F326+H326+J326</f>
        <v>65809</v>
      </c>
      <c r="M326" s="300">
        <f t="shared" si="59"/>
        <v>65809</v>
      </c>
      <c r="N326" s="303">
        <f>'내역서(건축)-SH'!N326+'내역서(건축)-재개발'!N326</f>
        <v>1</v>
      </c>
      <c r="O326" s="283">
        <v>30211</v>
      </c>
      <c r="P326" s="283">
        <f t="shared" ref="P326:P389" si="60">INT(N326*O326)</f>
        <v>30211</v>
      </c>
      <c r="Q326" s="283">
        <v>34765</v>
      </c>
      <c r="R326" s="283">
        <f t="shared" ref="R326:R389" si="61">INT(N326*Q326)</f>
        <v>34765</v>
      </c>
      <c r="S326" s="283">
        <v>833</v>
      </c>
      <c r="T326" s="283">
        <f t="shared" ref="T326:T389" si="62">INT(N326*S326)</f>
        <v>833</v>
      </c>
      <c r="U326" s="283">
        <f t="shared" ref="U326:U389" si="63">O326+Q326+S326</f>
        <v>65809</v>
      </c>
      <c r="V326" s="292">
        <f t="shared" ref="V326:V389" si="64">P326+R326+T326</f>
        <v>65809</v>
      </c>
      <c r="W326" s="299">
        <f t="shared" ref="W326:W389" si="65">N326-D326</f>
        <v>0</v>
      </c>
      <c r="X326" s="300">
        <f t="shared" ref="X326:X389" si="66">V326-M326</f>
        <v>0</v>
      </c>
      <c r="Y326" s="295"/>
    </row>
    <row r="327" spans="1:25" ht="22.5" customHeight="1" x14ac:dyDescent="0.15">
      <c r="A327" s="287" t="s">
        <v>1501</v>
      </c>
      <c r="B327" s="317" t="s">
        <v>2194</v>
      </c>
      <c r="C327" s="310" t="s">
        <v>2197</v>
      </c>
      <c r="D327" s="306">
        <f>'내역서(건축)-SH'!D327+'내역서(건축)-재개발'!D327</f>
        <v>12</v>
      </c>
      <c r="E327" s="282" t="s">
        <v>1078</v>
      </c>
      <c r="F327" s="283">
        <v>44915</v>
      </c>
      <c r="G327" s="283">
        <f t="shared" si="56"/>
        <v>538980</v>
      </c>
      <c r="H327" s="283">
        <v>27812</v>
      </c>
      <c r="I327" s="283">
        <f t="shared" si="57"/>
        <v>333744</v>
      </c>
      <c r="J327" s="283">
        <v>833</v>
      </c>
      <c r="K327" s="283">
        <f t="shared" si="58"/>
        <v>9996</v>
      </c>
      <c r="L327" s="283">
        <f t="shared" si="59"/>
        <v>73560</v>
      </c>
      <c r="M327" s="300">
        <f t="shared" si="59"/>
        <v>882720</v>
      </c>
      <c r="N327" s="303">
        <f>'내역서(건축)-SH'!N327+'내역서(건축)-재개발'!N327</f>
        <v>12</v>
      </c>
      <c r="O327" s="283">
        <v>44915</v>
      </c>
      <c r="P327" s="283">
        <f t="shared" si="60"/>
        <v>538980</v>
      </c>
      <c r="Q327" s="283">
        <v>27812</v>
      </c>
      <c r="R327" s="283">
        <f t="shared" si="61"/>
        <v>333744</v>
      </c>
      <c r="S327" s="283">
        <v>833</v>
      </c>
      <c r="T327" s="283">
        <f t="shared" si="62"/>
        <v>9996</v>
      </c>
      <c r="U327" s="283">
        <f t="shared" si="63"/>
        <v>73560</v>
      </c>
      <c r="V327" s="292">
        <f t="shared" si="64"/>
        <v>882720</v>
      </c>
      <c r="W327" s="299">
        <f t="shared" si="65"/>
        <v>0</v>
      </c>
      <c r="X327" s="300">
        <f t="shared" si="66"/>
        <v>0</v>
      </c>
      <c r="Y327" s="295"/>
    </row>
    <row r="328" spans="1:25" ht="22.5" customHeight="1" x14ac:dyDescent="0.15">
      <c r="A328" s="287" t="s">
        <v>1502</v>
      </c>
      <c r="B328" s="317" t="s">
        <v>2196</v>
      </c>
      <c r="C328" s="310" t="s">
        <v>2197</v>
      </c>
      <c r="D328" s="306">
        <f>'내역서(건축)-SH'!D328+'내역서(건축)-재개발'!D328</f>
        <v>2</v>
      </c>
      <c r="E328" s="282" t="s">
        <v>1078</v>
      </c>
      <c r="F328" s="283">
        <v>44915</v>
      </c>
      <c r="G328" s="283">
        <f t="shared" si="56"/>
        <v>89830</v>
      </c>
      <c r="H328" s="283">
        <v>34765</v>
      </c>
      <c r="I328" s="283">
        <f t="shared" si="57"/>
        <v>69530</v>
      </c>
      <c r="J328" s="283">
        <v>833</v>
      </c>
      <c r="K328" s="283">
        <f t="shared" si="58"/>
        <v>1666</v>
      </c>
      <c r="L328" s="283">
        <f t="shared" si="59"/>
        <v>80513</v>
      </c>
      <c r="M328" s="300">
        <f t="shared" si="59"/>
        <v>161026</v>
      </c>
      <c r="N328" s="303">
        <f>'내역서(건축)-SH'!N328+'내역서(건축)-재개발'!N328</f>
        <v>2</v>
      </c>
      <c r="O328" s="283">
        <v>44915</v>
      </c>
      <c r="P328" s="283">
        <f t="shared" si="60"/>
        <v>89830</v>
      </c>
      <c r="Q328" s="283">
        <v>34765</v>
      </c>
      <c r="R328" s="283">
        <f t="shared" si="61"/>
        <v>69530</v>
      </c>
      <c r="S328" s="283">
        <v>833</v>
      </c>
      <c r="T328" s="283">
        <f t="shared" si="62"/>
        <v>1666</v>
      </c>
      <c r="U328" s="283">
        <f t="shared" si="63"/>
        <v>80513</v>
      </c>
      <c r="V328" s="292">
        <f t="shared" si="64"/>
        <v>161026</v>
      </c>
      <c r="W328" s="299">
        <f t="shared" si="65"/>
        <v>0</v>
      </c>
      <c r="X328" s="300">
        <f t="shared" si="66"/>
        <v>0</v>
      </c>
      <c r="Y328" s="295"/>
    </row>
    <row r="329" spans="1:25" ht="22.5" customHeight="1" x14ac:dyDescent="0.15">
      <c r="A329" s="287" t="s">
        <v>1503</v>
      </c>
      <c r="B329" s="317" t="s">
        <v>2198</v>
      </c>
      <c r="C329" s="311" t="s">
        <v>2199</v>
      </c>
      <c r="D329" s="306">
        <f>'내역서(건축)-SH'!D329+'내역서(건축)-재개발'!D329</f>
        <v>30</v>
      </c>
      <c r="E329" s="282" t="s">
        <v>684</v>
      </c>
      <c r="F329" s="283">
        <v>46728</v>
      </c>
      <c r="G329" s="283">
        <f t="shared" si="56"/>
        <v>1401840</v>
      </c>
      <c r="H329" s="283">
        <v>22117</v>
      </c>
      <c r="I329" s="283">
        <f t="shared" si="57"/>
        <v>663510</v>
      </c>
      <c r="J329" s="283">
        <v>315</v>
      </c>
      <c r="K329" s="283">
        <f t="shared" si="58"/>
        <v>9450</v>
      </c>
      <c r="L329" s="283">
        <f t="shared" si="59"/>
        <v>69160</v>
      </c>
      <c r="M329" s="300">
        <f t="shared" si="59"/>
        <v>2074800</v>
      </c>
      <c r="N329" s="303">
        <f>'내역서(건축)-SH'!N329+'내역서(건축)-재개발'!N329</f>
        <v>30</v>
      </c>
      <c r="O329" s="283">
        <v>46728</v>
      </c>
      <c r="P329" s="283">
        <f t="shared" si="60"/>
        <v>1401840</v>
      </c>
      <c r="Q329" s="283">
        <v>22117</v>
      </c>
      <c r="R329" s="283">
        <f t="shared" si="61"/>
        <v>663510</v>
      </c>
      <c r="S329" s="283">
        <v>315</v>
      </c>
      <c r="T329" s="283">
        <f t="shared" si="62"/>
        <v>9450</v>
      </c>
      <c r="U329" s="283">
        <f t="shared" si="63"/>
        <v>69160</v>
      </c>
      <c r="V329" s="292">
        <f t="shared" si="64"/>
        <v>2074800</v>
      </c>
      <c r="W329" s="299">
        <f t="shared" si="65"/>
        <v>0</v>
      </c>
      <c r="X329" s="300">
        <f t="shared" si="66"/>
        <v>0</v>
      </c>
      <c r="Y329" s="295"/>
    </row>
    <row r="330" spans="1:25" ht="22.5" customHeight="1" x14ac:dyDescent="0.15">
      <c r="A330" s="287" t="s">
        <v>1504</v>
      </c>
      <c r="B330" s="317" t="s">
        <v>2198</v>
      </c>
      <c r="C330" s="311" t="s">
        <v>2200</v>
      </c>
      <c r="D330" s="306">
        <f>'내역서(건축)-SH'!D330+'내역서(건축)-재개발'!D330</f>
        <v>50</v>
      </c>
      <c r="E330" s="282" t="s">
        <v>684</v>
      </c>
      <c r="F330" s="283">
        <v>30158</v>
      </c>
      <c r="G330" s="283">
        <f t="shared" si="56"/>
        <v>1507900</v>
      </c>
      <c r="H330" s="283">
        <v>22117</v>
      </c>
      <c r="I330" s="283">
        <f t="shared" si="57"/>
        <v>1105850</v>
      </c>
      <c r="J330" s="283">
        <v>315</v>
      </c>
      <c r="K330" s="283">
        <f t="shared" si="58"/>
        <v>15750</v>
      </c>
      <c r="L330" s="283">
        <f t="shared" si="59"/>
        <v>52590</v>
      </c>
      <c r="M330" s="300">
        <f t="shared" si="59"/>
        <v>2629500</v>
      </c>
      <c r="N330" s="303">
        <f>'내역서(건축)-SH'!N330+'내역서(건축)-재개발'!N330</f>
        <v>50</v>
      </c>
      <c r="O330" s="283">
        <v>30158</v>
      </c>
      <c r="P330" s="283">
        <f t="shared" si="60"/>
        <v>1507900</v>
      </c>
      <c r="Q330" s="283">
        <v>22117</v>
      </c>
      <c r="R330" s="283">
        <f t="shared" si="61"/>
        <v>1105850</v>
      </c>
      <c r="S330" s="283">
        <v>315</v>
      </c>
      <c r="T330" s="283">
        <f t="shared" si="62"/>
        <v>15750</v>
      </c>
      <c r="U330" s="283">
        <f t="shared" si="63"/>
        <v>52590</v>
      </c>
      <c r="V330" s="292">
        <f t="shared" si="64"/>
        <v>2629500</v>
      </c>
      <c r="W330" s="299">
        <f t="shared" si="65"/>
        <v>0</v>
      </c>
      <c r="X330" s="300">
        <f t="shared" si="66"/>
        <v>0</v>
      </c>
      <c r="Y330" s="295"/>
    </row>
    <row r="331" spans="1:25" ht="22.5" customHeight="1" x14ac:dyDescent="0.15">
      <c r="A331" s="287" t="s">
        <v>140</v>
      </c>
      <c r="B331" s="317" t="s">
        <v>2201</v>
      </c>
      <c r="C331" s="311" t="s">
        <v>2202</v>
      </c>
      <c r="D331" s="306">
        <f>'내역서(건축)-SH'!D331+'내역서(건축)-재개발'!D331</f>
        <v>1</v>
      </c>
      <c r="E331" s="282" t="s">
        <v>684</v>
      </c>
      <c r="F331" s="283">
        <v>46551</v>
      </c>
      <c r="G331" s="283">
        <f t="shared" si="56"/>
        <v>46551</v>
      </c>
      <c r="H331" s="283">
        <v>34249</v>
      </c>
      <c r="I331" s="283">
        <f t="shared" si="57"/>
        <v>34249</v>
      </c>
      <c r="J331" s="283">
        <v>488</v>
      </c>
      <c r="K331" s="283">
        <f t="shared" si="58"/>
        <v>488</v>
      </c>
      <c r="L331" s="283">
        <f t="shared" si="59"/>
        <v>81288</v>
      </c>
      <c r="M331" s="300">
        <f t="shared" si="59"/>
        <v>81288</v>
      </c>
      <c r="N331" s="303">
        <f>'내역서(건축)-SH'!N331+'내역서(건축)-재개발'!N331</f>
        <v>1</v>
      </c>
      <c r="O331" s="283">
        <v>46551</v>
      </c>
      <c r="P331" s="283">
        <f t="shared" si="60"/>
        <v>46551</v>
      </c>
      <c r="Q331" s="283">
        <v>34249</v>
      </c>
      <c r="R331" s="283">
        <f t="shared" si="61"/>
        <v>34249</v>
      </c>
      <c r="S331" s="283">
        <v>488</v>
      </c>
      <c r="T331" s="283">
        <f t="shared" si="62"/>
        <v>488</v>
      </c>
      <c r="U331" s="283">
        <f t="shared" si="63"/>
        <v>81288</v>
      </c>
      <c r="V331" s="292">
        <f t="shared" si="64"/>
        <v>81288</v>
      </c>
      <c r="W331" s="299">
        <f t="shared" si="65"/>
        <v>0</v>
      </c>
      <c r="X331" s="300">
        <f t="shared" si="66"/>
        <v>0</v>
      </c>
      <c r="Y331" s="295"/>
    </row>
    <row r="332" spans="1:25" ht="22.5" customHeight="1" x14ac:dyDescent="0.15">
      <c r="A332" s="287" t="s">
        <v>141</v>
      </c>
      <c r="B332" s="317" t="s">
        <v>2201</v>
      </c>
      <c r="C332" s="311" t="s">
        <v>2203</v>
      </c>
      <c r="D332" s="306">
        <f>'내역서(건축)-SH'!D332+'내역서(건축)-재개발'!D332</f>
        <v>1</v>
      </c>
      <c r="E332" s="282" t="s">
        <v>684</v>
      </c>
      <c r="F332" s="283">
        <v>53100</v>
      </c>
      <c r="G332" s="283">
        <f t="shared" si="56"/>
        <v>53100</v>
      </c>
      <c r="H332" s="283">
        <v>34249</v>
      </c>
      <c r="I332" s="283">
        <f t="shared" si="57"/>
        <v>34249</v>
      </c>
      <c r="J332" s="283">
        <v>488</v>
      </c>
      <c r="K332" s="283">
        <f t="shared" si="58"/>
        <v>488</v>
      </c>
      <c r="L332" s="283">
        <f t="shared" si="59"/>
        <v>87837</v>
      </c>
      <c r="M332" s="300">
        <f t="shared" si="59"/>
        <v>87837</v>
      </c>
      <c r="N332" s="303">
        <f>'내역서(건축)-SH'!N332+'내역서(건축)-재개발'!N332</f>
        <v>1</v>
      </c>
      <c r="O332" s="283">
        <v>53100</v>
      </c>
      <c r="P332" s="283">
        <f t="shared" si="60"/>
        <v>53100</v>
      </c>
      <c r="Q332" s="283">
        <v>34249</v>
      </c>
      <c r="R332" s="283">
        <f t="shared" si="61"/>
        <v>34249</v>
      </c>
      <c r="S332" s="283">
        <v>488</v>
      </c>
      <c r="T332" s="283">
        <f t="shared" si="62"/>
        <v>488</v>
      </c>
      <c r="U332" s="283">
        <f t="shared" si="63"/>
        <v>87837</v>
      </c>
      <c r="V332" s="292">
        <f t="shared" si="64"/>
        <v>87837</v>
      </c>
      <c r="W332" s="299">
        <f t="shared" si="65"/>
        <v>0</v>
      </c>
      <c r="X332" s="300">
        <f t="shared" si="66"/>
        <v>0</v>
      </c>
      <c r="Y332" s="295"/>
    </row>
    <row r="333" spans="1:25" ht="22.5" customHeight="1" x14ac:dyDescent="0.15">
      <c r="A333" s="287" t="s">
        <v>142</v>
      </c>
      <c r="B333" s="317" t="s">
        <v>2204</v>
      </c>
      <c r="C333" s="310"/>
      <c r="D333" s="306">
        <f>'내역서(건축)-SH'!D333+'내역서(건축)-재개발'!D333</f>
        <v>63</v>
      </c>
      <c r="E333" s="282" t="s">
        <v>1078</v>
      </c>
      <c r="F333" s="283">
        <v>30798</v>
      </c>
      <c r="G333" s="283">
        <f t="shared" si="56"/>
        <v>1940274</v>
      </c>
      <c r="H333" s="283">
        <v>0</v>
      </c>
      <c r="I333" s="283">
        <f t="shared" si="57"/>
        <v>0</v>
      </c>
      <c r="J333" s="283">
        <v>0</v>
      </c>
      <c r="K333" s="283">
        <f t="shared" si="58"/>
        <v>0</v>
      </c>
      <c r="L333" s="283">
        <f t="shared" si="59"/>
        <v>30798</v>
      </c>
      <c r="M333" s="300">
        <f t="shared" si="59"/>
        <v>1940274</v>
      </c>
      <c r="N333" s="303">
        <f>'내역서(건축)-SH'!N333+'내역서(건축)-재개발'!N333</f>
        <v>63</v>
      </c>
      <c r="O333" s="283">
        <v>30798</v>
      </c>
      <c r="P333" s="283">
        <f t="shared" si="60"/>
        <v>1940274</v>
      </c>
      <c r="Q333" s="283">
        <v>0</v>
      </c>
      <c r="R333" s="283">
        <f t="shared" si="61"/>
        <v>0</v>
      </c>
      <c r="S333" s="283">
        <v>0</v>
      </c>
      <c r="T333" s="283">
        <f t="shared" si="62"/>
        <v>0</v>
      </c>
      <c r="U333" s="283">
        <f t="shared" si="63"/>
        <v>30798</v>
      </c>
      <c r="V333" s="292">
        <f t="shared" si="64"/>
        <v>1940274</v>
      </c>
      <c r="W333" s="299">
        <f t="shared" si="65"/>
        <v>0</v>
      </c>
      <c r="X333" s="300">
        <f t="shared" si="66"/>
        <v>0</v>
      </c>
      <c r="Y333" s="295"/>
    </row>
    <row r="334" spans="1:25" ht="22.5" customHeight="1" x14ac:dyDescent="0.15">
      <c r="A334" s="287" t="s">
        <v>143</v>
      </c>
      <c r="B334" s="317" t="s">
        <v>2205</v>
      </c>
      <c r="C334" s="310" t="s">
        <v>2206</v>
      </c>
      <c r="D334" s="306">
        <f>'내역서(건축)-SH'!D334+'내역서(건축)-재개발'!D334</f>
        <v>1</v>
      </c>
      <c r="E334" s="282" t="s">
        <v>1078</v>
      </c>
      <c r="F334" s="283">
        <v>115050</v>
      </c>
      <c r="G334" s="283">
        <f t="shared" si="56"/>
        <v>115050</v>
      </c>
      <c r="H334" s="283">
        <v>20201</v>
      </c>
      <c r="I334" s="283">
        <f t="shared" si="57"/>
        <v>20201</v>
      </c>
      <c r="J334" s="283">
        <v>403</v>
      </c>
      <c r="K334" s="283">
        <f t="shared" si="58"/>
        <v>403</v>
      </c>
      <c r="L334" s="283">
        <f t="shared" si="59"/>
        <v>135654</v>
      </c>
      <c r="M334" s="300">
        <f t="shared" si="59"/>
        <v>135654</v>
      </c>
      <c r="N334" s="303">
        <f>'내역서(건축)-SH'!N334+'내역서(건축)-재개발'!N334</f>
        <v>1</v>
      </c>
      <c r="O334" s="283">
        <v>115050</v>
      </c>
      <c r="P334" s="283">
        <f t="shared" si="60"/>
        <v>115050</v>
      </c>
      <c r="Q334" s="283">
        <v>20201</v>
      </c>
      <c r="R334" s="283">
        <f t="shared" si="61"/>
        <v>20201</v>
      </c>
      <c r="S334" s="283">
        <v>403</v>
      </c>
      <c r="T334" s="283">
        <f t="shared" si="62"/>
        <v>403</v>
      </c>
      <c r="U334" s="283">
        <f t="shared" si="63"/>
        <v>135654</v>
      </c>
      <c r="V334" s="292">
        <f t="shared" si="64"/>
        <v>135654</v>
      </c>
      <c r="W334" s="299">
        <f t="shared" si="65"/>
        <v>0</v>
      </c>
      <c r="X334" s="300">
        <f t="shared" si="66"/>
        <v>0</v>
      </c>
      <c r="Y334" s="295"/>
    </row>
    <row r="335" spans="1:25" ht="22.5" customHeight="1" x14ac:dyDescent="0.15">
      <c r="A335" s="287" t="s">
        <v>144</v>
      </c>
      <c r="B335" s="317" t="s">
        <v>2207</v>
      </c>
      <c r="C335" s="310" t="s">
        <v>2208</v>
      </c>
      <c r="D335" s="306">
        <f>'내역서(건축)-SH'!D335+'내역서(건축)-재개발'!D335</f>
        <v>38</v>
      </c>
      <c r="E335" s="282" t="s">
        <v>1078</v>
      </c>
      <c r="F335" s="283">
        <v>1062</v>
      </c>
      <c r="G335" s="283">
        <f t="shared" si="56"/>
        <v>40356</v>
      </c>
      <c r="H335" s="283">
        <v>16699</v>
      </c>
      <c r="I335" s="283">
        <f t="shared" si="57"/>
        <v>634562</v>
      </c>
      <c r="J335" s="283">
        <v>0</v>
      </c>
      <c r="K335" s="283">
        <f t="shared" si="58"/>
        <v>0</v>
      </c>
      <c r="L335" s="283">
        <f t="shared" si="59"/>
        <v>17761</v>
      </c>
      <c r="M335" s="300">
        <f t="shared" si="59"/>
        <v>674918</v>
      </c>
      <c r="N335" s="303">
        <f>'내역서(건축)-SH'!N335+'내역서(건축)-재개발'!N335</f>
        <v>38</v>
      </c>
      <c r="O335" s="283">
        <v>1062</v>
      </c>
      <c r="P335" s="283">
        <f t="shared" si="60"/>
        <v>40356</v>
      </c>
      <c r="Q335" s="283">
        <v>16699</v>
      </c>
      <c r="R335" s="283">
        <f t="shared" si="61"/>
        <v>634562</v>
      </c>
      <c r="S335" s="283">
        <v>0</v>
      </c>
      <c r="T335" s="283">
        <f t="shared" si="62"/>
        <v>0</v>
      </c>
      <c r="U335" s="283">
        <f t="shared" si="63"/>
        <v>17761</v>
      </c>
      <c r="V335" s="292">
        <f t="shared" si="64"/>
        <v>674918</v>
      </c>
      <c r="W335" s="299">
        <f t="shared" si="65"/>
        <v>0</v>
      </c>
      <c r="X335" s="300">
        <f t="shared" si="66"/>
        <v>0</v>
      </c>
      <c r="Y335" s="295"/>
    </row>
    <row r="336" spans="1:25" ht="22.5" customHeight="1" x14ac:dyDescent="0.15">
      <c r="A336" s="287" t="s">
        <v>145</v>
      </c>
      <c r="B336" s="317" t="s">
        <v>2209</v>
      </c>
      <c r="C336" s="310" t="s">
        <v>222</v>
      </c>
      <c r="D336" s="306">
        <f>'내역서(건축)-SH'!D336+'내역서(건축)-재개발'!D336</f>
        <v>50</v>
      </c>
      <c r="E336" s="282" t="s">
        <v>1078</v>
      </c>
      <c r="F336" s="283">
        <v>516</v>
      </c>
      <c r="G336" s="283">
        <f t="shared" si="56"/>
        <v>25800</v>
      </c>
      <c r="H336" s="283">
        <v>5117</v>
      </c>
      <c r="I336" s="283">
        <f t="shared" si="57"/>
        <v>255850</v>
      </c>
      <c r="J336" s="283">
        <v>0</v>
      </c>
      <c r="K336" s="283">
        <f t="shared" si="58"/>
        <v>0</v>
      </c>
      <c r="L336" s="283">
        <f t="shared" si="59"/>
        <v>5633</v>
      </c>
      <c r="M336" s="300">
        <f t="shared" si="59"/>
        <v>281650</v>
      </c>
      <c r="N336" s="303">
        <f>'내역서(건축)-SH'!N336+'내역서(건축)-재개발'!N336</f>
        <v>50</v>
      </c>
      <c r="O336" s="283">
        <v>516</v>
      </c>
      <c r="P336" s="283">
        <f t="shared" si="60"/>
        <v>25800</v>
      </c>
      <c r="Q336" s="283">
        <v>5117</v>
      </c>
      <c r="R336" s="283">
        <f t="shared" si="61"/>
        <v>255850</v>
      </c>
      <c r="S336" s="283">
        <v>0</v>
      </c>
      <c r="T336" s="283">
        <f t="shared" si="62"/>
        <v>0</v>
      </c>
      <c r="U336" s="283">
        <f t="shared" si="63"/>
        <v>5633</v>
      </c>
      <c r="V336" s="292">
        <f t="shared" si="64"/>
        <v>281650</v>
      </c>
      <c r="W336" s="299">
        <f t="shared" si="65"/>
        <v>0</v>
      </c>
      <c r="X336" s="300">
        <f t="shared" si="66"/>
        <v>0</v>
      </c>
      <c r="Y336" s="295"/>
    </row>
    <row r="337" spans="1:25" ht="22.5" customHeight="1" x14ac:dyDescent="0.15">
      <c r="A337" s="287" t="s">
        <v>146</v>
      </c>
      <c r="B337" s="317" t="s">
        <v>2210</v>
      </c>
      <c r="C337" s="310" t="s">
        <v>2211</v>
      </c>
      <c r="D337" s="306">
        <f>'내역서(건축)-SH'!D337+'내역서(건축)-재개발'!D337</f>
        <v>20</v>
      </c>
      <c r="E337" s="282" t="s">
        <v>684</v>
      </c>
      <c r="F337" s="283">
        <v>69030</v>
      </c>
      <c r="G337" s="283">
        <f t="shared" si="56"/>
        <v>1380600</v>
      </c>
      <c r="H337" s="283">
        <v>0</v>
      </c>
      <c r="I337" s="283">
        <f t="shared" si="57"/>
        <v>0</v>
      </c>
      <c r="J337" s="283">
        <v>0</v>
      </c>
      <c r="K337" s="283">
        <f t="shared" si="58"/>
        <v>0</v>
      </c>
      <c r="L337" s="283">
        <f t="shared" si="59"/>
        <v>69030</v>
      </c>
      <c r="M337" s="300">
        <f t="shared" si="59"/>
        <v>1380600</v>
      </c>
      <c r="N337" s="303">
        <f>'내역서(건축)-SH'!N337+'내역서(건축)-재개발'!N337</f>
        <v>20</v>
      </c>
      <c r="O337" s="283">
        <v>69030</v>
      </c>
      <c r="P337" s="283">
        <f t="shared" si="60"/>
        <v>1380600</v>
      </c>
      <c r="Q337" s="283">
        <v>0</v>
      </c>
      <c r="R337" s="283">
        <f t="shared" si="61"/>
        <v>0</v>
      </c>
      <c r="S337" s="283">
        <v>0</v>
      </c>
      <c r="T337" s="283">
        <f t="shared" si="62"/>
        <v>0</v>
      </c>
      <c r="U337" s="283">
        <f t="shared" si="63"/>
        <v>69030</v>
      </c>
      <c r="V337" s="292">
        <f t="shared" si="64"/>
        <v>1380600</v>
      </c>
      <c r="W337" s="299">
        <f t="shared" si="65"/>
        <v>0</v>
      </c>
      <c r="X337" s="300">
        <f t="shared" si="66"/>
        <v>0</v>
      </c>
      <c r="Y337" s="295"/>
    </row>
    <row r="338" spans="1:25" ht="22.5" customHeight="1" x14ac:dyDescent="0.15">
      <c r="A338" s="287" t="s">
        <v>147</v>
      </c>
      <c r="B338" s="317" t="s">
        <v>2212</v>
      </c>
      <c r="C338" s="310" t="s">
        <v>2213</v>
      </c>
      <c r="D338" s="306">
        <f>'내역서(건축)-SH'!D338+'내역서(건축)-재개발'!D338</f>
        <v>1</v>
      </c>
      <c r="E338" s="282" t="s">
        <v>681</v>
      </c>
      <c r="F338" s="283">
        <v>8947</v>
      </c>
      <c r="G338" s="283">
        <f t="shared" si="56"/>
        <v>8947</v>
      </c>
      <c r="H338" s="283">
        <v>16826</v>
      </c>
      <c r="I338" s="283">
        <f t="shared" si="57"/>
        <v>16826</v>
      </c>
      <c r="J338" s="283">
        <v>0</v>
      </c>
      <c r="K338" s="283">
        <f t="shared" si="58"/>
        <v>0</v>
      </c>
      <c r="L338" s="283">
        <f t="shared" si="59"/>
        <v>25773</v>
      </c>
      <c r="M338" s="300">
        <f t="shared" si="59"/>
        <v>25773</v>
      </c>
      <c r="N338" s="303">
        <f>'내역서(건축)-SH'!N338+'내역서(건축)-재개발'!N338</f>
        <v>1</v>
      </c>
      <c r="O338" s="283">
        <v>8947</v>
      </c>
      <c r="P338" s="283">
        <f t="shared" si="60"/>
        <v>8947</v>
      </c>
      <c r="Q338" s="283">
        <v>16826</v>
      </c>
      <c r="R338" s="283">
        <f t="shared" si="61"/>
        <v>16826</v>
      </c>
      <c r="S338" s="283">
        <v>0</v>
      </c>
      <c r="T338" s="283">
        <f t="shared" si="62"/>
        <v>0</v>
      </c>
      <c r="U338" s="283">
        <f t="shared" si="63"/>
        <v>25773</v>
      </c>
      <c r="V338" s="292">
        <f t="shared" si="64"/>
        <v>25773</v>
      </c>
      <c r="W338" s="299">
        <f t="shared" si="65"/>
        <v>0</v>
      </c>
      <c r="X338" s="300">
        <f t="shared" si="66"/>
        <v>0</v>
      </c>
      <c r="Y338" s="295"/>
    </row>
    <row r="339" spans="1:25" ht="22.5" customHeight="1" x14ac:dyDescent="0.15">
      <c r="A339" s="287" t="s">
        <v>148</v>
      </c>
      <c r="B339" s="317" t="s">
        <v>2214</v>
      </c>
      <c r="C339" s="312" t="s">
        <v>2215</v>
      </c>
      <c r="D339" s="306">
        <f>'내역서(건축)-SH'!D339+'내역서(건축)-재개발'!D339</f>
        <v>1</v>
      </c>
      <c r="E339" s="282" t="s">
        <v>681</v>
      </c>
      <c r="F339" s="283">
        <v>93810</v>
      </c>
      <c r="G339" s="283">
        <f t="shared" si="56"/>
        <v>93810</v>
      </c>
      <c r="H339" s="283">
        <v>0</v>
      </c>
      <c r="I339" s="283">
        <f t="shared" si="57"/>
        <v>0</v>
      </c>
      <c r="J339" s="283">
        <v>0</v>
      </c>
      <c r="K339" s="283">
        <f t="shared" si="58"/>
        <v>0</v>
      </c>
      <c r="L339" s="283">
        <f t="shared" si="59"/>
        <v>93810</v>
      </c>
      <c r="M339" s="300">
        <f t="shared" si="59"/>
        <v>93810</v>
      </c>
      <c r="N339" s="303">
        <f>'내역서(건축)-SH'!N339+'내역서(건축)-재개발'!N339</f>
        <v>1</v>
      </c>
      <c r="O339" s="283">
        <v>93810</v>
      </c>
      <c r="P339" s="283">
        <f t="shared" si="60"/>
        <v>93810</v>
      </c>
      <c r="Q339" s="283">
        <v>0</v>
      </c>
      <c r="R339" s="283">
        <f t="shared" si="61"/>
        <v>0</v>
      </c>
      <c r="S339" s="283">
        <v>0</v>
      </c>
      <c r="T339" s="283">
        <f t="shared" si="62"/>
        <v>0</v>
      </c>
      <c r="U339" s="283">
        <f t="shared" si="63"/>
        <v>93810</v>
      </c>
      <c r="V339" s="292">
        <f t="shared" si="64"/>
        <v>93810</v>
      </c>
      <c r="W339" s="299">
        <f t="shared" si="65"/>
        <v>0</v>
      </c>
      <c r="X339" s="300">
        <f t="shared" si="66"/>
        <v>0</v>
      </c>
      <c r="Y339" s="295"/>
    </row>
    <row r="340" spans="1:25" ht="22.5" customHeight="1" x14ac:dyDescent="0.15">
      <c r="A340" s="287" t="s">
        <v>149</v>
      </c>
      <c r="B340" s="317" t="s">
        <v>2216</v>
      </c>
      <c r="C340" s="312" t="s">
        <v>2217</v>
      </c>
      <c r="D340" s="306">
        <f>'내역서(건축)-SH'!D340+'내역서(건축)-재개발'!D340</f>
        <v>1</v>
      </c>
      <c r="E340" s="282" t="s">
        <v>681</v>
      </c>
      <c r="F340" s="283">
        <v>44810</v>
      </c>
      <c r="G340" s="283">
        <f t="shared" si="56"/>
        <v>44810</v>
      </c>
      <c r="H340" s="283">
        <v>0</v>
      </c>
      <c r="I340" s="283">
        <f t="shared" si="57"/>
        <v>0</v>
      </c>
      <c r="J340" s="283">
        <v>0</v>
      </c>
      <c r="K340" s="283">
        <f t="shared" si="58"/>
        <v>0</v>
      </c>
      <c r="L340" s="283">
        <f t="shared" si="59"/>
        <v>44810</v>
      </c>
      <c r="M340" s="300">
        <f t="shared" si="59"/>
        <v>44810</v>
      </c>
      <c r="N340" s="303">
        <f>'내역서(건축)-SH'!N340+'내역서(건축)-재개발'!N340</f>
        <v>1</v>
      </c>
      <c r="O340" s="283">
        <v>44810</v>
      </c>
      <c r="P340" s="283">
        <f t="shared" si="60"/>
        <v>44810</v>
      </c>
      <c r="Q340" s="283">
        <v>0</v>
      </c>
      <c r="R340" s="283">
        <f t="shared" si="61"/>
        <v>0</v>
      </c>
      <c r="S340" s="283">
        <v>0</v>
      </c>
      <c r="T340" s="283">
        <f t="shared" si="62"/>
        <v>0</v>
      </c>
      <c r="U340" s="283">
        <f t="shared" si="63"/>
        <v>44810</v>
      </c>
      <c r="V340" s="292">
        <f t="shared" si="64"/>
        <v>44810</v>
      </c>
      <c r="W340" s="299">
        <f t="shared" si="65"/>
        <v>0</v>
      </c>
      <c r="X340" s="300">
        <f t="shared" si="66"/>
        <v>0</v>
      </c>
      <c r="Y340" s="295"/>
    </row>
    <row r="341" spans="1:25" ht="22.5" customHeight="1" x14ac:dyDescent="0.15">
      <c r="A341" s="287" t="s">
        <v>150</v>
      </c>
      <c r="B341" s="317" t="s">
        <v>2218</v>
      </c>
      <c r="C341" s="312" t="s">
        <v>2219</v>
      </c>
      <c r="D341" s="306">
        <f>'내역서(건축)-SH'!D341+'내역서(건축)-재개발'!D341</f>
        <v>1</v>
      </c>
      <c r="E341" s="282" t="s">
        <v>681</v>
      </c>
      <c r="F341" s="283">
        <v>117705</v>
      </c>
      <c r="G341" s="283">
        <f t="shared" si="56"/>
        <v>117705</v>
      </c>
      <c r="H341" s="283">
        <v>0</v>
      </c>
      <c r="I341" s="283">
        <f t="shared" si="57"/>
        <v>0</v>
      </c>
      <c r="J341" s="283">
        <v>0</v>
      </c>
      <c r="K341" s="283">
        <f t="shared" si="58"/>
        <v>0</v>
      </c>
      <c r="L341" s="283">
        <f t="shared" si="59"/>
        <v>117705</v>
      </c>
      <c r="M341" s="300">
        <f t="shared" si="59"/>
        <v>117705</v>
      </c>
      <c r="N341" s="303">
        <f>'내역서(건축)-SH'!N341+'내역서(건축)-재개발'!N341</f>
        <v>1</v>
      </c>
      <c r="O341" s="283">
        <v>117705</v>
      </c>
      <c r="P341" s="283">
        <f t="shared" si="60"/>
        <v>117705</v>
      </c>
      <c r="Q341" s="283">
        <v>0</v>
      </c>
      <c r="R341" s="283">
        <f t="shared" si="61"/>
        <v>0</v>
      </c>
      <c r="S341" s="283">
        <v>0</v>
      </c>
      <c r="T341" s="283">
        <f t="shared" si="62"/>
        <v>0</v>
      </c>
      <c r="U341" s="283">
        <f t="shared" si="63"/>
        <v>117705</v>
      </c>
      <c r="V341" s="292">
        <f t="shared" si="64"/>
        <v>117705</v>
      </c>
      <c r="W341" s="299">
        <f t="shared" si="65"/>
        <v>0</v>
      </c>
      <c r="X341" s="300">
        <f t="shared" si="66"/>
        <v>0</v>
      </c>
      <c r="Y341" s="295"/>
    </row>
    <row r="342" spans="1:25" ht="22.5" customHeight="1" x14ac:dyDescent="0.15">
      <c r="A342" s="287" t="s">
        <v>151</v>
      </c>
      <c r="B342" s="317" t="s">
        <v>2220</v>
      </c>
      <c r="C342" s="312" t="s">
        <v>2219</v>
      </c>
      <c r="D342" s="306">
        <f>'내역서(건축)-SH'!D342+'내역서(건축)-재개발'!D342</f>
        <v>1</v>
      </c>
      <c r="E342" s="282" t="s">
        <v>681</v>
      </c>
      <c r="F342" s="283">
        <v>132750</v>
      </c>
      <c r="G342" s="283">
        <f t="shared" si="56"/>
        <v>132750</v>
      </c>
      <c r="H342" s="283">
        <v>0</v>
      </c>
      <c r="I342" s="283">
        <f t="shared" si="57"/>
        <v>0</v>
      </c>
      <c r="J342" s="283">
        <v>0</v>
      </c>
      <c r="K342" s="283">
        <f t="shared" si="58"/>
        <v>0</v>
      </c>
      <c r="L342" s="283">
        <f t="shared" si="59"/>
        <v>132750</v>
      </c>
      <c r="M342" s="300">
        <f t="shared" si="59"/>
        <v>132750</v>
      </c>
      <c r="N342" s="303">
        <f>'내역서(건축)-SH'!N342+'내역서(건축)-재개발'!N342</f>
        <v>1</v>
      </c>
      <c r="O342" s="283">
        <v>132750</v>
      </c>
      <c r="P342" s="283">
        <f t="shared" si="60"/>
        <v>132750</v>
      </c>
      <c r="Q342" s="283">
        <v>0</v>
      </c>
      <c r="R342" s="283">
        <f t="shared" si="61"/>
        <v>0</v>
      </c>
      <c r="S342" s="283">
        <v>0</v>
      </c>
      <c r="T342" s="283">
        <f t="shared" si="62"/>
        <v>0</v>
      </c>
      <c r="U342" s="283">
        <f t="shared" si="63"/>
        <v>132750</v>
      </c>
      <c r="V342" s="292">
        <f t="shared" si="64"/>
        <v>132750</v>
      </c>
      <c r="W342" s="299">
        <f t="shared" si="65"/>
        <v>0</v>
      </c>
      <c r="X342" s="300">
        <f t="shared" si="66"/>
        <v>0</v>
      </c>
      <c r="Y342" s="295"/>
    </row>
    <row r="343" spans="1:25" ht="22.5" customHeight="1" x14ac:dyDescent="0.15">
      <c r="A343" s="287" t="s">
        <v>152</v>
      </c>
      <c r="B343" s="317" t="s">
        <v>2221</v>
      </c>
      <c r="C343" s="312" t="s">
        <v>2219</v>
      </c>
      <c r="D343" s="306">
        <f>'내역서(건축)-SH'!D343+'내역서(건축)-재개발'!D343</f>
        <v>1</v>
      </c>
      <c r="E343" s="282" t="s">
        <v>681</v>
      </c>
      <c r="F343" s="283">
        <v>132750</v>
      </c>
      <c r="G343" s="283">
        <f t="shared" si="56"/>
        <v>132750</v>
      </c>
      <c r="H343" s="283">
        <v>0</v>
      </c>
      <c r="I343" s="283">
        <f t="shared" si="57"/>
        <v>0</v>
      </c>
      <c r="J343" s="283">
        <v>0</v>
      </c>
      <c r="K343" s="283">
        <f t="shared" si="58"/>
        <v>0</v>
      </c>
      <c r="L343" s="283">
        <f t="shared" si="59"/>
        <v>132750</v>
      </c>
      <c r="M343" s="300">
        <f t="shared" si="59"/>
        <v>132750</v>
      </c>
      <c r="N343" s="303">
        <f>'내역서(건축)-SH'!N343+'내역서(건축)-재개발'!N343</f>
        <v>1</v>
      </c>
      <c r="O343" s="283">
        <v>132750</v>
      </c>
      <c r="P343" s="283">
        <f t="shared" si="60"/>
        <v>132750</v>
      </c>
      <c r="Q343" s="283">
        <v>0</v>
      </c>
      <c r="R343" s="283">
        <f t="shared" si="61"/>
        <v>0</v>
      </c>
      <c r="S343" s="283">
        <v>0</v>
      </c>
      <c r="T343" s="283">
        <f t="shared" si="62"/>
        <v>0</v>
      </c>
      <c r="U343" s="283">
        <f t="shared" si="63"/>
        <v>132750</v>
      </c>
      <c r="V343" s="292">
        <f t="shared" si="64"/>
        <v>132750</v>
      </c>
      <c r="W343" s="299">
        <f t="shared" si="65"/>
        <v>0</v>
      </c>
      <c r="X343" s="300">
        <f t="shared" si="66"/>
        <v>0</v>
      </c>
      <c r="Y343" s="295"/>
    </row>
    <row r="344" spans="1:25" ht="22.5" customHeight="1" x14ac:dyDescent="0.15">
      <c r="A344" s="287" t="s">
        <v>153</v>
      </c>
      <c r="B344" s="317" t="s">
        <v>2222</v>
      </c>
      <c r="C344" s="312" t="s">
        <v>2223</v>
      </c>
      <c r="D344" s="306">
        <f>'내역서(건축)-SH'!D344+'내역서(건축)-재개발'!D344</f>
        <v>1</v>
      </c>
      <c r="E344" s="282" t="s">
        <v>681</v>
      </c>
      <c r="F344" s="283">
        <v>4672</v>
      </c>
      <c r="G344" s="283">
        <f t="shared" si="56"/>
        <v>4672</v>
      </c>
      <c r="H344" s="283">
        <v>4399</v>
      </c>
      <c r="I344" s="283">
        <f t="shared" si="57"/>
        <v>4399</v>
      </c>
      <c r="J344" s="283">
        <v>131</v>
      </c>
      <c r="K344" s="283">
        <f t="shared" si="58"/>
        <v>131</v>
      </c>
      <c r="L344" s="283">
        <f t="shared" si="59"/>
        <v>9202</v>
      </c>
      <c r="M344" s="300">
        <f t="shared" si="59"/>
        <v>9202</v>
      </c>
      <c r="N344" s="303">
        <f>'내역서(건축)-SH'!N344+'내역서(건축)-재개발'!N344</f>
        <v>1</v>
      </c>
      <c r="O344" s="283">
        <v>4672</v>
      </c>
      <c r="P344" s="283">
        <f t="shared" si="60"/>
        <v>4672</v>
      </c>
      <c r="Q344" s="283">
        <v>4399</v>
      </c>
      <c r="R344" s="283">
        <f t="shared" si="61"/>
        <v>4399</v>
      </c>
      <c r="S344" s="283">
        <v>131</v>
      </c>
      <c r="T344" s="283">
        <f t="shared" si="62"/>
        <v>131</v>
      </c>
      <c r="U344" s="283">
        <f t="shared" si="63"/>
        <v>9202</v>
      </c>
      <c r="V344" s="292">
        <f t="shared" si="64"/>
        <v>9202</v>
      </c>
      <c r="W344" s="299">
        <f t="shared" si="65"/>
        <v>0</v>
      </c>
      <c r="X344" s="300">
        <f t="shared" si="66"/>
        <v>0</v>
      </c>
      <c r="Y344" s="295"/>
    </row>
    <row r="345" spans="1:25" ht="22.5" customHeight="1" x14ac:dyDescent="0.15">
      <c r="A345" s="287" t="s">
        <v>154</v>
      </c>
      <c r="B345" s="317" t="s">
        <v>2224</v>
      </c>
      <c r="C345" s="312" t="s">
        <v>2223</v>
      </c>
      <c r="D345" s="306">
        <f>'내역서(건축)-SH'!D345+'내역서(건축)-재개발'!D345</f>
        <v>1</v>
      </c>
      <c r="E345" s="282" t="s">
        <v>681</v>
      </c>
      <c r="F345" s="283">
        <v>1053</v>
      </c>
      <c r="G345" s="283">
        <f t="shared" si="56"/>
        <v>1053</v>
      </c>
      <c r="H345" s="283">
        <v>4563</v>
      </c>
      <c r="I345" s="283">
        <f t="shared" si="57"/>
        <v>4563</v>
      </c>
      <c r="J345" s="283">
        <v>0</v>
      </c>
      <c r="K345" s="283">
        <f t="shared" si="58"/>
        <v>0</v>
      </c>
      <c r="L345" s="283">
        <f t="shared" si="59"/>
        <v>5616</v>
      </c>
      <c r="M345" s="300">
        <f t="shared" si="59"/>
        <v>5616</v>
      </c>
      <c r="N345" s="303">
        <f>'내역서(건축)-SH'!N345+'내역서(건축)-재개발'!N345</f>
        <v>1</v>
      </c>
      <c r="O345" s="283">
        <v>1053</v>
      </c>
      <c r="P345" s="283">
        <f t="shared" si="60"/>
        <v>1053</v>
      </c>
      <c r="Q345" s="283">
        <v>4563</v>
      </c>
      <c r="R345" s="283">
        <f t="shared" si="61"/>
        <v>4563</v>
      </c>
      <c r="S345" s="283">
        <v>0</v>
      </c>
      <c r="T345" s="283">
        <f t="shared" si="62"/>
        <v>0</v>
      </c>
      <c r="U345" s="283">
        <f t="shared" si="63"/>
        <v>5616</v>
      </c>
      <c r="V345" s="292">
        <f t="shared" si="64"/>
        <v>5616</v>
      </c>
      <c r="W345" s="299">
        <f t="shared" si="65"/>
        <v>0</v>
      </c>
      <c r="X345" s="300">
        <f t="shared" si="66"/>
        <v>0</v>
      </c>
      <c r="Y345" s="295"/>
    </row>
    <row r="346" spans="1:25" ht="22.5" customHeight="1" x14ac:dyDescent="0.15">
      <c r="A346" s="287" t="s">
        <v>155</v>
      </c>
      <c r="B346" s="317" t="s">
        <v>2225</v>
      </c>
      <c r="C346" s="312" t="s">
        <v>2223</v>
      </c>
      <c r="D346" s="306">
        <f>'내역서(건축)-SH'!D346+'내역서(건축)-재개발'!D346</f>
        <v>1</v>
      </c>
      <c r="E346" s="282" t="s">
        <v>681</v>
      </c>
      <c r="F346" s="283">
        <v>4672</v>
      </c>
      <c r="G346" s="283">
        <f t="shared" si="56"/>
        <v>4672</v>
      </c>
      <c r="H346" s="283">
        <v>13885</v>
      </c>
      <c r="I346" s="283">
        <f t="shared" si="57"/>
        <v>13885</v>
      </c>
      <c r="J346" s="283">
        <v>0</v>
      </c>
      <c r="K346" s="283">
        <f t="shared" si="58"/>
        <v>0</v>
      </c>
      <c r="L346" s="283">
        <f t="shared" si="59"/>
        <v>18557</v>
      </c>
      <c r="M346" s="300">
        <f t="shared" si="59"/>
        <v>18557</v>
      </c>
      <c r="N346" s="303">
        <f>'내역서(건축)-SH'!N346+'내역서(건축)-재개발'!N346</f>
        <v>1</v>
      </c>
      <c r="O346" s="283">
        <v>4672</v>
      </c>
      <c r="P346" s="283">
        <f t="shared" si="60"/>
        <v>4672</v>
      </c>
      <c r="Q346" s="283">
        <v>13885</v>
      </c>
      <c r="R346" s="283">
        <f t="shared" si="61"/>
        <v>13885</v>
      </c>
      <c r="S346" s="283">
        <v>0</v>
      </c>
      <c r="T346" s="283">
        <f t="shared" si="62"/>
        <v>0</v>
      </c>
      <c r="U346" s="283">
        <f t="shared" si="63"/>
        <v>18557</v>
      </c>
      <c r="V346" s="292">
        <f t="shared" si="64"/>
        <v>18557</v>
      </c>
      <c r="W346" s="299">
        <f t="shared" si="65"/>
        <v>0</v>
      </c>
      <c r="X346" s="300">
        <f t="shared" si="66"/>
        <v>0</v>
      </c>
      <c r="Y346" s="295"/>
    </row>
    <row r="347" spans="1:25" ht="22.5" customHeight="1" x14ac:dyDescent="0.15">
      <c r="A347" s="287" t="s">
        <v>156</v>
      </c>
      <c r="B347" s="317" t="s">
        <v>2226</v>
      </c>
      <c r="C347" s="312" t="s">
        <v>2227</v>
      </c>
      <c r="D347" s="306">
        <f>'내역서(건축)-SH'!D347+'내역서(건축)-재개발'!D347</f>
        <v>1</v>
      </c>
      <c r="E347" s="282" t="s">
        <v>679</v>
      </c>
      <c r="F347" s="283">
        <v>33146</v>
      </c>
      <c r="G347" s="283">
        <f t="shared" si="56"/>
        <v>33146</v>
      </c>
      <c r="H347" s="283">
        <v>35361</v>
      </c>
      <c r="I347" s="283">
        <f t="shared" si="57"/>
        <v>35361</v>
      </c>
      <c r="J347" s="283">
        <v>0</v>
      </c>
      <c r="K347" s="283">
        <f t="shared" si="58"/>
        <v>0</v>
      </c>
      <c r="L347" s="283">
        <f t="shared" si="59"/>
        <v>68507</v>
      </c>
      <c r="M347" s="300">
        <f t="shared" si="59"/>
        <v>68507</v>
      </c>
      <c r="N347" s="303">
        <f>'내역서(건축)-SH'!N347+'내역서(건축)-재개발'!N347</f>
        <v>1</v>
      </c>
      <c r="O347" s="283">
        <v>33146</v>
      </c>
      <c r="P347" s="283">
        <f t="shared" si="60"/>
        <v>33146</v>
      </c>
      <c r="Q347" s="283">
        <v>35361</v>
      </c>
      <c r="R347" s="283">
        <f t="shared" si="61"/>
        <v>35361</v>
      </c>
      <c r="S347" s="283">
        <v>0</v>
      </c>
      <c r="T347" s="283">
        <f t="shared" si="62"/>
        <v>0</v>
      </c>
      <c r="U347" s="283">
        <f t="shared" si="63"/>
        <v>68507</v>
      </c>
      <c r="V347" s="292">
        <f t="shared" si="64"/>
        <v>68507</v>
      </c>
      <c r="W347" s="299">
        <f t="shared" si="65"/>
        <v>0</v>
      </c>
      <c r="X347" s="300">
        <f t="shared" si="66"/>
        <v>0</v>
      </c>
      <c r="Y347" s="295"/>
    </row>
    <row r="348" spans="1:25" ht="22.5" customHeight="1" x14ac:dyDescent="0.15">
      <c r="A348" s="287" t="s">
        <v>157</v>
      </c>
      <c r="B348" s="317" t="s">
        <v>2226</v>
      </c>
      <c r="C348" s="312" t="s">
        <v>2228</v>
      </c>
      <c r="D348" s="306">
        <f>'내역서(건축)-SH'!D348+'내역서(건축)-재개발'!D348</f>
        <v>1</v>
      </c>
      <c r="E348" s="282" t="s">
        <v>679</v>
      </c>
      <c r="F348" s="283">
        <v>45694</v>
      </c>
      <c r="G348" s="283">
        <f t="shared" si="56"/>
        <v>45694</v>
      </c>
      <c r="H348" s="283">
        <v>35361</v>
      </c>
      <c r="I348" s="283">
        <f t="shared" si="57"/>
        <v>35361</v>
      </c>
      <c r="J348" s="283">
        <v>0</v>
      </c>
      <c r="K348" s="283">
        <f t="shared" si="58"/>
        <v>0</v>
      </c>
      <c r="L348" s="283">
        <f t="shared" si="59"/>
        <v>81055</v>
      </c>
      <c r="M348" s="300">
        <f t="shared" si="59"/>
        <v>81055</v>
      </c>
      <c r="N348" s="303">
        <f>'내역서(건축)-SH'!N348+'내역서(건축)-재개발'!N348</f>
        <v>1</v>
      </c>
      <c r="O348" s="283">
        <v>45694</v>
      </c>
      <c r="P348" s="283">
        <f t="shared" si="60"/>
        <v>45694</v>
      </c>
      <c r="Q348" s="283">
        <v>35361</v>
      </c>
      <c r="R348" s="283">
        <f t="shared" si="61"/>
        <v>35361</v>
      </c>
      <c r="S348" s="283">
        <v>0</v>
      </c>
      <c r="T348" s="283">
        <f t="shared" si="62"/>
        <v>0</v>
      </c>
      <c r="U348" s="283">
        <f t="shared" si="63"/>
        <v>81055</v>
      </c>
      <c r="V348" s="292">
        <f t="shared" si="64"/>
        <v>81055</v>
      </c>
      <c r="W348" s="299">
        <f t="shared" si="65"/>
        <v>0</v>
      </c>
      <c r="X348" s="300">
        <f t="shared" si="66"/>
        <v>0</v>
      </c>
      <c r="Y348" s="295"/>
    </row>
    <row r="349" spans="1:25" ht="22.5" customHeight="1" x14ac:dyDescent="0.15">
      <c r="A349" s="287" t="s">
        <v>158</v>
      </c>
      <c r="B349" s="317" t="s">
        <v>2226</v>
      </c>
      <c r="C349" s="312" t="s">
        <v>2229</v>
      </c>
      <c r="D349" s="306">
        <f>'내역서(건축)-SH'!D349+'내역서(건축)-재개발'!D349</f>
        <v>1</v>
      </c>
      <c r="E349" s="282" t="s">
        <v>679</v>
      </c>
      <c r="F349" s="283">
        <v>104984</v>
      </c>
      <c r="G349" s="283">
        <f t="shared" si="56"/>
        <v>104984</v>
      </c>
      <c r="H349" s="283">
        <v>35361</v>
      </c>
      <c r="I349" s="283">
        <f t="shared" si="57"/>
        <v>35361</v>
      </c>
      <c r="J349" s="283">
        <v>0</v>
      </c>
      <c r="K349" s="283">
        <f t="shared" si="58"/>
        <v>0</v>
      </c>
      <c r="L349" s="283">
        <f t="shared" si="59"/>
        <v>140345</v>
      </c>
      <c r="M349" s="300">
        <f t="shared" si="59"/>
        <v>140345</v>
      </c>
      <c r="N349" s="303">
        <f>'내역서(건축)-SH'!N349+'내역서(건축)-재개발'!N349</f>
        <v>1</v>
      </c>
      <c r="O349" s="283">
        <v>104984</v>
      </c>
      <c r="P349" s="283">
        <f t="shared" si="60"/>
        <v>104984</v>
      </c>
      <c r="Q349" s="283">
        <v>35361</v>
      </c>
      <c r="R349" s="283">
        <f t="shared" si="61"/>
        <v>35361</v>
      </c>
      <c r="S349" s="283">
        <v>0</v>
      </c>
      <c r="T349" s="283">
        <f t="shared" si="62"/>
        <v>0</v>
      </c>
      <c r="U349" s="283">
        <f t="shared" si="63"/>
        <v>140345</v>
      </c>
      <c r="V349" s="292">
        <f t="shared" si="64"/>
        <v>140345</v>
      </c>
      <c r="W349" s="299">
        <f t="shared" si="65"/>
        <v>0</v>
      </c>
      <c r="X349" s="300">
        <f t="shared" si="66"/>
        <v>0</v>
      </c>
      <c r="Y349" s="295"/>
    </row>
    <row r="350" spans="1:25" ht="22.5" customHeight="1" x14ac:dyDescent="0.15">
      <c r="A350" s="287" t="s">
        <v>159</v>
      </c>
      <c r="B350" s="317" t="s">
        <v>2230</v>
      </c>
      <c r="C350" s="312" t="s">
        <v>2228</v>
      </c>
      <c r="D350" s="306">
        <f>'내역서(건축)-SH'!D350+'내역서(건축)-재개발'!D350</f>
        <v>1</v>
      </c>
      <c r="E350" s="282" t="s">
        <v>679</v>
      </c>
      <c r="F350" s="283">
        <v>42742</v>
      </c>
      <c r="G350" s="283">
        <f t="shared" si="56"/>
        <v>42742</v>
      </c>
      <c r="H350" s="283">
        <v>35361</v>
      </c>
      <c r="I350" s="283">
        <f t="shared" si="57"/>
        <v>35361</v>
      </c>
      <c r="J350" s="283">
        <v>0</v>
      </c>
      <c r="K350" s="283">
        <f t="shared" si="58"/>
        <v>0</v>
      </c>
      <c r="L350" s="283">
        <f t="shared" si="59"/>
        <v>78103</v>
      </c>
      <c r="M350" s="300">
        <f t="shared" si="59"/>
        <v>78103</v>
      </c>
      <c r="N350" s="303">
        <f>'내역서(건축)-SH'!N350+'내역서(건축)-재개발'!N350</f>
        <v>1</v>
      </c>
      <c r="O350" s="283">
        <v>42742</v>
      </c>
      <c r="P350" s="283">
        <f t="shared" si="60"/>
        <v>42742</v>
      </c>
      <c r="Q350" s="283">
        <v>35361</v>
      </c>
      <c r="R350" s="283">
        <f t="shared" si="61"/>
        <v>35361</v>
      </c>
      <c r="S350" s="283">
        <v>0</v>
      </c>
      <c r="T350" s="283">
        <f t="shared" si="62"/>
        <v>0</v>
      </c>
      <c r="U350" s="283">
        <f t="shared" si="63"/>
        <v>78103</v>
      </c>
      <c r="V350" s="292">
        <f t="shared" si="64"/>
        <v>78103</v>
      </c>
      <c r="W350" s="299">
        <f t="shared" si="65"/>
        <v>0</v>
      </c>
      <c r="X350" s="300">
        <f t="shared" si="66"/>
        <v>0</v>
      </c>
      <c r="Y350" s="295"/>
    </row>
    <row r="351" spans="1:25" ht="22.5" customHeight="1" x14ac:dyDescent="0.15">
      <c r="A351" s="287" t="s">
        <v>160</v>
      </c>
      <c r="B351" s="317" t="s">
        <v>2547</v>
      </c>
      <c r="C351" s="310" t="s">
        <v>2548</v>
      </c>
      <c r="D351" s="306">
        <f>'내역서(건축)-SH'!D351+'내역서(건축)-재개발'!D351</f>
        <v>1</v>
      </c>
      <c r="E351" s="282" t="s">
        <v>1078</v>
      </c>
      <c r="F351" s="283">
        <v>4012</v>
      </c>
      <c r="G351" s="283">
        <f t="shared" si="56"/>
        <v>4012</v>
      </c>
      <c r="H351" s="283">
        <v>20214</v>
      </c>
      <c r="I351" s="283">
        <f t="shared" si="57"/>
        <v>20214</v>
      </c>
      <c r="J351" s="283">
        <v>0</v>
      </c>
      <c r="K351" s="283">
        <f t="shared" si="58"/>
        <v>0</v>
      </c>
      <c r="L351" s="283">
        <f t="shared" si="59"/>
        <v>24226</v>
      </c>
      <c r="M351" s="300">
        <f t="shared" si="59"/>
        <v>24226</v>
      </c>
      <c r="N351" s="303">
        <f>'내역서(건축)-SH'!N351+'내역서(건축)-재개발'!N351</f>
        <v>1</v>
      </c>
      <c r="O351" s="283">
        <v>4012</v>
      </c>
      <c r="P351" s="283">
        <f t="shared" si="60"/>
        <v>4012</v>
      </c>
      <c r="Q351" s="283">
        <v>20214</v>
      </c>
      <c r="R351" s="283">
        <f t="shared" si="61"/>
        <v>20214</v>
      </c>
      <c r="S351" s="283">
        <v>0</v>
      </c>
      <c r="T351" s="283">
        <f t="shared" si="62"/>
        <v>0</v>
      </c>
      <c r="U351" s="283">
        <f t="shared" si="63"/>
        <v>24226</v>
      </c>
      <c r="V351" s="292">
        <f t="shared" si="64"/>
        <v>24226</v>
      </c>
      <c r="W351" s="299">
        <f t="shared" si="65"/>
        <v>0</v>
      </c>
      <c r="X351" s="300">
        <f t="shared" si="66"/>
        <v>0</v>
      </c>
      <c r="Y351" s="295"/>
    </row>
    <row r="352" spans="1:25" ht="22.5" customHeight="1" x14ac:dyDescent="0.15">
      <c r="A352" s="287" t="s">
        <v>161</v>
      </c>
      <c r="B352" s="317" t="s">
        <v>2549</v>
      </c>
      <c r="C352" s="310" t="s">
        <v>2548</v>
      </c>
      <c r="D352" s="306">
        <f>'내역서(건축)-SH'!D352+'내역서(건축)-재개발'!D352</f>
        <v>1</v>
      </c>
      <c r="E352" s="282" t="s">
        <v>1078</v>
      </c>
      <c r="F352" s="283">
        <v>4012</v>
      </c>
      <c r="G352" s="283">
        <f t="shared" si="56"/>
        <v>4012</v>
      </c>
      <c r="H352" s="283">
        <v>25267</v>
      </c>
      <c r="I352" s="283">
        <f t="shared" si="57"/>
        <v>25267</v>
      </c>
      <c r="J352" s="283">
        <v>0</v>
      </c>
      <c r="K352" s="283">
        <f t="shared" si="58"/>
        <v>0</v>
      </c>
      <c r="L352" s="283">
        <f t="shared" si="59"/>
        <v>29279</v>
      </c>
      <c r="M352" s="300">
        <f t="shared" si="59"/>
        <v>29279</v>
      </c>
      <c r="N352" s="303">
        <f>'내역서(건축)-SH'!N352+'내역서(건축)-재개발'!N352</f>
        <v>1</v>
      </c>
      <c r="O352" s="283">
        <v>4012</v>
      </c>
      <c r="P352" s="283">
        <f t="shared" si="60"/>
        <v>4012</v>
      </c>
      <c r="Q352" s="283">
        <v>25267</v>
      </c>
      <c r="R352" s="283">
        <f t="shared" si="61"/>
        <v>25267</v>
      </c>
      <c r="S352" s="283">
        <v>0</v>
      </c>
      <c r="T352" s="283">
        <f t="shared" si="62"/>
        <v>0</v>
      </c>
      <c r="U352" s="283">
        <f t="shared" si="63"/>
        <v>29279</v>
      </c>
      <c r="V352" s="292">
        <f t="shared" si="64"/>
        <v>29279</v>
      </c>
      <c r="W352" s="299">
        <f t="shared" si="65"/>
        <v>0</v>
      </c>
      <c r="X352" s="300">
        <f t="shared" si="66"/>
        <v>0</v>
      </c>
      <c r="Y352" s="295"/>
    </row>
    <row r="353" spans="1:25" ht="22.5" customHeight="1" x14ac:dyDescent="0.15">
      <c r="A353" s="287" t="s">
        <v>162</v>
      </c>
      <c r="B353" s="317" t="s">
        <v>2547</v>
      </c>
      <c r="C353" s="310" t="s">
        <v>2550</v>
      </c>
      <c r="D353" s="306">
        <f>'내역서(건축)-SH'!D353+'내역서(건축)-재개발'!D353</f>
        <v>1</v>
      </c>
      <c r="E353" s="282" t="s">
        <v>1078</v>
      </c>
      <c r="F353" s="283">
        <v>6346</v>
      </c>
      <c r="G353" s="283">
        <f t="shared" si="56"/>
        <v>6346</v>
      </c>
      <c r="H353" s="283">
        <v>23356</v>
      </c>
      <c r="I353" s="283">
        <f t="shared" si="57"/>
        <v>23356</v>
      </c>
      <c r="J353" s="283">
        <v>0</v>
      </c>
      <c r="K353" s="283">
        <f t="shared" si="58"/>
        <v>0</v>
      </c>
      <c r="L353" s="283">
        <f t="shared" si="59"/>
        <v>29702</v>
      </c>
      <c r="M353" s="300">
        <f t="shared" si="59"/>
        <v>29702</v>
      </c>
      <c r="N353" s="303">
        <f>'내역서(건축)-SH'!N353+'내역서(건축)-재개발'!N353</f>
        <v>1</v>
      </c>
      <c r="O353" s="283">
        <v>6346</v>
      </c>
      <c r="P353" s="283">
        <f t="shared" si="60"/>
        <v>6346</v>
      </c>
      <c r="Q353" s="283">
        <v>23356</v>
      </c>
      <c r="R353" s="283">
        <f t="shared" si="61"/>
        <v>23356</v>
      </c>
      <c r="S353" s="283">
        <v>0</v>
      </c>
      <c r="T353" s="283">
        <f t="shared" si="62"/>
        <v>0</v>
      </c>
      <c r="U353" s="283">
        <f t="shared" si="63"/>
        <v>29702</v>
      </c>
      <c r="V353" s="292">
        <f t="shared" si="64"/>
        <v>29702</v>
      </c>
      <c r="W353" s="299">
        <f t="shared" si="65"/>
        <v>0</v>
      </c>
      <c r="X353" s="300">
        <f t="shared" si="66"/>
        <v>0</v>
      </c>
      <c r="Y353" s="295"/>
    </row>
    <row r="354" spans="1:25" ht="22.5" customHeight="1" x14ac:dyDescent="0.15">
      <c r="A354" s="287" t="s">
        <v>163</v>
      </c>
      <c r="B354" s="317" t="s">
        <v>2547</v>
      </c>
      <c r="C354" s="310" t="s">
        <v>2550</v>
      </c>
      <c r="D354" s="306">
        <f>'내역서(건축)-SH'!D354+'내역서(건축)-재개발'!D354</f>
        <v>1</v>
      </c>
      <c r="E354" s="282" t="s">
        <v>1078</v>
      </c>
      <c r="F354" s="283">
        <v>6346</v>
      </c>
      <c r="G354" s="283">
        <f t="shared" si="56"/>
        <v>6346</v>
      </c>
      <c r="H354" s="283">
        <v>29196</v>
      </c>
      <c r="I354" s="283">
        <f t="shared" si="57"/>
        <v>29196</v>
      </c>
      <c r="J354" s="283">
        <v>0</v>
      </c>
      <c r="K354" s="283">
        <f t="shared" si="58"/>
        <v>0</v>
      </c>
      <c r="L354" s="283">
        <f t="shared" si="59"/>
        <v>35542</v>
      </c>
      <c r="M354" s="300">
        <f t="shared" si="59"/>
        <v>35542</v>
      </c>
      <c r="N354" s="303">
        <f>'내역서(건축)-SH'!N354+'내역서(건축)-재개발'!N354</f>
        <v>1</v>
      </c>
      <c r="O354" s="283">
        <v>6346</v>
      </c>
      <c r="P354" s="283">
        <f t="shared" si="60"/>
        <v>6346</v>
      </c>
      <c r="Q354" s="283">
        <v>29196</v>
      </c>
      <c r="R354" s="283">
        <f t="shared" si="61"/>
        <v>29196</v>
      </c>
      <c r="S354" s="283">
        <v>0</v>
      </c>
      <c r="T354" s="283">
        <f t="shared" si="62"/>
        <v>0</v>
      </c>
      <c r="U354" s="283">
        <f t="shared" si="63"/>
        <v>35542</v>
      </c>
      <c r="V354" s="292">
        <f t="shared" si="64"/>
        <v>35542</v>
      </c>
      <c r="W354" s="299">
        <f t="shared" si="65"/>
        <v>0</v>
      </c>
      <c r="X354" s="300">
        <f t="shared" si="66"/>
        <v>0</v>
      </c>
      <c r="Y354" s="295"/>
    </row>
    <row r="355" spans="1:25" ht="22.5" customHeight="1" x14ac:dyDescent="0.15">
      <c r="A355" s="287" t="s">
        <v>164</v>
      </c>
      <c r="B355" s="317" t="s">
        <v>2232</v>
      </c>
      <c r="C355" s="310" t="s">
        <v>2551</v>
      </c>
      <c r="D355" s="306">
        <f>'내역서(건축)-SH'!D355+'내역서(건축)-재개발'!D355</f>
        <v>1</v>
      </c>
      <c r="E355" s="282" t="s">
        <v>1078</v>
      </c>
      <c r="F355" s="283">
        <v>19002</v>
      </c>
      <c r="G355" s="283">
        <f t="shared" si="56"/>
        <v>19002</v>
      </c>
      <c r="H355" s="283">
        <v>31676</v>
      </c>
      <c r="I355" s="283">
        <f t="shared" si="57"/>
        <v>31676</v>
      </c>
      <c r="J355" s="283">
        <v>0</v>
      </c>
      <c r="K355" s="283">
        <f t="shared" si="58"/>
        <v>0</v>
      </c>
      <c r="L355" s="283">
        <f t="shared" si="59"/>
        <v>50678</v>
      </c>
      <c r="M355" s="300">
        <f t="shared" si="59"/>
        <v>50678</v>
      </c>
      <c r="N355" s="303">
        <f>'내역서(건축)-SH'!N355+'내역서(건축)-재개발'!N355</f>
        <v>1</v>
      </c>
      <c r="O355" s="283">
        <v>19002</v>
      </c>
      <c r="P355" s="283">
        <f t="shared" si="60"/>
        <v>19002</v>
      </c>
      <c r="Q355" s="283">
        <v>31676</v>
      </c>
      <c r="R355" s="283">
        <f t="shared" si="61"/>
        <v>31676</v>
      </c>
      <c r="S355" s="283">
        <v>0</v>
      </c>
      <c r="T355" s="283">
        <f t="shared" si="62"/>
        <v>0</v>
      </c>
      <c r="U355" s="283">
        <f t="shared" si="63"/>
        <v>50678</v>
      </c>
      <c r="V355" s="292">
        <f t="shared" si="64"/>
        <v>50678</v>
      </c>
      <c r="W355" s="299">
        <f t="shared" si="65"/>
        <v>0</v>
      </c>
      <c r="X355" s="300">
        <f t="shared" si="66"/>
        <v>0</v>
      </c>
      <c r="Y355" s="295"/>
    </row>
    <row r="356" spans="1:25" ht="22.5" customHeight="1" x14ac:dyDescent="0.15">
      <c r="A356" s="287" t="s">
        <v>165</v>
      </c>
      <c r="B356" s="317" t="s">
        <v>2233</v>
      </c>
      <c r="C356" s="310" t="s">
        <v>2551</v>
      </c>
      <c r="D356" s="306">
        <f>'내역서(건축)-SH'!D356+'내역서(건축)-재개발'!D356</f>
        <v>5</v>
      </c>
      <c r="E356" s="282" t="s">
        <v>1078</v>
      </c>
      <c r="F356" s="283">
        <v>19002</v>
      </c>
      <c r="G356" s="283">
        <f t="shared" si="56"/>
        <v>95010</v>
      </c>
      <c r="H356" s="283">
        <v>39595</v>
      </c>
      <c r="I356" s="283">
        <f t="shared" si="57"/>
        <v>197975</v>
      </c>
      <c r="J356" s="283">
        <v>0</v>
      </c>
      <c r="K356" s="283">
        <f t="shared" si="58"/>
        <v>0</v>
      </c>
      <c r="L356" s="283">
        <f t="shared" si="59"/>
        <v>58597</v>
      </c>
      <c r="M356" s="300">
        <f t="shared" si="59"/>
        <v>292985</v>
      </c>
      <c r="N356" s="303">
        <f>'내역서(건축)-SH'!N356+'내역서(건축)-재개발'!N356</f>
        <v>5</v>
      </c>
      <c r="O356" s="283">
        <v>19002</v>
      </c>
      <c r="P356" s="283">
        <f t="shared" si="60"/>
        <v>95010</v>
      </c>
      <c r="Q356" s="283">
        <v>39595</v>
      </c>
      <c r="R356" s="283">
        <f t="shared" si="61"/>
        <v>197975</v>
      </c>
      <c r="S356" s="283">
        <v>0</v>
      </c>
      <c r="T356" s="283">
        <f t="shared" si="62"/>
        <v>0</v>
      </c>
      <c r="U356" s="283">
        <f t="shared" si="63"/>
        <v>58597</v>
      </c>
      <c r="V356" s="292">
        <f t="shared" si="64"/>
        <v>292985</v>
      </c>
      <c r="W356" s="299">
        <f t="shared" si="65"/>
        <v>0</v>
      </c>
      <c r="X356" s="300">
        <f t="shared" si="66"/>
        <v>0</v>
      </c>
      <c r="Y356" s="295"/>
    </row>
    <row r="357" spans="1:25" ht="22.5" customHeight="1" x14ac:dyDescent="0.15">
      <c r="A357" s="287" t="s">
        <v>166</v>
      </c>
      <c r="B357" s="317" t="s">
        <v>2232</v>
      </c>
      <c r="C357" s="310" t="s">
        <v>2552</v>
      </c>
      <c r="D357" s="306">
        <f>'내역서(건축)-SH'!D357+'내역서(건축)-재개발'!D357</f>
        <v>1</v>
      </c>
      <c r="E357" s="282" t="s">
        <v>1078</v>
      </c>
      <c r="F357" s="283">
        <v>19833</v>
      </c>
      <c r="G357" s="283">
        <f t="shared" si="56"/>
        <v>19833</v>
      </c>
      <c r="H357" s="283">
        <v>31676</v>
      </c>
      <c r="I357" s="283">
        <f t="shared" si="57"/>
        <v>31676</v>
      </c>
      <c r="J357" s="283">
        <v>0</v>
      </c>
      <c r="K357" s="283">
        <f t="shared" si="58"/>
        <v>0</v>
      </c>
      <c r="L357" s="283">
        <f t="shared" si="59"/>
        <v>51509</v>
      </c>
      <c r="M357" s="300">
        <f t="shared" si="59"/>
        <v>51509</v>
      </c>
      <c r="N357" s="303">
        <f>'내역서(건축)-SH'!N357+'내역서(건축)-재개발'!N357</f>
        <v>1</v>
      </c>
      <c r="O357" s="283">
        <v>19833</v>
      </c>
      <c r="P357" s="283">
        <f t="shared" si="60"/>
        <v>19833</v>
      </c>
      <c r="Q357" s="283">
        <v>31676</v>
      </c>
      <c r="R357" s="283">
        <f t="shared" si="61"/>
        <v>31676</v>
      </c>
      <c r="S357" s="283">
        <v>0</v>
      </c>
      <c r="T357" s="283">
        <f t="shared" si="62"/>
        <v>0</v>
      </c>
      <c r="U357" s="283">
        <f t="shared" si="63"/>
        <v>51509</v>
      </c>
      <c r="V357" s="292">
        <f t="shared" si="64"/>
        <v>51509</v>
      </c>
      <c r="W357" s="299">
        <f t="shared" si="65"/>
        <v>0</v>
      </c>
      <c r="X357" s="300">
        <f t="shared" si="66"/>
        <v>0</v>
      </c>
      <c r="Y357" s="295"/>
    </row>
    <row r="358" spans="1:25" ht="22.5" customHeight="1" x14ac:dyDescent="0.15">
      <c r="A358" s="287" t="s">
        <v>167</v>
      </c>
      <c r="B358" s="317" t="s">
        <v>2233</v>
      </c>
      <c r="C358" s="310" t="s">
        <v>2552</v>
      </c>
      <c r="D358" s="306">
        <f>'내역서(건축)-SH'!D358+'내역서(건축)-재개발'!D358</f>
        <v>1</v>
      </c>
      <c r="E358" s="282" t="s">
        <v>1078</v>
      </c>
      <c r="F358" s="283">
        <v>19833</v>
      </c>
      <c r="G358" s="283">
        <f t="shared" si="56"/>
        <v>19833</v>
      </c>
      <c r="H358" s="283">
        <v>39595</v>
      </c>
      <c r="I358" s="283">
        <f t="shared" si="57"/>
        <v>39595</v>
      </c>
      <c r="J358" s="283">
        <v>0</v>
      </c>
      <c r="K358" s="283">
        <f t="shared" si="58"/>
        <v>0</v>
      </c>
      <c r="L358" s="283">
        <f t="shared" si="59"/>
        <v>59428</v>
      </c>
      <c r="M358" s="300">
        <f t="shared" si="59"/>
        <v>59428</v>
      </c>
      <c r="N358" s="303">
        <f>'내역서(건축)-SH'!N358+'내역서(건축)-재개발'!N358</f>
        <v>1</v>
      </c>
      <c r="O358" s="283">
        <v>19833</v>
      </c>
      <c r="P358" s="283">
        <f t="shared" si="60"/>
        <v>19833</v>
      </c>
      <c r="Q358" s="283">
        <v>39595</v>
      </c>
      <c r="R358" s="283">
        <f t="shared" si="61"/>
        <v>39595</v>
      </c>
      <c r="S358" s="283">
        <v>0</v>
      </c>
      <c r="T358" s="283">
        <f t="shared" si="62"/>
        <v>0</v>
      </c>
      <c r="U358" s="283">
        <f t="shared" si="63"/>
        <v>59428</v>
      </c>
      <c r="V358" s="292">
        <f t="shared" si="64"/>
        <v>59428</v>
      </c>
      <c r="W358" s="299">
        <f t="shared" si="65"/>
        <v>0</v>
      </c>
      <c r="X358" s="300">
        <f t="shared" si="66"/>
        <v>0</v>
      </c>
      <c r="Y358" s="295"/>
    </row>
    <row r="359" spans="1:25" ht="22.5" customHeight="1" x14ac:dyDescent="0.15">
      <c r="A359" s="287" t="s">
        <v>168</v>
      </c>
      <c r="B359" s="317" t="s">
        <v>2232</v>
      </c>
      <c r="C359" s="310" t="s">
        <v>2234</v>
      </c>
      <c r="D359" s="306">
        <f>'내역서(건축)-SH'!D359+'내역서(건축)-재개발'!D359</f>
        <v>1</v>
      </c>
      <c r="E359" s="282" t="s">
        <v>1078</v>
      </c>
      <c r="F359" s="283">
        <v>25009</v>
      </c>
      <c r="G359" s="283">
        <f t="shared" si="56"/>
        <v>25009</v>
      </c>
      <c r="H359" s="283">
        <v>33806</v>
      </c>
      <c r="I359" s="283">
        <f t="shared" si="57"/>
        <v>33806</v>
      </c>
      <c r="J359" s="283">
        <v>0</v>
      </c>
      <c r="K359" s="283">
        <f t="shared" si="58"/>
        <v>0</v>
      </c>
      <c r="L359" s="283">
        <f t="shared" si="59"/>
        <v>58815</v>
      </c>
      <c r="M359" s="300">
        <f t="shared" si="59"/>
        <v>58815</v>
      </c>
      <c r="N359" s="303">
        <f>'내역서(건축)-SH'!N359+'내역서(건축)-재개발'!N359</f>
        <v>1</v>
      </c>
      <c r="O359" s="283">
        <v>25009</v>
      </c>
      <c r="P359" s="283">
        <f t="shared" si="60"/>
        <v>25009</v>
      </c>
      <c r="Q359" s="283">
        <v>33806</v>
      </c>
      <c r="R359" s="283">
        <f t="shared" si="61"/>
        <v>33806</v>
      </c>
      <c r="S359" s="283">
        <v>0</v>
      </c>
      <c r="T359" s="283">
        <f t="shared" si="62"/>
        <v>0</v>
      </c>
      <c r="U359" s="283">
        <f t="shared" si="63"/>
        <v>58815</v>
      </c>
      <c r="V359" s="292">
        <f t="shared" si="64"/>
        <v>58815</v>
      </c>
      <c r="W359" s="299">
        <f t="shared" si="65"/>
        <v>0</v>
      </c>
      <c r="X359" s="300">
        <f t="shared" si="66"/>
        <v>0</v>
      </c>
      <c r="Y359" s="295"/>
    </row>
    <row r="360" spans="1:25" ht="22.5" customHeight="1" x14ac:dyDescent="0.15">
      <c r="A360" s="287" t="s">
        <v>169</v>
      </c>
      <c r="B360" s="317" t="s">
        <v>2233</v>
      </c>
      <c r="C360" s="310" t="s">
        <v>2234</v>
      </c>
      <c r="D360" s="306">
        <f>'내역서(건축)-SH'!D360+'내역서(건축)-재개발'!D360</f>
        <v>1</v>
      </c>
      <c r="E360" s="282" t="s">
        <v>1078</v>
      </c>
      <c r="F360" s="283">
        <v>25009</v>
      </c>
      <c r="G360" s="283">
        <f t="shared" si="56"/>
        <v>25009</v>
      </c>
      <c r="H360" s="283">
        <v>46384</v>
      </c>
      <c r="I360" s="283">
        <f t="shared" si="57"/>
        <v>46384</v>
      </c>
      <c r="J360" s="283">
        <v>0</v>
      </c>
      <c r="K360" s="283">
        <f t="shared" si="58"/>
        <v>0</v>
      </c>
      <c r="L360" s="283">
        <f t="shared" si="59"/>
        <v>71393</v>
      </c>
      <c r="M360" s="300">
        <f t="shared" si="59"/>
        <v>71393</v>
      </c>
      <c r="N360" s="303">
        <f>'내역서(건축)-SH'!N360+'내역서(건축)-재개발'!N360</f>
        <v>1</v>
      </c>
      <c r="O360" s="283">
        <v>25009</v>
      </c>
      <c r="P360" s="283">
        <f t="shared" si="60"/>
        <v>25009</v>
      </c>
      <c r="Q360" s="283">
        <v>46384</v>
      </c>
      <c r="R360" s="283">
        <f t="shared" si="61"/>
        <v>46384</v>
      </c>
      <c r="S360" s="283">
        <v>0</v>
      </c>
      <c r="T360" s="283">
        <f t="shared" si="62"/>
        <v>0</v>
      </c>
      <c r="U360" s="283">
        <f t="shared" si="63"/>
        <v>71393</v>
      </c>
      <c r="V360" s="292">
        <f t="shared" si="64"/>
        <v>71393</v>
      </c>
      <c r="W360" s="299">
        <f t="shared" si="65"/>
        <v>0</v>
      </c>
      <c r="X360" s="300">
        <f t="shared" si="66"/>
        <v>0</v>
      </c>
      <c r="Y360" s="295"/>
    </row>
    <row r="361" spans="1:25" ht="22.5" customHeight="1" x14ac:dyDescent="0.15">
      <c r="A361" s="287" t="s">
        <v>170</v>
      </c>
      <c r="B361" s="317" t="s">
        <v>2235</v>
      </c>
      <c r="C361" s="310" t="s">
        <v>2231</v>
      </c>
      <c r="D361" s="306">
        <f>'내역서(건축)-SH'!D361+'내역서(건축)-재개발'!D361</f>
        <v>1</v>
      </c>
      <c r="E361" s="282" t="s">
        <v>1078</v>
      </c>
      <c r="F361" s="283">
        <v>12567</v>
      </c>
      <c r="G361" s="283">
        <f t="shared" si="56"/>
        <v>12567</v>
      </c>
      <c r="H361" s="283">
        <v>23356</v>
      </c>
      <c r="I361" s="283">
        <f t="shared" si="57"/>
        <v>23356</v>
      </c>
      <c r="J361" s="283">
        <v>0</v>
      </c>
      <c r="K361" s="283">
        <f t="shared" si="58"/>
        <v>0</v>
      </c>
      <c r="L361" s="283">
        <f t="shared" si="59"/>
        <v>35923</v>
      </c>
      <c r="M361" s="300">
        <f t="shared" si="59"/>
        <v>35923</v>
      </c>
      <c r="N361" s="303">
        <f>'내역서(건축)-SH'!N361+'내역서(건축)-재개발'!N361</f>
        <v>1</v>
      </c>
      <c r="O361" s="283">
        <v>12567</v>
      </c>
      <c r="P361" s="283">
        <f t="shared" si="60"/>
        <v>12567</v>
      </c>
      <c r="Q361" s="283">
        <v>23356</v>
      </c>
      <c r="R361" s="283">
        <f t="shared" si="61"/>
        <v>23356</v>
      </c>
      <c r="S361" s="283">
        <v>0</v>
      </c>
      <c r="T361" s="283">
        <f t="shared" si="62"/>
        <v>0</v>
      </c>
      <c r="U361" s="283">
        <f t="shared" si="63"/>
        <v>35923</v>
      </c>
      <c r="V361" s="292">
        <f t="shared" si="64"/>
        <v>35923</v>
      </c>
      <c r="W361" s="299">
        <f t="shared" si="65"/>
        <v>0</v>
      </c>
      <c r="X361" s="300">
        <f t="shared" si="66"/>
        <v>0</v>
      </c>
      <c r="Y361" s="295"/>
    </row>
    <row r="362" spans="1:25" ht="22.5" customHeight="1" x14ac:dyDescent="0.15">
      <c r="A362" s="287" t="s">
        <v>171</v>
      </c>
      <c r="B362" s="317" t="s">
        <v>2236</v>
      </c>
      <c r="C362" s="310" t="s">
        <v>2231</v>
      </c>
      <c r="D362" s="306">
        <f>'내역서(건축)-SH'!D362+'내역서(건축)-재개발'!D362</f>
        <v>1</v>
      </c>
      <c r="E362" s="282" t="s">
        <v>1078</v>
      </c>
      <c r="F362" s="283">
        <v>12567</v>
      </c>
      <c r="G362" s="283">
        <f t="shared" si="56"/>
        <v>12567</v>
      </c>
      <c r="H362" s="283">
        <v>29196</v>
      </c>
      <c r="I362" s="283">
        <f t="shared" si="57"/>
        <v>29196</v>
      </c>
      <c r="J362" s="283">
        <v>0</v>
      </c>
      <c r="K362" s="283">
        <f t="shared" si="58"/>
        <v>0</v>
      </c>
      <c r="L362" s="283">
        <f t="shared" si="59"/>
        <v>41763</v>
      </c>
      <c r="M362" s="300">
        <f t="shared" si="59"/>
        <v>41763</v>
      </c>
      <c r="N362" s="303">
        <f>'내역서(건축)-SH'!N362+'내역서(건축)-재개발'!N362</f>
        <v>1</v>
      </c>
      <c r="O362" s="283">
        <v>12567</v>
      </c>
      <c r="P362" s="283">
        <f t="shared" si="60"/>
        <v>12567</v>
      </c>
      <c r="Q362" s="283">
        <v>29196</v>
      </c>
      <c r="R362" s="283">
        <f t="shared" si="61"/>
        <v>29196</v>
      </c>
      <c r="S362" s="283">
        <v>0</v>
      </c>
      <c r="T362" s="283">
        <f t="shared" si="62"/>
        <v>0</v>
      </c>
      <c r="U362" s="283">
        <f t="shared" si="63"/>
        <v>41763</v>
      </c>
      <c r="V362" s="292">
        <f t="shared" si="64"/>
        <v>41763</v>
      </c>
      <c r="W362" s="299">
        <f t="shared" si="65"/>
        <v>0</v>
      </c>
      <c r="X362" s="300">
        <f t="shared" si="66"/>
        <v>0</v>
      </c>
      <c r="Y362" s="295"/>
    </row>
    <row r="363" spans="1:25" ht="22.5" customHeight="1" x14ac:dyDescent="0.15">
      <c r="A363" s="287" t="s">
        <v>172</v>
      </c>
      <c r="B363" s="317" t="s">
        <v>2235</v>
      </c>
      <c r="C363" s="310" t="s">
        <v>2237</v>
      </c>
      <c r="D363" s="306">
        <f>'내역서(건축)-SH'!D363+'내역서(건축)-재개발'!D363</f>
        <v>1</v>
      </c>
      <c r="E363" s="282" t="s">
        <v>1078</v>
      </c>
      <c r="F363" s="283">
        <v>20969</v>
      </c>
      <c r="G363" s="283">
        <f t="shared" si="56"/>
        <v>20969</v>
      </c>
      <c r="H363" s="283">
        <v>26756</v>
      </c>
      <c r="I363" s="283">
        <f t="shared" si="57"/>
        <v>26756</v>
      </c>
      <c r="J363" s="283">
        <v>0</v>
      </c>
      <c r="K363" s="283">
        <f t="shared" si="58"/>
        <v>0</v>
      </c>
      <c r="L363" s="283">
        <f t="shared" si="59"/>
        <v>47725</v>
      </c>
      <c r="M363" s="300">
        <f t="shared" si="59"/>
        <v>47725</v>
      </c>
      <c r="N363" s="303">
        <f>'내역서(건축)-SH'!N363+'내역서(건축)-재개발'!N363</f>
        <v>1</v>
      </c>
      <c r="O363" s="283">
        <v>20969</v>
      </c>
      <c r="P363" s="283">
        <f t="shared" si="60"/>
        <v>20969</v>
      </c>
      <c r="Q363" s="283">
        <v>26756</v>
      </c>
      <c r="R363" s="283">
        <f t="shared" si="61"/>
        <v>26756</v>
      </c>
      <c r="S363" s="283">
        <v>0</v>
      </c>
      <c r="T363" s="283">
        <f t="shared" si="62"/>
        <v>0</v>
      </c>
      <c r="U363" s="283">
        <f t="shared" si="63"/>
        <v>47725</v>
      </c>
      <c r="V363" s="292">
        <f t="shared" si="64"/>
        <v>47725</v>
      </c>
      <c r="W363" s="299">
        <f t="shared" si="65"/>
        <v>0</v>
      </c>
      <c r="X363" s="300">
        <f t="shared" si="66"/>
        <v>0</v>
      </c>
      <c r="Y363" s="295"/>
    </row>
    <row r="364" spans="1:25" ht="22.5" customHeight="1" x14ac:dyDescent="0.15">
      <c r="A364" s="287" t="s">
        <v>173</v>
      </c>
      <c r="B364" s="317" t="s">
        <v>2236</v>
      </c>
      <c r="C364" s="310" t="s">
        <v>2237</v>
      </c>
      <c r="D364" s="306">
        <f>'내역서(건축)-SH'!D364+'내역서(건축)-재개발'!D364</f>
        <v>1</v>
      </c>
      <c r="E364" s="282" t="s">
        <v>1078</v>
      </c>
      <c r="F364" s="283">
        <v>20969</v>
      </c>
      <c r="G364" s="283">
        <f t="shared" si="56"/>
        <v>20969</v>
      </c>
      <c r="H364" s="283">
        <v>33445</v>
      </c>
      <c r="I364" s="283">
        <f t="shared" si="57"/>
        <v>33445</v>
      </c>
      <c r="J364" s="283">
        <v>0</v>
      </c>
      <c r="K364" s="283">
        <f t="shared" si="58"/>
        <v>0</v>
      </c>
      <c r="L364" s="283">
        <f t="shared" si="59"/>
        <v>54414</v>
      </c>
      <c r="M364" s="300">
        <f t="shared" si="59"/>
        <v>54414</v>
      </c>
      <c r="N364" s="303">
        <f>'내역서(건축)-SH'!N364+'내역서(건축)-재개발'!N364</f>
        <v>1</v>
      </c>
      <c r="O364" s="283">
        <v>20969</v>
      </c>
      <c r="P364" s="283">
        <f t="shared" si="60"/>
        <v>20969</v>
      </c>
      <c r="Q364" s="283">
        <v>33445</v>
      </c>
      <c r="R364" s="283">
        <f t="shared" si="61"/>
        <v>33445</v>
      </c>
      <c r="S364" s="283">
        <v>0</v>
      </c>
      <c r="T364" s="283">
        <f t="shared" si="62"/>
        <v>0</v>
      </c>
      <c r="U364" s="283">
        <f t="shared" si="63"/>
        <v>54414</v>
      </c>
      <c r="V364" s="292">
        <f t="shared" si="64"/>
        <v>54414</v>
      </c>
      <c r="W364" s="299">
        <f t="shared" si="65"/>
        <v>0</v>
      </c>
      <c r="X364" s="300">
        <f t="shared" si="66"/>
        <v>0</v>
      </c>
      <c r="Y364" s="295"/>
    </row>
    <row r="365" spans="1:25" ht="22.5" customHeight="1" x14ac:dyDescent="0.15">
      <c r="A365" s="287" t="s">
        <v>174</v>
      </c>
      <c r="B365" s="317" t="s">
        <v>2235</v>
      </c>
      <c r="C365" s="310" t="s">
        <v>2238</v>
      </c>
      <c r="D365" s="306">
        <f>'내역서(건축)-SH'!D365+'내역서(건축)-재개발'!D365</f>
        <v>1</v>
      </c>
      <c r="E365" s="282" t="s">
        <v>1078</v>
      </c>
      <c r="F365" s="283">
        <v>27173</v>
      </c>
      <c r="G365" s="283">
        <f t="shared" si="56"/>
        <v>27173</v>
      </c>
      <c r="H365" s="283">
        <v>34472</v>
      </c>
      <c r="I365" s="283">
        <f t="shared" si="57"/>
        <v>34472</v>
      </c>
      <c r="J365" s="283">
        <v>0</v>
      </c>
      <c r="K365" s="283">
        <f t="shared" si="58"/>
        <v>0</v>
      </c>
      <c r="L365" s="283">
        <f t="shared" si="59"/>
        <v>61645</v>
      </c>
      <c r="M365" s="300">
        <f t="shared" si="59"/>
        <v>61645</v>
      </c>
      <c r="N365" s="303">
        <f>'내역서(건축)-SH'!N365+'내역서(건축)-재개발'!N365</f>
        <v>1</v>
      </c>
      <c r="O365" s="283">
        <v>27173</v>
      </c>
      <c r="P365" s="283">
        <f t="shared" si="60"/>
        <v>27173</v>
      </c>
      <c r="Q365" s="283">
        <v>34472</v>
      </c>
      <c r="R365" s="283">
        <f t="shared" si="61"/>
        <v>34472</v>
      </c>
      <c r="S365" s="283">
        <v>0</v>
      </c>
      <c r="T365" s="283">
        <f t="shared" si="62"/>
        <v>0</v>
      </c>
      <c r="U365" s="283">
        <f t="shared" si="63"/>
        <v>61645</v>
      </c>
      <c r="V365" s="292">
        <f t="shared" si="64"/>
        <v>61645</v>
      </c>
      <c r="W365" s="299">
        <f t="shared" si="65"/>
        <v>0</v>
      </c>
      <c r="X365" s="300">
        <f t="shared" si="66"/>
        <v>0</v>
      </c>
      <c r="Y365" s="295"/>
    </row>
    <row r="366" spans="1:25" ht="22.5" customHeight="1" x14ac:dyDescent="0.15">
      <c r="A366" s="287" t="s">
        <v>175</v>
      </c>
      <c r="B366" s="317" t="s">
        <v>2236</v>
      </c>
      <c r="C366" s="310" t="s">
        <v>2238</v>
      </c>
      <c r="D366" s="306">
        <f>'내역서(건축)-SH'!D366+'내역서(건축)-재개발'!D366</f>
        <v>1</v>
      </c>
      <c r="E366" s="282" t="s">
        <v>1078</v>
      </c>
      <c r="F366" s="283">
        <v>27173</v>
      </c>
      <c r="G366" s="283">
        <f t="shared" si="56"/>
        <v>27173</v>
      </c>
      <c r="H366" s="283">
        <v>43090</v>
      </c>
      <c r="I366" s="283">
        <f t="shared" si="57"/>
        <v>43090</v>
      </c>
      <c r="J366" s="283">
        <v>0</v>
      </c>
      <c r="K366" s="283">
        <f t="shared" si="58"/>
        <v>0</v>
      </c>
      <c r="L366" s="283">
        <f t="shared" si="59"/>
        <v>70263</v>
      </c>
      <c r="M366" s="300">
        <f t="shared" si="59"/>
        <v>70263</v>
      </c>
      <c r="N366" s="303">
        <f>'내역서(건축)-SH'!N366+'내역서(건축)-재개발'!N366</f>
        <v>1</v>
      </c>
      <c r="O366" s="283">
        <v>27173</v>
      </c>
      <c r="P366" s="283">
        <f t="shared" si="60"/>
        <v>27173</v>
      </c>
      <c r="Q366" s="283">
        <v>43090</v>
      </c>
      <c r="R366" s="283">
        <f t="shared" si="61"/>
        <v>43090</v>
      </c>
      <c r="S366" s="283">
        <v>0</v>
      </c>
      <c r="T366" s="283">
        <f t="shared" si="62"/>
        <v>0</v>
      </c>
      <c r="U366" s="283">
        <f t="shared" si="63"/>
        <v>70263</v>
      </c>
      <c r="V366" s="292">
        <f t="shared" si="64"/>
        <v>70263</v>
      </c>
      <c r="W366" s="299">
        <f t="shared" si="65"/>
        <v>0</v>
      </c>
      <c r="X366" s="300">
        <f t="shared" si="66"/>
        <v>0</v>
      </c>
      <c r="Y366" s="295"/>
    </row>
    <row r="367" spans="1:25" ht="22.5" customHeight="1" x14ac:dyDescent="0.15">
      <c r="A367" s="287" t="s">
        <v>176</v>
      </c>
      <c r="B367" s="317" t="s">
        <v>2239</v>
      </c>
      <c r="C367" s="310"/>
      <c r="D367" s="306">
        <f>'내역서(건축)-SH'!D367+'내역서(건축)-재개발'!D367</f>
        <v>1</v>
      </c>
      <c r="E367" s="282" t="s">
        <v>1078</v>
      </c>
      <c r="F367" s="283">
        <v>14658</v>
      </c>
      <c r="G367" s="283">
        <f t="shared" si="56"/>
        <v>14658</v>
      </c>
      <c r="H367" s="283">
        <v>6867</v>
      </c>
      <c r="I367" s="283">
        <f t="shared" si="57"/>
        <v>6867</v>
      </c>
      <c r="J367" s="283">
        <v>0</v>
      </c>
      <c r="K367" s="283">
        <f t="shared" si="58"/>
        <v>0</v>
      </c>
      <c r="L367" s="283">
        <f t="shared" si="59"/>
        <v>21525</v>
      </c>
      <c r="M367" s="300">
        <f t="shared" si="59"/>
        <v>21525</v>
      </c>
      <c r="N367" s="303">
        <f>'내역서(건축)-SH'!N367+'내역서(건축)-재개발'!N367</f>
        <v>1</v>
      </c>
      <c r="O367" s="283">
        <v>14658</v>
      </c>
      <c r="P367" s="283">
        <f t="shared" si="60"/>
        <v>14658</v>
      </c>
      <c r="Q367" s="283">
        <v>6867</v>
      </c>
      <c r="R367" s="283">
        <f t="shared" si="61"/>
        <v>6867</v>
      </c>
      <c r="S367" s="283">
        <v>0</v>
      </c>
      <c r="T367" s="283">
        <f t="shared" si="62"/>
        <v>0</v>
      </c>
      <c r="U367" s="283">
        <f t="shared" si="63"/>
        <v>21525</v>
      </c>
      <c r="V367" s="292">
        <f t="shared" si="64"/>
        <v>21525</v>
      </c>
      <c r="W367" s="299">
        <f t="shared" si="65"/>
        <v>0</v>
      </c>
      <c r="X367" s="300">
        <f t="shared" si="66"/>
        <v>0</v>
      </c>
      <c r="Y367" s="295"/>
    </row>
    <row r="368" spans="1:25" ht="22.5" customHeight="1" x14ac:dyDescent="0.15">
      <c r="A368" s="287" t="s">
        <v>177</v>
      </c>
      <c r="B368" s="317" t="s">
        <v>2240</v>
      </c>
      <c r="C368" s="310" t="s">
        <v>2241</v>
      </c>
      <c r="D368" s="306">
        <f>'내역서(건축)-SH'!D368+'내역서(건축)-재개발'!D368</f>
        <v>1</v>
      </c>
      <c r="E368" s="282" t="s">
        <v>1078</v>
      </c>
      <c r="F368" s="283">
        <v>92925</v>
      </c>
      <c r="G368" s="283">
        <f t="shared" si="56"/>
        <v>92925</v>
      </c>
      <c r="H368" s="283">
        <v>0</v>
      </c>
      <c r="I368" s="283">
        <f t="shared" si="57"/>
        <v>0</v>
      </c>
      <c r="J368" s="283">
        <v>0</v>
      </c>
      <c r="K368" s="283">
        <f t="shared" si="58"/>
        <v>0</v>
      </c>
      <c r="L368" s="283">
        <f t="shared" si="59"/>
        <v>92925</v>
      </c>
      <c r="M368" s="300">
        <f t="shared" si="59"/>
        <v>92925</v>
      </c>
      <c r="N368" s="303">
        <f>'내역서(건축)-SH'!N368+'내역서(건축)-재개발'!N368</f>
        <v>1</v>
      </c>
      <c r="O368" s="283">
        <v>92925</v>
      </c>
      <c r="P368" s="283">
        <f t="shared" si="60"/>
        <v>92925</v>
      </c>
      <c r="Q368" s="283">
        <v>0</v>
      </c>
      <c r="R368" s="283">
        <f t="shared" si="61"/>
        <v>0</v>
      </c>
      <c r="S368" s="283">
        <v>0</v>
      </c>
      <c r="T368" s="283">
        <f t="shared" si="62"/>
        <v>0</v>
      </c>
      <c r="U368" s="283">
        <f t="shared" si="63"/>
        <v>92925</v>
      </c>
      <c r="V368" s="292">
        <f t="shared" si="64"/>
        <v>92925</v>
      </c>
      <c r="W368" s="299">
        <f t="shared" si="65"/>
        <v>0</v>
      </c>
      <c r="X368" s="300">
        <f t="shared" si="66"/>
        <v>0</v>
      </c>
      <c r="Y368" s="295"/>
    </row>
    <row r="369" spans="1:25" ht="22.5" customHeight="1" x14ac:dyDescent="0.15">
      <c r="A369" s="287" t="s">
        <v>178</v>
      </c>
      <c r="B369" s="317" t="s">
        <v>2242</v>
      </c>
      <c r="C369" s="310" t="s">
        <v>2243</v>
      </c>
      <c r="D369" s="306">
        <f>'내역서(건축)-SH'!D369+'내역서(건축)-재개발'!D369</f>
        <v>1</v>
      </c>
      <c r="E369" s="282" t="s">
        <v>1078</v>
      </c>
      <c r="F369" s="283">
        <v>101775</v>
      </c>
      <c r="G369" s="283">
        <f t="shared" si="56"/>
        <v>101775</v>
      </c>
      <c r="H369" s="283">
        <v>0</v>
      </c>
      <c r="I369" s="283">
        <f t="shared" si="57"/>
        <v>0</v>
      </c>
      <c r="J369" s="283">
        <v>0</v>
      </c>
      <c r="K369" s="283">
        <f t="shared" si="58"/>
        <v>0</v>
      </c>
      <c r="L369" s="283">
        <f t="shared" si="59"/>
        <v>101775</v>
      </c>
      <c r="M369" s="300">
        <f t="shared" si="59"/>
        <v>101775</v>
      </c>
      <c r="N369" s="303">
        <f>'내역서(건축)-SH'!N369+'내역서(건축)-재개발'!N369</f>
        <v>1</v>
      </c>
      <c r="O369" s="283">
        <v>101775</v>
      </c>
      <c r="P369" s="283">
        <f t="shared" si="60"/>
        <v>101775</v>
      </c>
      <c r="Q369" s="283">
        <v>0</v>
      </c>
      <c r="R369" s="283">
        <f t="shared" si="61"/>
        <v>0</v>
      </c>
      <c r="S369" s="283">
        <v>0</v>
      </c>
      <c r="T369" s="283">
        <f t="shared" si="62"/>
        <v>0</v>
      </c>
      <c r="U369" s="283">
        <f t="shared" si="63"/>
        <v>101775</v>
      </c>
      <c r="V369" s="292">
        <f t="shared" si="64"/>
        <v>101775</v>
      </c>
      <c r="W369" s="299">
        <f t="shared" si="65"/>
        <v>0</v>
      </c>
      <c r="X369" s="300">
        <f t="shared" si="66"/>
        <v>0</v>
      </c>
      <c r="Y369" s="295"/>
    </row>
    <row r="370" spans="1:25" ht="22.5" customHeight="1" x14ac:dyDescent="0.15">
      <c r="A370" s="287" t="s">
        <v>179</v>
      </c>
      <c r="B370" s="317" t="s">
        <v>2244</v>
      </c>
      <c r="C370" s="310" t="s">
        <v>2245</v>
      </c>
      <c r="D370" s="306">
        <f>'내역서(건축)-SH'!D370+'내역서(건축)-재개발'!D370</f>
        <v>1</v>
      </c>
      <c r="E370" s="282" t="s">
        <v>1078</v>
      </c>
      <c r="F370" s="283">
        <v>13938</v>
      </c>
      <c r="G370" s="283">
        <f t="shared" si="56"/>
        <v>13938</v>
      </c>
      <c r="H370" s="283">
        <v>25505</v>
      </c>
      <c r="I370" s="283">
        <f t="shared" si="57"/>
        <v>25505</v>
      </c>
      <c r="J370" s="283">
        <v>509</v>
      </c>
      <c r="K370" s="283">
        <f t="shared" si="58"/>
        <v>509</v>
      </c>
      <c r="L370" s="283">
        <f t="shared" si="59"/>
        <v>39952</v>
      </c>
      <c r="M370" s="300">
        <f t="shared" si="59"/>
        <v>39952</v>
      </c>
      <c r="N370" s="303">
        <f>'내역서(건축)-SH'!N370+'내역서(건축)-재개발'!N370</f>
        <v>1</v>
      </c>
      <c r="O370" s="283">
        <v>13938</v>
      </c>
      <c r="P370" s="283">
        <f t="shared" si="60"/>
        <v>13938</v>
      </c>
      <c r="Q370" s="283">
        <v>25505</v>
      </c>
      <c r="R370" s="283">
        <f t="shared" si="61"/>
        <v>25505</v>
      </c>
      <c r="S370" s="283">
        <v>509</v>
      </c>
      <c r="T370" s="283">
        <f t="shared" si="62"/>
        <v>509</v>
      </c>
      <c r="U370" s="283">
        <f t="shared" si="63"/>
        <v>39952</v>
      </c>
      <c r="V370" s="292">
        <f t="shared" si="64"/>
        <v>39952</v>
      </c>
      <c r="W370" s="299">
        <f t="shared" si="65"/>
        <v>0</v>
      </c>
      <c r="X370" s="300">
        <f t="shared" si="66"/>
        <v>0</v>
      </c>
      <c r="Y370" s="295"/>
    </row>
    <row r="371" spans="1:25" ht="22.5" customHeight="1" x14ac:dyDescent="0.15">
      <c r="A371" s="287" t="s">
        <v>180</v>
      </c>
      <c r="B371" s="317" t="s">
        <v>2246</v>
      </c>
      <c r="C371" s="310" t="s">
        <v>2245</v>
      </c>
      <c r="D371" s="306">
        <f>'내역서(건축)-SH'!D371+'내역서(건축)-재개발'!D371</f>
        <v>1</v>
      </c>
      <c r="E371" s="282" t="s">
        <v>1078</v>
      </c>
      <c r="F371" s="283">
        <v>13938</v>
      </c>
      <c r="G371" s="283">
        <f t="shared" si="56"/>
        <v>13938</v>
      </c>
      <c r="H371" s="283">
        <v>31882</v>
      </c>
      <c r="I371" s="283">
        <f t="shared" si="57"/>
        <v>31882</v>
      </c>
      <c r="J371" s="283">
        <v>509</v>
      </c>
      <c r="K371" s="283">
        <f t="shared" si="58"/>
        <v>509</v>
      </c>
      <c r="L371" s="283">
        <f t="shared" si="59"/>
        <v>46329</v>
      </c>
      <c r="M371" s="300">
        <f t="shared" si="59"/>
        <v>46329</v>
      </c>
      <c r="N371" s="303">
        <f>'내역서(건축)-SH'!N371+'내역서(건축)-재개발'!N371</f>
        <v>1</v>
      </c>
      <c r="O371" s="283">
        <v>13938</v>
      </c>
      <c r="P371" s="283">
        <f t="shared" si="60"/>
        <v>13938</v>
      </c>
      <c r="Q371" s="283">
        <v>31882</v>
      </c>
      <c r="R371" s="283">
        <f t="shared" si="61"/>
        <v>31882</v>
      </c>
      <c r="S371" s="283">
        <v>509</v>
      </c>
      <c r="T371" s="283">
        <f t="shared" si="62"/>
        <v>509</v>
      </c>
      <c r="U371" s="283">
        <f t="shared" si="63"/>
        <v>46329</v>
      </c>
      <c r="V371" s="292">
        <f t="shared" si="64"/>
        <v>46329</v>
      </c>
      <c r="W371" s="299">
        <f t="shared" si="65"/>
        <v>0</v>
      </c>
      <c r="X371" s="300">
        <f t="shared" si="66"/>
        <v>0</v>
      </c>
      <c r="Y371" s="295"/>
    </row>
    <row r="372" spans="1:25" ht="22.5" customHeight="1" x14ac:dyDescent="0.15">
      <c r="A372" s="287" t="s">
        <v>181</v>
      </c>
      <c r="B372" s="317" t="s">
        <v>2244</v>
      </c>
      <c r="C372" s="310" t="s">
        <v>2247</v>
      </c>
      <c r="D372" s="306">
        <f>'내역서(건축)-SH'!D372+'내역서(건축)-재개발'!D372</f>
        <v>1</v>
      </c>
      <c r="E372" s="282" t="s">
        <v>1078</v>
      </c>
      <c r="F372" s="283">
        <v>15332</v>
      </c>
      <c r="G372" s="283">
        <f t="shared" si="56"/>
        <v>15332</v>
      </c>
      <c r="H372" s="283">
        <v>25505</v>
      </c>
      <c r="I372" s="283">
        <f t="shared" si="57"/>
        <v>25505</v>
      </c>
      <c r="J372" s="283">
        <v>509</v>
      </c>
      <c r="K372" s="283">
        <f t="shared" si="58"/>
        <v>509</v>
      </c>
      <c r="L372" s="283">
        <f t="shared" si="59"/>
        <v>41346</v>
      </c>
      <c r="M372" s="300">
        <f t="shared" si="59"/>
        <v>41346</v>
      </c>
      <c r="N372" s="303">
        <f>'내역서(건축)-SH'!N372+'내역서(건축)-재개발'!N372</f>
        <v>1</v>
      </c>
      <c r="O372" s="283">
        <v>15332</v>
      </c>
      <c r="P372" s="283">
        <f t="shared" si="60"/>
        <v>15332</v>
      </c>
      <c r="Q372" s="283">
        <v>25505</v>
      </c>
      <c r="R372" s="283">
        <f t="shared" si="61"/>
        <v>25505</v>
      </c>
      <c r="S372" s="283">
        <v>509</v>
      </c>
      <c r="T372" s="283">
        <f t="shared" si="62"/>
        <v>509</v>
      </c>
      <c r="U372" s="283">
        <f t="shared" si="63"/>
        <v>41346</v>
      </c>
      <c r="V372" s="292">
        <f t="shared" si="64"/>
        <v>41346</v>
      </c>
      <c r="W372" s="299">
        <f t="shared" si="65"/>
        <v>0</v>
      </c>
      <c r="X372" s="300">
        <f t="shared" si="66"/>
        <v>0</v>
      </c>
      <c r="Y372" s="295"/>
    </row>
    <row r="373" spans="1:25" ht="22.5" customHeight="1" x14ac:dyDescent="0.15">
      <c r="A373" s="287" t="s">
        <v>182</v>
      </c>
      <c r="B373" s="317" t="s">
        <v>2246</v>
      </c>
      <c r="C373" s="310" t="s">
        <v>2247</v>
      </c>
      <c r="D373" s="306">
        <f>'내역서(건축)-SH'!D373+'내역서(건축)-재개발'!D373</f>
        <v>1</v>
      </c>
      <c r="E373" s="282" t="s">
        <v>1078</v>
      </c>
      <c r="F373" s="283">
        <v>15332</v>
      </c>
      <c r="G373" s="283">
        <f t="shared" si="56"/>
        <v>15332</v>
      </c>
      <c r="H373" s="283">
        <v>31882</v>
      </c>
      <c r="I373" s="283">
        <f t="shared" si="57"/>
        <v>31882</v>
      </c>
      <c r="J373" s="283">
        <v>509</v>
      </c>
      <c r="K373" s="283">
        <f t="shared" si="58"/>
        <v>509</v>
      </c>
      <c r="L373" s="283">
        <f t="shared" si="59"/>
        <v>47723</v>
      </c>
      <c r="M373" s="300">
        <f t="shared" si="59"/>
        <v>47723</v>
      </c>
      <c r="N373" s="303">
        <f>'내역서(건축)-SH'!N373+'내역서(건축)-재개발'!N373</f>
        <v>1</v>
      </c>
      <c r="O373" s="283">
        <v>15332</v>
      </c>
      <c r="P373" s="283">
        <f t="shared" si="60"/>
        <v>15332</v>
      </c>
      <c r="Q373" s="283">
        <v>31882</v>
      </c>
      <c r="R373" s="283">
        <f t="shared" si="61"/>
        <v>31882</v>
      </c>
      <c r="S373" s="283">
        <v>509</v>
      </c>
      <c r="T373" s="283">
        <f t="shared" si="62"/>
        <v>509</v>
      </c>
      <c r="U373" s="283">
        <f t="shared" si="63"/>
        <v>47723</v>
      </c>
      <c r="V373" s="292">
        <f t="shared" si="64"/>
        <v>47723</v>
      </c>
      <c r="W373" s="299">
        <f t="shared" si="65"/>
        <v>0</v>
      </c>
      <c r="X373" s="300">
        <f t="shared" si="66"/>
        <v>0</v>
      </c>
      <c r="Y373" s="295"/>
    </row>
    <row r="374" spans="1:25" ht="22.5" customHeight="1" x14ac:dyDescent="0.15">
      <c r="A374" s="287" t="s">
        <v>183</v>
      </c>
      <c r="B374" s="317" t="s">
        <v>2244</v>
      </c>
      <c r="C374" s="310" t="s">
        <v>2248</v>
      </c>
      <c r="D374" s="306">
        <f>'내역서(건축)-SH'!D374+'내역서(건축)-재개발'!D374</f>
        <v>1</v>
      </c>
      <c r="E374" s="282" t="s">
        <v>1078</v>
      </c>
      <c r="F374" s="283">
        <v>16726</v>
      </c>
      <c r="G374" s="283">
        <f t="shared" si="56"/>
        <v>16726</v>
      </c>
      <c r="H374" s="283">
        <v>25505</v>
      </c>
      <c r="I374" s="283">
        <f t="shared" si="57"/>
        <v>25505</v>
      </c>
      <c r="J374" s="283">
        <v>509</v>
      </c>
      <c r="K374" s="283">
        <f t="shared" si="58"/>
        <v>509</v>
      </c>
      <c r="L374" s="283">
        <f t="shared" si="59"/>
        <v>42740</v>
      </c>
      <c r="M374" s="300">
        <f t="shared" si="59"/>
        <v>42740</v>
      </c>
      <c r="N374" s="303">
        <f>'내역서(건축)-SH'!N374+'내역서(건축)-재개발'!N374</f>
        <v>1</v>
      </c>
      <c r="O374" s="283">
        <v>16726</v>
      </c>
      <c r="P374" s="283">
        <f t="shared" si="60"/>
        <v>16726</v>
      </c>
      <c r="Q374" s="283">
        <v>25505</v>
      </c>
      <c r="R374" s="283">
        <f t="shared" si="61"/>
        <v>25505</v>
      </c>
      <c r="S374" s="283">
        <v>509</v>
      </c>
      <c r="T374" s="283">
        <f t="shared" si="62"/>
        <v>509</v>
      </c>
      <c r="U374" s="283">
        <f t="shared" si="63"/>
        <v>42740</v>
      </c>
      <c r="V374" s="292">
        <f t="shared" si="64"/>
        <v>42740</v>
      </c>
      <c r="W374" s="299">
        <f t="shared" si="65"/>
        <v>0</v>
      </c>
      <c r="X374" s="300">
        <f t="shared" si="66"/>
        <v>0</v>
      </c>
      <c r="Y374" s="295"/>
    </row>
    <row r="375" spans="1:25" ht="22.5" customHeight="1" x14ac:dyDescent="0.15">
      <c r="A375" s="287" t="s">
        <v>184</v>
      </c>
      <c r="B375" s="317" t="s">
        <v>2246</v>
      </c>
      <c r="C375" s="310" t="s">
        <v>2248</v>
      </c>
      <c r="D375" s="306">
        <f>'내역서(건축)-SH'!D375+'내역서(건축)-재개발'!D375</f>
        <v>1</v>
      </c>
      <c r="E375" s="282" t="s">
        <v>1078</v>
      </c>
      <c r="F375" s="283">
        <v>16726</v>
      </c>
      <c r="G375" s="283">
        <f t="shared" si="56"/>
        <v>16726</v>
      </c>
      <c r="H375" s="283">
        <v>31882</v>
      </c>
      <c r="I375" s="283">
        <f t="shared" si="57"/>
        <v>31882</v>
      </c>
      <c r="J375" s="283">
        <v>509</v>
      </c>
      <c r="K375" s="283">
        <f t="shared" si="58"/>
        <v>509</v>
      </c>
      <c r="L375" s="283">
        <f t="shared" si="59"/>
        <v>49117</v>
      </c>
      <c r="M375" s="300">
        <f t="shared" si="59"/>
        <v>49117</v>
      </c>
      <c r="N375" s="303">
        <f>'내역서(건축)-SH'!N375+'내역서(건축)-재개발'!N375</f>
        <v>1</v>
      </c>
      <c r="O375" s="283">
        <v>16726</v>
      </c>
      <c r="P375" s="283">
        <f t="shared" si="60"/>
        <v>16726</v>
      </c>
      <c r="Q375" s="283">
        <v>31882</v>
      </c>
      <c r="R375" s="283">
        <f t="shared" si="61"/>
        <v>31882</v>
      </c>
      <c r="S375" s="283">
        <v>509</v>
      </c>
      <c r="T375" s="283">
        <f t="shared" si="62"/>
        <v>509</v>
      </c>
      <c r="U375" s="283">
        <f t="shared" si="63"/>
        <v>49117</v>
      </c>
      <c r="V375" s="292">
        <f t="shared" si="64"/>
        <v>49117</v>
      </c>
      <c r="W375" s="299">
        <f t="shared" si="65"/>
        <v>0</v>
      </c>
      <c r="X375" s="300">
        <f t="shared" si="66"/>
        <v>0</v>
      </c>
      <c r="Y375" s="295"/>
    </row>
    <row r="376" spans="1:25" ht="22.5" customHeight="1" x14ac:dyDescent="0.15">
      <c r="A376" s="287" t="s">
        <v>185</v>
      </c>
      <c r="B376" s="317" t="s">
        <v>2244</v>
      </c>
      <c r="C376" s="310" t="s">
        <v>2249</v>
      </c>
      <c r="D376" s="306">
        <f>'내역서(건축)-SH'!D376+'내역서(건축)-재개발'!D376</f>
        <v>1</v>
      </c>
      <c r="E376" s="282" t="s">
        <v>1078</v>
      </c>
      <c r="F376" s="283">
        <v>15930</v>
      </c>
      <c r="G376" s="283">
        <f t="shared" si="56"/>
        <v>15930</v>
      </c>
      <c r="H376" s="283">
        <v>12632</v>
      </c>
      <c r="I376" s="283">
        <f t="shared" si="57"/>
        <v>12632</v>
      </c>
      <c r="J376" s="283">
        <v>252</v>
      </c>
      <c r="K376" s="283">
        <f t="shared" si="58"/>
        <v>252</v>
      </c>
      <c r="L376" s="283">
        <f t="shared" si="59"/>
        <v>28814</v>
      </c>
      <c r="M376" s="300">
        <f t="shared" si="59"/>
        <v>28814</v>
      </c>
      <c r="N376" s="303">
        <f>'내역서(건축)-SH'!N376+'내역서(건축)-재개발'!N376</f>
        <v>1</v>
      </c>
      <c r="O376" s="283">
        <v>15930</v>
      </c>
      <c r="P376" s="283">
        <f t="shared" si="60"/>
        <v>15930</v>
      </c>
      <c r="Q376" s="283">
        <v>12632</v>
      </c>
      <c r="R376" s="283">
        <f t="shared" si="61"/>
        <v>12632</v>
      </c>
      <c r="S376" s="283">
        <v>252</v>
      </c>
      <c r="T376" s="283">
        <f t="shared" si="62"/>
        <v>252</v>
      </c>
      <c r="U376" s="283">
        <f t="shared" si="63"/>
        <v>28814</v>
      </c>
      <c r="V376" s="292">
        <f t="shared" si="64"/>
        <v>28814</v>
      </c>
      <c r="W376" s="299">
        <f t="shared" si="65"/>
        <v>0</v>
      </c>
      <c r="X376" s="300">
        <f t="shared" si="66"/>
        <v>0</v>
      </c>
      <c r="Y376" s="295"/>
    </row>
    <row r="377" spans="1:25" ht="22.5" customHeight="1" x14ac:dyDescent="0.15">
      <c r="A377" s="287" t="s">
        <v>186</v>
      </c>
      <c r="B377" s="317" t="s">
        <v>2246</v>
      </c>
      <c r="C377" s="310" t="s">
        <v>2249</v>
      </c>
      <c r="D377" s="306">
        <f>'내역서(건축)-SH'!D377+'내역서(건축)-재개발'!D377</f>
        <v>1</v>
      </c>
      <c r="E377" s="282" t="s">
        <v>1078</v>
      </c>
      <c r="F377" s="283">
        <v>16726</v>
      </c>
      <c r="G377" s="283">
        <f t="shared" si="56"/>
        <v>16726</v>
      </c>
      <c r="H377" s="283">
        <v>15790</v>
      </c>
      <c r="I377" s="283">
        <f t="shared" si="57"/>
        <v>15790</v>
      </c>
      <c r="J377" s="283">
        <v>252</v>
      </c>
      <c r="K377" s="283">
        <f t="shared" si="58"/>
        <v>252</v>
      </c>
      <c r="L377" s="283">
        <f t="shared" si="59"/>
        <v>32768</v>
      </c>
      <c r="M377" s="300">
        <f t="shared" si="59"/>
        <v>32768</v>
      </c>
      <c r="N377" s="303">
        <f>'내역서(건축)-SH'!N377+'내역서(건축)-재개발'!N377</f>
        <v>1</v>
      </c>
      <c r="O377" s="283">
        <v>16726</v>
      </c>
      <c r="P377" s="283">
        <f t="shared" si="60"/>
        <v>16726</v>
      </c>
      <c r="Q377" s="283">
        <v>15790</v>
      </c>
      <c r="R377" s="283">
        <f t="shared" si="61"/>
        <v>15790</v>
      </c>
      <c r="S377" s="283">
        <v>252</v>
      </c>
      <c r="T377" s="283">
        <f t="shared" si="62"/>
        <v>252</v>
      </c>
      <c r="U377" s="283">
        <f t="shared" si="63"/>
        <v>32768</v>
      </c>
      <c r="V377" s="292">
        <f t="shared" si="64"/>
        <v>32768</v>
      </c>
      <c r="W377" s="299">
        <f t="shared" si="65"/>
        <v>0</v>
      </c>
      <c r="X377" s="300">
        <f t="shared" si="66"/>
        <v>0</v>
      </c>
      <c r="Y377" s="295"/>
    </row>
    <row r="378" spans="1:25" ht="22.5" customHeight="1" x14ac:dyDescent="0.15">
      <c r="A378" s="287" t="s">
        <v>187</v>
      </c>
      <c r="B378" s="317" t="s">
        <v>2244</v>
      </c>
      <c r="C378" s="310" t="s">
        <v>2250</v>
      </c>
      <c r="D378" s="306">
        <f>'내역서(건축)-SH'!D378+'내역서(건축)-재개발'!D378</f>
        <v>1</v>
      </c>
      <c r="E378" s="282" t="s">
        <v>1078</v>
      </c>
      <c r="F378" s="283">
        <v>15930</v>
      </c>
      <c r="G378" s="283">
        <f t="shared" si="56"/>
        <v>15930</v>
      </c>
      <c r="H378" s="283">
        <v>12632</v>
      </c>
      <c r="I378" s="283">
        <f t="shared" si="57"/>
        <v>12632</v>
      </c>
      <c r="J378" s="283">
        <v>252</v>
      </c>
      <c r="K378" s="283">
        <f t="shared" si="58"/>
        <v>252</v>
      </c>
      <c r="L378" s="283">
        <f t="shared" si="59"/>
        <v>28814</v>
      </c>
      <c r="M378" s="300">
        <f t="shared" si="59"/>
        <v>28814</v>
      </c>
      <c r="N378" s="303">
        <f>'내역서(건축)-SH'!N378+'내역서(건축)-재개발'!N378</f>
        <v>1</v>
      </c>
      <c r="O378" s="283">
        <v>15930</v>
      </c>
      <c r="P378" s="283">
        <f t="shared" si="60"/>
        <v>15930</v>
      </c>
      <c r="Q378" s="283">
        <v>12632</v>
      </c>
      <c r="R378" s="283">
        <f t="shared" si="61"/>
        <v>12632</v>
      </c>
      <c r="S378" s="283">
        <v>252</v>
      </c>
      <c r="T378" s="283">
        <f t="shared" si="62"/>
        <v>252</v>
      </c>
      <c r="U378" s="283">
        <f t="shared" si="63"/>
        <v>28814</v>
      </c>
      <c r="V378" s="292">
        <f t="shared" si="64"/>
        <v>28814</v>
      </c>
      <c r="W378" s="299">
        <f t="shared" si="65"/>
        <v>0</v>
      </c>
      <c r="X378" s="300">
        <f t="shared" si="66"/>
        <v>0</v>
      </c>
      <c r="Y378" s="295"/>
    </row>
    <row r="379" spans="1:25" ht="22.5" customHeight="1" x14ac:dyDescent="0.15">
      <c r="A379" s="287" t="s">
        <v>188</v>
      </c>
      <c r="B379" s="317" t="s">
        <v>2246</v>
      </c>
      <c r="C379" s="310" t="s">
        <v>2250</v>
      </c>
      <c r="D379" s="306">
        <f>'내역서(건축)-SH'!D379+'내역서(건축)-재개발'!D379</f>
        <v>1</v>
      </c>
      <c r="E379" s="282" t="s">
        <v>1078</v>
      </c>
      <c r="F379" s="283">
        <v>16726</v>
      </c>
      <c r="G379" s="283">
        <f t="shared" si="56"/>
        <v>16726</v>
      </c>
      <c r="H379" s="283">
        <v>15790</v>
      </c>
      <c r="I379" s="283">
        <f t="shared" si="57"/>
        <v>15790</v>
      </c>
      <c r="J379" s="283">
        <v>252</v>
      </c>
      <c r="K379" s="283">
        <f t="shared" si="58"/>
        <v>252</v>
      </c>
      <c r="L379" s="283">
        <f t="shared" si="59"/>
        <v>32768</v>
      </c>
      <c r="M379" s="300">
        <f t="shared" si="59"/>
        <v>32768</v>
      </c>
      <c r="N379" s="303">
        <f>'내역서(건축)-SH'!N379+'내역서(건축)-재개발'!N379</f>
        <v>1</v>
      </c>
      <c r="O379" s="283">
        <v>16726</v>
      </c>
      <c r="P379" s="283">
        <f t="shared" si="60"/>
        <v>16726</v>
      </c>
      <c r="Q379" s="283">
        <v>15790</v>
      </c>
      <c r="R379" s="283">
        <f t="shared" si="61"/>
        <v>15790</v>
      </c>
      <c r="S379" s="283">
        <v>252</v>
      </c>
      <c r="T379" s="283">
        <f t="shared" si="62"/>
        <v>252</v>
      </c>
      <c r="U379" s="283">
        <f t="shared" si="63"/>
        <v>32768</v>
      </c>
      <c r="V379" s="292">
        <f t="shared" si="64"/>
        <v>32768</v>
      </c>
      <c r="W379" s="299">
        <f t="shared" si="65"/>
        <v>0</v>
      </c>
      <c r="X379" s="300">
        <f t="shared" si="66"/>
        <v>0</v>
      </c>
      <c r="Y379" s="295"/>
    </row>
    <row r="380" spans="1:25" ht="22.5" customHeight="1" x14ac:dyDescent="0.15">
      <c r="A380" s="287" t="s">
        <v>189</v>
      </c>
      <c r="B380" s="317" t="s">
        <v>2251</v>
      </c>
      <c r="C380" s="310" t="s">
        <v>2252</v>
      </c>
      <c r="D380" s="306">
        <f>'내역서(건축)-SH'!D380+'내역서(건축)-재개발'!D380</f>
        <v>8</v>
      </c>
      <c r="E380" s="282" t="s">
        <v>2253</v>
      </c>
      <c r="F380" s="283">
        <v>0</v>
      </c>
      <c r="G380" s="283">
        <f t="shared" si="56"/>
        <v>0</v>
      </c>
      <c r="H380" s="283">
        <v>283464</v>
      </c>
      <c r="I380" s="283">
        <f t="shared" si="57"/>
        <v>2267712</v>
      </c>
      <c r="J380" s="283">
        <v>0</v>
      </c>
      <c r="K380" s="283">
        <f t="shared" si="58"/>
        <v>0</v>
      </c>
      <c r="L380" s="283">
        <f t="shared" si="59"/>
        <v>283464</v>
      </c>
      <c r="M380" s="300">
        <f t="shared" si="59"/>
        <v>2267712</v>
      </c>
      <c r="N380" s="303">
        <f>'내역서(건축)-SH'!N380+'내역서(건축)-재개발'!N380</f>
        <v>8</v>
      </c>
      <c r="O380" s="283">
        <v>0</v>
      </c>
      <c r="P380" s="283">
        <f t="shared" si="60"/>
        <v>0</v>
      </c>
      <c r="Q380" s="283">
        <v>283464</v>
      </c>
      <c r="R380" s="283">
        <f t="shared" si="61"/>
        <v>2267712</v>
      </c>
      <c r="S380" s="283">
        <v>0</v>
      </c>
      <c r="T380" s="283">
        <f t="shared" si="62"/>
        <v>0</v>
      </c>
      <c r="U380" s="283">
        <f t="shared" si="63"/>
        <v>283464</v>
      </c>
      <c r="V380" s="292">
        <f t="shared" si="64"/>
        <v>2267712</v>
      </c>
      <c r="W380" s="299">
        <f t="shared" si="65"/>
        <v>0</v>
      </c>
      <c r="X380" s="300">
        <f t="shared" si="66"/>
        <v>0</v>
      </c>
      <c r="Y380" s="295"/>
    </row>
    <row r="381" spans="1:25" ht="22.5" customHeight="1" x14ac:dyDescent="0.15">
      <c r="A381" s="287" t="s">
        <v>190</v>
      </c>
      <c r="B381" s="317" t="s">
        <v>2254</v>
      </c>
      <c r="C381" s="310"/>
      <c r="D381" s="306">
        <f>'내역서(건축)-SH'!D381+'내역서(건축)-재개발'!D381</f>
        <v>43</v>
      </c>
      <c r="E381" s="282" t="s">
        <v>1574</v>
      </c>
      <c r="F381" s="283">
        <v>0</v>
      </c>
      <c r="G381" s="283">
        <f t="shared" si="56"/>
        <v>0</v>
      </c>
      <c r="H381" s="283">
        <v>89319</v>
      </c>
      <c r="I381" s="283">
        <f t="shared" si="57"/>
        <v>3840717</v>
      </c>
      <c r="J381" s="283">
        <v>0</v>
      </c>
      <c r="K381" s="283">
        <f t="shared" si="58"/>
        <v>0</v>
      </c>
      <c r="L381" s="283">
        <f t="shared" si="59"/>
        <v>89319</v>
      </c>
      <c r="M381" s="300">
        <f t="shared" si="59"/>
        <v>3840717</v>
      </c>
      <c r="N381" s="303">
        <f>'내역서(건축)-SH'!N381+'내역서(건축)-재개발'!N381</f>
        <v>43</v>
      </c>
      <c r="O381" s="283">
        <v>0</v>
      </c>
      <c r="P381" s="283">
        <f t="shared" si="60"/>
        <v>0</v>
      </c>
      <c r="Q381" s="283">
        <v>89319</v>
      </c>
      <c r="R381" s="283">
        <f t="shared" si="61"/>
        <v>3840717</v>
      </c>
      <c r="S381" s="283">
        <v>0</v>
      </c>
      <c r="T381" s="283">
        <f t="shared" si="62"/>
        <v>0</v>
      </c>
      <c r="U381" s="283">
        <f t="shared" si="63"/>
        <v>89319</v>
      </c>
      <c r="V381" s="292">
        <f t="shared" si="64"/>
        <v>3840717</v>
      </c>
      <c r="W381" s="299">
        <f t="shared" si="65"/>
        <v>0</v>
      </c>
      <c r="X381" s="300">
        <f t="shared" si="66"/>
        <v>0</v>
      </c>
      <c r="Y381" s="295"/>
    </row>
    <row r="382" spans="1:25" ht="22.5" customHeight="1" x14ac:dyDescent="0.15">
      <c r="A382" s="287" t="s">
        <v>191</v>
      </c>
      <c r="B382" s="317" t="s">
        <v>2255</v>
      </c>
      <c r="C382" s="310" t="s">
        <v>2256</v>
      </c>
      <c r="D382" s="306">
        <f>'내역서(건축)-SH'!D382+'내역서(건축)-재개발'!D382</f>
        <v>11</v>
      </c>
      <c r="E382" s="282" t="s">
        <v>686</v>
      </c>
      <c r="F382" s="283">
        <v>18120</v>
      </c>
      <c r="G382" s="283">
        <f t="shared" si="56"/>
        <v>199320</v>
      </c>
      <c r="H382" s="283">
        <v>184370</v>
      </c>
      <c r="I382" s="283">
        <f t="shared" si="57"/>
        <v>2028070</v>
      </c>
      <c r="J382" s="283">
        <v>3533</v>
      </c>
      <c r="K382" s="283">
        <f t="shared" si="58"/>
        <v>38863</v>
      </c>
      <c r="L382" s="283">
        <f t="shared" si="59"/>
        <v>206023</v>
      </c>
      <c r="M382" s="300">
        <f t="shared" si="59"/>
        <v>2266253</v>
      </c>
      <c r="N382" s="303">
        <f>'내역서(건축)-SH'!N382+'내역서(건축)-재개발'!N382</f>
        <v>11</v>
      </c>
      <c r="O382" s="283">
        <v>18120</v>
      </c>
      <c r="P382" s="283">
        <f t="shared" si="60"/>
        <v>199320</v>
      </c>
      <c r="Q382" s="283">
        <v>184370</v>
      </c>
      <c r="R382" s="283">
        <f t="shared" si="61"/>
        <v>2028070</v>
      </c>
      <c r="S382" s="283">
        <v>3533</v>
      </c>
      <c r="T382" s="283">
        <f t="shared" si="62"/>
        <v>38863</v>
      </c>
      <c r="U382" s="283">
        <f t="shared" si="63"/>
        <v>206023</v>
      </c>
      <c r="V382" s="292">
        <f t="shared" si="64"/>
        <v>2266253</v>
      </c>
      <c r="W382" s="299">
        <f t="shared" si="65"/>
        <v>0</v>
      </c>
      <c r="X382" s="300">
        <f t="shared" si="66"/>
        <v>0</v>
      </c>
      <c r="Y382" s="295"/>
    </row>
    <row r="383" spans="1:25" ht="22.5" customHeight="1" x14ac:dyDescent="0.15">
      <c r="A383" s="287" t="s">
        <v>192</v>
      </c>
      <c r="B383" s="317" t="s">
        <v>2255</v>
      </c>
      <c r="C383" s="310" t="s">
        <v>687</v>
      </c>
      <c r="D383" s="306">
        <f>'내역서(건축)-SH'!D383+'내역서(건축)-재개발'!D383</f>
        <v>41</v>
      </c>
      <c r="E383" s="282" t="s">
        <v>686</v>
      </c>
      <c r="F383" s="283">
        <v>6302</v>
      </c>
      <c r="G383" s="283">
        <f t="shared" si="56"/>
        <v>258382</v>
      </c>
      <c r="H383" s="283">
        <v>143946</v>
      </c>
      <c r="I383" s="283">
        <f t="shared" si="57"/>
        <v>5901786</v>
      </c>
      <c r="J383" s="283">
        <v>1104</v>
      </c>
      <c r="K383" s="283">
        <f t="shared" si="58"/>
        <v>45264</v>
      </c>
      <c r="L383" s="283">
        <f t="shared" si="59"/>
        <v>151352</v>
      </c>
      <c r="M383" s="300">
        <f t="shared" si="59"/>
        <v>6205432</v>
      </c>
      <c r="N383" s="303">
        <f>'내역서(건축)-SH'!N383+'내역서(건축)-재개발'!N383</f>
        <v>41</v>
      </c>
      <c r="O383" s="283">
        <v>6302</v>
      </c>
      <c r="P383" s="283">
        <f t="shared" si="60"/>
        <v>258382</v>
      </c>
      <c r="Q383" s="283">
        <v>143946</v>
      </c>
      <c r="R383" s="283">
        <f t="shared" si="61"/>
        <v>5901786</v>
      </c>
      <c r="S383" s="283">
        <v>1104</v>
      </c>
      <c r="T383" s="283">
        <f t="shared" si="62"/>
        <v>45264</v>
      </c>
      <c r="U383" s="283">
        <f t="shared" si="63"/>
        <v>151352</v>
      </c>
      <c r="V383" s="292">
        <f t="shared" si="64"/>
        <v>6205432</v>
      </c>
      <c r="W383" s="299">
        <f t="shared" si="65"/>
        <v>0</v>
      </c>
      <c r="X383" s="300">
        <f t="shared" si="66"/>
        <v>0</v>
      </c>
      <c r="Y383" s="295"/>
    </row>
    <row r="384" spans="1:25" ht="22.5" customHeight="1" x14ac:dyDescent="0.15">
      <c r="A384" s="287" t="s">
        <v>193</v>
      </c>
      <c r="B384" s="317" t="s">
        <v>2255</v>
      </c>
      <c r="C384" s="310" t="s">
        <v>2257</v>
      </c>
      <c r="D384" s="306">
        <f>'내역서(건축)-SH'!D384+'내역서(건축)-재개발'!D384</f>
        <v>15</v>
      </c>
      <c r="E384" s="282" t="s">
        <v>686</v>
      </c>
      <c r="F384" s="283">
        <v>7079</v>
      </c>
      <c r="G384" s="283">
        <f t="shared" si="56"/>
        <v>106185</v>
      </c>
      <c r="H384" s="283">
        <v>141598</v>
      </c>
      <c r="I384" s="283">
        <f t="shared" si="57"/>
        <v>2123970</v>
      </c>
      <c r="J384" s="283">
        <v>0</v>
      </c>
      <c r="K384" s="283">
        <f t="shared" si="58"/>
        <v>0</v>
      </c>
      <c r="L384" s="283">
        <f t="shared" si="59"/>
        <v>148677</v>
      </c>
      <c r="M384" s="300">
        <f t="shared" si="59"/>
        <v>2230155</v>
      </c>
      <c r="N384" s="303">
        <f>'내역서(건축)-SH'!N384+'내역서(건축)-재개발'!N384</f>
        <v>15</v>
      </c>
      <c r="O384" s="283">
        <v>7079</v>
      </c>
      <c r="P384" s="283">
        <f t="shared" si="60"/>
        <v>106185</v>
      </c>
      <c r="Q384" s="283">
        <v>141598</v>
      </c>
      <c r="R384" s="283">
        <f t="shared" si="61"/>
        <v>2123970</v>
      </c>
      <c r="S384" s="283">
        <v>0</v>
      </c>
      <c r="T384" s="283">
        <f t="shared" si="62"/>
        <v>0</v>
      </c>
      <c r="U384" s="283">
        <f t="shared" si="63"/>
        <v>148677</v>
      </c>
      <c r="V384" s="292">
        <f t="shared" si="64"/>
        <v>2230155</v>
      </c>
      <c r="W384" s="299">
        <f t="shared" si="65"/>
        <v>0</v>
      </c>
      <c r="X384" s="300">
        <f t="shared" si="66"/>
        <v>0</v>
      </c>
      <c r="Y384" s="295"/>
    </row>
    <row r="385" spans="1:25" ht="22.5" customHeight="1" x14ac:dyDescent="0.15">
      <c r="A385" s="287" t="s">
        <v>194</v>
      </c>
      <c r="B385" s="317" t="s">
        <v>2255</v>
      </c>
      <c r="C385" s="310" t="s">
        <v>1906</v>
      </c>
      <c r="D385" s="306">
        <f>'내역서(건축)-SH'!D385+'내역서(건축)-재개발'!D385</f>
        <v>47</v>
      </c>
      <c r="E385" s="282" t="s">
        <v>1078</v>
      </c>
      <c r="F385" s="283">
        <v>0</v>
      </c>
      <c r="G385" s="283">
        <f t="shared" si="56"/>
        <v>0</v>
      </c>
      <c r="H385" s="283">
        <v>14983</v>
      </c>
      <c r="I385" s="283">
        <f t="shared" si="57"/>
        <v>704201</v>
      </c>
      <c r="J385" s="283">
        <v>0</v>
      </c>
      <c r="K385" s="283">
        <f t="shared" si="58"/>
        <v>0</v>
      </c>
      <c r="L385" s="283">
        <f t="shared" si="59"/>
        <v>14983</v>
      </c>
      <c r="M385" s="300">
        <f t="shared" si="59"/>
        <v>704201</v>
      </c>
      <c r="N385" s="303">
        <f>'내역서(건축)-SH'!N385+'내역서(건축)-재개발'!N385</f>
        <v>47</v>
      </c>
      <c r="O385" s="283">
        <v>0</v>
      </c>
      <c r="P385" s="283">
        <f t="shared" si="60"/>
        <v>0</v>
      </c>
      <c r="Q385" s="283">
        <v>14983</v>
      </c>
      <c r="R385" s="283">
        <f t="shared" si="61"/>
        <v>704201</v>
      </c>
      <c r="S385" s="283">
        <v>0</v>
      </c>
      <c r="T385" s="283">
        <f t="shared" si="62"/>
        <v>0</v>
      </c>
      <c r="U385" s="283">
        <f t="shared" si="63"/>
        <v>14983</v>
      </c>
      <c r="V385" s="292">
        <f t="shared" si="64"/>
        <v>704201</v>
      </c>
      <c r="W385" s="299">
        <f t="shared" si="65"/>
        <v>0</v>
      </c>
      <c r="X385" s="300">
        <f t="shared" si="66"/>
        <v>0</v>
      </c>
      <c r="Y385" s="295"/>
    </row>
    <row r="386" spans="1:25" ht="22.5" customHeight="1" x14ac:dyDescent="0.15">
      <c r="A386" s="287" t="s">
        <v>195</v>
      </c>
      <c r="B386" s="317" t="s">
        <v>2258</v>
      </c>
      <c r="C386" s="310" t="s">
        <v>2259</v>
      </c>
      <c r="D386" s="306">
        <f>'내역서(건축)-SH'!D386+'내역서(건축)-재개발'!D386</f>
        <v>40</v>
      </c>
      <c r="E386" s="282" t="s">
        <v>1078</v>
      </c>
      <c r="F386" s="283">
        <v>383</v>
      </c>
      <c r="G386" s="283">
        <f t="shared" si="56"/>
        <v>15320</v>
      </c>
      <c r="H386" s="283">
        <v>37276</v>
      </c>
      <c r="I386" s="283">
        <f t="shared" si="57"/>
        <v>1491040</v>
      </c>
      <c r="J386" s="283">
        <v>106</v>
      </c>
      <c r="K386" s="283">
        <f t="shared" si="58"/>
        <v>4240</v>
      </c>
      <c r="L386" s="283">
        <f t="shared" si="59"/>
        <v>37765</v>
      </c>
      <c r="M386" s="300">
        <f t="shared" si="59"/>
        <v>1510600</v>
      </c>
      <c r="N386" s="303">
        <f>'내역서(건축)-SH'!N386+'내역서(건축)-재개발'!N386</f>
        <v>40</v>
      </c>
      <c r="O386" s="283">
        <v>383</v>
      </c>
      <c r="P386" s="283">
        <f t="shared" si="60"/>
        <v>15320</v>
      </c>
      <c r="Q386" s="283">
        <v>37276</v>
      </c>
      <c r="R386" s="283">
        <f t="shared" si="61"/>
        <v>1491040</v>
      </c>
      <c r="S386" s="283">
        <v>106</v>
      </c>
      <c r="T386" s="283">
        <f t="shared" si="62"/>
        <v>4240</v>
      </c>
      <c r="U386" s="283">
        <f t="shared" si="63"/>
        <v>37765</v>
      </c>
      <c r="V386" s="292">
        <f t="shared" si="64"/>
        <v>1510600</v>
      </c>
      <c r="W386" s="299">
        <f t="shared" si="65"/>
        <v>0</v>
      </c>
      <c r="X386" s="300">
        <f t="shared" si="66"/>
        <v>0</v>
      </c>
      <c r="Y386" s="295"/>
    </row>
    <row r="387" spans="1:25" ht="22.5" customHeight="1" x14ac:dyDescent="0.15">
      <c r="A387" s="287" t="s">
        <v>196</v>
      </c>
      <c r="B387" s="317" t="s">
        <v>2260</v>
      </c>
      <c r="C387" s="310"/>
      <c r="D387" s="306">
        <f>'내역서(건축)-SH'!D387+'내역서(건축)-재개발'!D387</f>
        <v>8</v>
      </c>
      <c r="E387" s="282" t="s">
        <v>1078</v>
      </c>
      <c r="F387" s="283">
        <v>0</v>
      </c>
      <c r="G387" s="283">
        <f t="shared" si="56"/>
        <v>0</v>
      </c>
      <c r="H387" s="283">
        <v>10902</v>
      </c>
      <c r="I387" s="283">
        <f t="shared" si="57"/>
        <v>87216</v>
      </c>
      <c r="J387" s="283">
        <v>0</v>
      </c>
      <c r="K387" s="283">
        <f t="shared" si="58"/>
        <v>0</v>
      </c>
      <c r="L387" s="283">
        <f t="shared" si="59"/>
        <v>10902</v>
      </c>
      <c r="M387" s="300">
        <f t="shared" si="59"/>
        <v>87216</v>
      </c>
      <c r="N387" s="303">
        <f>'내역서(건축)-SH'!N387+'내역서(건축)-재개발'!N387</f>
        <v>8</v>
      </c>
      <c r="O387" s="283">
        <v>0</v>
      </c>
      <c r="P387" s="283">
        <f t="shared" si="60"/>
        <v>0</v>
      </c>
      <c r="Q387" s="283">
        <v>10902</v>
      </c>
      <c r="R387" s="283">
        <f t="shared" si="61"/>
        <v>87216</v>
      </c>
      <c r="S387" s="283">
        <v>0</v>
      </c>
      <c r="T387" s="283">
        <f t="shared" si="62"/>
        <v>0</v>
      </c>
      <c r="U387" s="283">
        <f t="shared" si="63"/>
        <v>10902</v>
      </c>
      <c r="V387" s="292">
        <f t="shared" si="64"/>
        <v>87216</v>
      </c>
      <c r="W387" s="299">
        <f t="shared" si="65"/>
        <v>0</v>
      </c>
      <c r="X387" s="300">
        <f t="shared" si="66"/>
        <v>0</v>
      </c>
      <c r="Y387" s="295"/>
    </row>
    <row r="388" spans="1:25" ht="22.5" customHeight="1" x14ac:dyDescent="0.15">
      <c r="A388" s="287" t="s">
        <v>197</v>
      </c>
      <c r="B388" s="317" t="s">
        <v>2261</v>
      </c>
      <c r="C388" s="310"/>
      <c r="D388" s="306">
        <f>'내역서(건축)-SH'!D388+'내역서(건축)-재개발'!D388</f>
        <v>98</v>
      </c>
      <c r="E388" s="282" t="s">
        <v>1078</v>
      </c>
      <c r="F388" s="283">
        <v>0</v>
      </c>
      <c r="G388" s="283">
        <f t="shared" si="56"/>
        <v>0</v>
      </c>
      <c r="H388" s="283">
        <v>3688</v>
      </c>
      <c r="I388" s="283">
        <f t="shared" si="57"/>
        <v>361424</v>
      </c>
      <c r="J388" s="283">
        <v>0</v>
      </c>
      <c r="K388" s="283">
        <f t="shared" si="58"/>
        <v>0</v>
      </c>
      <c r="L388" s="283">
        <f t="shared" si="59"/>
        <v>3688</v>
      </c>
      <c r="M388" s="300">
        <f t="shared" si="59"/>
        <v>361424</v>
      </c>
      <c r="N388" s="303">
        <f>'내역서(건축)-SH'!N388+'내역서(건축)-재개발'!N388</f>
        <v>98</v>
      </c>
      <c r="O388" s="283">
        <v>0</v>
      </c>
      <c r="P388" s="283">
        <f t="shared" si="60"/>
        <v>0</v>
      </c>
      <c r="Q388" s="283">
        <v>3688</v>
      </c>
      <c r="R388" s="283">
        <f t="shared" si="61"/>
        <v>361424</v>
      </c>
      <c r="S388" s="283">
        <v>0</v>
      </c>
      <c r="T388" s="283">
        <f t="shared" si="62"/>
        <v>0</v>
      </c>
      <c r="U388" s="283">
        <f t="shared" si="63"/>
        <v>3688</v>
      </c>
      <c r="V388" s="292">
        <f t="shared" si="64"/>
        <v>361424</v>
      </c>
      <c r="W388" s="299">
        <f t="shared" si="65"/>
        <v>0</v>
      </c>
      <c r="X388" s="300">
        <f t="shared" si="66"/>
        <v>0</v>
      </c>
      <c r="Y388" s="295"/>
    </row>
    <row r="389" spans="1:25" ht="22.5" customHeight="1" x14ac:dyDescent="0.15">
      <c r="A389" s="287" t="s">
        <v>198</v>
      </c>
      <c r="B389" s="317" t="s">
        <v>2262</v>
      </c>
      <c r="C389" s="310"/>
      <c r="D389" s="306">
        <f>'내역서(건축)-SH'!D389+'내역서(건축)-재개발'!D389</f>
        <v>38</v>
      </c>
      <c r="E389" s="282" t="s">
        <v>1078</v>
      </c>
      <c r="F389" s="283">
        <v>0</v>
      </c>
      <c r="G389" s="283">
        <f t="shared" si="56"/>
        <v>0</v>
      </c>
      <c r="H389" s="283">
        <v>36344</v>
      </c>
      <c r="I389" s="283">
        <f t="shared" si="57"/>
        <v>1381072</v>
      </c>
      <c r="J389" s="283">
        <v>0</v>
      </c>
      <c r="K389" s="283">
        <f t="shared" si="58"/>
        <v>0</v>
      </c>
      <c r="L389" s="283">
        <f t="shared" si="59"/>
        <v>36344</v>
      </c>
      <c r="M389" s="300">
        <f t="shared" si="59"/>
        <v>1381072</v>
      </c>
      <c r="N389" s="303">
        <f>'내역서(건축)-SH'!N389+'내역서(건축)-재개발'!N389</f>
        <v>38</v>
      </c>
      <c r="O389" s="283">
        <v>0</v>
      </c>
      <c r="P389" s="283">
        <f t="shared" si="60"/>
        <v>0</v>
      </c>
      <c r="Q389" s="283">
        <v>36344</v>
      </c>
      <c r="R389" s="283">
        <f t="shared" si="61"/>
        <v>1381072</v>
      </c>
      <c r="S389" s="283">
        <v>0</v>
      </c>
      <c r="T389" s="283">
        <f t="shared" si="62"/>
        <v>0</v>
      </c>
      <c r="U389" s="283">
        <f t="shared" si="63"/>
        <v>36344</v>
      </c>
      <c r="V389" s="292">
        <f t="shared" si="64"/>
        <v>1381072</v>
      </c>
      <c r="W389" s="299">
        <f t="shared" si="65"/>
        <v>0</v>
      </c>
      <c r="X389" s="300">
        <f t="shared" si="66"/>
        <v>0</v>
      </c>
      <c r="Y389" s="295"/>
    </row>
    <row r="390" spans="1:25" ht="22.5" customHeight="1" x14ac:dyDescent="0.15">
      <c r="A390" s="287" t="s">
        <v>199</v>
      </c>
      <c r="B390" s="317" t="s">
        <v>2263</v>
      </c>
      <c r="C390" s="310"/>
      <c r="D390" s="306">
        <f>'내역서(건축)-SH'!D390+'내역서(건축)-재개발'!D390</f>
        <v>27405.733333333334</v>
      </c>
      <c r="E390" s="282" t="s">
        <v>1907</v>
      </c>
      <c r="F390" s="283">
        <v>0</v>
      </c>
      <c r="G390" s="283">
        <f t="shared" ref="G390:G453" si="67">INT(D390*F390)</f>
        <v>0</v>
      </c>
      <c r="H390" s="283">
        <v>0</v>
      </c>
      <c r="I390" s="283">
        <f t="shared" ref="I390:I453" si="68">INT(D390*H390)</f>
        <v>0</v>
      </c>
      <c r="J390" s="283">
        <v>11</v>
      </c>
      <c r="K390" s="283">
        <f t="shared" ref="K390:K453" si="69">INT(D390*J390)</f>
        <v>301463</v>
      </c>
      <c r="L390" s="283">
        <f t="shared" ref="L390:M453" si="70">F390+H390+J390</f>
        <v>11</v>
      </c>
      <c r="M390" s="300">
        <f t="shared" si="70"/>
        <v>301463</v>
      </c>
      <c r="N390" s="303">
        <f>'내역서(건축)-SH'!N390+'내역서(건축)-재개발'!N390</f>
        <v>27405.733333333334</v>
      </c>
      <c r="O390" s="283">
        <v>0</v>
      </c>
      <c r="P390" s="283">
        <f t="shared" ref="P390:P453" si="71">INT(N390*O390)</f>
        <v>0</v>
      </c>
      <c r="Q390" s="283">
        <v>0</v>
      </c>
      <c r="R390" s="283">
        <f t="shared" ref="R390:R453" si="72">INT(N390*Q390)</f>
        <v>0</v>
      </c>
      <c r="S390" s="283">
        <v>11</v>
      </c>
      <c r="T390" s="283">
        <f t="shared" ref="T390:T453" si="73">INT(N390*S390)</f>
        <v>301463</v>
      </c>
      <c r="U390" s="283">
        <f t="shared" ref="U390:U453" si="74">O390+Q390+S390</f>
        <v>11</v>
      </c>
      <c r="V390" s="292">
        <f t="shared" ref="V390:V453" si="75">P390+R390+T390</f>
        <v>301463</v>
      </c>
      <c r="W390" s="299">
        <f t="shared" ref="W390:W453" si="76">N390-D390</f>
        <v>0</v>
      </c>
      <c r="X390" s="300">
        <f t="shared" ref="X390:X453" si="77">V390-M390</f>
        <v>0</v>
      </c>
      <c r="Y390" s="295"/>
    </row>
    <row r="391" spans="1:25" ht="22.5" customHeight="1" x14ac:dyDescent="0.15">
      <c r="A391" s="287" t="s">
        <v>200</v>
      </c>
      <c r="B391" s="317" t="s">
        <v>2264</v>
      </c>
      <c r="C391" s="310" t="s">
        <v>2265</v>
      </c>
      <c r="D391" s="306">
        <f>'내역서(건축)-SH'!D391+'내역서(건축)-재개발'!D391</f>
        <v>22234.632539682541</v>
      </c>
      <c r="E391" s="282" t="s">
        <v>1907</v>
      </c>
      <c r="F391" s="283">
        <v>0</v>
      </c>
      <c r="G391" s="283">
        <f t="shared" si="67"/>
        <v>0</v>
      </c>
      <c r="H391" s="283">
        <v>0</v>
      </c>
      <c r="I391" s="283">
        <f t="shared" si="68"/>
        <v>0</v>
      </c>
      <c r="J391" s="283">
        <v>31</v>
      </c>
      <c r="K391" s="283">
        <f t="shared" si="69"/>
        <v>689273</v>
      </c>
      <c r="L391" s="283">
        <f t="shared" si="70"/>
        <v>31</v>
      </c>
      <c r="M391" s="300">
        <f t="shared" si="70"/>
        <v>689273</v>
      </c>
      <c r="N391" s="303">
        <f>'내역서(건축)-SH'!N391+'내역서(건축)-재개발'!N391</f>
        <v>22234.632539682541</v>
      </c>
      <c r="O391" s="283">
        <v>0</v>
      </c>
      <c r="P391" s="283">
        <f t="shared" si="71"/>
        <v>0</v>
      </c>
      <c r="Q391" s="283">
        <v>0</v>
      </c>
      <c r="R391" s="283">
        <f t="shared" si="72"/>
        <v>0</v>
      </c>
      <c r="S391" s="283">
        <v>31</v>
      </c>
      <c r="T391" s="283">
        <f t="shared" si="73"/>
        <v>689273</v>
      </c>
      <c r="U391" s="283">
        <f t="shared" si="74"/>
        <v>31</v>
      </c>
      <c r="V391" s="292">
        <f t="shared" si="75"/>
        <v>689273</v>
      </c>
      <c r="W391" s="299">
        <f t="shared" si="76"/>
        <v>0</v>
      </c>
      <c r="X391" s="300">
        <f t="shared" si="77"/>
        <v>0</v>
      </c>
      <c r="Y391" s="295"/>
    </row>
    <row r="392" spans="1:25" ht="22.5" customHeight="1" x14ac:dyDescent="0.15">
      <c r="A392" s="287" t="s">
        <v>201</v>
      </c>
      <c r="B392" s="317" t="s">
        <v>2264</v>
      </c>
      <c r="C392" s="310" t="s">
        <v>2266</v>
      </c>
      <c r="D392" s="306">
        <f>'내역서(건축)-SH'!D392+'내역서(건축)-재개발'!D392</f>
        <v>1741.3809523809523</v>
      </c>
      <c r="E392" s="282" t="s">
        <v>1907</v>
      </c>
      <c r="F392" s="283">
        <v>0</v>
      </c>
      <c r="G392" s="283">
        <f t="shared" si="67"/>
        <v>0</v>
      </c>
      <c r="H392" s="283">
        <v>0</v>
      </c>
      <c r="I392" s="283">
        <f t="shared" si="68"/>
        <v>0</v>
      </c>
      <c r="J392" s="283">
        <v>53</v>
      </c>
      <c r="K392" s="283">
        <f t="shared" si="69"/>
        <v>92293</v>
      </c>
      <c r="L392" s="283">
        <f t="shared" si="70"/>
        <v>53</v>
      </c>
      <c r="M392" s="300">
        <f t="shared" si="70"/>
        <v>92293</v>
      </c>
      <c r="N392" s="303">
        <f>'내역서(건축)-SH'!N392+'내역서(건축)-재개발'!N392</f>
        <v>1741.3809523809523</v>
      </c>
      <c r="O392" s="283">
        <v>0</v>
      </c>
      <c r="P392" s="283">
        <f t="shared" si="71"/>
        <v>0</v>
      </c>
      <c r="Q392" s="283">
        <v>0</v>
      </c>
      <c r="R392" s="283">
        <f t="shared" si="72"/>
        <v>0</v>
      </c>
      <c r="S392" s="283">
        <v>53</v>
      </c>
      <c r="T392" s="283">
        <f t="shared" si="73"/>
        <v>92293</v>
      </c>
      <c r="U392" s="283">
        <f t="shared" si="74"/>
        <v>53</v>
      </c>
      <c r="V392" s="292">
        <f t="shared" si="75"/>
        <v>92293</v>
      </c>
      <c r="W392" s="299">
        <f t="shared" si="76"/>
        <v>0</v>
      </c>
      <c r="X392" s="300">
        <f t="shared" si="77"/>
        <v>0</v>
      </c>
      <c r="Y392" s="295"/>
    </row>
    <row r="393" spans="1:25" ht="22.5" customHeight="1" x14ac:dyDescent="0.15">
      <c r="A393" s="287" t="s">
        <v>202</v>
      </c>
      <c r="B393" s="317" t="s">
        <v>2264</v>
      </c>
      <c r="C393" s="310" t="s">
        <v>2267</v>
      </c>
      <c r="D393" s="306">
        <f>'내역서(건축)-SH'!D393+'내역서(건축)-재개발'!D393</f>
        <v>3430.7206349206349</v>
      </c>
      <c r="E393" s="282" t="s">
        <v>1907</v>
      </c>
      <c r="F393" s="283">
        <v>0</v>
      </c>
      <c r="G393" s="283">
        <f t="shared" si="67"/>
        <v>0</v>
      </c>
      <c r="H393" s="283">
        <v>0</v>
      </c>
      <c r="I393" s="283">
        <f t="shared" si="68"/>
        <v>0</v>
      </c>
      <c r="J393" s="283">
        <v>20</v>
      </c>
      <c r="K393" s="283">
        <f t="shared" si="69"/>
        <v>68614</v>
      </c>
      <c r="L393" s="283">
        <f t="shared" si="70"/>
        <v>20</v>
      </c>
      <c r="M393" s="300">
        <f t="shared" si="70"/>
        <v>68614</v>
      </c>
      <c r="N393" s="303">
        <f>'내역서(건축)-SH'!N393+'내역서(건축)-재개발'!N393</f>
        <v>3430.7206349206349</v>
      </c>
      <c r="O393" s="283">
        <v>0</v>
      </c>
      <c r="P393" s="283">
        <f t="shared" si="71"/>
        <v>0</v>
      </c>
      <c r="Q393" s="283">
        <v>0</v>
      </c>
      <c r="R393" s="283">
        <f t="shared" si="72"/>
        <v>0</v>
      </c>
      <c r="S393" s="283">
        <v>20</v>
      </c>
      <c r="T393" s="283">
        <f t="shared" si="73"/>
        <v>68614</v>
      </c>
      <c r="U393" s="283">
        <f t="shared" si="74"/>
        <v>20</v>
      </c>
      <c r="V393" s="292">
        <f t="shared" si="75"/>
        <v>68614</v>
      </c>
      <c r="W393" s="299">
        <f t="shared" si="76"/>
        <v>0</v>
      </c>
      <c r="X393" s="300">
        <f t="shared" si="77"/>
        <v>0</v>
      </c>
      <c r="Y393" s="295"/>
    </row>
    <row r="394" spans="1:25" ht="22.5" customHeight="1" x14ac:dyDescent="0.15">
      <c r="A394" s="287" t="s">
        <v>203</v>
      </c>
      <c r="B394" s="317" t="s">
        <v>2268</v>
      </c>
      <c r="C394" s="310"/>
      <c r="D394" s="306">
        <f>'내역서(건축)-SH'!D394+'내역서(건축)-재개발'!D394</f>
        <v>15</v>
      </c>
      <c r="E394" s="282" t="s">
        <v>686</v>
      </c>
      <c r="F394" s="283">
        <v>0</v>
      </c>
      <c r="G394" s="283">
        <f t="shared" si="67"/>
        <v>0</v>
      </c>
      <c r="H394" s="283">
        <v>15341</v>
      </c>
      <c r="I394" s="283">
        <f t="shared" si="68"/>
        <v>230115</v>
      </c>
      <c r="J394" s="283">
        <v>0</v>
      </c>
      <c r="K394" s="283">
        <f t="shared" si="69"/>
        <v>0</v>
      </c>
      <c r="L394" s="283">
        <f t="shared" si="70"/>
        <v>15341</v>
      </c>
      <c r="M394" s="300">
        <f t="shared" si="70"/>
        <v>230115</v>
      </c>
      <c r="N394" s="303">
        <f>'내역서(건축)-SH'!N394+'내역서(건축)-재개발'!N394</f>
        <v>15</v>
      </c>
      <c r="O394" s="283">
        <v>0</v>
      </c>
      <c r="P394" s="283">
        <f t="shared" si="71"/>
        <v>0</v>
      </c>
      <c r="Q394" s="283">
        <v>15341</v>
      </c>
      <c r="R394" s="283">
        <f t="shared" si="72"/>
        <v>230115</v>
      </c>
      <c r="S394" s="283">
        <v>0</v>
      </c>
      <c r="T394" s="283">
        <f t="shared" si="73"/>
        <v>0</v>
      </c>
      <c r="U394" s="283">
        <f t="shared" si="74"/>
        <v>15341</v>
      </c>
      <c r="V394" s="292">
        <f t="shared" si="75"/>
        <v>230115</v>
      </c>
      <c r="W394" s="299">
        <f t="shared" si="76"/>
        <v>0</v>
      </c>
      <c r="X394" s="300">
        <f t="shared" si="77"/>
        <v>0</v>
      </c>
      <c r="Y394" s="295"/>
    </row>
    <row r="395" spans="1:25" ht="22.5" customHeight="1" x14ac:dyDescent="0.15">
      <c r="A395" s="287" t="s">
        <v>204</v>
      </c>
      <c r="B395" s="317" t="s">
        <v>2269</v>
      </c>
      <c r="C395" s="310" t="s">
        <v>2270</v>
      </c>
      <c r="D395" s="306">
        <f>'내역서(건축)-SH'!D395+'내역서(건축)-재개발'!D395</f>
        <v>74</v>
      </c>
      <c r="E395" s="282" t="s">
        <v>1869</v>
      </c>
      <c r="F395" s="283">
        <v>669</v>
      </c>
      <c r="G395" s="283">
        <f t="shared" si="67"/>
        <v>49506</v>
      </c>
      <c r="H395" s="283">
        <v>0</v>
      </c>
      <c r="I395" s="283">
        <f t="shared" si="68"/>
        <v>0</v>
      </c>
      <c r="J395" s="283">
        <v>0</v>
      </c>
      <c r="K395" s="283">
        <f t="shared" si="69"/>
        <v>0</v>
      </c>
      <c r="L395" s="283">
        <f t="shared" si="70"/>
        <v>669</v>
      </c>
      <c r="M395" s="300">
        <f t="shared" si="70"/>
        <v>49506</v>
      </c>
      <c r="N395" s="303">
        <f>'내역서(건축)-SH'!N395+'내역서(건축)-재개발'!N395</f>
        <v>74</v>
      </c>
      <c r="O395" s="283">
        <v>669</v>
      </c>
      <c r="P395" s="283">
        <f t="shared" si="71"/>
        <v>49506</v>
      </c>
      <c r="Q395" s="283">
        <v>0</v>
      </c>
      <c r="R395" s="283">
        <f t="shared" si="72"/>
        <v>0</v>
      </c>
      <c r="S395" s="283">
        <v>0</v>
      </c>
      <c r="T395" s="283">
        <f t="shared" si="73"/>
        <v>0</v>
      </c>
      <c r="U395" s="283">
        <f t="shared" si="74"/>
        <v>669</v>
      </c>
      <c r="V395" s="292">
        <f t="shared" si="75"/>
        <v>49506</v>
      </c>
      <c r="W395" s="299">
        <f t="shared" si="76"/>
        <v>0</v>
      </c>
      <c r="X395" s="300">
        <f t="shared" si="77"/>
        <v>0</v>
      </c>
      <c r="Y395" s="295"/>
    </row>
    <row r="396" spans="1:25" ht="22.5" customHeight="1" x14ac:dyDescent="0.15">
      <c r="A396" s="287" t="s">
        <v>205</v>
      </c>
      <c r="B396" s="317" t="s">
        <v>2269</v>
      </c>
      <c r="C396" s="310" t="s">
        <v>2271</v>
      </c>
      <c r="D396" s="306">
        <f>'내역서(건축)-SH'!D396+'내역서(건축)-재개발'!D396</f>
        <v>204</v>
      </c>
      <c r="E396" s="282" t="s">
        <v>1869</v>
      </c>
      <c r="F396" s="283">
        <v>754</v>
      </c>
      <c r="G396" s="283">
        <f t="shared" si="67"/>
        <v>153816</v>
      </c>
      <c r="H396" s="283">
        <v>0</v>
      </c>
      <c r="I396" s="283">
        <f t="shared" si="68"/>
        <v>0</v>
      </c>
      <c r="J396" s="283">
        <v>0</v>
      </c>
      <c r="K396" s="283">
        <f t="shared" si="69"/>
        <v>0</v>
      </c>
      <c r="L396" s="283">
        <f t="shared" si="70"/>
        <v>754</v>
      </c>
      <c r="M396" s="300">
        <f t="shared" si="70"/>
        <v>153816</v>
      </c>
      <c r="N396" s="303">
        <f>'내역서(건축)-SH'!N396+'내역서(건축)-재개발'!N396</f>
        <v>204</v>
      </c>
      <c r="O396" s="283">
        <v>754</v>
      </c>
      <c r="P396" s="283">
        <f t="shared" si="71"/>
        <v>153816</v>
      </c>
      <c r="Q396" s="283">
        <v>0</v>
      </c>
      <c r="R396" s="283">
        <f t="shared" si="72"/>
        <v>0</v>
      </c>
      <c r="S396" s="283">
        <v>0</v>
      </c>
      <c r="T396" s="283">
        <f t="shared" si="73"/>
        <v>0</v>
      </c>
      <c r="U396" s="283">
        <f t="shared" si="74"/>
        <v>754</v>
      </c>
      <c r="V396" s="292">
        <f t="shared" si="75"/>
        <v>153816</v>
      </c>
      <c r="W396" s="299">
        <f t="shared" si="76"/>
        <v>0</v>
      </c>
      <c r="X396" s="300">
        <f t="shared" si="77"/>
        <v>0</v>
      </c>
      <c r="Y396" s="295"/>
    </row>
    <row r="397" spans="1:25" ht="22.5" customHeight="1" x14ac:dyDescent="0.15">
      <c r="A397" s="287" t="s">
        <v>206</v>
      </c>
      <c r="B397" s="317" t="s">
        <v>2272</v>
      </c>
      <c r="C397" s="310" t="s">
        <v>2270</v>
      </c>
      <c r="D397" s="306">
        <f>'내역서(건축)-SH'!D397+'내역서(건축)-재개발'!D397</f>
        <v>1</v>
      </c>
      <c r="E397" s="282" t="s">
        <v>1869</v>
      </c>
      <c r="F397" s="283">
        <v>619</v>
      </c>
      <c r="G397" s="283">
        <f t="shared" si="67"/>
        <v>619</v>
      </c>
      <c r="H397" s="283">
        <v>0</v>
      </c>
      <c r="I397" s="283">
        <f t="shared" si="68"/>
        <v>0</v>
      </c>
      <c r="J397" s="283">
        <v>0</v>
      </c>
      <c r="K397" s="283">
        <f t="shared" si="69"/>
        <v>0</v>
      </c>
      <c r="L397" s="283">
        <f t="shared" si="70"/>
        <v>619</v>
      </c>
      <c r="M397" s="300">
        <f t="shared" si="70"/>
        <v>619</v>
      </c>
      <c r="N397" s="303">
        <f>'내역서(건축)-SH'!N397+'내역서(건축)-재개발'!N397</f>
        <v>1</v>
      </c>
      <c r="O397" s="283">
        <v>619</v>
      </c>
      <c r="P397" s="283">
        <f t="shared" si="71"/>
        <v>619</v>
      </c>
      <c r="Q397" s="283">
        <v>0</v>
      </c>
      <c r="R397" s="283">
        <f t="shared" si="72"/>
        <v>0</v>
      </c>
      <c r="S397" s="283">
        <v>0</v>
      </c>
      <c r="T397" s="283">
        <f t="shared" si="73"/>
        <v>0</v>
      </c>
      <c r="U397" s="283">
        <f t="shared" si="74"/>
        <v>619</v>
      </c>
      <c r="V397" s="292">
        <f t="shared" si="75"/>
        <v>619</v>
      </c>
      <c r="W397" s="299">
        <f t="shared" si="76"/>
        <v>0</v>
      </c>
      <c r="X397" s="300">
        <f t="shared" si="77"/>
        <v>0</v>
      </c>
      <c r="Y397" s="295"/>
    </row>
    <row r="398" spans="1:25" ht="22.5" customHeight="1" x14ac:dyDescent="0.15">
      <c r="A398" s="287" t="s">
        <v>207</v>
      </c>
      <c r="B398" s="317" t="s">
        <v>2273</v>
      </c>
      <c r="C398" s="310" t="s">
        <v>2274</v>
      </c>
      <c r="D398" s="306">
        <f>'내역서(건축)-SH'!D398+'내역서(건축)-재개발'!D398</f>
        <v>1</v>
      </c>
      <c r="E398" s="282" t="s">
        <v>1869</v>
      </c>
      <c r="F398" s="283">
        <v>690</v>
      </c>
      <c r="G398" s="283">
        <f t="shared" si="67"/>
        <v>690</v>
      </c>
      <c r="H398" s="283">
        <v>0</v>
      </c>
      <c r="I398" s="283">
        <f t="shared" si="68"/>
        <v>0</v>
      </c>
      <c r="J398" s="283">
        <v>0</v>
      </c>
      <c r="K398" s="283">
        <f t="shared" si="69"/>
        <v>0</v>
      </c>
      <c r="L398" s="283">
        <f t="shared" si="70"/>
        <v>690</v>
      </c>
      <c r="M398" s="300">
        <f t="shared" si="70"/>
        <v>690</v>
      </c>
      <c r="N398" s="303">
        <f>'내역서(건축)-SH'!N398+'내역서(건축)-재개발'!N398</f>
        <v>1</v>
      </c>
      <c r="O398" s="283">
        <v>690</v>
      </c>
      <c r="P398" s="283">
        <f t="shared" si="71"/>
        <v>690</v>
      </c>
      <c r="Q398" s="283">
        <v>0</v>
      </c>
      <c r="R398" s="283">
        <f t="shared" si="72"/>
        <v>0</v>
      </c>
      <c r="S398" s="283">
        <v>0</v>
      </c>
      <c r="T398" s="283">
        <f t="shared" si="73"/>
        <v>0</v>
      </c>
      <c r="U398" s="283">
        <f t="shared" si="74"/>
        <v>690</v>
      </c>
      <c r="V398" s="292">
        <f t="shared" si="75"/>
        <v>690</v>
      </c>
      <c r="W398" s="299">
        <f t="shared" si="76"/>
        <v>0</v>
      </c>
      <c r="X398" s="300">
        <f t="shared" si="77"/>
        <v>0</v>
      </c>
      <c r="Y398" s="295"/>
    </row>
    <row r="399" spans="1:25" ht="22.5" customHeight="1" x14ac:dyDescent="0.15">
      <c r="A399" s="287" t="s">
        <v>208</v>
      </c>
      <c r="B399" s="317" t="s">
        <v>2273</v>
      </c>
      <c r="C399" s="310" t="s">
        <v>2275</v>
      </c>
      <c r="D399" s="306">
        <f>'내역서(건축)-SH'!D399+'내역서(건축)-재개발'!D399</f>
        <v>1</v>
      </c>
      <c r="E399" s="282" t="s">
        <v>1869</v>
      </c>
      <c r="F399" s="283">
        <v>831</v>
      </c>
      <c r="G399" s="283">
        <f t="shared" si="67"/>
        <v>831</v>
      </c>
      <c r="H399" s="283">
        <v>0</v>
      </c>
      <c r="I399" s="283">
        <f t="shared" si="68"/>
        <v>0</v>
      </c>
      <c r="J399" s="283">
        <v>0</v>
      </c>
      <c r="K399" s="283">
        <f t="shared" si="69"/>
        <v>0</v>
      </c>
      <c r="L399" s="283">
        <f t="shared" si="70"/>
        <v>831</v>
      </c>
      <c r="M399" s="300">
        <f t="shared" si="70"/>
        <v>831</v>
      </c>
      <c r="N399" s="303">
        <f>'내역서(건축)-SH'!N399+'내역서(건축)-재개발'!N399</f>
        <v>1</v>
      </c>
      <c r="O399" s="283">
        <v>831</v>
      </c>
      <c r="P399" s="283">
        <f t="shared" si="71"/>
        <v>831</v>
      </c>
      <c r="Q399" s="283">
        <v>0</v>
      </c>
      <c r="R399" s="283">
        <f t="shared" si="72"/>
        <v>0</v>
      </c>
      <c r="S399" s="283">
        <v>0</v>
      </c>
      <c r="T399" s="283">
        <f t="shared" si="73"/>
        <v>0</v>
      </c>
      <c r="U399" s="283">
        <f t="shared" si="74"/>
        <v>831</v>
      </c>
      <c r="V399" s="292">
        <f t="shared" si="75"/>
        <v>831</v>
      </c>
      <c r="W399" s="299">
        <f t="shared" si="76"/>
        <v>0</v>
      </c>
      <c r="X399" s="300">
        <f t="shared" si="77"/>
        <v>0</v>
      </c>
      <c r="Y399" s="295"/>
    </row>
    <row r="400" spans="1:25" ht="22.5" customHeight="1" x14ac:dyDescent="0.15">
      <c r="A400" s="287" t="s">
        <v>209</v>
      </c>
      <c r="B400" s="317" t="s">
        <v>2276</v>
      </c>
      <c r="C400" s="310" t="s">
        <v>2277</v>
      </c>
      <c r="D400" s="306">
        <f>'내역서(건축)-SH'!D400+'내역서(건축)-재개발'!D400</f>
        <v>13</v>
      </c>
      <c r="E400" s="282" t="s">
        <v>1869</v>
      </c>
      <c r="F400" s="283">
        <v>654</v>
      </c>
      <c r="G400" s="283">
        <f t="shared" si="67"/>
        <v>8502</v>
      </c>
      <c r="H400" s="283">
        <v>0</v>
      </c>
      <c r="I400" s="283">
        <f t="shared" si="68"/>
        <v>0</v>
      </c>
      <c r="J400" s="283">
        <v>0</v>
      </c>
      <c r="K400" s="283">
        <f t="shared" si="69"/>
        <v>0</v>
      </c>
      <c r="L400" s="283">
        <f t="shared" si="70"/>
        <v>654</v>
      </c>
      <c r="M400" s="300">
        <f t="shared" si="70"/>
        <v>8502</v>
      </c>
      <c r="N400" s="303">
        <f>'내역서(건축)-SH'!N400+'내역서(건축)-재개발'!N400</f>
        <v>13</v>
      </c>
      <c r="O400" s="283">
        <v>654</v>
      </c>
      <c r="P400" s="283">
        <f t="shared" si="71"/>
        <v>8502</v>
      </c>
      <c r="Q400" s="283">
        <v>0</v>
      </c>
      <c r="R400" s="283">
        <f t="shared" si="72"/>
        <v>0</v>
      </c>
      <c r="S400" s="283">
        <v>0</v>
      </c>
      <c r="T400" s="283">
        <f t="shared" si="73"/>
        <v>0</v>
      </c>
      <c r="U400" s="283">
        <f t="shared" si="74"/>
        <v>654</v>
      </c>
      <c r="V400" s="292">
        <f t="shared" si="75"/>
        <v>8502</v>
      </c>
      <c r="W400" s="299">
        <f t="shared" si="76"/>
        <v>0</v>
      </c>
      <c r="X400" s="300">
        <f t="shared" si="77"/>
        <v>0</v>
      </c>
      <c r="Y400" s="295"/>
    </row>
    <row r="401" spans="1:25" ht="22.5" customHeight="1" x14ac:dyDescent="0.15">
      <c r="A401" s="287" t="s">
        <v>83</v>
      </c>
      <c r="B401" s="317" t="s">
        <v>2276</v>
      </c>
      <c r="C401" s="310" t="s">
        <v>2243</v>
      </c>
      <c r="D401" s="306">
        <f>'내역서(건축)-SH'!D401+'내역서(건축)-재개발'!D401</f>
        <v>1</v>
      </c>
      <c r="E401" s="282" t="s">
        <v>1869</v>
      </c>
      <c r="F401" s="283">
        <v>628</v>
      </c>
      <c r="G401" s="283">
        <f t="shared" si="67"/>
        <v>628</v>
      </c>
      <c r="H401" s="283">
        <v>0</v>
      </c>
      <c r="I401" s="283">
        <f t="shared" si="68"/>
        <v>0</v>
      </c>
      <c r="J401" s="283">
        <v>0</v>
      </c>
      <c r="K401" s="283">
        <f t="shared" si="69"/>
        <v>0</v>
      </c>
      <c r="L401" s="283">
        <f t="shared" si="70"/>
        <v>628</v>
      </c>
      <c r="M401" s="300">
        <f t="shared" si="70"/>
        <v>628</v>
      </c>
      <c r="N401" s="303">
        <f>'내역서(건축)-SH'!N401+'내역서(건축)-재개발'!N401</f>
        <v>1</v>
      </c>
      <c r="O401" s="283">
        <v>628</v>
      </c>
      <c r="P401" s="283">
        <f t="shared" si="71"/>
        <v>628</v>
      </c>
      <c r="Q401" s="283">
        <v>0</v>
      </c>
      <c r="R401" s="283">
        <f t="shared" si="72"/>
        <v>0</v>
      </c>
      <c r="S401" s="283">
        <v>0</v>
      </c>
      <c r="T401" s="283">
        <f t="shared" si="73"/>
        <v>0</v>
      </c>
      <c r="U401" s="283">
        <f t="shared" si="74"/>
        <v>628</v>
      </c>
      <c r="V401" s="292">
        <f t="shared" si="75"/>
        <v>628</v>
      </c>
      <c r="W401" s="299">
        <f t="shared" si="76"/>
        <v>0</v>
      </c>
      <c r="X401" s="300">
        <f t="shared" si="77"/>
        <v>0</v>
      </c>
      <c r="Y401" s="295"/>
    </row>
    <row r="402" spans="1:25" ht="22.5" customHeight="1" x14ac:dyDescent="0.15">
      <c r="A402" s="287" t="s">
        <v>84</v>
      </c>
      <c r="B402" s="317" t="s">
        <v>2276</v>
      </c>
      <c r="C402" s="310" t="s">
        <v>2278</v>
      </c>
      <c r="D402" s="306">
        <f>'내역서(건축)-SH'!D402+'내역서(건축)-재개발'!D402</f>
        <v>1</v>
      </c>
      <c r="E402" s="282" t="s">
        <v>1869</v>
      </c>
      <c r="F402" s="283">
        <v>628</v>
      </c>
      <c r="G402" s="283">
        <f t="shared" si="67"/>
        <v>628</v>
      </c>
      <c r="H402" s="283">
        <v>0</v>
      </c>
      <c r="I402" s="283">
        <f t="shared" si="68"/>
        <v>0</v>
      </c>
      <c r="J402" s="283">
        <v>0</v>
      </c>
      <c r="K402" s="283">
        <f t="shared" si="69"/>
        <v>0</v>
      </c>
      <c r="L402" s="283">
        <f t="shared" si="70"/>
        <v>628</v>
      </c>
      <c r="M402" s="300">
        <f t="shared" si="70"/>
        <v>628</v>
      </c>
      <c r="N402" s="303">
        <f>'내역서(건축)-SH'!N402+'내역서(건축)-재개발'!N402</f>
        <v>1</v>
      </c>
      <c r="O402" s="283">
        <v>628</v>
      </c>
      <c r="P402" s="283">
        <f t="shared" si="71"/>
        <v>628</v>
      </c>
      <c r="Q402" s="283">
        <v>0</v>
      </c>
      <c r="R402" s="283">
        <f t="shared" si="72"/>
        <v>0</v>
      </c>
      <c r="S402" s="283">
        <v>0</v>
      </c>
      <c r="T402" s="283">
        <f t="shared" si="73"/>
        <v>0</v>
      </c>
      <c r="U402" s="283">
        <f t="shared" si="74"/>
        <v>628</v>
      </c>
      <c r="V402" s="292">
        <f t="shared" si="75"/>
        <v>628</v>
      </c>
      <c r="W402" s="299">
        <f t="shared" si="76"/>
        <v>0</v>
      </c>
      <c r="X402" s="300">
        <f t="shared" si="77"/>
        <v>0</v>
      </c>
      <c r="Y402" s="295"/>
    </row>
    <row r="403" spans="1:25" ht="22.5" customHeight="1" x14ac:dyDescent="0.15">
      <c r="A403" s="287" t="s">
        <v>85</v>
      </c>
      <c r="B403" s="317" t="s">
        <v>2279</v>
      </c>
      <c r="C403" s="310" t="s">
        <v>2277</v>
      </c>
      <c r="D403" s="306">
        <f>'내역서(건축)-SH'!D403+'내역서(건축)-재개발'!D403</f>
        <v>1</v>
      </c>
      <c r="E403" s="282" t="s">
        <v>1869</v>
      </c>
      <c r="F403" s="283">
        <v>729</v>
      </c>
      <c r="G403" s="283">
        <f t="shared" si="67"/>
        <v>729</v>
      </c>
      <c r="H403" s="283">
        <v>0</v>
      </c>
      <c r="I403" s="283">
        <f t="shared" si="68"/>
        <v>0</v>
      </c>
      <c r="J403" s="283">
        <v>0</v>
      </c>
      <c r="K403" s="283">
        <f t="shared" si="69"/>
        <v>0</v>
      </c>
      <c r="L403" s="283">
        <f t="shared" si="70"/>
        <v>729</v>
      </c>
      <c r="M403" s="300">
        <f t="shared" si="70"/>
        <v>729</v>
      </c>
      <c r="N403" s="303">
        <f>'내역서(건축)-SH'!N403+'내역서(건축)-재개발'!N403</f>
        <v>1</v>
      </c>
      <c r="O403" s="283">
        <v>729</v>
      </c>
      <c r="P403" s="283">
        <f t="shared" si="71"/>
        <v>729</v>
      </c>
      <c r="Q403" s="283">
        <v>0</v>
      </c>
      <c r="R403" s="283">
        <f t="shared" si="72"/>
        <v>0</v>
      </c>
      <c r="S403" s="283">
        <v>0</v>
      </c>
      <c r="T403" s="283">
        <f t="shared" si="73"/>
        <v>0</v>
      </c>
      <c r="U403" s="283">
        <f t="shared" si="74"/>
        <v>729</v>
      </c>
      <c r="V403" s="292">
        <f t="shared" si="75"/>
        <v>729</v>
      </c>
      <c r="W403" s="299">
        <f t="shared" si="76"/>
        <v>0</v>
      </c>
      <c r="X403" s="300">
        <f t="shared" si="77"/>
        <v>0</v>
      </c>
      <c r="Y403" s="295"/>
    </row>
    <row r="404" spans="1:25" ht="22.5" customHeight="1" x14ac:dyDescent="0.15">
      <c r="A404" s="287" t="s">
        <v>86</v>
      </c>
      <c r="B404" s="317" t="s">
        <v>2280</v>
      </c>
      <c r="C404" s="310" t="s">
        <v>2270</v>
      </c>
      <c r="D404" s="306">
        <f>'내역서(건축)-SH'!D404+'내역서(건축)-재개발'!D404</f>
        <v>1</v>
      </c>
      <c r="E404" s="282" t="s">
        <v>1869</v>
      </c>
      <c r="F404" s="283">
        <v>541</v>
      </c>
      <c r="G404" s="283">
        <f t="shared" si="67"/>
        <v>541</v>
      </c>
      <c r="H404" s="283">
        <v>0</v>
      </c>
      <c r="I404" s="283">
        <f t="shared" si="68"/>
        <v>0</v>
      </c>
      <c r="J404" s="283">
        <v>0</v>
      </c>
      <c r="K404" s="283">
        <f t="shared" si="69"/>
        <v>0</v>
      </c>
      <c r="L404" s="283">
        <f t="shared" si="70"/>
        <v>541</v>
      </c>
      <c r="M404" s="300">
        <f t="shared" si="70"/>
        <v>541</v>
      </c>
      <c r="N404" s="303">
        <f>'내역서(건축)-SH'!N404+'내역서(건축)-재개발'!N404</f>
        <v>1</v>
      </c>
      <c r="O404" s="283">
        <v>541</v>
      </c>
      <c r="P404" s="283">
        <f t="shared" si="71"/>
        <v>541</v>
      </c>
      <c r="Q404" s="283">
        <v>0</v>
      </c>
      <c r="R404" s="283">
        <f t="shared" si="72"/>
        <v>0</v>
      </c>
      <c r="S404" s="283">
        <v>0</v>
      </c>
      <c r="T404" s="283">
        <f t="shared" si="73"/>
        <v>0</v>
      </c>
      <c r="U404" s="283">
        <f t="shared" si="74"/>
        <v>541</v>
      </c>
      <c r="V404" s="292">
        <f t="shared" si="75"/>
        <v>541</v>
      </c>
      <c r="W404" s="299">
        <f t="shared" si="76"/>
        <v>0</v>
      </c>
      <c r="X404" s="300">
        <f t="shared" si="77"/>
        <v>0</v>
      </c>
      <c r="Y404" s="295"/>
    </row>
    <row r="405" spans="1:25" ht="22.5" customHeight="1" x14ac:dyDescent="0.15">
      <c r="A405" s="287" t="s">
        <v>1431</v>
      </c>
      <c r="B405" s="317" t="s">
        <v>2281</v>
      </c>
      <c r="C405" s="310" t="s">
        <v>2270</v>
      </c>
      <c r="D405" s="306">
        <f>'내역서(건축)-SH'!D405+'내역서(건축)-재개발'!D405</f>
        <v>1</v>
      </c>
      <c r="E405" s="282" t="s">
        <v>1869</v>
      </c>
      <c r="F405" s="283">
        <v>637</v>
      </c>
      <c r="G405" s="283">
        <f t="shared" si="67"/>
        <v>637</v>
      </c>
      <c r="H405" s="283">
        <v>0</v>
      </c>
      <c r="I405" s="283">
        <f t="shared" si="68"/>
        <v>0</v>
      </c>
      <c r="J405" s="283">
        <v>0</v>
      </c>
      <c r="K405" s="283">
        <f t="shared" si="69"/>
        <v>0</v>
      </c>
      <c r="L405" s="283">
        <f t="shared" si="70"/>
        <v>637</v>
      </c>
      <c r="M405" s="300">
        <f t="shared" si="70"/>
        <v>637</v>
      </c>
      <c r="N405" s="303">
        <f>'내역서(건축)-SH'!N405+'내역서(건축)-재개발'!N405</f>
        <v>1</v>
      </c>
      <c r="O405" s="283">
        <v>637</v>
      </c>
      <c r="P405" s="283">
        <f t="shared" si="71"/>
        <v>637</v>
      </c>
      <c r="Q405" s="283">
        <v>0</v>
      </c>
      <c r="R405" s="283">
        <f t="shared" si="72"/>
        <v>0</v>
      </c>
      <c r="S405" s="283">
        <v>0</v>
      </c>
      <c r="T405" s="283">
        <f t="shared" si="73"/>
        <v>0</v>
      </c>
      <c r="U405" s="283">
        <f t="shared" si="74"/>
        <v>637</v>
      </c>
      <c r="V405" s="292">
        <f t="shared" si="75"/>
        <v>637</v>
      </c>
      <c r="W405" s="299">
        <f t="shared" si="76"/>
        <v>0</v>
      </c>
      <c r="X405" s="300">
        <f t="shared" si="77"/>
        <v>0</v>
      </c>
      <c r="Y405" s="295"/>
    </row>
    <row r="406" spans="1:25" ht="22.5" customHeight="1" x14ac:dyDescent="0.15">
      <c r="A406" s="287" t="s">
        <v>1432</v>
      </c>
      <c r="B406" s="317" t="s">
        <v>2282</v>
      </c>
      <c r="C406" s="310" t="s">
        <v>2283</v>
      </c>
      <c r="D406" s="306">
        <f>'내역서(건축)-SH'!D406+'내역서(건축)-재개발'!D406</f>
        <v>1</v>
      </c>
      <c r="E406" s="282" t="s">
        <v>1869</v>
      </c>
      <c r="F406" s="283">
        <v>607</v>
      </c>
      <c r="G406" s="283">
        <f t="shared" si="67"/>
        <v>607</v>
      </c>
      <c r="H406" s="283">
        <v>0</v>
      </c>
      <c r="I406" s="283">
        <f t="shared" si="68"/>
        <v>0</v>
      </c>
      <c r="J406" s="283">
        <v>0</v>
      </c>
      <c r="K406" s="283">
        <f t="shared" si="69"/>
        <v>0</v>
      </c>
      <c r="L406" s="283">
        <f t="shared" si="70"/>
        <v>607</v>
      </c>
      <c r="M406" s="300">
        <f t="shared" si="70"/>
        <v>607</v>
      </c>
      <c r="N406" s="303">
        <f>'내역서(건축)-SH'!N406+'내역서(건축)-재개발'!N406</f>
        <v>1</v>
      </c>
      <c r="O406" s="283">
        <v>607</v>
      </c>
      <c r="P406" s="283">
        <f t="shared" si="71"/>
        <v>607</v>
      </c>
      <c r="Q406" s="283">
        <v>0</v>
      </c>
      <c r="R406" s="283">
        <f t="shared" si="72"/>
        <v>0</v>
      </c>
      <c r="S406" s="283">
        <v>0</v>
      </c>
      <c r="T406" s="283">
        <f t="shared" si="73"/>
        <v>0</v>
      </c>
      <c r="U406" s="283">
        <f t="shared" si="74"/>
        <v>607</v>
      </c>
      <c r="V406" s="292">
        <f t="shared" si="75"/>
        <v>607</v>
      </c>
      <c r="W406" s="299">
        <f t="shared" si="76"/>
        <v>0</v>
      </c>
      <c r="X406" s="300">
        <f t="shared" si="77"/>
        <v>0</v>
      </c>
      <c r="Y406" s="295"/>
    </row>
    <row r="407" spans="1:25" ht="22.5" customHeight="1" x14ac:dyDescent="0.15">
      <c r="A407" s="287" t="s">
        <v>1433</v>
      </c>
      <c r="B407" s="317" t="s">
        <v>2282</v>
      </c>
      <c r="C407" s="310" t="s">
        <v>2284</v>
      </c>
      <c r="D407" s="306">
        <f>'내역서(건축)-SH'!D407+'내역서(건축)-재개발'!D407</f>
        <v>1</v>
      </c>
      <c r="E407" s="282" t="s">
        <v>1869</v>
      </c>
      <c r="F407" s="283">
        <v>607</v>
      </c>
      <c r="G407" s="283">
        <f t="shared" si="67"/>
        <v>607</v>
      </c>
      <c r="H407" s="283">
        <v>0</v>
      </c>
      <c r="I407" s="283">
        <f t="shared" si="68"/>
        <v>0</v>
      </c>
      <c r="J407" s="283">
        <v>0</v>
      </c>
      <c r="K407" s="283">
        <f t="shared" si="69"/>
        <v>0</v>
      </c>
      <c r="L407" s="283">
        <f t="shared" si="70"/>
        <v>607</v>
      </c>
      <c r="M407" s="300">
        <f t="shared" si="70"/>
        <v>607</v>
      </c>
      <c r="N407" s="303">
        <f>'내역서(건축)-SH'!N407+'내역서(건축)-재개발'!N407</f>
        <v>1</v>
      </c>
      <c r="O407" s="283">
        <v>607</v>
      </c>
      <c r="P407" s="283">
        <f t="shared" si="71"/>
        <v>607</v>
      </c>
      <c r="Q407" s="283">
        <v>0</v>
      </c>
      <c r="R407" s="283">
        <f t="shared" si="72"/>
        <v>0</v>
      </c>
      <c r="S407" s="283">
        <v>0</v>
      </c>
      <c r="T407" s="283">
        <f t="shared" si="73"/>
        <v>0</v>
      </c>
      <c r="U407" s="283">
        <f t="shared" si="74"/>
        <v>607</v>
      </c>
      <c r="V407" s="292">
        <f t="shared" si="75"/>
        <v>607</v>
      </c>
      <c r="W407" s="299">
        <f t="shared" si="76"/>
        <v>0</v>
      </c>
      <c r="X407" s="300">
        <f t="shared" si="77"/>
        <v>0</v>
      </c>
      <c r="Y407" s="295"/>
    </row>
    <row r="408" spans="1:25" ht="22.5" customHeight="1" x14ac:dyDescent="0.15">
      <c r="A408" s="287" t="s">
        <v>1434</v>
      </c>
      <c r="B408" s="317" t="s">
        <v>2285</v>
      </c>
      <c r="C408" s="310" t="s">
        <v>2286</v>
      </c>
      <c r="D408" s="306">
        <f>'내역서(건축)-SH'!D408+'내역서(건축)-재개발'!D408</f>
        <v>1</v>
      </c>
      <c r="E408" s="282" t="s">
        <v>1869</v>
      </c>
      <c r="F408" s="283">
        <v>808</v>
      </c>
      <c r="G408" s="283">
        <f t="shared" si="67"/>
        <v>808</v>
      </c>
      <c r="H408" s="283">
        <v>0</v>
      </c>
      <c r="I408" s="283">
        <f t="shared" si="68"/>
        <v>0</v>
      </c>
      <c r="J408" s="283">
        <v>0</v>
      </c>
      <c r="K408" s="283">
        <f t="shared" si="69"/>
        <v>0</v>
      </c>
      <c r="L408" s="283">
        <f t="shared" si="70"/>
        <v>808</v>
      </c>
      <c r="M408" s="300">
        <f t="shared" si="70"/>
        <v>808</v>
      </c>
      <c r="N408" s="303">
        <f>'내역서(건축)-SH'!N408+'내역서(건축)-재개발'!N408</f>
        <v>1</v>
      </c>
      <c r="O408" s="283">
        <v>808</v>
      </c>
      <c r="P408" s="283">
        <f t="shared" si="71"/>
        <v>808</v>
      </c>
      <c r="Q408" s="283">
        <v>0</v>
      </c>
      <c r="R408" s="283">
        <f t="shared" si="72"/>
        <v>0</v>
      </c>
      <c r="S408" s="283">
        <v>0</v>
      </c>
      <c r="T408" s="283">
        <f t="shared" si="73"/>
        <v>0</v>
      </c>
      <c r="U408" s="283">
        <f t="shared" si="74"/>
        <v>808</v>
      </c>
      <c r="V408" s="292">
        <f t="shared" si="75"/>
        <v>808</v>
      </c>
      <c r="W408" s="299">
        <f t="shared" si="76"/>
        <v>0</v>
      </c>
      <c r="X408" s="300">
        <f t="shared" si="77"/>
        <v>0</v>
      </c>
      <c r="Y408" s="295"/>
    </row>
    <row r="409" spans="1:25" ht="22.5" customHeight="1" x14ac:dyDescent="0.15">
      <c r="A409" s="287" t="s">
        <v>1435</v>
      </c>
      <c r="B409" s="317" t="s">
        <v>2287</v>
      </c>
      <c r="C409" s="310" t="s">
        <v>2286</v>
      </c>
      <c r="D409" s="306">
        <f>'내역서(건축)-SH'!D409+'내역서(건축)-재개발'!D409</f>
        <v>1</v>
      </c>
      <c r="E409" s="282" t="s">
        <v>1869</v>
      </c>
      <c r="F409" s="283">
        <v>1077</v>
      </c>
      <c r="G409" s="283">
        <f t="shared" si="67"/>
        <v>1077</v>
      </c>
      <c r="H409" s="283">
        <v>0</v>
      </c>
      <c r="I409" s="283">
        <f t="shared" si="68"/>
        <v>0</v>
      </c>
      <c r="J409" s="283">
        <v>0</v>
      </c>
      <c r="K409" s="283">
        <f t="shared" si="69"/>
        <v>0</v>
      </c>
      <c r="L409" s="283">
        <f t="shared" si="70"/>
        <v>1077</v>
      </c>
      <c r="M409" s="300">
        <f t="shared" si="70"/>
        <v>1077</v>
      </c>
      <c r="N409" s="303">
        <f>'내역서(건축)-SH'!N409+'내역서(건축)-재개발'!N409</f>
        <v>1</v>
      </c>
      <c r="O409" s="283">
        <v>1077</v>
      </c>
      <c r="P409" s="283">
        <f t="shared" si="71"/>
        <v>1077</v>
      </c>
      <c r="Q409" s="283">
        <v>0</v>
      </c>
      <c r="R409" s="283">
        <f t="shared" si="72"/>
        <v>0</v>
      </c>
      <c r="S409" s="283">
        <v>0</v>
      </c>
      <c r="T409" s="283">
        <f t="shared" si="73"/>
        <v>0</v>
      </c>
      <c r="U409" s="283">
        <f t="shared" si="74"/>
        <v>1077</v>
      </c>
      <c r="V409" s="292">
        <f t="shared" si="75"/>
        <v>1077</v>
      </c>
      <c r="W409" s="299">
        <f t="shared" si="76"/>
        <v>0</v>
      </c>
      <c r="X409" s="300">
        <f t="shared" si="77"/>
        <v>0</v>
      </c>
      <c r="Y409" s="295"/>
    </row>
    <row r="410" spans="1:25" ht="22.5" customHeight="1" x14ac:dyDescent="0.15">
      <c r="A410" s="287" t="s">
        <v>1436</v>
      </c>
      <c r="B410" s="317" t="s">
        <v>2288</v>
      </c>
      <c r="C410" s="310" t="s">
        <v>2289</v>
      </c>
      <c r="D410" s="306">
        <f>'내역서(건축)-SH'!D410+'내역서(건축)-재개발'!D410</f>
        <v>1</v>
      </c>
      <c r="E410" s="282" t="s">
        <v>681</v>
      </c>
      <c r="F410" s="283">
        <v>607</v>
      </c>
      <c r="G410" s="283">
        <f t="shared" si="67"/>
        <v>607</v>
      </c>
      <c r="H410" s="283">
        <v>0</v>
      </c>
      <c r="I410" s="283">
        <f t="shared" si="68"/>
        <v>0</v>
      </c>
      <c r="J410" s="283">
        <v>0</v>
      </c>
      <c r="K410" s="283">
        <f t="shared" si="69"/>
        <v>0</v>
      </c>
      <c r="L410" s="283">
        <f t="shared" si="70"/>
        <v>607</v>
      </c>
      <c r="M410" s="300">
        <f t="shared" si="70"/>
        <v>607</v>
      </c>
      <c r="N410" s="303">
        <f>'내역서(건축)-SH'!N410+'내역서(건축)-재개발'!N410</f>
        <v>1</v>
      </c>
      <c r="O410" s="283">
        <v>607</v>
      </c>
      <c r="P410" s="283">
        <f t="shared" si="71"/>
        <v>607</v>
      </c>
      <c r="Q410" s="283">
        <v>0</v>
      </c>
      <c r="R410" s="283">
        <f t="shared" si="72"/>
        <v>0</v>
      </c>
      <c r="S410" s="283">
        <v>0</v>
      </c>
      <c r="T410" s="283">
        <f t="shared" si="73"/>
        <v>0</v>
      </c>
      <c r="U410" s="283">
        <f t="shared" si="74"/>
        <v>607</v>
      </c>
      <c r="V410" s="292">
        <f t="shared" si="75"/>
        <v>607</v>
      </c>
      <c r="W410" s="299">
        <f t="shared" si="76"/>
        <v>0</v>
      </c>
      <c r="X410" s="300">
        <f t="shared" si="77"/>
        <v>0</v>
      </c>
      <c r="Y410" s="295"/>
    </row>
    <row r="411" spans="1:25" ht="22.5" customHeight="1" x14ac:dyDescent="0.15">
      <c r="A411" s="287" t="s">
        <v>1437</v>
      </c>
      <c r="B411" s="317" t="s">
        <v>2288</v>
      </c>
      <c r="C411" s="310" t="s">
        <v>2290</v>
      </c>
      <c r="D411" s="306">
        <f>'내역서(건축)-SH'!D411+'내역서(건축)-재개발'!D411</f>
        <v>1</v>
      </c>
      <c r="E411" s="282" t="s">
        <v>681</v>
      </c>
      <c r="F411" s="283">
        <v>890</v>
      </c>
      <c r="G411" s="283">
        <f t="shared" si="67"/>
        <v>890</v>
      </c>
      <c r="H411" s="283">
        <v>0</v>
      </c>
      <c r="I411" s="283">
        <f t="shared" si="68"/>
        <v>0</v>
      </c>
      <c r="J411" s="283">
        <v>0</v>
      </c>
      <c r="K411" s="283">
        <f t="shared" si="69"/>
        <v>0</v>
      </c>
      <c r="L411" s="283">
        <f t="shared" si="70"/>
        <v>890</v>
      </c>
      <c r="M411" s="300">
        <f t="shared" si="70"/>
        <v>890</v>
      </c>
      <c r="N411" s="303">
        <f>'내역서(건축)-SH'!N411+'내역서(건축)-재개발'!N411</f>
        <v>1</v>
      </c>
      <c r="O411" s="283">
        <v>890</v>
      </c>
      <c r="P411" s="283">
        <f t="shared" si="71"/>
        <v>890</v>
      </c>
      <c r="Q411" s="283">
        <v>0</v>
      </c>
      <c r="R411" s="283">
        <f t="shared" si="72"/>
        <v>0</v>
      </c>
      <c r="S411" s="283">
        <v>0</v>
      </c>
      <c r="T411" s="283">
        <f t="shared" si="73"/>
        <v>0</v>
      </c>
      <c r="U411" s="283">
        <f t="shared" si="74"/>
        <v>890</v>
      </c>
      <c r="V411" s="292">
        <f t="shared" si="75"/>
        <v>890</v>
      </c>
      <c r="W411" s="299">
        <f t="shared" si="76"/>
        <v>0</v>
      </c>
      <c r="X411" s="300">
        <f t="shared" si="77"/>
        <v>0</v>
      </c>
      <c r="Y411" s="295"/>
    </row>
    <row r="412" spans="1:25" ht="22.5" customHeight="1" x14ac:dyDescent="0.15">
      <c r="A412" s="287" t="s">
        <v>1438</v>
      </c>
      <c r="B412" s="317" t="s">
        <v>2288</v>
      </c>
      <c r="C412" s="310" t="s">
        <v>2291</v>
      </c>
      <c r="D412" s="306">
        <f>'내역서(건축)-SH'!D412+'내역서(건축)-재개발'!D412</f>
        <v>1</v>
      </c>
      <c r="E412" s="282" t="s">
        <v>681</v>
      </c>
      <c r="F412" s="283">
        <v>1192</v>
      </c>
      <c r="G412" s="283">
        <f t="shared" si="67"/>
        <v>1192</v>
      </c>
      <c r="H412" s="283">
        <v>0</v>
      </c>
      <c r="I412" s="283">
        <f t="shared" si="68"/>
        <v>0</v>
      </c>
      <c r="J412" s="283">
        <v>0</v>
      </c>
      <c r="K412" s="283">
        <f t="shared" si="69"/>
        <v>0</v>
      </c>
      <c r="L412" s="283">
        <f t="shared" si="70"/>
        <v>1192</v>
      </c>
      <c r="M412" s="300">
        <f t="shared" si="70"/>
        <v>1192</v>
      </c>
      <c r="N412" s="303">
        <f>'내역서(건축)-SH'!N412+'내역서(건축)-재개발'!N412</f>
        <v>1</v>
      </c>
      <c r="O412" s="283">
        <v>1192</v>
      </c>
      <c r="P412" s="283">
        <f t="shared" si="71"/>
        <v>1192</v>
      </c>
      <c r="Q412" s="283">
        <v>0</v>
      </c>
      <c r="R412" s="283">
        <f t="shared" si="72"/>
        <v>0</v>
      </c>
      <c r="S412" s="283">
        <v>0</v>
      </c>
      <c r="T412" s="283">
        <f t="shared" si="73"/>
        <v>0</v>
      </c>
      <c r="U412" s="283">
        <f t="shared" si="74"/>
        <v>1192</v>
      </c>
      <c r="V412" s="292">
        <f t="shared" si="75"/>
        <v>1192</v>
      </c>
      <c r="W412" s="299">
        <f t="shared" si="76"/>
        <v>0</v>
      </c>
      <c r="X412" s="300">
        <f t="shared" si="77"/>
        <v>0</v>
      </c>
      <c r="Y412" s="295"/>
    </row>
    <row r="413" spans="1:25" ht="22.5" customHeight="1" x14ac:dyDescent="0.15">
      <c r="A413" s="287" t="s">
        <v>545</v>
      </c>
      <c r="B413" s="317" t="s">
        <v>2288</v>
      </c>
      <c r="C413" s="310" t="s">
        <v>2292</v>
      </c>
      <c r="D413" s="306">
        <f>'내역서(건축)-SH'!D413+'내역서(건축)-재개발'!D413</f>
        <v>1</v>
      </c>
      <c r="E413" s="282" t="s">
        <v>681</v>
      </c>
      <c r="F413" s="283">
        <v>1504</v>
      </c>
      <c r="G413" s="283">
        <f t="shared" si="67"/>
        <v>1504</v>
      </c>
      <c r="H413" s="283">
        <v>0</v>
      </c>
      <c r="I413" s="283">
        <f t="shared" si="68"/>
        <v>0</v>
      </c>
      <c r="J413" s="283">
        <v>0</v>
      </c>
      <c r="K413" s="283">
        <f t="shared" si="69"/>
        <v>0</v>
      </c>
      <c r="L413" s="283">
        <f t="shared" si="70"/>
        <v>1504</v>
      </c>
      <c r="M413" s="300">
        <f t="shared" si="70"/>
        <v>1504</v>
      </c>
      <c r="N413" s="303">
        <f>'내역서(건축)-SH'!N413+'내역서(건축)-재개발'!N413</f>
        <v>1</v>
      </c>
      <c r="O413" s="283">
        <v>1504</v>
      </c>
      <c r="P413" s="283">
        <f t="shared" si="71"/>
        <v>1504</v>
      </c>
      <c r="Q413" s="283">
        <v>0</v>
      </c>
      <c r="R413" s="283">
        <f t="shared" si="72"/>
        <v>0</v>
      </c>
      <c r="S413" s="283">
        <v>0</v>
      </c>
      <c r="T413" s="283">
        <f t="shared" si="73"/>
        <v>0</v>
      </c>
      <c r="U413" s="283">
        <f t="shared" si="74"/>
        <v>1504</v>
      </c>
      <c r="V413" s="292">
        <f t="shared" si="75"/>
        <v>1504</v>
      </c>
      <c r="W413" s="299">
        <f t="shared" si="76"/>
        <v>0</v>
      </c>
      <c r="X413" s="300">
        <f t="shared" si="77"/>
        <v>0</v>
      </c>
      <c r="Y413" s="295"/>
    </row>
    <row r="414" spans="1:25" ht="22.5" customHeight="1" x14ac:dyDescent="0.15">
      <c r="A414" s="287" t="s">
        <v>543</v>
      </c>
      <c r="B414" s="317" t="s">
        <v>2288</v>
      </c>
      <c r="C414" s="310" t="s">
        <v>2293</v>
      </c>
      <c r="D414" s="306">
        <f>'내역서(건축)-SH'!D414+'내역서(건축)-재개발'!D414</f>
        <v>1</v>
      </c>
      <c r="E414" s="282" t="s">
        <v>681</v>
      </c>
      <c r="F414" s="283">
        <v>1816</v>
      </c>
      <c r="G414" s="283">
        <f t="shared" si="67"/>
        <v>1816</v>
      </c>
      <c r="H414" s="283">
        <v>0</v>
      </c>
      <c r="I414" s="283">
        <f t="shared" si="68"/>
        <v>0</v>
      </c>
      <c r="J414" s="283">
        <v>0</v>
      </c>
      <c r="K414" s="283">
        <f t="shared" si="69"/>
        <v>0</v>
      </c>
      <c r="L414" s="283">
        <f t="shared" si="70"/>
        <v>1816</v>
      </c>
      <c r="M414" s="300">
        <f t="shared" si="70"/>
        <v>1816</v>
      </c>
      <c r="N414" s="303">
        <f>'내역서(건축)-SH'!N414+'내역서(건축)-재개발'!N414</f>
        <v>1</v>
      </c>
      <c r="O414" s="283">
        <v>1816</v>
      </c>
      <c r="P414" s="283">
        <f t="shared" si="71"/>
        <v>1816</v>
      </c>
      <c r="Q414" s="283">
        <v>0</v>
      </c>
      <c r="R414" s="283">
        <f t="shared" si="72"/>
        <v>0</v>
      </c>
      <c r="S414" s="283">
        <v>0</v>
      </c>
      <c r="T414" s="283">
        <f t="shared" si="73"/>
        <v>0</v>
      </c>
      <c r="U414" s="283">
        <f t="shared" si="74"/>
        <v>1816</v>
      </c>
      <c r="V414" s="292">
        <f t="shared" si="75"/>
        <v>1816</v>
      </c>
      <c r="W414" s="299">
        <f t="shared" si="76"/>
        <v>0</v>
      </c>
      <c r="X414" s="300">
        <f t="shared" si="77"/>
        <v>0</v>
      </c>
      <c r="Y414" s="295"/>
    </row>
    <row r="415" spans="1:25" ht="22.5" customHeight="1" x14ac:dyDescent="0.15">
      <c r="A415" s="287" t="s">
        <v>544</v>
      </c>
      <c r="B415" s="317" t="s">
        <v>2288</v>
      </c>
      <c r="C415" s="310" t="s">
        <v>2294</v>
      </c>
      <c r="D415" s="306">
        <f>'내역서(건축)-SH'!D415+'내역서(건축)-재개발'!D415</f>
        <v>1</v>
      </c>
      <c r="E415" s="282" t="s">
        <v>681</v>
      </c>
      <c r="F415" s="283">
        <v>2353</v>
      </c>
      <c r="G415" s="283">
        <f t="shared" si="67"/>
        <v>2353</v>
      </c>
      <c r="H415" s="283">
        <v>0</v>
      </c>
      <c r="I415" s="283">
        <f t="shared" si="68"/>
        <v>0</v>
      </c>
      <c r="J415" s="283">
        <v>0</v>
      </c>
      <c r="K415" s="283">
        <f t="shared" si="69"/>
        <v>0</v>
      </c>
      <c r="L415" s="283">
        <f t="shared" si="70"/>
        <v>2353</v>
      </c>
      <c r="M415" s="300">
        <f t="shared" si="70"/>
        <v>2353</v>
      </c>
      <c r="N415" s="303">
        <f>'내역서(건축)-SH'!N415+'내역서(건축)-재개발'!N415</f>
        <v>1</v>
      </c>
      <c r="O415" s="283">
        <v>2353</v>
      </c>
      <c r="P415" s="283">
        <f t="shared" si="71"/>
        <v>2353</v>
      </c>
      <c r="Q415" s="283">
        <v>0</v>
      </c>
      <c r="R415" s="283">
        <f t="shared" si="72"/>
        <v>0</v>
      </c>
      <c r="S415" s="283">
        <v>0</v>
      </c>
      <c r="T415" s="283">
        <f t="shared" si="73"/>
        <v>0</v>
      </c>
      <c r="U415" s="283">
        <f t="shared" si="74"/>
        <v>2353</v>
      </c>
      <c r="V415" s="292">
        <f t="shared" si="75"/>
        <v>2353</v>
      </c>
      <c r="W415" s="299">
        <f t="shared" si="76"/>
        <v>0</v>
      </c>
      <c r="X415" s="300">
        <f t="shared" si="77"/>
        <v>0</v>
      </c>
      <c r="Y415" s="295"/>
    </row>
    <row r="416" spans="1:25" ht="22.5" customHeight="1" x14ac:dyDescent="0.15">
      <c r="A416" s="287" t="s">
        <v>546</v>
      </c>
      <c r="B416" s="317" t="s">
        <v>2288</v>
      </c>
      <c r="C416" s="310" t="s">
        <v>2295</v>
      </c>
      <c r="D416" s="306">
        <f>'내역서(건축)-SH'!D416+'내역서(건축)-재개발'!D416</f>
        <v>1</v>
      </c>
      <c r="E416" s="282" t="s">
        <v>681</v>
      </c>
      <c r="F416" s="283">
        <v>4651</v>
      </c>
      <c r="G416" s="283">
        <f t="shared" si="67"/>
        <v>4651</v>
      </c>
      <c r="H416" s="283">
        <v>0</v>
      </c>
      <c r="I416" s="283">
        <f t="shared" si="68"/>
        <v>0</v>
      </c>
      <c r="J416" s="283">
        <v>0</v>
      </c>
      <c r="K416" s="283">
        <f t="shared" si="69"/>
        <v>0</v>
      </c>
      <c r="L416" s="283">
        <f t="shared" si="70"/>
        <v>4651</v>
      </c>
      <c r="M416" s="300">
        <f t="shared" si="70"/>
        <v>4651</v>
      </c>
      <c r="N416" s="303">
        <f>'내역서(건축)-SH'!N416+'내역서(건축)-재개발'!N416</f>
        <v>1</v>
      </c>
      <c r="O416" s="283">
        <v>4651</v>
      </c>
      <c r="P416" s="283">
        <f t="shared" si="71"/>
        <v>4651</v>
      </c>
      <c r="Q416" s="283">
        <v>0</v>
      </c>
      <c r="R416" s="283">
        <f t="shared" si="72"/>
        <v>0</v>
      </c>
      <c r="S416" s="283">
        <v>0</v>
      </c>
      <c r="T416" s="283">
        <f t="shared" si="73"/>
        <v>0</v>
      </c>
      <c r="U416" s="283">
        <f t="shared" si="74"/>
        <v>4651</v>
      </c>
      <c r="V416" s="292">
        <f t="shared" si="75"/>
        <v>4651</v>
      </c>
      <c r="W416" s="299">
        <f t="shared" si="76"/>
        <v>0</v>
      </c>
      <c r="X416" s="300">
        <f t="shared" si="77"/>
        <v>0</v>
      </c>
      <c r="Y416" s="295"/>
    </row>
    <row r="417" spans="1:25" ht="22.5" customHeight="1" x14ac:dyDescent="0.15">
      <c r="A417" s="287" t="s">
        <v>551</v>
      </c>
      <c r="B417" s="317" t="s">
        <v>2296</v>
      </c>
      <c r="C417" s="310" t="s">
        <v>2297</v>
      </c>
      <c r="D417" s="306">
        <f>'내역서(건축)-SH'!D417+'내역서(건축)-재개발'!D417</f>
        <v>1</v>
      </c>
      <c r="E417" s="282" t="s">
        <v>681</v>
      </c>
      <c r="F417" s="283">
        <v>1375</v>
      </c>
      <c r="G417" s="283">
        <f t="shared" si="67"/>
        <v>1375</v>
      </c>
      <c r="H417" s="283">
        <v>0</v>
      </c>
      <c r="I417" s="283">
        <f t="shared" si="68"/>
        <v>0</v>
      </c>
      <c r="J417" s="283">
        <v>0</v>
      </c>
      <c r="K417" s="283">
        <f t="shared" si="69"/>
        <v>0</v>
      </c>
      <c r="L417" s="283">
        <f t="shared" si="70"/>
        <v>1375</v>
      </c>
      <c r="M417" s="300">
        <f t="shared" si="70"/>
        <v>1375</v>
      </c>
      <c r="N417" s="303">
        <f>'내역서(건축)-SH'!N417+'내역서(건축)-재개발'!N417</f>
        <v>1</v>
      </c>
      <c r="O417" s="283">
        <v>1375</v>
      </c>
      <c r="P417" s="283">
        <f t="shared" si="71"/>
        <v>1375</v>
      </c>
      <c r="Q417" s="283">
        <v>0</v>
      </c>
      <c r="R417" s="283">
        <f t="shared" si="72"/>
        <v>0</v>
      </c>
      <c r="S417" s="283">
        <v>0</v>
      </c>
      <c r="T417" s="283">
        <f t="shared" si="73"/>
        <v>0</v>
      </c>
      <c r="U417" s="283">
        <f t="shared" si="74"/>
        <v>1375</v>
      </c>
      <c r="V417" s="292">
        <f t="shared" si="75"/>
        <v>1375</v>
      </c>
      <c r="W417" s="299">
        <f t="shared" si="76"/>
        <v>0</v>
      </c>
      <c r="X417" s="300">
        <f t="shared" si="77"/>
        <v>0</v>
      </c>
      <c r="Y417" s="295"/>
    </row>
    <row r="418" spans="1:25" ht="22.5" customHeight="1" x14ac:dyDescent="0.15">
      <c r="A418" s="287" t="s">
        <v>552</v>
      </c>
      <c r="B418" s="317" t="s">
        <v>2296</v>
      </c>
      <c r="C418" s="310" t="s">
        <v>2298</v>
      </c>
      <c r="D418" s="306">
        <f>'내역서(건축)-SH'!D418+'내역서(건축)-재개발'!D418</f>
        <v>1</v>
      </c>
      <c r="E418" s="282" t="s">
        <v>681</v>
      </c>
      <c r="F418" s="283">
        <v>1958</v>
      </c>
      <c r="G418" s="283">
        <f t="shared" si="67"/>
        <v>1958</v>
      </c>
      <c r="H418" s="283">
        <v>0</v>
      </c>
      <c r="I418" s="283">
        <f t="shared" si="68"/>
        <v>0</v>
      </c>
      <c r="J418" s="283">
        <v>0</v>
      </c>
      <c r="K418" s="283">
        <f t="shared" si="69"/>
        <v>0</v>
      </c>
      <c r="L418" s="283">
        <f t="shared" si="70"/>
        <v>1958</v>
      </c>
      <c r="M418" s="300">
        <f t="shared" si="70"/>
        <v>1958</v>
      </c>
      <c r="N418" s="303">
        <f>'내역서(건축)-SH'!N418+'내역서(건축)-재개발'!N418</f>
        <v>1</v>
      </c>
      <c r="O418" s="283">
        <v>1958</v>
      </c>
      <c r="P418" s="283">
        <f t="shared" si="71"/>
        <v>1958</v>
      </c>
      <c r="Q418" s="283">
        <v>0</v>
      </c>
      <c r="R418" s="283">
        <f t="shared" si="72"/>
        <v>0</v>
      </c>
      <c r="S418" s="283">
        <v>0</v>
      </c>
      <c r="T418" s="283">
        <f t="shared" si="73"/>
        <v>0</v>
      </c>
      <c r="U418" s="283">
        <f t="shared" si="74"/>
        <v>1958</v>
      </c>
      <c r="V418" s="292">
        <f t="shared" si="75"/>
        <v>1958</v>
      </c>
      <c r="W418" s="299">
        <f t="shared" si="76"/>
        <v>0</v>
      </c>
      <c r="X418" s="300">
        <f t="shared" si="77"/>
        <v>0</v>
      </c>
      <c r="Y418" s="295"/>
    </row>
    <row r="419" spans="1:25" ht="22.5" customHeight="1" x14ac:dyDescent="0.15">
      <c r="A419" s="287" t="s">
        <v>553</v>
      </c>
      <c r="B419" s="317" t="s">
        <v>2296</v>
      </c>
      <c r="C419" s="310" t="s">
        <v>2299</v>
      </c>
      <c r="D419" s="306">
        <f>'내역서(건축)-SH'!D419+'내역서(건축)-재개발'!D419</f>
        <v>1</v>
      </c>
      <c r="E419" s="282" t="s">
        <v>681</v>
      </c>
      <c r="F419" s="283">
        <v>2982</v>
      </c>
      <c r="G419" s="283">
        <f t="shared" si="67"/>
        <v>2982</v>
      </c>
      <c r="H419" s="283">
        <v>0</v>
      </c>
      <c r="I419" s="283">
        <f t="shared" si="68"/>
        <v>0</v>
      </c>
      <c r="J419" s="283">
        <v>0</v>
      </c>
      <c r="K419" s="283">
        <f t="shared" si="69"/>
        <v>0</v>
      </c>
      <c r="L419" s="283">
        <f t="shared" si="70"/>
        <v>2982</v>
      </c>
      <c r="M419" s="300">
        <f t="shared" si="70"/>
        <v>2982</v>
      </c>
      <c r="N419" s="303">
        <f>'내역서(건축)-SH'!N419+'내역서(건축)-재개발'!N419</f>
        <v>1</v>
      </c>
      <c r="O419" s="283">
        <v>2982</v>
      </c>
      <c r="P419" s="283">
        <f t="shared" si="71"/>
        <v>2982</v>
      </c>
      <c r="Q419" s="283">
        <v>0</v>
      </c>
      <c r="R419" s="283">
        <f t="shared" si="72"/>
        <v>0</v>
      </c>
      <c r="S419" s="283">
        <v>0</v>
      </c>
      <c r="T419" s="283">
        <f t="shared" si="73"/>
        <v>0</v>
      </c>
      <c r="U419" s="283">
        <f t="shared" si="74"/>
        <v>2982</v>
      </c>
      <c r="V419" s="292">
        <f t="shared" si="75"/>
        <v>2982</v>
      </c>
      <c r="W419" s="299">
        <f t="shared" si="76"/>
        <v>0</v>
      </c>
      <c r="X419" s="300">
        <f t="shared" si="77"/>
        <v>0</v>
      </c>
      <c r="Y419" s="295"/>
    </row>
    <row r="420" spans="1:25" ht="22.5" customHeight="1" x14ac:dyDescent="0.15">
      <c r="A420" s="287" t="s">
        <v>554</v>
      </c>
      <c r="B420" s="317" t="s">
        <v>2296</v>
      </c>
      <c r="C420" s="310" t="s">
        <v>2300</v>
      </c>
      <c r="D420" s="306">
        <f>'내역서(건축)-SH'!D420+'내역서(건축)-재개발'!D420</f>
        <v>1</v>
      </c>
      <c r="E420" s="282" t="s">
        <v>681</v>
      </c>
      <c r="F420" s="283">
        <v>3778</v>
      </c>
      <c r="G420" s="283">
        <f t="shared" si="67"/>
        <v>3778</v>
      </c>
      <c r="H420" s="283">
        <v>0</v>
      </c>
      <c r="I420" s="283">
        <f t="shared" si="68"/>
        <v>0</v>
      </c>
      <c r="J420" s="283">
        <v>0</v>
      </c>
      <c r="K420" s="283">
        <f t="shared" si="69"/>
        <v>0</v>
      </c>
      <c r="L420" s="283">
        <f t="shared" si="70"/>
        <v>3778</v>
      </c>
      <c r="M420" s="300">
        <f t="shared" si="70"/>
        <v>3778</v>
      </c>
      <c r="N420" s="303">
        <f>'내역서(건축)-SH'!N420+'내역서(건축)-재개발'!N420</f>
        <v>1</v>
      </c>
      <c r="O420" s="283">
        <v>3778</v>
      </c>
      <c r="P420" s="283">
        <f t="shared" si="71"/>
        <v>3778</v>
      </c>
      <c r="Q420" s="283">
        <v>0</v>
      </c>
      <c r="R420" s="283">
        <f t="shared" si="72"/>
        <v>0</v>
      </c>
      <c r="S420" s="283">
        <v>0</v>
      </c>
      <c r="T420" s="283">
        <f t="shared" si="73"/>
        <v>0</v>
      </c>
      <c r="U420" s="283">
        <f t="shared" si="74"/>
        <v>3778</v>
      </c>
      <c r="V420" s="292">
        <f t="shared" si="75"/>
        <v>3778</v>
      </c>
      <c r="W420" s="299">
        <f t="shared" si="76"/>
        <v>0</v>
      </c>
      <c r="X420" s="300">
        <f t="shared" si="77"/>
        <v>0</v>
      </c>
      <c r="Y420" s="295"/>
    </row>
    <row r="421" spans="1:25" ht="22.5" customHeight="1" x14ac:dyDescent="0.15">
      <c r="A421" s="287" t="s">
        <v>555</v>
      </c>
      <c r="B421" s="317" t="s">
        <v>2296</v>
      </c>
      <c r="C421" s="310" t="s">
        <v>2301</v>
      </c>
      <c r="D421" s="306">
        <f>'내역서(건축)-SH'!D421+'내역서(건축)-재개발'!D421</f>
        <v>1</v>
      </c>
      <c r="E421" s="282" t="s">
        <v>681</v>
      </c>
      <c r="F421" s="283">
        <v>4495</v>
      </c>
      <c r="G421" s="283">
        <f t="shared" si="67"/>
        <v>4495</v>
      </c>
      <c r="H421" s="283">
        <v>0</v>
      </c>
      <c r="I421" s="283">
        <f t="shared" si="68"/>
        <v>0</v>
      </c>
      <c r="J421" s="283">
        <v>0</v>
      </c>
      <c r="K421" s="283">
        <f t="shared" si="69"/>
        <v>0</v>
      </c>
      <c r="L421" s="283">
        <f t="shared" si="70"/>
        <v>4495</v>
      </c>
      <c r="M421" s="300">
        <f t="shared" si="70"/>
        <v>4495</v>
      </c>
      <c r="N421" s="303">
        <f>'내역서(건축)-SH'!N421+'내역서(건축)-재개발'!N421</f>
        <v>1</v>
      </c>
      <c r="O421" s="283">
        <v>4495</v>
      </c>
      <c r="P421" s="283">
        <f t="shared" si="71"/>
        <v>4495</v>
      </c>
      <c r="Q421" s="283">
        <v>0</v>
      </c>
      <c r="R421" s="283">
        <f t="shared" si="72"/>
        <v>0</v>
      </c>
      <c r="S421" s="283">
        <v>0</v>
      </c>
      <c r="T421" s="283">
        <f t="shared" si="73"/>
        <v>0</v>
      </c>
      <c r="U421" s="283">
        <f t="shared" si="74"/>
        <v>4495</v>
      </c>
      <c r="V421" s="292">
        <f t="shared" si="75"/>
        <v>4495</v>
      </c>
      <c r="W421" s="299">
        <f t="shared" si="76"/>
        <v>0</v>
      </c>
      <c r="X421" s="300">
        <f t="shared" si="77"/>
        <v>0</v>
      </c>
      <c r="Y421" s="295"/>
    </row>
    <row r="422" spans="1:25" ht="22.5" customHeight="1" x14ac:dyDescent="0.15">
      <c r="A422" s="287" t="s">
        <v>556</v>
      </c>
      <c r="B422" s="317" t="s">
        <v>2296</v>
      </c>
      <c r="C422" s="310" t="s">
        <v>2302</v>
      </c>
      <c r="D422" s="306">
        <f>'내역서(건축)-SH'!D422+'내역서(건축)-재개발'!D422</f>
        <v>19</v>
      </c>
      <c r="E422" s="282" t="s">
        <v>681</v>
      </c>
      <c r="F422" s="283">
        <v>6008</v>
      </c>
      <c r="G422" s="283">
        <f t="shared" si="67"/>
        <v>114152</v>
      </c>
      <c r="H422" s="283">
        <v>0</v>
      </c>
      <c r="I422" s="283">
        <f t="shared" si="68"/>
        <v>0</v>
      </c>
      <c r="J422" s="283">
        <v>0</v>
      </c>
      <c r="K422" s="283">
        <f t="shared" si="69"/>
        <v>0</v>
      </c>
      <c r="L422" s="283">
        <f t="shared" si="70"/>
        <v>6008</v>
      </c>
      <c r="M422" s="300">
        <f t="shared" si="70"/>
        <v>114152</v>
      </c>
      <c r="N422" s="303">
        <f>'내역서(건축)-SH'!N422+'내역서(건축)-재개발'!N422</f>
        <v>19</v>
      </c>
      <c r="O422" s="283">
        <v>6008</v>
      </c>
      <c r="P422" s="283">
        <f t="shared" si="71"/>
        <v>114152</v>
      </c>
      <c r="Q422" s="283">
        <v>0</v>
      </c>
      <c r="R422" s="283">
        <f t="shared" si="72"/>
        <v>0</v>
      </c>
      <c r="S422" s="283">
        <v>0</v>
      </c>
      <c r="T422" s="283">
        <f t="shared" si="73"/>
        <v>0</v>
      </c>
      <c r="U422" s="283">
        <f t="shared" si="74"/>
        <v>6008</v>
      </c>
      <c r="V422" s="292">
        <f t="shared" si="75"/>
        <v>114152</v>
      </c>
      <c r="W422" s="299">
        <f t="shared" si="76"/>
        <v>0</v>
      </c>
      <c r="X422" s="300">
        <f t="shared" si="77"/>
        <v>0</v>
      </c>
      <c r="Y422" s="295"/>
    </row>
    <row r="423" spans="1:25" ht="22.5" customHeight="1" x14ac:dyDescent="0.15">
      <c r="A423" s="287" t="s">
        <v>557</v>
      </c>
      <c r="B423" s="317" t="s">
        <v>2296</v>
      </c>
      <c r="C423" s="310" t="s">
        <v>2303</v>
      </c>
      <c r="D423" s="306">
        <f>'내역서(건축)-SH'!D423+'내역서(건축)-재개발'!D423</f>
        <v>1</v>
      </c>
      <c r="E423" s="282" t="s">
        <v>681</v>
      </c>
      <c r="F423" s="283">
        <v>7557</v>
      </c>
      <c r="G423" s="283">
        <f t="shared" si="67"/>
        <v>7557</v>
      </c>
      <c r="H423" s="283">
        <v>0</v>
      </c>
      <c r="I423" s="283">
        <f t="shared" si="68"/>
        <v>0</v>
      </c>
      <c r="J423" s="283">
        <v>0</v>
      </c>
      <c r="K423" s="283">
        <f t="shared" si="69"/>
        <v>0</v>
      </c>
      <c r="L423" s="283">
        <f t="shared" si="70"/>
        <v>7557</v>
      </c>
      <c r="M423" s="300">
        <f t="shared" si="70"/>
        <v>7557</v>
      </c>
      <c r="N423" s="303">
        <f>'내역서(건축)-SH'!N423+'내역서(건축)-재개발'!N423</f>
        <v>1</v>
      </c>
      <c r="O423" s="283">
        <v>7557</v>
      </c>
      <c r="P423" s="283">
        <f t="shared" si="71"/>
        <v>7557</v>
      </c>
      <c r="Q423" s="283">
        <v>0</v>
      </c>
      <c r="R423" s="283">
        <f t="shared" si="72"/>
        <v>0</v>
      </c>
      <c r="S423" s="283">
        <v>0</v>
      </c>
      <c r="T423" s="283">
        <f t="shared" si="73"/>
        <v>0</v>
      </c>
      <c r="U423" s="283">
        <f t="shared" si="74"/>
        <v>7557</v>
      </c>
      <c r="V423" s="292">
        <f t="shared" si="75"/>
        <v>7557</v>
      </c>
      <c r="W423" s="299">
        <f t="shared" si="76"/>
        <v>0</v>
      </c>
      <c r="X423" s="300">
        <f t="shared" si="77"/>
        <v>0</v>
      </c>
      <c r="Y423" s="295"/>
    </row>
    <row r="424" spans="1:25" ht="22.5" customHeight="1" x14ac:dyDescent="0.15">
      <c r="A424" s="287" t="s">
        <v>558</v>
      </c>
      <c r="B424" s="317" t="s">
        <v>2296</v>
      </c>
      <c r="C424" s="310" t="s">
        <v>2304</v>
      </c>
      <c r="D424" s="306">
        <f>'내역서(건축)-SH'!D424+'내역서(건축)-재개발'!D424</f>
        <v>1</v>
      </c>
      <c r="E424" s="282" t="s">
        <v>681</v>
      </c>
      <c r="F424" s="283">
        <v>6008</v>
      </c>
      <c r="G424" s="283">
        <f t="shared" si="67"/>
        <v>6008</v>
      </c>
      <c r="H424" s="283">
        <v>0</v>
      </c>
      <c r="I424" s="283">
        <f t="shared" si="68"/>
        <v>0</v>
      </c>
      <c r="J424" s="283">
        <v>0</v>
      </c>
      <c r="K424" s="283">
        <f t="shared" si="69"/>
        <v>0</v>
      </c>
      <c r="L424" s="283">
        <f t="shared" si="70"/>
        <v>6008</v>
      </c>
      <c r="M424" s="300">
        <f t="shared" si="70"/>
        <v>6008</v>
      </c>
      <c r="N424" s="303">
        <f>'내역서(건축)-SH'!N424+'내역서(건축)-재개발'!N424</f>
        <v>1</v>
      </c>
      <c r="O424" s="283">
        <v>6008</v>
      </c>
      <c r="P424" s="283">
        <f t="shared" si="71"/>
        <v>6008</v>
      </c>
      <c r="Q424" s="283">
        <v>0</v>
      </c>
      <c r="R424" s="283">
        <f t="shared" si="72"/>
        <v>0</v>
      </c>
      <c r="S424" s="283">
        <v>0</v>
      </c>
      <c r="T424" s="283">
        <f t="shared" si="73"/>
        <v>0</v>
      </c>
      <c r="U424" s="283">
        <f t="shared" si="74"/>
        <v>6008</v>
      </c>
      <c r="V424" s="292">
        <f t="shared" si="75"/>
        <v>6008</v>
      </c>
      <c r="W424" s="299">
        <f t="shared" si="76"/>
        <v>0</v>
      </c>
      <c r="X424" s="300">
        <f t="shared" si="77"/>
        <v>0</v>
      </c>
      <c r="Y424" s="295"/>
    </row>
    <row r="425" spans="1:25" ht="22.5" customHeight="1" x14ac:dyDescent="0.15">
      <c r="A425" s="287" t="s">
        <v>559</v>
      </c>
      <c r="B425" s="317" t="s">
        <v>2296</v>
      </c>
      <c r="C425" s="310" t="s">
        <v>2305</v>
      </c>
      <c r="D425" s="306">
        <f>'내역서(건축)-SH'!D425+'내역서(건축)-재개발'!D425</f>
        <v>1</v>
      </c>
      <c r="E425" s="282" t="s">
        <v>681</v>
      </c>
      <c r="F425" s="283">
        <v>7557</v>
      </c>
      <c r="G425" s="283">
        <f t="shared" si="67"/>
        <v>7557</v>
      </c>
      <c r="H425" s="283">
        <v>0</v>
      </c>
      <c r="I425" s="283">
        <f t="shared" si="68"/>
        <v>0</v>
      </c>
      <c r="J425" s="283">
        <v>0</v>
      </c>
      <c r="K425" s="283">
        <f t="shared" si="69"/>
        <v>0</v>
      </c>
      <c r="L425" s="283">
        <f t="shared" si="70"/>
        <v>7557</v>
      </c>
      <c r="M425" s="300">
        <f t="shared" si="70"/>
        <v>7557</v>
      </c>
      <c r="N425" s="303">
        <f>'내역서(건축)-SH'!N425+'내역서(건축)-재개발'!N425</f>
        <v>1</v>
      </c>
      <c r="O425" s="283">
        <v>7557</v>
      </c>
      <c r="P425" s="283">
        <f t="shared" si="71"/>
        <v>7557</v>
      </c>
      <c r="Q425" s="283">
        <v>0</v>
      </c>
      <c r="R425" s="283">
        <f t="shared" si="72"/>
        <v>0</v>
      </c>
      <c r="S425" s="283">
        <v>0</v>
      </c>
      <c r="T425" s="283">
        <f t="shared" si="73"/>
        <v>0</v>
      </c>
      <c r="U425" s="283">
        <f t="shared" si="74"/>
        <v>7557</v>
      </c>
      <c r="V425" s="292">
        <f t="shared" si="75"/>
        <v>7557</v>
      </c>
      <c r="W425" s="299">
        <f t="shared" si="76"/>
        <v>0</v>
      </c>
      <c r="X425" s="300">
        <f t="shared" si="77"/>
        <v>0</v>
      </c>
      <c r="Y425" s="295"/>
    </row>
    <row r="426" spans="1:25" ht="22.5" customHeight="1" x14ac:dyDescent="0.15">
      <c r="A426" s="287" t="s">
        <v>560</v>
      </c>
      <c r="B426" s="317" t="s">
        <v>2296</v>
      </c>
      <c r="C426" s="310" t="s">
        <v>2306</v>
      </c>
      <c r="D426" s="306">
        <f>'내역서(건축)-SH'!D426+'내역서(건축)-재개발'!D426</f>
        <v>12</v>
      </c>
      <c r="E426" s="282" t="s">
        <v>681</v>
      </c>
      <c r="F426" s="283">
        <v>9265</v>
      </c>
      <c r="G426" s="283">
        <f t="shared" si="67"/>
        <v>111180</v>
      </c>
      <c r="H426" s="283">
        <v>0</v>
      </c>
      <c r="I426" s="283">
        <f t="shared" si="68"/>
        <v>0</v>
      </c>
      <c r="J426" s="283">
        <v>0</v>
      </c>
      <c r="K426" s="283">
        <f t="shared" si="69"/>
        <v>0</v>
      </c>
      <c r="L426" s="283">
        <f t="shared" si="70"/>
        <v>9265</v>
      </c>
      <c r="M426" s="300">
        <f t="shared" si="70"/>
        <v>111180</v>
      </c>
      <c r="N426" s="303">
        <f>'내역서(건축)-SH'!N426+'내역서(건축)-재개발'!N426</f>
        <v>12</v>
      </c>
      <c r="O426" s="283">
        <v>9265</v>
      </c>
      <c r="P426" s="283">
        <f t="shared" si="71"/>
        <v>111180</v>
      </c>
      <c r="Q426" s="283">
        <v>0</v>
      </c>
      <c r="R426" s="283">
        <f t="shared" si="72"/>
        <v>0</v>
      </c>
      <c r="S426" s="283">
        <v>0</v>
      </c>
      <c r="T426" s="283">
        <f t="shared" si="73"/>
        <v>0</v>
      </c>
      <c r="U426" s="283">
        <f t="shared" si="74"/>
        <v>9265</v>
      </c>
      <c r="V426" s="292">
        <f t="shared" si="75"/>
        <v>111180</v>
      </c>
      <c r="W426" s="299">
        <f t="shared" si="76"/>
        <v>0</v>
      </c>
      <c r="X426" s="300">
        <f t="shared" si="77"/>
        <v>0</v>
      </c>
      <c r="Y426" s="295"/>
    </row>
    <row r="427" spans="1:25" ht="22.5" customHeight="1" x14ac:dyDescent="0.15">
      <c r="A427" s="287" t="s">
        <v>561</v>
      </c>
      <c r="B427" s="317" t="s">
        <v>2296</v>
      </c>
      <c r="C427" s="310" t="s">
        <v>2307</v>
      </c>
      <c r="D427" s="306">
        <f>'내역서(건축)-SH'!D427+'내역서(건축)-재개발'!D427</f>
        <v>1</v>
      </c>
      <c r="E427" s="282" t="s">
        <v>681</v>
      </c>
      <c r="F427" s="283">
        <v>15982</v>
      </c>
      <c r="G427" s="283">
        <f t="shared" si="67"/>
        <v>15982</v>
      </c>
      <c r="H427" s="283">
        <v>0</v>
      </c>
      <c r="I427" s="283">
        <f t="shared" si="68"/>
        <v>0</v>
      </c>
      <c r="J427" s="283">
        <v>0</v>
      </c>
      <c r="K427" s="283">
        <f t="shared" si="69"/>
        <v>0</v>
      </c>
      <c r="L427" s="283">
        <f t="shared" si="70"/>
        <v>15982</v>
      </c>
      <c r="M427" s="300">
        <f t="shared" si="70"/>
        <v>15982</v>
      </c>
      <c r="N427" s="303">
        <f>'내역서(건축)-SH'!N427+'내역서(건축)-재개발'!N427</f>
        <v>1</v>
      </c>
      <c r="O427" s="283">
        <v>15982</v>
      </c>
      <c r="P427" s="283">
        <f t="shared" si="71"/>
        <v>15982</v>
      </c>
      <c r="Q427" s="283">
        <v>0</v>
      </c>
      <c r="R427" s="283">
        <f t="shared" si="72"/>
        <v>0</v>
      </c>
      <c r="S427" s="283">
        <v>0</v>
      </c>
      <c r="T427" s="283">
        <f t="shared" si="73"/>
        <v>0</v>
      </c>
      <c r="U427" s="283">
        <f t="shared" si="74"/>
        <v>15982</v>
      </c>
      <c r="V427" s="292">
        <f t="shared" si="75"/>
        <v>15982</v>
      </c>
      <c r="W427" s="299">
        <f t="shared" si="76"/>
        <v>0</v>
      </c>
      <c r="X427" s="300">
        <f t="shared" si="77"/>
        <v>0</v>
      </c>
      <c r="Y427" s="295"/>
    </row>
    <row r="428" spans="1:25" ht="22.5" customHeight="1" x14ac:dyDescent="0.15">
      <c r="A428" s="287" t="s">
        <v>562</v>
      </c>
      <c r="B428" s="317" t="s">
        <v>2296</v>
      </c>
      <c r="C428" s="310" t="s">
        <v>2308</v>
      </c>
      <c r="D428" s="306">
        <f>'내역서(건축)-SH'!D428+'내역서(건축)-재개발'!D428</f>
        <v>1</v>
      </c>
      <c r="E428" s="282" t="s">
        <v>681</v>
      </c>
      <c r="F428" s="283">
        <v>12061</v>
      </c>
      <c r="G428" s="283">
        <f t="shared" si="67"/>
        <v>12061</v>
      </c>
      <c r="H428" s="283">
        <v>0</v>
      </c>
      <c r="I428" s="283">
        <f t="shared" si="68"/>
        <v>0</v>
      </c>
      <c r="J428" s="283">
        <v>0</v>
      </c>
      <c r="K428" s="283">
        <f t="shared" si="69"/>
        <v>0</v>
      </c>
      <c r="L428" s="283">
        <f t="shared" si="70"/>
        <v>12061</v>
      </c>
      <c r="M428" s="300">
        <f t="shared" si="70"/>
        <v>12061</v>
      </c>
      <c r="N428" s="303">
        <f>'내역서(건축)-SH'!N428+'내역서(건축)-재개발'!N428</f>
        <v>1</v>
      </c>
      <c r="O428" s="283">
        <v>12061</v>
      </c>
      <c r="P428" s="283">
        <f t="shared" si="71"/>
        <v>12061</v>
      </c>
      <c r="Q428" s="283">
        <v>0</v>
      </c>
      <c r="R428" s="283">
        <f t="shared" si="72"/>
        <v>0</v>
      </c>
      <c r="S428" s="283">
        <v>0</v>
      </c>
      <c r="T428" s="283">
        <f t="shared" si="73"/>
        <v>0</v>
      </c>
      <c r="U428" s="283">
        <f t="shared" si="74"/>
        <v>12061</v>
      </c>
      <c r="V428" s="292">
        <f t="shared" si="75"/>
        <v>12061</v>
      </c>
      <c r="W428" s="299">
        <f t="shared" si="76"/>
        <v>0</v>
      </c>
      <c r="X428" s="300">
        <f t="shared" si="77"/>
        <v>0</v>
      </c>
      <c r="Y428" s="295"/>
    </row>
    <row r="429" spans="1:25" ht="22.5" customHeight="1" x14ac:dyDescent="0.15">
      <c r="A429" s="287" t="s">
        <v>563</v>
      </c>
      <c r="B429" s="317" t="s">
        <v>2309</v>
      </c>
      <c r="C429" s="310" t="s">
        <v>2310</v>
      </c>
      <c r="D429" s="306">
        <f>'내역서(건축)-SH'!D429+'내역서(건축)-재개발'!D429</f>
        <v>1</v>
      </c>
      <c r="E429" s="282" t="s">
        <v>1869</v>
      </c>
      <c r="F429" s="283">
        <v>2690</v>
      </c>
      <c r="G429" s="283">
        <f t="shared" si="67"/>
        <v>2690</v>
      </c>
      <c r="H429" s="283">
        <v>0</v>
      </c>
      <c r="I429" s="283">
        <f t="shared" si="68"/>
        <v>0</v>
      </c>
      <c r="J429" s="283">
        <v>0</v>
      </c>
      <c r="K429" s="283">
        <f t="shared" si="69"/>
        <v>0</v>
      </c>
      <c r="L429" s="283">
        <f t="shared" si="70"/>
        <v>2690</v>
      </c>
      <c r="M429" s="300">
        <f t="shared" si="70"/>
        <v>2690</v>
      </c>
      <c r="N429" s="303">
        <f>'내역서(건축)-SH'!N429+'내역서(건축)-재개발'!N429</f>
        <v>1</v>
      </c>
      <c r="O429" s="283">
        <v>2690</v>
      </c>
      <c r="P429" s="283">
        <f t="shared" si="71"/>
        <v>2690</v>
      </c>
      <c r="Q429" s="283">
        <v>0</v>
      </c>
      <c r="R429" s="283">
        <f t="shared" si="72"/>
        <v>0</v>
      </c>
      <c r="S429" s="283">
        <v>0</v>
      </c>
      <c r="T429" s="283">
        <f t="shared" si="73"/>
        <v>0</v>
      </c>
      <c r="U429" s="283">
        <f t="shared" si="74"/>
        <v>2690</v>
      </c>
      <c r="V429" s="292">
        <f t="shared" si="75"/>
        <v>2690</v>
      </c>
      <c r="W429" s="299">
        <f t="shared" si="76"/>
        <v>0</v>
      </c>
      <c r="X429" s="300">
        <f t="shared" si="77"/>
        <v>0</v>
      </c>
      <c r="Y429" s="295"/>
    </row>
    <row r="430" spans="1:25" ht="22.5" customHeight="1" x14ac:dyDescent="0.15">
      <c r="A430" s="287" t="s">
        <v>564</v>
      </c>
      <c r="B430" s="317" t="s">
        <v>2309</v>
      </c>
      <c r="C430" s="310" t="s">
        <v>2311</v>
      </c>
      <c r="D430" s="306">
        <f>'내역서(건축)-SH'!D430+'내역서(건축)-재개발'!D430</f>
        <v>1</v>
      </c>
      <c r="E430" s="282" t="s">
        <v>1869</v>
      </c>
      <c r="F430" s="283">
        <v>2575</v>
      </c>
      <c r="G430" s="283">
        <f t="shared" si="67"/>
        <v>2575</v>
      </c>
      <c r="H430" s="283">
        <v>0</v>
      </c>
      <c r="I430" s="283">
        <f t="shared" si="68"/>
        <v>0</v>
      </c>
      <c r="J430" s="283">
        <v>0</v>
      </c>
      <c r="K430" s="283">
        <f t="shared" si="69"/>
        <v>0</v>
      </c>
      <c r="L430" s="283">
        <f t="shared" si="70"/>
        <v>2575</v>
      </c>
      <c r="M430" s="300">
        <f t="shared" si="70"/>
        <v>2575</v>
      </c>
      <c r="N430" s="303">
        <f>'내역서(건축)-SH'!N430+'내역서(건축)-재개발'!N430</f>
        <v>1</v>
      </c>
      <c r="O430" s="283">
        <v>2575</v>
      </c>
      <c r="P430" s="283">
        <f t="shared" si="71"/>
        <v>2575</v>
      </c>
      <c r="Q430" s="283">
        <v>0</v>
      </c>
      <c r="R430" s="283">
        <f t="shared" si="72"/>
        <v>0</v>
      </c>
      <c r="S430" s="283">
        <v>0</v>
      </c>
      <c r="T430" s="283">
        <f t="shared" si="73"/>
        <v>0</v>
      </c>
      <c r="U430" s="283">
        <f t="shared" si="74"/>
        <v>2575</v>
      </c>
      <c r="V430" s="292">
        <f t="shared" si="75"/>
        <v>2575</v>
      </c>
      <c r="W430" s="299">
        <f t="shared" si="76"/>
        <v>0</v>
      </c>
      <c r="X430" s="300">
        <f t="shared" si="77"/>
        <v>0</v>
      </c>
      <c r="Y430" s="295"/>
    </row>
    <row r="431" spans="1:25" ht="22.5" customHeight="1" x14ac:dyDescent="0.15">
      <c r="A431" s="287" t="s">
        <v>565</v>
      </c>
      <c r="B431" s="317" t="s">
        <v>2309</v>
      </c>
      <c r="C431" s="310" t="s">
        <v>2312</v>
      </c>
      <c r="D431" s="306">
        <f>'내역서(건축)-SH'!D431+'내역서(건축)-재개발'!D431</f>
        <v>1</v>
      </c>
      <c r="E431" s="282" t="s">
        <v>1869</v>
      </c>
      <c r="F431" s="283">
        <v>2495</v>
      </c>
      <c r="G431" s="283">
        <f t="shared" si="67"/>
        <v>2495</v>
      </c>
      <c r="H431" s="283">
        <v>0</v>
      </c>
      <c r="I431" s="283">
        <f t="shared" si="68"/>
        <v>0</v>
      </c>
      <c r="J431" s="283">
        <v>0</v>
      </c>
      <c r="K431" s="283">
        <f t="shared" si="69"/>
        <v>0</v>
      </c>
      <c r="L431" s="283">
        <f t="shared" si="70"/>
        <v>2495</v>
      </c>
      <c r="M431" s="300">
        <f t="shared" si="70"/>
        <v>2495</v>
      </c>
      <c r="N431" s="303">
        <f>'내역서(건축)-SH'!N431+'내역서(건축)-재개발'!N431</f>
        <v>1</v>
      </c>
      <c r="O431" s="283">
        <v>2495</v>
      </c>
      <c r="P431" s="283">
        <f t="shared" si="71"/>
        <v>2495</v>
      </c>
      <c r="Q431" s="283">
        <v>0</v>
      </c>
      <c r="R431" s="283">
        <f t="shared" si="72"/>
        <v>0</v>
      </c>
      <c r="S431" s="283">
        <v>0</v>
      </c>
      <c r="T431" s="283">
        <f t="shared" si="73"/>
        <v>0</v>
      </c>
      <c r="U431" s="283">
        <f t="shared" si="74"/>
        <v>2495</v>
      </c>
      <c r="V431" s="292">
        <f t="shared" si="75"/>
        <v>2495</v>
      </c>
      <c r="W431" s="299">
        <f t="shared" si="76"/>
        <v>0</v>
      </c>
      <c r="X431" s="300">
        <f t="shared" si="77"/>
        <v>0</v>
      </c>
      <c r="Y431" s="295"/>
    </row>
    <row r="432" spans="1:25" ht="22.5" customHeight="1" x14ac:dyDescent="0.15">
      <c r="A432" s="287" t="s">
        <v>566</v>
      </c>
      <c r="B432" s="317" t="s">
        <v>2309</v>
      </c>
      <c r="C432" s="310" t="s">
        <v>2313</v>
      </c>
      <c r="D432" s="306">
        <f>'내역서(건축)-SH'!D432+'내역서(건축)-재개발'!D432</f>
        <v>1</v>
      </c>
      <c r="E432" s="282" t="s">
        <v>1869</v>
      </c>
      <c r="F432" s="283">
        <v>2469</v>
      </c>
      <c r="G432" s="283">
        <f t="shared" si="67"/>
        <v>2469</v>
      </c>
      <c r="H432" s="283">
        <v>0</v>
      </c>
      <c r="I432" s="283">
        <f t="shared" si="68"/>
        <v>0</v>
      </c>
      <c r="J432" s="283">
        <v>0</v>
      </c>
      <c r="K432" s="283">
        <f t="shared" si="69"/>
        <v>0</v>
      </c>
      <c r="L432" s="283">
        <f t="shared" si="70"/>
        <v>2469</v>
      </c>
      <c r="M432" s="300">
        <f t="shared" si="70"/>
        <v>2469</v>
      </c>
      <c r="N432" s="303">
        <f>'내역서(건축)-SH'!N432+'내역서(건축)-재개발'!N432</f>
        <v>1</v>
      </c>
      <c r="O432" s="283">
        <v>2469</v>
      </c>
      <c r="P432" s="283">
        <f t="shared" si="71"/>
        <v>2469</v>
      </c>
      <c r="Q432" s="283">
        <v>0</v>
      </c>
      <c r="R432" s="283">
        <f t="shared" si="72"/>
        <v>0</v>
      </c>
      <c r="S432" s="283">
        <v>0</v>
      </c>
      <c r="T432" s="283">
        <f t="shared" si="73"/>
        <v>0</v>
      </c>
      <c r="U432" s="283">
        <f t="shared" si="74"/>
        <v>2469</v>
      </c>
      <c r="V432" s="292">
        <f t="shared" si="75"/>
        <v>2469</v>
      </c>
      <c r="W432" s="299">
        <f t="shared" si="76"/>
        <v>0</v>
      </c>
      <c r="X432" s="300">
        <f t="shared" si="77"/>
        <v>0</v>
      </c>
      <c r="Y432" s="295"/>
    </row>
    <row r="433" spans="1:25" ht="22.5" customHeight="1" x14ac:dyDescent="0.15">
      <c r="A433" s="287" t="s">
        <v>567</v>
      </c>
      <c r="B433" s="317" t="s">
        <v>2309</v>
      </c>
      <c r="C433" s="310" t="s">
        <v>2314</v>
      </c>
      <c r="D433" s="306">
        <f>'내역서(건축)-SH'!D433+'내역서(건축)-재개발'!D433</f>
        <v>1</v>
      </c>
      <c r="E433" s="282" t="s">
        <v>1869</v>
      </c>
      <c r="F433" s="283">
        <v>2424</v>
      </c>
      <c r="G433" s="283">
        <f t="shared" si="67"/>
        <v>2424</v>
      </c>
      <c r="H433" s="283">
        <v>0</v>
      </c>
      <c r="I433" s="283">
        <f t="shared" si="68"/>
        <v>0</v>
      </c>
      <c r="J433" s="283">
        <v>0</v>
      </c>
      <c r="K433" s="283">
        <f t="shared" si="69"/>
        <v>0</v>
      </c>
      <c r="L433" s="283">
        <f t="shared" si="70"/>
        <v>2424</v>
      </c>
      <c r="M433" s="300">
        <f t="shared" si="70"/>
        <v>2424</v>
      </c>
      <c r="N433" s="303">
        <f>'내역서(건축)-SH'!N433+'내역서(건축)-재개발'!N433</f>
        <v>1</v>
      </c>
      <c r="O433" s="283">
        <v>2424</v>
      </c>
      <c r="P433" s="283">
        <f t="shared" si="71"/>
        <v>2424</v>
      </c>
      <c r="Q433" s="283">
        <v>0</v>
      </c>
      <c r="R433" s="283">
        <f t="shared" si="72"/>
        <v>0</v>
      </c>
      <c r="S433" s="283">
        <v>0</v>
      </c>
      <c r="T433" s="283">
        <f t="shared" si="73"/>
        <v>0</v>
      </c>
      <c r="U433" s="283">
        <f t="shared" si="74"/>
        <v>2424</v>
      </c>
      <c r="V433" s="292">
        <f t="shared" si="75"/>
        <v>2424</v>
      </c>
      <c r="W433" s="299">
        <f t="shared" si="76"/>
        <v>0</v>
      </c>
      <c r="X433" s="300">
        <f t="shared" si="77"/>
        <v>0</v>
      </c>
      <c r="Y433" s="295"/>
    </row>
    <row r="434" spans="1:25" ht="22.5" customHeight="1" x14ac:dyDescent="0.15">
      <c r="A434" s="287" t="s">
        <v>568</v>
      </c>
      <c r="B434" s="317" t="s">
        <v>2315</v>
      </c>
      <c r="C434" s="310" t="s">
        <v>2316</v>
      </c>
      <c r="D434" s="306">
        <f>'내역서(건축)-SH'!D434+'내역서(건축)-재개발'!D434</f>
        <v>1</v>
      </c>
      <c r="E434" s="282" t="s">
        <v>1078</v>
      </c>
      <c r="F434" s="283">
        <v>28328</v>
      </c>
      <c r="G434" s="283">
        <f t="shared" si="67"/>
        <v>28328</v>
      </c>
      <c r="H434" s="283">
        <v>0</v>
      </c>
      <c r="I434" s="283">
        <f t="shared" si="68"/>
        <v>0</v>
      </c>
      <c r="J434" s="283">
        <v>0</v>
      </c>
      <c r="K434" s="283">
        <f t="shared" si="69"/>
        <v>0</v>
      </c>
      <c r="L434" s="283">
        <f t="shared" si="70"/>
        <v>28328</v>
      </c>
      <c r="M434" s="300">
        <f t="shared" si="70"/>
        <v>28328</v>
      </c>
      <c r="N434" s="303">
        <f>'내역서(건축)-SH'!N434+'내역서(건축)-재개발'!N434</f>
        <v>1</v>
      </c>
      <c r="O434" s="283">
        <v>28328</v>
      </c>
      <c r="P434" s="283">
        <f t="shared" si="71"/>
        <v>28328</v>
      </c>
      <c r="Q434" s="283">
        <v>0</v>
      </c>
      <c r="R434" s="283">
        <f t="shared" si="72"/>
        <v>0</v>
      </c>
      <c r="S434" s="283">
        <v>0</v>
      </c>
      <c r="T434" s="283">
        <f t="shared" si="73"/>
        <v>0</v>
      </c>
      <c r="U434" s="283">
        <f t="shared" si="74"/>
        <v>28328</v>
      </c>
      <c r="V434" s="292">
        <f t="shared" si="75"/>
        <v>28328</v>
      </c>
      <c r="W434" s="299">
        <f t="shared" si="76"/>
        <v>0</v>
      </c>
      <c r="X434" s="300">
        <f t="shared" si="77"/>
        <v>0</v>
      </c>
      <c r="Y434" s="295"/>
    </row>
    <row r="435" spans="1:25" ht="22.5" customHeight="1" x14ac:dyDescent="0.15">
      <c r="A435" s="287" t="s">
        <v>569</v>
      </c>
      <c r="B435" s="317" t="s">
        <v>2315</v>
      </c>
      <c r="C435" s="310" t="s">
        <v>2312</v>
      </c>
      <c r="D435" s="306">
        <f>'내역서(건축)-SH'!D435+'내역서(건축)-재개발'!D435</f>
        <v>1</v>
      </c>
      <c r="E435" s="282" t="s">
        <v>1078</v>
      </c>
      <c r="F435" s="283">
        <v>33683</v>
      </c>
      <c r="G435" s="283">
        <f t="shared" si="67"/>
        <v>33683</v>
      </c>
      <c r="H435" s="283">
        <v>0</v>
      </c>
      <c r="I435" s="283">
        <f t="shared" si="68"/>
        <v>0</v>
      </c>
      <c r="J435" s="283">
        <v>0</v>
      </c>
      <c r="K435" s="283">
        <f t="shared" si="69"/>
        <v>0</v>
      </c>
      <c r="L435" s="283">
        <f t="shared" si="70"/>
        <v>33683</v>
      </c>
      <c r="M435" s="300">
        <f t="shared" si="70"/>
        <v>33683</v>
      </c>
      <c r="N435" s="303">
        <f>'내역서(건축)-SH'!N435+'내역서(건축)-재개발'!N435</f>
        <v>1</v>
      </c>
      <c r="O435" s="283">
        <v>33683</v>
      </c>
      <c r="P435" s="283">
        <f t="shared" si="71"/>
        <v>33683</v>
      </c>
      <c r="Q435" s="283">
        <v>0</v>
      </c>
      <c r="R435" s="283">
        <f t="shared" si="72"/>
        <v>0</v>
      </c>
      <c r="S435" s="283">
        <v>0</v>
      </c>
      <c r="T435" s="283">
        <f t="shared" si="73"/>
        <v>0</v>
      </c>
      <c r="U435" s="283">
        <f t="shared" si="74"/>
        <v>33683</v>
      </c>
      <c r="V435" s="292">
        <f t="shared" si="75"/>
        <v>33683</v>
      </c>
      <c r="W435" s="299">
        <f t="shared" si="76"/>
        <v>0</v>
      </c>
      <c r="X435" s="300">
        <f t="shared" si="77"/>
        <v>0</v>
      </c>
      <c r="Y435" s="295"/>
    </row>
    <row r="436" spans="1:25" ht="22.5" customHeight="1" x14ac:dyDescent="0.15">
      <c r="A436" s="287" t="s">
        <v>570</v>
      </c>
      <c r="B436" s="317" t="s">
        <v>2315</v>
      </c>
      <c r="C436" s="310" t="s">
        <v>2313</v>
      </c>
      <c r="D436" s="306">
        <f>'내역서(건축)-SH'!D436+'내역서(건축)-재개발'!D436</f>
        <v>3</v>
      </c>
      <c r="E436" s="282" t="s">
        <v>1078</v>
      </c>
      <c r="F436" s="283">
        <v>37966</v>
      </c>
      <c r="G436" s="283">
        <f t="shared" si="67"/>
        <v>113898</v>
      </c>
      <c r="H436" s="283">
        <v>0</v>
      </c>
      <c r="I436" s="283">
        <f t="shared" si="68"/>
        <v>0</v>
      </c>
      <c r="J436" s="283">
        <v>0</v>
      </c>
      <c r="K436" s="283">
        <f t="shared" si="69"/>
        <v>0</v>
      </c>
      <c r="L436" s="283">
        <f t="shared" si="70"/>
        <v>37966</v>
      </c>
      <c r="M436" s="300">
        <f t="shared" si="70"/>
        <v>113898</v>
      </c>
      <c r="N436" s="303">
        <f>'내역서(건축)-SH'!N436+'내역서(건축)-재개발'!N436</f>
        <v>3</v>
      </c>
      <c r="O436" s="283">
        <v>37966</v>
      </c>
      <c r="P436" s="283">
        <f t="shared" si="71"/>
        <v>113898</v>
      </c>
      <c r="Q436" s="283">
        <v>0</v>
      </c>
      <c r="R436" s="283">
        <f t="shared" si="72"/>
        <v>0</v>
      </c>
      <c r="S436" s="283">
        <v>0</v>
      </c>
      <c r="T436" s="283">
        <f t="shared" si="73"/>
        <v>0</v>
      </c>
      <c r="U436" s="283">
        <f t="shared" si="74"/>
        <v>37966</v>
      </c>
      <c r="V436" s="292">
        <f t="shared" si="75"/>
        <v>113898</v>
      </c>
      <c r="W436" s="299">
        <f t="shared" si="76"/>
        <v>0</v>
      </c>
      <c r="X436" s="300">
        <f t="shared" si="77"/>
        <v>0</v>
      </c>
      <c r="Y436" s="295"/>
    </row>
    <row r="437" spans="1:25" ht="22.5" customHeight="1" x14ac:dyDescent="0.15">
      <c r="A437" s="287" t="s">
        <v>571</v>
      </c>
      <c r="B437" s="317" t="s">
        <v>2315</v>
      </c>
      <c r="C437" s="310" t="s">
        <v>2314</v>
      </c>
      <c r="D437" s="306">
        <f>'내역서(건축)-SH'!D437+'내역서(건축)-재개발'!D437</f>
        <v>1</v>
      </c>
      <c r="E437" s="282" t="s">
        <v>1078</v>
      </c>
      <c r="F437" s="283">
        <v>45267</v>
      </c>
      <c r="G437" s="283">
        <f t="shared" si="67"/>
        <v>45267</v>
      </c>
      <c r="H437" s="283">
        <v>0</v>
      </c>
      <c r="I437" s="283">
        <f t="shared" si="68"/>
        <v>0</v>
      </c>
      <c r="J437" s="283">
        <v>0</v>
      </c>
      <c r="K437" s="283">
        <f t="shared" si="69"/>
        <v>0</v>
      </c>
      <c r="L437" s="283">
        <f t="shared" si="70"/>
        <v>45267</v>
      </c>
      <c r="M437" s="300">
        <f t="shared" si="70"/>
        <v>45267</v>
      </c>
      <c r="N437" s="303">
        <f>'내역서(건축)-SH'!N437+'내역서(건축)-재개발'!N437</f>
        <v>1</v>
      </c>
      <c r="O437" s="283">
        <v>45267</v>
      </c>
      <c r="P437" s="283">
        <f t="shared" si="71"/>
        <v>45267</v>
      </c>
      <c r="Q437" s="283">
        <v>0</v>
      </c>
      <c r="R437" s="283">
        <f t="shared" si="72"/>
        <v>0</v>
      </c>
      <c r="S437" s="283">
        <v>0</v>
      </c>
      <c r="T437" s="283">
        <f t="shared" si="73"/>
        <v>0</v>
      </c>
      <c r="U437" s="283">
        <f t="shared" si="74"/>
        <v>45267</v>
      </c>
      <c r="V437" s="292">
        <f t="shared" si="75"/>
        <v>45267</v>
      </c>
      <c r="W437" s="299">
        <f t="shared" si="76"/>
        <v>0</v>
      </c>
      <c r="X437" s="300">
        <f t="shared" si="77"/>
        <v>0</v>
      </c>
      <c r="Y437" s="295"/>
    </row>
    <row r="438" spans="1:25" ht="22.5" customHeight="1" x14ac:dyDescent="0.15">
      <c r="A438" s="287" t="s">
        <v>572</v>
      </c>
      <c r="B438" s="317" t="s">
        <v>2317</v>
      </c>
      <c r="C438" s="310" t="s">
        <v>2318</v>
      </c>
      <c r="D438" s="306">
        <f>'내역서(건축)-SH'!D438+'내역서(건축)-재개발'!D438</f>
        <v>1</v>
      </c>
      <c r="E438" s="282" t="s">
        <v>1869</v>
      </c>
      <c r="F438" s="283">
        <v>4378</v>
      </c>
      <c r="G438" s="283">
        <f t="shared" si="67"/>
        <v>4378</v>
      </c>
      <c r="H438" s="283">
        <v>0</v>
      </c>
      <c r="I438" s="283">
        <f t="shared" si="68"/>
        <v>0</v>
      </c>
      <c r="J438" s="283">
        <v>0</v>
      </c>
      <c r="K438" s="283">
        <f t="shared" si="69"/>
        <v>0</v>
      </c>
      <c r="L438" s="283">
        <f t="shared" si="70"/>
        <v>4378</v>
      </c>
      <c r="M438" s="300">
        <f t="shared" si="70"/>
        <v>4378</v>
      </c>
      <c r="N438" s="303">
        <f>'내역서(건축)-SH'!N438+'내역서(건축)-재개발'!N438</f>
        <v>1</v>
      </c>
      <c r="O438" s="283">
        <v>4378</v>
      </c>
      <c r="P438" s="283">
        <f t="shared" si="71"/>
        <v>4378</v>
      </c>
      <c r="Q438" s="283">
        <v>0</v>
      </c>
      <c r="R438" s="283">
        <f t="shared" si="72"/>
        <v>0</v>
      </c>
      <c r="S438" s="283">
        <v>0</v>
      </c>
      <c r="T438" s="283">
        <f t="shared" si="73"/>
        <v>0</v>
      </c>
      <c r="U438" s="283">
        <f t="shared" si="74"/>
        <v>4378</v>
      </c>
      <c r="V438" s="292">
        <f t="shared" si="75"/>
        <v>4378</v>
      </c>
      <c r="W438" s="299">
        <f t="shared" si="76"/>
        <v>0</v>
      </c>
      <c r="X438" s="300">
        <f t="shared" si="77"/>
        <v>0</v>
      </c>
      <c r="Y438" s="295"/>
    </row>
    <row r="439" spans="1:25" ht="22.5" customHeight="1" x14ac:dyDescent="0.15">
      <c r="A439" s="287" t="s">
        <v>573</v>
      </c>
      <c r="B439" s="317" t="s">
        <v>2317</v>
      </c>
      <c r="C439" s="310" t="s">
        <v>2319</v>
      </c>
      <c r="D439" s="306">
        <f>'내역서(건축)-SH'!D439+'내역서(건축)-재개발'!D439</f>
        <v>1</v>
      </c>
      <c r="E439" s="282" t="s">
        <v>1869</v>
      </c>
      <c r="F439" s="283">
        <v>3929</v>
      </c>
      <c r="G439" s="283">
        <f t="shared" si="67"/>
        <v>3929</v>
      </c>
      <c r="H439" s="283">
        <v>0</v>
      </c>
      <c r="I439" s="283">
        <f t="shared" si="68"/>
        <v>0</v>
      </c>
      <c r="J439" s="283">
        <v>0</v>
      </c>
      <c r="K439" s="283">
        <f t="shared" si="69"/>
        <v>0</v>
      </c>
      <c r="L439" s="283">
        <f t="shared" si="70"/>
        <v>3929</v>
      </c>
      <c r="M439" s="300">
        <f t="shared" si="70"/>
        <v>3929</v>
      </c>
      <c r="N439" s="303">
        <f>'내역서(건축)-SH'!N439+'내역서(건축)-재개발'!N439</f>
        <v>1</v>
      </c>
      <c r="O439" s="283">
        <v>3929</v>
      </c>
      <c r="P439" s="283">
        <f t="shared" si="71"/>
        <v>3929</v>
      </c>
      <c r="Q439" s="283">
        <v>0</v>
      </c>
      <c r="R439" s="283">
        <f t="shared" si="72"/>
        <v>0</v>
      </c>
      <c r="S439" s="283">
        <v>0</v>
      </c>
      <c r="T439" s="283">
        <f t="shared" si="73"/>
        <v>0</v>
      </c>
      <c r="U439" s="283">
        <f t="shared" si="74"/>
        <v>3929</v>
      </c>
      <c r="V439" s="292">
        <f t="shared" si="75"/>
        <v>3929</v>
      </c>
      <c r="W439" s="299">
        <f t="shared" si="76"/>
        <v>0</v>
      </c>
      <c r="X439" s="300">
        <f t="shared" si="77"/>
        <v>0</v>
      </c>
      <c r="Y439" s="295"/>
    </row>
    <row r="440" spans="1:25" ht="22.5" customHeight="1" x14ac:dyDescent="0.15">
      <c r="A440" s="287" t="s">
        <v>574</v>
      </c>
      <c r="B440" s="317" t="s">
        <v>2317</v>
      </c>
      <c r="C440" s="310" t="s">
        <v>2320</v>
      </c>
      <c r="D440" s="306">
        <f>'내역서(건축)-SH'!D440+'내역서(건축)-재개발'!D440</f>
        <v>1</v>
      </c>
      <c r="E440" s="282" t="s">
        <v>1869</v>
      </c>
      <c r="F440" s="283">
        <v>3846</v>
      </c>
      <c r="G440" s="283">
        <f t="shared" si="67"/>
        <v>3846</v>
      </c>
      <c r="H440" s="283">
        <v>0</v>
      </c>
      <c r="I440" s="283">
        <f t="shared" si="68"/>
        <v>0</v>
      </c>
      <c r="J440" s="283">
        <v>0</v>
      </c>
      <c r="K440" s="283">
        <f t="shared" si="69"/>
        <v>0</v>
      </c>
      <c r="L440" s="283">
        <f t="shared" si="70"/>
        <v>3846</v>
      </c>
      <c r="M440" s="300">
        <f t="shared" si="70"/>
        <v>3846</v>
      </c>
      <c r="N440" s="303">
        <f>'내역서(건축)-SH'!N440+'내역서(건축)-재개발'!N440</f>
        <v>1</v>
      </c>
      <c r="O440" s="283">
        <v>3846</v>
      </c>
      <c r="P440" s="283">
        <f t="shared" si="71"/>
        <v>3846</v>
      </c>
      <c r="Q440" s="283">
        <v>0</v>
      </c>
      <c r="R440" s="283">
        <f t="shared" si="72"/>
        <v>0</v>
      </c>
      <c r="S440" s="283">
        <v>0</v>
      </c>
      <c r="T440" s="283">
        <f t="shared" si="73"/>
        <v>0</v>
      </c>
      <c r="U440" s="283">
        <f t="shared" si="74"/>
        <v>3846</v>
      </c>
      <c r="V440" s="292">
        <f t="shared" si="75"/>
        <v>3846</v>
      </c>
      <c r="W440" s="299">
        <f t="shared" si="76"/>
        <v>0</v>
      </c>
      <c r="X440" s="300">
        <f t="shared" si="77"/>
        <v>0</v>
      </c>
      <c r="Y440" s="295"/>
    </row>
    <row r="441" spans="1:25" ht="22.5" customHeight="1" x14ac:dyDescent="0.15">
      <c r="A441" s="287" t="s">
        <v>575</v>
      </c>
      <c r="B441" s="317" t="s">
        <v>2317</v>
      </c>
      <c r="C441" s="310" t="s">
        <v>2321</v>
      </c>
      <c r="D441" s="306">
        <f>'내역서(건축)-SH'!D441+'내역서(건축)-재개발'!D441</f>
        <v>1</v>
      </c>
      <c r="E441" s="282" t="s">
        <v>1869</v>
      </c>
      <c r="F441" s="283">
        <v>3665</v>
      </c>
      <c r="G441" s="283">
        <f t="shared" si="67"/>
        <v>3665</v>
      </c>
      <c r="H441" s="283">
        <v>0</v>
      </c>
      <c r="I441" s="283">
        <f t="shared" si="68"/>
        <v>0</v>
      </c>
      <c r="J441" s="283">
        <v>0</v>
      </c>
      <c r="K441" s="283">
        <f t="shared" si="69"/>
        <v>0</v>
      </c>
      <c r="L441" s="283">
        <f t="shared" si="70"/>
        <v>3665</v>
      </c>
      <c r="M441" s="300">
        <f t="shared" si="70"/>
        <v>3665</v>
      </c>
      <c r="N441" s="303">
        <f>'내역서(건축)-SH'!N441+'내역서(건축)-재개발'!N441</f>
        <v>1</v>
      </c>
      <c r="O441" s="283">
        <v>3665</v>
      </c>
      <c r="P441" s="283">
        <f t="shared" si="71"/>
        <v>3665</v>
      </c>
      <c r="Q441" s="283">
        <v>0</v>
      </c>
      <c r="R441" s="283">
        <f t="shared" si="72"/>
        <v>0</v>
      </c>
      <c r="S441" s="283">
        <v>0</v>
      </c>
      <c r="T441" s="283">
        <f t="shared" si="73"/>
        <v>0</v>
      </c>
      <c r="U441" s="283">
        <f t="shared" si="74"/>
        <v>3665</v>
      </c>
      <c r="V441" s="292">
        <f t="shared" si="75"/>
        <v>3665</v>
      </c>
      <c r="W441" s="299">
        <f t="shared" si="76"/>
        <v>0</v>
      </c>
      <c r="X441" s="300">
        <f t="shared" si="77"/>
        <v>0</v>
      </c>
      <c r="Y441" s="295"/>
    </row>
    <row r="442" spans="1:25" ht="22.5" customHeight="1" x14ac:dyDescent="0.15">
      <c r="A442" s="287" t="s">
        <v>576</v>
      </c>
      <c r="B442" s="317" t="s">
        <v>2553</v>
      </c>
      <c r="C442" s="310" t="s">
        <v>2322</v>
      </c>
      <c r="D442" s="306">
        <f>'내역서(건축)-SH'!D442+'내역서(건축)-재개발'!D442</f>
        <v>3</v>
      </c>
      <c r="E442" s="282" t="s">
        <v>1077</v>
      </c>
      <c r="F442" s="283">
        <v>175008</v>
      </c>
      <c r="G442" s="283">
        <f t="shared" si="67"/>
        <v>525024</v>
      </c>
      <c r="H442" s="283">
        <v>34732</v>
      </c>
      <c r="I442" s="283">
        <f t="shared" si="68"/>
        <v>104196</v>
      </c>
      <c r="J442" s="283">
        <v>0</v>
      </c>
      <c r="K442" s="283">
        <f t="shared" si="69"/>
        <v>0</v>
      </c>
      <c r="L442" s="283">
        <f t="shared" si="70"/>
        <v>209740</v>
      </c>
      <c r="M442" s="300">
        <f t="shared" si="70"/>
        <v>629220</v>
      </c>
      <c r="N442" s="303">
        <f>'내역서(건축)-SH'!N442+'내역서(건축)-재개발'!N442</f>
        <v>3</v>
      </c>
      <c r="O442" s="283">
        <v>175008</v>
      </c>
      <c r="P442" s="283">
        <f t="shared" si="71"/>
        <v>525024</v>
      </c>
      <c r="Q442" s="283">
        <v>34732</v>
      </c>
      <c r="R442" s="283">
        <f t="shared" si="72"/>
        <v>104196</v>
      </c>
      <c r="S442" s="283">
        <v>0</v>
      </c>
      <c r="T442" s="283">
        <f t="shared" si="73"/>
        <v>0</v>
      </c>
      <c r="U442" s="283">
        <f t="shared" si="74"/>
        <v>209740</v>
      </c>
      <c r="V442" s="292">
        <f t="shared" si="75"/>
        <v>629220</v>
      </c>
      <c r="W442" s="299">
        <f t="shared" si="76"/>
        <v>0</v>
      </c>
      <c r="X442" s="300">
        <f t="shared" si="77"/>
        <v>0</v>
      </c>
      <c r="Y442" s="295"/>
    </row>
    <row r="443" spans="1:25" ht="22.5" customHeight="1" x14ac:dyDescent="0.15">
      <c r="A443" s="287" t="s">
        <v>577</v>
      </c>
      <c r="B443" s="317" t="s">
        <v>2553</v>
      </c>
      <c r="C443" s="310" t="s">
        <v>2323</v>
      </c>
      <c r="D443" s="306">
        <f>'내역서(건축)-SH'!D443+'내역서(건축)-재개발'!D443</f>
        <v>42</v>
      </c>
      <c r="E443" s="282" t="s">
        <v>1077</v>
      </c>
      <c r="F443" s="283">
        <v>121466</v>
      </c>
      <c r="G443" s="283">
        <f t="shared" si="67"/>
        <v>5101572</v>
      </c>
      <c r="H443" s="283">
        <v>34732</v>
      </c>
      <c r="I443" s="283">
        <f t="shared" si="68"/>
        <v>1458744</v>
      </c>
      <c r="J443" s="283">
        <v>0</v>
      </c>
      <c r="K443" s="283">
        <f t="shared" si="69"/>
        <v>0</v>
      </c>
      <c r="L443" s="283">
        <f t="shared" si="70"/>
        <v>156198</v>
      </c>
      <c r="M443" s="300">
        <f t="shared" si="70"/>
        <v>6560316</v>
      </c>
      <c r="N443" s="303">
        <f>'내역서(건축)-SH'!N443+'내역서(건축)-재개발'!N443</f>
        <v>42</v>
      </c>
      <c r="O443" s="283">
        <v>121466</v>
      </c>
      <c r="P443" s="283">
        <f t="shared" si="71"/>
        <v>5101572</v>
      </c>
      <c r="Q443" s="283">
        <v>34732</v>
      </c>
      <c r="R443" s="283">
        <f t="shared" si="72"/>
        <v>1458744</v>
      </c>
      <c r="S443" s="283">
        <v>0</v>
      </c>
      <c r="T443" s="283">
        <f t="shared" si="73"/>
        <v>0</v>
      </c>
      <c r="U443" s="283">
        <f t="shared" si="74"/>
        <v>156198</v>
      </c>
      <c r="V443" s="292">
        <f t="shared" si="75"/>
        <v>6560316</v>
      </c>
      <c r="W443" s="299">
        <f t="shared" si="76"/>
        <v>0</v>
      </c>
      <c r="X443" s="300">
        <f t="shared" si="77"/>
        <v>0</v>
      </c>
      <c r="Y443" s="295"/>
    </row>
    <row r="444" spans="1:25" ht="22.5" customHeight="1" x14ac:dyDescent="0.15">
      <c r="A444" s="287" t="s">
        <v>578</v>
      </c>
      <c r="B444" s="317" t="s">
        <v>2554</v>
      </c>
      <c r="C444" s="311" t="s">
        <v>2555</v>
      </c>
      <c r="D444" s="306">
        <f>'내역서(건축)-SH'!D444+'내역서(건축)-재개발'!D444</f>
        <v>42</v>
      </c>
      <c r="E444" s="282" t="s">
        <v>1077</v>
      </c>
      <c r="F444" s="283">
        <v>150450</v>
      </c>
      <c r="G444" s="283">
        <f t="shared" si="67"/>
        <v>6318900</v>
      </c>
      <c r="H444" s="283">
        <v>0</v>
      </c>
      <c r="I444" s="283">
        <f t="shared" si="68"/>
        <v>0</v>
      </c>
      <c r="J444" s="283">
        <v>0</v>
      </c>
      <c r="K444" s="283">
        <f t="shared" si="69"/>
        <v>0</v>
      </c>
      <c r="L444" s="283">
        <f t="shared" si="70"/>
        <v>150450</v>
      </c>
      <c r="M444" s="300">
        <f t="shared" si="70"/>
        <v>6318900</v>
      </c>
      <c r="N444" s="303">
        <f>'내역서(건축)-SH'!N444+'내역서(건축)-재개발'!N444</f>
        <v>42</v>
      </c>
      <c r="O444" s="283">
        <v>150450</v>
      </c>
      <c r="P444" s="283">
        <f t="shared" si="71"/>
        <v>6318900</v>
      </c>
      <c r="Q444" s="283">
        <v>0</v>
      </c>
      <c r="R444" s="283">
        <f t="shared" si="72"/>
        <v>0</v>
      </c>
      <c r="S444" s="283">
        <v>0</v>
      </c>
      <c r="T444" s="283">
        <f t="shared" si="73"/>
        <v>0</v>
      </c>
      <c r="U444" s="283">
        <f t="shared" si="74"/>
        <v>150450</v>
      </c>
      <c r="V444" s="292">
        <f t="shared" si="75"/>
        <v>6318900</v>
      </c>
      <c r="W444" s="299">
        <f t="shared" si="76"/>
        <v>0</v>
      </c>
      <c r="X444" s="300">
        <f t="shared" si="77"/>
        <v>0</v>
      </c>
      <c r="Y444" s="295"/>
    </row>
    <row r="445" spans="1:25" ht="22.5" customHeight="1" x14ac:dyDescent="0.15">
      <c r="A445" s="287" t="s">
        <v>579</v>
      </c>
      <c r="B445" s="317" t="s">
        <v>2556</v>
      </c>
      <c r="C445" s="310" t="s">
        <v>2557</v>
      </c>
      <c r="D445" s="306">
        <f>'내역서(건축)-SH'!D445+'내역서(건축)-재개발'!D445</f>
        <v>42</v>
      </c>
      <c r="E445" s="282" t="s">
        <v>1077</v>
      </c>
      <c r="F445" s="283">
        <v>196764</v>
      </c>
      <c r="G445" s="283">
        <f t="shared" si="67"/>
        <v>8264088</v>
      </c>
      <c r="H445" s="283">
        <v>0</v>
      </c>
      <c r="I445" s="283">
        <f t="shared" si="68"/>
        <v>0</v>
      </c>
      <c r="J445" s="283">
        <v>0</v>
      </c>
      <c r="K445" s="283">
        <f t="shared" si="69"/>
        <v>0</v>
      </c>
      <c r="L445" s="283">
        <f t="shared" si="70"/>
        <v>196764</v>
      </c>
      <c r="M445" s="300">
        <f t="shared" si="70"/>
        <v>8264088</v>
      </c>
      <c r="N445" s="303">
        <f>'내역서(건축)-SH'!N445+'내역서(건축)-재개발'!N445</f>
        <v>42</v>
      </c>
      <c r="O445" s="283">
        <v>196764</v>
      </c>
      <c r="P445" s="283">
        <f t="shared" si="71"/>
        <v>8264088</v>
      </c>
      <c r="Q445" s="283">
        <v>0</v>
      </c>
      <c r="R445" s="283">
        <f t="shared" si="72"/>
        <v>0</v>
      </c>
      <c r="S445" s="283">
        <v>0</v>
      </c>
      <c r="T445" s="283">
        <f t="shared" si="73"/>
        <v>0</v>
      </c>
      <c r="U445" s="283">
        <f t="shared" si="74"/>
        <v>196764</v>
      </c>
      <c r="V445" s="292">
        <f t="shared" si="75"/>
        <v>8264088</v>
      </c>
      <c r="W445" s="299">
        <f t="shared" si="76"/>
        <v>0</v>
      </c>
      <c r="X445" s="300">
        <f t="shared" si="77"/>
        <v>0</v>
      </c>
      <c r="Y445" s="295"/>
    </row>
    <row r="446" spans="1:25" ht="22.5" customHeight="1" x14ac:dyDescent="0.15">
      <c r="A446" s="287" t="s">
        <v>580</v>
      </c>
      <c r="B446" s="317" t="s">
        <v>2324</v>
      </c>
      <c r="C446" s="310" t="s">
        <v>2325</v>
      </c>
      <c r="D446" s="306">
        <f>'내역서(건축)-SH'!D446+'내역서(건축)-재개발'!D446</f>
        <v>4</v>
      </c>
      <c r="E446" s="282" t="s">
        <v>1077</v>
      </c>
      <c r="F446" s="283">
        <v>96465</v>
      </c>
      <c r="G446" s="283">
        <f t="shared" si="67"/>
        <v>385860</v>
      </c>
      <c r="H446" s="283">
        <v>0</v>
      </c>
      <c r="I446" s="283">
        <f t="shared" si="68"/>
        <v>0</v>
      </c>
      <c r="J446" s="283">
        <v>0</v>
      </c>
      <c r="K446" s="283">
        <f t="shared" si="69"/>
        <v>0</v>
      </c>
      <c r="L446" s="283">
        <f t="shared" si="70"/>
        <v>96465</v>
      </c>
      <c r="M446" s="300">
        <f t="shared" si="70"/>
        <v>385860</v>
      </c>
      <c r="N446" s="303">
        <f>'내역서(건축)-SH'!N446+'내역서(건축)-재개발'!N446</f>
        <v>4</v>
      </c>
      <c r="O446" s="283">
        <v>96465</v>
      </c>
      <c r="P446" s="283">
        <f t="shared" si="71"/>
        <v>385860</v>
      </c>
      <c r="Q446" s="283">
        <v>0</v>
      </c>
      <c r="R446" s="283">
        <f t="shared" si="72"/>
        <v>0</v>
      </c>
      <c r="S446" s="283">
        <v>0</v>
      </c>
      <c r="T446" s="283">
        <f t="shared" si="73"/>
        <v>0</v>
      </c>
      <c r="U446" s="283">
        <f t="shared" si="74"/>
        <v>96465</v>
      </c>
      <c r="V446" s="292">
        <f t="shared" si="75"/>
        <v>385860</v>
      </c>
      <c r="W446" s="299">
        <f t="shared" si="76"/>
        <v>0</v>
      </c>
      <c r="X446" s="300">
        <f t="shared" si="77"/>
        <v>0</v>
      </c>
      <c r="Y446" s="295"/>
    </row>
    <row r="447" spans="1:25" ht="22.5" customHeight="1" x14ac:dyDescent="0.15">
      <c r="A447" s="287" t="s">
        <v>581</v>
      </c>
      <c r="B447" s="317" t="s">
        <v>2326</v>
      </c>
      <c r="C447" s="310" t="s">
        <v>2327</v>
      </c>
      <c r="D447" s="306">
        <f>'내역서(건축)-SH'!D447+'내역서(건축)-재개발'!D447</f>
        <v>1</v>
      </c>
      <c r="E447" s="282" t="s">
        <v>1077</v>
      </c>
      <c r="F447" s="283">
        <v>184965</v>
      </c>
      <c r="G447" s="283">
        <f t="shared" si="67"/>
        <v>184965</v>
      </c>
      <c r="H447" s="283">
        <v>0</v>
      </c>
      <c r="I447" s="283">
        <f t="shared" si="68"/>
        <v>0</v>
      </c>
      <c r="J447" s="283">
        <v>0</v>
      </c>
      <c r="K447" s="283">
        <f t="shared" si="69"/>
        <v>0</v>
      </c>
      <c r="L447" s="283">
        <f t="shared" si="70"/>
        <v>184965</v>
      </c>
      <c r="M447" s="300">
        <f t="shared" si="70"/>
        <v>184965</v>
      </c>
      <c r="N447" s="303">
        <f>'내역서(건축)-SH'!N447+'내역서(건축)-재개발'!N447</f>
        <v>1</v>
      </c>
      <c r="O447" s="283">
        <v>184965</v>
      </c>
      <c r="P447" s="283">
        <f t="shared" si="71"/>
        <v>184965</v>
      </c>
      <c r="Q447" s="283">
        <v>0</v>
      </c>
      <c r="R447" s="283">
        <f t="shared" si="72"/>
        <v>0</v>
      </c>
      <c r="S447" s="283">
        <v>0</v>
      </c>
      <c r="T447" s="283">
        <f t="shared" si="73"/>
        <v>0</v>
      </c>
      <c r="U447" s="283">
        <f t="shared" si="74"/>
        <v>184965</v>
      </c>
      <c r="V447" s="292">
        <f t="shared" si="75"/>
        <v>184965</v>
      </c>
      <c r="W447" s="299">
        <f t="shared" si="76"/>
        <v>0</v>
      </c>
      <c r="X447" s="300">
        <f t="shared" si="77"/>
        <v>0</v>
      </c>
      <c r="Y447" s="295"/>
    </row>
    <row r="448" spans="1:25" ht="22.5" customHeight="1" x14ac:dyDescent="0.15">
      <c r="A448" s="287" t="s">
        <v>582</v>
      </c>
      <c r="B448" s="317" t="s">
        <v>2328</v>
      </c>
      <c r="C448" s="310" t="s">
        <v>2329</v>
      </c>
      <c r="D448" s="306">
        <f>'내역서(건축)-SH'!D448+'내역서(건축)-재개발'!D448</f>
        <v>2</v>
      </c>
      <c r="E448" s="282" t="s">
        <v>1077</v>
      </c>
      <c r="F448" s="283">
        <v>229215</v>
      </c>
      <c r="G448" s="283">
        <f t="shared" si="67"/>
        <v>458430</v>
      </c>
      <c r="H448" s="283">
        <v>0</v>
      </c>
      <c r="I448" s="283">
        <f t="shared" si="68"/>
        <v>0</v>
      </c>
      <c r="J448" s="283">
        <v>0</v>
      </c>
      <c r="K448" s="283">
        <f t="shared" si="69"/>
        <v>0</v>
      </c>
      <c r="L448" s="283">
        <f t="shared" si="70"/>
        <v>229215</v>
      </c>
      <c r="M448" s="300">
        <f t="shared" si="70"/>
        <v>458430</v>
      </c>
      <c r="N448" s="303">
        <f>'내역서(건축)-SH'!N448+'내역서(건축)-재개발'!N448</f>
        <v>2</v>
      </c>
      <c r="O448" s="283">
        <v>229215</v>
      </c>
      <c r="P448" s="283">
        <f t="shared" si="71"/>
        <v>458430</v>
      </c>
      <c r="Q448" s="283">
        <v>0</v>
      </c>
      <c r="R448" s="283">
        <f t="shared" si="72"/>
        <v>0</v>
      </c>
      <c r="S448" s="283">
        <v>0</v>
      </c>
      <c r="T448" s="283">
        <f t="shared" si="73"/>
        <v>0</v>
      </c>
      <c r="U448" s="283">
        <f t="shared" si="74"/>
        <v>229215</v>
      </c>
      <c r="V448" s="292">
        <f t="shared" si="75"/>
        <v>458430</v>
      </c>
      <c r="W448" s="299">
        <f t="shared" si="76"/>
        <v>0</v>
      </c>
      <c r="X448" s="300">
        <f t="shared" si="77"/>
        <v>0</v>
      </c>
      <c r="Y448" s="295"/>
    </row>
    <row r="449" spans="1:25" ht="22.5" customHeight="1" x14ac:dyDescent="0.15">
      <c r="A449" s="287" t="s">
        <v>583</v>
      </c>
      <c r="B449" s="317" t="s">
        <v>2328</v>
      </c>
      <c r="C449" s="310" t="s">
        <v>2330</v>
      </c>
      <c r="D449" s="306">
        <f>'내역서(건축)-SH'!D449+'내역서(건축)-재개발'!D449</f>
        <v>4</v>
      </c>
      <c r="E449" s="282" t="s">
        <v>1077</v>
      </c>
      <c r="F449" s="283">
        <v>244260</v>
      </c>
      <c r="G449" s="283">
        <f t="shared" si="67"/>
        <v>977040</v>
      </c>
      <c r="H449" s="283">
        <v>0</v>
      </c>
      <c r="I449" s="283">
        <f t="shared" si="68"/>
        <v>0</v>
      </c>
      <c r="J449" s="283">
        <v>0</v>
      </c>
      <c r="K449" s="283">
        <f t="shared" si="69"/>
        <v>0</v>
      </c>
      <c r="L449" s="283">
        <f t="shared" si="70"/>
        <v>244260</v>
      </c>
      <c r="M449" s="300">
        <f t="shared" si="70"/>
        <v>977040</v>
      </c>
      <c r="N449" s="303">
        <f>'내역서(건축)-SH'!N449+'내역서(건축)-재개발'!N449</f>
        <v>4</v>
      </c>
      <c r="O449" s="283">
        <v>244260</v>
      </c>
      <c r="P449" s="283">
        <f t="shared" si="71"/>
        <v>977040</v>
      </c>
      <c r="Q449" s="283">
        <v>0</v>
      </c>
      <c r="R449" s="283">
        <f t="shared" si="72"/>
        <v>0</v>
      </c>
      <c r="S449" s="283">
        <v>0</v>
      </c>
      <c r="T449" s="283">
        <f t="shared" si="73"/>
        <v>0</v>
      </c>
      <c r="U449" s="283">
        <f t="shared" si="74"/>
        <v>244260</v>
      </c>
      <c r="V449" s="292">
        <f t="shared" si="75"/>
        <v>977040</v>
      </c>
      <c r="W449" s="299">
        <f t="shared" si="76"/>
        <v>0</v>
      </c>
      <c r="X449" s="300">
        <f t="shared" si="77"/>
        <v>0</v>
      </c>
      <c r="Y449" s="295"/>
    </row>
    <row r="450" spans="1:25" ht="22.5" customHeight="1" x14ac:dyDescent="0.15">
      <c r="A450" s="287" t="s">
        <v>584</v>
      </c>
      <c r="B450" s="317" t="s">
        <v>2328</v>
      </c>
      <c r="C450" s="310" t="s">
        <v>2331</v>
      </c>
      <c r="D450" s="306">
        <f>'내역서(건축)-SH'!D450+'내역서(건축)-재개발'!D450</f>
        <v>1</v>
      </c>
      <c r="E450" s="282" t="s">
        <v>1077</v>
      </c>
      <c r="F450" s="283">
        <v>258420</v>
      </c>
      <c r="G450" s="283">
        <f t="shared" si="67"/>
        <v>258420</v>
      </c>
      <c r="H450" s="283">
        <v>0</v>
      </c>
      <c r="I450" s="283">
        <f t="shared" si="68"/>
        <v>0</v>
      </c>
      <c r="J450" s="283">
        <v>0</v>
      </c>
      <c r="K450" s="283">
        <f t="shared" si="69"/>
        <v>0</v>
      </c>
      <c r="L450" s="283">
        <f t="shared" si="70"/>
        <v>258420</v>
      </c>
      <c r="M450" s="300">
        <f t="shared" si="70"/>
        <v>258420</v>
      </c>
      <c r="N450" s="303">
        <f>'내역서(건축)-SH'!N450+'내역서(건축)-재개발'!N450</f>
        <v>1</v>
      </c>
      <c r="O450" s="283">
        <v>258420</v>
      </c>
      <c r="P450" s="283">
        <f t="shared" si="71"/>
        <v>258420</v>
      </c>
      <c r="Q450" s="283">
        <v>0</v>
      </c>
      <c r="R450" s="283">
        <f t="shared" si="72"/>
        <v>0</v>
      </c>
      <c r="S450" s="283">
        <v>0</v>
      </c>
      <c r="T450" s="283">
        <f t="shared" si="73"/>
        <v>0</v>
      </c>
      <c r="U450" s="283">
        <f t="shared" si="74"/>
        <v>258420</v>
      </c>
      <c r="V450" s="292">
        <f t="shared" si="75"/>
        <v>258420</v>
      </c>
      <c r="W450" s="299">
        <f t="shared" si="76"/>
        <v>0</v>
      </c>
      <c r="X450" s="300">
        <f t="shared" si="77"/>
        <v>0</v>
      </c>
      <c r="Y450" s="295"/>
    </row>
    <row r="451" spans="1:25" ht="22.5" customHeight="1" x14ac:dyDescent="0.15">
      <c r="A451" s="287" t="s">
        <v>585</v>
      </c>
      <c r="B451" s="317" t="s">
        <v>2328</v>
      </c>
      <c r="C451" s="310" t="s">
        <v>2332</v>
      </c>
      <c r="D451" s="306">
        <f>'내역서(건축)-SH'!D451+'내역서(건축)-재개발'!D451</f>
        <v>4</v>
      </c>
      <c r="E451" s="282" t="s">
        <v>1077</v>
      </c>
      <c r="F451" s="283">
        <v>277005</v>
      </c>
      <c r="G451" s="283">
        <f t="shared" si="67"/>
        <v>1108020</v>
      </c>
      <c r="H451" s="283">
        <v>0</v>
      </c>
      <c r="I451" s="283">
        <f t="shared" si="68"/>
        <v>0</v>
      </c>
      <c r="J451" s="283">
        <v>0</v>
      </c>
      <c r="K451" s="283">
        <f t="shared" si="69"/>
        <v>0</v>
      </c>
      <c r="L451" s="283">
        <f t="shared" si="70"/>
        <v>277005</v>
      </c>
      <c r="M451" s="300">
        <f t="shared" si="70"/>
        <v>1108020</v>
      </c>
      <c r="N451" s="303">
        <f>'내역서(건축)-SH'!N451+'내역서(건축)-재개발'!N451</f>
        <v>4</v>
      </c>
      <c r="O451" s="283">
        <v>277005</v>
      </c>
      <c r="P451" s="283">
        <f t="shared" si="71"/>
        <v>1108020</v>
      </c>
      <c r="Q451" s="283">
        <v>0</v>
      </c>
      <c r="R451" s="283">
        <f t="shared" si="72"/>
        <v>0</v>
      </c>
      <c r="S451" s="283">
        <v>0</v>
      </c>
      <c r="T451" s="283">
        <f t="shared" si="73"/>
        <v>0</v>
      </c>
      <c r="U451" s="283">
        <f t="shared" si="74"/>
        <v>277005</v>
      </c>
      <c r="V451" s="292">
        <f t="shared" si="75"/>
        <v>1108020</v>
      </c>
      <c r="W451" s="299">
        <f t="shared" si="76"/>
        <v>0</v>
      </c>
      <c r="X451" s="300">
        <f t="shared" si="77"/>
        <v>0</v>
      </c>
      <c r="Y451" s="295"/>
    </row>
    <row r="452" spans="1:25" ht="22.5" customHeight="1" x14ac:dyDescent="0.15">
      <c r="A452" s="287" t="s">
        <v>784</v>
      </c>
      <c r="B452" s="317" t="s">
        <v>2328</v>
      </c>
      <c r="C452" s="310" t="s">
        <v>2333</v>
      </c>
      <c r="D452" s="306">
        <f>'내역서(건축)-SH'!D452+'내역서(건축)-재개발'!D452</f>
        <v>2</v>
      </c>
      <c r="E452" s="282" t="s">
        <v>1077</v>
      </c>
      <c r="F452" s="283">
        <v>302670</v>
      </c>
      <c r="G452" s="283">
        <f t="shared" si="67"/>
        <v>605340</v>
      </c>
      <c r="H452" s="283">
        <v>0</v>
      </c>
      <c r="I452" s="283">
        <f t="shared" si="68"/>
        <v>0</v>
      </c>
      <c r="J452" s="283">
        <v>0</v>
      </c>
      <c r="K452" s="283">
        <f t="shared" si="69"/>
        <v>0</v>
      </c>
      <c r="L452" s="283">
        <f t="shared" si="70"/>
        <v>302670</v>
      </c>
      <c r="M452" s="300">
        <f t="shared" si="70"/>
        <v>605340</v>
      </c>
      <c r="N452" s="303">
        <f>'내역서(건축)-SH'!N452+'내역서(건축)-재개발'!N452</f>
        <v>2</v>
      </c>
      <c r="O452" s="283">
        <v>302670</v>
      </c>
      <c r="P452" s="283">
        <f t="shared" si="71"/>
        <v>605340</v>
      </c>
      <c r="Q452" s="283">
        <v>0</v>
      </c>
      <c r="R452" s="283">
        <f t="shared" si="72"/>
        <v>0</v>
      </c>
      <c r="S452" s="283">
        <v>0</v>
      </c>
      <c r="T452" s="283">
        <f t="shared" si="73"/>
        <v>0</v>
      </c>
      <c r="U452" s="283">
        <f t="shared" si="74"/>
        <v>302670</v>
      </c>
      <c r="V452" s="292">
        <f t="shared" si="75"/>
        <v>605340</v>
      </c>
      <c r="W452" s="299">
        <f t="shared" si="76"/>
        <v>0</v>
      </c>
      <c r="X452" s="300">
        <f t="shared" si="77"/>
        <v>0</v>
      </c>
      <c r="Y452" s="295"/>
    </row>
    <row r="453" spans="1:25" ht="22.5" customHeight="1" x14ac:dyDescent="0.15">
      <c r="A453" s="287" t="s">
        <v>785</v>
      </c>
      <c r="B453" s="317" t="s">
        <v>2328</v>
      </c>
      <c r="C453" s="310" t="s">
        <v>2334</v>
      </c>
      <c r="D453" s="306">
        <f>'내역서(건축)-SH'!D453+'내역서(건축)-재개발'!D453</f>
        <v>1</v>
      </c>
      <c r="E453" s="282" t="s">
        <v>1077</v>
      </c>
      <c r="F453" s="283">
        <v>373470</v>
      </c>
      <c r="G453" s="283">
        <f t="shared" si="67"/>
        <v>373470</v>
      </c>
      <c r="H453" s="283">
        <v>0</v>
      </c>
      <c r="I453" s="283">
        <f t="shared" si="68"/>
        <v>0</v>
      </c>
      <c r="J453" s="283">
        <v>0</v>
      </c>
      <c r="K453" s="283">
        <f t="shared" si="69"/>
        <v>0</v>
      </c>
      <c r="L453" s="283">
        <f t="shared" si="70"/>
        <v>373470</v>
      </c>
      <c r="M453" s="300">
        <f t="shared" si="70"/>
        <v>373470</v>
      </c>
      <c r="N453" s="303">
        <f>'내역서(건축)-SH'!N453+'내역서(건축)-재개발'!N453</f>
        <v>1</v>
      </c>
      <c r="O453" s="283">
        <v>373470</v>
      </c>
      <c r="P453" s="283">
        <f t="shared" si="71"/>
        <v>373470</v>
      </c>
      <c r="Q453" s="283">
        <v>0</v>
      </c>
      <c r="R453" s="283">
        <f t="shared" si="72"/>
        <v>0</v>
      </c>
      <c r="S453" s="283">
        <v>0</v>
      </c>
      <c r="T453" s="283">
        <f t="shared" si="73"/>
        <v>0</v>
      </c>
      <c r="U453" s="283">
        <f t="shared" si="74"/>
        <v>373470</v>
      </c>
      <c r="V453" s="292">
        <f t="shared" si="75"/>
        <v>373470</v>
      </c>
      <c r="W453" s="299">
        <f t="shared" si="76"/>
        <v>0</v>
      </c>
      <c r="X453" s="300">
        <f t="shared" si="77"/>
        <v>0</v>
      </c>
      <c r="Y453" s="295"/>
    </row>
    <row r="454" spans="1:25" ht="22.5" customHeight="1" x14ac:dyDescent="0.15">
      <c r="A454" s="287" t="s">
        <v>786</v>
      </c>
      <c r="B454" s="317" t="s">
        <v>2328</v>
      </c>
      <c r="C454" s="310" t="s">
        <v>2335</v>
      </c>
      <c r="D454" s="306">
        <f>'내역서(건축)-SH'!D454+'내역서(건축)-재개발'!D454</f>
        <v>4</v>
      </c>
      <c r="E454" s="282" t="s">
        <v>1077</v>
      </c>
      <c r="F454" s="283">
        <v>395595</v>
      </c>
      <c r="G454" s="283">
        <f t="shared" ref="G454:G497" si="78">INT(D454*F454)</f>
        <v>1582380</v>
      </c>
      <c r="H454" s="283">
        <v>0</v>
      </c>
      <c r="I454" s="283">
        <f t="shared" ref="I454:I497" si="79">INT(D454*H454)</f>
        <v>0</v>
      </c>
      <c r="J454" s="283">
        <v>0</v>
      </c>
      <c r="K454" s="283">
        <f t="shared" ref="K454:K497" si="80">INT(D454*J454)</f>
        <v>0</v>
      </c>
      <c r="L454" s="283">
        <f t="shared" ref="L454:M497" si="81">F454+H454+J454</f>
        <v>395595</v>
      </c>
      <c r="M454" s="300">
        <f t="shared" si="81"/>
        <v>1582380</v>
      </c>
      <c r="N454" s="303">
        <f>'내역서(건축)-SH'!N454+'내역서(건축)-재개발'!N454</f>
        <v>4</v>
      </c>
      <c r="O454" s="283">
        <v>395595</v>
      </c>
      <c r="P454" s="283">
        <f t="shared" ref="P454:P497" si="82">INT(N454*O454)</f>
        <v>1582380</v>
      </c>
      <c r="Q454" s="283">
        <v>0</v>
      </c>
      <c r="R454" s="283">
        <f t="shared" ref="R454:R497" si="83">INT(N454*Q454)</f>
        <v>0</v>
      </c>
      <c r="S454" s="283">
        <v>0</v>
      </c>
      <c r="T454" s="283">
        <f t="shared" ref="T454:T497" si="84">INT(N454*S454)</f>
        <v>0</v>
      </c>
      <c r="U454" s="283">
        <f t="shared" ref="U454:U497" si="85">O454+Q454+S454</f>
        <v>395595</v>
      </c>
      <c r="V454" s="292">
        <f t="shared" ref="V454:V497" si="86">P454+R454+T454</f>
        <v>1582380</v>
      </c>
      <c r="W454" s="299">
        <f t="shared" ref="W454:W497" si="87">N454-D454</f>
        <v>0</v>
      </c>
      <c r="X454" s="300">
        <f t="shared" ref="X454:X497" si="88">V454-M454</f>
        <v>0</v>
      </c>
      <c r="Y454" s="295"/>
    </row>
    <row r="455" spans="1:25" ht="22.5" customHeight="1" x14ac:dyDescent="0.15">
      <c r="A455" s="287" t="s">
        <v>798</v>
      </c>
      <c r="B455" s="317" t="s">
        <v>2336</v>
      </c>
      <c r="C455" s="310" t="s">
        <v>2337</v>
      </c>
      <c r="D455" s="306">
        <f>'내역서(건축)-SH'!D455+'내역서(건축)-재개발'!D455</f>
        <v>1</v>
      </c>
      <c r="E455" s="282" t="s">
        <v>1077</v>
      </c>
      <c r="F455" s="283">
        <v>146025</v>
      </c>
      <c r="G455" s="283">
        <f t="shared" si="78"/>
        <v>146025</v>
      </c>
      <c r="H455" s="283">
        <v>0</v>
      </c>
      <c r="I455" s="283">
        <f t="shared" si="79"/>
        <v>0</v>
      </c>
      <c r="J455" s="283">
        <v>0</v>
      </c>
      <c r="K455" s="283">
        <f t="shared" si="80"/>
        <v>0</v>
      </c>
      <c r="L455" s="283">
        <f t="shared" si="81"/>
        <v>146025</v>
      </c>
      <c r="M455" s="300">
        <f t="shared" si="81"/>
        <v>146025</v>
      </c>
      <c r="N455" s="303">
        <f>'내역서(건축)-SH'!N455+'내역서(건축)-재개발'!N455</f>
        <v>1</v>
      </c>
      <c r="O455" s="283">
        <v>146025</v>
      </c>
      <c r="P455" s="283">
        <f t="shared" si="82"/>
        <v>146025</v>
      </c>
      <c r="Q455" s="283">
        <v>0</v>
      </c>
      <c r="R455" s="283">
        <f t="shared" si="83"/>
        <v>0</v>
      </c>
      <c r="S455" s="283">
        <v>0</v>
      </c>
      <c r="T455" s="283">
        <f t="shared" si="84"/>
        <v>0</v>
      </c>
      <c r="U455" s="283">
        <f t="shared" si="85"/>
        <v>146025</v>
      </c>
      <c r="V455" s="292">
        <f t="shared" si="86"/>
        <v>146025</v>
      </c>
      <c r="W455" s="299">
        <f t="shared" si="87"/>
        <v>0</v>
      </c>
      <c r="X455" s="300">
        <f t="shared" si="88"/>
        <v>0</v>
      </c>
      <c r="Y455" s="295"/>
    </row>
    <row r="456" spans="1:25" ht="22.5" customHeight="1" x14ac:dyDescent="0.15">
      <c r="A456" s="287" t="s">
        <v>799</v>
      </c>
      <c r="B456" s="317" t="s">
        <v>2336</v>
      </c>
      <c r="C456" s="310" t="s">
        <v>2338</v>
      </c>
      <c r="D456" s="306">
        <f>'내역서(건축)-SH'!D456+'내역서(건축)-재개발'!D456</f>
        <v>1</v>
      </c>
      <c r="E456" s="282" t="s">
        <v>1077</v>
      </c>
      <c r="F456" s="283">
        <v>156645</v>
      </c>
      <c r="G456" s="283">
        <f t="shared" si="78"/>
        <v>156645</v>
      </c>
      <c r="H456" s="283">
        <v>0</v>
      </c>
      <c r="I456" s="283">
        <f t="shared" si="79"/>
        <v>0</v>
      </c>
      <c r="J456" s="283">
        <v>0</v>
      </c>
      <c r="K456" s="283">
        <f t="shared" si="80"/>
        <v>0</v>
      </c>
      <c r="L456" s="283">
        <f t="shared" si="81"/>
        <v>156645</v>
      </c>
      <c r="M456" s="300">
        <f t="shared" si="81"/>
        <v>156645</v>
      </c>
      <c r="N456" s="303">
        <f>'내역서(건축)-SH'!N456+'내역서(건축)-재개발'!N456</f>
        <v>1</v>
      </c>
      <c r="O456" s="283">
        <v>156645</v>
      </c>
      <c r="P456" s="283">
        <f t="shared" si="82"/>
        <v>156645</v>
      </c>
      <c r="Q456" s="283">
        <v>0</v>
      </c>
      <c r="R456" s="283">
        <f t="shared" si="83"/>
        <v>0</v>
      </c>
      <c r="S456" s="283">
        <v>0</v>
      </c>
      <c r="T456" s="283">
        <f t="shared" si="84"/>
        <v>0</v>
      </c>
      <c r="U456" s="283">
        <f t="shared" si="85"/>
        <v>156645</v>
      </c>
      <c r="V456" s="292">
        <f t="shared" si="86"/>
        <v>156645</v>
      </c>
      <c r="W456" s="299">
        <f t="shared" si="87"/>
        <v>0</v>
      </c>
      <c r="X456" s="300">
        <f t="shared" si="88"/>
        <v>0</v>
      </c>
      <c r="Y456" s="295"/>
    </row>
    <row r="457" spans="1:25" ht="22.5" customHeight="1" x14ac:dyDescent="0.15">
      <c r="A457" s="287" t="s">
        <v>800</v>
      </c>
      <c r="B457" s="317" t="s">
        <v>2336</v>
      </c>
      <c r="C457" s="310" t="s">
        <v>2339</v>
      </c>
      <c r="D457" s="306">
        <f>'내역서(건축)-SH'!D457+'내역서(건축)-재개발'!D457</f>
        <v>1</v>
      </c>
      <c r="E457" s="282" t="s">
        <v>1077</v>
      </c>
      <c r="F457" s="283">
        <v>170805</v>
      </c>
      <c r="G457" s="283">
        <f t="shared" si="78"/>
        <v>170805</v>
      </c>
      <c r="H457" s="283">
        <v>0</v>
      </c>
      <c r="I457" s="283">
        <f t="shared" si="79"/>
        <v>0</v>
      </c>
      <c r="J457" s="283">
        <v>0</v>
      </c>
      <c r="K457" s="283">
        <f t="shared" si="80"/>
        <v>0</v>
      </c>
      <c r="L457" s="283">
        <f t="shared" si="81"/>
        <v>170805</v>
      </c>
      <c r="M457" s="300">
        <f t="shared" si="81"/>
        <v>170805</v>
      </c>
      <c r="N457" s="303">
        <f>'내역서(건축)-SH'!N457+'내역서(건축)-재개발'!N457</f>
        <v>1</v>
      </c>
      <c r="O457" s="283">
        <v>170805</v>
      </c>
      <c r="P457" s="283">
        <f t="shared" si="82"/>
        <v>170805</v>
      </c>
      <c r="Q457" s="283">
        <v>0</v>
      </c>
      <c r="R457" s="283">
        <f t="shared" si="83"/>
        <v>0</v>
      </c>
      <c r="S457" s="283">
        <v>0</v>
      </c>
      <c r="T457" s="283">
        <f t="shared" si="84"/>
        <v>0</v>
      </c>
      <c r="U457" s="283">
        <f t="shared" si="85"/>
        <v>170805</v>
      </c>
      <c r="V457" s="292">
        <f t="shared" si="86"/>
        <v>170805</v>
      </c>
      <c r="W457" s="299">
        <f t="shared" si="87"/>
        <v>0</v>
      </c>
      <c r="X457" s="300">
        <f t="shared" si="88"/>
        <v>0</v>
      </c>
      <c r="Y457" s="295"/>
    </row>
    <row r="458" spans="1:25" ht="22.5" customHeight="1" x14ac:dyDescent="0.15">
      <c r="A458" s="287" t="s">
        <v>801</v>
      </c>
      <c r="B458" s="317" t="s">
        <v>2336</v>
      </c>
      <c r="C458" s="310" t="s">
        <v>2340</v>
      </c>
      <c r="D458" s="306">
        <f>'내역서(건축)-SH'!D458+'내역서(건축)-재개발'!D458</f>
        <v>2</v>
      </c>
      <c r="E458" s="282" t="s">
        <v>1077</v>
      </c>
      <c r="F458" s="283">
        <v>226560</v>
      </c>
      <c r="G458" s="283">
        <f t="shared" si="78"/>
        <v>453120</v>
      </c>
      <c r="H458" s="283">
        <v>0</v>
      </c>
      <c r="I458" s="283">
        <f t="shared" si="79"/>
        <v>0</v>
      </c>
      <c r="J458" s="283">
        <v>0</v>
      </c>
      <c r="K458" s="283">
        <f t="shared" si="80"/>
        <v>0</v>
      </c>
      <c r="L458" s="283">
        <f t="shared" si="81"/>
        <v>226560</v>
      </c>
      <c r="M458" s="300">
        <f t="shared" si="81"/>
        <v>453120</v>
      </c>
      <c r="N458" s="303">
        <f>'내역서(건축)-SH'!N458+'내역서(건축)-재개발'!N458</f>
        <v>2</v>
      </c>
      <c r="O458" s="283">
        <v>226560</v>
      </c>
      <c r="P458" s="283">
        <f t="shared" si="82"/>
        <v>453120</v>
      </c>
      <c r="Q458" s="283">
        <v>0</v>
      </c>
      <c r="R458" s="283">
        <f t="shared" si="83"/>
        <v>0</v>
      </c>
      <c r="S458" s="283">
        <v>0</v>
      </c>
      <c r="T458" s="283">
        <f t="shared" si="84"/>
        <v>0</v>
      </c>
      <c r="U458" s="283">
        <f t="shared" si="85"/>
        <v>226560</v>
      </c>
      <c r="V458" s="292">
        <f t="shared" si="86"/>
        <v>453120</v>
      </c>
      <c r="W458" s="299">
        <f t="shared" si="87"/>
        <v>0</v>
      </c>
      <c r="X458" s="300">
        <f t="shared" si="88"/>
        <v>0</v>
      </c>
      <c r="Y458" s="295"/>
    </row>
    <row r="459" spans="1:25" ht="22.5" customHeight="1" x14ac:dyDescent="0.15">
      <c r="A459" s="287" t="s">
        <v>802</v>
      </c>
      <c r="B459" s="317" t="s">
        <v>2336</v>
      </c>
      <c r="C459" s="310" t="s">
        <v>2341</v>
      </c>
      <c r="D459" s="306">
        <f>'내역서(건축)-SH'!D459+'내역서(건축)-재개발'!D459</f>
        <v>3</v>
      </c>
      <c r="E459" s="282" t="s">
        <v>1077</v>
      </c>
      <c r="F459" s="283">
        <v>234525</v>
      </c>
      <c r="G459" s="283">
        <f t="shared" si="78"/>
        <v>703575</v>
      </c>
      <c r="H459" s="283">
        <v>0</v>
      </c>
      <c r="I459" s="283">
        <f t="shared" si="79"/>
        <v>0</v>
      </c>
      <c r="J459" s="283">
        <v>0</v>
      </c>
      <c r="K459" s="283">
        <f t="shared" si="80"/>
        <v>0</v>
      </c>
      <c r="L459" s="283">
        <f t="shared" si="81"/>
        <v>234525</v>
      </c>
      <c r="M459" s="300">
        <f t="shared" si="81"/>
        <v>703575</v>
      </c>
      <c r="N459" s="303">
        <f>'내역서(건축)-SH'!N459+'내역서(건축)-재개발'!N459</f>
        <v>3</v>
      </c>
      <c r="O459" s="283">
        <v>234525</v>
      </c>
      <c r="P459" s="283">
        <f t="shared" si="82"/>
        <v>703575</v>
      </c>
      <c r="Q459" s="283">
        <v>0</v>
      </c>
      <c r="R459" s="283">
        <f t="shared" si="83"/>
        <v>0</v>
      </c>
      <c r="S459" s="283">
        <v>0</v>
      </c>
      <c r="T459" s="283">
        <f t="shared" si="84"/>
        <v>0</v>
      </c>
      <c r="U459" s="283">
        <f t="shared" si="85"/>
        <v>234525</v>
      </c>
      <c r="V459" s="292">
        <f t="shared" si="86"/>
        <v>703575</v>
      </c>
      <c r="W459" s="299">
        <f t="shared" si="87"/>
        <v>0</v>
      </c>
      <c r="X459" s="300">
        <f t="shared" si="88"/>
        <v>0</v>
      </c>
      <c r="Y459" s="295"/>
    </row>
    <row r="460" spans="1:25" ht="22.5" customHeight="1" x14ac:dyDescent="0.15">
      <c r="A460" s="287" t="s">
        <v>803</v>
      </c>
      <c r="B460" s="317" t="s">
        <v>2336</v>
      </c>
      <c r="C460" s="310" t="s">
        <v>2342</v>
      </c>
      <c r="D460" s="306">
        <f>'내역서(건축)-SH'!D460+'내역서(건축)-재개발'!D460</f>
        <v>3</v>
      </c>
      <c r="E460" s="282" t="s">
        <v>1077</v>
      </c>
      <c r="F460" s="283">
        <v>248685</v>
      </c>
      <c r="G460" s="283">
        <f t="shared" si="78"/>
        <v>746055</v>
      </c>
      <c r="H460" s="283">
        <v>0</v>
      </c>
      <c r="I460" s="283">
        <f t="shared" si="79"/>
        <v>0</v>
      </c>
      <c r="J460" s="283">
        <v>0</v>
      </c>
      <c r="K460" s="283">
        <f t="shared" si="80"/>
        <v>0</v>
      </c>
      <c r="L460" s="283">
        <f t="shared" si="81"/>
        <v>248685</v>
      </c>
      <c r="M460" s="300">
        <f t="shared" si="81"/>
        <v>746055</v>
      </c>
      <c r="N460" s="303">
        <f>'내역서(건축)-SH'!N460+'내역서(건축)-재개발'!N460</f>
        <v>3</v>
      </c>
      <c r="O460" s="283">
        <v>248685</v>
      </c>
      <c r="P460" s="283">
        <f t="shared" si="82"/>
        <v>746055</v>
      </c>
      <c r="Q460" s="283">
        <v>0</v>
      </c>
      <c r="R460" s="283">
        <f t="shared" si="83"/>
        <v>0</v>
      </c>
      <c r="S460" s="283">
        <v>0</v>
      </c>
      <c r="T460" s="283">
        <f t="shared" si="84"/>
        <v>0</v>
      </c>
      <c r="U460" s="283">
        <f t="shared" si="85"/>
        <v>248685</v>
      </c>
      <c r="V460" s="292">
        <f t="shared" si="86"/>
        <v>746055</v>
      </c>
      <c r="W460" s="299">
        <f t="shared" si="87"/>
        <v>0</v>
      </c>
      <c r="X460" s="300">
        <f t="shared" si="88"/>
        <v>0</v>
      </c>
      <c r="Y460" s="295"/>
    </row>
    <row r="461" spans="1:25" ht="22.5" customHeight="1" x14ac:dyDescent="0.15">
      <c r="A461" s="287" t="s">
        <v>804</v>
      </c>
      <c r="B461" s="317" t="s">
        <v>2336</v>
      </c>
      <c r="C461" s="310" t="s">
        <v>2343</v>
      </c>
      <c r="D461" s="306">
        <f>'내역서(건축)-SH'!D461+'내역서(건축)-재개발'!D461</f>
        <v>3</v>
      </c>
      <c r="E461" s="282" t="s">
        <v>1077</v>
      </c>
      <c r="F461" s="283">
        <v>302670</v>
      </c>
      <c r="G461" s="283">
        <f t="shared" si="78"/>
        <v>908010</v>
      </c>
      <c r="H461" s="283">
        <v>0</v>
      </c>
      <c r="I461" s="283">
        <f t="shared" si="79"/>
        <v>0</v>
      </c>
      <c r="J461" s="283">
        <v>0</v>
      </c>
      <c r="K461" s="283">
        <f t="shared" si="80"/>
        <v>0</v>
      </c>
      <c r="L461" s="283">
        <f t="shared" si="81"/>
        <v>302670</v>
      </c>
      <c r="M461" s="300">
        <f t="shared" si="81"/>
        <v>908010</v>
      </c>
      <c r="N461" s="303">
        <f>'내역서(건축)-SH'!N461+'내역서(건축)-재개발'!N461</f>
        <v>3</v>
      </c>
      <c r="O461" s="283">
        <v>302670</v>
      </c>
      <c r="P461" s="283">
        <f t="shared" si="82"/>
        <v>908010</v>
      </c>
      <c r="Q461" s="283">
        <v>0</v>
      </c>
      <c r="R461" s="283">
        <f t="shared" si="83"/>
        <v>0</v>
      </c>
      <c r="S461" s="283">
        <v>0</v>
      </c>
      <c r="T461" s="283">
        <f t="shared" si="84"/>
        <v>0</v>
      </c>
      <c r="U461" s="283">
        <f t="shared" si="85"/>
        <v>302670</v>
      </c>
      <c r="V461" s="292">
        <f t="shared" si="86"/>
        <v>908010</v>
      </c>
      <c r="W461" s="299">
        <f t="shared" si="87"/>
        <v>0</v>
      </c>
      <c r="X461" s="300">
        <f t="shared" si="88"/>
        <v>0</v>
      </c>
      <c r="Y461" s="295"/>
    </row>
    <row r="462" spans="1:25" ht="22.5" customHeight="1" x14ac:dyDescent="0.15">
      <c r="A462" s="287" t="s">
        <v>805</v>
      </c>
      <c r="B462" s="317" t="s">
        <v>2336</v>
      </c>
      <c r="C462" s="310" t="s">
        <v>2344</v>
      </c>
      <c r="D462" s="306">
        <f>'내역서(건축)-SH'!D462+'내역서(건축)-재개발'!D462</f>
        <v>1</v>
      </c>
      <c r="E462" s="282" t="s">
        <v>1077</v>
      </c>
      <c r="F462" s="283">
        <v>344265</v>
      </c>
      <c r="G462" s="283">
        <f t="shared" si="78"/>
        <v>344265</v>
      </c>
      <c r="H462" s="283">
        <v>0</v>
      </c>
      <c r="I462" s="283">
        <f t="shared" si="79"/>
        <v>0</v>
      </c>
      <c r="J462" s="283">
        <v>0</v>
      </c>
      <c r="K462" s="283">
        <f t="shared" si="80"/>
        <v>0</v>
      </c>
      <c r="L462" s="283">
        <f t="shared" si="81"/>
        <v>344265</v>
      </c>
      <c r="M462" s="300">
        <f t="shared" si="81"/>
        <v>344265</v>
      </c>
      <c r="N462" s="303">
        <f>'내역서(건축)-SH'!N462+'내역서(건축)-재개발'!N462</f>
        <v>1</v>
      </c>
      <c r="O462" s="283">
        <v>344265</v>
      </c>
      <c r="P462" s="283">
        <f t="shared" si="82"/>
        <v>344265</v>
      </c>
      <c r="Q462" s="283">
        <v>0</v>
      </c>
      <c r="R462" s="283">
        <f t="shared" si="83"/>
        <v>0</v>
      </c>
      <c r="S462" s="283">
        <v>0</v>
      </c>
      <c r="T462" s="283">
        <f t="shared" si="84"/>
        <v>0</v>
      </c>
      <c r="U462" s="283">
        <f t="shared" si="85"/>
        <v>344265</v>
      </c>
      <c r="V462" s="292">
        <f t="shared" si="86"/>
        <v>344265</v>
      </c>
      <c r="W462" s="299">
        <f t="shared" si="87"/>
        <v>0</v>
      </c>
      <c r="X462" s="300">
        <f t="shared" si="88"/>
        <v>0</v>
      </c>
      <c r="Y462" s="295"/>
    </row>
    <row r="463" spans="1:25" ht="22.5" customHeight="1" x14ac:dyDescent="0.15">
      <c r="A463" s="287" t="s">
        <v>806</v>
      </c>
      <c r="B463" s="317" t="s">
        <v>2336</v>
      </c>
      <c r="C463" s="310" t="s">
        <v>2345</v>
      </c>
      <c r="D463" s="306">
        <f>'내역서(건축)-SH'!D463+'내역서(건축)-재개발'!D463</f>
        <v>1</v>
      </c>
      <c r="E463" s="282" t="s">
        <v>1077</v>
      </c>
      <c r="F463" s="283">
        <v>384975</v>
      </c>
      <c r="G463" s="283">
        <f t="shared" si="78"/>
        <v>384975</v>
      </c>
      <c r="H463" s="283">
        <v>0</v>
      </c>
      <c r="I463" s="283">
        <f t="shared" si="79"/>
        <v>0</v>
      </c>
      <c r="J463" s="283">
        <v>0</v>
      </c>
      <c r="K463" s="283">
        <f t="shared" si="80"/>
        <v>0</v>
      </c>
      <c r="L463" s="283">
        <f t="shared" si="81"/>
        <v>384975</v>
      </c>
      <c r="M463" s="300">
        <f t="shared" si="81"/>
        <v>384975</v>
      </c>
      <c r="N463" s="303">
        <f>'내역서(건축)-SH'!N463+'내역서(건축)-재개발'!N463</f>
        <v>1</v>
      </c>
      <c r="O463" s="283">
        <v>384975</v>
      </c>
      <c r="P463" s="283">
        <f t="shared" si="82"/>
        <v>384975</v>
      </c>
      <c r="Q463" s="283">
        <v>0</v>
      </c>
      <c r="R463" s="283">
        <f t="shared" si="83"/>
        <v>0</v>
      </c>
      <c r="S463" s="283">
        <v>0</v>
      </c>
      <c r="T463" s="283">
        <f t="shared" si="84"/>
        <v>0</v>
      </c>
      <c r="U463" s="283">
        <f t="shared" si="85"/>
        <v>384975</v>
      </c>
      <c r="V463" s="292">
        <f t="shared" si="86"/>
        <v>384975</v>
      </c>
      <c r="W463" s="299">
        <f t="shared" si="87"/>
        <v>0</v>
      </c>
      <c r="X463" s="300">
        <f t="shared" si="88"/>
        <v>0</v>
      </c>
      <c r="Y463" s="295"/>
    </row>
    <row r="464" spans="1:25" ht="22.5" customHeight="1" x14ac:dyDescent="0.15">
      <c r="A464" s="287" t="s">
        <v>807</v>
      </c>
      <c r="B464" s="317" t="s">
        <v>2346</v>
      </c>
      <c r="C464" s="310" t="s">
        <v>2347</v>
      </c>
      <c r="D464" s="306">
        <f>'내역서(건축)-SH'!D464+'내역서(건축)-재개발'!D464</f>
        <v>1</v>
      </c>
      <c r="E464" s="282" t="s">
        <v>1077</v>
      </c>
      <c r="F464" s="283">
        <v>35400</v>
      </c>
      <c r="G464" s="283">
        <f t="shared" si="78"/>
        <v>35400</v>
      </c>
      <c r="H464" s="283">
        <v>0</v>
      </c>
      <c r="I464" s="283">
        <f t="shared" si="79"/>
        <v>0</v>
      </c>
      <c r="J464" s="283">
        <v>0</v>
      </c>
      <c r="K464" s="283">
        <f t="shared" si="80"/>
        <v>0</v>
      </c>
      <c r="L464" s="283">
        <f t="shared" si="81"/>
        <v>35400</v>
      </c>
      <c r="M464" s="300">
        <f t="shared" si="81"/>
        <v>35400</v>
      </c>
      <c r="N464" s="303">
        <f>'내역서(건축)-SH'!N464+'내역서(건축)-재개발'!N464</f>
        <v>1</v>
      </c>
      <c r="O464" s="283">
        <v>35400</v>
      </c>
      <c r="P464" s="283">
        <f t="shared" si="82"/>
        <v>35400</v>
      </c>
      <c r="Q464" s="283">
        <v>0</v>
      </c>
      <c r="R464" s="283">
        <f t="shared" si="83"/>
        <v>0</v>
      </c>
      <c r="S464" s="283">
        <v>0</v>
      </c>
      <c r="T464" s="283">
        <f t="shared" si="84"/>
        <v>0</v>
      </c>
      <c r="U464" s="283">
        <f t="shared" si="85"/>
        <v>35400</v>
      </c>
      <c r="V464" s="292">
        <f t="shared" si="86"/>
        <v>35400</v>
      </c>
      <c r="W464" s="299">
        <f t="shared" si="87"/>
        <v>0</v>
      </c>
      <c r="X464" s="300">
        <f t="shared" si="88"/>
        <v>0</v>
      </c>
      <c r="Y464" s="295"/>
    </row>
    <row r="465" spans="1:25" ht="22.5" customHeight="1" x14ac:dyDescent="0.15">
      <c r="A465" s="287" t="s">
        <v>808</v>
      </c>
      <c r="B465" s="317" t="s">
        <v>2346</v>
      </c>
      <c r="C465" s="310" t="s">
        <v>2348</v>
      </c>
      <c r="D465" s="306">
        <f>'내역서(건축)-SH'!D465+'내역서(건축)-재개발'!D465</f>
        <v>1</v>
      </c>
      <c r="E465" s="282" t="s">
        <v>1077</v>
      </c>
      <c r="F465" s="283">
        <v>61950</v>
      </c>
      <c r="G465" s="283">
        <f t="shared" si="78"/>
        <v>61950</v>
      </c>
      <c r="H465" s="283">
        <v>0</v>
      </c>
      <c r="I465" s="283">
        <f t="shared" si="79"/>
        <v>0</v>
      </c>
      <c r="J465" s="283">
        <v>0</v>
      </c>
      <c r="K465" s="283">
        <f t="shared" si="80"/>
        <v>0</v>
      </c>
      <c r="L465" s="283">
        <f t="shared" si="81"/>
        <v>61950</v>
      </c>
      <c r="M465" s="300">
        <f t="shared" si="81"/>
        <v>61950</v>
      </c>
      <c r="N465" s="303">
        <f>'내역서(건축)-SH'!N465+'내역서(건축)-재개발'!N465</f>
        <v>1</v>
      </c>
      <c r="O465" s="283">
        <v>61950</v>
      </c>
      <c r="P465" s="283">
        <f t="shared" si="82"/>
        <v>61950</v>
      </c>
      <c r="Q465" s="283">
        <v>0</v>
      </c>
      <c r="R465" s="283">
        <f t="shared" si="83"/>
        <v>0</v>
      </c>
      <c r="S465" s="283">
        <v>0</v>
      </c>
      <c r="T465" s="283">
        <f t="shared" si="84"/>
        <v>0</v>
      </c>
      <c r="U465" s="283">
        <f t="shared" si="85"/>
        <v>61950</v>
      </c>
      <c r="V465" s="292">
        <f t="shared" si="86"/>
        <v>61950</v>
      </c>
      <c r="W465" s="299">
        <f t="shared" si="87"/>
        <v>0</v>
      </c>
      <c r="X465" s="300">
        <f t="shared" si="88"/>
        <v>0</v>
      </c>
      <c r="Y465" s="295"/>
    </row>
    <row r="466" spans="1:25" ht="22.5" customHeight="1" x14ac:dyDescent="0.15">
      <c r="A466" s="287" t="s">
        <v>809</v>
      </c>
      <c r="B466" s="317" t="s">
        <v>2346</v>
      </c>
      <c r="C466" s="310" t="s">
        <v>2349</v>
      </c>
      <c r="D466" s="306">
        <f>'내역서(건축)-SH'!D466+'내역서(건축)-재개발'!D466</f>
        <v>1</v>
      </c>
      <c r="E466" s="282" t="s">
        <v>1077</v>
      </c>
      <c r="F466" s="283">
        <v>65490</v>
      </c>
      <c r="G466" s="283">
        <f t="shared" si="78"/>
        <v>65490</v>
      </c>
      <c r="H466" s="283">
        <v>0</v>
      </c>
      <c r="I466" s="283">
        <f t="shared" si="79"/>
        <v>0</v>
      </c>
      <c r="J466" s="283">
        <v>0</v>
      </c>
      <c r="K466" s="283">
        <f t="shared" si="80"/>
        <v>0</v>
      </c>
      <c r="L466" s="283">
        <f t="shared" si="81"/>
        <v>65490</v>
      </c>
      <c r="M466" s="300">
        <f t="shared" si="81"/>
        <v>65490</v>
      </c>
      <c r="N466" s="303">
        <f>'내역서(건축)-SH'!N466+'내역서(건축)-재개발'!N466</f>
        <v>1</v>
      </c>
      <c r="O466" s="283">
        <v>65490</v>
      </c>
      <c r="P466" s="283">
        <f t="shared" si="82"/>
        <v>65490</v>
      </c>
      <c r="Q466" s="283">
        <v>0</v>
      </c>
      <c r="R466" s="283">
        <f t="shared" si="83"/>
        <v>0</v>
      </c>
      <c r="S466" s="283">
        <v>0</v>
      </c>
      <c r="T466" s="283">
        <f t="shared" si="84"/>
        <v>0</v>
      </c>
      <c r="U466" s="283">
        <f t="shared" si="85"/>
        <v>65490</v>
      </c>
      <c r="V466" s="292">
        <f t="shared" si="86"/>
        <v>65490</v>
      </c>
      <c r="W466" s="299">
        <f t="shared" si="87"/>
        <v>0</v>
      </c>
      <c r="X466" s="300">
        <f t="shared" si="88"/>
        <v>0</v>
      </c>
      <c r="Y466" s="295"/>
    </row>
    <row r="467" spans="1:25" ht="22.5" customHeight="1" x14ac:dyDescent="0.15">
      <c r="A467" s="287" t="s">
        <v>810</v>
      </c>
      <c r="B467" s="317" t="s">
        <v>2346</v>
      </c>
      <c r="C467" s="310" t="s">
        <v>2350</v>
      </c>
      <c r="D467" s="306">
        <f>'내역서(건축)-SH'!D467+'내역서(건축)-재개발'!D467</f>
        <v>1</v>
      </c>
      <c r="E467" s="282" t="s">
        <v>1077</v>
      </c>
      <c r="F467" s="283">
        <v>68145</v>
      </c>
      <c r="G467" s="283">
        <f t="shared" si="78"/>
        <v>68145</v>
      </c>
      <c r="H467" s="283">
        <v>0</v>
      </c>
      <c r="I467" s="283">
        <f t="shared" si="79"/>
        <v>0</v>
      </c>
      <c r="J467" s="283">
        <v>0</v>
      </c>
      <c r="K467" s="283">
        <f t="shared" si="80"/>
        <v>0</v>
      </c>
      <c r="L467" s="283">
        <f t="shared" si="81"/>
        <v>68145</v>
      </c>
      <c r="M467" s="300">
        <f t="shared" si="81"/>
        <v>68145</v>
      </c>
      <c r="N467" s="303">
        <f>'내역서(건축)-SH'!N467+'내역서(건축)-재개발'!N467</f>
        <v>1</v>
      </c>
      <c r="O467" s="283">
        <v>68145</v>
      </c>
      <c r="P467" s="283">
        <f t="shared" si="82"/>
        <v>68145</v>
      </c>
      <c r="Q467" s="283">
        <v>0</v>
      </c>
      <c r="R467" s="283">
        <f t="shared" si="83"/>
        <v>0</v>
      </c>
      <c r="S467" s="283">
        <v>0</v>
      </c>
      <c r="T467" s="283">
        <f t="shared" si="84"/>
        <v>0</v>
      </c>
      <c r="U467" s="283">
        <f t="shared" si="85"/>
        <v>68145</v>
      </c>
      <c r="V467" s="292">
        <f t="shared" si="86"/>
        <v>68145</v>
      </c>
      <c r="W467" s="299">
        <f t="shared" si="87"/>
        <v>0</v>
      </c>
      <c r="X467" s="300">
        <f t="shared" si="88"/>
        <v>0</v>
      </c>
      <c r="Y467" s="295"/>
    </row>
    <row r="468" spans="1:25" ht="22.5" customHeight="1" x14ac:dyDescent="0.15">
      <c r="A468" s="287" t="s">
        <v>811</v>
      </c>
      <c r="B468" s="317" t="s">
        <v>2346</v>
      </c>
      <c r="C468" s="310" t="s">
        <v>2351</v>
      </c>
      <c r="D468" s="306">
        <f>'내역서(건축)-SH'!D468+'내역서(건축)-재개발'!D468</f>
        <v>1</v>
      </c>
      <c r="E468" s="282" t="s">
        <v>1077</v>
      </c>
      <c r="F468" s="283">
        <v>69915</v>
      </c>
      <c r="G468" s="283">
        <f t="shared" si="78"/>
        <v>69915</v>
      </c>
      <c r="H468" s="283">
        <v>0</v>
      </c>
      <c r="I468" s="283">
        <f t="shared" si="79"/>
        <v>0</v>
      </c>
      <c r="J468" s="283">
        <v>0</v>
      </c>
      <c r="K468" s="283">
        <f t="shared" si="80"/>
        <v>0</v>
      </c>
      <c r="L468" s="283">
        <f t="shared" si="81"/>
        <v>69915</v>
      </c>
      <c r="M468" s="300">
        <f t="shared" si="81"/>
        <v>69915</v>
      </c>
      <c r="N468" s="303">
        <f>'내역서(건축)-SH'!N468+'내역서(건축)-재개발'!N468</f>
        <v>1</v>
      </c>
      <c r="O468" s="283">
        <v>69915</v>
      </c>
      <c r="P468" s="283">
        <f t="shared" si="82"/>
        <v>69915</v>
      </c>
      <c r="Q468" s="283">
        <v>0</v>
      </c>
      <c r="R468" s="283">
        <f t="shared" si="83"/>
        <v>0</v>
      </c>
      <c r="S468" s="283">
        <v>0</v>
      </c>
      <c r="T468" s="283">
        <f t="shared" si="84"/>
        <v>0</v>
      </c>
      <c r="U468" s="283">
        <f t="shared" si="85"/>
        <v>69915</v>
      </c>
      <c r="V468" s="292">
        <f t="shared" si="86"/>
        <v>69915</v>
      </c>
      <c r="W468" s="299">
        <f t="shared" si="87"/>
        <v>0</v>
      </c>
      <c r="X468" s="300">
        <f t="shared" si="88"/>
        <v>0</v>
      </c>
      <c r="Y468" s="295"/>
    </row>
    <row r="469" spans="1:25" ht="22.5" customHeight="1" x14ac:dyDescent="0.15">
      <c r="A469" s="287" t="s">
        <v>812</v>
      </c>
      <c r="B469" s="317" t="s">
        <v>2346</v>
      </c>
      <c r="C469" s="310" t="s">
        <v>2352</v>
      </c>
      <c r="D469" s="306">
        <f>'내역서(건축)-SH'!D469+'내역서(건축)-재개발'!D469</f>
        <v>1</v>
      </c>
      <c r="E469" s="282" t="s">
        <v>1077</v>
      </c>
      <c r="F469" s="283">
        <v>81420</v>
      </c>
      <c r="G469" s="283">
        <f t="shared" si="78"/>
        <v>81420</v>
      </c>
      <c r="H469" s="283">
        <v>0</v>
      </c>
      <c r="I469" s="283">
        <f t="shared" si="79"/>
        <v>0</v>
      </c>
      <c r="J469" s="283">
        <v>0</v>
      </c>
      <c r="K469" s="283">
        <f t="shared" si="80"/>
        <v>0</v>
      </c>
      <c r="L469" s="283">
        <f t="shared" si="81"/>
        <v>81420</v>
      </c>
      <c r="M469" s="300">
        <f t="shared" si="81"/>
        <v>81420</v>
      </c>
      <c r="N469" s="303">
        <f>'내역서(건축)-SH'!N469+'내역서(건축)-재개발'!N469</f>
        <v>1</v>
      </c>
      <c r="O469" s="283">
        <v>81420</v>
      </c>
      <c r="P469" s="283">
        <f t="shared" si="82"/>
        <v>81420</v>
      </c>
      <c r="Q469" s="283">
        <v>0</v>
      </c>
      <c r="R469" s="283">
        <f t="shared" si="83"/>
        <v>0</v>
      </c>
      <c r="S469" s="283">
        <v>0</v>
      </c>
      <c r="T469" s="283">
        <f t="shared" si="84"/>
        <v>0</v>
      </c>
      <c r="U469" s="283">
        <f t="shared" si="85"/>
        <v>81420</v>
      </c>
      <c r="V469" s="292">
        <f t="shared" si="86"/>
        <v>81420</v>
      </c>
      <c r="W469" s="299">
        <f t="shared" si="87"/>
        <v>0</v>
      </c>
      <c r="X469" s="300">
        <f t="shared" si="88"/>
        <v>0</v>
      </c>
      <c r="Y469" s="295"/>
    </row>
    <row r="470" spans="1:25" ht="22.5" customHeight="1" x14ac:dyDescent="0.15">
      <c r="A470" s="287" t="s">
        <v>813</v>
      </c>
      <c r="B470" s="317" t="s">
        <v>2346</v>
      </c>
      <c r="C470" s="310" t="s">
        <v>2353</v>
      </c>
      <c r="D470" s="306">
        <f>'내역서(건축)-SH'!D470+'내역서(건축)-재개발'!D470</f>
        <v>1</v>
      </c>
      <c r="E470" s="282" t="s">
        <v>1077</v>
      </c>
      <c r="F470" s="283">
        <v>86730</v>
      </c>
      <c r="G470" s="283">
        <f t="shared" si="78"/>
        <v>86730</v>
      </c>
      <c r="H470" s="283">
        <v>0</v>
      </c>
      <c r="I470" s="283">
        <f t="shared" si="79"/>
        <v>0</v>
      </c>
      <c r="J470" s="283">
        <v>0</v>
      </c>
      <c r="K470" s="283">
        <f t="shared" si="80"/>
        <v>0</v>
      </c>
      <c r="L470" s="283">
        <f t="shared" si="81"/>
        <v>86730</v>
      </c>
      <c r="M470" s="300">
        <f t="shared" si="81"/>
        <v>86730</v>
      </c>
      <c r="N470" s="303">
        <f>'내역서(건축)-SH'!N470+'내역서(건축)-재개발'!N470</f>
        <v>1</v>
      </c>
      <c r="O470" s="283">
        <v>86730</v>
      </c>
      <c r="P470" s="283">
        <f t="shared" si="82"/>
        <v>86730</v>
      </c>
      <c r="Q470" s="283">
        <v>0</v>
      </c>
      <c r="R470" s="283">
        <f t="shared" si="83"/>
        <v>0</v>
      </c>
      <c r="S470" s="283">
        <v>0</v>
      </c>
      <c r="T470" s="283">
        <f t="shared" si="84"/>
        <v>0</v>
      </c>
      <c r="U470" s="283">
        <f t="shared" si="85"/>
        <v>86730</v>
      </c>
      <c r="V470" s="292">
        <f t="shared" si="86"/>
        <v>86730</v>
      </c>
      <c r="W470" s="299">
        <f t="shared" si="87"/>
        <v>0</v>
      </c>
      <c r="X470" s="300">
        <f t="shared" si="88"/>
        <v>0</v>
      </c>
      <c r="Y470" s="295"/>
    </row>
    <row r="471" spans="1:25" ht="22.5" customHeight="1" x14ac:dyDescent="0.15">
      <c r="A471" s="287" t="s">
        <v>814</v>
      </c>
      <c r="B471" s="317" t="s">
        <v>2346</v>
      </c>
      <c r="C471" s="310" t="s">
        <v>2354</v>
      </c>
      <c r="D471" s="306">
        <f>'내역서(건축)-SH'!D471+'내역서(건축)-재개발'!D471</f>
        <v>1</v>
      </c>
      <c r="E471" s="282" t="s">
        <v>1077</v>
      </c>
      <c r="F471" s="283">
        <v>91155</v>
      </c>
      <c r="G471" s="283">
        <f t="shared" si="78"/>
        <v>91155</v>
      </c>
      <c r="H471" s="283">
        <v>0</v>
      </c>
      <c r="I471" s="283">
        <f t="shared" si="79"/>
        <v>0</v>
      </c>
      <c r="J471" s="283">
        <v>0</v>
      </c>
      <c r="K471" s="283">
        <f t="shared" si="80"/>
        <v>0</v>
      </c>
      <c r="L471" s="283">
        <f t="shared" si="81"/>
        <v>91155</v>
      </c>
      <c r="M471" s="300">
        <f t="shared" si="81"/>
        <v>91155</v>
      </c>
      <c r="N471" s="303">
        <f>'내역서(건축)-SH'!N471+'내역서(건축)-재개발'!N471</f>
        <v>1</v>
      </c>
      <c r="O471" s="283">
        <v>91155</v>
      </c>
      <c r="P471" s="283">
        <f t="shared" si="82"/>
        <v>91155</v>
      </c>
      <c r="Q471" s="283">
        <v>0</v>
      </c>
      <c r="R471" s="283">
        <f t="shared" si="83"/>
        <v>0</v>
      </c>
      <c r="S471" s="283">
        <v>0</v>
      </c>
      <c r="T471" s="283">
        <f t="shared" si="84"/>
        <v>0</v>
      </c>
      <c r="U471" s="283">
        <f t="shared" si="85"/>
        <v>91155</v>
      </c>
      <c r="V471" s="292">
        <f t="shared" si="86"/>
        <v>91155</v>
      </c>
      <c r="W471" s="299">
        <f t="shared" si="87"/>
        <v>0</v>
      </c>
      <c r="X471" s="300">
        <f t="shared" si="88"/>
        <v>0</v>
      </c>
      <c r="Y471" s="295"/>
    </row>
    <row r="472" spans="1:25" ht="22.5" customHeight="1" x14ac:dyDescent="0.15">
      <c r="A472" s="287" t="s">
        <v>815</v>
      </c>
      <c r="B472" s="317" t="s">
        <v>2346</v>
      </c>
      <c r="C472" s="310" t="s">
        <v>2355</v>
      </c>
      <c r="D472" s="306">
        <f>'내역서(건축)-SH'!D472+'내역서(건축)-재개발'!D472</f>
        <v>1</v>
      </c>
      <c r="E472" s="282" t="s">
        <v>1077</v>
      </c>
      <c r="F472" s="283">
        <v>96465</v>
      </c>
      <c r="G472" s="283">
        <f t="shared" si="78"/>
        <v>96465</v>
      </c>
      <c r="H472" s="283">
        <v>0</v>
      </c>
      <c r="I472" s="283">
        <f t="shared" si="79"/>
        <v>0</v>
      </c>
      <c r="J472" s="283">
        <v>0</v>
      </c>
      <c r="K472" s="283">
        <f t="shared" si="80"/>
        <v>0</v>
      </c>
      <c r="L472" s="283">
        <f t="shared" si="81"/>
        <v>96465</v>
      </c>
      <c r="M472" s="300">
        <f t="shared" si="81"/>
        <v>96465</v>
      </c>
      <c r="N472" s="303">
        <f>'내역서(건축)-SH'!N472+'내역서(건축)-재개발'!N472</f>
        <v>1</v>
      </c>
      <c r="O472" s="283">
        <v>96465</v>
      </c>
      <c r="P472" s="283">
        <f t="shared" si="82"/>
        <v>96465</v>
      </c>
      <c r="Q472" s="283">
        <v>0</v>
      </c>
      <c r="R472" s="283">
        <f t="shared" si="83"/>
        <v>0</v>
      </c>
      <c r="S472" s="283">
        <v>0</v>
      </c>
      <c r="T472" s="283">
        <f t="shared" si="84"/>
        <v>0</v>
      </c>
      <c r="U472" s="283">
        <f t="shared" si="85"/>
        <v>96465</v>
      </c>
      <c r="V472" s="292">
        <f t="shared" si="86"/>
        <v>96465</v>
      </c>
      <c r="W472" s="299">
        <f t="shared" si="87"/>
        <v>0</v>
      </c>
      <c r="X472" s="300">
        <f t="shared" si="88"/>
        <v>0</v>
      </c>
      <c r="Y472" s="295"/>
    </row>
    <row r="473" spans="1:25" ht="22.5" customHeight="1" x14ac:dyDescent="0.15">
      <c r="A473" s="287" t="s">
        <v>816</v>
      </c>
      <c r="B473" s="317" t="s">
        <v>2356</v>
      </c>
      <c r="C473" s="310" t="s">
        <v>2357</v>
      </c>
      <c r="D473" s="306">
        <f>'내역서(건축)-SH'!D473+'내역서(건축)-재개발'!D473</f>
        <v>1</v>
      </c>
      <c r="E473" s="282" t="s">
        <v>1077</v>
      </c>
      <c r="F473" s="283">
        <v>20355</v>
      </c>
      <c r="G473" s="283">
        <f t="shared" si="78"/>
        <v>20355</v>
      </c>
      <c r="H473" s="283">
        <v>0</v>
      </c>
      <c r="I473" s="283">
        <f t="shared" si="79"/>
        <v>0</v>
      </c>
      <c r="J473" s="283">
        <v>0</v>
      </c>
      <c r="K473" s="283">
        <f t="shared" si="80"/>
        <v>0</v>
      </c>
      <c r="L473" s="283">
        <f t="shared" si="81"/>
        <v>20355</v>
      </c>
      <c r="M473" s="300">
        <f t="shared" si="81"/>
        <v>20355</v>
      </c>
      <c r="N473" s="303">
        <f>'내역서(건축)-SH'!N473+'내역서(건축)-재개발'!N473</f>
        <v>1</v>
      </c>
      <c r="O473" s="283">
        <v>20355</v>
      </c>
      <c r="P473" s="283">
        <f t="shared" si="82"/>
        <v>20355</v>
      </c>
      <c r="Q473" s="283">
        <v>0</v>
      </c>
      <c r="R473" s="283">
        <f t="shared" si="83"/>
        <v>0</v>
      </c>
      <c r="S473" s="283">
        <v>0</v>
      </c>
      <c r="T473" s="283">
        <f t="shared" si="84"/>
        <v>0</v>
      </c>
      <c r="U473" s="283">
        <f t="shared" si="85"/>
        <v>20355</v>
      </c>
      <c r="V473" s="292">
        <f t="shared" si="86"/>
        <v>20355</v>
      </c>
      <c r="W473" s="299">
        <f t="shared" si="87"/>
        <v>0</v>
      </c>
      <c r="X473" s="300">
        <f t="shared" si="88"/>
        <v>0</v>
      </c>
      <c r="Y473" s="295"/>
    </row>
    <row r="474" spans="1:25" ht="22.5" customHeight="1" x14ac:dyDescent="0.15">
      <c r="A474" s="287" t="s">
        <v>817</v>
      </c>
      <c r="B474" s="317" t="s">
        <v>2358</v>
      </c>
      <c r="C474" s="310" t="s">
        <v>2359</v>
      </c>
      <c r="D474" s="306">
        <f>'내역서(건축)-SH'!D474+'내역서(건축)-재개발'!D474</f>
        <v>1</v>
      </c>
      <c r="E474" s="282" t="s">
        <v>684</v>
      </c>
      <c r="F474" s="283">
        <v>29824</v>
      </c>
      <c r="G474" s="283">
        <f t="shared" si="78"/>
        <v>29824</v>
      </c>
      <c r="H474" s="283">
        <v>120587</v>
      </c>
      <c r="I474" s="283">
        <f t="shared" si="79"/>
        <v>120587</v>
      </c>
      <c r="J474" s="283">
        <v>0</v>
      </c>
      <c r="K474" s="283">
        <f t="shared" si="80"/>
        <v>0</v>
      </c>
      <c r="L474" s="283">
        <f t="shared" si="81"/>
        <v>150411</v>
      </c>
      <c r="M474" s="300">
        <f t="shared" si="81"/>
        <v>150411</v>
      </c>
      <c r="N474" s="303">
        <f>'내역서(건축)-SH'!N474+'내역서(건축)-재개발'!N474</f>
        <v>1</v>
      </c>
      <c r="O474" s="283">
        <v>29824</v>
      </c>
      <c r="P474" s="283">
        <f t="shared" si="82"/>
        <v>29824</v>
      </c>
      <c r="Q474" s="283">
        <v>120587</v>
      </c>
      <c r="R474" s="283">
        <f t="shared" si="83"/>
        <v>120587</v>
      </c>
      <c r="S474" s="283">
        <v>0</v>
      </c>
      <c r="T474" s="283">
        <f t="shared" si="84"/>
        <v>0</v>
      </c>
      <c r="U474" s="283">
        <f t="shared" si="85"/>
        <v>150411</v>
      </c>
      <c r="V474" s="292">
        <f t="shared" si="86"/>
        <v>150411</v>
      </c>
      <c r="W474" s="299">
        <f t="shared" si="87"/>
        <v>0</v>
      </c>
      <c r="X474" s="300">
        <f t="shared" si="88"/>
        <v>0</v>
      </c>
      <c r="Y474" s="295"/>
    </row>
    <row r="475" spans="1:25" ht="22.5" customHeight="1" x14ac:dyDescent="0.15">
      <c r="A475" s="287" t="s">
        <v>818</v>
      </c>
      <c r="B475" s="317" t="s">
        <v>2358</v>
      </c>
      <c r="C475" s="310" t="s">
        <v>2360</v>
      </c>
      <c r="D475" s="306">
        <f>'내역서(건축)-SH'!D475+'내역서(건축)-재개발'!D475</f>
        <v>1</v>
      </c>
      <c r="E475" s="282" t="s">
        <v>684</v>
      </c>
      <c r="F475" s="283">
        <v>53896</v>
      </c>
      <c r="G475" s="283">
        <f t="shared" si="78"/>
        <v>53896</v>
      </c>
      <c r="H475" s="283">
        <v>128625</v>
      </c>
      <c r="I475" s="283">
        <f t="shared" si="79"/>
        <v>128625</v>
      </c>
      <c r="J475" s="283">
        <v>0</v>
      </c>
      <c r="K475" s="283">
        <f t="shared" si="80"/>
        <v>0</v>
      </c>
      <c r="L475" s="283">
        <f t="shared" si="81"/>
        <v>182521</v>
      </c>
      <c r="M475" s="300">
        <f t="shared" si="81"/>
        <v>182521</v>
      </c>
      <c r="N475" s="303">
        <f>'내역서(건축)-SH'!N475+'내역서(건축)-재개발'!N475</f>
        <v>1</v>
      </c>
      <c r="O475" s="283">
        <v>53896</v>
      </c>
      <c r="P475" s="283">
        <f t="shared" si="82"/>
        <v>53896</v>
      </c>
      <c r="Q475" s="283">
        <v>128625</v>
      </c>
      <c r="R475" s="283">
        <f t="shared" si="83"/>
        <v>128625</v>
      </c>
      <c r="S475" s="283">
        <v>0</v>
      </c>
      <c r="T475" s="283">
        <f t="shared" si="84"/>
        <v>0</v>
      </c>
      <c r="U475" s="283">
        <f t="shared" si="85"/>
        <v>182521</v>
      </c>
      <c r="V475" s="292">
        <f t="shared" si="86"/>
        <v>182521</v>
      </c>
      <c r="W475" s="299">
        <f t="shared" si="87"/>
        <v>0</v>
      </c>
      <c r="X475" s="300">
        <f t="shared" si="88"/>
        <v>0</v>
      </c>
      <c r="Y475" s="295"/>
    </row>
    <row r="476" spans="1:25" ht="22.5" customHeight="1" x14ac:dyDescent="0.15">
      <c r="A476" s="287" t="s">
        <v>819</v>
      </c>
      <c r="B476" s="317" t="s">
        <v>2358</v>
      </c>
      <c r="C476" s="310" t="s">
        <v>2361</v>
      </c>
      <c r="D476" s="306">
        <f>'내역서(건축)-SH'!D476+'내역서(건축)-재개발'!D476</f>
        <v>1</v>
      </c>
      <c r="E476" s="282" t="s">
        <v>684</v>
      </c>
      <c r="F476" s="283">
        <v>75225</v>
      </c>
      <c r="G476" s="283">
        <f t="shared" si="78"/>
        <v>75225</v>
      </c>
      <c r="H476" s="283">
        <v>144704</v>
      </c>
      <c r="I476" s="283">
        <f t="shared" si="79"/>
        <v>144704</v>
      </c>
      <c r="J476" s="283">
        <v>0</v>
      </c>
      <c r="K476" s="283">
        <f t="shared" si="80"/>
        <v>0</v>
      </c>
      <c r="L476" s="283">
        <f t="shared" si="81"/>
        <v>219929</v>
      </c>
      <c r="M476" s="300">
        <f t="shared" si="81"/>
        <v>219929</v>
      </c>
      <c r="N476" s="303">
        <f>'내역서(건축)-SH'!N476+'내역서(건축)-재개발'!N476</f>
        <v>1</v>
      </c>
      <c r="O476" s="283">
        <v>75225</v>
      </c>
      <c r="P476" s="283">
        <f t="shared" si="82"/>
        <v>75225</v>
      </c>
      <c r="Q476" s="283">
        <v>144704</v>
      </c>
      <c r="R476" s="283">
        <f t="shared" si="83"/>
        <v>144704</v>
      </c>
      <c r="S476" s="283">
        <v>0</v>
      </c>
      <c r="T476" s="283">
        <f t="shared" si="84"/>
        <v>0</v>
      </c>
      <c r="U476" s="283">
        <f t="shared" si="85"/>
        <v>219929</v>
      </c>
      <c r="V476" s="292">
        <f t="shared" si="86"/>
        <v>219929</v>
      </c>
      <c r="W476" s="299">
        <f t="shared" si="87"/>
        <v>0</v>
      </c>
      <c r="X476" s="300">
        <f t="shared" si="88"/>
        <v>0</v>
      </c>
      <c r="Y476" s="295"/>
    </row>
    <row r="477" spans="1:25" ht="22.5" customHeight="1" x14ac:dyDescent="0.15">
      <c r="A477" s="287" t="s">
        <v>820</v>
      </c>
      <c r="B477" s="317" t="s">
        <v>2362</v>
      </c>
      <c r="C477" s="310" t="s">
        <v>2363</v>
      </c>
      <c r="D477" s="306">
        <f>'내역서(건축)-SH'!D477+'내역서(건축)-재개발'!D477</f>
        <v>5</v>
      </c>
      <c r="E477" s="282" t="s">
        <v>1078</v>
      </c>
      <c r="F477" s="283">
        <v>6914</v>
      </c>
      <c r="G477" s="283">
        <f t="shared" si="78"/>
        <v>34570</v>
      </c>
      <c r="H477" s="283">
        <v>12228</v>
      </c>
      <c r="I477" s="283">
        <f t="shared" si="79"/>
        <v>61140</v>
      </c>
      <c r="J477" s="283">
        <v>0</v>
      </c>
      <c r="K477" s="283">
        <f t="shared" si="80"/>
        <v>0</v>
      </c>
      <c r="L477" s="283">
        <f t="shared" si="81"/>
        <v>19142</v>
      </c>
      <c r="M477" s="300">
        <f t="shared" si="81"/>
        <v>95710</v>
      </c>
      <c r="N477" s="303">
        <f>'내역서(건축)-SH'!N477+'내역서(건축)-재개발'!N477</f>
        <v>5</v>
      </c>
      <c r="O477" s="283">
        <v>6914</v>
      </c>
      <c r="P477" s="283">
        <f t="shared" si="82"/>
        <v>34570</v>
      </c>
      <c r="Q477" s="283">
        <v>12228</v>
      </c>
      <c r="R477" s="283">
        <f t="shared" si="83"/>
        <v>61140</v>
      </c>
      <c r="S477" s="283">
        <v>0</v>
      </c>
      <c r="T477" s="283">
        <f t="shared" si="84"/>
        <v>0</v>
      </c>
      <c r="U477" s="283">
        <f t="shared" si="85"/>
        <v>19142</v>
      </c>
      <c r="V477" s="292">
        <f t="shared" si="86"/>
        <v>95710</v>
      </c>
      <c r="W477" s="299">
        <f t="shared" si="87"/>
        <v>0</v>
      </c>
      <c r="X477" s="300">
        <f t="shared" si="88"/>
        <v>0</v>
      </c>
      <c r="Y477" s="295"/>
    </row>
    <row r="478" spans="1:25" ht="22.5" customHeight="1" x14ac:dyDescent="0.15">
      <c r="A478" s="287" t="s">
        <v>821</v>
      </c>
      <c r="B478" s="317" t="s">
        <v>2364</v>
      </c>
      <c r="C478" s="310" t="s">
        <v>2363</v>
      </c>
      <c r="D478" s="306">
        <f>'내역서(건축)-SH'!D478+'내역서(건축)-재개발'!D478</f>
        <v>15</v>
      </c>
      <c r="E478" s="282" t="s">
        <v>1078</v>
      </c>
      <c r="F478" s="283">
        <v>6914</v>
      </c>
      <c r="G478" s="283">
        <f t="shared" si="78"/>
        <v>103710</v>
      </c>
      <c r="H478" s="283">
        <v>15285</v>
      </c>
      <c r="I478" s="283">
        <f t="shared" si="79"/>
        <v>229275</v>
      </c>
      <c r="J478" s="283">
        <v>0</v>
      </c>
      <c r="K478" s="283">
        <f t="shared" si="80"/>
        <v>0</v>
      </c>
      <c r="L478" s="283">
        <f t="shared" si="81"/>
        <v>22199</v>
      </c>
      <c r="M478" s="300">
        <f t="shared" si="81"/>
        <v>332985</v>
      </c>
      <c r="N478" s="303">
        <f>'내역서(건축)-SH'!N478+'내역서(건축)-재개발'!N478</f>
        <v>15</v>
      </c>
      <c r="O478" s="283">
        <v>6914</v>
      </c>
      <c r="P478" s="283">
        <f t="shared" si="82"/>
        <v>103710</v>
      </c>
      <c r="Q478" s="283">
        <v>15285</v>
      </c>
      <c r="R478" s="283">
        <f t="shared" si="83"/>
        <v>229275</v>
      </c>
      <c r="S478" s="283">
        <v>0</v>
      </c>
      <c r="T478" s="283">
        <f t="shared" si="84"/>
        <v>0</v>
      </c>
      <c r="U478" s="283">
        <f t="shared" si="85"/>
        <v>22199</v>
      </c>
      <c r="V478" s="292">
        <f t="shared" si="86"/>
        <v>332985</v>
      </c>
      <c r="W478" s="299">
        <f t="shared" si="87"/>
        <v>0</v>
      </c>
      <c r="X478" s="300">
        <f t="shared" si="88"/>
        <v>0</v>
      </c>
      <c r="Y478" s="295"/>
    </row>
    <row r="479" spans="1:25" ht="22.5" customHeight="1" x14ac:dyDescent="0.15">
      <c r="A479" s="287" t="s">
        <v>822</v>
      </c>
      <c r="B479" s="317" t="s">
        <v>2365</v>
      </c>
      <c r="C479" s="310" t="s">
        <v>2366</v>
      </c>
      <c r="D479" s="306">
        <f>'내역서(건축)-SH'!D479+'내역서(건축)-재개발'!D479</f>
        <v>1</v>
      </c>
      <c r="E479" s="282" t="s">
        <v>1078</v>
      </c>
      <c r="F479" s="283">
        <v>389</v>
      </c>
      <c r="G479" s="283">
        <f t="shared" si="78"/>
        <v>389</v>
      </c>
      <c r="H479" s="283">
        <v>3650</v>
      </c>
      <c r="I479" s="283">
        <f t="shared" si="79"/>
        <v>3650</v>
      </c>
      <c r="J479" s="283">
        <v>0</v>
      </c>
      <c r="K479" s="283">
        <f t="shared" si="80"/>
        <v>0</v>
      </c>
      <c r="L479" s="283">
        <f t="shared" si="81"/>
        <v>4039</v>
      </c>
      <c r="M479" s="300">
        <f t="shared" si="81"/>
        <v>4039</v>
      </c>
      <c r="N479" s="303">
        <f>'내역서(건축)-SH'!N479+'내역서(건축)-재개발'!N479</f>
        <v>1</v>
      </c>
      <c r="O479" s="283">
        <v>389</v>
      </c>
      <c r="P479" s="283">
        <f t="shared" si="82"/>
        <v>389</v>
      </c>
      <c r="Q479" s="283">
        <v>3650</v>
      </c>
      <c r="R479" s="283">
        <f t="shared" si="83"/>
        <v>3650</v>
      </c>
      <c r="S479" s="283">
        <v>0</v>
      </c>
      <c r="T479" s="283">
        <f t="shared" si="84"/>
        <v>0</v>
      </c>
      <c r="U479" s="283">
        <f t="shared" si="85"/>
        <v>4039</v>
      </c>
      <c r="V479" s="292">
        <f t="shared" si="86"/>
        <v>4039</v>
      </c>
      <c r="W479" s="299">
        <f t="shared" si="87"/>
        <v>0</v>
      </c>
      <c r="X479" s="300">
        <f t="shared" si="88"/>
        <v>0</v>
      </c>
      <c r="Y479" s="295"/>
    </row>
    <row r="480" spans="1:25" ht="43.9" customHeight="1" x14ac:dyDescent="0.15">
      <c r="A480" s="287" t="s">
        <v>823</v>
      </c>
      <c r="B480" s="317" t="s">
        <v>2367</v>
      </c>
      <c r="C480" s="313" t="s">
        <v>2368</v>
      </c>
      <c r="D480" s="306">
        <f>'내역서(건축)-SH'!D480+'내역서(건축)-재개발'!D480</f>
        <v>2</v>
      </c>
      <c r="E480" s="282" t="s">
        <v>2369</v>
      </c>
      <c r="F480" s="283">
        <v>0</v>
      </c>
      <c r="G480" s="283">
        <f t="shared" si="78"/>
        <v>0</v>
      </c>
      <c r="H480" s="283">
        <v>0</v>
      </c>
      <c r="I480" s="283">
        <f t="shared" si="79"/>
        <v>0</v>
      </c>
      <c r="J480" s="283">
        <v>154875</v>
      </c>
      <c r="K480" s="283">
        <f t="shared" si="80"/>
        <v>309750</v>
      </c>
      <c r="L480" s="283">
        <f t="shared" si="81"/>
        <v>154875</v>
      </c>
      <c r="M480" s="300">
        <f t="shared" si="81"/>
        <v>309750</v>
      </c>
      <c r="N480" s="303">
        <f>'내역서(건축)-SH'!N480+'내역서(건축)-재개발'!N480</f>
        <v>2</v>
      </c>
      <c r="O480" s="283">
        <v>0</v>
      </c>
      <c r="P480" s="283">
        <f t="shared" si="82"/>
        <v>0</v>
      </c>
      <c r="Q480" s="283">
        <v>0</v>
      </c>
      <c r="R480" s="283">
        <f t="shared" si="83"/>
        <v>0</v>
      </c>
      <c r="S480" s="283">
        <v>154875</v>
      </c>
      <c r="T480" s="283">
        <f t="shared" si="84"/>
        <v>309750</v>
      </c>
      <c r="U480" s="283">
        <f t="shared" si="85"/>
        <v>154875</v>
      </c>
      <c r="V480" s="292">
        <f t="shared" si="86"/>
        <v>309750</v>
      </c>
      <c r="W480" s="299">
        <f t="shared" si="87"/>
        <v>0</v>
      </c>
      <c r="X480" s="300">
        <f t="shared" si="88"/>
        <v>0</v>
      </c>
      <c r="Y480" s="295"/>
    </row>
    <row r="481" spans="1:25" ht="31.15" customHeight="1" x14ac:dyDescent="0.15">
      <c r="A481" s="287" t="s">
        <v>824</v>
      </c>
      <c r="B481" s="317" t="s">
        <v>2370</v>
      </c>
      <c r="C481" s="314" t="s">
        <v>2371</v>
      </c>
      <c r="D481" s="306">
        <f>'내역서(건축)-SH'!D481+'내역서(건축)-재개발'!D481</f>
        <v>2</v>
      </c>
      <c r="E481" s="282" t="s">
        <v>2369</v>
      </c>
      <c r="F481" s="283">
        <v>0</v>
      </c>
      <c r="G481" s="283">
        <f t="shared" si="78"/>
        <v>0</v>
      </c>
      <c r="H481" s="283">
        <v>0</v>
      </c>
      <c r="I481" s="283">
        <f t="shared" si="79"/>
        <v>0</v>
      </c>
      <c r="J481" s="283">
        <v>221250</v>
      </c>
      <c r="K481" s="283">
        <f t="shared" si="80"/>
        <v>442500</v>
      </c>
      <c r="L481" s="283">
        <f t="shared" si="81"/>
        <v>221250</v>
      </c>
      <c r="M481" s="300">
        <f t="shared" si="81"/>
        <v>442500</v>
      </c>
      <c r="N481" s="303">
        <f>'내역서(건축)-SH'!N481+'내역서(건축)-재개발'!N481</f>
        <v>2</v>
      </c>
      <c r="O481" s="283">
        <v>0</v>
      </c>
      <c r="P481" s="283">
        <f t="shared" si="82"/>
        <v>0</v>
      </c>
      <c r="Q481" s="283">
        <v>0</v>
      </c>
      <c r="R481" s="283">
        <f t="shared" si="83"/>
        <v>0</v>
      </c>
      <c r="S481" s="283">
        <v>221250</v>
      </c>
      <c r="T481" s="283">
        <f t="shared" si="84"/>
        <v>442500</v>
      </c>
      <c r="U481" s="283">
        <f t="shared" si="85"/>
        <v>221250</v>
      </c>
      <c r="V481" s="292">
        <f t="shared" si="86"/>
        <v>442500</v>
      </c>
      <c r="W481" s="299">
        <f t="shared" si="87"/>
        <v>0</v>
      </c>
      <c r="X481" s="300">
        <f t="shared" si="88"/>
        <v>0</v>
      </c>
      <c r="Y481" s="295"/>
    </row>
    <row r="482" spans="1:25" ht="39" customHeight="1" x14ac:dyDescent="0.15">
      <c r="A482" s="287" t="s">
        <v>743</v>
      </c>
      <c r="B482" s="317" t="s">
        <v>2372</v>
      </c>
      <c r="C482" s="314" t="s">
        <v>2373</v>
      </c>
      <c r="D482" s="306">
        <f>'내역서(건축)-SH'!D482+'내역서(건축)-재개발'!D482</f>
        <v>2</v>
      </c>
      <c r="E482" s="282" t="s">
        <v>2369</v>
      </c>
      <c r="F482" s="283">
        <v>0</v>
      </c>
      <c r="G482" s="283">
        <f t="shared" si="78"/>
        <v>0</v>
      </c>
      <c r="H482" s="283">
        <v>0</v>
      </c>
      <c r="I482" s="283">
        <f t="shared" si="79"/>
        <v>0</v>
      </c>
      <c r="J482" s="283">
        <v>283200</v>
      </c>
      <c r="K482" s="283">
        <f t="shared" si="80"/>
        <v>566400</v>
      </c>
      <c r="L482" s="283">
        <f t="shared" si="81"/>
        <v>283200</v>
      </c>
      <c r="M482" s="300">
        <f t="shared" si="81"/>
        <v>566400</v>
      </c>
      <c r="N482" s="303">
        <f>'내역서(건축)-SH'!N482+'내역서(건축)-재개발'!N482</f>
        <v>2</v>
      </c>
      <c r="O482" s="283">
        <v>0</v>
      </c>
      <c r="P482" s="283">
        <f t="shared" si="82"/>
        <v>0</v>
      </c>
      <c r="Q482" s="283">
        <v>0</v>
      </c>
      <c r="R482" s="283">
        <f t="shared" si="83"/>
        <v>0</v>
      </c>
      <c r="S482" s="283">
        <v>283200</v>
      </c>
      <c r="T482" s="283">
        <f t="shared" si="84"/>
        <v>566400</v>
      </c>
      <c r="U482" s="283">
        <f t="shared" si="85"/>
        <v>283200</v>
      </c>
      <c r="V482" s="292">
        <f t="shared" si="86"/>
        <v>566400</v>
      </c>
      <c r="W482" s="299">
        <f t="shared" si="87"/>
        <v>0</v>
      </c>
      <c r="X482" s="300">
        <f t="shared" si="88"/>
        <v>0</v>
      </c>
      <c r="Y482" s="295"/>
    </row>
    <row r="483" spans="1:25" ht="31.15" customHeight="1" x14ac:dyDescent="0.15">
      <c r="A483" s="287" t="s">
        <v>744</v>
      </c>
      <c r="B483" s="317" t="s">
        <v>2374</v>
      </c>
      <c r="C483" s="314" t="s">
        <v>2375</v>
      </c>
      <c r="D483" s="306">
        <f>'내역서(건축)-SH'!D483+'내역서(건축)-재개발'!D483</f>
        <v>2</v>
      </c>
      <c r="E483" s="282" t="s">
        <v>2369</v>
      </c>
      <c r="F483" s="283">
        <v>0</v>
      </c>
      <c r="G483" s="283">
        <f t="shared" si="78"/>
        <v>0</v>
      </c>
      <c r="H483" s="283">
        <v>0</v>
      </c>
      <c r="I483" s="283">
        <f t="shared" si="79"/>
        <v>0</v>
      </c>
      <c r="J483" s="283">
        <v>79650</v>
      </c>
      <c r="K483" s="283">
        <f t="shared" si="80"/>
        <v>159300</v>
      </c>
      <c r="L483" s="283">
        <f t="shared" si="81"/>
        <v>79650</v>
      </c>
      <c r="M483" s="300">
        <f t="shared" si="81"/>
        <v>159300</v>
      </c>
      <c r="N483" s="303">
        <f>'내역서(건축)-SH'!N483+'내역서(건축)-재개발'!N483</f>
        <v>2</v>
      </c>
      <c r="O483" s="283">
        <v>0</v>
      </c>
      <c r="P483" s="283">
        <f t="shared" si="82"/>
        <v>0</v>
      </c>
      <c r="Q483" s="283">
        <v>0</v>
      </c>
      <c r="R483" s="283">
        <f t="shared" si="83"/>
        <v>0</v>
      </c>
      <c r="S483" s="283">
        <v>79650</v>
      </c>
      <c r="T483" s="283">
        <f t="shared" si="84"/>
        <v>159300</v>
      </c>
      <c r="U483" s="283">
        <f t="shared" si="85"/>
        <v>79650</v>
      </c>
      <c r="V483" s="292">
        <f t="shared" si="86"/>
        <v>159300</v>
      </c>
      <c r="W483" s="299">
        <f t="shared" si="87"/>
        <v>0</v>
      </c>
      <c r="X483" s="300">
        <f t="shared" si="88"/>
        <v>0</v>
      </c>
      <c r="Y483" s="295"/>
    </row>
    <row r="484" spans="1:25" ht="27" customHeight="1" x14ac:dyDescent="0.15">
      <c r="A484" s="287" t="s">
        <v>745</v>
      </c>
      <c r="B484" s="318" t="s">
        <v>2376</v>
      </c>
      <c r="C484" s="314" t="s">
        <v>2377</v>
      </c>
      <c r="D484" s="306">
        <f>'내역서(건축)-SH'!D484+'내역서(건축)-재개발'!D484</f>
        <v>2</v>
      </c>
      <c r="E484" s="282" t="s">
        <v>2369</v>
      </c>
      <c r="F484" s="283">
        <v>0</v>
      </c>
      <c r="G484" s="283">
        <f t="shared" si="78"/>
        <v>0</v>
      </c>
      <c r="H484" s="283">
        <v>0</v>
      </c>
      <c r="I484" s="283">
        <f t="shared" si="79"/>
        <v>0</v>
      </c>
      <c r="J484" s="285">
        <v>973500</v>
      </c>
      <c r="K484" s="285">
        <f t="shared" si="80"/>
        <v>1947000</v>
      </c>
      <c r="L484" s="285">
        <f t="shared" si="81"/>
        <v>973500</v>
      </c>
      <c r="M484" s="307">
        <f t="shared" si="81"/>
        <v>1947000</v>
      </c>
      <c r="N484" s="303">
        <f>'내역서(건축)-SH'!N484+'내역서(건축)-재개발'!N484</f>
        <v>2</v>
      </c>
      <c r="O484" s="283">
        <v>0</v>
      </c>
      <c r="P484" s="283">
        <f t="shared" si="82"/>
        <v>0</v>
      </c>
      <c r="Q484" s="283">
        <v>0</v>
      </c>
      <c r="R484" s="283">
        <f t="shared" si="83"/>
        <v>0</v>
      </c>
      <c r="S484" s="285">
        <v>973500</v>
      </c>
      <c r="T484" s="285">
        <f t="shared" si="84"/>
        <v>1947000</v>
      </c>
      <c r="U484" s="285">
        <f t="shared" si="85"/>
        <v>973500</v>
      </c>
      <c r="V484" s="293">
        <f t="shared" si="86"/>
        <v>1947000</v>
      </c>
      <c r="W484" s="299">
        <f t="shared" si="87"/>
        <v>0</v>
      </c>
      <c r="X484" s="300">
        <f t="shared" si="88"/>
        <v>0</v>
      </c>
      <c r="Y484" s="295"/>
    </row>
    <row r="485" spans="1:25" ht="27" customHeight="1" x14ac:dyDescent="0.15">
      <c r="A485" s="287" t="s">
        <v>746</v>
      </c>
      <c r="B485" s="319" t="s">
        <v>2378</v>
      </c>
      <c r="C485" s="315" t="s">
        <v>2379</v>
      </c>
      <c r="D485" s="306">
        <f>'내역서(건축)-SH'!D485+'내역서(건축)-재개발'!D485</f>
        <v>2</v>
      </c>
      <c r="E485" s="282" t="s">
        <v>1574</v>
      </c>
      <c r="F485" s="283">
        <v>0</v>
      </c>
      <c r="G485" s="283">
        <f t="shared" si="78"/>
        <v>0</v>
      </c>
      <c r="H485" s="283">
        <v>0</v>
      </c>
      <c r="I485" s="283">
        <f t="shared" si="79"/>
        <v>0</v>
      </c>
      <c r="J485" s="283">
        <v>0</v>
      </c>
      <c r="K485" s="283">
        <f t="shared" si="80"/>
        <v>0</v>
      </c>
      <c r="L485" s="283">
        <f t="shared" si="81"/>
        <v>0</v>
      </c>
      <c r="M485" s="300">
        <f t="shared" si="81"/>
        <v>0</v>
      </c>
      <c r="N485" s="303">
        <f>'내역서(건축)-SH'!N485+'내역서(건축)-재개발'!N485</f>
        <v>2</v>
      </c>
      <c r="O485" s="283">
        <v>0</v>
      </c>
      <c r="P485" s="283">
        <f t="shared" si="82"/>
        <v>0</v>
      </c>
      <c r="Q485" s="283">
        <v>0</v>
      </c>
      <c r="R485" s="283">
        <f t="shared" si="83"/>
        <v>0</v>
      </c>
      <c r="S485" s="283">
        <v>0</v>
      </c>
      <c r="T485" s="283">
        <f t="shared" si="84"/>
        <v>0</v>
      </c>
      <c r="U485" s="283">
        <f t="shared" si="85"/>
        <v>0</v>
      </c>
      <c r="V485" s="292">
        <f t="shared" si="86"/>
        <v>0</v>
      </c>
      <c r="W485" s="299">
        <f t="shared" si="87"/>
        <v>0</v>
      </c>
      <c r="X485" s="300">
        <f t="shared" si="88"/>
        <v>0</v>
      </c>
      <c r="Y485" s="295"/>
    </row>
    <row r="486" spans="1:25" ht="27" customHeight="1" x14ac:dyDescent="0.15">
      <c r="A486" s="287" t="s">
        <v>747</v>
      </c>
      <c r="B486" s="135" t="s">
        <v>2380</v>
      </c>
      <c r="C486" s="315" t="s">
        <v>2379</v>
      </c>
      <c r="D486" s="306">
        <f>'내역서(건축)-SH'!D486+'내역서(건축)-재개발'!D486</f>
        <v>2</v>
      </c>
      <c r="E486" s="282" t="s">
        <v>1574</v>
      </c>
      <c r="F486" s="283">
        <v>0</v>
      </c>
      <c r="G486" s="283">
        <f t="shared" si="78"/>
        <v>0</v>
      </c>
      <c r="H486" s="283">
        <v>0</v>
      </c>
      <c r="I486" s="283">
        <f t="shared" si="79"/>
        <v>0</v>
      </c>
      <c r="J486" s="283">
        <v>0</v>
      </c>
      <c r="K486" s="283">
        <f t="shared" si="80"/>
        <v>0</v>
      </c>
      <c r="L486" s="283">
        <f t="shared" si="81"/>
        <v>0</v>
      </c>
      <c r="M486" s="300">
        <f t="shared" si="81"/>
        <v>0</v>
      </c>
      <c r="N486" s="303">
        <f>'내역서(건축)-SH'!N486+'내역서(건축)-재개발'!N486</f>
        <v>2</v>
      </c>
      <c r="O486" s="283">
        <v>0</v>
      </c>
      <c r="P486" s="283">
        <f t="shared" si="82"/>
        <v>0</v>
      </c>
      <c r="Q486" s="283">
        <v>0</v>
      </c>
      <c r="R486" s="283">
        <f t="shared" si="83"/>
        <v>0</v>
      </c>
      <c r="S486" s="283">
        <v>0</v>
      </c>
      <c r="T486" s="283">
        <f t="shared" si="84"/>
        <v>0</v>
      </c>
      <c r="U486" s="283">
        <f t="shared" si="85"/>
        <v>0</v>
      </c>
      <c r="V486" s="292">
        <f t="shared" si="86"/>
        <v>0</v>
      </c>
      <c r="W486" s="299">
        <f t="shared" si="87"/>
        <v>0</v>
      </c>
      <c r="X486" s="300">
        <f t="shared" si="88"/>
        <v>0</v>
      </c>
      <c r="Y486" s="295"/>
    </row>
    <row r="487" spans="1:25" ht="27" customHeight="1" x14ac:dyDescent="0.15">
      <c r="A487" s="287" t="s">
        <v>748</v>
      </c>
      <c r="B487" s="320" t="s">
        <v>2381</v>
      </c>
      <c r="C487" s="310" t="s">
        <v>2382</v>
      </c>
      <c r="D487" s="306">
        <f>'내역서(건축)-SH'!D487+'내역서(건축)-재개발'!D487</f>
        <v>2</v>
      </c>
      <c r="E487" s="282" t="s">
        <v>1574</v>
      </c>
      <c r="F487" s="283">
        <v>0</v>
      </c>
      <c r="G487" s="283">
        <f t="shared" si="78"/>
        <v>0</v>
      </c>
      <c r="H487" s="283">
        <v>0</v>
      </c>
      <c r="I487" s="283">
        <f t="shared" si="79"/>
        <v>0</v>
      </c>
      <c r="J487" s="283">
        <v>17124</v>
      </c>
      <c r="K487" s="283">
        <f t="shared" si="80"/>
        <v>34248</v>
      </c>
      <c r="L487" s="283">
        <f t="shared" si="81"/>
        <v>17124</v>
      </c>
      <c r="M487" s="300">
        <f t="shared" si="81"/>
        <v>34248</v>
      </c>
      <c r="N487" s="303">
        <f>'내역서(건축)-SH'!N487+'내역서(건축)-재개발'!N487</f>
        <v>2</v>
      </c>
      <c r="O487" s="283">
        <v>0</v>
      </c>
      <c r="P487" s="283">
        <f t="shared" si="82"/>
        <v>0</v>
      </c>
      <c r="Q487" s="283">
        <v>0</v>
      </c>
      <c r="R487" s="283">
        <f t="shared" si="83"/>
        <v>0</v>
      </c>
      <c r="S487" s="283">
        <v>17124</v>
      </c>
      <c r="T487" s="283">
        <f t="shared" si="84"/>
        <v>34248</v>
      </c>
      <c r="U487" s="283">
        <f t="shared" si="85"/>
        <v>17124</v>
      </c>
      <c r="V487" s="292">
        <f t="shared" si="86"/>
        <v>34248</v>
      </c>
      <c r="W487" s="299">
        <f t="shared" si="87"/>
        <v>0</v>
      </c>
      <c r="X487" s="300">
        <f t="shared" si="88"/>
        <v>0</v>
      </c>
      <c r="Y487" s="295"/>
    </row>
    <row r="488" spans="1:25" ht="27" customHeight="1" x14ac:dyDescent="0.15">
      <c r="A488" s="287" t="s">
        <v>749</v>
      </c>
      <c r="B488" s="135" t="s">
        <v>2383</v>
      </c>
      <c r="C488" s="315" t="s">
        <v>2384</v>
      </c>
      <c r="D488" s="306">
        <f>'내역서(건축)-SH'!D488+'내역서(건축)-재개발'!D488</f>
        <v>2</v>
      </c>
      <c r="E488" s="282" t="s">
        <v>2385</v>
      </c>
      <c r="F488" s="283">
        <v>0</v>
      </c>
      <c r="G488" s="283">
        <f t="shared" si="78"/>
        <v>0</v>
      </c>
      <c r="H488" s="283">
        <v>0</v>
      </c>
      <c r="I488" s="283">
        <f t="shared" si="79"/>
        <v>0</v>
      </c>
      <c r="J488" s="283">
        <v>974031</v>
      </c>
      <c r="K488" s="283">
        <f t="shared" si="80"/>
        <v>1948062</v>
      </c>
      <c r="L488" s="283">
        <f t="shared" si="81"/>
        <v>974031</v>
      </c>
      <c r="M488" s="300">
        <f t="shared" si="81"/>
        <v>1948062</v>
      </c>
      <c r="N488" s="303">
        <f>'내역서(건축)-SH'!N488+'내역서(건축)-재개발'!N488</f>
        <v>2</v>
      </c>
      <c r="O488" s="283">
        <v>0</v>
      </c>
      <c r="P488" s="283">
        <f t="shared" si="82"/>
        <v>0</v>
      </c>
      <c r="Q488" s="283">
        <v>0</v>
      </c>
      <c r="R488" s="283">
        <f t="shared" si="83"/>
        <v>0</v>
      </c>
      <c r="S488" s="283">
        <v>974031</v>
      </c>
      <c r="T488" s="283">
        <f t="shared" si="84"/>
        <v>1948062</v>
      </c>
      <c r="U488" s="283">
        <f t="shared" si="85"/>
        <v>974031</v>
      </c>
      <c r="V488" s="292">
        <f t="shared" si="86"/>
        <v>1948062</v>
      </c>
      <c r="W488" s="299">
        <f t="shared" si="87"/>
        <v>0</v>
      </c>
      <c r="X488" s="300">
        <f t="shared" si="88"/>
        <v>0</v>
      </c>
      <c r="Y488" s="295"/>
    </row>
    <row r="489" spans="1:25" ht="27" customHeight="1" x14ac:dyDescent="0.15">
      <c r="A489" s="287" t="s">
        <v>750</v>
      </c>
      <c r="B489" s="135" t="s">
        <v>2386</v>
      </c>
      <c r="C489" s="315" t="s">
        <v>2387</v>
      </c>
      <c r="D489" s="306">
        <f>'내역서(건축)-SH'!D489+'내역서(건축)-재개발'!D489</f>
        <v>2</v>
      </c>
      <c r="E489" s="282" t="s">
        <v>1855</v>
      </c>
      <c r="F489" s="283">
        <v>0</v>
      </c>
      <c r="G489" s="283">
        <f t="shared" si="78"/>
        <v>0</v>
      </c>
      <c r="H489" s="283">
        <v>0</v>
      </c>
      <c r="I489" s="283">
        <f t="shared" si="79"/>
        <v>0</v>
      </c>
      <c r="J489" s="283">
        <v>354000</v>
      </c>
      <c r="K489" s="283">
        <f t="shared" si="80"/>
        <v>708000</v>
      </c>
      <c r="L489" s="283">
        <f t="shared" si="81"/>
        <v>354000</v>
      </c>
      <c r="M489" s="300">
        <f t="shared" si="81"/>
        <v>708000</v>
      </c>
      <c r="N489" s="303">
        <f>'내역서(건축)-SH'!N489+'내역서(건축)-재개발'!N489</f>
        <v>2</v>
      </c>
      <c r="O489" s="283">
        <v>0</v>
      </c>
      <c r="P489" s="283">
        <f t="shared" si="82"/>
        <v>0</v>
      </c>
      <c r="Q489" s="283">
        <v>0</v>
      </c>
      <c r="R489" s="283">
        <f t="shared" si="83"/>
        <v>0</v>
      </c>
      <c r="S489" s="283">
        <v>354000</v>
      </c>
      <c r="T489" s="283">
        <f t="shared" si="84"/>
        <v>708000</v>
      </c>
      <c r="U489" s="283">
        <f t="shared" si="85"/>
        <v>354000</v>
      </c>
      <c r="V489" s="292">
        <f t="shared" si="86"/>
        <v>708000</v>
      </c>
      <c r="W489" s="299">
        <f t="shared" si="87"/>
        <v>0</v>
      </c>
      <c r="X489" s="300">
        <f t="shared" si="88"/>
        <v>0</v>
      </c>
      <c r="Y489" s="295"/>
    </row>
    <row r="490" spans="1:25" ht="27" customHeight="1" x14ac:dyDescent="0.15">
      <c r="A490" s="287" t="s">
        <v>751</v>
      </c>
      <c r="B490" s="135" t="s">
        <v>2388</v>
      </c>
      <c r="C490" s="315" t="s">
        <v>2384</v>
      </c>
      <c r="D490" s="306">
        <f>'내역서(건축)-SH'!D490+'내역서(건축)-재개발'!D490</f>
        <v>2</v>
      </c>
      <c r="E490" s="282" t="s">
        <v>684</v>
      </c>
      <c r="F490" s="283">
        <v>0</v>
      </c>
      <c r="G490" s="283">
        <f t="shared" si="78"/>
        <v>0</v>
      </c>
      <c r="H490" s="283">
        <v>90603</v>
      </c>
      <c r="I490" s="283">
        <f t="shared" si="79"/>
        <v>181206</v>
      </c>
      <c r="J490" s="283">
        <v>0</v>
      </c>
      <c r="K490" s="283">
        <f t="shared" si="80"/>
        <v>0</v>
      </c>
      <c r="L490" s="283">
        <f t="shared" si="81"/>
        <v>90603</v>
      </c>
      <c r="M490" s="300">
        <f t="shared" si="81"/>
        <v>181206</v>
      </c>
      <c r="N490" s="303">
        <f>'내역서(건축)-SH'!N490+'내역서(건축)-재개발'!N490</f>
        <v>2</v>
      </c>
      <c r="O490" s="283">
        <v>0</v>
      </c>
      <c r="P490" s="283">
        <f t="shared" si="82"/>
        <v>0</v>
      </c>
      <c r="Q490" s="283">
        <v>90603</v>
      </c>
      <c r="R490" s="283">
        <f t="shared" si="83"/>
        <v>181206</v>
      </c>
      <c r="S490" s="283">
        <v>0</v>
      </c>
      <c r="T490" s="283">
        <f t="shared" si="84"/>
        <v>0</v>
      </c>
      <c r="U490" s="283">
        <f t="shared" si="85"/>
        <v>90603</v>
      </c>
      <c r="V490" s="292">
        <f t="shared" si="86"/>
        <v>181206</v>
      </c>
      <c r="W490" s="299">
        <f t="shared" si="87"/>
        <v>0</v>
      </c>
      <c r="X490" s="300">
        <f t="shared" si="88"/>
        <v>0</v>
      </c>
      <c r="Y490" s="295"/>
    </row>
    <row r="491" spans="1:25" ht="26.45" customHeight="1" x14ac:dyDescent="0.15">
      <c r="A491" s="287" t="s">
        <v>752</v>
      </c>
      <c r="B491" s="135" t="s">
        <v>2389</v>
      </c>
      <c r="C491" s="315" t="s">
        <v>2390</v>
      </c>
      <c r="D491" s="306">
        <f>'내역서(건축)-SH'!D491+'내역서(건축)-재개발'!D491</f>
        <v>171</v>
      </c>
      <c r="E491" s="282" t="s">
        <v>2369</v>
      </c>
      <c r="F491" s="283">
        <v>0</v>
      </c>
      <c r="G491" s="283">
        <f t="shared" si="78"/>
        <v>0</v>
      </c>
      <c r="H491" s="283">
        <v>38171</v>
      </c>
      <c r="I491" s="283">
        <f t="shared" si="79"/>
        <v>6527241</v>
      </c>
      <c r="J491" s="283">
        <v>0</v>
      </c>
      <c r="K491" s="283">
        <f t="shared" si="80"/>
        <v>0</v>
      </c>
      <c r="L491" s="283">
        <f t="shared" si="81"/>
        <v>38171</v>
      </c>
      <c r="M491" s="300">
        <f t="shared" si="81"/>
        <v>6527241</v>
      </c>
      <c r="N491" s="303">
        <f>'내역서(건축)-SH'!N491+'내역서(건축)-재개발'!N491</f>
        <v>171</v>
      </c>
      <c r="O491" s="283">
        <v>0</v>
      </c>
      <c r="P491" s="283">
        <f t="shared" si="82"/>
        <v>0</v>
      </c>
      <c r="Q491" s="283">
        <v>38171</v>
      </c>
      <c r="R491" s="283">
        <f t="shared" si="83"/>
        <v>6527241</v>
      </c>
      <c r="S491" s="283">
        <v>0</v>
      </c>
      <c r="T491" s="283">
        <f t="shared" si="84"/>
        <v>0</v>
      </c>
      <c r="U491" s="283">
        <f t="shared" si="85"/>
        <v>38171</v>
      </c>
      <c r="V491" s="292">
        <f t="shared" si="86"/>
        <v>6527241</v>
      </c>
      <c r="W491" s="299">
        <f t="shared" si="87"/>
        <v>0</v>
      </c>
      <c r="X491" s="300">
        <f t="shared" si="88"/>
        <v>0</v>
      </c>
      <c r="Y491" s="295"/>
    </row>
    <row r="492" spans="1:25" ht="26.45" customHeight="1" x14ac:dyDescent="0.15">
      <c r="A492" s="287" t="s">
        <v>753</v>
      </c>
      <c r="B492" s="135" t="s">
        <v>2391</v>
      </c>
      <c r="C492" s="315" t="s">
        <v>2392</v>
      </c>
      <c r="D492" s="308">
        <f>'내역서(건축)-SH'!D492+'내역서(건축)-재개발'!D492</f>
        <v>1</v>
      </c>
      <c r="E492" s="286" t="s">
        <v>1078</v>
      </c>
      <c r="F492" s="283">
        <v>0</v>
      </c>
      <c r="G492" s="283">
        <f t="shared" si="78"/>
        <v>0</v>
      </c>
      <c r="H492" s="283">
        <v>7491</v>
      </c>
      <c r="I492" s="283">
        <f t="shared" si="79"/>
        <v>7491</v>
      </c>
      <c r="J492" s="283">
        <v>0</v>
      </c>
      <c r="K492" s="283">
        <f t="shared" si="80"/>
        <v>0</v>
      </c>
      <c r="L492" s="283">
        <f t="shared" si="81"/>
        <v>7491</v>
      </c>
      <c r="M492" s="300">
        <f t="shared" si="81"/>
        <v>7491</v>
      </c>
      <c r="N492" s="304">
        <f>'내역서(건축)-SH'!N492+'내역서(건축)-재개발'!N492</f>
        <v>1</v>
      </c>
      <c r="O492" s="283">
        <v>0</v>
      </c>
      <c r="P492" s="283">
        <f t="shared" si="82"/>
        <v>0</v>
      </c>
      <c r="Q492" s="283">
        <v>7491</v>
      </c>
      <c r="R492" s="283">
        <f t="shared" si="83"/>
        <v>7491</v>
      </c>
      <c r="S492" s="283">
        <v>0</v>
      </c>
      <c r="T492" s="283">
        <f t="shared" si="84"/>
        <v>0</v>
      </c>
      <c r="U492" s="283">
        <f t="shared" si="85"/>
        <v>7491</v>
      </c>
      <c r="V492" s="292">
        <f t="shared" si="86"/>
        <v>7491</v>
      </c>
      <c r="W492" s="299">
        <f t="shared" si="87"/>
        <v>0</v>
      </c>
      <c r="X492" s="300">
        <f t="shared" si="88"/>
        <v>0</v>
      </c>
      <c r="Y492" s="295"/>
    </row>
    <row r="493" spans="1:25" ht="26.45" customHeight="1" x14ac:dyDescent="0.15">
      <c r="A493" s="287" t="s">
        <v>754</v>
      </c>
      <c r="B493" s="135" t="s">
        <v>2558</v>
      </c>
      <c r="C493" s="315" t="s">
        <v>2559</v>
      </c>
      <c r="D493" s="308">
        <f>'내역서(건축)-SH'!D493+'내역서(건축)-재개발'!D493</f>
        <v>1</v>
      </c>
      <c r="E493" s="282" t="s">
        <v>1078</v>
      </c>
      <c r="F493" s="283">
        <v>0</v>
      </c>
      <c r="G493" s="283">
        <f t="shared" si="78"/>
        <v>0</v>
      </c>
      <c r="H493" s="283">
        <v>7491</v>
      </c>
      <c r="I493" s="283">
        <f t="shared" si="79"/>
        <v>7491</v>
      </c>
      <c r="J493" s="283">
        <v>0</v>
      </c>
      <c r="K493" s="283">
        <f t="shared" si="80"/>
        <v>0</v>
      </c>
      <c r="L493" s="283">
        <f t="shared" si="81"/>
        <v>7491</v>
      </c>
      <c r="M493" s="300">
        <f t="shared" si="81"/>
        <v>7491</v>
      </c>
      <c r="N493" s="304">
        <f>'내역서(건축)-SH'!N493+'내역서(건축)-재개발'!N493</f>
        <v>1</v>
      </c>
      <c r="O493" s="283">
        <v>0</v>
      </c>
      <c r="P493" s="283">
        <f t="shared" si="82"/>
        <v>0</v>
      </c>
      <c r="Q493" s="283">
        <v>7491</v>
      </c>
      <c r="R493" s="283">
        <f t="shared" si="83"/>
        <v>7491</v>
      </c>
      <c r="S493" s="283">
        <v>0</v>
      </c>
      <c r="T493" s="283">
        <f t="shared" si="84"/>
        <v>0</v>
      </c>
      <c r="U493" s="283">
        <f t="shared" si="85"/>
        <v>7491</v>
      </c>
      <c r="V493" s="292">
        <f t="shared" si="86"/>
        <v>7491</v>
      </c>
      <c r="W493" s="299">
        <f t="shared" si="87"/>
        <v>0</v>
      </c>
      <c r="X493" s="300">
        <f t="shared" si="88"/>
        <v>0</v>
      </c>
      <c r="Y493" s="295"/>
    </row>
    <row r="494" spans="1:25" ht="26.45" customHeight="1" x14ac:dyDescent="0.15">
      <c r="A494" s="287" t="s">
        <v>755</v>
      </c>
      <c r="B494" s="135" t="s">
        <v>2393</v>
      </c>
      <c r="C494" s="315" t="s">
        <v>2394</v>
      </c>
      <c r="D494" s="308">
        <f>'내역서(건축)-SH'!D494+'내역서(건축)-재개발'!D494</f>
        <v>1</v>
      </c>
      <c r="E494" s="282" t="s">
        <v>2395</v>
      </c>
      <c r="F494" s="283">
        <v>323</v>
      </c>
      <c r="G494" s="283">
        <f t="shared" si="78"/>
        <v>323</v>
      </c>
      <c r="H494" s="283">
        <v>779</v>
      </c>
      <c r="I494" s="283">
        <f t="shared" si="79"/>
        <v>779</v>
      </c>
      <c r="J494" s="283">
        <v>0</v>
      </c>
      <c r="K494" s="283">
        <f t="shared" si="80"/>
        <v>0</v>
      </c>
      <c r="L494" s="283">
        <f t="shared" si="81"/>
        <v>1102</v>
      </c>
      <c r="M494" s="300">
        <f t="shared" si="81"/>
        <v>1102</v>
      </c>
      <c r="N494" s="304">
        <f>'내역서(건축)-SH'!N494+'내역서(건축)-재개발'!N494</f>
        <v>1</v>
      </c>
      <c r="O494" s="283">
        <v>323</v>
      </c>
      <c r="P494" s="283">
        <f t="shared" si="82"/>
        <v>323</v>
      </c>
      <c r="Q494" s="283">
        <v>779</v>
      </c>
      <c r="R494" s="283">
        <f t="shared" si="83"/>
        <v>779</v>
      </c>
      <c r="S494" s="283">
        <v>0</v>
      </c>
      <c r="T494" s="283">
        <f t="shared" si="84"/>
        <v>0</v>
      </c>
      <c r="U494" s="283">
        <f t="shared" si="85"/>
        <v>1102</v>
      </c>
      <c r="V494" s="292">
        <f t="shared" si="86"/>
        <v>1102</v>
      </c>
      <c r="W494" s="299">
        <f t="shared" si="87"/>
        <v>0</v>
      </c>
      <c r="X494" s="300">
        <f t="shared" si="88"/>
        <v>0</v>
      </c>
      <c r="Y494" s="295"/>
    </row>
    <row r="495" spans="1:25" ht="26.45" customHeight="1" x14ac:dyDescent="0.15">
      <c r="A495" s="287" t="s">
        <v>756</v>
      </c>
      <c r="B495" s="135" t="s">
        <v>2396</v>
      </c>
      <c r="C495" s="315" t="s">
        <v>2397</v>
      </c>
      <c r="D495" s="308">
        <f>'내역서(건축)-SH'!D495+'내역서(건축)-재개발'!D495</f>
        <v>1</v>
      </c>
      <c r="E495" s="282" t="s">
        <v>1078</v>
      </c>
      <c r="F495" s="283">
        <v>6637</v>
      </c>
      <c r="G495" s="283">
        <f t="shared" si="78"/>
        <v>6637</v>
      </c>
      <c r="H495" s="283">
        <v>0</v>
      </c>
      <c r="I495" s="283">
        <f t="shared" si="79"/>
        <v>0</v>
      </c>
      <c r="J495" s="283">
        <v>0</v>
      </c>
      <c r="K495" s="283">
        <f t="shared" si="80"/>
        <v>0</v>
      </c>
      <c r="L495" s="283">
        <f t="shared" si="81"/>
        <v>6637</v>
      </c>
      <c r="M495" s="300">
        <f t="shared" si="81"/>
        <v>6637</v>
      </c>
      <c r="N495" s="304">
        <f>'내역서(건축)-SH'!N495+'내역서(건축)-재개발'!N495</f>
        <v>1</v>
      </c>
      <c r="O495" s="283">
        <v>6637</v>
      </c>
      <c r="P495" s="283">
        <f t="shared" si="82"/>
        <v>6637</v>
      </c>
      <c r="Q495" s="283">
        <v>0</v>
      </c>
      <c r="R495" s="283">
        <f t="shared" si="83"/>
        <v>0</v>
      </c>
      <c r="S495" s="283">
        <v>0</v>
      </c>
      <c r="T495" s="283">
        <f t="shared" si="84"/>
        <v>0</v>
      </c>
      <c r="U495" s="283">
        <f t="shared" si="85"/>
        <v>6637</v>
      </c>
      <c r="V495" s="292">
        <f t="shared" si="86"/>
        <v>6637</v>
      </c>
      <c r="W495" s="299">
        <f t="shared" si="87"/>
        <v>0</v>
      </c>
      <c r="X495" s="300">
        <f t="shared" si="88"/>
        <v>0</v>
      </c>
      <c r="Y495" s="295"/>
    </row>
    <row r="496" spans="1:25" ht="26.45" customHeight="1" x14ac:dyDescent="0.15">
      <c r="A496" s="287" t="s">
        <v>757</v>
      </c>
      <c r="B496" s="135" t="s">
        <v>2398</v>
      </c>
      <c r="C496" s="315" t="s">
        <v>2399</v>
      </c>
      <c r="D496" s="308">
        <f>'내역서(건축)-SH'!D496+'내역서(건축)-재개발'!D496</f>
        <v>1</v>
      </c>
      <c r="E496" s="282" t="s">
        <v>681</v>
      </c>
      <c r="F496" s="283">
        <v>14160</v>
      </c>
      <c r="G496" s="283">
        <f t="shared" si="78"/>
        <v>14160</v>
      </c>
      <c r="H496" s="283">
        <v>10107</v>
      </c>
      <c r="I496" s="283">
        <f t="shared" si="79"/>
        <v>10107</v>
      </c>
      <c r="J496" s="283">
        <v>0</v>
      </c>
      <c r="K496" s="283">
        <f t="shared" si="80"/>
        <v>0</v>
      </c>
      <c r="L496" s="283">
        <f t="shared" si="81"/>
        <v>24267</v>
      </c>
      <c r="M496" s="300">
        <f t="shared" si="81"/>
        <v>24267</v>
      </c>
      <c r="N496" s="304">
        <f>'내역서(건축)-SH'!N496+'내역서(건축)-재개발'!N496</f>
        <v>1</v>
      </c>
      <c r="O496" s="283">
        <v>14160</v>
      </c>
      <c r="P496" s="283">
        <f t="shared" si="82"/>
        <v>14160</v>
      </c>
      <c r="Q496" s="283">
        <v>10107</v>
      </c>
      <c r="R496" s="283">
        <f t="shared" si="83"/>
        <v>10107</v>
      </c>
      <c r="S496" s="283">
        <v>0</v>
      </c>
      <c r="T496" s="283">
        <f t="shared" si="84"/>
        <v>0</v>
      </c>
      <c r="U496" s="283">
        <f t="shared" si="85"/>
        <v>24267</v>
      </c>
      <c r="V496" s="292">
        <f t="shared" si="86"/>
        <v>24267</v>
      </c>
      <c r="W496" s="299">
        <f t="shared" si="87"/>
        <v>0</v>
      </c>
      <c r="X496" s="300">
        <f t="shared" si="88"/>
        <v>0</v>
      </c>
      <c r="Y496" s="295"/>
    </row>
    <row r="497" spans="1:25" ht="26.45" customHeight="1" x14ac:dyDescent="0.15">
      <c r="A497" s="288" t="s">
        <v>758</v>
      </c>
      <c r="B497" s="278" t="s">
        <v>2400</v>
      </c>
      <c r="C497" s="316" t="s">
        <v>2401</v>
      </c>
      <c r="D497" s="309">
        <f>'내역서(건축)-SH'!D497+'내역서(건축)-재개발'!D497</f>
        <v>1</v>
      </c>
      <c r="E497" s="289" t="s">
        <v>683</v>
      </c>
      <c r="F497" s="290">
        <v>30479</v>
      </c>
      <c r="G497" s="290">
        <f t="shared" si="78"/>
        <v>30479</v>
      </c>
      <c r="H497" s="290">
        <v>45889</v>
      </c>
      <c r="I497" s="290">
        <f t="shared" si="79"/>
        <v>45889</v>
      </c>
      <c r="J497" s="290">
        <v>0</v>
      </c>
      <c r="K497" s="290">
        <f t="shared" si="80"/>
        <v>0</v>
      </c>
      <c r="L497" s="290">
        <f t="shared" si="81"/>
        <v>76368</v>
      </c>
      <c r="M497" s="302">
        <f t="shared" si="81"/>
        <v>76368</v>
      </c>
      <c r="N497" s="305">
        <f>'내역서(건축)-SH'!N497+'내역서(건축)-재개발'!N497</f>
        <v>1</v>
      </c>
      <c r="O497" s="290">
        <v>30479</v>
      </c>
      <c r="P497" s="290">
        <f t="shared" si="82"/>
        <v>30479</v>
      </c>
      <c r="Q497" s="290">
        <v>45889</v>
      </c>
      <c r="R497" s="290">
        <f t="shared" si="83"/>
        <v>45889</v>
      </c>
      <c r="S497" s="290">
        <v>0</v>
      </c>
      <c r="T497" s="290">
        <f t="shared" si="84"/>
        <v>0</v>
      </c>
      <c r="U497" s="290">
        <f t="shared" si="85"/>
        <v>76368</v>
      </c>
      <c r="V497" s="294">
        <f t="shared" si="86"/>
        <v>76368</v>
      </c>
      <c r="W497" s="301">
        <f t="shared" si="87"/>
        <v>0</v>
      </c>
      <c r="X497" s="302">
        <f t="shared" si="88"/>
        <v>0</v>
      </c>
      <c r="Y497" s="296"/>
    </row>
  </sheetData>
  <mergeCells count="21">
    <mergeCell ref="A1:Y1"/>
    <mergeCell ref="J3:K3"/>
    <mergeCell ref="L3:M3"/>
    <mergeCell ref="N3:N4"/>
    <mergeCell ref="A2:B4"/>
    <mergeCell ref="C2:C4"/>
    <mergeCell ref="D2:M2"/>
    <mergeCell ref="N2:V2"/>
    <mergeCell ref="W2:X2"/>
    <mergeCell ref="Y2:Y4"/>
    <mergeCell ref="O3:P3"/>
    <mergeCell ref="Q3:R3"/>
    <mergeCell ref="S3:T3"/>
    <mergeCell ref="U3:V3"/>
    <mergeCell ref="W3:W4"/>
    <mergeCell ref="X3:X4"/>
    <mergeCell ref="A5:B5"/>
    <mergeCell ref="D3:D4"/>
    <mergeCell ref="E3:E4"/>
    <mergeCell ref="F3:G3"/>
    <mergeCell ref="H3:I3"/>
  </mergeCells>
  <phoneticPr fontId="31" type="noConversion"/>
  <pageMargins left="0.70866141732283472" right="0.70866141732283472" top="0.74803149606299213" bottom="0.74803149606299213" header="0.31496062992125984" footer="0.31496062992125984"/>
  <pageSetup paperSize="9" scale="36" fitToHeight="0" orientation="landscape" r:id="rId1"/>
  <headerFooter>
    <oddHeader>&amp;L&amp;"돋움,Regular"내역서(건축)-총괄&amp;R&amp;"돋움,Regular"&amp;P/&amp;N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17</vt:i4>
      </vt:variant>
      <vt:variant>
        <vt:lpstr>이름이 지정된 범위</vt:lpstr>
      </vt:variant>
      <vt:variant>
        <vt:i4>27</vt:i4>
      </vt:variant>
    </vt:vector>
  </HeadingPairs>
  <TitlesOfParts>
    <vt:vector size="44" baseType="lpstr">
      <vt:lpstr>계약내역서</vt:lpstr>
      <vt:lpstr>원가계산서-총괄</vt:lpstr>
      <vt:lpstr>원가계산서-건축</vt:lpstr>
      <vt:lpstr>원가계산서-조경</vt:lpstr>
      <vt:lpstr>원가계산서-기계</vt:lpstr>
      <vt:lpstr>총괄 집계표-전체</vt:lpstr>
      <vt:lpstr>총괄 집계표-SH</vt:lpstr>
      <vt:lpstr>총괄 집계표-재개발</vt:lpstr>
      <vt:lpstr>내역서(건축)-총괄</vt:lpstr>
      <vt:lpstr>내역서(건축)-SH</vt:lpstr>
      <vt:lpstr>내역서(건축)-재개발</vt:lpstr>
      <vt:lpstr>내역서(조경)-총괄</vt:lpstr>
      <vt:lpstr>내역서(조경)-SH</vt:lpstr>
      <vt:lpstr>내역서(조경)-재개발</vt:lpstr>
      <vt:lpstr>내역서(기계)-총괄</vt:lpstr>
      <vt:lpstr>내역서(기계)-SH</vt:lpstr>
      <vt:lpstr>내역서(기계)-재개발</vt:lpstr>
      <vt:lpstr>계약내역서!Print_Area</vt:lpstr>
      <vt:lpstr>'내역서(건축)-SH'!Print_Area</vt:lpstr>
      <vt:lpstr>'내역서(건축)-재개발'!Print_Area</vt:lpstr>
      <vt:lpstr>'내역서(건축)-총괄'!Print_Area</vt:lpstr>
      <vt:lpstr>'내역서(기계)-SH'!Print_Area</vt:lpstr>
      <vt:lpstr>'내역서(기계)-재개발'!Print_Area</vt:lpstr>
      <vt:lpstr>'내역서(기계)-총괄'!Print_Area</vt:lpstr>
      <vt:lpstr>'내역서(조경)-SH'!Print_Area</vt:lpstr>
      <vt:lpstr>'내역서(조경)-재개발'!Print_Area</vt:lpstr>
      <vt:lpstr>'내역서(조경)-총괄'!Print_Area</vt:lpstr>
      <vt:lpstr>'원가계산서-건축'!Print_Area</vt:lpstr>
      <vt:lpstr>'원가계산서-기계'!Print_Area</vt:lpstr>
      <vt:lpstr>'원가계산서-조경'!Print_Area</vt:lpstr>
      <vt:lpstr>'원가계산서-총괄'!Print_Area</vt:lpstr>
      <vt:lpstr>'총괄 집계표-전체'!Print_Area</vt:lpstr>
      <vt:lpstr>'내역서(건축)-SH'!Print_Titles</vt:lpstr>
      <vt:lpstr>'내역서(건축)-재개발'!Print_Titles</vt:lpstr>
      <vt:lpstr>'내역서(건축)-총괄'!Print_Titles</vt:lpstr>
      <vt:lpstr>'내역서(기계)-SH'!Print_Titles</vt:lpstr>
      <vt:lpstr>'내역서(기계)-재개발'!Print_Titles</vt:lpstr>
      <vt:lpstr>'내역서(기계)-총괄'!Print_Titles</vt:lpstr>
      <vt:lpstr>'내역서(조경)-SH'!Print_Titles</vt:lpstr>
      <vt:lpstr>'내역서(조경)-재개발'!Print_Titles</vt:lpstr>
      <vt:lpstr>'내역서(조경)-총괄'!Print_Titles</vt:lpstr>
      <vt:lpstr>'총괄 집계표-SH'!Print_Titles</vt:lpstr>
      <vt:lpstr>'총괄 집계표-재개발'!Print_Titles</vt:lpstr>
      <vt:lpstr>'총괄 집계표-전체'!Print_Titles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SH공사</dc:creator>
  <cp:lastModifiedBy>Windows 사용자</cp:lastModifiedBy>
  <cp:revision>1</cp:revision>
  <cp:lastPrinted>2022-01-13T01:33:16Z</cp:lastPrinted>
  <dcterms:created xsi:type="dcterms:W3CDTF">2002-03-18T08:49:24Z</dcterms:created>
  <dcterms:modified xsi:type="dcterms:W3CDTF">2022-01-17T01:28:25Z</dcterms:modified>
</cp:coreProperties>
</file>